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https://teams.nwnatural.com/sites/rrcomp/Control Documentation/WA.RPT.12-Annual Commission Basis Report/2022/Workpapers USE THIS ONE/"/>
    </mc:Choice>
  </mc:AlternateContent>
  <xr:revisionPtr revIDLastSave="0" documentId="13_ncr:1_{31A380AE-BDEF-4DBB-BB89-B8E2EA8956A5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2022 OR" sheetId="1" r:id="rId1"/>
    <sheet name="2022 WA" sheetId="3" r:id="rId2"/>
    <sheet name="2022 BS" sheetId="2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W109" i="1" l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E109" i="1"/>
  <c r="EI109" i="1" s="1"/>
  <c r="DY108" i="1"/>
  <c r="E108" i="1"/>
  <c r="EA108" i="1" s="1"/>
  <c r="E107" i="1"/>
  <c r="ED107" i="1" s="1"/>
  <c r="E106" i="1"/>
  <c r="EG106" i="1" s="1"/>
  <c r="EH105" i="1"/>
  <c r="DY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E105" i="1"/>
  <c r="DX105" i="1" s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I103" i="1"/>
  <c r="DY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E103" i="1"/>
  <c r="EH103" i="1" s="1"/>
  <c r="EE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E102" i="1"/>
  <c r="EF102" i="1" s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E101" i="1"/>
  <c r="DX101" i="1" s="1"/>
  <c r="EA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E100" i="1"/>
  <c r="EH100" i="1" s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E99" i="1"/>
  <c r="EF99" i="1" s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E98" i="1"/>
  <c r="DX98" i="1" s="1"/>
  <c r="EC97" i="1"/>
  <c r="EB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E97" i="1"/>
  <c r="EH97" i="1" s="1"/>
  <c r="EE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E96" i="1"/>
  <c r="EF96" i="1" s="1"/>
  <c r="EB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E95" i="1"/>
  <c r="DX95" i="1" s="1"/>
  <c r="EI94" i="1"/>
  <c r="EH94" i="1"/>
  <c r="EG94" i="1"/>
  <c r="EF94" i="1"/>
  <c r="EE94" i="1"/>
  <c r="ED94" i="1"/>
  <c r="EC94" i="1"/>
  <c r="EB94" i="1"/>
  <c r="EA94" i="1"/>
  <c r="DZ94" i="1"/>
  <c r="DY94" i="1"/>
  <c r="DX94" i="1"/>
  <c r="F94" i="1"/>
  <c r="DY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E93" i="1"/>
  <c r="ED93" i="1" s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E92" i="1"/>
  <c r="DY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E91" i="1"/>
  <c r="DZ91" i="1" s="1"/>
  <c r="EH90" i="1"/>
  <c r="EE90" i="1"/>
  <c r="EB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F90" i="1"/>
  <c r="E90" i="1"/>
  <c r="ED90" i="1" s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E88" i="1"/>
  <c r="EI88" i="1" s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F87" i="1"/>
  <c r="EI86" i="1"/>
  <c r="EH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E86" i="1"/>
  <c r="EE86" i="1" s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E85" i="1"/>
  <c r="EH84" i="1"/>
  <c r="EC84" i="1"/>
  <c r="EB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E84" i="1"/>
  <c r="EG84" i="1" s="1"/>
  <c r="EI83" i="1"/>
  <c r="EH83" i="1"/>
  <c r="EF83" i="1"/>
  <c r="ED83" i="1"/>
  <c r="EC83" i="1"/>
  <c r="EB83" i="1"/>
  <c r="DZ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F83" i="1"/>
  <c r="E83" i="1"/>
  <c r="EE83" i="1" s="1"/>
  <c r="EH82" i="1"/>
  <c r="EF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E82" i="1"/>
  <c r="EH81" i="1"/>
  <c r="EC81" i="1"/>
  <c r="EB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E81" i="1"/>
  <c r="EG81" i="1" s="1"/>
  <c r="EI80" i="1"/>
  <c r="EH80" i="1"/>
  <c r="EF80" i="1"/>
  <c r="ED80" i="1"/>
  <c r="EC80" i="1"/>
  <c r="EB80" i="1"/>
  <c r="DZ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F80" i="1"/>
  <c r="E80" i="1"/>
  <c r="EE80" i="1" s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E79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D77" i="1"/>
  <c r="DY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E77" i="1"/>
  <c r="EB77" i="1" s="1"/>
  <c r="EE76" i="1"/>
  <c r="ED76" i="1"/>
  <c r="EA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E76" i="1"/>
  <c r="EF76" i="1" s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E75" i="1"/>
  <c r="EI75" i="1" s="1"/>
  <c r="ED74" i="1"/>
  <c r="DY74" i="1"/>
  <c r="DW74" i="1"/>
  <c r="DV74" i="1"/>
  <c r="DU74" i="1"/>
  <c r="DT74" i="1"/>
  <c r="DS74" i="1"/>
  <c r="DR74" i="1"/>
  <c r="DQ74" i="1"/>
  <c r="DQ42" i="1" s="1"/>
  <c r="DQ9" i="1" s="1"/>
  <c r="DP74" i="1"/>
  <c r="DO74" i="1"/>
  <c r="DN74" i="1"/>
  <c r="DM74" i="1"/>
  <c r="DL74" i="1"/>
  <c r="DK74" i="1"/>
  <c r="E74" i="1"/>
  <c r="EB74" i="1" s="1"/>
  <c r="EI73" i="1"/>
  <c r="ED73" i="1"/>
  <c r="EC73" i="1"/>
  <c r="DX73" i="1"/>
  <c r="F73" i="1"/>
  <c r="E73" i="1"/>
  <c r="EF73" i="1" s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F72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K42" i="1" s="1"/>
  <c r="DK9" i="1" s="1"/>
  <c r="E71" i="1"/>
  <c r="EE70" i="1"/>
  <c r="EC70" i="1"/>
  <c r="EB70" i="1"/>
  <c r="DY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F70" i="1"/>
  <c r="E70" i="1"/>
  <c r="ED70" i="1" s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E68" i="1"/>
  <c r="EH68" i="1" s="1"/>
  <c r="E67" i="1"/>
  <c r="EH66" i="1"/>
  <c r="EE66" i="1"/>
  <c r="EC66" i="1"/>
  <c r="EB66" i="1"/>
  <c r="DY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F66" i="1"/>
  <c r="E66" i="1"/>
  <c r="ED66" i="1" s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E65" i="1"/>
  <c r="DY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E64" i="1"/>
  <c r="EG64" i="1" s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E62" i="1"/>
  <c r="EF62" i="1" s="1"/>
  <c r="EE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E61" i="1"/>
  <c r="DY61" i="1" s="1"/>
  <c r="EF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E60" i="1"/>
  <c r="EB60" i="1" s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E59" i="1"/>
  <c r="EG59" i="1" s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E58" i="1"/>
  <c r="EI58" i="1" s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E57" i="1"/>
  <c r="EI57" i="1" s="1"/>
  <c r="EE56" i="1"/>
  <c r="ED56" i="1"/>
  <c r="EA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E56" i="1"/>
  <c r="EG56" i="1" s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E55" i="1"/>
  <c r="EB55" i="1" s="1"/>
  <c r="DY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E54" i="1"/>
  <c r="EG54" i="1" s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E53" i="1"/>
  <c r="EA53" i="1" s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E52" i="1"/>
  <c r="EH52" i="1" s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E51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E50" i="1"/>
  <c r="ED50" i="1" s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E49" i="1"/>
  <c r="EC49" i="1" s="1"/>
  <c r="EG48" i="1"/>
  <c r="EF48" i="1"/>
  <c r="EC48" i="1"/>
  <c r="DZ48" i="1"/>
  <c r="DY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E48" i="1"/>
  <c r="EA48" i="1" s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E47" i="1"/>
  <c r="EA47" i="1" s="1"/>
  <c r="EG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E46" i="1"/>
  <c r="EE46" i="1" s="1"/>
  <c r="DW45" i="1"/>
  <c r="DV45" i="1"/>
  <c r="DV41" i="1" s="1"/>
  <c r="DU45" i="1"/>
  <c r="DT45" i="1"/>
  <c r="DS45" i="1"/>
  <c r="DR45" i="1"/>
  <c r="DQ45" i="1"/>
  <c r="DP45" i="1"/>
  <c r="DO45" i="1"/>
  <c r="DN45" i="1"/>
  <c r="DM45" i="1"/>
  <c r="DL45" i="1"/>
  <c r="DK45" i="1"/>
  <c r="E45" i="1"/>
  <c r="DW42" i="1"/>
  <c r="DW9" i="1" s="1"/>
  <c r="DN42" i="1"/>
  <c r="DN9" i="1" s="1"/>
  <c r="DJ42" i="1"/>
  <c r="DI42" i="1"/>
  <c r="DH42" i="1"/>
  <c r="DG42" i="1"/>
  <c r="DG40" i="1" s="1"/>
  <c r="DF42" i="1"/>
  <c r="DE42" i="1"/>
  <c r="DE40" i="1" s="1"/>
  <c r="DD42" i="1"/>
  <c r="DC42" i="1"/>
  <c r="DB42" i="1"/>
  <c r="DB40" i="1" s="1"/>
  <c r="DA42" i="1"/>
  <c r="CZ42" i="1"/>
  <c r="CY42" i="1"/>
  <c r="CY40" i="1" s="1"/>
  <c r="CX42" i="1"/>
  <c r="CW42" i="1"/>
  <c r="CV42" i="1"/>
  <c r="CU42" i="1"/>
  <c r="CU40" i="1" s="1"/>
  <c r="CT42" i="1"/>
  <c r="CS42" i="1"/>
  <c r="CR42" i="1"/>
  <c r="CQ42" i="1"/>
  <c r="CP42" i="1"/>
  <c r="CP40" i="1" s="1"/>
  <c r="CO42" i="1"/>
  <c r="CN42" i="1"/>
  <c r="CM42" i="1"/>
  <c r="CL42" i="1"/>
  <c r="CK42" i="1"/>
  <c r="CJ42" i="1"/>
  <c r="CI42" i="1"/>
  <c r="CI40" i="1" s="1"/>
  <c r="CH42" i="1"/>
  <c r="CG42" i="1"/>
  <c r="CG40" i="1" s="1"/>
  <c r="CF42" i="1"/>
  <c r="CE42" i="1"/>
  <c r="CD42" i="1"/>
  <c r="CD40" i="1" s="1"/>
  <c r="CC42" i="1"/>
  <c r="CB42" i="1"/>
  <c r="CA42" i="1"/>
  <c r="BZ42" i="1"/>
  <c r="BY42" i="1"/>
  <c r="BX42" i="1"/>
  <c r="BW42" i="1"/>
  <c r="BW40" i="1" s="1"/>
  <c r="BV42" i="1"/>
  <c r="BU42" i="1"/>
  <c r="BT42" i="1"/>
  <c r="BS42" i="1"/>
  <c r="BR42" i="1"/>
  <c r="BR40" i="1" s="1"/>
  <c r="BQ42" i="1"/>
  <c r="BP42" i="1"/>
  <c r="BO42" i="1"/>
  <c r="BN42" i="1"/>
  <c r="BM42" i="1"/>
  <c r="BL42" i="1"/>
  <c r="BK42" i="1"/>
  <c r="BJ42" i="1"/>
  <c r="BI42" i="1"/>
  <c r="BI40" i="1" s="1"/>
  <c r="BH42" i="1"/>
  <c r="BG42" i="1"/>
  <c r="BF42" i="1"/>
  <c r="BF40" i="1" s="1"/>
  <c r="BE42" i="1"/>
  <c r="BD42" i="1"/>
  <c r="BC42" i="1"/>
  <c r="BB42" i="1"/>
  <c r="BA42" i="1"/>
  <c r="AZ42" i="1"/>
  <c r="AY42" i="1"/>
  <c r="AY40" i="1" s="1"/>
  <c r="AX42" i="1"/>
  <c r="AW42" i="1"/>
  <c r="AW40" i="1" s="1"/>
  <c r="AV42" i="1"/>
  <c r="AU42" i="1"/>
  <c r="AT42" i="1"/>
  <c r="AT40" i="1" s="1"/>
  <c r="AS42" i="1"/>
  <c r="AR42" i="1"/>
  <c r="AQ42" i="1"/>
  <c r="AP42" i="1"/>
  <c r="AO42" i="1"/>
  <c r="AN42" i="1"/>
  <c r="AM42" i="1"/>
  <c r="AL42" i="1"/>
  <c r="AK42" i="1"/>
  <c r="AK40" i="1" s="1"/>
  <c r="AJ42" i="1"/>
  <c r="AI42" i="1"/>
  <c r="AH42" i="1"/>
  <c r="AH40" i="1" s="1"/>
  <c r="AG42" i="1"/>
  <c r="AF42" i="1"/>
  <c r="AE42" i="1"/>
  <c r="AE40" i="1" s="1"/>
  <c r="AD42" i="1"/>
  <c r="AC42" i="1"/>
  <c r="AB42" i="1"/>
  <c r="AA42" i="1"/>
  <c r="AA40" i="1" s="1"/>
  <c r="Z42" i="1"/>
  <c r="Y42" i="1"/>
  <c r="X42" i="1"/>
  <c r="W42" i="1"/>
  <c r="V42" i="1"/>
  <c r="V40" i="1" s="1"/>
  <c r="U42" i="1"/>
  <c r="T42" i="1"/>
  <c r="S42" i="1"/>
  <c r="R42" i="1"/>
  <c r="Q42" i="1"/>
  <c r="P42" i="1"/>
  <c r="O42" i="1"/>
  <c r="O40" i="1" s="1"/>
  <c r="N42" i="1"/>
  <c r="M42" i="1"/>
  <c r="M40" i="1" s="1"/>
  <c r="L42" i="1"/>
  <c r="K42" i="1"/>
  <c r="J42" i="1"/>
  <c r="J40" i="1" s="1"/>
  <c r="I42" i="1"/>
  <c r="H42" i="1"/>
  <c r="DJ41" i="1"/>
  <c r="DI41" i="1"/>
  <c r="DH41" i="1"/>
  <c r="DG41" i="1"/>
  <c r="DF41" i="1"/>
  <c r="DF40" i="1" s="1"/>
  <c r="DE41" i="1"/>
  <c r="DD41" i="1"/>
  <c r="DC41" i="1"/>
  <c r="DB41" i="1"/>
  <c r="DA41" i="1"/>
  <c r="CZ41" i="1"/>
  <c r="CZ40" i="1" s="1"/>
  <c r="CY41" i="1"/>
  <c r="CX41" i="1"/>
  <c r="CW41" i="1"/>
  <c r="CV41" i="1"/>
  <c r="CU41" i="1"/>
  <c r="CT41" i="1"/>
  <c r="CT40" i="1" s="1"/>
  <c r="CS41" i="1"/>
  <c r="CR41" i="1"/>
  <c r="CQ41" i="1"/>
  <c r="CP41" i="1"/>
  <c r="CO41" i="1"/>
  <c r="CN41" i="1"/>
  <c r="CN40" i="1" s="1"/>
  <c r="CM41" i="1"/>
  <c r="CL41" i="1"/>
  <c r="CL40" i="1" s="1"/>
  <c r="CK41" i="1"/>
  <c r="CK33" i="1" s="1"/>
  <c r="CJ41" i="1"/>
  <c r="CI41" i="1"/>
  <c r="CH41" i="1"/>
  <c r="CH40" i="1" s="1"/>
  <c r="CG41" i="1"/>
  <c r="CF41" i="1"/>
  <c r="CE41" i="1"/>
  <c r="CE40" i="1" s="1"/>
  <c r="CD41" i="1"/>
  <c r="CC41" i="1"/>
  <c r="CB41" i="1"/>
  <c r="CB40" i="1" s="1"/>
  <c r="CA41" i="1"/>
  <c r="BZ41" i="1"/>
  <c r="BZ33" i="1" s="1"/>
  <c r="BZ37" i="1" s="1"/>
  <c r="BZ11" i="1" s="1"/>
  <c r="BY41" i="1"/>
  <c r="BY40" i="1" s="1"/>
  <c r="BX41" i="1"/>
  <c r="BW41" i="1"/>
  <c r="BV41" i="1"/>
  <c r="BV40" i="1" s="1"/>
  <c r="BU41" i="1"/>
  <c r="BT41" i="1"/>
  <c r="BS41" i="1"/>
  <c r="BS40" i="1" s="1"/>
  <c r="BR41" i="1"/>
  <c r="BQ41" i="1"/>
  <c r="BP41" i="1"/>
  <c r="BP40" i="1" s="1"/>
  <c r="BO41" i="1"/>
  <c r="BN41" i="1"/>
  <c r="BN33" i="1" s="1"/>
  <c r="BN37" i="1" s="1"/>
  <c r="BN11" i="1" s="1"/>
  <c r="BM41" i="1"/>
  <c r="BL41" i="1"/>
  <c r="BK41" i="1"/>
  <c r="BJ41" i="1"/>
  <c r="BJ40" i="1" s="1"/>
  <c r="BI41" i="1"/>
  <c r="BH41" i="1"/>
  <c r="BG41" i="1"/>
  <c r="BF41" i="1"/>
  <c r="BE41" i="1"/>
  <c r="BD41" i="1"/>
  <c r="BD40" i="1" s="1"/>
  <c r="BC41" i="1"/>
  <c r="BB41" i="1"/>
  <c r="BB40" i="1" s="1"/>
  <c r="BA41" i="1"/>
  <c r="BA33" i="1" s="1"/>
  <c r="AZ41" i="1"/>
  <c r="AY41" i="1"/>
  <c r="AX41" i="1"/>
  <c r="AW41" i="1"/>
  <c r="AV41" i="1"/>
  <c r="AU41" i="1"/>
  <c r="AT41" i="1"/>
  <c r="AS41" i="1"/>
  <c r="AR41" i="1"/>
  <c r="AR40" i="1" s="1"/>
  <c r="AQ41" i="1"/>
  <c r="AP41" i="1"/>
  <c r="AO41" i="1"/>
  <c r="AO33" i="1" s="1"/>
  <c r="AN41" i="1"/>
  <c r="AM41" i="1"/>
  <c r="AL41" i="1"/>
  <c r="AK41" i="1"/>
  <c r="AJ41" i="1"/>
  <c r="AI41" i="1"/>
  <c r="AH41" i="1"/>
  <c r="AG41" i="1"/>
  <c r="AF41" i="1"/>
  <c r="AF40" i="1" s="1"/>
  <c r="AE41" i="1"/>
  <c r="AD41" i="1"/>
  <c r="AC41" i="1"/>
  <c r="AB41" i="1"/>
  <c r="AA41" i="1"/>
  <c r="Z41" i="1"/>
  <c r="Y41" i="1"/>
  <c r="X41" i="1"/>
  <c r="W41" i="1"/>
  <c r="V41" i="1"/>
  <c r="U41" i="1"/>
  <c r="T41" i="1"/>
  <c r="T40" i="1" s="1"/>
  <c r="S41" i="1"/>
  <c r="R41" i="1"/>
  <c r="R33" i="1" s="1"/>
  <c r="R37" i="1" s="1"/>
  <c r="R11" i="1" s="1"/>
  <c r="Q41" i="1"/>
  <c r="Q33" i="1" s="1"/>
  <c r="P41" i="1"/>
  <c r="O41" i="1"/>
  <c r="N41" i="1"/>
  <c r="M41" i="1"/>
  <c r="L41" i="1"/>
  <c r="K41" i="1"/>
  <c r="J41" i="1"/>
  <c r="I41" i="1"/>
  <c r="H41" i="1"/>
  <c r="H40" i="1" s="1"/>
  <c r="DD40" i="1"/>
  <c r="DA40" i="1"/>
  <c r="CS40" i="1"/>
  <c r="CR40" i="1"/>
  <c r="CO40" i="1"/>
  <c r="CM40" i="1"/>
  <c r="CK40" i="1"/>
  <c r="CF40" i="1"/>
  <c r="CC40" i="1"/>
  <c r="CA40" i="1"/>
  <c r="BU40" i="1"/>
  <c r="BT40" i="1"/>
  <c r="BQ40" i="1"/>
  <c r="BO40" i="1"/>
  <c r="BK40" i="1"/>
  <c r="BH40" i="1"/>
  <c r="BE40" i="1"/>
  <c r="BC40" i="1"/>
  <c r="BA40" i="1"/>
  <c r="AX40" i="1"/>
  <c r="AV40" i="1"/>
  <c r="AS40" i="1"/>
  <c r="AQ40" i="1"/>
  <c r="AM40" i="1"/>
  <c r="AL40" i="1"/>
  <c r="AJ40" i="1"/>
  <c r="AG40" i="1"/>
  <c r="Z40" i="1"/>
  <c r="Y40" i="1"/>
  <c r="X40" i="1"/>
  <c r="U40" i="1"/>
  <c r="S40" i="1"/>
  <c r="Q40" i="1"/>
  <c r="N40" i="1"/>
  <c r="L40" i="1"/>
  <c r="I40" i="1"/>
  <c r="CY37" i="1"/>
  <c r="CY11" i="1" s="1"/>
  <c r="CS37" i="1"/>
  <c r="CS11" i="1" s="1"/>
  <c r="CB37" i="1"/>
  <c r="CB11" i="1" s="1"/>
  <c r="BH37" i="1"/>
  <c r="AO37" i="1"/>
  <c r="AO11" i="1" s="1"/>
  <c r="AO18" i="1" s="1"/>
  <c r="AO29" i="1" s="1"/>
  <c r="AA37" i="1"/>
  <c r="AA11" i="1" s="1"/>
  <c r="Y37" i="1"/>
  <c r="Y11" i="1" s="1"/>
  <c r="X37" i="1"/>
  <c r="H37" i="1"/>
  <c r="ED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U37" i="1" s="1"/>
  <c r="CU11" i="1" s="1"/>
  <c r="CT36" i="1"/>
  <c r="CS36" i="1"/>
  <c r="CR36" i="1"/>
  <c r="CQ36" i="1"/>
  <c r="CP36" i="1"/>
  <c r="CO36" i="1"/>
  <c r="CO37" i="1" s="1"/>
  <c r="CO11" i="1" s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Q37" i="1" s="1"/>
  <c r="BQ11" i="1" s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I37" i="1" s="1"/>
  <c r="H36" i="1"/>
  <c r="EA35" i="1"/>
  <c r="DY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D37" i="1" s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T37" i="1" s="1"/>
  <c r="BS35" i="1"/>
  <c r="BR35" i="1"/>
  <c r="BQ35" i="1"/>
  <c r="BP35" i="1"/>
  <c r="BO35" i="1"/>
  <c r="BO37" i="1" s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Y37" i="1" s="1"/>
  <c r="AY11" i="1" s="1"/>
  <c r="AX35" i="1"/>
  <c r="AW35" i="1"/>
  <c r="AV35" i="1"/>
  <c r="AU35" i="1"/>
  <c r="AT35" i="1"/>
  <c r="AS35" i="1"/>
  <c r="AR35" i="1"/>
  <c r="AQ35" i="1"/>
  <c r="AQ37" i="1" s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L37" i="1" s="1"/>
  <c r="K35" i="1"/>
  <c r="J35" i="1"/>
  <c r="I35" i="1"/>
  <c r="H35" i="1"/>
  <c r="EG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F37" i="1" s="1"/>
  <c r="DF11" i="1" s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T37" i="1" s="1"/>
  <c r="CT11" i="1" s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H37" i="1" s="1"/>
  <c r="CH11" i="1" s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V37" i="1" s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J37" i="1" s="1"/>
  <c r="BJ11" i="1" s="1"/>
  <c r="BI34" i="1"/>
  <c r="BH34" i="1"/>
  <c r="BG34" i="1"/>
  <c r="BF34" i="1"/>
  <c r="BE34" i="1"/>
  <c r="BD34" i="1"/>
  <c r="BD37" i="1" s="1"/>
  <c r="BD11" i="1" s="1"/>
  <c r="BC34" i="1"/>
  <c r="BB34" i="1"/>
  <c r="BA34" i="1"/>
  <c r="BA37" i="1" s="1"/>
  <c r="BA11" i="1" s="1"/>
  <c r="AZ34" i="1"/>
  <c r="AY34" i="1"/>
  <c r="AX34" i="1"/>
  <c r="AX37" i="1" s="1"/>
  <c r="AX11" i="1" s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L37" i="1" s="1"/>
  <c r="AL11" i="1" s="1"/>
  <c r="AK34" i="1"/>
  <c r="AJ34" i="1"/>
  <c r="AI34" i="1"/>
  <c r="AH34" i="1"/>
  <c r="AG34" i="1"/>
  <c r="AF34" i="1"/>
  <c r="AE34" i="1"/>
  <c r="AD34" i="1"/>
  <c r="AC34" i="1"/>
  <c r="AB34" i="1"/>
  <c r="AA34" i="1"/>
  <c r="Z34" i="1"/>
  <c r="Z37" i="1" s="1"/>
  <c r="Z11" i="1" s="1"/>
  <c r="Y34" i="1"/>
  <c r="X34" i="1"/>
  <c r="W34" i="1"/>
  <c r="V34" i="1"/>
  <c r="U34" i="1"/>
  <c r="U37" i="1" s="1"/>
  <c r="T34" i="1"/>
  <c r="T37" i="1" s="1"/>
  <c r="S34" i="1"/>
  <c r="R34" i="1"/>
  <c r="Q34" i="1"/>
  <c r="P34" i="1"/>
  <c r="O34" i="1"/>
  <c r="N34" i="1"/>
  <c r="N37" i="1" s="1"/>
  <c r="N11" i="1" s="1"/>
  <c r="M34" i="1"/>
  <c r="L34" i="1"/>
  <c r="K34" i="1"/>
  <c r="J34" i="1"/>
  <c r="I34" i="1"/>
  <c r="H34" i="1"/>
  <c r="DG33" i="1"/>
  <c r="DF33" i="1"/>
  <c r="DE33" i="1"/>
  <c r="DE37" i="1" s="1"/>
  <c r="DE11" i="1" s="1"/>
  <c r="DD33" i="1"/>
  <c r="DB33" i="1"/>
  <c r="DA33" i="1"/>
  <c r="CZ33" i="1"/>
  <c r="CZ37" i="1" s="1"/>
  <c r="CY33" i="1"/>
  <c r="CU33" i="1"/>
  <c r="CT33" i="1"/>
  <c r="CS33" i="1"/>
  <c r="CR33" i="1"/>
  <c r="CP33" i="1"/>
  <c r="CO33" i="1"/>
  <c r="CN33" i="1"/>
  <c r="CN37" i="1" s="1"/>
  <c r="CM33" i="1"/>
  <c r="CI33" i="1"/>
  <c r="CH33" i="1"/>
  <c r="CG33" i="1"/>
  <c r="CF33" i="1"/>
  <c r="CF37" i="1" s="1"/>
  <c r="CF11" i="1" s="1"/>
  <c r="CD33" i="1"/>
  <c r="CC33" i="1"/>
  <c r="CC37" i="1" s="1"/>
  <c r="CC11" i="1" s="1"/>
  <c r="CC18" i="1" s="1"/>
  <c r="CC29" i="1" s="1"/>
  <c r="CB33" i="1"/>
  <c r="CA33" i="1"/>
  <c r="BW33" i="1"/>
  <c r="BW37" i="1" s="1"/>
  <c r="BW11" i="1" s="1"/>
  <c r="BV33" i="1"/>
  <c r="BU33" i="1"/>
  <c r="BT33" i="1"/>
  <c r="BR33" i="1"/>
  <c r="BR37" i="1" s="1"/>
  <c r="BR11" i="1" s="1"/>
  <c r="BQ33" i="1"/>
  <c r="BP33" i="1"/>
  <c r="BP37" i="1" s="1"/>
  <c r="BO33" i="1"/>
  <c r="BK33" i="1"/>
  <c r="BK37" i="1" s="1"/>
  <c r="BK11" i="1" s="1"/>
  <c r="BJ33" i="1"/>
  <c r="BI33" i="1"/>
  <c r="BH33" i="1"/>
  <c r="BF33" i="1"/>
  <c r="BE33" i="1"/>
  <c r="BD33" i="1"/>
  <c r="BC33" i="1"/>
  <c r="AY33" i="1"/>
  <c r="AX33" i="1"/>
  <c r="AW33" i="1"/>
  <c r="AW37" i="1" s="1"/>
  <c r="AV33" i="1"/>
  <c r="AV37" i="1" s="1"/>
  <c r="AV11" i="1" s="1"/>
  <c r="AT33" i="1"/>
  <c r="AS33" i="1"/>
  <c r="AS37" i="1" s="1"/>
  <c r="AR33" i="1"/>
  <c r="AR37" i="1" s="1"/>
  <c r="AQ33" i="1"/>
  <c r="AM33" i="1"/>
  <c r="AM37" i="1" s="1"/>
  <c r="AM11" i="1" s="1"/>
  <c r="AL33" i="1"/>
  <c r="AK33" i="1"/>
  <c r="AK37" i="1" s="1"/>
  <c r="AJ33" i="1"/>
  <c r="AH33" i="1"/>
  <c r="AG33" i="1"/>
  <c r="AF33" i="1"/>
  <c r="AF37" i="1" s="1"/>
  <c r="AF11" i="1" s="1"/>
  <c r="AE33" i="1"/>
  <c r="AE37" i="1" s="1"/>
  <c r="AE11" i="1" s="1"/>
  <c r="AA33" i="1"/>
  <c r="Z33" i="1"/>
  <c r="Y33" i="1"/>
  <c r="X33" i="1"/>
  <c r="V33" i="1"/>
  <c r="U33" i="1"/>
  <c r="T33" i="1"/>
  <c r="S33" i="1"/>
  <c r="O33" i="1"/>
  <c r="O37" i="1" s="1"/>
  <c r="O11" i="1" s="1"/>
  <c r="N33" i="1"/>
  <c r="M33" i="1"/>
  <c r="L33" i="1"/>
  <c r="J33" i="1"/>
  <c r="I33" i="1"/>
  <c r="H33" i="1"/>
  <c r="EJ24" i="1"/>
  <c r="S24" i="1"/>
  <c r="EJ22" i="1"/>
  <c r="AO22" i="1"/>
  <c r="AC22" i="1"/>
  <c r="AB22" i="1"/>
  <c r="T22" i="1"/>
  <c r="U22" i="1" s="1"/>
  <c r="S22" i="1"/>
  <c r="I22" i="1"/>
  <c r="H22" i="1"/>
  <c r="BP16" i="1"/>
  <c r="CC13" i="1"/>
  <c r="BP13" i="1"/>
  <c r="AY13" i="1"/>
  <c r="U13" i="1"/>
  <c r="U18" i="1" s="1"/>
  <c r="U29" i="1" s="1"/>
  <c r="T13" i="1"/>
  <c r="DD11" i="1"/>
  <c r="CZ11" i="1"/>
  <c r="CN11" i="1"/>
  <c r="BV11" i="1"/>
  <c r="BT11" i="1"/>
  <c r="BP11" i="1"/>
  <c r="BO11" i="1"/>
  <c r="BH11" i="1"/>
  <c r="AW11" i="1"/>
  <c r="AS11" i="1"/>
  <c r="AR11" i="1"/>
  <c r="AQ11" i="1"/>
  <c r="AQ13" i="1" s="1"/>
  <c r="AQ16" i="1" s="1"/>
  <c r="AK11" i="1"/>
  <c r="X11" i="1"/>
  <c r="U11" i="1"/>
  <c r="T11" i="1"/>
  <c r="L11" i="1"/>
  <c r="I11" i="1"/>
  <c r="H11" i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U13" i="1" s="1"/>
  <c r="CU16" i="1" s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C16" i="1" s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O13" i="1" s="1"/>
  <c r="AO16" i="1" s="1"/>
  <c r="AO19" i="1" s="1"/>
  <c r="AN9" i="1"/>
  <c r="AM9" i="1"/>
  <c r="AM13" i="1" s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A9" i="1"/>
  <c r="CO6" i="1"/>
  <c r="CP6" i="1" s="1"/>
  <c r="CQ6" i="1" s="1"/>
  <c r="CR6" i="1" s="1"/>
  <c r="CS6" i="1" s="1"/>
  <c r="CT6" i="1" s="1"/>
  <c r="CU6" i="1" s="1"/>
  <c r="CV6" i="1" s="1"/>
  <c r="CW6" i="1" s="1"/>
  <c r="CX6" i="1" s="1"/>
  <c r="CY6" i="1" s="1"/>
  <c r="AI6" i="1"/>
  <c r="AJ6" i="1" s="1"/>
  <c r="AK6" i="1" s="1"/>
  <c r="AL6" i="1" s="1"/>
  <c r="AM6" i="1" s="1"/>
  <c r="AN6" i="1" s="1"/>
  <c r="AO6" i="1" s="1"/>
  <c r="AP6" i="1" s="1"/>
  <c r="AQ6" i="1" s="1"/>
  <c r="AR6" i="1" s="1"/>
  <c r="AH6" i="1"/>
  <c r="AG6" i="1"/>
  <c r="W6" i="1"/>
  <c r="X6" i="1" s="1"/>
  <c r="Y6" i="1" s="1"/>
  <c r="Z6" i="1" s="1"/>
  <c r="AA6" i="1" s="1"/>
  <c r="AB6" i="1" s="1"/>
  <c r="AC6" i="1" s="1"/>
  <c r="AD6" i="1" s="1"/>
  <c r="AE6" i="1" s="1"/>
  <c r="H6" i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EG49" i="1" l="1"/>
  <c r="EI52" i="1"/>
  <c r="EC53" i="1"/>
  <c r="EC60" i="1"/>
  <c r="EI64" i="1"/>
  <c r="DR42" i="1"/>
  <c r="DR9" i="1" s="1"/>
  <c r="EG73" i="1"/>
  <c r="DX74" i="1"/>
  <c r="EI74" i="1"/>
  <c r="EB75" i="1"/>
  <c r="DT42" i="1"/>
  <c r="DT9" i="1" s="1"/>
  <c r="EC77" i="1"/>
  <c r="EA81" i="1"/>
  <c r="EA84" i="1"/>
  <c r="EF86" i="1"/>
  <c r="DX91" i="1"/>
  <c r="DZ100" i="1"/>
  <c r="ED102" i="1"/>
  <c r="DX103" i="1"/>
  <c r="EF103" i="1"/>
  <c r="ED53" i="1"/>
  <c r="EG75" i="1"/>
  <c r="EI49" i="1"/>
  <c r="DY50" i="1"/>
  <c r="EE53" i="1"/>
  <c r="DZ54" i="1"/>
  <c r="EC56" i="1"/>
  <c r="EI60" i="1"/>
  <c r="EG61" i="1"/>
  <c r="DX62" i="1"/>
  <c r="DZ74" i="1"/>
  <c r="F75" i="1"/>
  <c r="EH75" i="1"/>
  <c r="EE77" i="1"/>
  <c r="DU42" i="1"/>
  <c r="DU9" i="1" s="1"/>
  <c r="ED91" i="1"/>
  <c r="EA93" i="1"/>
  <c r="ED97" i="1"/>
  <c r="EB100" i="1"/>
  <c r="DZ103" i="1"/>
  <c r="DY106" i="1"/>
  <c r="DY34" i="1" s="1"/>
  <c r="EC50" i="1"/>
  <c r="DY52" i="1"/>
  <c r="DY58" i="1"/>
  <c r="EH61" i="1"/>
  <c r="EA62" i="1"/>
  <c r="DT41" i="1"/>
  <c r="EA70" i="1"/>
  <c r="EA73" i="1"/>
  <c r="EA74" i="1"/>
  <c r="EC76" i="1"/>
  <c r="EF77" i="1"/>
  <c r="ED81" i="1"/>
  <c r="ED84" i="1"/>
  <c r="EG88" i="1"/>
  <c r="EI91" i="1"/>
  <c r="F93" i="1"/>
  <c r="EB93" i="1"/>
  <c r="EI95" i="1"/>
  <c r="EC96" i="1"/>
  <c r="EE97" i="1"/>
  <c r="EC100" i="1"/>
  <c r="EA103" i="1"/>
  <c r="EB106" i="1"/>
  <c r="EB34" i="1" s="1"/>
  <c r="EE50" i="1"/>
  <c r="EC62" i="1"/>
  <c r="ED68" i="1"/>
  <c r="EB73" i="1"/>
  <c r="EC74" i="1"/>
  <c r="DX77" i="1"/>
  <c r="EI77" i="1"/>
  <c r="EE81" i="1"/>
  <c r="DO42" i="1"/>
  <c r="DO9" i="1" s="1"/>
  <c r="EE84" i="1"/>
  <c r="DZ86" i="1"/>
  <c r="DS42" i="1"/>
  <c r="DS9" i="1" s="1"/>
  <c r="DY90" i="1"/>
  <c r="EC93" i="1"/>
  <c r="ED96" i="1"/>
  <c r="DX97" i="1"/>
  <c r="EF97" i="1"/>
  <c r="EB98" i="1"/>
  <c r="DX99" i="1"/>
  <c r="ED100" i="1"/>
  <c r="EB103" i="1"/>
  <c r="EE106" i="1"/>
  <c r="EE34" i="1" s="1"/>
  <c r="EB52" i="1"/>
  <c r="EB58" i="1"/>
  <c r="EG50" i="1"/>
  <c r="F52" i="1"/>
  <c r="EC52" i="1"/>
  <c r="F58" i="1"/>
  <c r="EE58" i="1"/>
  <c r="DY60" i="1"/>
  <c r="ED62" i="1"/>
  <c r="EF68" i="1"/>
  <c r="EB86" i="1"/>
  <c r="EA90" i="1"/>
  <c r="EE93" i="1"/>
  <c r="DY97" i="1"/>
  <c r="EI97" i="1"/>
  <c r="EI98" i="1"/>
  <c r="EC99" i="1"/>
  <c r="EE100" i="1"/>
  <c r="EC103" i="1"/>
  <c r="EH49" i="1"/>
  <c r="DX50" i="1"/>
  <c r="EG52" i="1"/>
  <c r="EG58" i="1"/>
  <c r="EC59" i="1"/>
  <c r="DZ60" i="1"/>
  <c r="EE62" i="1"/>
  <c r="F68" i="1"/>
  <c r="EG68" i="1"/>
  <c r="EE74" i="1"/>
  <c r="DZ77" i="1"/>
  <c r="DY81" i="1"/>
  <c r="EI81" i="1"/>
  <c r="DY84" i="1"/>
  <c r="EI84" i="1"/>
  <c r="F86" i="1"/>
  <c r="EC86" i="1"/>
  <c r="EH93" i="1"/>
  <c r="DZ97" i="1"/>
  <c r="ED99" i="1"/>
  <c r="DX100" i="1"/>
  <c r="EF100" i="1"/>
  <c r="EB101" i="1"/>
  <c r="DX102" i="1"/>
  <c r="ED103" i="1"/>
  <c r="EB105" i="1"/>
  <c r="DY107" i="1"/>
  <c r="DY36" i="1" s="1"/>
  <c r="EE49" i="1"/>
  <c r="DY53" i="1"/>
  <c r="EA60" i="1"/>
  <c r="EA66" i="1"/>
  <c r="EH70" i="1"/>
  <c r="EE73" i="1"/>
  <c r="EF74" i="1"/>
  <c r="EA77" i="1"/>
  <c r="EA80" i="1"/>
  <c r="F81" i="1"/>
  <c r="DZ81" i="1"/>
  <c r="EA83" i="1"/>
  <c r="F84" i="1"/>
  <c r="DZ84" i="1"/>
  <c r="ED86" i="1"/>
  <c r="EC90" i="1"/>
  <c r="EA97" i="1"/>
  <c r="EE99" i="1"/>
  <c r="DY100" i="1"/>
  <c r="EI100" i="1"/>
  <c r="EI101" i="1"/>
  <c r="EC102" i="1"/>
  <c r="EE103" i="1"/>
  <c r="F105" i="1"/>
  <c r="EE105" i="1"/>
  <c r="EB107" i="1"/>
  <c r="EB36" i="1" s="1"/>
  <c r="V22" i="1"/>
  <c r="BA6" i="1"/>
  <c r="AX6" i="1"/>
  <c r="AW6" i="1"/>
  <c r="BC6" i="1"/>
  <c r="BB6" i="1"/>
  <c r="AZ6" i="1"/>
  <c r="AV6" i="1"/>
  <c r="AU6" i="1"/>
  <c r="AS6" i="1"/>
  <c r="AT6" i="1"/>
  <c r="AY6" i="1"/>
  <c r="AQ19" i="1"/>
  <c r="BA13" i="1"/>
  <c r="BA16" i="1" s="1"/>
  <c r="CU19" i="1"/>
  <c r="CU27" i="1"/>
  <c r="CU30" i="1" s="1"/>
  <c r="BH18" i="1"/>
  <c r="BH29" i="1" s="1"/>
  <c r="AE18" i="1"/>
  <c r="AE29" i="1" s="1"/>
  <c r="CF18" i="1"/>
  <c r="CF29" i="1" s="1"/>
  <c r="R13" i="1"/>
  <c r="R16" i="1" s="1"/>
  <c r="R18" i="1"/>
  <c r="R29" i="1" s="1"/>
  <c r="BZ13" i="1"/>
  <c r="BZ16" i="1" s="1"/>
  <c r="BZ18" i="1"/>
  <c r="BZ29" i="1" s="1"/>
  <c r="CC27" i="1"/>
  <c r="CC30" i="1" s="1"/>
  <c r="CC19" i="1"/>
  <c r="AS18" i="1"/>
  <c r="AS29" i="1" s="1"/>
  <c r="BO18" i="1"/>
  <c r="BO29" i="1" s="1"/>
  <c r="BE13" i="1"/>
  <c r="BE16" i="1" s="1"/>
  <c r="K40" i="1"/>
  <c r="K33" i="1"/>
  <c r="K37" i="1" s="1"/>
  <c r="K11" i="1" s="1"/>
  <c r="K13" i="1" s="1"/>
  <c r="K16" i="1" s="1"/>
  <c r="DC13" i="1"/>
  <c r="DC16" i="1" s="1"/>
  <c r="X18" i="1"/>
  <c r="X29" i="1" s="1"/>
  <c r="AJ13" i="1"/>
  <c r="AJ16" i="1" s="1"/>
  <c r="CF13" i="1"/>
  <c r="CF16" i="1"/>
  <c r="BR13" i="1"/>
  <c r="BR16" i="1" s="1"/>
  <c r="BY33" i="1"/>
  <c r="BY37" i="1" s="1"/>
  <c r="BY11" i="1" s="1"/>
  <c r="CU18" i="1"/>
  <c r="CU29" i="1" s="1"/>
  <c r="R40" i="1"/>
  <c r="EB51" i="1"/>
  <c r="DX51" i="1"/>
  <c r="EH51" i="1"/>
  <c r="F51" i="1"/>
  <c r="EE51" i="1"/>
  <c r="ED51" i="1"/>
  <c r="DZ51" i="1"/>
  <c r="EG51" i="1"/>
  <c r="DY51" i="1"/>
  <c r="EI51" i="1"/>
  <c r="EF51" i="1"/>
  <c r="AE13" i="1"/>
  <c r="AE16" i="1" s="1"/>
  <c r="EA51" i="1"/>
  <c r="BQ16" i="1"/>
  <c r="O13" i="1"/>
  <c r="O18" i="1" s="1"/>
  <c r="O29" i="1" s="1"/>
  <c r="O16" i="1"/>
  <c r="AA13" i="1"/>
  <c r="AA18" i="1" s="1"/>
  <c r="AA29" i="1" s="1"/>
  <c r="AM16" i="1"/>
  <c r="AY16" i="1"/>
  <c r="BK13" i="1"/>
  <c r="BK16" i="1" s="1"/>
  <c r="BW16" i="1"/>
  <c r="BW13" i="1"/>
  <c r="DG13" i="1"/>
  <c r="DG16" i="1" s="1"/>
  <c r="H18" i="1"/>
  <c r="H29" i="1" s="1"/>
  <c r="J13" i="1"/>
  <c r="J16" i="1" s="1"/>
  <c r="N18" i="1"/>
  <c r="N29" i="1" s="1"/>
  <c r="BZ40" i="1"/>
  <c r="Q37" i="1"/>
  <c r="Q11" i="1" s="1"/>
  <c r="Q13" i="1" s="1"/>
  <c r="Q16" i="1" s="1"/>
  <c r="AC40" i="1"/>
  <c r="AC33" i="1"/>
  <c r="AC37" i="1" s="1"/>
  <c r="AC11" i="1" s="1"/>
  <c r="BM40" i="1"/>
  <c r="BM33" i="1"/>
  <c r="BM37" i="1" s="1"/>
  <c r="BM11" i="1" s="1"/>
  <c r="BM13" i="1" s="1"/>
  <c r="BM16" i="1" s="1"/>
  <c r="CK37" i="1"/>
  <c r="CK11" i="1" s="1"/>
  <c r="CW33" i="1"/>
  <c r="CW37" i="1" s="1"/>
  <c r="CW11" i="1" s="1"/>
  <c r="CW40" i="1"/>
  <c r="DI33" i="1"/>
  <c r="DI37" i="1" s="1"/>
  <c r="DI11" i="1" s="1"/>
  <c r="DI40" i="1"/>
  <c r="CN18" i="1"/>
  <c r="CN29" i="1" s="1"/>
  <c r="DV33" i="1"/>
  <c r="DV37" i="1" s="1"/>
  <c r="DV11" i="1" s="1"/>
  <c r="CY18" i="1"/>
  <c r="CY29" i="1" s="1"/>
  <c r="CY13" i="1"/>
  <c r="CY16" i="1" s="1"/>
  <c r="AD33" i="1"/>
  <c r="AD37" i="1" s="1"/>
  <c r="AD11" i="1" s="1"/>
  <c r="AD40" i="1"/>
  <c r="AP40" i="1"/>
  <c r="AP33" i="1"/>
  <c r="AP37" i="1" s="1"/>
  <c r="AP11" i="1" s="1"/>
  <c r="CX33" i="1"/>
  <c r="CX37" i="1" s="1"/>
  <c r="CX11" i="1" s="1"/>
  <c r="CX40" i="1"/>
  <c r="DJ40" i="1"/>
  <c r="DJ33" i="1"/>
  <c r="DJ37" i="1" s="1"/>
  <c r="DJ11" i="1" s="1"/>
  <c r="H13" i="1"/>
  <c r="H16" i="1" s="1"/>
  <c r="T16" i="1"/>
  <c r="T19" i="1" s="1"/>
  <c r="AF13" i="1"/>
  <c r="AF18" i="1" s="1"/>
  <c r="AF29" i="1" s="1"/>
  <c r="AR13" i="1"/>
  <c r="AR16" i="1" s="1"/>
  <c r="BD13" i="1"/>
  <c r="BD18" i="1" s="1"/>
  <c r="BD29" i="1" s="1"/>
  <c r="BD16" i="1"/>
  <c r="CB13" i="1"/>
  <c r="CB16" i="1" s="1"/>
  <c r="CN13" i="1"/>
  <c r="CN16" i="1" s="1"/>
  <c r="CZ13" i="1"/>
  <c r="CZ16" i="1"/>
  <c r="AR18" i="1"/>
  <c r="AR29" i="1" s="1"/>
  <c r="AA16" i="1"/>
  <c r="AH37" i="1"/>
  <c r="AH11" i="1" s="1"/>
  <c r="AH13" i="1" s="1"/>
  <c r="AH16" i="1" s="1"/>
  <c r="EC51" i="1"/>
  <c r="DP41" i="1"/>
  <c r="I18" i="1"/>
  <c r="I29" i="1" s="1"/>
  <c r="AQ18" i="1"/>
  <c r="AQ29" i="1" s="1"/>
  <c r="AS16" i="1"/>
  <c r="AS13" i="1"/>
  <c r="BP27" i="1"/>
  <c r="BP30" i="1" s="1"/>
  <c r="BP19" i="1"/>
  <c r="W40" i="1"/>
  <c r="W33" i="1"/>
  <c r="W37" i="1" s="1"/>
  <c r="W11" i="1" s="1"/>
  <c r="W13" i="1" s="1"/>
  <c r="W16" i="1" s="1"/>
  <c r="DT40" i="1"/>
  <c r="DT33" i="1"/>
  <c r="DT37" i="1" s="1"/>
  <c r="DT11" i="1" s="1"/>
  <c r="U16" i="1"/>
  <c r="U19" i="1" s="1"/>
  <c r="BR18" i="1"/>
  <c r="BR29" i="1" s="1"/>
  <c r="AU40" i="1"/>
  <c r="AU33" i="1"/>
  <c r="AU37" i="1" s="1"/>
  <c r="AU11" i="1" s="1"/>
  <c r="AU13" i="1" s="1"/>
  <c r="AU16" i="1" s="1"/>
  <c r="BN40" i="1"/>
  <c r="BO13" i="1"/>
  <c r="BO16" i="1" s="1"/>
  <c r="CL33" i="1"/>
  <c r="CL37" i="1" s="1"/>
  <c r="CL11" i="1" s="1"/>
  <c r="V37" i="1"/>
  <c r="V11" i="1" s="1"/>
  <c r="AT37" i="1"/>
  <c r="AT11" i="1" s="1"/>
  <c r="CD37" i="1"/>
  <c r="CD11" i="1" s="1"/>
  <c r="AY18" i="1"/>
  <c r="AY29" i="1" s="1"/>
  <c r="EI85" i="1"/>
  <c r="EE85" i="1"/>
  <c r="ED85" i="1"/>
  <c r="EC85" i="1"/>
  <c r="EB85" i="1"/>
  <c r="DZ85" i="1"/>
  <c r="DY85" i="1"/>
  <c r="DX85" i="1"/>
  <c r="EH85" i="1"/>
  <c r="EG85" i="1"/>
  <c r="EF85" i="1"/>
  <c r="EA85" i="1"/>
  <c r="F85" i="1"/>
  <c r="CA13" i="1"/>
  <c r="CA16" i="1" s="1"/>
  <c r="I16" i="1"/>
  <c r="I13" i="1"/>
  <c r="T18" i="1"/>
  <c r="T29" i="1" s="1"/>
  <c r="BB33" i="1"/>
  <c r="BB37" i="1" s="1"/>
  <c r="BB11" i="1" s="1"/>
  <c r="AI40" i="1"/>
  <c r="AI33" i="1"/>
  <c r="AI37" i="1" s="1"/>
  <c r="AI11" i="1" s="1"/>
  <c r="BS13" i="1"/>
  <c r="BS16" i="1" s="1"/>
  <c r="L13" i="1"/>
  <c r="L16" i="1" s="1"/>
  <c r="AI13" i="1"/>
  <c r="AI16" i="1" s="1"/>
  <c r="AO40" i="1"/>
  <c r="DX55" i="1"/>
  <c r="EF55" i="1"/>
  <c r="ED55" i="1"/>
  <c r="EA55" i="1"/>
  <c r="DZ55" i="1"/>
  <c r="F55" i="1"/>
  <c r="EG55" i="1"/>
  <c r="EE55" i="1"/>
  <c r="EH55" i="1"/>
  <c r="EC55" i="1"/>
  <c r="DY55" i="1"/>
  <c r="EI55" i="1"/>
  <c r="CO13" i="1"/>
  <c r="CO18" i="1" s="1"/>
  <c r="CO29" i="1" s="1"/>
  <c r="CO16" i="1"/>
  <c r="BN13" i="1"/>
  <c r="BN16" i="1" s="1"/>
  <c r="X13" i="1"/>
  <c r="X16" i="1"/>
  <c r="AV13" i="1"/>
  <c r="AV16" i="1" s="1"/>
  <c r="BH13" i="1"/>
  <c r="BH16" i="1"/>
  <c r="BT13" i="1"/>
  <c r="BT16" i="1" s="1"/>
  <c r="DD13" i="1"/>
  <c r="DD18" i="1" s="1"/>
  <c r="DD29" i="1" s="1"/>
  <c r="DD16" i="1"/>
  <c r="Y16" i="1"/>
  <c r="BQ13" i="1"/>
  <c r="BQ18" i="1" s="1"/>
  <c r="BQ29" i="1" s="1"/>
  <c r="BW18" i="1"/>
  <c r="BW29" i="1" s="1"/>
  <c r="BG40" i="1"/>
  <c r="BG33" i="1"/>
  <c r="BG37" i="1" s="1"/>
  <c r="BG11" i="1" s="1"/>
  <c r="BG13" i="1" s="1"/>
  <c r="BG16" i="1" s="1"/>
  <c r="CQ40" i="1"/>
  <c r="CQ33" i="1"/>
  <c r="CQ37" i="1" s="1"/>
  <c r="CQ11" i="1" s="1"/>
  <c r="CQ13" i="1" s="1"/>
  <c r="CQ16" i="1" s="1"/>
  <c r="DM41" i="1"/>
  <c r="AM18" i="1"/>
  <c r="AM29" i="1" s="1"/>
  <c r="J37" i="1"/>
  <c r="J11" i="1" s="1"/>
  <c r="BE37" i="1"/>
  <c r="BE11" i="1" s="1"/>
  <c r="CI37" i="1"/>
  <c r="CI11" i="1" s="1"/>
  <c r="DY46" i="1"/>
  <c r="BP18" i="1"/>
  <c r="BP29" i="1" s="1"/>
  <c r="BS33" i="1"/>
  <c r="BS37" i="1" s="1"/>
  <c r="BS11" i="1" s="1"/>
  <c r="CZ18" i="1"/>
  <c r="CZ29" i="1" s="1"/>
  <c r="DI13" i="1"/>
  <c r="DI16" i="1" s="1"/>
  <c r="M37" i="1"/>
  <c r="M11" i="1" s="1"/>
  <c r="BF37" i="1"/>
  <c r="BF11" i="1" s="1"/>
  <c r="BU37" i="1"/>
  <c r="BU11" i="1" s="1"/>
  <c r="CG37" i="1"/>
  <c r="CG11" i="1" s="1"/>
  <c r="DG37" i="1"/>
  <c r="DG11" i="1" s="1"/>
  <c r="CP37" i="1"/>
  <c r="CP11" i="1" s="1"/>
  <c r="EB45" i="1"/>
  <c r="DX45" i="1"/>
  <c r="EH45" i="1"/>
  <c r="F45" i="1"/>
  <c r="EE45" i="1"/>
  <c r="ED45" i="1"/>
  <c r="EG45" i="1"/>
  <c r="EC45" i="1"/>
  <c r="DY45" i="1"/>
  <c r="EI45" i="1"/>
  <c r="EF45" i="1"/>
  <c r="Y13" i="1"/>
  <c r="Y18" i="1" s="1"/>
  <c r="Y29" i="1" s="1"/>
  <c r="AK13" i="1"/>
  <c r="AK16" i="1" s="1"/>
  <c r="AW13" i="1"/>
  <c r="BI13" i="1"/>
  <c r="BI16" i="1" s="1"/>
  <c r="BU13" i="1"/>
  <c r="BU16" i="1" s="1"/>
  <c r="CG13" i="1"/>
  <c r="CG16" i="1" s="1"/>
  <c r="CS13" i="1"/>
  <c r="CS16" i="1" s="1"/>
  <c r="DE13" i="1"/>
  <c r="DE16" i="1" s="1"/>
  <c r="AJ37" i="1"/>
  <c r="AJ11" i="1" s="1"/>
  <c r="CR37" i="1"/>
  <c r="CR11" i="1" s="1"/>
  <c r="CR13" i="1" s="1"/>
  <c r="CR16" i="1" s="1"/>
  <c r="N13" i="1"/>
  <c r="N16" i="1" s="1"/>
  <c r="Z13" i="1"/>
  <c r="AL13" i="1"/>
  <c r="AL16" i="1" s="1"/>
  <c r="AX13" i="1"/>
  <c r="AX16" i="1" s="1"/>
  <c r="BJ13" i="1"/>
  <c r="BV13" i="1"/>
  <c r="BV16" i="1" s="1"/>
  <c r="CH13" i="1"/>
  <c r="CH16" i="1" s="1"/>
  <c r="CT13" i="1"/>
  <c r="CT16" i="1" s="1"/>
  <c r="DF13" i="1"/>
  <c r="DF18" i="1" s="1"/>
  <c r="DF29" i="1" s="1"/>
  <c r="CE33" i="1"/>
  <c r="CE37" i="1" s="1"/>
  <c r="CE11" i="1" s="1"/>
  <c r="DZ45" i="1"/>
  <c r="DX46" i="1"/>
  <c r="EF46" i="1"/>
  <c r="ED46" i="1"/>
  <c r="EA46" i="1"/>
  <c r="DZ46" i="1"/>
  <c r="EB46" i="1"/>
  <c r="EC46" i="1"/>
  <c r="F46" i="1"/>
  <c r="EI46" i="1"/>
  <c r="EH46" i="1"/>
  <c r="DC40" i="1"/>
  <c r="DC33" i="1"/>
  <c r="DC37" i="1" s="1"/>
  <c r="DC11" i="1" s="1"/>
  <c r="EA45" i="1"/>
  <c r="AK18" i="1"/>
  <c r="AK29" i="1" s="1"/>
  <c r="DF16" i="1"/>
  <c r="BC37" i="1"/>
  <c r="BC11" i="1" s="1"/>
  <c r="DN41" i="1"/>
  <c r="DR41" i="1"/>
  <c r="AP22" i="1"/>
  <c r="AO27" i="1"/>
  <c r="AO30" i="1" s="1"/>
  <c r="CA37" i="1"/>
  <c r="CA11" i="1" s="1"/>
  <c r="DB37" i="1"/>
  <c r="DB11" i="1" s="1"/>
  <c r="DY49" i="1"/>
  <c r="S37" i="1"/>
  <c r="S11" i="1" s="1"/>
  <c r="AG37" i="1"/>
  <c r="AG11" i="1" s="1"/>
  <c r="BI37" i="1"/>
  <c r="BI11" i="1" s="1"/>
  <c r="DL41" i="1"/>
  <c r="EF47" i="1"/>
  <c r="EB47" i="1"/>
  <c r="DZ47" i="1"/>
  <c r="EI47" i="1"/>
  <c r="EH47" i="1"/>
  <c r="F47" i="1"/>
  <c r="ED47" i="1"/>
  <c r="EG47" i="1"/>
  <c r="EC47" i="1"/>
  <c r="DX47" i="1"/>
  <c r="EE47" i="1"/>
  <c r="DX49" i="1"/>
  <c r="EF49" i="1"/>
  <c r="ED49" i="1"/>
  <c r="EA49" i="1"/>
  <c r="DZ49" i="1"/>
  <c r="EB49" i="1"/>
  <c r="F49" i="1"/>
  <c r="CM37" i="1"/>
  <c r="CM11" i="1" s="1"/>
  <c r="DA37" i="1"/>
  <c r="DA11" i="1" s="1"/>
  <c r="DO41" i="1"/>
  <c r="DY47" i="1"/>
  <c r="DU41" i="1"/>
  <c r="EA57" i="1"/>
  <c r="EB54" i="1"/>
  <c r="DX54" i="1"/>
  <c r="EH54" i="1"/>
  <c r="F54" i="1"/>
  <c r="EE54" i="1"/>
  <c r="ED54" i="1"/>
  <c r="EA54" i="1"/>
  <c r="EF54" i="1"/>
  <c r="EC54" i="1"/>
  <c r="EI54" i="1"/>
  <c r="DZ71" i="1"/>
  <c r="EH71" i="1"/>
  <c r="F71" i="1"/>
  <c r="EF71" i="1"/>
  <c r="EE71" i="1"/>
  <c r="EC71" i="1"/>
  <c r="EB71" i="1"/>
  <c r="EA71" i="1"/>
  <c r="EI71" i="1"/>
  <c r="ED71" i="1"/>
  <c r="DX71" i="1"/>
  <c r="DY71" i="1"/>
  <c r="P40" i="1"/>
  <c r="P33" i="1"/>
  <c r="P37" i="1" s="1"/>
  <c r="P11" i="1" s="1"/>
  <c r="P13" i="1" s="1"/>
  <c r="P16" i="1" s="1"/>
  <c r="AB40" i="1"/>
  <c r="AB33" i="1"/>
  <c r="AB37" i="1" s="1"/>
  <c r="AB11" i="1" s="1"/>
  <c r="AN40" i="1"/>
  <c r="AN33" i="1"/>
  <c r="AN37" i="1" s="1"/>
  <c r="AN11" i="1" s="1"/>
  <c r="AZ40" i="1"/>
  <c r="AZ33" i="1"/>
  <c r="AZ37" i="1" s="1"/>
  <c r="AZ11" i="1" s="1"/>
  <c r="BL40" i="1"/>
  <c r="BL33" i="1"/>
  <c r="BL37" i="1" s="1"/>
  <c r="BL11" i="1" s="1"/>
  <c r="BX40" i="1"/>
  <c r="BX33" i="1"/>
  <c r="BX37" i="1" s="1"/>
  <c r="BX11" i="1" s="1"/>
  <c r="CJ40" i="1"/>
  <c r="CJ33" i="1"/>
  <c r="CJ37" i="1" s="1"/>
  <c r="CJ11" i="1" s="1"/>
  <c r="CV40" i="1"/>
  <c r="CV33" i="1"/>
  <c r="CV37" i="1" s="1"/>
  <c r="CV11" i="1" s="1"/>
  <c r="DH40" i="1"/>
  <c r="DH33" i="1"/>
  <c r="DH37" i="1" s="1"/>
  <c r="DH11" i="1" s="1"/>
  <c r="DH13" i="1" s="1"/>
  <c r="DH16" i="1" s="1"/>
  <c r="DQ41" i="1"/>
  <c r="DS41" i="1"/>
  <c r="EB57" i="1"/>
  <c r="DX57" i="1"/>
  <c r="EH57" i="1"/>
  <c r="F57" i="1"/>
  <c r="EE57" i="1"/>
  <c r="ED57" i="1"/>
  <c r="EC57" i="1"/>
  <c r="DY57" i="1"/>
  <c r="EG57" i="1"/>
  <c r="EF57" i="1"/>
  <c r="EG71" i="1"/>
  <c r="DZ57" i="1"/>
  <c r="EB48" i="1"/>
  <c r="DX48" i="1"/>
  <c r="EH48" i="1"/>
  <c r="F48" i="1"/>
  <c r="EE48" i="1"/>
  <c r="ED48" i="1"/>
  <c r="EI48" i="1"/>
  <c r="ED59" i="1"/>
  <c r="DZ64" i="1"/>
  <c r="EH64" i="1"/>
  <c r="F64" i="1"/>
  <c r="EF64" i="1"/>
  <c r="EE64" i="1"/>
  <c r="EC64" i="1"/>
  <c r="EB64" i="1"/>
  <c r="EA64" i="1"/>
  <c r="ED64" i="1"/>
  <c r="DX64" i="1"/>
  <c r="EF50" i="1"/>
  <c r="EB50" i="1"/>
  <c r="DZ50" i="1"/>
  <c r="EI50" i="1"/>
  <c r="EH50" i="1"/>
  <c r="F50" i="1"/>
  <c r="EH65" i="1"/>
  <c r="F65" i="1"/>
  <c r="ED65" i="1"/>
  <c r="EB65" i="1"/>
  <c r="EA65" i="1"/>
  <c r="DY65" i="1"/>
  <c r="DX65" i="1"/>
  <c r="EI65" i="1"/>
  <c r="DZ65" i="1"/>
  <c r="EG65" i="1"/>
  <c r="EI79" i="1"/>
  <c r="EE79" i="1"/>
  <c r="ED79" i="1"/>
  <c r="EC79" i="1"/>
  <c r="EB79" i="1"/>
  <c r="DZ79" i="1"/>
  <c r="DY79" i="1"/>
  <c r="DX79" i="1"/>
  <c r="F79" i="1"/>
  <c r="EG79" i="1"/>
  <c r="EA79" i="1"/>
  <c r="EF59" i="1"/>
  <c r="EB59" i="1"/>
  <c r="DZ59" i="1"/>
  <c r="EI59" i="1"/>
  <c r="EH59" i="1"/>
  <c r="F59" i="1"/>
  <c r="EE59" i="1"/>
  <c r="EA59" i="1"/>
  <c r="DX59" i="1"/>
  <c r="EC65" i="1"/>
  <c r="EA67" i="1"/>
  <c r="EI67" i="1"/>
  <c r="F67" i="1"/>
  <c r="EG67" i="1"/>
  <c r="EF67" i="1"/>
  <c r="ED67" i="1"/>
  <c r="EC67" i="1"/>
  <c r="EB67" i="1"/>
  <c r="EE67" i="1"/>
  <c r="DY67" i="1"/>
  <c r="EF53" i="1"/>
  <c r="EB53" i="1"/>
  <c r="DZ53" i="1"/>
  <c r="EI53" i="1"/>
  <c r="EH53" i="1"/>
  <c r="F53" i="1"/>
  <c r="EG53" i="1"/>
  <c r="DX53" i="1"/>
  <c r="EE65" i="1"/>
  <c r="DX67" i="1"/>
  <c r="EF79" i="1"/>
  <c r="EA50" i="1"/>
  <c r="DY59" i="1"/>
  <c r="EF65" i="1"/>
  <c r="DZ67" i="1"/>
  <c r="EH79" i="1"/>
  <c r="DX61" i="1"/>
  <c r="EF61" i="1"/>
  <c r="ED61" i="1"/>
  <c r="EC61" i="1"/>
  <c r="EA61" i="1"/>
  <c r="DZ61" i="1"/>
  <c r="EB61" i="1"/>
  <c r="F61" i="1"/>
  <c r="EI61" i="1"/>
  <c r="EH67" i="1"/>
  <c r="DX58" i="1"/>
  <c r="EF58" i="1"/>
  <c r="ED58" i="1"/>
  <c r="EA58" i="1"/>
  <c r="DZ58" i="1"/>
  <c r="DL42" i="1"/>
  <c r="DL9" i="1" s="1"/>
  <c r="DX52" i="1"/>
  <c r="EF52" i="1"/>
  <c r="ED52" i="1"/>
  <c r="EA52" i="1"/>
  <c r="DZ52" i="1"/>
  <c r="DV42" i="1"/>
  <c r="DV9" i="1" s="1"/>
  <c r="EF56" i="1"/>
  <c r="EB56" i="1"/>
  <c r="DZ56" i="1"/>
  <c r="EI56" i="1"/>
  <c r="EH56" i="1"/>
  <c r="F56" i="1"/>
  <c r="EC58" i="1"/>
  <c r="EI68" i="1"/>
  <c r="EE68" i="1"/>
  <c r="EC68" i="1"/>
  <c r="EB68" i="1"/>
  <c r="DZ68" i="1"/>
  <c r="DY68" i="1"/>
  <c r="DX68" i="1"/>
  <c r="DM42" i="1"/>
  <c r="DM9" i="1" s="1"/>
  <c r="EI82" i="1"/>
  <c r="EE82" i="1"/>
  <c r="ED82" i="1"/>
  <c r="EC82" i="1"/>
  <c r="EB82" i="1"/>
  <c r="DZ82" i="1"/>
  <c r="DY82" i="1"/>
  <c r="DX82" i="1"/>
  <c r="EH92" i="1"/>
  <c r="F92" i="1"/>
  <c r="EF92" i="1"/>
  <c r="ED92" i="1"/>
  <c r="EC92" i="1"/>
  <c r="EB92" i="1"/>
  <c r="EA92" i="1"/>
  <c r="DY92" i="1"/>
  <c r="DX92" i="1"/>
  <c r="EI92" i="1"/>
  <c r="DX75" i="1"/>
  <c r="EF75" i="1"/>
  <c r="EE75" i="1"/>
  <c r="ED75" i="1"/>
  <c r="EC75" i="1"/>
  <c r="EA75" i="1"/>
  <c r="DZ75" i="1"/>
  <c r="DY75" i="1"/>
  <c r="F82" i="1"/>
  <c r="DZ92" i="1"/>
  <c r="DK41" i="1"/>
  <c r="DW41" i="1"/>
  <c r="EE52" i="1"/>
  <c r="DY56" i="1"/>
  <c r="EH58" i="1"/>
  <c r="EA68" i="1"/>
  <c r="DP42" i="1"/>
  <c r="DP9" i="1" s="1"/>
  <c r="EA82" i="1"/>
  <c r="DX88" i="1"/>
  <c r="EH88" i="1"/>
  <c r="F88" i="1"/>
  <c r="EF88" i="1"/>
  <c r="EE88" i="1"/>
  <c r="ED88" i="1"/>
  <c r="EC88" i="1"/>
  <c r="EA88" i="1"/>
  <c r="DZ88" i="1"/>
  <c r="DY88" i="1"/>
  <c r="EE92" i="1"/>
  <c r="EG92" i="1"/>
  <c r="EG82" i="1"/>
  <c r="EB88" i="1"/>
  <c r="EG62" i="1"/>
  <c r="EG76" i="1"/>
  <c r="EA91" i="1"/>
  <c r="DY95" i="1"/>
  <c r="EG96" i="1"/>
  <c r="DY98" i="1"/>
  <c r="EG99" i="1"/>
  <c r="DY101" i="1"/>
  <c r="EG102" i="1"/>
  <c r="EH106" i="1"/>
  <c r="EH34" i="1" s="1"/>
  <c r="EE107" i="1"/>
  <c r="EE36" i="1" s="1"/>
  <c r="EB108" i="1"/>
  <c r="EB35" i="1" s="1"/>
  <c r="DX109" i="1"/>
  <c r="ED60" i="1"/>
  <c r="F62" i="1"/>
  <c r="EH62" i="1"/>
  <c r="EF66" i="1"/>
  <c r="EF70" i="1"/>
  <c r="EH73" i="1"/>
  <c r="F76" i="1"/>
  <c r="EH76" i="1"/>
  <c r="EG80" i="1"/>
  <c r="EG83" i="1"/>
  <c r="EG86" i="1"/>
  <c r="EF90" i="1"/>
  <c r="EB91" i="1"/>
  <c r="EF93" i="1"/>
  <c r="DZ95" i="1"/>
  <c r="F96" i="1"/>
  <c r="EH96" i="1"/>
  <c r="DZ98" i="1"/>
  <c r="F99" i="1"/>
  <c r="EH99" i="1"/>
  <c r="DZ101" i="1"/>
  <c r="F102" i="1"/>
  <c r="EH102" i="1"/>
  <c r="DZ105" i="1"/>
  <c r="F106" i="1"/>
  <c r="EI106" i="1"/>
  <c r="EI34" i="1" s="1"/>
  <c r="EF107" i="1"/>
  <c r="EF36" i="1" s="1"/>
  <c r="EC108" i="1"/>
  <c r="EC35" i="1" s="1"/>
  <c r="DY109" i="1"/>
  <c r="EE60" i="1"/>
  <c r="EI62" i="1"/>
  <c r="EG66" i="1"/>
  <c r="EG70" i="1"/>
  <c r="EI76" i="1"/>
  <c r="EG90" i="1"/>
  <c r="EC91" i="1"/>
  <c r="EG93" i="1"/>
  <c r="EA95" i="1"/>
  <c r="EI96" i="1"/>
  <c r="EA98" i="1"/>
  <c r="EI99" i="1"/>
  <c r="EA101" i="1"/>
  <c r="EI102" i="1"/>
  <c r="EA105" i="1"/>
  <c r="DX106" i="1"/>
  <c r="DX34" i="1" s="1"/>
  <c r="EG107" i="1"/>
  <c r="EG36" i="1" s="1"/>
  <c r="ED108" i="1"/>
  <c r="ED35" i="1" s="1"/>
  <c r="DZ109" i="1"/>
  <c r="EH107" i="1"/>
  <c r="EH36" i="1" s="1"/>
  <c r="EE108" i="1"/>
  <c r="EE35" i="1" s="1"/>
  <c r="EA109" i="1"/>
  <c r="EG60" i="1"/>
  <c r="DY62" i="1"/>
  <c r="EI66" i="1"/>
  <c r="EI70" i="1"/>
  <c r="DY73" i="1"/>
  <c r="EG74" i="1"/>
  <c r="DY76" i="1"/>
  <c r="EG77" i="1"/>
  <c r="DX80" i="1"/>
  <c r="EF81" i="1"/>
  <c r="DX83" i="1"/>
  <c r="EF84" i="1"/>
  <c r="DX86" i="1"/>
  <c r="EI90" i="1"/>
  <c r="EE91" i="1"/>
  <c r="EI93" i="1"/>
  <c r="EC95" i="1"/>
  <c r="DY96" i="1"/>
  <c r="EG97" i="1"/>
  <c r="EC98" i="1"/>
  <c r="DY99" i="1"/>
  <c r="EG100" i="1"/>
  <c r="EC101" i="1"/>
  <c r="DY102" i="1"/>
  <c r="EG103" i="1"/>
  <c r="EC105" i="1"/>
  <c r="DZ106" i="1"/>
  <c r="DZ34" i="1" s="1"/>
  <c r="F107" i="1"/>
  <c r="EI107" i="1"/>
  <c r="EI36" i="1" s="1"/>
  <c r="EF108" i="1"/>
  <c r="EF35" i="1" s="1"/>
  <c r="EB109" i="1"/>
  <c r="F60" i="1"/>
  <c r="EH60" i="1"/>
  <c r="DZ62" i="1"/>
  <c r="DX66" i="1"/>
  <c r="DX70" i="1"/>
  <c r="DZ73" i="1"/>
  <c r="F74" i="1"/>
  <c r="EH74" i="1"/>
  <c r="DZ76" i="1"/>
  <c r="F77" i="1"/>
  <c r="EH77" i="1"/>
  <c r="DY80" i="1"/>
  <c r="DY83" i="1"/>
  <c r="DY86" i="1"/>
  <c r="DX90" i="1"/>
  <c r="EF91" i="1"/>
  <c r="DX93" i="1"/>
  <c r="ED95" i="1"/>
  <c r="DZ96" i="1"/>
  <c r="F97" i="1"/>
  <c r="ED98" i="1"/>
  <c r="DZ99" i="1"/>
  <c r="F100" i="1"/>
  <c r="ED101" i="1"/>
  <c r="DZ102" i="1"/>
  <c r="F103" i="1"/>
  <c r="ED105" i="1"/>
  <c r="EA106" i="1"/>
  <c r="EA34" i="1" s="1"/>
  <c r="DX107" i="1"/>
  <c r="DX36" i="1" s="1"/>
  <c r="EG108" i="1"/>
  <c r="EG35" i="1" s="1"/>
  <c r="EC109" i="1"/>
  <c r="EG91" i="1"/>
  <c r="EE95" i="1"/>
  <c r="EA96" i="1"/>
  <c r="EE98" i="1"/>
  <c r="EA99" i="1"/>
  <c r="EE101" i="1"/>
  <c r="EA102" i="1"/>
  <c r="EH108" i="1"/>
  <c r="EH35" i="1" s="1"/>
  <c r="ED109" i="1"/>
  <c r="DX60" i="1"/>
  <c r="EB62" i="1"/>
  <c r="DZ66" i="1"/>
  <c r="DZ70" i="1"/>
  <c r="EB76" i="1"/>
  <c r="EA86" i="1"/>
  <c r="DZ90" i="1"/>
  <c r="F91" i="1"/>
  <c r="EH91" i="1"/>
  <c r="DZ93" i="1"/>
  <c r="EF95" i="1"/>
  <c r="EB96" i="1"/>
  <c r="EF98" i="1"/>
  <c r="EB99" i="1"/>
  <c r="EF101" i="1"/>
  <c r="EB102" i="1"/>
  <c r="EF105" i="1"/>
  <c r="EC106" i="1"/>
  <c r="EC34" i="1" s="1"/>
  <c r="DZ107" i="1"/>
  <c r="DZ36" i="1" s="1"/>
  <c r="F108" i="1"/>
  <c r="EI108" i="1"/>
  <c r="EI35" i="1" s="1"/>
  <c r="EE109" i="1"/>
  <c r="EG95" i="1"/>
  <c r="EG98" i="1"/>
  <c r="EG101" i="1"/>
  <c r="EG105" i="1"/>
  <c r="ED106" i="1"/>
  <c r="ED34" i="1" s="1"/>
  <c r="EA107" i="1"/>
  <c r="EA36" i="1" s="1"/>
  <c r="DX108" i="1"/>
  <c r="DX35" i="1" s="1"/>
  <c r="EF109" i="1"/>
  <c r="F95" i="1"/>
  <c r="EH95" i="1"/>
  <c r="F98" i="1"/>
  <c r="EH98" i="1"/>
  <c r="F101" i="1"/>
  <c r="EH101" i="1"/>
  <c r="EG109" i="1"/>
  <c r="EI105" i="1"/>
  <c r="EF106" i="1"/>
  <c r="EF34" i="1" s="1"/>
  <c r="EC107" i="1"/>
  <c r="EC36" i="1" s="1"/>
  <c r="DZ108" i="1"/>
  <c r="DZ35" i="1" s="1"/>
  <c r="F109" i="1"/>
  <c r="EH109" i="1"/>
  <c r="EJ35" i="1" l="1"/>
  <c r="EJ34" i="1"/>
  <c r="ED42" i="1"/>
  <c r="ED9" i="1" s="1"/>
  <c r="EJ36" i="1"/>
  <c r="DY42" i="1"/>
  <c r="DY9" i="1" s="1"/>
  <c r="EH42" i="1"/>
  <c r="EH9" i="1" s="1"/>
  <c r="EB42" i="1"/>
  <c r="EB9" i="1" s="1"/>
  <c r="DG19" i="1"/>
  <c r="DG27" i="1"/>
  <c r="DG30" i="1" s="1"/>
  <c r="BT27" i="1"/>
  <c r="BS27" i="1"/>
  <c r="CN19" i="1"/>
  <c r="CN27" i="1"/>
  <c r="CN30" i="1" s="1"/>
  <c r="BR27" i="1"/>
  <c r="BR30" i="1" s="1"/>
  <c r="BR19" i="1"/>
  <c r="BE27" i="1"/>
  <c r="BE19" i="1"/>
  <c r="AX27" i="1"/>
  <c r="AX30" i="1" s="1"/>
  <c r="AX19" i="1"/>
  <c r="AI27" i="1"/>
  <c r="AI30" i="1" s="1"/>
  <c r="AI19" i="1"/>
  <c r="AL27" i="1"/>
  <c r="P27" i="1"/>
  <c r="P30" i="1" s="1"/>
  <c r="P19" i="1"/>
  <c r="CR27" i="1"/>
  <c r="CR30" i="1" s="1"/>
  <c r="BM27" i="1"/>
  <c r="BV19" i="1"/>
  <c r="BV27" i="1"/>
  <c r="BV30" i="1" s="1"/>
  <c r="J27" i="1"/>
  <c r="CQ27" i="1"/>
  <c r="CQ19" i="1"/>
  <c r="AU27" i="1"/>
  <c r="AU30" i="1" s="1"/>
  <c r="AJ27" i="1"/>
  <c r="AJ30" i="1" s="1"/>
  <c r="BG27" i="1"/>
  <c r="BG30" i="1" s="1"/>
  <c r="BG19" i="1"/>
  <c r="AR27" i="1"/>
  <c r="AR30" i="1" s="1"/>
  <c r="AR19" i="1"/>
  <c r="CG27" i="1"/>
  <c r="Q27" i="1"/>
  <c r="Q30" i="1" s="1"/>
  <c r="DC27" i="1"/>
  <c r="DH27" i="1"/>
  <c r="AH27" i="1"/>
  <c r="H27" i="1"/>
  <c r="H30" i="1" s="1"/>
  <c r="H19" i="1"/>
  <c r="DI27" i="1"/>
  <c r="CH19" i="1"/>
  <c r="CH27" i="1"/>
  <c r="CH30" i="1" s="1"/>
  <c r="BU19" i="1"/>
  <c r="BU27" i="1"/>
  <c r="BU30" i="1" s="1"/>
  <c r="K27" i="1"/>
  <c r="DS33" i="1"/>
  <c r="DS37" i="1" s="1"/>
  <c r="DS11" i="1" s="1"/>
  <c r="DS40" i="1"/>
  <c r="AZ18" i="1"/>
  <c r="AZ29" i="1" s="1"/>
  <c r="AZ13" i="1"/>
  <c r="AZ16" i="1" s="1"/>
  <c r="CM13" i="1"/>
  <c r="CM16" i="1" s="1"/>
  <c r="DO40" i="1"/>
  <c r="DO33" i="1"/>
  <c r="DO37" i="1" s="1"/>
  <c r="DO11" i="1" s="1"/>
  <c r="BI18" i="1"/>
  <c r="BI29" i="1" s="1"/>
  <c r="EI41" i="1"/>
  <c r="CG18" i="1"/>
  <c r="CG29" i="1" s="1"/>
  <c r="X19" i="1"/>
  <c r="CD13" i="1"/>
  <c r="CD16" i="1" s="1"/>
  <c r="CH18" i="1"/>
  <c r="CH29" i="1" s="1"/>
  <c r="AM27" i="1"/>
  <c r="AM30" i="1" s="1"/>
  <c r="AM19" i="1"/>
  <c r="CF19" i="1"/>
  <c r="CF27" i="1"/>
  <c r="CF30" i="1" s="1"/>
  <c r="R27" i="1"/>
  <c r="R30" i="1" s="1"/>
  <c r="R19" i="1"/>
  <c r="EG42" i="1"/>
  <c r="EG9" i="1" s="1"/>
  <c r="I19" i="1"/>
  <c r="I27" i="1"/>
  <c r="I30" i="1" s="1"/>
  <c r="DN40" i="1"/>
  <c r="DN33" i="1"/>
  <c r="DN37" i="1" s="1"/>
  <c r="DN11" i="1" s="1"/>
  <c r="DE27" i="1"/>
  <c r="DY41" i="1"/>
  <c r="BU18" i="1"/>
  <c r="BU29" i="1" s="1"/>
  <c r="AT13" i="1"/>
  <c r="AT16" i="1" s="1"/>
  <c r="CX13" i="1"/>
  <c r="CX16" i="1" s="1"/>
  <c r="DV40" i="1"/>
  <c r="CW13" i="1"/>
  <c r="CW16" i="1" s="1"/>
  <c r="CW18" i="1"/>
  <c r="CW29" i="1" s="1"/>
  <c r="AL18" i="1"/>
  <c r="AL29" i="1" s="1"/>
  <c r="BT18" i="1"/>
  <c r="BT29" i="1" s="1"/>
  <c r="CS18" i="1"/>
  <c r="CS29" i="1" s="1"/>
  <c r="BC18" i="1"/>
  <c r="BC29" i="1" s="1"/>
  <c r="BC13" i="1"/>
  <c r="BC16" i="1" s="1"/>
  <c r="BF13" i="1"/>
  <c r="BF16" i="1" s="1"/>
  <c r="Y19" i="1"/>
  <c r="BA18" i="1"/>
  <c r="BA29" i="1" s="1"/>
  <c r="DV13" i="1"/>
  <c r="DV18" i="1" s="1"/>
  <c r="DV29" i="1" s="1"/>
  <c r="EC42" i="1"/>
  <c r="EC9" i="1" s="1"/>
  <c r="EE41" i="1"/>
  <c r="BN27" i="1"/>
  <c r="BO19" i="1"/>
  <c r="BO27" i="1"/>
  <c r="BO30" i="1" s="1"/>
  <c r="CZ27" i="1"/>
  <c r="CZ30" i="1" s="1"/>
  <c r="CZ19" i="1"/>
  <c r="AD13" i="1"/>
  <c r="AD16" i="1" s="1"/>
  <c r="AD18" i="1"/>
  <c r="AD29" i="1" s="1"/>
  <c r="AC13" i="1"/>
  <c r="AC16" i="1" s="1"/>
  <c r="DA18" i="1"/>
  <c r="DA29" i="1" s="1"/>
  <c r="S13" i="1"/>
  <c r="S16" i="1" s="1"/>
  <c r="AP13" i="1"/>
  <c r="AP16" i="1" s="1"/>
  <c r="EG41" i="1"/>
  <c r="DD27" i="1"/>
  <c r="DD30" i="1" s="1"/>
  <c r="DD19" i="1"/>
  <c r="L27" i="1"/>
  <c r="L30" i="1" s="1"/>
  <c r="L19" i="1"/>
  <c r="AF16" i="1"/>
  <c r="L18" i="1"/>
  <c r="L29" i="1" s="1"/>
  <c r="BA27" i="1"/>
  <c r="DQ33" i="1"/>
  <c r="DQ37" i="1" s="1"/>
  <c r="DQ11" i="1" s="1"/>
  <c r="DQ40" i="1"/>
  <c r="ED41" i="1"/>
  <c r="EF42" i="1"/>
  <c r="EF9" i="1" s="1"/>
  <c r="EE42" i="1"/>
  <c r="EE9" i="1" s="1"/>
  <c r="DB18" i="1"/>
  <c r="DB29" i="1" s="1"/>
  <c r="EA41" i="1"/>
  <c r="BI19" i="1"/>
  <c r="BI27" i="1"/>
  <c r="BV18" i="1"/>
  <c r="BV29" i="1" s="1"/>
  <c r="CY19" i="1"/>
  <c r="CY27" i="1"/>
  <c r="CY30" i="1" s="1"/>
  <c r="AE19" i="1"/>
  <c r="AE27" i="1"/>
  <c r="AE30" i="1" s="1"/>
  <c r="DB13" i="1"/>
  <c r="DB16" i="1" s="1"/>
  <c r="AG13" i="1"/>
  <c r="AG16" i="1" s="1"/>
  <c r="DF19" i="1"/>
  <c r="DF27" i="1"/>
  <c r="DF30" i="1" s="1"/>
  <c r="M18" i="1"/>
  <c r="M29" i="1" s="1"/>
  <c r="CA27" i="1"/>
  <c r="CA30" i="1" s="1"/>
  <c r="CA19" i="1"/>
  <c r="BJ18" i="1"/>
  <c r="BJ29" i="1" s="1"/>
  <c r="BJ16" i="1"/>
  <c r="J18" i="1"/>
  <c r="J29" i="1" s="1"/>
  <c r="CV13" i="1"/>
  <c r="CV16" i="1" s="1"/>
  <c r="AB18" i="1"/>
  <c r="AB29" i="1" s="1"/>
  <c r="AB13" i="1"/>
  <c r="AB16" i="1" s="1"/>
  <c r="CA18" i="1"/>
  <c r="CA29" i="1" s="1"/>
  <c r="DC18" i="1"/>
  <c r="DC29" i="1" s="1"/>
  <c r="DZ41" i="1"/>
  <c r="Z16" i="1"/>
  <c r="Z19" i="1" s="1"/>
  <c r="Z18" i="1"/>
  <c r="Z29" i="1" s="1"/>
  <c r="AW16" i="1"/>
  <c r="AW18" i="1"/>
  <c r="AW29" i="1" s="1"/>
  <c r="EH41" i="1"/>
  <c r="BS18" i="1"/>
  <c r="BS29" i="1" s="1"/>
  <c r="DM40" i="1"/>
  <c r="DM33" i="1"/>
  <c r="DM37" i="1" s="1"/>
  <c r="DM11" i="1" s="1"/>
  <c r="DM13" i="1" s="1"/>
  <c r="DM16" i="1" s="1"/>
  <c r="DA13" i="1"/>
  <c r="DA16" i="1" s="1"/>
  <c r="AS19" i="1"/>
  <c r="AS27" i="1"/>
  <c r="AS30" i="1" s="1"/>
  <c r="BN18" i="1"/>
  <c r="BN29" i="1" s="1"/>
  <c r="Q18" i="1"/>
  <c r="Q29" i="1" s="1"/>
  <c r="AX18" i="1"/>
  <c r="AX29" i="1" s="1"/>
  <c r="CS27" i="1"/>
  <c r="CS30" i="1" s="1"/>
  <c r="V18" i="1"/>
  <c r="V29" i="1" s="1"/>
  <c r="AH18" i="1"/>
  <c r="AH29" i="1" s="1"/>
  <c r="CK18" i="1"/>
  <c r="CK29" i="1" s="1"/>
  <c r="O19" i="1"/>
  <c r="O27" i="1"/>
  <c r="O30" i="1" s="1"/>
  <c r="V13" i="1"/>
  <c r="V16" i="1" s="1"/>
  <c r="DX42" i="1"/>
  <c r="DX9" i="1" s="1"/>
  <c r="DW33" i="1"/>
  <c r="DW40" i="1"/>
  <c r="CE13" i="1"/>
  <c r="CE16" i="1" s="1"/>
  <c r="N27" i="1"/>
  <c r="N30" i="1" s="1"/>
  <c r="N19" i="1"/>
  <c r="AK27" i="1"/>
  <c r="AK30" i="1" s="1"/>
  <c r="AK19" i="1"/>
  <c r="DX41" i="1"/>
  <c r="CQ18" i="1"/>
  <c r="CQ29" i="1" s="1"/>
  <c r="T27" i="1"/>
  <c r="T30" i="1" s="1"/>
  <c r="AV18" i="1"/>
  <c r="AV29" i="1" s="1"/>
  <c r="BY13" i="1"/>
  <c r="BY16" i="1" s="1"/>
  <c r="BY18" i="1"/>
  <c r="BY29" i="1" s="1"/>
  <c r="U27" i="1"/>
  <c r="U30" i="1" s="1"/>
  <c r="EC41" i="1"/>
  <c r="W18" i="1"/>
  <c r="W29" i="1" s="1"/>
  <c r="EI42" i="1"/>
  <c r="EI9" i="1" s="1"/>
  <c r="BQ27" i="1"/>
  <c r="BQ30" i="1" s="1"/>
  <c r="BQ19" i="1"/>
  <c r="DH18" i="1"/>
  <c r="DH29" i="1" s="1"/>
  <c r="AN13" i="1"/>
  <c r="AN16" i="1" s="1"/>
  <c r="DK40" i="1"/>
  <c r="DK33" i="1"/>
  <c r="DK37" i="1" s="1"/>
  <c r="DK11" i="1" s="1"/>
  <c r="CJ13" i="1"/>
  <c r="CJ16" i="1" s="1"/>
  <c r="P18" i="1"/>
  <c r="P29" i="1" s="1"/>
  <c r="AQ22" i="1"/>
  <c r="AQ27" i="1" s="1"/>
  <c r="AQ30" i="1" s="1"/>
  <c r="AP27" i="1"/>
  <c r="CR18" i="1"/>
  <c r="CR29" i="1" s="1"/>
  <c r="EB41" i="1"/>
  <c r="BH19" i="1"/>
  <c r="BH27" i="1"/>
  <c r="BH30" i="1" s="1"/>
  <c r="CO27" i="1"/>
  <c r="CO30" i="1" s="1"/>
  <c r="CO19" i="1"/>
  <c r="AI18" i="1"/>
  <c r="AI29" i="1" s="1"/>
  <c r="DT13" i="1"/>
  <c r="DT16" i="1" s="1"/>
  <c r="CK13" i="1"/>
  <c r="CK16" i="1" s="1"/>
  <c r="CB19" i="1"/>
  <c r="CB27" i="1"/>
  <c r="CB30" i="1" s="1"/>
  <c r="BW19" i="1"/>
  <c r="BW27" i="1"/>
  <c r="BW30" i="1" s="1"/>
  <c r="V27" i="1"/>
  <c r="W22" i="1"/>
  <c r="CL13" i="1"/>
  <c r="CL16" i="1" s="1"/>
  <c r="CL18" i="1"/>
  <c r="CL29" i="1" s="1"/>
  <c r="AA27" i="1"/>
  <c r="AA30" i="1" s="1"/>
  <c r="AA19" i="1"/>
  <c r="BM18" i="1"/>
  <c r="BM29" i="1" s="1"/>
  <c r="DZ42" i="1"/>
  <c r="DZ9" i="1" s="1"/>
  <c r="DU33" i="1"/>
  <c r="DU37" i="1" s="1"/>
  <c r="DU11" i="1" s="1"/>
  <c r="DU40" i="1"/>
  <c r="DR40" i="1"/>
  <c r="DR33" i="1"/>
  <c r="DR37" i="1" s="1"/>
  <c r="DR11" i="1" s="1"/>
  <c r="AJ18" i="1"/>
  <c r="AJ29" i="1" s="1"/>
  <c r="M13" i="1"/>
  <c r="M16" i="1" s="1"/>
  <c r="CP18" i="1"/>
  <c r="CP29" i="1" s="1"/>
  <c r="CI18" i="1"/>
  <c r="CI29" i="1" s="1"/>
  <c r="CI13" i="1"/>
  <c r="CI16" i="1" s="1"/>
  <c r="BG18" i="1"/>
  <c r="BG29" i="1" s="1"/>
  <c r="CB18" i="1"/>
  <c r="CB29" i="1" s="1"/>
  <c r="BD27" i="1"/>
  <c r="BD30" i="1" s="1"/>
  <c r="BD19" i="1"/>
  <c r="DJ13" i="1"/>
  <c r="DJ16" i="1" s="1"/>
  <c r="BL13" i="1"/>
  <c r="BL16" i="1" s="1"/>
  <c r="BK27" i="1"/>
  <c r="BK30" i="1" s="1"/>
  <c r="BZ27" i="1"/>
  <c r="BZ30" i="1" s="1"/>
  <c r="BZ19" i="1"/>
  <c r="BK18" i="1"/>
  <c r="BK29" i="1" s="1"/>
  <c r="EA42" i="1"/>
  <c r="EA9" i="1" s="1"/>
  <c r="AU18" i="1"/>
  <c r="AU29" i="1" s="1"/>
  <c r="BX18" i="1"/>
  <c r="BX29" i="1" s="1"/>
  <c r="BX13" i="1"/>
  <c r="BX16" i="1" s="1"/>
  <c r="DL40" i="1"/>
  <c r="DL33" i="1"/>
  <c r="DL37" i="1" s="1"/>
  <c r="DL11" i="1" s="1"/>
  <c r="DL13" i="1" s="1"/>
  <c r="DL16" i="1" s="1"/>
  <c r="CT27" i="1"/>
  <c r="EF41" i="1"/>
  <c r="DG18" i="1"/>
  <c r="DG29" i="1" s="1"/>
  <c r="BE18" i="1"/>
  <c r="BE29" i="1" s="1"/>
  <c r="AV27" i="1"/>
  <c r="BB13" i="1"/>
  <c r="BB16" i="1" s="1"/>
  <c r="CP13" i="1"/>
  <c r="CP16" i="1" s="1"/>
  <c r="DP33" i="1"/>
  <c r="DP37" i="1" s="1"/>
  <c r="DP11" i="1" s="1"/>
  <c r="DP13" i="1" s="1"/>
  <c r="DP16" i="1" s="1"/>
  <c r="DP40" i="1"/>
  <c r="DI18" i="1"/>
  <c r="DI29" i="1" s="1"/>
  <c r="CT18" i="1"/>
  <c r="CT29" i="1" s="1"/>
  <c r="AY27" i="1"/>
  <c r="AY30" i="1" s="1"/>
  <c r="AY19" i="1"/>
  <c r="K18" i="1"/>
  <c r="K29" i="1" s="1"/>
  <c r="DE18" i="1"/>
  <c r="DE29" i="1" s="1"/>
  <c r="DI19" i="1" l="1"/>
  <c r="DH30" i="1"/>
  <c r="DV16" i="1"/>
  <c r="DV27" i="1" s="1"/>
  <c r="DV30" i="1" s="1"/>
  <c r="DH19" i="1"/>
  <c r="DJ18" i="1"/>
  <c r="DJ29" i="1" s="1"/>
  <c r="DM27" i="1"/>
  <c r="DT18" i="1"/>
  <c r="DT29" i="1" s="1"/>
  <c r="CJ18" i="1"/>
  <c r="CJ29" i="1" s="1"/>
  <c r="CS19" i="1"/>
  <c r="AW19" i="1"/>
  <c r="AW27" i="1"/>
  <c r="AW30" i="1" s="1"/>
  <c r="AC19" i="1"/>
  <c r="AC27" i="1"/>
  <c r="CW27" i="1"/>
  <c r="CW30" i="1" s="1"/>
  <c r="CW19" i="1"/>
  <c r="AG18" i="1"/>
  <c r="AG29" i="1" s="1"/>
  <c r="CM18" i="1"/>
  <c r="CM29" i="1" s="1"/>
  <c r="DC30" i="1"/>
  <c r="AJ19" i="1"/>
  <c r="BM30" i="1"/>
  <c r="BE30" i="1"/>
  <c r="W27" i="1"/>
  <c r="W30" i="1" s="1"/>
  <c r="X22" i="1"/>
  <c r="CI19" i="1"/>
  <c r="CI27" i="1"/>
  <c r="CI30" i="1" s="1"/>
  <c r="DK13" i="1"/>
  <c r="DK16" i="1" s="1"/>
  <c r="BY19" i="1"/>
  <c r="BY27" i="1"/>
  <c r="BY30" i="1" s="1"/>
  <c r="DW37" i="1"/>
  <c r="BI30" i="1"/>
  <c r="AF19" i="1"/>
  <c r="AF27" i="1"/>
  <c r="AF30" i="1" s="1"/>
  <c r="AC18" i="1"/>
  <c r="AC29" i="1" s="1"/>
  <c r="BL18" i="1"/>
  <c r="BL29" i="1" s="1"/>
  <c r="AZ27" i="1"/>
  <c r="AZ30" i="1" s="1"/>
  <c r="AZ19" i="1"/>
  <c r="DI30" i="1"/>
  <c r="Q19" i="1"/>
  <c r="AU19" i="1"/>
  <c r="CR19" i="1"/>
  <c r="AN27" i="1"/>
  <c r="AN19" i="1"/>
  <c r="DZ40" i="1"/>
  <c r="DZ33" i="1"/>
  <c r="DZ37" i="1" s="1"/>
  <c r="DZ11" i="1" s="1"/>
  <c r="DZ13" i="1" s="1"/>
  <c r="DZ16" i="1" s="1"/>
  <c r="AN18" i="1"/>
  <c r="AN29" i="1" s="1"/>
  <c r="DL18" i="1"/>
  <c r="DL29" i="1" s="1"/>
  <c r="BK19" i="1"/>
  <c r="V30" i="1"/>
  <c r="DX40" i="1"/>
  <c r="DX33" i="1"/>
  <c r="DX37" i="1" s="1"/>
  <c r="DX11" i="1" s="1"/>
  <c r="DX13" i="1" s="1"/>
  <c r="DX16" i="1" s="1"/>
  <c r="V19" i="1"/>
  <c r="BF18" i="1"/>
  <c r="BF29" i="1" s="1"/>
  <c r="AT18" i="1"/>
  <c r="AT29" i="1" s="1"/>
  <c r="K19" i="1"/>
  <c r="CG19" i="1"/>
  <c r="J30" i="1"/>
  <c r="AL19" i="1"/>
  <c r="BS19" i="1"/>
  <c r="EF40" i="1"/>
  <c r="EF33" i="1"/>
  <c r="EF37" i="1" s="1"/>
  <c r="EF11" i="1" s="1"/>
  <c r="EF13" i="1" s="1"/>
  <c r="EF16" i="1" s="1"/>
  <c r="CT30" i="1"/>
  <c r="CL19" i="1"/>
  <c r="CL27" i="1"/>
  <c r="CL30" i="1" s="1"/>
  <c r="DP27" i="1"/>
  <c r="EA40" i="1"/>
  <c r="EA33" i="1"/>
  <c r="EA37" i="1" s="1"/>
  <c r="EA11" i="1" s="1"/>
  <c r="EA13" i="1" s="1"/>
  <c r="EA16" i="1" s="1"/>
  <c r="AD19" i="1"/>
  <c r="AD27" i="1"/>
  <c r="AD30" i="1" s="1"/>
  <c r="DP18" i="1"/>
  <c r="DP29" i="1" s="1"/>
  <c r="BL27" i="1"/>
  <c r="BL30" i="1" s="1"/>
  <c r="BL19" i="1"/>
  <c r="DR13" i="1"/>
  <c r="DR16" i="1" s="1"/>
  <c r="EB40" i="1"/>
  <c r="EB33" i="1"/>
  <c r="EB37" i="1" s="1"/>
  <c r="EB11" i="1" s="1"/>
  <c r="DA19" i="1"/>
  <c r="DA27" i="1"/>
  <c r="DA30" i="1" s="1"/>
  <c r="AB27" i="1"/>
  <c r="AB30" i="1" s="1"/>
  <c r="AB19" i="1"/>
  <c r="AG19" i="1"/>
  <c r="AG27" i="1"/>
  <c r="AG30" i="1" s="1"/>
  <c r="EG33" i="1"/>
  <c r="EG37" i="1" s="1"/>
  <c r="EG11" i="1" s="1"/>
  <c r="EG13" i="1" s="1"/>
  <c r="EG16" i="1" s="1"/>
  <c r="EG40" i="1"/>
  <c r="BC27" i="1"/>
  <c r="BC30" i="1" s="1"/>
  <c r="BC19" i="1"/>
  <c r="K30" i="1"/>
  <c r="CG30" i="1"/>
  <c r="J19" i="1"/>
  <c r="AL30" i="1"/>
  <c r="BS30" i="1"/>
  <c r="CX27" i="1"/>
  <c r="CX18" i="1"/>
  <c r="CX29" i="1" s="1"/>
  <c r="CQ30" i="1"/>
  <c r="CP27" i="1"/>
  <c r="CP30" i="1" s="1"/>
  <c r="CP19" i="1"/>
  <c r="BX19" i="1"/>
  <c r="BX27" i="1"/>
  <c r="BX30" i="1" s="1"/>
  <c r="DJ27" i="1"/>
  <c r="DM18" i="1"/>
  <c r="DM29" i="1" s="1"/>
  <c r="DB27" i="1"/>
  <c r="DB30" i="1" s="1"/>
  <c r="DB19" i="1"/>
  <c r="ED40" i="1"/>
  <c r="ED33" i="1"/>
  <c r="ED37" i="1" s="1"/>
  <c r="ED11" i="1" s="1"/>
  <c r="AP18" i="1"/>
  <c r="AP29" i="1" s="1"/>
  <c r="DY40" i="1"/>
  <c r="DY33" i="1"/>
  <c r="DY37" i="1" s="1"/>
  <c r="DY11" i="1" s="1"/>
  <c r="EI40" i="1"/>
  <c r="EI33" i="1"/>
  <c r="EI37" i="1" s="1"/>
  <c r="EI11" i="1" s="1"/>
  <c r="EI13" i="1" s="1"/>
  <c r="EI16" i="1" s="1"/>
  <c r="AH30" i="1"/>
  <c r="BT19" i="1"/>
  <c r="BF19" i="1"/>
  <c r="BF27" i="1"/>
  <c r="BF30" i="1" s="1"/>
  <c r="AT27" i="1"/>
  <c r="BB27" i="1"/>
  <c r="AP30" i="1"/>
  <c r="EJ9" i="1"/>
  <c r="CV27" i="1"/>
  <c r="CV30" i="1" s="1"/>
  <c r="BN30" i="1"/>
  <c r="DE19" i="1"/>
  <c r="AH19" i="1"/>
  <c r="BT30" i="1"/>
  <c r="CD18" i="1"/>
  <c r="CD29" i="1" s="1"/>
  <c r="BB18" i="1"/>
  <c r="BB29" i="1" s="1"/>
  <c r="DU13" i="1"/>
  <c r="DU16" i="1" s="1"/>
  <c r="CV18" i="1"/>
  <c r="CV29" i="1" s="1"/>
  <c r="DQ13" i="1"/>
  <c r="DQ16" i="1" s="1"/>
  <c r="S27" i="1"/>
  <c r="S30" i="1" s="1"/>
  <c r="BN19" i="1"/>
  <c r="DE30" i="1"/>
  <c r="DO13" i="1"/>
  <c r="DO16" i="1" s="1"/>
  <c r="CT19" i="1"/>
  <c r="DS13" i="1"/>
  <c r="DS16" i="1" s="1"/>
  <c r="AV30" i="1"/>
  <c r="DL19" i="1"/>
  <c r="DL27" i="1"/>
  <c r="DL30" i="1" s="1"/>
  <c r="CK19" i="1"/>
  <c r="CK27" i="1"/>
  <c r="CK30" i="1" s="1"/>
  <c r="EC33" i="1"/>
  <c r="EC37" i="1" s="1"/>
  <c r="EC11" i="1" s="1"/>
  <c r="EC13" i="1" s="1"/>
  <c r="EC16" i="1" s="1"/>
  <c r="EC40" i="1"/>
  <c r="CE27" i="1"/>
  <c r="CE30" i="1" s="1"/>
  <c r="EH33" i="1"/>
  <c r="EH37" i="1" s="1"/>
  <c r="EH11" i="1" s="1"/>
  <c r="EH40" i="1"/>
  <c r="BA19" i="1"/>
  <c r="S18" i="1"/>
  <c r="S29" i="1" s="1"/>
  <c r="EE40" i="1"/>
  <c r="EE33" i="1"/>
  <c r="EE37" i="1" s="1"/>
  <c r="EE11" i="1" s="1"/>
  <c r="DN13" i="1"/>
  <c r="DN16" i="1" s="1"/>
  <c r="CD27" i="1"/>
  <c r="CD30" i="1" s="1"/>
  <c r="M27" i="1"/>
  <c r="M30" i="1" s="1"/>
  <c r="M19" i="1"/>
  <c r="AV19" i="1"/>
  <c r="DT27" i="1"/>
  <c r="CJ19" i="1"/>
  <c r="CJ27" i="1"/>
  <c r="CJ30" i="1" s="1"/>
  <c r="CE18" i="1"/>
  <c r="CE29" i="1" s="1"/>
  <c r="BJ19" i="1"/>
  <c r="BJ27" i="1"/>
  <c r="BJ30" i="1" s="1"/>
  <c r="BA30" i="1"/>
  <c r="CM27" i="1"/>
  <c r="DC19" i="1"/>
  <c r="BM19" i="1"/>
  <c r="W19" i="1"/>
  <c r="DV19" i="1" l="1"/>
  <c r="DJ19" i="1"/>
  <c r="DJ30" i="1"/>
  <c r="DP19" i="1"/>
  <c r="DK18" i="1"/>
  <c r="DK29" i="1" s="1"/>
  <c r="DX27" i="1"/>
  <c r="EF27" i="1"/>
  <c r="EA27" i="1"/>
  <c r="EI27" i="1"/>
  <c r="DZ27" i="1"/>
  <c r="CM19" i="1"/>
  <c r="EH13" i="1"/>
  <c r="EH16" i="1" s="1"/>
  <c r="DS27" i="1"/>
  <c r="DS30" i="1" s="1"/>
  <c r="DU19" i="1"/>
  <c r="DU27" i="1"/>
  <c r="DU30" i="1" s="1"/>
  <c r="EG27" i="1"/>
  <c r="CM30" i="1"/>
  <c r="CE19" i="1"/>
  <c r="DS18" i="1"/>
  <c r="DS29" i="1" s="1"/>
  <c r="DU18" i="1"/>
  <c r="DU29" i="1" s="1"/>
  <c r="DY13" i="1"/>
  <c r="DY16" i="1" s="1"/>
  <c r="DP30" i="1"/>
  <c r="Y22" i="1"/>
  <c r="X27" i="1"/>
  <c r="X30" i="1" s="1"/>
  <c r="AC30" i="1"/>
  <c r="EB13" i="1"/>
  <c r="EB16" i="1" s="1"/>
  <c r="DO27" i="1"/>
  <c r="BB19" i="1"/>
  <c r="EC18" i="1"/>
  <c r="EC29" i="1" s="1"/>
  <c r="DO18" i="1"/>
  <c r="DO29" i="1" s="1"/>
  <c r="BB30" i="1"/>
  <c r="ED13" i="1"/>
  <c r="ED16" i="1" s="1"/>
  <c r="DN27" i="1"/>
  <c r="AT30" i="1"/>
  <c r="CX30" i="1"/>
  <c r="EG18" i="1"/>
  <c r="EG29" i="1" s="1"/>
  <c r="DR18" i="1"/>
  <c r="DR29" i="1" s="1"/>
  <c r="EE13" i="1"/>
  <c r="EE16" i="1" s="1"/>
  <c r="AN30" i="1"/>
  <c r="EJ37" i="1"/>
  <c r="DW11" i="1"/>
  <c r="EC27" i="1"/>
  <c r="CD19" i="1"/>
  <c r="DR27" i="1"/>
  <c r="DN18" i="1"/>
  <c r="DN29" i="1" s="1"/>
  <c r="AT19" i="1"/>
  <c r="CX19" i="1"/>
  <c r="EJ33" i="1"/>
  <c r="S19" i="1"/>
  <c r="AP19" i="1"/>
  <c r="EF18" i="1"/>
  <c r="EF29" i="1" s="1"/>
  <c r="DX18" i="1"/>
  <c r="DX29" i="1" s="1"/>
  <c r="DZ18" i="1"/>
  <c r="DZ29" i="1" s="1"/>
  <c r="DQ27" i="1"/>
  <c r="DK27" i="1"/>
  <c r="DT30" i="1"/>
  <c r="DQ18" i="1"/>
  <c r="DQ29" i="1" s="1"/>
  <c r="CV19" i="1"/>
  <c r="DM30" i="1"/>
  <c r="DT19" i="1"/>
  <c r="EI18" i="1"/>
  <c r="EI29" i="1" s="1"/>
  <c r="EA18" i="1"/>
  <c r="EA29" i="1" s="1"/>
  <c r="DM19" i="1"/>
  <c r="EC30" i="1" l="1"/>
  <c r="EC19" i="1"/>
  <c r="DN19" i="1"/>
  <c r="DS19" i="1"/>
  <c r="EA30" i="1"/>
  <c r="DK30" i="1"/>
  <c r="DQ30" i="1"/>
  <c r="EF19" i="1"/>
  <c r="DK19" i="1"/>
  <c r="EF30" i="1"/>
  <c r="DO19" i="1"/>
  <c r="EE18" i="1"/>
  <c r="EE29" i="1" s="1"/>
  <c r="ED27" i="1"/>
  <c r="ED30" i="1" s="1"/>
  <c r="EJ11" i="1"/>
  <c r="DW13" i="1"/>
  <c r="DW18" i="1" s="1"/>
  <c r="DX19" i="1"/>
  <c r="DY18" i="1"/>
  <c r="DY29" i="1" s="1"/>
  <c r="DX30" i="1"/>
  <c r="EH18" i="1"/>
  <c r="EH29" i="1" s="1"/>
  <c r="ED18" i="1"/>
  <c r="ED29" i="1" s="1"/>
  <c r="EH27" i="1"/>
  <c r="EE19" i="1"/>
  <c r="EE27" i="1"/>
  <c r="EE30" i="1" s="1"/>
  <c r="Z22" i="1"/>
  <c r="Z27" i="1" s="1"/>
  <c r="Z30" i="1" s="1"/>
  <c r="Y27" i="1"/>
  <c r="Y30" i="1" s="1"/>
  <c r="DR30" i="1"/>
  <c r="EB18" i="1"/>
  <c r="EB29" i="1" s="1"/>
  <c r="EG30" i="1"/>
  <c r="EI30" i="1"/>
  <c r="DY27" i="1"/>
  <c r="DZ30" i="1"/>
  <c r="DO30" i="1"/>
  <c r="DZ19" i="1"/>
  <c r="EB27" i="1"/>
  <c r="EI19" i="1"/>
  <c r="DQ19" i="1"/>
  <c r="DR19" i="1"/>
  <c r="DN30" i="1"/>
  <c r="EG19" i="1"/>
  <c r="EA19" i="1"/>
  <c r="ED19" i="1" l="1"/>
  <c r="EH30" i="1"/>
  <c r="EH19" i="1"/>
  <c r="EB19" i="1"/>
  <c r="DY30" i="1"/>
  <c r="EB30" i="1"/>
  <c r="DY19" i="1"/>
  <c r="EJ18" i="1"/>
  <c r="DW29" i="1"/>
  <c r="EJ29" i="1" s="1"/>
  <c r="EJ13" i="1"/>
  <c r="DW16" i="1"/>
  <c r="DW19" i="1" l="1"/>
  <c r="EJ19" i="1" s="1"/>
  <c r="DW27" i="1"/>
  <c r="EJ16" i="1"/>
  <c r="DW30" i="1" l="1"/>
  <c r="EJ30" i="1" s="1"/>
  <c r="EJ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Walker, Kyle T.</author>
    <author>Chao, Susan</author>
  </authors>
  <commentList>
    <comment ref="C22" authorId="0" shapeId="0" xr:uid="{68A08DB9-478E-4AEC-B287-799AB4CE0D55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see Embedded Cost of Debt Folder within the Earnings Test 2020 folder</t>
        </r>
      </text>
    </comment>
    <comment ref="C24" authorId="1" shapeId="0" xr:uid="{09FCD8B2-886D-45F8-82A5-267ACBE5FF31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Authorized ROE in the most recent rate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Chao, Susan</author>
  </authors>
  <commentList>
    <comment ref="BE10" authorId="0" shapeId="0" xr:uid="{AC695DC7-0888-4A5C-A5E5-78C40631EC1A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F10" authorId="0" shapeId="0" xr:uid="{D14D7708-D4C5-4216-BF5A-96FDC078A311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G10" authorId="0" shapeId="0" xr:uid="{7C19E7A8-2715-4DC6-9AF9-5484459FDF37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S/T borrowing due to excess cash from equity issuance</t>
        </r>
      </text>
    </comment>
    <comment ref="B26" authorId="0" shapeId="0" xr:uid="{7D609F0A-FE9C-4745-B613-3350B63C45C1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Monthly S/T Borrowing Rate from Diana Hoang</t>
        </r>
      </text>
    </comment>
    <comment ref="BF26" authorId="0" shapeId="0" xr:uid="{F05D49FE-9D0F-4F94-8B39-3BCCB40FB4AE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No Avg, but I've taken the average of 7/1 &amp; 7/31 rate from Diana.
Rate on 7/1 was 2.54%
Rate on 7/31 was 2.29%</t>
        </r>
      </text>
    </comment>
    <comment ref="BJ28" authorId="0" shapeId="0" xr:uid="{DAFDA775-8DA8-4B18-8541-CC646F0A28EF}">
      <text>
        <r>
          <rPr>
            <b/>
            <sz val="9"/>
            <color indexed="81"/>
            <rFont val="Tahoma"/>
            <family val="2"/>
          </rPr>
          <t xml:space="preserve">Chao, Susan:
</t>
        </r>
        <r>
          <rPr>
            <sz val="9"/>
            <color indexed="81"/>
            <rFont val="Tahoma"/>
            <family val="2"/>
          </rPr>
          <t>Authorized in WA GRC UG-181053 effective 11/01/2019</t>
        </r>
      </text>
    </comment>
  </commentList>
</comments>
</file>

<file path=xl/sharedStrings.xml><?xml version="1.0" encoding="utf-8"?>
<sst xmlns="http://schemas.openxmlformats.org/spreadsheetml/2006/main" count="42144" uniqueCount="1807">
  <si>
    <t>Company Code</t>
  </si>
  <si>
    <t>G/L Account</t>
  </si>
  <si>
    <t>Ending Balance in Company Code Currency</t>
  </si>
  <si>
    <t>Month</t>
  </si>
  <si>
    <t>5000</t>
  </si>
  <si>
    <t>Northwest Natural Gas Com</t>
  </si>
  <si>
    <t>103005</t>
  </si>
  <si>
    <t>CASH WF GENERAL</t>
  </si>
  <si>
    <t>103015</t>
  </si>
  <si>
    <t>CASH - BANK OF AMERI</t>
  </si>
  <si>
    <t>103025</t>
  </si>
  <si>
    <t>NWN Health Reimburse</t>
  </si>
  <si>
    <t>103030</t>
  </si>
  <si>
    <t>US BANK 2901 - REMIT</t>
  </si>
  <si>
    <t>103035</t>
  </si>
  <si>
    <t>US BANK 2919 - ELECT</t>
  </si>
  <si>
    <t>103040</t>
  </si>
  <si>
    <t>US BANK 9971 - ONLIN</t>
  </si>
  <si>
    <t>103045</t>
  </si>
  <si>
    <t>US BANK 2950 - CONCE</t>
  </si>
  <si>
    <t>103050</t>
  </si>
  <si>
    <t>CASH - WELLS - PAYRO</t>
  </si>
  <si>
    <t>103055</t>
  </si>
  <si>
    <t>CASH - WELLS - AP</t>
  </si>
  <si>
    <t>103085</t>
  </si>
  <si>
    <t>TREASURY WF CLEARING</t>
  </si>
  <si>
    <t>103095</t>
  </si>
  <si>
    <t>Accts Pay WF Clearin</t>
  </si>
  <si>
    <t>103100</t>
  </si>
  <si>
    <t>Accts Pay WF-AP Clea</t>
  </si>
  <si>
    <t>103105</t>
  </si>
  <si>
    <t>PAYROLL WF CLEARING</t>
  </si>
  <si>
    <t>103110</t>
  </si>
  <si>
    <t>Towers Watson Clring</t>
  </si>
  <si>
    <t>103115</t>
  </si>
  <si>
    <t>PMT PROC CASH CLEAR</t>
  </si>
  <si>
    <t>103120</t>
  </si>
  <si>
    <t>Gen Actg USB Clearin</t>
  </si>
  <si>
    <t>103125</t>
  </si>
  <si>
    <t>Appl Ctr BofA Cleari</t>
  </si>
  <si>
    <t>103130</t>
  </si>
  <si>
    <t>RECLASS - O/S CHECKS</t>
  </si>
  <si>
    <t>103135</t>
  </si>
  <si>
    <t>EDC &amp; ESRIP CASH</t>
  </si>
  <si>
    <t>103140</t>
  </si>
  <si>
    <t>DDC CASH</t>
  </si>
  <si>
    <t>103145</t>
  </si>
  <si>
    <t>SUPP TRUST CASH</t>
  </si>
  <si>
    <t>103155</t>
  </si>
  <si>
    <t>EMPLOYEE EXP ADV</t>
  </si>
  <si>
    <t>103160</t>
  </si>
  <si>
    <t>WORKING FUNDS - SHWD</t>
  </si>
  <si>
    <t>103165</t>
  </si>
  <si>
    <t>WORKING FUNDS - LAND</t>
  </si>
  <si>
    <t>103170</t>
  </si>
  <si>
    <t>WORKING FUNDS - APPL</t>
  </si>
  <si>
    <t>103175</t>
  </si>
  <si>
    <t>103180</t>
  </si>
  <si>
    <t>WKING FUNDS - ENG -</t>
  </si>
  <si>
    <t>103190</t>
  </si>
  <si>
    <t>WORKING FUNDS - WC</t>
  </si>
  <si>
    <t>106005</t>
  </si>
  <si>
    <t>A/R-SERVICE</t>
  </si>
  <si>
    <t>106010</t>
  </si>
  <si>
    <t>A/R - CONTRA-CLN ENE</t>
  </si>
  <si>
    <t>106015</t>
  </si>
  <si>
    <t>A/R-OPTIMIZATION REC</t>
  </si>
  <si>
    <t>106020</t>
  </si>
  <si>
    <t>A/R-COMMERCIAL</t>
  </si>
  <si>
    <t>106025</t>
  </si>
  <si>
    <t>A/R-INDUSTRIAL FIRM</t>
  </si>
  <si>
    <t>106030</t>
  </si>
  <si>
    <t>A/R-INDUSTRIAL INT</t>
  </si>
  <si>
    <t>106035</t>
  </si>
  <si>
    <t>A/R GST TAX PAID</t>
  </si>
  <si>
    <t>106041</t>
  </si>
  <si>
    <t>A/R GEN CONVERSION</t>
  </si>
  <si>
    <t>106045</t>
  </si>
  <si>
    <t>A/R-GAP</t>
  </si>
  <si>
    <t>106050</t>
  </si>
  <si>
    <t>A/R OTHER</t>
  </si>
  <si>
    <t>106055</t>
  </si>
  <si>
    <t>A/R - INTERSTATE STO</t>
  </si>
  <si>
    <t>106075</t>
  </si>
  <si>
    <t>A/R - P CARDS</t>
  </si>
  <si>
    <t>106080</t>
  </si>
  <si>
    <t>A/R LIFE INSURANCE</t>
  </si>
  <si>
    <t>106085</t>
  </si>
  <si>
    <t>A/R - WC MCRAE</t>
  </si>
  <si>
    <t>106090</t>
  </si>
  <si>
    <t>A/R - WC POWELL</t>
  </si>
  <si>
    <t>106095</t>
  </si>
  <si>
    <t>A/R - WC GAUTHIER</t>
  </si>
  <si>
    <t>106097</t>
  </si>
  <si>
    <t>A/R - WC SHIRRELL</t>
  </si>
  <si>
    <t>106100</t>
  </si>
  <si>
    <t>A/R-CITY OF COTTAGE</t>
  </si>
  <si>
    <t>109005</t>
  </si>
  <si>
    <t>ACCR REV UNB WRM</t>
  </si>
  <si>
    <t>109010</t>
  </si>
  <si>
    <t>ACCR REV UNB</t>
  </si>
  <si>
    <t>112007</t>
  </si>
  <si>
    <t>NWN REC AFFIL CONV</t>
  </si>
  <si>
    <t>115007</t>
  </si>
  <si>
    <t>INTERCO REC CONV</t>
  </si>
  <si>
    <t>118005</t>
  </si>
  <si>
    <t>PROV-UNCOLL RESIDEN</t>
  </si>
  <si>
    <t>118010</t>
  </si>
  <si>
    <t>PROV-UNCOLL COMMER</t>
  </si>
  <si>
    <t>118015</t>
  </si>
  <si>
    <t>PROV-UNCOLL IND FIRM</t>
  </si>
  <si>
    <t>118020</t>
  </si>
  <si>
    <t>PROV-UNCOLL IND INT</t>
  </si>
  <si>
    <t>118025</t>
  </si>
  <si>
    <t>PROV-UNCOL REVENUE</t>
  </si>
  <si>
    <t>118030</t>
  </si>
  <si>
    <t>PROV-UNCOL REV WARM</t>
  </si>
  <si>
    <t>118035</t>
  </si>
  <si>
    <t>PROV-UNCOLL MISC</t>
  </si>
  <si>
    <t>121005</t>
  </si>
  <si>
    <t>REG ASSET RECLASS-ST</t>
  </si>
  <si>
    <t>121010</t>
  </si>
  <si>
    <t>CUR REG ASSETS - TAX</t>
  </si>
  <si>
    <t>121015</t>
  </si>
  <si>
    <t>ENV ASSET ST RECLASS</t>
  </si>
  <si>
    <t>121205</t>
  </si>
  <si>
    <t>PENSION CUR REG ASST</t>
  </si>
  <si>
    <t>121405</t>
  </si>
  <si>
    <t>ST REG LOSS SWAP FC</t>
  </si>
  <si>
    <t>121410</t>
  </si>
  <si>
    <t>ST REG LOSS PHYSICAL</t>
  </si>
  <si>
    <t>121415</t>
  </si>
  <si>
    <t>PHY OPT-ST LOSS REG</t>
  </si>
  <si>
    <t>124005</t>
  </si>
  <si>
    <t>ST GAIN FAS SWAP FC</t>
  </si>
  <si>
    <t>124010</t>
  </si>
  <si>
    <t>ST GAIN FAS PHYSICAL</t>
  </si>
  <si>
    <t>124015</t>
  </si>
  <si>
    <t>PHYSICAL OPT-ST GAIN</t>
  </si>
  <si>
    <t>127005</t>
  </si>
  <si>
    <t>UNDRGRD STG MIST</t>
  </si>
  <si>
    <t>127015</t>
  </si>
  <si>
    <t>UNDRGRD STG-JP</t>
  </si>
  <si>
    <t>127020</t>
  </si>
  <si>
    <t>LNG STORAGE-GASCO</t>
  </si>
  <si>
    <t>127025</t>
  </si>
  <si>
    <t>LNG STORAGE-NEWPORT</t>
  </si>
  <si>
    <t>127030</t>
  </si>
  <si>
    <t>UNDRGRD STG - OPTN</t>
  </si>
  <si>
    <t>127221</t>
  </si>
  <si>
    <t>INVENTORY CONVERSION</t>
  </si>
  <si>
    <t>127225</t>
  </si>
  <si>
    <t>PURCHASED APPL-PTLD-</t>
  </si>
  <si>
    <t>127245</t>
  </si>
  <si>
    <t>MAT &amp; SUPPLIES-ODORA</t>
  </si>
  <si>
    <t>127255</t>
  </si>
  <si>
    <t>MAT &amp; SUPP-DIESEL AU</t>
  </si>
  <si>
    <t>127260</t>
  </si>
  <si>
    <t>MAT &amp; SUPP-UNLEADED</t>
  </si>
  <si>
    <t>127515</t>
  </si>
  <si>
    <t>RTC OFFTAKES IN TRAN</t>
  </si>
  <si>
    <t>127520</t>
  </si>
  <si>
    <t>RTC INVEST INV WIP</t>
  </si>
  <si>
    <t>139205</t>
  </si>
  <si>
    <t>PREPMTS-NOTE DISC</t>
  </si>
  <si>
    <t>139215</t>
  </si>
  <si>
    <t>PREPMTS-PROP TAXES</t>
  </si>
  <si>
    <t>139220</t>
  </si>
  <si>
    <t>PREPMTS-OTHER TAXES</t>
  </si>
  <si>
    <t>139230</t>
  </si>
  <si>
    <t>PREPD LEASES &amp; MAINT</t>
  </si>
  <si>
    <t>139235</t>
  </si>
  <si>
    <t>PREPAID NT SYSTEM EX</t>
  </si>
  <si>
    <t>139240</t>
  </si>
  <si>
    <t>PREPMTS-BONUS</t>
  </si>
  <si>
    <t>139245</t>
  </si>
  <si>
    <t>PRE-PD ANNUAL TRIMET</t>
  </si>
  <si>
    <t>139250</t>
  </si>
  <si>
    <t>PREPMTS-INSURANCE</t>
  </si>
  <si>
    <t>139260</t>
  </si>
  <si>
    <t>PREP SHELF REG EXP</t>
  </si>
  <si>
    <t>139265</t>
  </si>
  <si>
    <t>PREPMTS-MISC</t>
  </si>
  <si>
    <t>139270</t>
  </si>
  <si>
    <t>PPD STORAGE RENT</t>
  </si>
  <si>
    <t>139272</t>
  </si>
  <si>
    <t>PPD POST-ACCT SERVIC</t>
  </si>
  <si>
    <t>139273</t>
  </si>
  <si>
    <t>PPD POSTAGE - OTHER</t>
  </si>
  <si>
    <t>139275</t>
  </si>
  <si>
    <t>PREPMTS-NPC DEM CHGE</t>
  </si>
  <si>
    <t>139280</t>
  </si>
  <si>
    <t>PREPMTS-DEC-NOV DEM</t>
  </si>
  <si>
    <t>139290</t>
  </si>
  <si>
    <t>WC INS Recover - ST</t>
  </si>
  <si>
    <t>139405</t>
  </si>
  <si>
    <t>US BANK-OLGA INVEST</t>
  </si>
  <si>
    <t>139410</t>
  </si>
  <si>
    <t>US BANK-OLIEE INVEST</t>
  </si>
  <si>
    <t>139415</t>
  </si>
  <si>
    <t>SMART ENERGY INVEST</t>
  </si>
  <si>
    <t>139610</t>
  </si>
  <si>
    <t>N. MIST ST LEASE REC</t>
  </si>
  <si>
    <t>142005</t>
  </si>
  <si>
    <t>UTIL PLANT IN SVCE</t>
  </si>
  <si>
    <t>142010</t>
  </si>
  <si>
    <t>N. MIST UTL PL IN SR</t>
  </si>
  <si>
    <t>142015</t>
  </si>
  <si>
    <t>NWN ONLY N. MIST UTI</t>
  </si>
  <si>
    <t>142020</t>
  </si>
  <si>
    <t>PLANT RECLASS-LEASE</t>
  </si>
  <si>
    <t>142025</t>
  </si>
  <si>
    <t>N. MIST GROSS PT OFF</t>
  </si>
  <si>
    <t>142035</t>
  </si>
  <si>
    <t>PROP HELD/FUT USE</t>
  </si>
  <si>
    <t>142040</t>
  </si>
  <si>
    <t>COMPL CONST NOT CLAS</t>
  </si>
  <si>
    <t>142045</t>
  </si>
  <si>
    <t>N. MIST CON COMP NYC</t>
  </si>
  <si>
    <t>142105</t>
  </si>
  <si>
    <t>FIN UTIL LEAS ASSET</t>
  </si>
  <si>
    <t>142110</t>
  </si>
  <si>
    <t>MANUAL LEASE ASSET</t>
  </si>
  <si>
    <t>142215</t>
  </si>
  <si>
    <t>CONST WORK IN PROGR</t>
  </si>
  <si>
    <t>142225</t>
  </si>
  <si>
    <t>CWIP UTILITY</t>
  </si>
  <si>
    <t>142305</t>
  </si>
  <si>
    <t>GAS STR UNDRGD-BRUER</t>
  </si>
  <si>
    <t>142310</t>
  </si>
  <si>
    <t>GAS STR UNDRGD-AL's</t>
  </si>
  <si>
    <t>142315</t>
  </si>
  <si>
    <t>GAS STR UNDRGD-BUSCH</t>
  </si>
  <si>
    <t>142320</t>
  </si>
  <si>
    <t>GAS STR UNDRGD-ADAMS</t>
  </si>
  <si>
    <t>142325</t>
  </si>
  <si>
    <t>GAS STR UNDRGD-REICH</t>
  </si>
  <si>
    <t>142330</t>
  </si>
  <si>
    <t>GAS STR UNDRGD-SO CA</t>
  </si>
  <si>
    <t>142335</t>
  </si>
  <si>
    <t>GAS STR UNDRGD-SCHLK</t>
  </si>
  <si>
    <t>142340</t>
  </si>
  <si>
    <t>GAS STR UNDRGD-NEWTO</t>
  </si>
  <si>
    <t>142405</t>
  </si>
  <si>
    <t>NON-UTIL PROP-DOCK</t>
  </si>
  <si>
    <t>142410</t>
  </si>
  <si>
    <t>NON-UTIL PROP-LAND</t>
  </si>
  <si>
    <t>142415</t>
  </si>
  <si>
    <t>NON-UTIL PROP-OIL ST</t>
  </si>
  <si>
    <t>142420</t>
  </si>
  <si>
    <t>NON-UTIL PROP-APPL C</t>
  </si>
  <si>
    <t>142425</t>
  </si>
  <si>
    <t>NON-UTIL PROP-STORAG</t>
  </si>
  <si>
    <t>142430</t>
  </si>
  <si>
    <t>NON-UTIL PROP-GARDEN</t>
  </si>
  <si>
    <t>142435</t>
  </si>
  <si>
    <t>NON-UTIL PROP-MISC</t>
  </si>
  <si>
    <t>142440</t>
  </si>
  <si>
    <t>GAS STD UNGRD-ST HEL</t>
  </si>
  <si>
    <t>142605</t>
  </si>
  <si>
    <t>CWIP NON UTILITY</t>
  </si>
  <si>
    <t>145003</t>
  </si>
  <si>
    <t>RWIP-REMOVAL-B CHARG</t>
  </si>
  <si>
    <t>145006</t>
  </si>
  <si>
    <t>SWIP-SALV UTILITY PL</t>
  </si>
  <si>
    <t>145009</t>
  </si>
  <si>
    <t>SWIP-SALV TRANSP C C</t>
  </si>
  <si>
    <t>145012</t>
  </si>
  <si>
    <t>SWIP-SALV POWER EQUI</t>
  </si>
  <si>
    <t>145015</t>
  </si>
  <si>
    <t>N. MIST SWIP</t>
  </si>
  <si>
    <t>145018</t>
  </si>
  <si>
    <t>RESERVE ADJ FOR AMOR</t>
  </si>
  <si>
    <t>145021</t>
  </si>
  <si>
    <t>ACCUM DEPR UT-GAINLO</t>
  </si>
  <si>
    <t>145024</t>
  </si>
  <si>
    <t>DEP PROV-UTIL PLANT</t>
  </si>
  <si>
    <t>145027</t>
  </si>
  <si>
    <t>DEP PROV-TRANS EQUIP</t>
  </si>
  <si>
    <t>145030</t>
  </si>
  <si>
    <t>A/D-TRANS EQUIP PROV</t>
  </si>
  <si>
    <t>145033</t>
  </si>
  <si>
    <t>A/D-POWER EQUIP PROV</t>
  </si>
  <si>
    <t>145036</t>
  </si>
  <si>
    <t>DEP PROV-POWER EQUIP</t>
  </si>
  <si>
    <t>145039</t>
  </si>
  <si>
    <t>N. MIST UTL PL DEPR</t>
  </si>
  <si>
    <t>145048</t>
  </si>
  <si>
    <t>NWN ONLY N. MIST DEP</t>
  </si>
  <si>
    <t>145051</t>
  </si>
  <si>
    <t>NWN ONLY N. MIST GAI</t>
  </si>
  <si>
    <t>145054</t>
  </si>
  <si>
    <t>PLANT RECLASS-DEPR</t>
  </si>
  <si>
    <t>145057</t>
  </si>
  <si>
    <t>N. MIST ACC DEPR OFF</t>
  </si>
  <si>
    <t>145063</t>
  </si>
  <si>
    <t>DEP PROV-UTIL OR MET</t>
  </si>
  <si>
    <t>145066</t>
  </si>
  <si>
    <t>DEP PROV-UTIL WA MET</t>
  </si>
  <si>
    <t>145205</t>
  </si>
  <si>
    <t>FIN UTIL LEA ACC DEP</t>
  </si>
  <si>
    <t>145405</t>
  </si>
  <si>
    <t>SWIP-SALV NON UTILIT</t>
  </si>
  <si>
    <t>145410</t>
  </si>
  <si>
    <t>ACCUM DEP NONUTILITY</t>
  </si>
  <si>
    <t>145415</t>
  </si>
  <si>
    <t>DEP PROV-DOCK/OIL TK</t>
  </si>
  <si>
    <t>145420</t>
  </si>
  <si>
    <t>DEP PROV-INT STOR</t>
  </si>
  <si>
    <t>145425</t>
  </si>
  <si>
    <t>151010</t>
  </si>
  <si>
    <t>UNAMTZD LOSS 9.75%</t>
  </si>
  <si>
    <t>151015</t>
  </si>
  <si>
    <t>UNAMTZD EXPENSE 5.62</t>
  </si>
  <si>
    <t>151105</t>
  </si>
  <si>
    <t>LT REG LOSS SWAP FC</t>
  </si>
  <si>
    <t>151205</t>
  </si>
  <si>
    <t>FAS 109 DFED ASSET</t>
  </si>
  <si>
    <t>151210</t>
  </si>
  <si>
    <t>Tax - AFUDC Eq Rec</t>
  </si>
  <si>
    <t>151215</t>
  </si>
  <si>
    <t>TAX NMEP AFDUCT EQ R</t>
  </si>
  <si>
    <t>151310</t>
  </si>
  <si>
    <t>ENV REG DEF-GASCO</t>
  </si>
  <si>
    <t>151312</t>
  </si>
  <si>
    <t>ENV REG DEF-SIL</t>
  </si>
  <si>
    <t>151315</t>
  </si>
  <si>
    <t>ENV REG DEF-HARBOR</t>
  </si>
  <si>
    <t>151320</t>
  </si>
  <si>
    <t>ENV REG DEF-PGM</t>
  </si>
  <si>
    <t>151325</t>
  </si>
  <si>
    <t>ENV REG DEF-OR STEEL</t>
  </si>
  <si>
    <t>151330</t>
  </si>
  <si>
    <t>ENV REG DEF-CENTRAL</t>
  </si>
  <si>
    <t>151335</t>
  </si>
  <si>
    <t>OR-ENVIRON RECOVERY</t>
  </si>
  <si>
    <t>151340</t>
  </si>
  <si>
    <t>ENV BASE RATE DEF</t>
  </si>
  <si>
    <t>151345</t>
  </si>
  <si>
    <t>WA ENV REG DEF-GASCO</t>
  </si>
  <si>
    <t>151360</t>
  </si>
  <si>
    <t>WA ENV REG DEF-HARBR</t>
  </si>
  <si>
    <t>151370</t>
  </si>
  <si>
    <t>WA-ENVIRON RECOVERY</t>
  </si>
  <si>
    <t>151371</t>
  </si>
  <si>
    <t>ENVIR WA Int &amp; Spend</t>
  </si>
  <si>
    <t>151375</t>
  </si>
  <si>
    <t>ENVIRO POST PRUDENCE</t>
  </si>
  <si>
    <t>151380</t>
  </si>
  <si>
    <t>ENVIRON. SRRM AMORT.</t>
  </si>
  <si>
    <t>151385</t>
  </si>
  <si>
    <t>AMORT-ECRM ENV COST</t>
  </si>
  <si>
    <t>151405</t>
  </si>
  <si>
    <t>DBP PENSION COSTS</t>
  </si>
  <si>
    <t>151410</t>
  </si>
  <si>
    <t>FAS 106 COSTS</t>
  </si>
  <si>
    <t>151505</t>
  </si>
  <si>
    <t>WACOG DEF - OR</t>
  </si>
  <si>
    <t>151510</t>
  </si>
  <si>
    <t>WACOG AMORT - OR</t>
  </si>
  <si>
    <t>151515</t>
  </si>
  <si>
    <t>SEC DEF INT RV WACOG</t>
  </si>
  <si>
    <t>151520</t>
  </si>
  <si>
    <t>DEMAND DEF - OR</t>
  </si>
  <si>
    <t>151525</t>
  </si>
  <si>
    <t>DEMAND AMORT - OR</t>
  </si>
  <si>
    <t>151530</t>
  </si>
  <si>
    <t>SEC DEF INT RV DEMND</t>
  </si>
  <si>
    <t>151535</t>
  </si>
  <si>
    <t>COOS CNTY DEM DEF</t>
  </si>
  <si>
    <t>151540</t>
  </si>
  <si>
    <t>WACOG DEF - WA</t>
  </si>
  <si>
    <t>151545</t>
  </si>
  <si>
    <t>WACOG AMORT - WA</t>
  </si>
  <si>
    <t>151550</t>
  </si>
  <si>
    <t>DEMAND DEF - WA</t>
  </si>
  <si>
    <t>151555</t>
  </si>
  <si>
    <t>DEMAND AMORT - WA</t>
  </si>
  <si>
    <t>151560</t>
  </si>
  <si>
    <t>SEAS DEMAND DEF - OR</t>
  </si>
  <si>
    <t>151565</t>
  </si>
  <si>
    <t>OR WAGOC EQUAL</t>
  </si>
  <si>
    <t>151570</t>
  </si>
  <si>
    <t>SEC DEF INT REV DMND</t>
  </si>
  <si>
    <t>151605</t>
  </si>
  <si>
    <t>OR HORIZON O&amp;M DEFER</t>
  </si>
  <si>
    <t>151615</t>
  </si>
  <si>
    <t>WA HORIZON O&amp;M DEFER</t>
  </si>
  <si>
    <t>151702</t>
  </si>
  <si>
    <t>OR COVID19 UNCOL DEF</t>
  </si>
  <si>
    <t>151704</t>
  </si>
  <si>
    <t>OR COVID LAT FEE &amp; O</t>
  </si>
  <si>
    <t>151706</t>
  </si>
  <si>
    <t>OR COVID19 OTHER DEF</t>
  </si>
  <si>
    <t>151708</t>
  </si>
  <si>
    <t>WA COVID19 UNCOL DEF</t>
  </si>
  <si>
    <t>151710</t>
  </si>
  <si>
    <t>WA COVID LAT FEE DEF</t>
  </si>
  <si>
    <t>151712</t>
  </si>
  <si>
    <t>WA COVID19 OTHER DEF</t>
  </si>
  <si>
    <t>151722</t>
  </si>
  <si>
    <t>OR COVID COST SAV DE</t>
  </si>
  <si>
    <t>151724</t>
  </si>
  <si>
    <t>WA COVID COST SAV DE</t>
  </si>
  <si>
    <t>151726</t>
  </si>
  <si>
    <t>OR COVID LATE FEE RS</t>
  </si>
  <si>
    <t>151728</t>
  </si>
  <si>
    <t>WA COVID LATE FEE RS</t>
  </si>
  <si>
    <t>151730</t>
  </si>
  <si>
    <t>OR COVID AMP</t>
  </si>
  <si>
    <t>151732</t>
  </si>
  <si>
    <t>WA COVID AMP</t>
  </si>
  <si>
    <t>151802</t>
  </si>
  <si>
    <t>TSA SEC DIR2 OM OR</t>
  </si>
  <si>
    <t>151806</t>
  </si>
  <si>
    <t>TSA SEC DIR2 OM WA</t>
  </si>
  <si>
    <t>151810</t>
  </si>
  <si>
    <t>UNBILLED EST AMORT</t>
  </si>
  <si>
    <t>151812</t>
  </si>
  <si>
    <t>250 TAYLOR LEASE DEF</t>
  </si>
  <si>
    <t>151814</t>
  </si>
  <si>
    <t>OR CAT AMORTIZATION</t>
  </si>
  <si>
    <t>151816</t>
  </si>
  <si>
    <t>SEC DEF INT REV IND</t>
  </si>
  <si>
    <t>151818</t>
  </si>
  <si>
    <t>DEF OR INDSTRIAL DSM</t>
  </si>
  <si>
    <t>151820</t>
  </si>
  <si>
    <t>AMORT OR DSM-INDUSTR</t>
  </si>
  <si>
    <t>151822</t>
  </si>
  <si>
    <t>DEF WA GREAT PROGRAM</t>
  </si>
  <si>
    <t>151824</t>
  </si>
  <si>
    <t>AMORT WA GREAT PRGM</t>
  </si>
  <si>
    <t>151828</t>
  </si>
  <si>
    <t>AMORT OR PUC FEE</t>
  </si>
  <si>
    <t>151830</t>
  </si>
  <si>
    <t>OR DEF WARM - Res</t>
  </si>
  <si>
    <t>151832</t>
  </si>
  <si>
    <t>Amort OR DEF WARM R</t>
  </si>
  <si>
    <t>151834</t>
  </si>
  <si>
    <t>OR DEF WARM - Com</t>
  </si>
  <si>
    <t>151836</t>
  </si>
  <si>
    <t>Amort OR DEF WARM C</t>
  </si>
  <si>
    <t>151838</t>
  </si>
  <si>
    <t>WS Pen Reg Asset-OR</t>
  </si>
  <si>
    <t>151840</t>
  </si>
  <si>
    <t>West States CP - OR</t>
  </si>
  <si>
    <t>151842</t>
  </si>
  <si>
    <t>WS Pen Reg Asset-WA</t>
  </si>
  <si>
    <t>151844</t>
  </si>
  <si>
    <t>West States CP - WA</t>
  </si>
  <si>
    <t>151846</t>
  </si>
  <si>
    <t>OR COM 31 DECOUP DEF</t>
  </si>
  <si>
    <t>151848</t>
  </si>
  <si>
    <t>OR COM 31 DECOUP AMR</t>
  </si>
  <si>
    <t>151852</t>
  </si>
  <si>
    <t>OR COM 3 DECOUP AMRT</t>
  </si>
  <si>
    <t>151854</t>
  </si>
  <si>
    <t>OR COMM 3 DECOUP DEF</t>
  </si>
  <si>
    <t>151858</t>
  </si>
  <si>
    <t>SEC INT ADJ COM DECG</t>
  </si>
  <si>
    <t>151862</t>
  </si>
  <si>
    <t>Amort-SEC Def. Int</t>
  </si>
  <si>
    <t>151864</t>
  </si>
  <si>
    <t>DECOUP DEF OR - RES</t>
  </si>
  <si>
    <t>151866</t>
  </si>
  <si>
    <t>INTERVENER FUNDING</t>
  </si>
  <si>
    <t>151868</t>
  </si>
  <si>
    <t>AMORT OR DECOUP-RES</t>
  </si>
  <si>
    <t>151870</t>
  </si>
  <si>
    <t>NWIGU INTERVENOR MAT</t>
  </si>
  <si>
    <t>151872</t>
  </si>
  <si>
    <t>OR ENV SITE UNA RES</t>
  </si>
  <si>
    <t>151874</t>
  </si>
  <si>
    <t>OR ONLY ENV SITE UNA</t>
  </si>
  <si>
    <t>151878</t>
  </si>
  <si>
    <t>DEFER- INTERV ISSUE</t>
  </si>
  <si>
    <t>151880</t>
  </si>
  <si>
    <t>AMORT - CUB INTERVEN</t>
  </si>
  <si>
    <t>151882</t>
  </si>
  <si>
    <t>AMORT - NWIGU INTERV</t>
  </si>
  <si>
    <t>151886</t>
  </si>
  <si>
    <t>WA ENERGY EFFICIENCY</t>
  </si>
  <si>
    <t>151888</t>
  </si>
  <si>
    <t>AMORT SCH 178 RESID.</t>
  </si>
  <si>
    <t>151890</t>
  </si>
  <si>
    <t>WA - LIEE DEF</t>
  </si>
  <si>
    <t>151892</t>
  </si>
  <si>
    <t>WA - LIEE AMORT</t>
  </si>
  <si>
    <t>151894</t>
  </si>
  <si>
    <t>AMORT WA DSM</t>
  </si>
  <si>
    <t>151896</t>
  </si>
  <si>
    <t>WA EE DEF-HISTORICAL</t>
  </si>
  <si>
    <t>151898</t>
  </si>
  <si>
    <t>WA EE DEF - TRUEUP</t>
  </si>
  <si>
    <t>151900</t>
  </si>
  <si>
    <t>DEF GEOTEE - COM</t>
  </si>
  <si>
    <t>151902</t>
  </si>
  <si>
    <t>DEF GEOTEE - RES</t>
  </si>
  <si>
    <t>151904</t>
  </si>
  <si>
    <t>PENSION BALANCING-OR</t>
  </si>
  <si>
    <t>151908</t>
  </si>
  <si>
    <t>MLT FAM SCHD405 PMTS</t>
  </si>
  <si>
    <t>151910</t>
  </si>
  <si>
    <t>MLT FAM SCHD4 AMORT</t>
  </si>
  <si>
    <t>151918</t>
  </si>
  <si>
    <t>AMORT WA CONSERV ASS</t>
  </si>
  <si>
    <t>151920</t>
  </si>
  <si>
    <t>OR DEF-HOOD RIV SVC</t>
  </si>
  <si>
    <t>151922</t>
  </si>
  <si>
    <t>WA DEF-WHITE S SVC R</t>
  </si>
  <si>
    <t>151924</t>
  </si>
  <si>
    <t>REG ASSET RECLASS-LT</t>
  </si>
  <si>
    <t>154005</t>
  </si>
  <si>
    <t>FAS133 L.T. GAIN SW&amp;</t>
  </si>
  <si>
    <t>154015</t>
  </si>
  <si>
    <t>PHYSICAL OPT-LT GAIN</t>
  </si>
  <si>
    <t>157005</t>
  </si>
  <si>
    <t>CSV EDC LIFE INSUR</t>
  </si>
  <si>
    <t>157010</t>
  </si>
  <si>
    <t>CSV DDC W/ TOLI</t>
  </si>
  <si>
    <t>157015</t>
  </si>
  <si>
    <t>CSV COLI 6/19 YE</t>
  </si>
  <si>
    <t>157020</t>
  </si>
  <si>
    <t>CSV ESRIP W/ TOLI</t>
  </si>
  <si>
    <t>157025</t>
  </si>
  <si>
    <t>157030</t>
  </si>
  <si>
    <t>157035</t>
  </si>
  <si>
    <t>CSV TODD LIFE INSUR</t>
  </si>
  <si>
    <t>157040</t>
  </si>
  <si>
    <t>SUP TRUST DC PLAN 1</t>
  </si>
  <si>
    <t>157045</t>
  </si>
  <si>
    <t>SUP TRUST DC PLAN 2</t>
  </si>
  <si>
    <t>157050</t>
  </si>
  <si>
    <t>SUP TRUST SERP PLAN1</t>
  </si>
  <si>
    <t>157055</t>
  </si>
  <si>
    <t>SUP TRUST SERP PLAN2</t>
  </si>
  <si>
    <t>160005</t>
  </si>
  <si>
    <t>ROU UTIL LEASE ASSET</t>
  </si>
  <si>
    <t>160205</t>
  </si>
  <si>
    <t>ROU UTIL LEAS ACC DE</t>
  </si>
  <si>
    <t>163005</t>
  </si>
  <si>
    <t>LEASE RECEIVABLE- LT</t>
  </si>
  <si>
    <t>163010</t>
  </si>
  <si>
    <t>N. MIST LT LEASE REC</t>
  </si>
  <si>
    <t>169005</t>
  </si>
  <si>
    <t>CLOUD UTIL PLANT INS</t>
  </si>
  <si>
    <t>169010</t>
  </si>
  <si>
    <t>CLOUD UTL PL DEPR</t>
  </si>
  <si>
    <t>169105</t>
  </si>
  <si>
    <t>Long Term Prepaids</t>
  </si>
  <si>
    <t>169110</t>
  </si>
  <si>
    <t>WC INS Recover - LT</t>
  </si>
  <si>
    <t>169115</t>
  </si>
  <si>
    <t>UNAMT DEBT EXP LOC</t>
  </si>
  <si>
    <t>169120</t>
  </si>
  <si>
    <t>Def Ince-Sng Fam Con</t>
  </si>
  <si>
    <t>169125</t>
  </si>
  <si>
    <t>Acc Amort - DI - SFC</t>
  </si>
  <si>
    <t>169130</t>
  </si>
  <si>
    <t>Def Ince-Mltf Mult M</t>
  </si>
  <si>
    <t>169135</t>
  </si>
  <si>
    <t>Acc Amort - DI - MMM</t>
  </si>
  <si>
    <t>169140</t>
  </si>
  <si>
    <t>LEASE CLEARING</t>
  </si>
  <si>
    <t>169145</t>
  </si>
  <si>
    <t>LEASE ASSET CLEARING</t>
  </si>
  <si>
    <t>169150</t>
  </si>
  <si>
    <t>CIS SUSPENSE</t>
  </si>
  <si>
    <t>169155</t>
  </si>
  <si>
    <t>SUSPENSE</t>
  </si>
  <si>
    <t>169165</t>
  </si>
  <si>
    <t>PRELIMINARY SURVEYS</t>
  </si>
  <si>
    <t>169170</t>
  </si>
  <si>
    <t>CLEARING</t>
  </si>
  <si>
    <t>169175</t>
  </si>
  <si>
    <t>MULT CNTY TAX</t>
  </si>
  <si>
    <t>169180</t>
  </si>
  <si>
    <t>METRO SHS TAX</t>
  </si>
  <si>
    <t>169503</t>
  </si>
  <si>
    <t>LG COMP MAINT 17 Cst</t>
  </si>
  <si>
    <t>169504</t>
  </si>
  <si>
    <t>COMP MAINT AMORT2013</t>
  </si>
  <si>
    <t>169505</t>
  </si>
  <si>
    <t>COMP MAINT 2009 Cost</t>
  </si>
  <si>
    <t>169506</t>
  </si>
  <si>
    <t>LRG COMP MAINT AMORT</t>
  </si>
  <si>
    <t>169509</t>
  </si>
  <si>
    <t>N LNG COMP MAINT Exp</t>
  </si>
  <si>
    <t>169512</t>
  </si>
  <si>
    <t>N LNG COMP MAINT Amo</t>
  </si>
  <si>
    <t>169515</t>
  </si>
  <si>
    <t>Mist 500 Compr Main</t>
  </si>
  <si>
    <t>169518</t>
  </si>
  <si>
    <t>Mist500COMP MAIN Amo</t>
  </si>
  <si>
    <t>169521</t>
  </si>
  <si>
    <t>Mist600Comp Maint-18</t>
  </si>
  <si>
    <t>169524</t>
  </si>
  <si>
    <t>Mist 600 Comp Amort</t>
  </si>
  <si>
    <t>169527</t>
  </si>
  <si>
    <t>169530</t>
  </si>
  <si>
    <t>169533</t>
  </si>
  <si>
    <t>2019 GC300 COMP COST</t>
  </si>
  <si>
    <t>169536</t>
  </si>
  <si>
    <t>2019 GC300 COMP AMOR</t>
  </si>
  <si>
    <t>169539</t>
  </si>
  <si>
    <t>2019 GC400 COMP COST</t>
  </si>
  <si>
    <t>169542</t>
  </si>
  <si>
    <t>2019 GC400 COMP AMOR</t>
  </si>
  <si>
    <t>169545</t>
  </si>
  <si>
    <t>2019 GC500 COMP COST</t>
  </si>
  <si>
    <t>169548</t>
  </si>
  <si>
    <t>2019 GC500 COMP AMOR</t>
  </si>
  <si>
    <t>169551</t>
  </si>
  <si>
    <t>2019 GC600 COMP COST</t>
  </si>
  <si>
    <t>169554</t>
  </si>
  <si>
    <t>2019 GC600 COMP AMOR</t>
  </si>
  <si>
    <t>169557</t>
  </si>
  <si>
    <t>2019 GC600 COMP UT C</t>
  </si>
  <si>
    <t>169560</t>
  </si>
  <si>
    <t>2019 GC600 COMP UT A</t>
  </si>
  <si>
    <t>169563</t>
  </si>
  <si>
    <t>SALEM COMP REBUI COS</t>
  </si>
  <si>
    <t>169565</t>
  </si>
  <si>
    <t>DELL LEASE DEFERRED</t>
  </si>
  <si>
    <t>169566</t>
  </si>
  <si>
    <t>SALEM COMP REBUI AMO</t>
  </si>
  <si>
    <t>169805</t>
  </si>
  <si>
    <t>NON-UTILITY LEASEHOL</t>
  </si>
  <si>
    <t>169810</t>
  </si>
  <si>
    <t>AMT OF NON-UTILITY L</t>
  </si>
  <si>
    <t>169815</t>
  </si>
  <si>
    <t>GAIN TRUCK LOT LHI</t>
  </si>
  <si>
    <t>169820</t>
  </si>
  <si>
    <t>LH Imp-250 Taylor HQ</t>
  </si>
  <si>
    <t>169825</t>
  </si>
  <si>
    <t>AMT-LH 250 Taylor HQ</t>
  </si>
  <si>
    <t>169830</t>
  </si>
  <si>
    <t>OPS LEASEHOLD IMPROV</t>
  </si>
  <si>
    <t>169835</t>
  </si>
  <si>
    <t>AMORT GAIN ON TRUCK</t>
  </si>
  <si>
    <t>169840</t>
  </si>
  <si>
    <t>AMORT - OPS LEASEHOL</t>
  </si>
  <si>
    <t>169845</t>
  </si>
  <si>
    <t>ALBANY LEASEHOLD IMP</t>
  </si>
  <si>
    <t>169850</t>
  </si>
  <si>
    <t>AMORT - ALB LEASEHOL</t>
  </si>
  <si>
    <t>169855</t>
  </si>
  <si>
    <t>Livingston Tower LHI</t>
  </si>
  <si>
    <t>169860</t>
  </si>
  <si>
    <t>LIVING TOWNE LHI AMO</t>
  </si>
  <si>
    <t>169865</t>
  </si>
  <si>
    <t>ONE NECK BEND LHI</t>
  </si>
  <si>
    <t>169870</t>
  </si>
  <si>
    <t>ONENECK BEND LHI AMR</t>
  </si>
  <si>
    <t>169875</t>
  </si>
  <si>
    <t>ST. HONORE LHI COSTS</t>
  </si>
  <si>
    <t>169880</t>
  </si>
  <si>
    <t>ST. HONORE LHI AMORT</t>
  </si>
  <si>
    <t>169885</t>
  </si>
  <si>
    <t>DAIRY BUIL LHI COSTS</t>
  </si>
  <si>
    <t>172015</t>
  </si>
  <si>
    <t>INVEST NW ENERGYCORP</t>
  </si>
  <si>
    <t>172084</t>
  </si>
  <si>
    <t>INVEST IN RNG HOLDCO</t>
  </si>
  <si>
    <t>204005</t>
  </si>
  <si>
    <t>N/P COM PAPER</t>
  </si>
  <si>
    <t>212006</t>
  </si>
  <si>
    <t>GR/IR CONVERSION</t>
  </si>
  <si>
    <t>212105</t>
  </si>
  <si>
    <t>A/P VOUCHERS</t>
  </si>
  <si>
    <t>212106</t>
  </si>
  <si>
    <t>A/P VOUCH CONVERSION</t>
  </si>
  <si>
    <t>212205</t>
  </si>
  <si>
    <t>A/P ACCRUED INV</t>
  </si>
  <si>
    <t>212310</t>
  </si>
  <si>
    <t>PERFORMANCE BONUS AC</t>
  </si>
  <si>
    <t>212405</t>
  </si>
  <si>
    <t>DEMAND CHARGE EQUALI</t>
  </si>
  <si>
    <t>212505</t>
  </si>
  <si>
    <t>A/P EQUAL PAY BAL</t>
  </si>
  <si>
    <t>212605</t>
  </si>
  <si>
    <t>COG LIABILITY</t>
  </si>
  <si>
    <t>212705</t>
  </si>
  <si>
    <t>RECLASS - CHECK O/D</t>
  </si>
  <si>
    <t>212804</t>
  </si>
  <si>
    <t>A/P OFFICE PAYROLL</t>
  </si>
  <si>
    <t>212806</t>
  </si>
  <si>
    <t>A/P HOURLY PAYROLL</t>
  </si>
  <si>
    <t>212808</t>
  </si>
  <si>
    <t>A/P PENSION</t>
  </si>
  <si>
    <t>212810</t>
  </si>
  <si>
    <t>FLEX SPENDING ACCT</t>
  </si>
  <si>
    <t>212814</t>
  </si>
  <si>
    <t>HEALTH SAVINGS ACCT</t>
  </si>
  <si>
    <t>212816</t>
  </si>
  <si>
    <t>A/P HOURLY PTO-BARGA</t>
  </si>
  <si>
    <t>212818</t>
  </si>
  <si>
    <t>OTHER OVERHEAD EXEC</t>
  </si>
  <si>
    <t>212820</t>
  </si>
  <si>
    <t>OTHER OVERHEAD ALLOC</t>
  </si>
  <si>
    <t>212822</t>
  </si>
  <si>
    <t>OT/DB OVERHEAD ALLOC</t>
  </si>
  <si>
    <t>212824</t>
  </si>
  <si>
    <t>A/P TAX LEVY/GARNISH</t>
  </si>
  <si>
    <t>212826</t>
  </si>
  <si>
    <t>A/P - CONCUR</t>
  </si>
  <si>
    <t>212828</t>
  </si>
  <si>
    <t>A/P UNION DUES-GAS W</t>
  </si>
  <si>
    <t>212830</t>
  </si>
  <si>
    <t>A/P NGPAC</t>
  </si>
  <si>
    <t>212832</t>
  </si>
  <si>
    <t>A/P EMP SAVINGS PLAN</t>
  </si>
  <si>
    <t>212842</t>
  </si>
  <si>
    <t>A/P GAS TRANSP IMBAL</t>
  </si>
  <si>
    <t>212846</t>
  </si>
  <si>
    <t>A/P MELODY TEPPOLA</t>
  </si>
  <si>
    <t>212854</t>
  </si>
  <si>
    <t>A/P YOURCAUSE</t>
  </si>
  <si>
    <t>212858</t>
  </si>
  <si>
    <t>OTHER BONUS LIAB</t>
  </si>
  <si>
    <t>212866</t>
  </si>
  <si>
    <t>Safety Gear Enhanc F</t>
  </si>
  <si>
    <t>212872</t>
  </si>
  <si>
    <t>TX COL PAY-FED W/H</t>
  </si>
  <si>
    <t>212874</t>
  </si>
  <si>
    <t>TX COL PAY-SOC SEC W</t>
  </si>
  <si>
    <t>212876</t>
  </si>
  <si>
    <t>TX COL PAY-ST W/H</t>
  </si>
  <si>
    <t>212878</t>
  </si>
  <si>
    <t>TX COL PAY-FED W/H P</t>
  </si>
  <si>
    <t>212880</t>
  </si>
  <si>
    <t>TX COL PAY-ST W/H PE</t>
  </si>
  <si>
    <t>212884</t>
  </si>
  <si>
    <t>TX COL PAY-MEDICARE</t>
  </si>
  <si>
    <t>216007</t>
  </si>
  <si>
    <t>NWN PAY AFFIL CONV</t>
  </si>
  <si>
    <t>216305</t>
  </si>
  <si>
    <t>NWN TAXSHARE PAY AFF</t>
  </si>
  <si>
    <t>220305</t>
  </si>
  <si>
    <t>TAXSHARE INTERCO PAY</t>
  </si>
  <si>
    <t>224006</t>
  </si>
  <si>
    <t>TAX ACC-OPER PROP-WA</t>
  </si>
  <si>
    <t>224009</t>
  </si>
  <si>
    <t>TAX ACC-BUSINESS-WA</t>
  </si>
  <si>
    <t>224012</t>
  </si>
  <si>
    <t>TAX ACC-COMPENSATING</t>
  </si>
  <si>
    <t>224015</t>
  </si>
  <si>
    <t>OR CAT</t>
  </si>
  <si>
    <t>224018</t>
  </si>
  <si>
    <t>INC TAX ACC-FED</t>
  </si>
  <si>
    <t>224021</t>
  </si>
  <si>
    <t>INC TAX ACC-STATE</t>
  </si>
  <si>
    <t>224024</t>
  </si>
  <si>
    <t>TAX ACC-METRO SHS TA</t>
  </si>
  <si>
    <t>224027</t>
  </si>
  <si>
    <t>TAX ACC-FRAN-UNBLD</t>
  </si>
  <si>
    <t>224030</t>
  </si>
  <si>
    <t>TAX ACC-FRAN-UNB WAR</t>
  </si>
  <si>
    <t>224033</t>
  </si>
  <si>
    <t>TAX ACC-PR DFD 6.2%</t>
  </si>
  <si>
    <t>224036</t>
  </si>
  <si>
    <t>TAX ACC-SO CLAC 98</t>
  </si>
  <si>
    <t>224039</t>
  </si>
  <si>
    <t>TAX ACC-PAYROLL</t>
  </si>
  <si>
    <t>224042</t>
  </si>
  <si>
    <t>TAX ACC-UNEMP-OR</t>
  </si>
  <si>
    <t>224045</t>
  </si>
  <si>
    <t>TAX ACC-UNEMP-WA</t>
  </si>
  <si>
    <t>224048</t>
  </si>
  <si>
    <t>TAX ACC-FED UNEMP</t>
  </si>
  <si>
    <t>224054</t>
  </si>
  <si>
    <t>TAX ACC-PAYROLL-SOC</t>
  </si>
  <si>
    <t>224057</t>
  </si>
  <si>
    <t>TAX ACC-PAYROLL-TRI-</t>
  </si>
  <si>
    <t>224060</t>
  </si>
  <si>
    <t>TAX ACC-LANE CO TRAN</t>
  </si>
  <si>
    <t>224063</t>
  </si>
  <si>
    <t>TAX ACC-PAYROLL-MEDI</t>
  </si>
  <si>
    <t>224072</t>
  </si>
  <si>
    <t>TAX ACC BONUS</t>
  </si>
  <si>
    <t>224075</t>
  </si>
  <si>
    <t>TAX ACC-MULT CO</t>
  </si>
  <si>
    <t>224078</t>
  </si>
  <si>
    <t>FRAN TAX - PORTLAND</t>
  </si>
  <si>
    <t>224081</t>
  </si>
  <si>
    <t>FRAN TAX - ALBANY</t>
  </si>
  <si>
    <t>224084</t>
  </si>
  <si>
    <t>FRAN TAX - AURORA</t>
  </si>
  <si>
    <t>224087</t>
  </si>
  <si>
    <t>FRAN TAX - CORVALLIS</t>
  </si>
  <si>
    <t>224090</t>
  </si>
  <si>
    <t>FRAN TAX - FAIRVIEW</t>
  </si>
  <si>
    <t>224093</t>
  </si>
  <si>
    <t>FRAN TAX - GERVAIS</t>
  </si>
  <si>
    <t>224096</t>
  </si>
  <si>
    <t>FRAN TAX - HUBBARD</t>
  </si>
  <si>
    <t>224099</t>
  </si>
  <si>
    <t>FRAN TAX - LEBANON</t>
  </si>
  <si>
    <t>224102</t>
  </si>
  <si>
    <t>FRAN TAX - MILWAUKIE</t>
  </si>
  <si>
    <t>224105</t>
  </si>
  <si>
    <t>FRANTAX - MT ANGEL</t>
  </si>
  <si>
    <t>224108</t>
  </si>
  <si>
    <t>FRAN TAX - SALEM</t>
  </si>
  <si>
    <t>224111</t>
  </si>
  <si>
    <t>FRANTAX - SILVERTON</t>
  </si>
  <si>
    <t>224114</t>
  </si>
  <si>
    <t>FRAN TAX - TROUTDALE</t>
  </si>
  <si>
    <t>224117</t>
  </si>
  <si>
    <t>FRAN TAX - WEST LINN</t>
  </si>
  <si>
    <t>224120</t>
  </si>
  <si>
    <t>FRAN TAX - WOODBURN</t>
  </si>
  <si>
    <t>224123</t>
  </si>
  <si>
    <t>FRAN TAX - BEAVERTON</t>
  </si>
  <si>
    <t>224126</t>
  </si>
  <si>
    <t>FRAN TAX - DALLAS</t>
  </si>
  <si>
    <t>224129</t>
  </si>
  <si>
    <t>FRAN TAX - MONMOUTH</t>
  </si>
  <si>
    <t>224132</t>
  </si>
  <si>
    <t>FRAN TAX - INDEPENDE</t>
  </si>
  <si>
    <t>224135</t>
  </si>
  <si>
    <t>FRANTAX - TUALATIN</t>
  </si>
  <si>
    <t>224138</t>
  </si>
  <si>
    <t>FRAN TAX - LAKE OSWE</t>
  </si>
  <si>
    <t>224141</t>
  </si>
  <si>
    <t>FRAN TAX - NEWBERG</t>
  </si>
  <si>
    <t>224144</t>
  </si>
  <si>
    <t>FRAN TAX - SHERWOOD</t>
  </si>
  <si>
    <t>224147</t>
  </si>
  <si>
    <t>FRAN TAX - HILLSBORO</t>
  </si>
  <si>
    <t>224150</t>
  </si>
  <si>
    <t>FRAN TAX - FOREST GR</t>
  </si>
  <si>
    <t>224153</t>
  </si>
  <si>
    <t>FRAN TAX - CORNELIUS</t>
  </si>
  <si>
    <t>224156</t>
  </si>
  <si>
    <t>FRAN TAX - GRESHAM</t>
  </si>
  <si>
    <t>224159</t>
  </si>
  <si>
    <t>FRAN TAX - GLADSTONE</t>
  </si>
  <si>
    <t>224162</t>
  </si>
  <si>
    <t>FRAN TAX - OREGON CI</t>
  </si>
  <si>
    <t>224165</t>
  </si>
  <si>
    <t>FRAN TAX - WOOD VILL</t>
  </si>
  <si>
    <t>224168</t>
  </si>
  <si>
    <t>FRAN TAX - EUGENE</t>
  </si>
  <si>
    <t>224171</t>
  </si>
  <si>
    <t>FRAN TAX - SPRINGFIE</t>
  </si>
  <si>
    <t>224174</t>
  </si>
  <si>
    <t>FRAN TAX - THE DALLE</t>
  </si>
  <si>
    <t>224177</t>
  </si>
  <si>
    <t>FRAN TAX - TURNER</t>
  </si>
  <si>
    <t>224180</t>
  </si>
  <si>
    <t>FRAN TAX - COBURG</t>
  </si>
  <si>
    <t>224183</t>
  </si>
  <si>
    <t>FRAN TAX - ST HELENS</t>
  </si>
  <si>
    <t>224186</t>
  </si>
  <si>
    <t>FRANTAX - SCAPPOOSE</t>
  </si>
  <si>
    <t>224189</t>
  </si>
  <si>
    <t>FRAN TAX - TIGARD</t>
  </si>
  <si>
    <t>224192</t>
  </si>
  <si>
    <t>FRAN TAX - SWEET HOM</t>
  </si>
  <si>
    <t>224195</t>
  </si>
  <si>
    <t>FRAN TAX - HOOD RIVE</t>
  </si>
  <si>
    <t>224198</t>
  </si>
  <si>
    <t>FRANTAX - STAYTON</t>
  </si>
  <si>
    <t>224201</t>
  </si>
  <si>
    <t>FRANTAX - AUMSVILLE</t>
  </si>
  <si>
    <t>224204</t>
  </si>
  <si>
    <t>FRANTAX - LYONS</t>
  </si>
  <si>
    <t>224207</t>
  </si>
  <si>
    <t>FRANTAX - MILL CITY</t>
  </si>
  <si>
    <t>224210</t>
  </si>
  <si>
    <t>FRAN TAX - JUNCTION</t>
  </si>
  <si>
    <t>224213</t>
  </si>
  <si>
    <t>FRAN TAX - COTTAGE G</t>
  </si>
  <si>
    <t>224216</t>
  </si>
  <si>
    <t>FRAN TAX - CRESWELL</t>
  </si>
  <si>
    <t>224219</t>
  </si>
  <si>
    <t>FRAN TAX - COLUMBIA</t>
  </si>
  <si>
    <t>224222</t>
  </si>
  <si>
    <t>FRANTAX - PHILOMATH</t>
  </si>
  <si>
    <t>224225</t>
  </si>
  <si>
    <t>FRAN TAX - DONALD</t>
  </si>
  <si>
    <t>224228</t>
  </si>
  <si>
    <t>FRAN TAX - MCMINNVIL</t>
  </si>
  <si>
    <t>224231</t>
  </si>
  <si>
    <t>FRAN TAX - AMITY</t>
  </si>
  <si>
    <t>224234</t>
  </si>
  <si>
    <t>FRAN TAX - HALSEY</t>
  </si>
  <si>
    <t>224237</t>
  </si>
  <si>
    <t>FRAN TAX - HARRISBUR</t>
  </si>
  <si>
    <t>224240</t>
  </si>
  <si>
    <t>FRAN TAX - BROWNSVIL</t>
  </si>
  <si>
    <t>224243</t>
  </si>
  <si>
    <t>FRAN TAX - NORTH PLA</t>
  </si>
  <si>
    <t>224246</t>
  </si>
  <si>
    <t>FRAN TAX - ASTORIA</t>
  </si>
  <si>
    <t>224249</t>
  </si>
  <si>
    <t>FRAN TAX - CLATSKANI</t>
  </si>
  <si>
    <t>224252</t>
  </si>
  <si>
    <t>FRAN TAX - JEFFERSON</t>
  </si>
  <si>
    <t>224255</t>
  </si>
  <si>
    <t>FRAN TAX - SCIO</t>
  </si>
  <si>
    <t>224258</t>
  </si>
  <si>
    <t>FRAN TAX - SUBLIMITY</t>
  </si>
  <si>
    <t>224261</t>
  </si>
  <si>
    <t>FRAN TAX - MOLALLA</t>
  </si>
  <si>
    <t>224264</t>
  </si>
  <si>
    <t>FRAN TAX - BARLOW</t>
  </si>
  <si>
    <t>224267</t>
  </si>
  <si>
    <t>FRAN TAX - WILLAMINA</t>
  </si>
  <si>
    <t>224270</t>
  </si>
  <si>
    <t>FRAN TAX - WATERLOO</t>
  </si>
  <si>
    <t>224273</t>
  </si>
  <si>
    <t>FRAN TAX - SODAVILLE</t>
  </si>
  <si>
    <t>224276</t>
  </si>
  <si>
    <t>FRAN TAX - RAINIER</t>
  </si>
  <si>
    <t>224279</t>
  </si>
  <si>
    <t>FRAN TAX - GEARHART</t>
  </si>
  <si>
    <t>224282</t>
  </si>
  <si>
    <t>FRAN TAX - WARRENTON</t>
  </si>
  <si>
    <t>224285</t>
  </si>
  <si>
    <t>FRAN TAX - SEASIDE</t>
  </si>
  <si>
    <t>224288</t>
  </si>
  <si>
    <t>FRAN TAX - SHERIDAN</t>
  </si>
  <si>
    <t>224291</t>
  </si>
  <si>
    <t>FRAN TAX - TOLEDO</t>
  </si>
  <si>
    <t>224294</t>
  </si>
  <si>
    <t>FRAN TAX - NEWPORT</t>
  </si>
  <si>
    <t>224297</t>
  </si>
  <si>
    <t>FRAN TAX - BANKS</t>
  </si>
  <si>
    <t>224300</t>
  </si>
  <si>
    <t>FRAN TAX - LINCOLN C</t>
  </si>
  <si>
    <t>224303</t>
  </si>
  <si>
    <t>FRAN TAX - SILETZ</t>
  </si>
  <si>
    <t>224306</t>
  </si>
  <si>
    <t>FRAN TAX - SANDY</t>
  </si>
  <si>
    <t>224309</t>
  </si>
  <si>
    <t>FRAN TAX - CANBY</t>
  </si>
  <si>
    <t>224312</t>
  </si>
  <si>
    <t>FRAN TAX - KING CITY</t>
  </si>
  <si>
    <t>224315</t>
  </si>
  <si>
    <t>FRAN TAX - HAPPY VAL</t>
  </si>
  <si>
    <t>224318</t>
  </si>
  <si>
    <t>FRAN TAX - DURHAM</t>
  </si>
  <si>
    <t>224321</t>
  </si>
  <si>
    <t>FRAN TAX - DUNDEE</t>
  </si>
  <si>
    <t>224324</t>
  </si>
  <si>
    <t>FRAN TAX - MAYWOOD P</t>
  </si>
  <si>
    <t>224327</t>
  </si>
  <si>
    <t>FRAN TAX - WILSONVIL</t>
  </si>
  <si>
    <t>224330</t>
  </si>
  <si>
    <t>FRAN TAX - JOHNSON C</t>
  </si>
  <si>
    <t>224333</t>
  </si>
  <si>
    <t>FRAN TAX - RIVERGROV</t>
  </si>
  <si>
    <t>224336</t>
  </si>
  <si>
    <t>FRAN TAX - TANGENT</t>
  </si>
  <si>
    <t>224339</t>
  </si>
  <si>
    <t>FRAN TAX - DEPOE BAY</t>
  </si>
  <si>
    <t>224342</t>
  </si>
  <si>
    <t>FRAN TAX - MILLERSBU</t>
  </si>
  <si>
    <t>224345</t>
  </si>
  <si>
    <t>FRAN TAX - ADAIR VIL</t>
  </si>
  <si>
    <t>224348</t>
  </si>
  <si>
    <t>FRAN TAX - KEIZER</t>
  </si>
  <si>
    <t>224351</t>
  </si>
  <si>
    <t>FRAN TAX - LAFAYETTE</t>
  </si>
  <si>
    <t>224354</t>
  </si>
  <si>
    <t>FRAN TAX - CANNON BE</t>
  </si>
  <si>
    <t>224357</t>
  </si>
  <si>
    <t>FRAN TAX - VERNONIA</t>
  </si>
  <si>
    <t>224360</t>
  </si>
  <si>
    <t>FRAN TAX - COOS BAY</t>
  </si>
  <si>
    <t>224363</t>
  </si>
  <si>
    <t>FRAN TAX - NORTH BEN</t>
  </si>
  <si>
    <t>224366</t>
  </si>
  <si>
    <t>FRAN TAX - MYRTLE PO</t>
  </si>
  <si>
    <t>224369</t>
  </si>
  <si>
    <t>FRAN TAX - COQUILLE</t>
  </si>
  <si>
    <t>224372</t>
  </si>
  <si>
    <t>WASH EXCISE TAX PYMN</t>
  </si>
  <si>
    <t>224375</t>
  </si>
  <si>
    <t>INCOME TAX RECLASS</t>
  </si>
  <si>
    <t>224378</t>
  </si>
  <si>
    <t>FRANCHISE TAX - WA</t>
  </si>
  <si>
    <t>228006</t>
  </si>
  <si>
    <t>INT ACC-COMMIT COMMI</t>
  </si>
  <si>
    <t>228007</t>
  </si>
  <si>
    <t>INT ACC-8.26% NOTES</t>
  </si>
  <si>
    <t>228012</t>
  </si>
  <si>
    <t>INT ACC-6.52% NOTES</t>
  </si>
  <si>
    <t>228015</t>
  </si>
  <si>
    <t>INT ACC-7.05% NOTE</t>
  </si>
  <si>
    <t>228018</t>
  </si>
  <si>
    <t>INT ACC-7.00% NOTE</t>
  </si>
  <si>
    <t>228019</t>
  </si>
  <si>
    <t>228021</t>
  </si>
  <si>
    <t>INT ACC-6.65% NOTE</t>
  </si>
  <si>
    <t>228024</t>
  </si>
  <si>
    <t>228030</t>
  </si>
  <si>
    <t>INT ACC-7.74% NOTE</t>
  </si>
  <si>
    <t>228033</t>
  </si>
  <si>
    <t>INT ACC-7.85% NOTE</t>
  </si>
  <si>
    <t>228036</t>
  </si>
  <si>
    <t>INT ACC-7.72% NOTE</t>
  </si>
  <si>
    <t>228039</t>
  </si>
  <si>
    <t>INT ACC-5.82% NOTE</t>
  </si>
  <si>
    <t>228042</t>
  </si>
  <si>
    <t xml:space="preserve"> INT ACC-5.66% NOTE</t>
  </si>
  <si>
    <t>228045</t>
  </si>
  <si>
    <t>INT ACC-5.62% NOTE</t>
  </si>
  <si>
    <t>228046</t>
  </si>
  <si>
    <t>INT ACC-4.7% NOTE</t>
  </si>
  <si>
    <t>228048</t>
  </si>
  <si>
    <t>INT ACC-5.25% NOTE</t>
  </si>
  <si>
    <t>228057</t>
  </si>
  <si>
    <t>INT ACC-4.00%, 2042</t>
  </si>
  <si>
    <t>228060</t>
  </si>
  <si>
    <t>INT ACC-3.542%, 2023</t>
  </si>
  <si>
    <t>228066</t>
  </si>
  <si>
    <t>INT ACC-3.211%, 2026</t>
  </si>
  <si>
    <t>228069</t>
  </si>
  <si>
    <t>INT ACC-4.136%, 2046</t>
  </si>
  <si>
    <t>228072</t>
  </si>
  <si>
    <t>INT ACC-2.822%, 2027</t>
  </si>
  <si>
    <t>228075</t>
  </si>
  <si>
    <t>INT ACC-3.685%, 2047</t>
  </si>
  <si>
    <t>228078</t>
  </si>
  <si>
    <t>INT ACC-4.11%, 2048</t>
  </si>
  <si>
    <t>228081</t>
  </si>
  <si>
    <t>INT ACC- 3.86%, 2049</t>
  </si>
  <si>
    <t>228084</t>
  </si>
  <si>
    <t>INT ACC- 3.14%, 2029</t>
  </si>
  <si>
    <t>228087</t>
  </si>
  <si>
    <t>INT ACC- 3.60%, 2050</t>
  </si>
  <si>
    <t>228090</t>
  </si>
  <si>
    <t>INT ACC - 3.07% NOTE</t>
  </si>
  <si>
    <t>228093</t>
  </si>
  <si>
    <t>ACCRUED INT PAY</t>
  </si>
  <si>
    <t>232005</t>
  </si>
  <si>
    <t>REGLIABILITY RECL-ST</t>
  </si>
  <si>
    <t>232010</t>
  </si>
  <si>
    <t>Tax - EDIT -Plant ST</t>
  </si>
  <si>
    <t>232015</t>
  </si>
  <si>
    <t>REG LIAB-TAX-EDIT-PL</t>
  </si>
  <si>
    <t>232020</t>
  </si>
  <si>
    <t>REG LIAB-TAX-EDIT-GR</t>
  </si>
  <si>
    <t>232025</t>
  </si>
  <si>
    <t>Tax -EDIT-Gas Res ST</t>
  </si>
  <si>
    <t>232030</t>
  </si>
  <si>
    <t>ISS OPT REV SHARE-OR</t>
  </si>
  <si>
    <t>232035</t>
  </si>
  <si>
    <t>ISS OPT REV SHARE-WA</t>
  </si>
  <si>
    <t>232040</t>
  </si>
  <si>
    <t>UNREALIZED OPTIMIZAT</t>
  </si>
  <si>
    <t>232045</t>
  </si>
  <si>
    <t>PROP GAIN REFUND-OR</t>
  </si>
  <si>
    <t>232050</t>
  </si>
  <si>
    <t>PROP GAIN REFUND-WA</t>
  </si>
  <si>
    <t>232060</t>
  </si>
  <si>
    <t>DEF-CURTAIL/ENTI REV</t>
  </si>
  <si>
    <t>232065</t>
  </si>
  <si>
    <t>AMT-CURTAIL/ENTI REV</t>
  </si>
  <si>
    <t>232075</t>
  </si>
  <si>
    <t>PROP SALE REFUNDS-WA</t>
  </si>
  <si>
    <t>232080</t>
  </si>
  <si>
    <t>SALE OF OPS LHI-DEFE</t>
  </si>
  <si>
    <t>232095</t>
  </si>
  <si>
    <t>N. MIST ST DEF GAIN</t>
  </si>
  <si>
    <t>232405</t>
  </si>
  <si>
    <t>FAS 133 ST REG GNS</t>
  </si>
  <si>
    <t>232410</t>
  </si>
  <si>
    <t>232415</t>
  </si>
  <si>
    <t>PHY OPT ST GAINS REG</t>
  </si>
  <si>
    <t>236005</t>
  </si>
  <si>
    <t>FAS133 S.T.  LOSS SW</t>
  </si>
  <si>
    <t>236010</t>
  </si>
  <si>
    <t>FAS133 S.T. LOSS PHY</t>
  </si>
  <si>
    <t>236015</t>
  </si>
  <si>
    <t>PHY OPT ST LOSSES</t>
  </si>
  <si>
    <t>240005</t>
  </si>
  <si>
    <t>ROU UTIL LEAS ST LIA</t>
  </si>
  <si>
    <t>248003</t>
  </si>
  <si>
    <t>ESRIP LIABILITY CURR</t>
  </si>
  <si>
    <t>248006</t>
  </si>
  <si>
    <t>SERP LIABILITY CP</t>
  </si>
  <si>
    <t>248009</t>
  </si>
  <si>
    <t>FAS 106 LIABILITY CU</t>
  </si>
  <si>
    <t>248012</t>
  </si>
  <si>
    <t>ENVIRON. LIAB. RECLA</t>
  </si>
  <si>
    <t>248015</t>
  </si>
  <si>
    <t>OTHER LIAB-UNCL OTHE</t>
  </si>
  <si>
    <t>248018</t>
  </si>
  <si>
    <t>OTHER LIAB-W/C SHIRR</t>
  </si>
  <si>
    <t>248021</t>
  </si>
  <si>
    <t>OTHER LIAB-EST W/C C</t>
  </si>
  <si>
    <t>248024</t>
  </si>
  <si>
    <t>OTHER LIAB-W/C GAUTH</t>
  </si>
  <si>
    <t>248027</t>
  </si>
  <si>
    <t>OTHER LIAB-W/C Powel</t>
  </si>
  <si>
    <t>248030</t>
  </si>
  <si>
    <t>OTHER LIAB-UNCL CUST</t>
  </si>
  <si>
    <t>248033</t>
  </si>
  <si>
    <t>OTHER LIA-WC MCRAE</t>
  </si>
  <si>
    <t>248036</t>
  </si>
  <si>
    <t>O/L - WC Reclass- ST</t>
  </si>
  <si>
    <t>248039</t>
  </si>
  <si>
    <t>OTHER LIAB-UNCL CAL</t>
  </si>
  <si>
    <t>248042</t>
  </si>
  <si>
    <t>OTHER LIAB-WK COMP</t>
  </si>
  <si>
    <t>248045</t>
  </si>
  <si>
    <t>ACCRUED DOE FEE</t>
  </si>
  <si>
    <t>248048</t>
  </si>
  <si>
    <t>West States C.P.</t>
  </si>
  <si>
    <t>248051</t>
  </si>
  <si>
    <t>DEALER DEPOSITS HVAC</t>
  </si>
  <si>
    <t>248054</t>
  </si>
  <si>
    <t>PUBLIC PURPOSE-OLGA</t>
  </si>
  <si>
    <t>248057</t>
  </si>
  <si>
    <t>PUBLIC PURPOSE-OGEE</t>
  </si>
  <si>
    <t>248060</t>
  </si>
  <si>
    <t>PUBLIC PURPOSE-OLIEE</t>
  </si>
  <si>
    <t>248063</t>
  </si>
  <si>
    <t>SMART ENERGY LIABILI</t>
  </si>
  <si>
    <t>248066</t>
  </si>
  <si>
    <t>ENERGY ASSISTANCE LI</t>
  </si>
  <si>
    <t>248072</t>
  </si>
  <si>
    <t>EASCR</t>
  </si>
  <si>
    <t>248075</t>
  </si>
  <si>
    <t>OR CARES</t>
  </si>
  <si>
    <t>248081</t>
  </si>
  <si>
    <t>OR ARPA</t>
  </si>
  <si>
    <t>248084</t>
  </si>
  <si>
    <t>WA ARPA</t>
  </si>
  <si>
    <t>248087</t>
  </si>
  <si>
    <t>OR OERA</t>
  </si>
  <si>
    <t>248089</t>
  </si>
  <si>
    <t>WA OERA</t>
  </si>
  <si>
    <t>248090</t>
  </si>
  <si>
    <t>DEFD REVENUE</t>
  </si>
  <si>
    <t>248093</t>
  </si>
  <si>
    <t>APP CTR FIN DEP WFB</t>
  </si>
  <si>
    <t>248097</t>
  </si>
  <si>
    <t>ACQ. HOLDBACK LIA</t>
  </si>
  <si>
    <t>248099</t>
  </si>
  <si>
    <t>PR CLR TO 602-04580</t>
  </si>
  <si>
    <t>248102</t>
  </si>
  <si>
    <t>PR CLR TO 602-02005</t>
  </si>
  <si>
    <t>248105</t>
  </si>
  <si>
    <t>PR CLR TO 603-04610</t>
  </si>
  <si>
    <t>248108</t>
  </si>
  <si>
    <t>NBU $100 CREDIT PLAN</t>
  </si>
  <si>
    <t>248111</t>
  </si>
  <si>
    <t>PAYROLL MISC</t>
  </si>
  <si>
    <t>248305</t>
  </si>
  <si>
    <t>CUSTOMER DEPOSITS</t>
  </si>
  <si>
    <t>248310</t>
  </si>
  <si>
    <t>UNPAID DEPOSIT INT</t>
  </si>
  <si>
    <t>248315</t>
  </si>
  <si>
    <t>APPLIED INITIAL DEPO</t>
  </si>
  <si>
    <t>248505</t>
  </si>
  <si>
    <t>FIN UTIL LEAS ST LIA</t>
  </si>
  <si>
    <t>248602</t>
  </si>
  <si>
    <t>248604</t>
  </si>
  <si>
    <t>248606</t>
  </si>
  <si>
    <t>248608</t>
  </si>
  <si>
    <t>248610</t>
  </si>
  <si>
    <t>248612</t>
  </si>
  <si>
    <t>248614</t>
  </si>
  <si>
    <t>248616</t>
  </si>
  <si>
    <t>248618</t>
  </si>
  <si>
    <t>FRAN TAX - MT ANGEL</t>
  </si>
  <si>
    <t>248620</t>
  </si>
  <si>
    <t>248622</t>
  </si>
  <si>
    <t>FRAN TAX - SILVERTON</t>
  </si>
  <si>
    <t>248624</t>
  </si>
  <si>
    <t>248626</t>
  </si>
  <si>
    <t>248628</t>
  </si>
  <si>
    <t>248630</t>
  </si>
  <si>
    <t>248632</t>
  </si>
  <si>
    <t>248634</t>
  </si>
  <si>
    <t>248636</t>
  </si>
  <si>
    <t>248638</t>
  </si>
  <si>
    <t>FRAN TAX - TUALATIN</t>
  </si>
  <si>
    <t>248640</t>
  </si>
  <si>
    <t>248642</t>
  </si>
  <si>
    <t>248644</t>
  </si>
  <si>
    <t>248646</t>
  </si>
  <si>
    <t>248648</t>
  </si>
  <si>
    <t>248650</t>
  </si>
  <si>
    <t>248652</t>
  </si>
  <si>
    <t>248654</t>
  </si>
  <si>
    <t>248656</t>
  </si>
  <si>
    <t>248658</t>
  </si>
  <si>
    <t>248660</t>
  </si>
  <si>
    <t>248662</t>
  </si>
  <si>
    <t>248664</t>
  </si>
  <si>
    <t>248666</t>
  </si>
  <si>
    <t>248668</t>
  </si>
  <si>
    <t>FRAN TAX - SCAPPOOSE</t>
  </si>
  <si>
    <t>248670</t>
  </si>
  <si>
    <t>248672</t>
  </si>
  <si>
    <t>248674</t>
  </si>
  <si>
    <t>248676</t>
  </si>
  <si>
    <t>FRAN TAX - STAYTON</t>
  </si>
  <si>
    <t>248678</t>
  </si>
  <si>
    <t>FRAN TAX - AUMSVILLE</t>
  </si>
  <si>
    <t>248680</t>
  </si>
  <si>
    <t>248682</t>
  </si>
  <si>
    <t>248684</t>
  </si>
  <si>
    <t>248686</t>
  </si>
  <si>
    <t>248688</t>
  </si>
  <si>
    <t>FRAN TAX - PHILOMATH</t>
  </si>
  <si>
    <t>248690</t>
  </si>
  <si>
    <t>248692</t>
  </si>
  <si>
    <t>248694</t>
  </si>
  <si>
    <t>248696</t>
  </si>
  <si>
    <t>248698</t>
  </si>
  <si>
    <t>248700</t>
  </si>
  <si>
    <t>248702</t>
  </si>
  <si>
    <t>248704</t>
  </si>
  <si>
    <t>248706</t>
  </si>
  <si>
    <t>248708</t>
  </si>
  <si>
    <t>248710</t>
  </si>
  <si>
    <t>248712</t>
  </si>
  <si>
    <t>248714</t>
  </si>
  <si>
    <t>248716</t>
  </si>
  <si>
    <t>248718</t>
  </si>
  <si>
    <t>248720</t>
  </si>
  <si>
    <t>248722</t>
  </si>
  <si>
    <t>248724</t>
  </si>
  <si>
    <t>248726</t>
  </si>
  <si>
    <t>248728</t>
  </si>
  <si>
    <t>248730</t>
  </si>
  <si>
    <t>248732</t>
  </si>
  <si>
    <t>248734</t>
  </si>
  <si>
    <t>248736</t>
  </si>
  <si>
    <t>248738</t>
  </si>
  <si>
    <t>248740</t>
  </si>
  <si>
    <t>248742</t>
  </si>
  <si>
    <t>248744</t>
  </si>
  <si>
    <t>248746</t>
  </si>
  <si>
    <t>248748</t>
  </si>
  <si>
    <t>248750</t>
  </si>
  <si>
    <t>248752</t>
  </si>
  <si>
    <t>248754</t>
  </si>
  <si>
    <t>248756</t>
  </si>
  <si>
    <t>248758</t>
  </si>
  <si>
    <t>248760</t>
  </si>
  <si>
    <t>248762</t>
  </si>
  <si>
    <t>248764</t>
  </si>
  <si>
    <t>248766</t>
  </si>
  <si>
    <t>248768</t>
  </si>
  <si>
    <t>248770</t>
  </si>
  <si>
    <t>248772</t>
  </si>
  <si>
    <t>FRAN TAX - VANCOUVER</t>
  </si>
  <si>
    <t>248774</t>
  </si>
  <si>
    <t>FRAN TAX - WASHOUGAL</t>
  </si>
  <si>
    <t>248776</t>
  </si>
  <si>
    <t>FRAN TAX - CAMAS</t>
  </si>
  <si>
    <t>248778</t>
  </si>
  <si>
    <t>FRAN TAX - BINGEN</t>
  </si>
  <si>
    <t>248780</t>
  </si>
  <si>
    <t>FRAN TAX - WHITE SAL</t>
  </si>
  <si>
    <t>248782</t>
  </si>
  <si>
    <t>FRAN TAX - BATTLEGRO</t>
  </si>
  <si>
    <t>248784</t>
  </si>
  <si>
    <t>FRAN TAX - RIDGEFIEL</t>
  </si>
  <si>
    <t>248786</t>
  </si>
  <si>
    <t>FRAN TAX - NORTH BON</t>
  </si>
  <si>
    <t>248788</t>
  </si>
  <si>
    <t>FRAN TAX - LA CENTER</t>
  </si>
  <si>
    <t>252008</t>
  </si>
  <si>
    <t>UNAMT DEBT DIS 6.52%</t>
  </si>
  <si>
    <t>252010</t>
  </si>
  <si>
    <t>UNAMT DEBT DIS 7.05%</t>
  </si>
  <si>
    <t>252012</t>
  </si>
  <si>
    <t>UNAMT DEBT DIS 7.00%</t>
  </si>
  <si>
    <t>252014</t>
  </si>
  <si>
    <t>UNAMT DEBT DIS 6.65%</t>
  </si>
  <si>
    <t>252016</t>
  </si>
  <si>
    <t>252020</t>
  </si>
  <si>
    <t>UNAMT DEBT DIS 7.74%</t>
  </si>
  <si>
    <t>252022</t>
  </si>
  <si>
    <t>UNAMT DEBT DIS 7.85%</t>
  </si>
  <si>
    <t>252024</t>
  </si>
  <si>
    <t>UNAMT DEBT DIS 7.72%</t>
  </si>
  <si>
    <t>252026</t>
  </si>
  <si>
    <t>UNAMT DEBT DIS 5.82%</t>
  </si>
  <si>
    <t>252028</t>
  </si>
  <si>
    <t>UNAMT DEBT DISC 5.66</t>
  </si>
  <si>
    <t>252030</t>
  </si>
  <si>
    <t>UNAMT DEBT DISC 5.62</t>
  </si>
  <si>
    <t>252032</t>
  </si>
  <si>
    <t>UNAMT DEBT DISC 5.25</t>
  </si>
  <si>
    <t>252038</t>
  </si>
  <si>
    <t>UNAMT DEBT DISC4.000</t>
  </si>
  <si>
    <t>252040</t>
  </si>
  <si>
    <t>UNAMT DEBT DISC3.542</t>
  </si>
  <si>
    <t>252042</t>
  </si>
  <si>
    <t>UNAMT DEBT DISC 4.13</t>
  </si>
  <si>
    <t>252044</t>
  </si>
  <si>
    <t>UNAMT DEBT DISC 2.82</t>
  </si>
  <si>
    <t>252046</t>
  </si>
  <si>
    <t>UNAMT DEBT DISC 3.21</t>
  </si>
  <si>
    <t>252048</t>
  </si>
  <si>
    <t>UNAMT DEBT DISC 3.68</t>
  </si>
  <si>
    <t>252050</t>
  </si>
  <si>
    <t>UNAMT DEBT DISC 4.11</t>
  </si>
  <si>
    <t>252052</t>
  </si>
  <si>
    <t>UNAMT DEBT DISC 3.86</t>
  </si>
  <si>
    <t>252054</t>
  </si>
  <si>
    <t>UNAMT DEBT DISC 3.14</t>
  </si>
  <si>
    <t>252056</t>
  </si>
  <si>
    <t>UNAMT DEBT DISC 3.60</t>
  </si>
  <si>
    <t>252058</t>
  </si>
  <si>
    <t>UNAMT DEBT DISC 3.07</t>
  </si>
  <si>
    <t>252208</t>
  </si>
  <si>
    <t>SEC MTN'S 6.52%-2025</t>
  </si>
  <si>
    <t>252210</t>
  </si>
  <si>
    <t>SEC MTN'S 7.05%-2026</t>
  </si>
  <si>
    <t>252212</t>
  </si>
  <si>
    <t>SEC MTN'S 7.00%-2027</t>
  </si>
  <si>
    <t>252214</t>
  </si>
  <si>
    <t>SEC MTN'S 6.65%-2027</t>
  </si>
  <si>
    <t>252216</t>
  </si>
  <si>
    <t>SEC MTN'S 6.65%-2028</t>
  </si>
  <si>
    <t>252220</t>
  </si>
  <si>
    <t>SEC MTN'S 7.74%-2030</t>
  </si>
  <si>
    <t>252222</t>
  </si>
  <si>
    <t>SEC MTN'S 7.85%-2030</t>
  </si>
  <si>
    <t>252224</t>
  </si>
  <si>
    <t>SEC MTN'S 7.72%-2025</t>
  </si>
  <si>
    <t>252226</t>
  </si>
  <si>
    <t>SEC MTN'S 5.82%-2032</t>
  </si>
  <si>
    <t>252228</t>
  </si>
  <si>
    <t>SEC MTN'S 5.66%-2033</t>
  </si>
  <si>
    <t>252230</t>
  </si>
  <si>
    <t>SEC MTN'S 5.62%-2023</t>
  </si>
  <si>
    <t>252232</t>
  </si>
  <si>
    <t>SEC MTN'S 5.25%-2035</t>
  </si>
  <si>
    <t>252238</t>
  </si>
  <si>
    <t>PRVT BOND 4.00%-2042</t>
  </si>
  <si>
    <t>252240</t>
  </si>
  <si>
    <t>SEC MTN'S3.542%-2023</t>
  </si>
  <si>
    <t>252242</t>
  </si>
  <si>
    <t>SEC MTN'S3.21%-2026</t>
  </si>
  <si>
    <t>252244</t>
  </si>
  <si>
    <t>SEC MTN'S4.13%-2046</t>
  </si>
  <si>
    <t>252246</t>
  </si>
  <si>
    <t>SEC MTN'S2.822%-2027</t>
  </si>
  <si>
    <t>252248</t>
  </si>
  <si>
    <t>SEC MTN'S3.68%-2047</t>
  </si>
  <si>
    <t>252250</t>
  </si>
  <si>
    <t>SEC MTN'S4.11%-2048</t>
  </si>
  <si>
    <t>252252</t>
  </si>
  <si>
    <t>SEC MTN'S3.869%-2049</t>
  </si>
  <si>
    <t>252254</t>
  </si>
  <si>
    <t>SEC MTN'S3.141%-2029</t>
  </si>
  <si>
    <t>252256</t>
  </si>
  <si>
    <t>SEC MTN'S3.60%-2050</t>
  </si>
  <si>
    <t>252258</t>
  </si>
  <si>
    <t>SEC MTN'S 3.07% 2051</t>
  </si>
  <si>
    <t>252410</t>
  </si>
  <si>
    <t>SHELF REGISTRATION</t>
  </si>
  <si>
    <t>256005</t>
  </si>
  <si>
    <t>DefIncTax-EDIT Remea</t>
  </si>
  <si>
    <t>256010</t>
  </si>
  <si>
    <t>DEF INC TAX-PRE 1981</t>
  </si>
  <si>
    <t>256015</t>
  </si>
  <si>
    <t>256016</t>
  </si>
  <si>
    <t>R&amp;E TAX CREDIT</t>
  </si>
  <si>
    <t>256020</t>
  </si>
  <si>
    <t>DEFINCTAX-AFUDC-FED</t>
  </si>
  <si>
    <t>256025</t>
  </si>
  <si>
    <t>DEFINCTAX-AFUDC - ST</t>
  </si>
  <si>
    <t>256030</t>
  </si>
  <si>
    <t>DEF INC TAX-UTIL-REV</t>
  </si>
  <si>
    <t>256035</t>
  </si>
  <si>
    <t>256040</t>
  </si>
  <si>
    <t>DEF INC TAX-NON UTIL</t>
  </si>
  <si>
    <t>256045</t>
  </si>
  <si>
    <t>256050</t>
  </si>
  <si>
    <t>DEF INC TAX-NMIS FED</t>
  </si>
  <si>
    <t>256055</t>
  </si>
  <si>
    <t>DEF INC TAX-NMIS STA</t>
  </si>
  <si>
    <t>256060</t>
  </si>
  <si>
    <t>DEF INC TAX-NM A FED</t>
  </si>
  <si>
    <t>256065</t>
  </si>
  <si>
    <t>256070</t>
  </si>
  <si>
    <t>DEF INC TAX-UTIL-DEP</t>
  </si>
  <si>
    <t>256075</t>
  </si>
  <si>
    <t>256080</t>
  </si>
  <si>
    <t>DEF INC TAX-UTIL-OTH</t>
  </si>
  <si>
    <t>256085</t>
  </si>
  <si>
    <t>256090</t>
  </si>
  <si>
    <t>DEF INC TAX-STOR DEP</t>
  </si>
  <si>
    <t>256095</t>
  </si>
  <si>
    <t>256100</t>
  </si>
  <si>
    <t>DEF INC TAX- OCI FED</t>
  </si>
  <si>
    <t>256105</t>
  </si>
  <si>
    <t>DEF INC TAX- OCI ST</t>
  </si>
  <si>
    <t>256110</t>
  </si>
  <si>
    <t>STATE TAX CREDITS</t>
  </si>
  <si>
    <t>256115</t>
  </si>
  <si>
    <t>DEF INC TAX FED - DB</t>
  </si>
  <si>
    <t>256117</t>
  </si>
  <si>
    <t>DEF INC TAX STATE–DB</t>
  </si>
  <si>
    <t>256120</t>
  </si>
  <si>
    <t>DEF INC TAX FED - FA</t>
  </si>
  <si>
    <t>256125</t>
  </si>
  <si>
    <t>DEF INC TAX STATE -</t>
  </si>
  <si>
    <t>260005</t>
  </si>
  <si>
    <t>ASSET RETIREMENT OBL</t>
  </si>
  <si>
    <t>260010</t>
  </si>
  <si>
    <t>N. MIST ARO</t>
  </si>
  <si>
    <t>260015</t>
  </si>
  <si>
    <t>ACCUM COR NONUTILITY</t>
  </si>
  <si>
    <t>260205</t>
  </si>
  <si>
    <t>FAS 133 LT REG GNS</t>
  </si>
  <si>
    <t>260215</t>
  </si>
  <si>
    <t>PHY OPT LT GAINS REG</t>
  </si>
  <si>
    <t>260405</t>
  </si>
  <si>
    <t>CUSTCONTR RES NEW OR</t>
  </si>
  <si>
    <t>260410</t>
  </si>
  <si>
    <t>CUSTCONTR RES NEW WA</t>
  </si>
  <si>
    <t>260415</t>
  </si>
  <si>
    <t>CUSTCONTR RES CON OR</t>
  </si>
  <si>
    <t>260420</t>
  </si>
  <si>
    <t>CUSTCONTR RES CON WA</t>
  </si>
  <si>
    <t>260425</t>
  </si>
  <si>
    <t>CUSTCONTR M/F NEW OR</t>
  </si>
  <si>
    <t>260430</t>
  </si>
  <si>
    <t>CUSTCONTR M/F NEW WA</t>
  </si>
  <si>
    <t>260435</t>
  </si>
  <si>
    <t>CUSTCONTR M/F CO OR</t>
  </si>
  <si>
    <t>260440</t>
  </si>
  <si>
    <t>CUSTCONTR M/F CO WA</t>
  </si>
  <si>
    <t>260445</t>
  </si>
  <si>
    <t>CUSTCONTR COM NE OR</t>
  </si>
  <si>
    <t>260450</t>
  </si>
  <si>
    <t>CUSTCONTR COM NE WA</t>
  </si>
  <si>
    <t>260455</t>
  </si>
  <si>
    <t>CUSTCONTR COM CO OR</t>
  </si>
  <si>
    <t>260460</t>
  </si>
  <si>
    <t>CUSTCONTR COM CO WA</t>
  </si>
  <si>
    <t>260465</t>
  </si>
  <si>
    <t>CUSTCONTR IND NEW OR</t>
  </si>
  <si>
    <t>260470</t>
  </si>
  <si>
    <t>CUSTCONTR IND CON OR</t>
  </si>
  <si>
    <t>260605</t>
  </si>
  <si>
    <t>260620</t>
  </si>
  <si>
    <t>Tax - EDIT -Plant LT</t>
  </si>
  <si>
    <t>260625</t>
  </si>
  <si>
    <t>260630</t>
  </si>
  <si>
    <t>260635</t>
  </si>
  <si>
    <t>Tax -EDIT-Gas Res LT</t>
  </si>
  <si>
    <t>260640</t>
  </si>
  <si>
    <t>LT STOR MRGN SH - OR</t>
  </si>
  <si>
    <t>260645</t>
  </si>
  <si>
    <t>N. MIST LT DEF GAIN</t>
  </si>
  <si>
    <t>264005</t>
  </si>
  <si>
    <t>ESRIP LIABILITY LONG</t>
  </si>
  <si>
    <t>264010</t>
  </si>
  <si>
    <t>SERP LIABILITY LONG</t>
  </si>
  <si>
    <t>264015</t>
  </si>
  <si>
    <t>DBP PENSION LIABILIT</t>
  </si>
  <si>
    <t>264020</t>
  </si>
  <si>
    <t>FAS 106 LIABILITY LO</t>
  </si>
  <si>
    <t>268005</t>
  </si>
  <si>
    <t>FAS133 L.T. LOSS SW&amp;</t>
  </si>
  <si>
    <t>272005</t>
  </si>
  <si>
    <t>ROU UTILIT LEASE LIA</t>
  </si>
  <si>
    <t>280005</t>
  </si>
  <si>
    <t>GASCO PRE 2003</t>
  </si>
  <si>
    <t>280010</t>
  </si>
  <si>
    <t>SILTRONIC PRE 2003</t>
  </si>
  <si>
    <t>280015</t>
  </si>
  <si>
    <t>HARBOR PRE 2003</t>
  </si>
  <si>
    <t>280020</t>
  </si>
  <si>
    <t>ENVIR INV-GASCO</t>
  </si>
  <si>
    <t>280025</t>
  </si>
  <si>
    <t>ENVIR INV-WACKER</t>
  </si>
  <si>
    <t>280030</t>
  </si>
  <si>
    <t>ENVIR INV - PORTLAND</t>
  </si>
  <si>
    <t>280035</t>
  </si>
  <si>
    <t>ENVIRON. LIABILITIES</t>
  </si>
  <si>
    <t>280040</t>
  </si>
  <si>
    <t>INJ &amp; DAM RES-EXT-GA</t>
  </si>
  <si>
    <t>280045</t>
  </si>
  <si>
    <t>INJ &amp; DAM RES-EUG</t>
  </si>
  <si>
    <t>280050</t>
  </si>
  <si>
    <t>INJ &amp; DAM RES-EXT-WA</t>
  </si>
  <si>
    <t>280055</t>
  </si>
  <si>
    <t>INJ &amp; DAM INS-EXT HA</t>
  </si>
  <si>
    <t>280060</t>
  </si>
  <si>
    <t>INJ &amp; DAM RES-EXT OR</t>
  </si>
  <si>
    <t>280065</t>
  </si>
  <si>
    <t>INJ &amp; DAM RES-EXT TA</t>
  </si>
  <si>
    <t>280070</t>
  </si>
  <si>
    <t>INJ &amp; DAM RES-ENV CE</t>
  </si>
  <si>
    <t>280075</t>
  </si>
  <si>
    <t>INJ &amp; DAM RES-FRONT</t>
  </si>
  <si>
    <t>280080</t>
  </si>
  <si>
    <t>INJ &amp; DAM RES-FR AM</t>
  </si>
  <si>
    <t>280085</t>
  </si>
  <si>
    <t>RES OFFSET - ENV GAS</t>
  </si>
  <si>
    <t>280090</t>
  </si>
  <si>
    <t>RES OFFSET - ENV SIL</t>
  </si>
  <si>
    <t>280095</t>
  </si>
  <si>
    <t>RES OFFSET - ENV HAR</t>
  </si>
  <si>
    <t>280100</t>
  </si>
  <si>
    <t>RES OFFSET - ENV TAR</t>
  </si>
  <si>
    <t>280105</t>
  </si>
  <si>
    <t>RES OFFSET - ENV EUG</t>
  </si>
  <si>
    <t>280110</t>
  </si>
  <si>
    <t>RES OFFSET - ENV FRO</t>
  </si>
  <si>
    <t>280115</t>
  </si>
  <si>
    <t>RES OFFSET - ENV STE</t>
  </si>
  <si>
    <t>280120</t>
  </si>
  <si>
    <t>RES OFFSET - ENV CRT</t>
  </si>
  <si>
    <t>280125</t>
  </si>
  <si>
    <t>RES OFFSET - FR AMER</t>
  </si>
  <si>
    <t>280205</t>
  </si>
  <si>
    <t>FIN UTIL LEASE LIA</t>
  </si>
  <si>
    <t>280605</t>
  </si>
  <si>
    <t>O/L - WC Reclass- LT</t>
  </si>
  <si>
    <t>280610</t>
  </si>
  <si>
    <t>DCP - EXEC AND DIR</t>
  </si>
  <si>
    <t>280620</t>
  </si>
  <si>
    <t>DDCP</t>
  </si>
  <si>
    <t>280630</t>
  </si>
  <si>
    <t>MISC NONCUR LIA-RECL</t>
  </si>
  <si>
    <t>280635</t>
  </si>
  <si>
    <t>Western States Liab</t>
  </si>
  <si>
    <t>280640</t>
  </si>
  <si>
    <t>West States LT-contr</t>
  </si>
  <si>
    <t>280650</t>
  </si>
  <si>
    <t>AUTO SELF-INSURANCE</t>
  </si>
  <si>
    <t>280655</t>
  </si>
  <si>
    <t>INJ &amp; DAMAGE RES-OPE</t>
  </si>
  <si>
    <t>280660</t>
  </si>
  <si>
    <t>INJ &amp; DAMAGE RES-CON</t>
  </si>
  <si>
    <t>280665</t>
  </si>
  <si>
    <t>INJ &amp; DAMAGE RES-HR</t>
  </si>
  <si>
    <t>280675</t>
  </si>
  <si>
    <t>ACC LIAB-EXEMPT VACA</t>
  </si>
  <si>
    <t>311010</t>
  </si>
  <si>
    <t>COMMON STOCK - NO PA</t>
  </si>
  <si>
    <t>311020</t>
  </si>
  <si>
    <t>CAPITAL</t>
  </si>
  <si>
    <t>311025</t>
  </si>
  <si>
    <t>CS EXP - DRIP &amp; ESPP</t>
  </si>
  <si>
    <t>311030</t>
  </si>
  <si>
    <t>CS EXP - ISSUANCE</t>
  </si>
  <si>
    <t>311205</t>
  </si>
  <si>
    <t>PREM-CAP STOCK-OTHER</t>
  </si>
  <si>
    <t>311210</t>
  </si>
  <si>
    <t>APIC - STOCK BASED C</t>
  </si>
  <si>
    <t>311215</t>
  </si>
  <si>
    <t>APIC - LTIP</t>
  </si>
  <si>
    <t>311220</t>
  </si>
  <si>
    <t>APIC - OTHER</t>
  </si>
  <si>
    <t>311225</t>
  </si>
  <si>
    <t>REDUCTION IN PAR - C</t>
  </si>
  <si>
    <t>311230</t>
  </si>
  <si>
    <t>APIC - REAQRD PRFD S</t>
  </si>
  <si>
    <t>311235</t>
  </si>
  <si>
    <t>INST RECD-STOCK-EMP</t>
  </si>
  <si>
    <t>316005</t>
  </si>
  <si>
    <t>RETAINED EARNINGS</t>
  </si>
  <si>
    <t>316015</t>
  </si>
  <si>
    <t>UNDIST EARN-NNG FINA</t>
  </si>
  <si>
    <t>316020</t>
  </si>
  <si>
    <t>UNDIST EARN - NW ENE</t>
  </si>
  <si>
    <t>316025</t>
  </si>
  <si>
    <t>R/E - KB PIPELINE</t>
  </si>
  <si>
    <t>316045</t>
  </si>
  <si>
    <t>R/E-EARNINGS-FIN</t>
  </si>
  <si>
    <t>320005</t>
  </si>
  <si>
    <t>OTHER COMP INCOME</t>
  </si>
  <si>
    <t>390000</t>
  </si>
  <si>
    <t>CONV G/L Bal Offset</t>
  </si>
  <si>
    <t>127505</t>
  </si>
  <si>
    <t>RTC INVENTORY</t>
  </si>
  <si>
    <t>127510</t>
  </si>
  <si>
    <t>SMART ENERGY RTC</t>
  </si>
  <si>
    <t>151804</t>
  </si>
  <si>
    <t>TSA SEC DIR2 COST OR</t>
  </si>
  <si>
    <t>151808</t>
  </si>
  <si>
    <t>TSA SEC DIR2 COST WA</t>
  </si>
  <si>
    <t>169185</t>
  </si>
  <si>
    <t>ACCOUNT ADJUSTMENTS</t>
  </si>
  <si>
    <t>212802</t>
  </si>
  <si>
    <t>CLN ENERGY WORKS PDX</t>
  </si>
  <si>
    <t>224051</t>
  </si>
  <si>
    <t>TAX ACC-FED UNEMP-WA</t>
  </si>
  <si>
    <t>248088</t>
  </si>
  <si>
    <t>115305</t>
  </si>
  <si>
    <t>TAXSHARE INTERCO REC</t>
  </si>
  <si>
    <t>151110</t>
  </si>
  <si>
    <t>LT REG LOSS PHYSICAL</t>
  </si>
  <si>
    <t>151826</t>
  </si>
  <si>
    <t>DEFER OR PUC FEE</t>
  </si>
  <si>
    <t>154010</t>
  </si>
  <si>
    <t>FAS 133 L.T. GAIN PH</t>
  </si>
  <si>
    <t>169006</t>
  </si>
  <si>
    <t>CWIP - CLOUD UTIL</t>
  </si>
  <si>
    <t>260210</t>
  </si>
  <si>
    <t>268010</t>
  </si>
  <si>
    <t>FAS133 L.T. LOSS PHY</t>
  </si>
  <si>
    <t>280615</t>
  </si>
  <si>
    <t>EDCP</t>
  </si>
  <si>
    <t>248049</t>
  </si>
  <si>
    <t>DEPOSITS-DISTRIBUTOR</t>
  </si>
  <si>
    <t>151919</t>
  </si>
  <si>
    <t>HB 2475-LOW INC BILL</t>
  </si>
  <si>
    <t>232091</t>
  </si>
  <si>
    <t>SEC INT OFF ON ROR D</t>
  </si>
  <si>
    <t>316006</t>
  </si>
  <si>
    <t>DIVIDENDS</t>
  </si>
  <si>
    <t>169136</t>
  </si>
  <si>
    <t>Def Incen-WA Single</t>
  </si>
  <si>
    <t>169564</t>
  </si>
  <si>
    <t>2022 GC500 CENTRIFUG</t>
  </si>
  <si>
    <t>169567</t>
  </si>
  <si>
    <t>2022 GC500 CENTRIGUG</t>
  </si>
  <si>
    <t>224003</t>
  </si>
  <si>
    <t>TAX ACC-OPER PROP-OR</t>
  </si>
  <si>
    <t>106040</t>
  </si>
  <si>
    <t>A/R-GENERAL</t>
  </si>
  <si>
    <t>127220</t>
  </si>
  <si>
    <t>MAT &amp; SUPPLIES-GEN</t>
  </si>
  <si>
    <t>208005</t>
  </si>
  <si>
    <t>DEBT ISSU COST-CURRE</t>
  </si>
  <si>
    <t>208010</t>
  </si>
  <si>
    <t>CURR PORTION LT DEBT</t>
  </si>
  <si>
    <t>212005</t>
  </si>
  <si>
    <t>GR/IR</t>
  </si>
  <si>
    <t>248069</t>
  </si>
  <si>
    <t>OR HEAT/WILLIAM</t>
  </si>
  <si>
    <t>252002</t>
  </si>
  <si>
    <t>DEBT ISSU COST-CONTR</t>
  </si>
  <si>
    <t>252202</t>
  </si>
  <si>
    <t>CURR PORT LTD-CONTRA</t>
  </si>
  <si>
    <t>106004</t>
  </si>
  <si>
    <t>COOS COUNTY CLEAR</t>
  </si>
  <si>
    <t>112005</t>
  </si>
  <si>
    <t>NWN REC AFFIL</t>
  </si>
  <si>
    <t>115005</t>
  </si>
  <si>
    <t>INTERCO RECEIVABLES</t>
  </si>
  <si>
    <t>127230</t>
  </si>
  <si>
    <t>MAT &amp; SUPPLIES-POSTA</t>
  </si>
  <si>
    <t>140000</t>
  </si>
  <si>
    <t>PP Underiv Capital</t>
  </si>
  <si>
    <t>142002</t>
  </si>
  <si>
    <t>PLANT VOH CLEARING</t>
  </si>
  <si>
    <t>142003</t>
  </si>
  <si>
    <t>PLANT COH DR CLEAR</t>
  </si>
  <si>
    <t>142004</t>
  </si>
  <si>
    <t>PLANT COH CR CLEAR</t>
  </si>
  <si>
    <t>142030</t>
  </si>
  <si>
    <t>UTIL PL IN SVCE CNVS</t>
  </si>
  <si>
    <t>145060</t>
  </si>
  <si>
    <t>COST OF REMOVAL</t>
  </si>
  <si>
    <t>160010</t>
  </si>
  <si>
    <t>ROU UTIL LS ASS-250</t>
  </si>
  <si>
    <t>169103</t>
  </si>
  <si>
    <t>BONUS POH CLEARING</t>
  </si>
  <si>
    <t>169104</t>
  </si>
  <si>
    <t>POH CLEARING</t>
  </si>
  <si>
    <t>212107</t>
  </si>
  <si>
    <t>EMPLOYEE VENDOR</t>
  </si>
  <si>
    <t>212812</t>
  </si>
  <si>
    <t>ACCRUED SEVERANCE</t>
  </si>
  <si>
    <t>216005</t>
  </si>
  <si>
    <t>NWN PAY TO AFFIL</t>
  </si>
  <si>
    <t>224069</t>
  </si>
  <si>
    <t>TAX ACC-PAYROLL SEVE</t>
  </si>
  <si>
    <t>252059</t>
  </si>
  <si>
    <t>UNAMT DEBT DISC 4.78</t>
  </si>
  <si>
    <t>252259</t>
  </si>
  <si>
    <t>SEC MTN  4.78% 2052</t>
  </si>
  <si>
    <t>399999</t>
  </si>
  <si>
    <t>CLEARING ACT DOC SPL</t>
  </si>
  <si>
    <t>140001</t>
  </si>
  <si>
    <t>PP Salvage</t>
  </si>
  <si>
    <t>169137</t>
  </si>
  <si>
    <t>Acc Amort Def Incent</t>
  </si>
  <si>
    <t>228091</t>
  </si>
  <si>
    <t>INC ACC - 4.78%,2052</t>
  </si>
  <si>
    <t>151734</t>
  </si>
  <si>
    <t>OR COVID19 DEF AMORT</t>
  </si>
  <si>
    <t>151736</t>
  </si>
  <si>
    <t>OR COVID LATEFEE AMT</t>
  </si>
  <si>
    <t>151803</t>
  </si>
  <si>
    <t>OR TSA SECUR OM AMRT</t>
  </si>
  <si>
    <t>151805</t>
  </si>
  <si>
    <t>OR TSA SECUR COS AMT</t>
  </si>
  <si>
    <t>151817</t>
  </si>
  <si>
    <t>WA RATE MITIG DEF</t>
  </si>
  <si>
    <t>151819</t>
  </si>
  <si>
    <t>OR RATE MITIG DEF</t>
  </si>
  <si>
    <t>151850</t>
  </si>
  <si>
    <t>SEC ADJ COM 31 D DEF</t>
  </si>
  <si>
    <t>151860</t>
  </si>
  <si>
    <t>SEC INT ADJ RES DECG</t>
  </si>
  <si>
    <t>151930</t>
  </si>
  <si>
    <t>RNG ADJ MECH DEF</t>
  </si>
  <si>
    <t>151932</t>
  </si>
  <si>
    <t>OR CPP DEF TRANSP</t>
  </si>
  <si>
    <t>151934</t>
  </si>
  <si>
    <t>OR CPP AMORT TRANSP</t>
  </si>
  <si>
    <t>151936</t>
  </si>
  <si>
    <t>OR CPP DEF SPEC CONT</t>
  </si>
  <si>
    <t>220005</t>
  </si>
  <si>
    <t>INTERCO PAYABLES</t>
  </si>
  <si>
    <t>127235</t>
  </si>
  <si>
    <t>INVEN RESERVE - UTIL</t>
  </si>
  <si>
    <t>127240</t>
  </si>
  <si>
    <t>INVEN RESERVE - APP</t>
  </si>
  <si>
    <t>142426</t>
  </si>
  <si>
    <t>NON-UTIL PLANT CLEAR</t>
  </si>
  <si>
    <t>151931</t>
  </si>
  <si>
    <t>RNG INV DEF-LEX SHAR</t>
  </si>
  <si>
    <t>169007</t>
  </si>
  <si>
    <t>CLD SW UTI PLANT INS</t>
  </si>
  <si>
    <t>169507</t>
  </si>
  <si>
    <t>2022 GC600 NU COST</t>
  </si>
  <si>
    <t>169508</t>
  </si>
  <si>
    <t>2022 GC600 NU AMORT</t>
  </si>
  <si>
    <t>169510</t>
  </si>
  <si>
    <t>2022 GC600 UTIL COST</t>
  </si>
  <si>
    <t>169511</t>
  </si>
  <si>
    <t>2022 GC600 UTIL AMOR</t>
  </si>
  <si>
    <t>172016</t>
  </si>
  <si>
    <t>INVEST CASH NWENERGY</t>
  </si>
  <si>
    <t>172085</t>
  </si>
  <si>
    <t>INVEST CASH RNG HOLD</t>
  </si>
  <si>
    <t>252057</t>
  </si>
  <si>
    <t>UNAMT DEBT DISC x.xx</t>
  </si>
  <si>
    <t>NW Natural</t>
  </si>
  <si>
    <t>Rates &amp; Regulatory Affairs</t>
  </si>
  <si>
    <t>2022 Earnings Test</t>
  </si>
  <si>
    <t>Calculation of 13-month Average Cost of Capital</t>
  </si>
  <si>
    <t xml:space="preserve">13 Month </t>
  </si>
  <si>
    <t>Line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</si>
  <si>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</si>
  <si>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</si>
  <si>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</si>
  <si>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</si>
  <si>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</si>
  <si>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</si>
  <si>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</si>
  <si>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</si>
  <si>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</si>
  <si>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</si>
  <si>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</si>
  <si>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</si>
  <si>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Average</t>
  </si>
  <si>
    <t>Balances</t>
  </si>
  <si>
    <t>Long Term Debt (see line 39)</t>
  </si>
  <si>
    <t>Preferred Stock</t>
  </si>
  <si>
    <t>Common Stock (see line 33)</t>
  </si>
  <si>
    <t>Total Capital</t>
  </si>
  <si>
    <t>% of Total Capital</t>
  </si>
  <si>
    <t>Long Term Debt</t>
  </si>
  <si>
    <t>Common Stock</t>
  </si>
  <si>
    <t>Average Cost</t>
  </si>
  <si>
    <t>Weighted Average Cost of Debt</t>
  </si>
  <si>
    <t>Calculation of Utility Equity:</t>
  </si>
  <si>
    <t>NWN Corporate Equity</t>
  </si>
  <si>
    <t>Less</t>
  </si>
  <si>
    <t>INVEST IN NNG FINL</t>
  </si>
  <si>
    <t>INVEST IN NW BIOGAS</t>
  </si>
  <si>
    <t>INVEST - NWN ENERGY</t>
  </si>
  <si>
    <t>NWN Utility Equity</t>
  </si>
  <si>
    <t>NW Natural CORP 5000 Capitalization:</t>
  </si>
  <si>
    <t>Checkpoint</t>
  </si>
  <si>
    <t>Equity (sum lines 38 through 62)</t>
  </si>
  <si>
    <t>Long Term Debt (Sum lines 63 - 95)</t>
  </si>
  <si>
    <t>Balance Sheet Detail (Corp 5000):</t>
  </si>
  <si>
    <t>OLD GL</t>
  </si>
  <si>
    <t>OLD GL NAME</t>
  </si>
  <si>
    <t>NEW GL</t>
  </si>
  <si>
    <t>NEW GL NAME</t>
  </si>
  <si>
    <t>COMMON STOCK</t>
  </si>
  <si>
    <t>216xxx</t>
  </si>
  <si>
    <t>UNDISTRIBUTED RETAIN</t>
  </si>
  <si>
    <t>Pre Tax</t>
  </si>
  <si>
    <t>SEC DEFD REG PEN INT</t>
  </si>
  <si>
    <t>BONDS 9.05% - 2021</t>
  </si>
  <si>
    <t>SEC MTN'S 8.26%-2014</t>
  </si>
  <si>
    <t>SEC MTN'S 8.31%-2019</t>
  </si>
  <si>
    <t>SEC MTN'S 6.60%-2018</t>
  </si>
  <si>
    <t>SEC MTN'S 7.63%-2019</t>
  </si>
  <si>
    <t>SEC MTN'S 4.70%-2015</t>
  </si>
  <si>
    <t>SEC MTN'S 5.15%-2016</t>
  </si>
  <si>
    <t>SEC MTN'S 5.37%-2020</t>
  </si>
  <si>
    <t>SEC MTN'S3.176%-2021</t>
  </si>
  <si>
    <t>SEC MTN'S1.54%-2018</t>
  </si>
  <si>
    <t>NEW</t>
  </si>
  <si>
    <t>NORTHWEST ENERGY COR</t>
  </si>
  <si>
    <t>Calculation of 13-month average Cost of Capital</t>
  </si>
  <si>
    <t>(13mo. AMA)</t>
  </si>
  <si>
    <t>13 Mo Average</t>
  </si>
  <si>
    <t>Short Term Debt</t>
  </si>
  <si>
    <t>2022 Commission Basis Reprt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</si>
</sst>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$&quot;#,##0_);\(&quot;$&quot;#,##0\)"/>
    <numFmt numFmtId="43" formatCode="_(* #,##0.00_);_(* \(#,##0.00\);_(* &quot;-&quot;??_);_(@_)"/>
    <numFmt numFmtId="164" formatCode="&quot;$&quot;\ #,##0.00;\-&quot;$&quot;\ #,##0.00"/>
    <numFmt numFmtId="165" formatCode="_(* #,##0_);_(* \(#,##0\);_(* &quot;-&quot;??_);_(@_)"/>
    <numFmt numFmtId="166" formatCode="0.000%"/>
    <numFmt numFmtId="167" formatCode="#,##0.0_);\(#,##0.0\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name val="Calibri"/>
      <family val="2"/>
    </font>
    <font>
      <b/>
      <sz val="10"/>
      <name val="Tahoma"/>
      <family val="2"/>
    </font>
    <font>
      <b/>
      <sz val="10"/>
      <color rgb="FF0000FF"/>
      <name val="Tahoma"/>
      <family val="2"/>
    </font>
    <font>
      <b/>
      <sz val="10"/>
      <color rgb="FF000000"/>
      <name val="Tahoma"/>
      <family val="2"/>
    </font>
    <font>
      <u/>
      <sz val="8"/>
      <name val="Tahoma"/>
      <family val="2"/>
    </font>
    <font>
      <sz val="8"/>
      <name val="Tahoma"/>
      <family val="2"/>
    </font>
    <font>
      <u/>
      <sz val="10"/>
      <name val="Tahoma"/>
      <family val="2"/>
    </font>
    <font>
      <sz val="10"/>
      <name val="Tahoma"/>
      <family val="2"/>
    </font>
    <font>
      <sz val="10"/>
      <color rgb="FF000000"/>
      <name val="Tahoma"/>
      <family val="2"/>
    </font>
    <font>
      <sz val="10"/>
      <color rgb="FFFF0000"/>
      <name val="Tahoma"/>
      <family val="2"/>
    </font>
    <font>
      <sz val="10"/>
      <color rgb="FF3366FF"/>
      <name val="Tahoma"/>
      <family val="2"/>
    </font>
    <font>
      <sz val="10"/>
      <color rgb="FF0000FF"/>
      <name val="Tahoma"/>
      <family val="2"/>
    </font>
    <font>
      <b/>
      <u/>
      <sz val="10"/>
      <name val="Tahoma"/>
      <family val="2"/>
    </font>
    <font>
      <b/>
      <sz val="8"/>
      <name val="Tahoma"/>
      <family val="2"/>
    </font>
    <font>
      <sz val="8"/>
      <color rgb="FF1F497D"/>
      <name val="Tahoma"/>
      <family val="2"/>
    </font>
    <font>
      <sz val="10"/>
      <color rgb="FF1F497D"/>
      <name val="Tahoma"/>
      <family val="2"/>
    </font>
    <font>
      <sz val="11"/>
      <color rgb="FF974706"/>
      <name val="Calibri"/>
      <family val="2"/>
    </font>
    <font>
      <sz val="11"/>
      <color rgb="FF1F497D"/>
      <name val="Calibri"/>
      <family val="2"/>
    </font>
    <font>
      <b/>
      <sz val="10"/>
      <color rgb="FF1F497D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5E5E5"/>
        <bgColor rgb="FFFFFFFF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FF"/>
        <bgColor rgb="FF000000"/>
      </patternFill>
    </fill>
  </fills>
  <borders count="17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0" fontId="24" fillId="0" borderId="0" applyFont="0" applyFill="0" applyBorder="0" applyAlignment="0" applyProtection="0">
      <alignment vertical="top"/>
    </xf>
  </cellStyleXfs>
  <cellXfs count="103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left" vertical="top"/>
    </xf>
    <xf numFmtId="164" fontId="3" fillId="0" borderId="1" xfId="0" applyNumberFormat="1" applyFont="1" applyBorder="1" applyAlignment="1">
      <alignment horizontal="right" vertical="top"/>
    </xf>
    <xf numFmtId="37" fontId="10" fillId="0" borderId="0" xfId="0" applyNumberFormat="1" applyFont="1"/>
    <xf numFmtId="165" fontId="12" fillId="0" borderId="0" xfId="1" applyNumberFormat="1" applyFont="1" applyFill="1" applyBorder="1"/>
    <xf numFmtId="37" fontId="10" fillId="0" borderId="0" xfId="2" applyNumberFormat="1" applyFont="1" applyFill="1" applyBorder="1"/>
    <xf numFmtId="10" fontId="10" fillId="0" borderId="0" xfId="2" applyNumberFormat="1" applyFont="1" applyFill="1" applyBorder="1"/>
    <xf numFmtId="10" fontId="10" fillId="0" borderId="0" xfId="2" applyNumberFormat="1" applyFont="1" applyFill="1" applyBorder="1" applyProtection="1"/>
    <xf numFmtId="10" fontId="10" fillId="0" borderId="5" xfId="2" applyNumberFormat="1" applyFont="1" applyFill="1" applyBorder="1"/>
    <xf numFmtId="166" fontId="14" fillId="0" borderId="0" xfId="2" applyNumberFormat="1" applyFont="1" applyFill="1" applyBorder="1" applyAlignment="1">
      <alignment vertical="top"/>
    </xf>
    <xf numFmtId="166" fontId="10" fillId="0" borderId="0" xfId="2" applyNumberFormat="1" applyFont="1" applyFill="1" applyBorder="1" applyAlignment="1">
      <alignment vertical="top"/>
    </xf>
    <xf numFmtId="10" fontId="14" fillId="0" borderId="0" xfId="2" applyNumberFormat="1" applyFont="1" applyFill="1" applyBorder="1" applyAlignment="1">
      <alignment vertical="top"/>
    </xf>
    <xf numFmtId="10" fontId="12" fillId="0" borderId="0" xfId="2" applyNumberFormat="1" applyFont="1" applyFill="1" applyBorder="1" applyAlignment="1">
      <alignment vertical="top"/>
    </xf>
    <xf numFmtId="10" fontId="10" fillId="0" borderId="0" xfId="2" applyNumberFormat="1" applyFont="1" applyFill="1" applyBorder="1" applyAlignment="1">
      <alignment vertical="top"/>
    </xf>
    <xf numFmtId="10" fontId="12" fillId="0" borderId="0" xfId="2" applyNumberFormat="1" applyFont="1" applyFill="1" applyBorder="1"/>
    <xf numFmtId="10" fontId="2" fillId="0" borderId="0" xfId="2" applyNumberFormat="1" applyFont="1" applyFill="1" applyBorder="1"/>
    <xf numFmtId="10" fontId="10" fillId="0" borderId="3" xfId="2" applyNumberFormat="1" applyFont="1" applyFill="1" applyBorder="1" applyAlignment="1">
      <alignment vertical="top"/>
    </xf>
    <xf numFmtId="37" fontId="14" fillId="0" borderId="0" xfId="0" applyNumberFormat="1" applyFont="1"/>
    <xf numFmtId="0" fontId="4" fillId="0" borderId="0" xfId="3" applyFont="1"/>
    <xf numFmtId="0" fontId="4" fillId="0" borderId="0" xfId="3" applyFont="1" applyAlignment="1">
      <alignment horizontal="center" vertical="top"/>
    </xf>
    <xf numFmtId="0" fontId="4" fillId="0" borderId="3" xfId="3" applyFont="1" applyBorder="1" applyAlignment="1">
      <alignment horizontal="center" vertical="top"/>
    </xf>
    <xf numFmtId="0" fontId="8" fillId="0" borderId="0" xfId="3" applyFont="1" applyAlignment="1">
      <alignment horizontal="center"/>
    </xf>
    <xf numFmtId="0" fontId="9" fillId="0" borderId="0" xfId="3" applyFont="1"/>
    <xf numFmtId="37" fontId="10" fillId="3" borderId="0" xfId="0" applyNumberFormat="1" applyFont="1" applyFill="1"/>
    <xf numFmtId="37" fontId="10" fillId="4" borderId="0" xfId="0" applyNumberFormat="1" applyFont="1" applyFill="1"/>
    <xf numFmtId="166" fontId="10" fillId="0" borderId="0" xfId="4" applyNumberFormat="1" applyFont="1" applyFill="1" applyBorder="1"/>
    <xf numFmtId="166" fontId="10" fillId="0" borderId="0" xfId="4" applyNumberFormat="1" applyFont="1" applyFill="1" applyBorder="1" applyAlignment="1">
      <alignment vertical="top"/>
    </xf>
    <xf numFmtId="10" fontId="10" fillId="0" borderId="0" xfId="5" applyFont="1" applyFill="1" applyBorder="1">
      <alignment vertical="top"/>
    </xf>
    <xf numFmtId="10" fontId="10" fillId="0" borderId="0" xfId="4" applyNumberFormat="1" applyFont="1" applyFill="1" applyBorder="1" applyAlignment="1">
      <alignment vertical="top"/>
    </xf>
    <xf numFmtId="10" fontId="10" fillId="0" borderId="3" xfId="5" applyFont="1" applyFill="1" applyBorder="1">
      <alignment vertical="top"/>
    </xf>
    <xf numFmtId="10" fontId="10" fillId="0" borderId="3" xfId="4" applyNumberFormat="1" applyFont="1" applyFill="1" applyBorder="1" applyAlignment="1">
      <alignment vertical="top"/>
    </xf>
    <xf numFmtId="43" fontId="10" fillId="0" borderId="0" xfId="1" applyFont="1" applyFill="1" applyBorder="1"/>
    <xf numFmtId="0" fontId="4" fillId="0" borderId="0" xfId="3" applyFont="1" applyAlignment="1">
      <alignment horizontal="center"/>
    </xf>
    <xf numFmtId="0" fontId="4" fillId="0" borderId="0" xfId="0" applyFont="1"/>
    <xf numFmtId="37" fontId="2" fillId="0" borderId="0" xfId="0" applyNumberFormat="1" applyFont="1"/>
    <xf numFmtId="3" fontId="2" fillId="0" borderId="0" xfId="0" applyNumberFormat="1" applyFont="1"/>
    <xf numFmtId="0" fontId="5" fillId="0" borderId="0" xfId="0" applyFont="1"/>
    <xf numFmtId="37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7" fontId="4" fillId="0" borderId="3" xfId="0" applyNumberFormat="1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37" fontId="12" fillId="0" borderId="0" xfId="0" applyNumberFormat="1" applyFont="1"/>
    <xf numFmtId="37" fontId="10" fillId="0" borderId="3" xfId="0" applyNumberFormat="1" applyFont="1" applyBorder="1"/>
    <xf numFmtId="37" fontId="13" fillId="0" borderId="0" xfId="0" applyNumberFormat="1" applyFont="1"/>
    <xf numFmtId="37" fontId="10" fillId="0" borderId="4" xfId="0" applyNumberFormat="1" applyFont="1" applyBorder="1"/>
    <xf numFmtId="0" fontId="15" fillId="0" borderId="0" xfId="0" applyFont="1"/>
    <xf numFmtId="0" fontId="2" fillId="0" borderId="0" xfId="0" applyFont="1" applyAlignment="1">
      <alignment horizontal="center"/>
    </xf>
    <xf numFmtId="37" fontId="11" fillId="0" borderId="0" xfId="0" applyNumberFormat="1" applyFont="1" applyAlignment="1">
      <alignment vertical="center"/>
    </xf>
    <xf numFmtId="37" fontId="2" fillId="0" borderId="3" xfId="0" applyNumberFormat="1" applyFont="1" applyBorder="1"/>
    <xf numFmtId="0" fontId="4" fillId="0" borderId="6" xfId="0" applyFont="1" applyBorder="1" applyAlignment="1">
      <alignment horizontal="left"/>
    </xf>
    <xf numFmtId="0" fontId="2" fillId="0" borderId="7" xfId="0" applyFont="1" applyBorder="1"/>
    <xf numFmtId="37" fontId="2" fillId="0" borderId="7" xfId="0" applyNumberFormat="1" applyFont="1" applyBorder="1"/>
    <xf numFmtId="37" fontId="2" fillId="0" borderId="8" xfId="0" applyNumberFormat="1" applyFont="1" applyBorder="1"/>
    <xf numFmtId="37" fontId="12" fillId="0" borderId="0" xfId="0" applyNumberFormat="1" applyFont="1" applyAlignment="1">
      <alignment horizontal="left" vertical="center"/>
    </xf>
    <xf numFmtId="37" fontId="11" fillId="0" borderId="0" xfId="0" applyNumberFormat="1" applyFont="1" applyAlignment="1">
      <alignment horizontal="right" vertical="center"/>
    </xf>
    <xf numFmtId="0" fontId="16" fillId="0" borderId="0" xfId="0" applyFont="1"/>
    <xf numFmtId="0" fontId="17" fillId="0" borderId="0" xfId="0" applyFont="1" applyAlignment="1">
      <alignment horizontal="center"/>
    </xf>
    <xf numFmtId="37" fontId="18" fillId="0" borderId="0" xfId="0" applyNumberFormat="1" applyFont="1"/>
    <xf numFmtId="37" fontId="18" fillId="0" borderId="0" xfId="0" applyNumberFormat="1" applyFont="1" applyAlignment="1">
      <alignment horizontal="right" vertical="center"/>
    </xf>
    <xf numFmtId="1" fontId="19" fillId="0" borderId="0" xfId="0" applyNumberFormat="1" applyFont="1"/>
    <xf numFmtId="49" fontId="19" fillId="0" borderId="0" xfId="0" applyNumberFormat="1" applyFont="1"/>
    <xf numFmtId="0" fontId="19" fillId="0" borderId="0" xfId="0" applyFont="1"/>
    <xf numFmtId="37" fontId="20" fillId="0" borderId="0" xfId="0" applyNumberFormat="1" applyFont="1"/>
    <xf numFmtId="37" fontId="20" fillId="0" borderId="0" xfId="0" applyNumberFormat="1" applyFont="1" applyAlignment="1">
      <alignment horizontal="right" vertical="center"/>
    </xf>
    <xf numFmtId="37" fontId="19" fillId="0" borderId="0" xfId="0" applyNumberFormat="1" applyFont="1"/>
    <xf numFmtId="37" fontId="19" fillId="0" borderId="0" xfId="0" applyNumberFormat="1" applyFont="1" applyAlignment="1">
      <alignment horizontal="right" vertical="center"/>
    </xf>
    <xf numFmtId="0" fontId="14" fillId="0" borderId="0" xfId="0" applyFont="1"/>
    <xf numFmtId="1" fontId="19" fillId="0" borderId="0" xfId="0" applyNumberFormat="1" applyFont="1" applyAlignment="1">
      <alignment horizontal="right"/>
    </xf>
    <xf numFmtId="165" fontId="19" fillId="0" borderId="0" xfId="1" applyNumberFormat="1" applyFont="1" applyFill="1" applyBorder="1"/>
    <xf numFmtId="165" fontId="19" fillId="0" borderId="9" xfId="1" applyNumberFormat="1" applyFont="1" applyFill="1" applyBorder="1"/>
    <xf numFmtId="37" fontId="19" fillId="0" borderId="10" xfId="0" applyNumberFormat="1" applyFont="1" applyBorder="1" applyAlignment="1">
      <alignment horizontal="right" vertical="center"/>
    </xf>
    <xf numFmtId="37" fontId="19" fillId="0" borderId="11" xfId="0" applyNumberFormat="1" applyFont="1" applyBorder="1" applyAlignment="1">
      <alignment horizontal="right" vertical="center"/>
    </xf>
    <xf numFmtId="37" fontId="19" fillId="0" borderId="9" xfId="0" applyNumberFormat="1" applyFont="1" applyBorder="1" applyAlignment="1">
      <alignment horizontal="right" vertical="center"/>
    </xf>
    <xf numFmtId="165" fontId="19" fillId="0" borderId="12" xfId="1" applyNumberFormat="1" applyFont="1" applyFill="1" applyBorder="1"/>
    <xf numFmtId="37" fontId="19" fillId="0" borderId="13" xfId="0" applyNumberFormat="1" applyFont="1" applyBorder="1" applyAlignment="1">
      <alignment horizontal="right" vertical="center"/>
    </xf>
    <xf numFmtId="37" fontId="19" fillId="0" borderId="12" xfId="0" applyNumberFormat="1" applyFont="1" applyBorder="1" applyAlignment="1">
      <alignment horizontal="right" vertical="center"/>
    </xf>
    <xf numFmtId="165" fontId="19" fillId="0" borderId="14" xfId="1" applyNumberFormat="1" applyFont="1" applyFill="1" applyBorder="1"/>
    <xf numFmtId="37" fontId="19" fillId="0" borderId="15" xfId="0" applyNumberFormat="1" applyFont="1" applyBorder="1" applyAlignment="1">
      <alignment horizontal="right" vertical="center"/>
    </xf>
    <xf numFmtId="37" fontId="19" fillId="0" borderId="16" xfId="0" applyNumberFormat="1" applyFont="1" applyBorder="1" applyAlignment="1">
      <alignment horizontal="right" vertical="center"/>
    </xf>
    <xf numFmtId="37" fontId="19" fillId="0" borderId="1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top"/>
    </xf>
    <xf numFmtId="37" fontId="19" fillId="0" borderId="0" xfId="0" applyNumberFormat="1" applyFont="1" applyAlignment="1">
      <alignment horizontal="left" vertical="center"/>
    </xf>
    <xf numFmtId="49" fontId="19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center" vertical="center" wrapText="1"/>
    </xf>
    <xf numFmtId="0" fontId="10" fillId="0" borderId="0" xfId="3" applyFont="1"/>
    <xf numFmtId="0" fontId="10" fillId="3" borderId="0" xfId="3" applyFont="1" applyFill="1"/>
    <xf numFmtId="0" fontId="4" fillId="0" borderId="0" xfId="3" quotePrefix="1" applyFont="1" applyAlignment="1">
      <alignment horizontal="center" vertical="top"/>
    </xf>
    <xf numFmtId="0" fontId="10" fillId="0" borderId="0" xfId="3" applyFont="1" applyAlignment="1">
      <alignment horizontal="center"/>
    </xf>
    <xf numFmtId="37" fontId="10" fillId="0" borderId="0" xfId="3" applyNumberFormat="1" applyFont="1"/>
    <xf numFmtId="5" fontId="3" fillId="0" borderId="0" xfId="0" applyNumberFormat="1" applyFont="1"/>
    <xf numFmtId="37" fontId="10" fillId="0" borderId="3" xfId="3" applyNumberFormat="1" applyFont="1" applyBorder="1"/>
    <xf numFmtId="37" fontId="10" fillId="0" borderId="4" xfId="3" applyNumberFormat="1" applyFont="1" applyBorder="1"/>
    <xf numFmtId="167" fontId="10" fillId="0" borderId="0" xfId="3" applyNumberFormat="1" applyFont="1"/>
    <xf numFmtId="10" fontId="10" fillId="0" borderId="0" xfId="3" applyNumberFormat="1" applyFont="1"/>
    <xf numFmtId="10" fontId="10" fillId="0" borderId="5" xfId="3" applyNumberFormat="1" applyFont="1" applyBorder="1"/>
    <xf numFmtId="166" fontId="10" fillId="5" borderId="0" xfId="4" applyNumberFormat="1" applyFont="1" applyFill="1" applyBorder="1" applyAlignment="1">
      <alignment vertical="top"/>
    </xf>
  </cellXfs>
  <cellStyles count="6">
    <cellStyle name="Comma" xfId="1" builtinId="3"/>
    <cellStyle name="Normal" xfId="0" builtinId="0"/>
    <cellStyle name="Normal 5" xfId="3" xr:uid="{98B2851B-B31D-4B01-8F9E-B4D43072E629}"/>
    <cellStyle name="Percent" xfId="2" builtinId="5"/>
    <cellStyle name="Percent 3" xfId="4" xr:uid="{9094FDDA-75E4-4C0B-878A-5505DAB10045}"/>
    <cellStyle name="Percent2" xfId="5" xr:uid="{F8C0E74B-3DA0-4459-9E2F-F5343A6832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Regulatory_Affairs\Accounting%20-%20Regulatory\Earnings%20Test%20&amp;%20CBR%20Models\2022\2022%2013-month%20average%20capital%20structure%20ROO_1-19-23.xlsx" TargetMode="External"/><Relationship Id="rId1" Type="http://schemas.openxmlformats.org/officeDocument/2006/relationships/externalLinkPath" Target="file:///R:\Regulatory_Affairs\Accounting%20-%20Regulatory\Earnings%20Test%20&amp;%20CBR%20Models\2022\2022%2013-month%20average%20capital%20structure%20ROO_1-19-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2 OR"/>
      <sheetName val="2022 WA"/>
      <sheetName val="2021 BS"/>
      <sheetName val="BS 3-8-22"/>
      <sheetName val="Map"/>
      <sheetName val="Short Term Debt"/>
      <sheetName val="(Not updated)2022 B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2020 OR"/>
      <sheetName val="2020 WA"/>
      <sheetName val="2020 BS"/>
      <sheetName val="2019 OR"/>
      <sheetName val="2019 WA"/>
      <sheetName val="2019 BS"/>
      <sheetName val="2018 OR"/>
      <sheetName val="2018 WA"/>
      <sheetName val="2018 Balance Sheet"/>
    </sheetNames>
    <sheetDataSet>
      <sheetData sheetId="0">
        <row r="18">
          <cell r="EJ18">
            <v>0.51427484489951059</v>
          </cell>
        </row>
      </sheetData>
      <sheetData sheetId="1"/>
      <sheetData sheetId="2">
        <row r="482"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</row>
        <row r="769">
          <cell r="D769">
            <v>0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</row>
        <row r="770">
          <cell r="D770">
            <v>-50000000</v>
          </cell>
        </row>
        <row r="771">
          <cell r="D771">
            <v>-50000000</v>
          </cell>
        </row>
        <row r="772">
          <cell r="D772">
            <v>-50000000</v>
          </cell>
        </row>
      </sheetData>
      <sheetData sheetId="3">
        <row r="233">
          <cell r="D233">
            <v>73952232.439999998</v>
          </cell>
          <cell r="F233">
            <v>73349702.439999998</v>
          </cell>
          <cell r="G233">
            <v>72789400.439999998</v>
          </cell>
          <cell r="H233">
            <v>71176428.439999998</v>
          </cell>
          <cell r="I233">
            <v>70542544.439999998</v>
          </cell>
          <cell r="J233">
            <v>69690829.439999998</v>
          </cell>
          <cell r="K233">
            <v>67963273.439999998</v>
          </cell>
          <cell r="L233">
            <v>67044906.439999998</v>
          </cell>
          <cell r="M233">
            <v>66524091.439999998</v>
          </cell>
          <cell r="N233">
            <v>64992032.439999998</v>
          </cell>
          <cell r="O233">
            <v>64805902.439999998</v>
          </cell>
          <cell r="P233">
            <v>65107512.439999998</v>
          </cell>
          <cell r="Q233">
            <v>63403205.439999998</v>
          </cell>
        </row>
        <row r="296">
          <cell r="D296">
            <v>-608.24</v>
          </cell>
          <cell r="F296">
            <v>-3264.39</v>
          </cell>
          <cell r="G296">
            <v>-6331.35</v>
          </cell>
          <cell r="H296">
            <v>-8162.8</v>
          </cell>
          <cell r="I296">
            <v>-10575.83</v>
          </cell>
          <cell r="J296">
            <v>-14563.6</v>
          </cell>
          <cell r="K296">
            <v>-19498.86</v>
          </cell>
          <cell r="L296">
            <v>-25232.560000000001</v>
          </cell>
          <cell r="M296">
            <v>-31477.52</v>
          </cell>
          <cell r="N296">
            <v>-37593.279999999999</v>
          </cell>
          <cell r="O296">
            <v>-43082.94</v>
          </cell>
          <cell r="P296">
            <v>-420.42</v>
          </cell>
          <cell r="Q296">
            <v>-1438.42</v>
          </cell>
        </row>
        <row r="305">
          <cell r="D305">
            <v>-11169.64</v>
          </cell>
          <cell r="F305">
            <v>-16803.13</v>
          </cell>
          <cell r="G305">
            <v>-22469.31</v>
          </cell>
          <cell r="H305">
            <v>-28168.38</v>
          </cell>
          <cell r="I305">
            <v>-34929.620000000003</v>
          </cell>
          <cell r="J305">
            <v>-40626.28</v>
          </cell>
          <cell r="K305">
            <v>-44393.97</v>
          </cell>
          <cell r="L305">
            <v>-34744.39</v>
          </cell>
          <cell r="M305">
            <v>-40237.86</v>
          </cell>
          <cell r="N305">
            <v>-45600.91</v>
          </cell>
          <cell r="O305">
            <v>-53625.83</v>
          </cell>
          <cell r="P305">
            <v>-11591.81</v>
          </cell>
          <cell r="Q305">
            <v>-17135.47</v>
          </cell>
        </row>
        <row r="327">
          <cell r="D327">
            <v>-3765.64</v>
          </cell>
          <cell r="F327">
            <v>-5838.95</v>
          </cell>
          <cell r="G327">
            <v>-7016.09</v>
          </cell>
          <cell r="H327">
            <v>-7262.25</v>
          </cell>
          <cell r="I327">
            <v>-7520.02</v>
          </cell>
          <cell r="J327">
            <v>-8360.59</v>
          </cell>
          <cell r="K327">
            <v>-9901.51</v>
          </cell>
          <cell r="L327">
            <v>-12298.99</v>
          </cell>
          <cell r="M327">
            <v>-15227.97</v>
          </cell>
          <cell r="N327">
            <v>-18217.349999999999</v>
          </cell>
          <cell r="O327">
            <v>-20468.53</v>
          </cell>
          <cell r="P327">
            <v>-892.5</v>
          </cell>
          <cell r="Q327">
            <v>-929.19</v>
          </cell>
        </row>
        <row r="328">
          <cell r="D328">
            <v>-26843.47</v>
          </cell>
          <cell r="F328">
            <v>-22210.6</v>
          </cell>
          <cell r="G328">
            <v>-18244.71</v>
          </cell>
          <cell r="H328">
            <v>-14503.35</v>
          </cell>
          <cell r="I328">
            <v>-11582.5</v>
          </cell>
          <cell r="J328">
            <v>-9391.5400000000009</v>
          </cell>
          <cell r="K328">
            <v>-7597.64</v>
          </cell>
          <cell r="L328">
            <v>-5970.38</v>
          </cell>
          <cell r="M328">
            <v>-4339.71</v>
          </cell>
          <cell r="N328">
            <v>-2663.99</v>
          </cell>
          <cell r="O328">
            <v>-0.01</v>
          </cell>
          <cell r="P328">
            <v>-579145.81000000006</v>
          </cell>
          <cell r="Q328">
            <v>-479081.8</v>
          </cell>
        </row>
        <row r="483">
          <cell r="D483">
            <v>-449904224.92000002</v>
          </cell>
          <cell r="F483">
            <v>-449904224.92000002</v>
          </cell>
          <cell r="G483">
            <v>-449904224.92000002</v>
          </cell>
          <cell r="H483">
            <v>-449904224.92000002</v>
          </cell>
          <cell r="I483">
            <v>-449904224.92000002</v>
          </cell>
          <cell r="J483">
            <v>-449904224.92000002</v>
          </cell>
          <cell r="K483">
            <v>-449904224.92000002</v>
          </cell>
          <cell r="L483">
            <v>-449904224.92000002</v>
          </cell>
          <cell r="M483">
            <v>-449904224.92000002</v>
          </cell>
          <cell r="N483">
            <v>-449904224.92000002</v>
          </cell>
          <cell r="O483">
            <v>-449904224.92000002</v>
          </cell>
          <cell r="P483">
            <v>-449904224.92000002</v>
          </cell>
          <cell r="Q483">
            <v>-449904224.92000002</v>
          </cell>
        </row>
        <row r="484">
          <cell r="D484">
            <v>-93182343.75</v>
          </cell>
          <cell r="F484">
            <v>-93182343.75</v>
          </cell>
          <cell r="G484">
            <v>-93182343.75</v>
          </cell>
          <cell r="H484">
            <v>-93182343.75</v>
          </cell>
          <cell r="I484">
            <v>-93182343.75</v>
          </cell>
          <cell r="J484">
            <v>-93182343.75</v>
          </cell>
          <cell r="K484">
            <v>-93182343.75</v>
          </cell>
          <cell r="L484">
            <v>-93182343.75</v>
          </cell>
          <cell r="M484">
            <v>-94752405.420000002</v>
          </cell>
          <cell r="N484">
            <v>-95317387.459999993</v>
          </cell>
          <cell r="O484">
            <v>-105317387.45999999</v>
          </cell>
          <cell r="P484">
            <v>-197503695.09999999</v>
          </cell>
          <cell r="Q484">
            <v>-209191887.84</v>
          </cell>
        </row>
        <row r="485">
          <cell r="D485">
            <v>6880.06</v>
          </cell>
          <cell r="F485">
            <v>6880.06</v>
          </cell>
          <cell r="G485">
            <v>6880.06</v>
          </cell>
          <cell r="H485">
            <v>6880.06</v>
          </cell>
          <cell r="I485">
            <v>6880.06</v>
          </cell>
          <cell r="J485">
            <v>6880.06</v>
          </cell>
          <cell r="K485">
            <v>6880.06</v>
          </cell>
          <cell r="L485">
            <v>6880.06</v>
          </cell>
          <cell r="M485">
            <v>6880.06</v>
          </cell>
          <cell r="N485">
            <v>6880.06</v>
          </cell>
          <cell r="O485">
            <v>6880.06</v>
          </cell>
          <cell r="P485">
            <v>6880.06</v>
          </cell>
          <cell r="Q485">
            <v>6880.06</v>
          </cell>
        </row>
        <row r="486">
          <cell r="D486">
            <v>4188234.08</v>
          </cell>
          <cell r="F486">
            <v>4188234.08</v>
          </cell>
          <cell r="G486">
            <v>4188234.08</v>
          </cell>
          <cell r="H486">
            <v>4188234.08</v>
          </cell>
          <cell r="I486">
            <v>4188234.08</v>
          </cell>
          <cell r="J486">
            <v>4188234.08</v>
          </cell>
          <cell r="K486">
            <v>4188234.08</v>
          </cell>
          <cell r="L486">
            <v>4188234.08</v>
          </cell>
          <cell r="M486">
            <v>4188234.08</v>
          </cell>
          <cell r="N486">
            <v>4188234.08</v>
          </cell>
          <cell r="O486">
            <v>4188234.08</v>
          </cell>
          <cell r="P486">
            <v>4188234.08</v>
          </cell>
          <cell r="Q486">
            <v>4188234.08</v>
          </cell>
        </row>
        <row r="488">
          <cell r="D488">
            <v>-293561404.88999999</v>
          </cell>
          <cell r="F488">
            <v>-293561404.88999999</v>
          </cell>
          <cell r="G488">
            <v>-293561404.88999999</v>
          </cell>
          <cell r="H488">
            <v>-293561404.88999999</v>
          </cell>
          <cell r="I488">
            <v>-293561404.88999999</v>
          </cell>
          <cell r="J488">
            <v>-293561404.88999999</v>
          </cell>
          <cell r="K488">
            <v>-293561404.88999999</v>
          </cell>
          <cell r="L488">
            <v>-293561404.88999999</v>
          </cell>
          <cell r="M488">
            <v>-293561404.88999999</v>
          </cell>
          <cell r="N488">
            <v>-293561404.88999999</v>
          </cell>
          <cell r="O488">
            <v>-293561404.88999999</v>
          </cell>
          <cell r="P488">
            <v>-293561404.88999999</v>
          </cell>
          <cell r="Q488">
            <v>-293561404.88999999</v>
          </cell>
        </row>
        <row r="489">
          <cell r="D489">
            <v>-2914607.47</v>
          </cell>
          <cell r="F489">
            <v>-2914607.47</v>
          </cell>
          <cell r="G489">
            <v>-2914607.47</v>
          </cell>
          <cell r="H489">
            <v>-2914607.47</v>
          </cell>
          <cell r="I489">
            <v>-2914607.47</v>
          </cell>
          <cell r="J489">
            <v>-2914607.47</v>
          </cell>
          <cell r="K489">
            <v>-2914607.47</v>
          </cell>
          <cell r="L489">
            <v>-2914607.47</v>
          </cell>
          <cell r="M489">
            <v>-2914607.47</v>
          </cell>
          <cell r="N489">
            <v>-2914607.47</v>
          </cell>
          <cell r="O489">
            <v>-2914607.47</v>
          </cell>
          <cell r="P489">
            <v>-2914607.47</v>
          </cell>
          <cell r="Q489">
            <v>-2914607.47</v>
          </cell>
        </row>
        <row r="490">
          <cell r="D490">
            <v>-3698477.62</v>
          </cell>
          <cell r="F490">
            <v>-3698477.62</v>
          </cell>
          <cell r="G490">
            <v>-3698477.62</v>
          </cell>
          <cell r="H490">
            <v>-3698477.62</v>
          </cell>
          <cell r="I490">
            <v>-3698477.62</v>
          </cell>
          <cell r="J490">
            <v>-3698477.62</v>
          </cell>
          <cell r="K490">
            <v>-3698477.62</v>
          </cell>
          <cell r="L490">
            <v>-3698477.62</v>
          </cell>
          <cell r="M490">
            <v>-3698477.62</v>
          </cell>
          <cell r="N490">
            <v>-3698477.62</v>
          </cell>
          <cell r="O490">
            <v>-3698477.62</v>
          </cell>
          <cell r="P490">
            <v>-3698477.62</v>
          </cell>
          <cell r="Q490">
            <v>-3698477.62</v>
          </cell>
        </row>
        <row r="491">
          <cell r="D491">
            <v>227648901.40000001</v>
          </cell>
          <cell r="F491">
            <v>227648901.40000001</v>
          </cell>
          <cell r="G491">
            <v>227648901.40000001</v>
          </cell>
          <cell r="H491">
            <v>227648901.40000001</v>
          </cell>
          <cell r="I491">
            <v>227648901.40000001</v>
          </cell>
          <cell r="J491">
            <v>227648901.40000001</v>
          </cell>
          <cell r="K491">
            <v>227648901.40000001</v>
          </cell>
          <cell r="L491">
            <v>227648901.40000001</v>
          </cell>
          <cell r="M491">
            <v>227648901.40000001</v>
          </cell>
          <cell r="N491">
            <v>227648901.40000001</v>
          </cell>
          <cell r="O491">
            <v>227648901.40000001</v>
          </cell>
          <cell r="P491">
            <v>227648901.40000001</v>
          </cell>
          <cell r="Q491">
            <v>227648901.40000001</v>
          </cell>
        </row>
        <row r="492">
          <cell r="D492">
            <v>293561404.88999999</v>
          </cell>
          <cell r="F492">
            <v>293561404.88999999</v>
          </cell>
          <cell r="G492">
            <v>293561404.88999999</v>
          </cell>
          <cell r="H492">
            <v>293561404.88999999</v>
          </cell>
          <cell r="I492">
            <v>293561404.88999999</v>
          </cell>
          <cell r="J492">
            <v>293561404.88999999</v>
          </cell>
          <cell r="K492">
            <v>293561404.88999999</v>
          </cell>
          <cell r="L492">
            <v>293561404.88999999</v>
          </cell>
          <cell r="M492">
            <v>293561404.88999999</v>
          </cell>
          <cell r="N492">
            <v>293561404.88999999</v>
          </cell>
          <cell r="O492">
            <v>293561404.88999999</v>
          </cell>
          <cell r="P492">
            <v>293561404.88999999</v>
          </cell>
          <cell r="Q492">
            <v>293561404.88999999</v>
          </cell>
        </row>
        <row r="493">
          <cell r="D493">
            <v>-1649863.59</v>
          </cell>
          <cell r="F493">
            <v>-1649863.59</v>
          </cell>
          <cell r="G493">
            <v>-1649863.59</v>
          </cell>
          <cell r="H493">
            <v>-1649863.59</v>
          </cell>
          <cell r="I493">
            <v>-1649863.59</v>
          </cell>
          <cell r="J493">
            <v>-1649863.59</v>
          </cell>
          <cell r="K493">
            <v>-1649863.59</v>
          </cell>
          <cell r="L493">
            <v>-1649863.59</v>
          </cell>
          <cell r="M493">
            <v>-1649863.59</v>
          </cell>
          <cell r="N493">
            <v>-1649863.59</v>
          </cell>
          <cell r="O493">
            <v>-1649863.59</v>
          </cell>
          <cell r="P493">
            <v>-1649863.59</v>
          </cell>
          <cell r="Q493">
            <v>-1649863.59</v>
          </cell>
        </row>
        <row r="494">
          <cell r="D494">
            <v>0</v>
          </cell>
          <cell r="F494">
            <v>-146571.84</v>
          </cell>
          <cell r="G494">
            <v>-431268.57</v>
          </cell>
          <cell r="H494">
            <v>0</v>
          </cell>
          <cell r="I494">
            <v>-143731.72</v>
          </cell>
          <cell r="J494">
            <v>-301655.94</v>
          </cell>
          <cell r="K494">
            <v>0</v>
          </cell>
          <cell r="L494">
            <v>-110469.68</v>
          </cell>
          <cell r="M494">
            <v>-247583.24</v>
          </cell>
          <cell r="N494">
            <v>0</v>
          </cell>
          <cell r="O494">
            <v>-156196.84</v>
          </cell>
          <cell r="P494">
            <v>-56750.49</v>
          </cell>
          <cell r="Q494">
            <v>0</v>
          </cell>
        </row>
        <row r="496">
          <cell r="D496">
            <v>12902263.34</v>
          </cell>
          <cell r="F496">
            <v>12828492.59</v>
          </cell>
          <cell r="G496">
            <v>12754721.84</v>
          </cell>
          <cell r="H496">
            <v>12680951.09</v>
          </cell>
          <cell r="I496">
            <v>12607180.34</v>
          </cell>
          <cell r="J496">
            <v>12533409.59</v>
          </cell>
          <cell r="K496">
            <v>12459638.84</v>
          </cell>
          <cell r="L496">
            <v>12385868.09</v>
          </cell>
          <cell r="M496">
            <v>12312097.34</v>
          </cell>
          <cell r="N496">
            <v>12225858.59</v>
          </cell>
          <cell r="O496">
            <v>12151046.17</v>
          </cell>
          <cell r="P496">
            <v>12076233.75</v>
          </cell>
          <cell r="Q496">
            <v>11403966.48</v>
          </cell>
        </row>
        <row r="499">
          <cell r="D499">
            <v>-488954489.36000001</v>
          </cell>
          <cell r="F499">
            <v>-504162545.70999998</v>
          </cell>
          <cell r="G499">
            <v>-504162545.70999998</v>
          </cell>
          <cell r="H499">
            <v>-504162545.70999998</v>
          </cell>
          <cell r="I499">
            <v>-504162545.70999998</v>
          </cell>
          <cell r="J499">
            <v>-504162545.70999998</v>
          </cell>
          <cell r="K499">
            <v>-504162545.70999998</v>
          </cell>
          <cell r="L499">
            <v>-504162545.70999998</v>
          </cell>
          <cell r="M499">
            <v>-504162545.70999998</v>
          </cell>
          <cell r="N499">
            <v>-504162545.70999998</v>
          </cell>
          <cell r="O499">
            <v>-504162545.70999998</v>
          </cell>
          <cell r="P499">
            <v>-504162545.70999998</v>
          </cell>
          <cell r="Q499">
            <v>-504162545.70999998</v>
          </cell>
        </row>
        <row r="500">
          <cell r="D500">
            <v>2562211.71</v>
          </cell>
          <cell r="F500">
            <v>2562211.71</v>
          </cell>
          <cell r="G500">
            <v>2562211.71</v>
          </cell>
          <cell r="H500">
            <v>2562211.71</v>
          </cell>
          <cell r="I500">
            <v>2562211.71</v>
          </cell>
          <cell r="J500">
            <v>2562211.71</v>
          </cell>
          <cell r="K500">
            <v>2562211.71</v>
          </cell>
          <cell r="L500">
            <v>2562211.71</v>
          </cell>
          <cell r="M500">
            <v>2562211.71</v>
          </cell>
          <cell r="N500">
            <v>2562211.71</v>
          </cell>
          <cell r="O500">
            <v>2562211.71</v>
          </cell>
          <cell r="P500">
            <v>2562211.71</v>
          </cell>
          <cell r="Q500">
            <v>2562211.71</v>
          </cell>
        </row>
        <row r="501">
          <cell r="D501">
            <v>8436924.7599999998</v>
          </cell>
          <cell r="F501">
            <v>8436924.7599999998</v>
          </cell>
          <cell r="G501">
            <v>8436924.7599999998</v>
          </cell>
          <cell r="H501">
            <v>8436924.7599999998</v>
          </cell>
          <cell r="I501">
            <v>8436924.7599999998</v>
          </cell>
          <cell r="J501">
            <v>8436924.7599999998</v>
          </cell>
          <cell r="K501">
            <v>8436924.7599999998</v>
          </cell>
          <cell r="L501">
            <v>8436924.7599999998</v>
          </cell>
          <cell r="M501">
            <v>8436924.7599999998</v>
          </cell>
          <cell r="N501">
            <v>8436924.7599999998</v>
          </cell>
          <cell r="O501">
            <v>8436924.7599999998</v>
          </cell>
          <cell r="P501">
            <v>8436924.7599999998</v>
          </cell>
          <cell r="Q501">
            <v>8436924.7599999998</v>
          </cell>
        </row>
        <row r="502">
          <cell r="D502">
            <v>933350.75</v>
          </cell>
          <cell r="F502">
            <v>933350.75</v>
          </cell>
          <cell r="G502">
            <v>933350.75</v>
          </cell>
          <cell r="H502">
            <v>933350.75</v>
          </cell>
          <cell r="I502">
            <v>933350.75</v>
          </cell>
          <cell r="J502">
            <v>933350.75</v>
          </cell>
          <cell r="K502">
            <v>933350.75</v>
          </cell>
          <cell r="L502">
            <v>933350.75</v>
          </cell>
          <cell r="M502">
            <v>933350.75</v>
          </cell>
          <cell r="N502">
            <v>933350.75</v>
          </cell>
          <cell r="O502">
            <v>933350.75</v>
          </cell>
          <cell r="P502">
            <v>933350.75</v>
          </cell>
          <cell r="Q502">
            <v>933350.75</v>
          </cell>
        </row>
        <row r="503">
          <cell r="D503">
            <v>-36350095.390000001</v>
          </cell>
          <cell r="F503">
            <v>-36350095.390000001</v>
          </cell>
          <cell r="G503">
            <v>-36350095.390000001</v>
          </cell>
          <cell r="H503">
            <v>-36350095.390000001</v>
          </cell>
          <cell r="I503">
            <v>-36350095.390000001</v>
          </cell>
          <cell r="J503">
            <v>-36350095.390000001</v>
          </cell>
          <cell r="K503">
            <v>-36350095.390000001</v>
          </cell>
          <cell r="L503">
            <v>-36350095.390000001</v>
          </cell>
          <cell r="M503">
            <v>-36350095.390000001</v>
          </cell>
          <cell r="N503">
            <v>-36350095.390000001</v>
          </cell>
          <cell r="O503">
            <v>-36350095.390000001</v>
          </cell>
          <cell r="P503">
            <v>-36350095.390000001</v>
          </cell>
          <cell r="Q503">
            <v>-36350095.390000001</v>
          </cell>
        </row>
        <row r="504">
          <cell r="D504">
            <v>-15208056.35</v>
          </cell>
          <cell r="F504">
            <v>-25477092.57</v>
          </cell>
          <cell r="G504">
            <v>-35059360.810000002</v>
          </cell>
          <cell r="H504">
            <v>-46159676.200000003</v>
          </cell>
          <cell r="I504">
            <v>-52095728.189999998</v>
          </cell>
          <cell r="J504">
            <v>-37537954.270000003</v>
          </cell>
          <cell r="K504">
            <v>-32764540.41</v>
          </cell>
          <cell r="L504">
            <v>-25203684.239999998</v>
          </cell>
          <cell r="M504">
            <v>-4089763.21</v>
          </cell>
          <cell r="N504">
            <v>2252861.36</v>
          </cell>
          <cell r="O504">
            <v>-1127.55</v>
          </cell>
          <cell r="P504">
            <v>-1184143.3999999999</v>
          </cell>
          <cell r="Q504">
            <v>-25115320.199999999</v>
          </cell>
        </row>
        <row r="752">
          <cell r="D752">
            <v>60000000</v>
          </cell>
          <cell r="F752">
            <v>60000000</v>
          </cell>
          <cell r="G752">
            <v>60000000</v>
          </cell>
          <cell r="H752">
            <v>60000000</v>
          </cell>
          <cell r="I752">
            <v>60000000</v>
          </cell>
          <cell r="J752">
            <v>60000000</v>
          </cell>
          <cell r="K752">
            <v>60000000</v>
          </cell>
          <cell r="L752">
            <v>60000000</v>
          </cell>
          <cell r="M752">
            <v>50000000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D753">
            <v>-10000000</v>
          </cell>
          <cell r="F753">
            <v>-10000000</v>
          </cell>
          <cell r="G753">
            <v>-10000000</v>
          </cell>
          <cell r="H753">
            <v>-10000000</v>
          </cell>
          <cell r="I753">
            <v>-10000000</v>
          </cell>
          <cell r="J753">
            <v>-10000000</v>
          </cell>
          <cell r="K753">
            <v>-10000000</v>
          </cell>
          <cell r="L753">
            <v>-10000000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55">
          <cell r="D755">
            <v>-10000000</v>
          </cell>
          <cell r="F755">
            <v>-10000000</v>
          </cell>
          <cell r="G755">
            <v>-10000000</v>
          </cell>
          <cell r="H755">
            <v>-10000000</v>
          </cell>
          <cell r="I755">
            <v>-10000000</v>
          </cell>
          <cell r="J755">
            <v>-10000000</v>
          </cell>
          <cell r="K755">
            <v>-10000000</v>
          </cell>
          <cell r="L755">
            <v>-10000000</v>
          </cell>
          <cell r="M755">
            <v>-10000000</v>
          </cell>
          <cell r="N755">
            <v>-10000000</v>
          </cell>
          <cell r="O755">
            <v>-10000000</v>
          </cell>
          <cell r="P755">
            <v>-10000000</v>
          </cell>
          <cell r="Q755">
            <v>-10000000</v>
          </cell>
        </row>
        <row r="756">
          <cell r="D756">
            <v>-20000000</v>
          </cell>
          <cell r="F756">
            <v>-20000000</v>
          </cell>
          <cell r="G756">
            <v>-20000000</v>
          </cell>
          <cell r="H756">
            <v>-20000000</v>
          </cell>
          <cell r="I756">
            <v>-20000000</v>
          </cell>
          <cell r="J756">
            <v>-20000000</v>
          </cell>
          <cell r="K756">
            <v>-20000000</v>
          </cell>
          <cell r="L756">
            <v>-20000000</v>
          </cell>
          <cell r="M756">
            <v>-20000000</v>
          </cell>
          <cell r="N756">
            <v>-20000000</v>
          </cell>
          <cell r="O756">
            <v>-20000000</v>
          </cell>
          <cell r="P756">
            <v>-20000000</v>
          </cell>
          <cell r="Q756">
            <v>-20000000</v>
          </cell>
        </row>
        <row r="757">
          <cell r="D757">
            <v>-20000000</v>
          </cell>
          <cell r="F757">
            <v>-20000000</v>
          </cell>
          <cell r="G757">
            <v>-20000000</v>
          </cell>
          <cell r="H757">
            <v>-20000000</v>
          </cell>
          <cell r="I757">
            <v>-20000000</v>
          </cell>
          <cell r="J757">
            <v>-20000000</v>
          </cell>
          <cell r="K757">
            <v>-20000000</v>
          </cell>
          <cell r="L757">
            <v>-20000000</v>
          </cell>
          <cell r="M757">
            <v>-20000000</v>
          </cell>
          <cell r="N757">
            <v>-20000000</v>
          </cell>
          <cell r="O757">
            <v>-20000000</v>
          </cell>
          <cell r="P757">
            <v>-20000000</v>
          </cell>
          <cell r="Q757">
            <v>-20000000</v>
          </cell>
        </row>
        <row r="758">
          <cell r="D758">
            <v>-19700000</v>
          </cell>
          <cell r="F758">
            <v>-19700000</v>
          </cell>
          <cell r="G758">
            <v>-19700000</v>
          </cell>
          <cell r="H758">
            <v>-19700000</v>
          </cell>
          <cell r="I758">
            <v>-19700000</v>
          </cell>
          <cell r="J758">
            <v>-19700000</v>
          </cell>
          <cell r="K758">
            <v>-19700000</v>
          </cell>
          <cell r="L758">
            <v>-19700000</v>
          </cell>
          <cell r="M758">
            <v>-19700000</v>
          </cell>
          <cell r="N758">
            <v>-19700000</v>
          </cell>
          <cell r="O758">
            <v>-19700000</v>
          </cell>
          <cell r="P758">
            <v>-19700000</v>
          </cell>
          <cell r="Q758">
            <v>-19700000</v>
          </cell>
        </row>
        <row r="759">
          <cell r="D759">
            <v>-10000000</v>
          </cell>
          <cell r="F759">
            <v>-10000000</v>
          </cell>
          <cell r="G759">
            <v>-10000000</v>
          </cell>
          <cell r="H759">
            <v>-10000000</v>
          </cell>
          <cell r="I759">
            <v>-10000000</v>
          </cell>
          <cell r="J759">
            <v>-10000000</v>
          </cell>
          <cell r="K759">
            <v>-10000000</v>
          </cell>
          <cell r="L759">
            <v>-10000000</v>
          </cell>
          <cell r="M759">
            <v>-10000000</v>
          </cell>
          <cell r="N759">
            <v>-10000000</v>
          </cell>
          <cell r="O759">
            <v>-10000000</v>
          </cell>
          <cell r="P759">
            <v>-10000000</v>
          </cell>
          <cell r="Q759">
            <v>-10000000</v>
          </cell>
        </row>
        <row r="760">
          <cell r="D760">
            <v>0</v>
          </cell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</row>
        <row r="761">
          <cell r="D761">
            <v>-20000000</v>
          </cell>
          <cell r="F761">
            <v>-20000000</v>
          </cell>
          <cell r="G761">
            <v>-20000000</v>
          </cell>
          <cell r="H761">
            <v>-20000000</v>
          </cell>
          <cell r="I761">
            <v>-20000000</v>
          </cell>
          <cell r="J761">
            <v>-20000000</v>
          </cell>
          <cell r="K761">
            <v>-20000000</v>
          </cell>
          <cell r="L761">
            <v>-20000000</v>
          </cell>
          <cell r="M761">
            <v>-20000000</v>
          </cell>
          <cell r="N761">
            <v>-20000000</v>
          </cell>
          <cell r="O761">
            <v>-20000000</v>
          </cell>
          <cell r="P761">
            <v>-20000000</v>
          </cell>
          <cell r="Q761">
            <v>-20000000</v>
          </cell>
        </row>
        <row r="762">
          <cell r="D762">
            <v>-10000000</v>
          </cell>
          <cell r="F762">
            <v>-10000000</v>
          </cell>
          <cell r="G762">
            <v>-10000000</v>
          </cell>
          <cell r="H762">
            <v>-10000000</v>
          </cell>
          <cell r="I762">
            <v>-10000000</v>
          </cell>
          <cell r="J762">
            <v>-10000000</v>
          </cell>
          <cell r="K762">
            <v>-10000000</v>
          </cell>
          <cell r="L762">
            <v>-10000000</v>
          </cell>
          <cell r="M762">
            <v>-10000000</v>
          </cell>
          <cell r="N762">
            <v>-10000000</v>
          </cell>
          <cell r="O762">
            <v>-10000000</v>
          </cell>
          <cell r="P762">
            <v>-10000000</v>
          </cell>
          <cell r="Q762">
            <v>-10000000</v>
          </cell>
        </row>
        <row r="763">
          <cell r="D763">
            <v>-20000000</v>
          </cell>
          <cell r="F763">
            <v>-20000000</v>
          </cell>
          <cell r="G763">
            <v>-20000000</v>
          </cell>
          <cell r="H763">
            <v>-20000000</v>
          </cell>
          <cell r="I763">
            <v>-20000000</v>
          </cell>
          <cell r="J763">
            <v>-20000000</v>
          </cell>
          <cell r="K763">
            <v>-20000000</v>
          </cell>
          <cell r="L763">
            <v>-20000000</v>
          </cell>
          <cell r="M763">
            <v>-20000000</v>
          </cell>
          <cell r="N763">
            <v>-20000000</v>
          </cell>
          <cell r="O763">
            <v>-20000000</v>
          </cell>
          <cell r="P763">
            <v>-20000000</v>
          </cell>
          <cell r="Q763">
            <v>-20000000</v>
          </cell>
        </row>
        <row r="764">
          <cell r="D764">
            <v>-30000000</v>
          </cell>
          <cell r="F764">
            <v>-30000000</v>
          </cell>
          <cell r="G764">
            <v>-30000000</v>
          </cell>
          <cell r="H764">
            <v>-30000000</v>
          </cell>
          <cell r="I764">
            <v>-30000000</v>
          </cell>
          <cell r="J764">
            <v>-30000000</v>
          </cell>
          <cell r="K764">
            <v>-30000000</v>
          </cell>
          <cell r="L764">
            <v>-30000000</v>
          </cell>
          <cell r="M764">
            <v>-30000000</v>
          </cell>
          <cell r="N764">
            <v>-30000000</v>
          </cell>
          <cell r="O764">
            <v>-30000000</v>
          </cell>
          <cell r="P764">
            <v>-30000000</v>
          </cell>
          <cell r="Q764">
            <v>-30000000</v>
          </cell>
        </row>
        <row r="765">
          <cell r="D765">
            <v>-40000000</v>
          </cell>
          <cell r="F765">
            <v>-40000000</v>
          </cell>
          <cell r="G765">
            <v>-40000000</v>
          </cell>
          <cell r="H765">
            <v>-40000000</v>
          </cell>
          <cell r="I765">
            <v>-40000000</v>
          </cell>
          <cell r="J765">
            <v>-40000000</v>
          </cell>
          <cell r="K765">
            <v>-40000000</v>
          </cell>
          <cell r="L765">
            <v>-40000000</v>
          </cell>
          <cell r="M765">
            <v>-40000000</v>
          </cell>
          <cell r="N765">
            <v>-40000000</v>
          </cell>
          <cell r="O765">
            <v>-40000000</v>
          </cell>
          <cell r="P765">
            <v>-40000000</v>
          </cell>
          <cell r="Q765">
            <v>-40000000</v>
          </cell>
        </row>
        <row r="766">
          <cell r="D766">
            <v>-40000000</v>
          </cell>
          <cell r="F766">
            <v>-40000000</v>
          </cell>
          <cell r="G766">
            <v>-40000000</v>
          </cell>
          <cell r="H766">
            <v>-40000000</v>
          </cell>
          <cell r="I766">
            <v>-40000000</v>
          </cell>
          <cell r="J766">
            <v>-40000000</v>
          </cell>
          <cell r="K766">
            <v>-40000000</v>
          </cell>
          <cell r="L766">
            <v>-40000000</v>
          </cell>
          <cell r="M766">
            <v>-40000000</v>
          </cell>
          <cell r="N766">
            <v>-40000000</v>
          </cell>
          <cell r="O766">
            <v>-40000000</v>
          </cell>
          <cell r="P766">
            <v>-40000000</v>
          </cell>
          <cell r="Q766">
            <v>-40000000</v>
          </cell>
        </row>
        <row r="767"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</row>
        <row r="768">
          <cell r="D768">
            <v>-10000000</v>
          </cell>
          <cell r="F768">
            <v>-10000000</v>
          </cell>
          <cell r="G768">
            <v>-10000000</v>
          </cell>
          <cell r="H768">
            <v>-10000000</v>
          </cell>
          <cell r="I768">
            <v>-10000000</v>
          </cell>
          <cell r="J768">
            <v>-10000000</v>
          </cell>
          <cell r="K768">
            <v>-10000000</v>
          </cell>
          <cell r="L768">
            <v>-10000000</v>
          </cell>
          <cell r="M768">
            <v>-10000000</v>
          </cell>
          <cell r="N768">
            <v>-10000000</v>
          </cell>
          <cell r="O768">
            <v>-10000000</v>
          </cell>
          <cell r="P768">
            <v>-10000000</v>
          </cell>
          <cell r="Q768">
            <v>-10000000</v>
          </cell>
        </row>
        <row r="769">
          <cell r="D769">
            <v>0</v>
          </cell>
        </row>
        <row r="770">
          <cell r="F770">
            <v>-50000000</v>
          </cell>
          <cell r="G770">
            <v>-50000000</v>
          </cell>
          <cell r="H770">
            <v>-50000000</v>
          </cell>
          <cell r="I770">
            <v>-50000000</v>
          </cell>
          <cell r="J770">
            <v>-50000000</v>
          </cell>
          <cell r="K770">
            <v>-50000000</v>
          </cell>
          <cell r="L770">
            <v>-50000000</v>
          </cell>
          <cell r="M770">
            <v>-50000000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F771">
            <v>-50000000</v>
          </cell>
          <cell r="G771">
            <v>-50000000</v>
          </cell>
          <cell r="H771">
            <v>-50000000</v>
          </cell>
          <cell r="I771">
            <v>-50000000</v>
          </cell>
          <cell r="J771">
            <v>-50000000</v>
          </cell>
          <cell r="K771">
            <v>-50000000</v>
          </cell>
          <cell r="L771">
            <v>-50000000</v>
          </cell>
          <cell r="M771">
            <v>-50000000</v>
          </cell>
          <cell r="N771">
            <v>-50000000</v>
          </cell>
          <cell r="O771">
            <v>-50000000</v>
          </cell>
          <cell r="P771">
            <v>-50000000</v>
          </cell>
          <cell r="Q771">
            <v>-50000000</v>
          </cell>
        </row>
        <row r="772">
          <cell r="F772">
            <v>-50000000</v>
          </cell>
          <cell r="G772">
            <v>-50000000</v>
          </cell>
          <cell r="H772">
            <v>-50000000</v>
          </cell>
          <cell r="I772">
            <v>-50000000</v>
          </cell>
          <cell r="J772">
            <v>-50000000</v>
          </cell>
          <cell r="K772">
            <v>-50000000</v>
          </cell>
          <cell r="L772">
            <v>-50000000</v>
          </cell>
          <cell r="M772">
            <v>-50000000</v>
          </cell>
          <cell r="N772">
            <v>-50000000</v>
          </cell>
          <cell r="O772">
            <v>-50000000</v>
          </cell>
          <cell r="P772">
            <v>-50000000</v>
          </cell>
          <cell r="Q772">
            <v>-50000000</v>
          </cell>
        </row>
        <row r="773">
          <cell r="D773">
            <v>-35000000</v>
          </cell>
          <cell r="F773">
            <v>-35000000</v>
          </cell>
          <cell r="G773">
            <v>-35000000</v>
          </cell>
          <cell r="H773">
            <v>-35000000</v>
          </cell>
          <cell r="I773">
            <v>-35000000</v>
          </cell>
          <cell r="J773">
            <v>-35000000</v>
          </cell>
          <cell r="K773">
            <v>-35000000</v>
          </cell>
          <cell r="L773">
            <v>-35000000</v>
          </cell>
          <cell r="M773">
            <v>-35000000</v>
          </cell>
          <cell r="N773">
            <v>-35000000</v>
          </cell>
          <cell r="O773">
            <v>-35000000</v>
          </cell>
          <cell r="P773">
            <v>-35000000</v>
          </cell>
          <cell r="Q773">
            <v>-35000000</v>
          </cell>
        </row>
        <row r="774">
          <cell r="D774">
            <v>-40000000</v>
          </cell>
          <cell r="F774">
            <v>-40000000</v>
          </cell>
          <cell r="G774">
            <v>-40000000</v>
          </cell>
          <cell r="H774">
            <v>-40000000</v>
          </cell>
          <cell r="I774">
            <v>-40000000</v>
          </cell>
          <cell r="J774">
            <v>-40000000</v>
          </cell>
          <cell r="K774">
            <v>-40000000</v>
          </cell>
          <cell r="L774">
            <v>-40000000</v>
          </cell>
          <cell r="M774">
            <v>-40000000</v>
          </cell>
          <cell r="N774">
            <v>-40000000</v>
          </cell>
          <cell r="O774">
            <v>-40000000</v>
          </cell>
          <cell r="P774">
            <v>-40000000</v>
          </cell>
          <cell r="Q774">
            <v>-40000000</v>
          </cell>
        </row>
        <row r="775">
          <cell r="D775">
            <v>-25000000</v>
          </cell>
          <cell r="F775">
            <v>-25000000</v>
          </cell>
          <cell r="G775">
            <v>-25000000</v>
          </cell>
          <cell r="H775">
            <v>-25000000</v>
          </cell>
          <cell r="I775">
            <v>-25000000</v>
          </cell>
          <cell r="J775">
            <v>-25000000</v>
          </cell>
          <cell r="K775">
            <v>-25000000</v>
          </cell>
          <cell r="L775">
            <v>-25000000</v>
          </cell>
          <cell r="M775">
            <v>-25000000</v>
          </cell>
          <cell r="N775">
            <v>-25000000</v>
          </cell>
          <cell r="O775">
            <v>-25000000</v>
          </cell>
          <cell r="P775">
            <v>-25000000</v>
          </cell>
          <cell r="Q775">
            <v>-25000000</v>
          </cell>
        </row>
        <row r="776">
          <cell r="D776">
            <v>-75000000</v>
          </cell>
          <cell r="F776">
            <v>-75000000</v>
          </cell>
          <cell r="G776">
            <v>-75000000</v>
          </cell>
          <cell r="H776">
            <v>-75000000</v>
          </cell>
          <cell r="I776">
            <v>-75000000</v>
          </cell>
          <cell r="J776">
            <v>-75000000</v>
          </cell>
          <cell r="K776">
            <v>-75000000</v>
          </cell>
          <cell r="L776">
            <v>-75000000</v>
          </cell>
          <cell r="M776">
            <v>-75000000</v>
          </cell>
          <cell r="N776">
            <v>-75000000</v>
          </cell>
          <cell r="O776">
            <v>-75000000</v>
          </cell>
          <cell r="P776">
            <v>-75000000</v>
          </cell>
          <cell r="Q776">
            <v>-75000000</v>
          </cell>
        </row>
        <row r="777">
          <cell r="D777">
            <v>-50000000</v>
          </cell>
          <cell r="F777">
            <v>-50000000</v>
          </cell>
          <cell r="G777">
            <v>-50000000</v>
          </cell>
          <cell r="H777">
            <v>-50000000</v>
          </cell>
          <cell r="I777">
            <v>-50000000</v>
          </cell>
          <cell r="J777">
            <v>-50000000</v>
          </cell>
          <cell r="K777">
            <v>-50000000</v>
          </cell>
          <cell r="L777">
            <v>-50000000</v>
          </cell>
          <cell r="M777">
            <v>-50000000</v>
          </cell>
          <cell r="N777">
            <v>-50000000</v>
          </cell>
          <cell r="O777">
            <v>-50000000</v>
          </cell>
          <cell r="P777">
            <v>-50000000</v>
          </cell>
          <cell r="Q777">
            <v>-50000000</v>
          </cell>
        </row>
        <row r="778">
          <cell r="D778">
            <v>-90000000</v>
          </cell>
          <cell r="F778">
            <v>-90000000</v>
          </cell>
          <cell r="G778">
            <v>-90000000</v>
          </cell>
          <cell r="H778">
            <v>-90000000</v>
          </cell>
          <cell r="I778">
            <v>-90000000</v>
          </cell>
          <cell r="J778">
            <v>-90000000</v>
          </cell>
          <cell r="K778">
            <v>-90000000</v>
          </cell>
          <cell r="L778">
            <v>-90000000</v>
          </cell>
          <cell r="M778">
            <v>-90000000</v>
          </cell>
          <cell r="N778">
            <v>-90000000</v>
          </cell>
          <cell r="O778">
            <v>-90000000</v>
          </cell>
          <cell r="P778">
            <v>-90000000</v>
          </cell>
          <cell r="Q778">
            <v>-90000000</v>
          </cell>
        </row>
        <row r="779">
          <cell r="D779">
            <v>-50000000</v>
          </cell>
          <cell r="F779">
            <v>-50000000</v>
          </cell>
          <cell r="G779">
            <v>-50000000</v>
          </cell>
          <cell r="H779">
            <v>-50000000</v>
          </cell>
          <cell r="I779">
            <v>-50000000</v>
          </cell>
          <cell r="J779">
            <v>-50000000</v>
          </cell>
          <cell r="K779">
            <v>-50000000</v>
          </cell>
          <cell r="L779">
            <v>-50000000</v>
          </cell>
          <cell r="M779">
            <v>-50000000</v>
          </cell>
          <cell r="N779">
            <v>-50000000</v>
          </cell>
          <cell r="O779">
            <v>-50000000</v>
          </cell>
          <cell r="P779">
            <v>-50000000</v>
          </cell>
          <cell r="Q779">
            <v>-50000000</v>
          </cell>
        </row>
        <row r="780">
          <cell r="D780">
            <v>-150000000</v>
          </cell>
          <cell r="F780">
            <v>-150000000</v>
          </cell>
          <cell r="G780">
            <v>-150000000</v>
          </cell>
          <cell r="H780">
            <v>-150000000</v>
          </cell>
          <cell r="I780">
            <v>-150000000</v>
          </cell>
          <cell r="J780">
            <v>-150000000</v>
          </cell>
          <cell r="K780">
            <v>-150000000</v>
          </cell>
          <cell r="L780">
            <v>-150000000</v>
          </cell>
          <cell r="M780">
            <v>-150000000</v>
          </cell>
          <cell r="N780">
            <v>-150000000</v>
          </cell>
          <cell r="O780">
            <v>-150000000</v>
          </cell>
          <cell r="P780">
            <v>-150000000</v>
          </cell>
          <cell r="Q780">
            <v>-150000000</v>
          </cell>
        </row>
        <row r="781">
          <cell r="D781"/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-130000000</v>
          </cell>
          <cell r="Q781">
            <v>-130000000</v>
          </cell>
        </row>
        <row r="793">
          <cell r="D793">
            <v>-60000000</v>
          </cell>
          <cell r="F793">
            <v>-60000000</v>
          </cell>
          <cell r="G793">
            <v>-60000000</v>
          </cell>
          <cell r="H793">
            <v>-60000000</v>
          </cell>
          <cell r="I793">
            <v>-60000000</v>
          </cell>
          <cell r="J793">
            <v>-60000000</v>
          </cell>
          <cell r="K793">
            <v>-60000000</v>
          </cell>
          <cell r="L793">
            <v>-60000000</v>
          </cell>
          <cell r="M793">
            <v>-50000000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</row>
      </sheetData>
      <sheetData sheetId="4">
        <row r="1">
          <cell r="A1" t="str">
            <v>Old G/L Account</v>
          </cell>
          <cell r="B1" t="str">
            <v>Old G/L Account Description</v>
          </cell>
          <cell r="C1" t="str">
            <v>Old Cost Center</v>
          </cell>
          <cell r="D1" t="str">
            <v>Old Cost Center Description</v>
          </cell>
          <cell r="E1" t="str">
            <v>Old Order number</v>
          </cell>
          <cell r="F1" t="str">
            <v>Old Sorter</v>
          </cell>
          <cell r="G1" t="str">
            <v>New G/L account</v>
          </cell>
        </row>
        <row r="2">
          <cell r="A2">
            <v>131001</v>
          </cell>
          <cell r="B2" t="str">
            <v>CASH - WELLS FARGO GENERAL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103005</v>
          </cell>
          <cell r="H2" t="str">
            <v>CASH - WELLS FARGO GENERAL</v>
          </cell>
        </row>
        <row r="3">
          <cell r="A3">
            <v>131061</v>
          </cell>
          <cell r="B3" t="str">
            <v>CASH - WF 8853 GAS STORAGE LLC CONCENTRATION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>
            <v>103005</v>
          </cell>
          <cell r="H3" t="str">
            <v>CASH - WELLS FARGO GENERAL</v>
          </cell>
        </row>
        <row r="4">
          <cell r="A4">
            <v>131070</v>
          </cell>
          <cell r="B4" t="str">
            <v>CASH - WF 8846 NW NATURAL ENERGY LLC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103005</v>
          </cell>
          <cell r="H4" t="str">
            <v>CASH - WELLS FARGO GENERAL</v>
          </cell>
        </row>
        <row r="5">
          <cell r="A5">
            <v>131300</v>
          </cell>
          <cell r="B5" t="str">
            <v>CASH-WFB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103005</v>
          </cell>
          <cell r="H5" t="str">
            <v>CASH - WELLS FARGO GENERAL</v>
          </cell>
        </row>
        <row r="6">
          <cell r="A6">
            <v>131350</v>
          </cell>
          <cell r="B6" t="str">
            <v>CASH-WFB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>
            <v>103005</v>
          </cell>
          <cell r="H6" t="str">
            <v>CASH - WELLS FARGO GENERAL</v>
          </cell>
        </row>
        <row r="7">
          <cell r="A7">
            <v>131003</v>
          </cell>
          <cell r="B7" t="str">
            <v>CASH-US NATIONAL BANK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103010</v>
          </cell>
          <cell r="H7" t="str">
            <v>CASH-US NATIONAL BANK</v>
          </cell>
        </row>
        <row r="8">
          <cell r="A8">
            <v>131006</v>
          </cell>
          <cell r="B8" t="str">
            <v>CASH - BANK OF AMERICA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103015</v>
          </cell>
          <cell r="H8" t="str">
            <v>CASH - BANK OF AMERICA</v>
          </cell>
        </row>
        <row r="9">
          <cell r="A9">
            <v>131008</v>
          </cell>
          <cell r="B9" t="str">
            <v>CASH - NW BIOGAS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>
            <v>103020</v>
          </cell>
          <cell r="H9" t="str">
            <v>CASH - NW BIOGAS</v>
          </cell>
        </row>
        <row r="10">
          <cell r="A10">
            <v>131025</v>
          </cell>
          <cell r="B10" t="str">
            <v>NWN Health Reimbursement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103025</v>
          </cell>
          <cell r="H10" t="str">
            <v>NWN Health Reimbursement</v>
          </cell>
        </row>
        <row r="11">
          <cell r="A11">
            <v>131040</v>
          </cell>
          <cell r="B11" t="str">
            <v>US BANK 2901 - REMITTANCE PROCESSING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103030</v>
          </cell>
          <cell r="H11" t="str">
            <v>US BANK 2901 - REMITTANCE PROCESSING</v>
          </cell>
        </row>
        <row r="12">
          <cell r="A12">
            <v>131041</v>
          </cell>
          <cell r="B12" t="str">
            <v>US BANK 2919 - ELECTRONIC RECEIVABLES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103035</v>
          </cell>
          <cell r="H12" t="str">
            <v>US BANK 2919 - ELECTRONIC RECEIVABLES</v>
          </cell>
        </row>
        <row r="13">
          <cell r="A13">
            <v>131044</v>
          </cell>
          <cell r="B13" t="str">
            <v>US BANK 9971 - ONLINE RESOURCES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103040</v>
          </cell>
          <cell r="H13" t="str">
            <v>US BANK 9971 - ONLINE RESOURCES</v>
          </cell>
        </row>
        <row r="14">
          <cell r="A14">
            <v>131045</v>
          </cell>
          <cell r="B14" t="str">
            <v>US BANK 2950 - CONCENTRATION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103045</v>
          </cell>
          <cell r="H14" t="str">
            <v>US BANK 2950 - CONCENTRATION</v>
          </cell>
        </row>
        <row r="15">
          <cell r="A15">
            <v>131051</v>
          </cell>
          <cell r="B15" t="str">
            <v>CASH - WELLS - PAYROLL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103050</v>
          </cell>
          <cell r="H15" t="str">
            <v>CASH - WELLS - PAYROLL</v>
          </cell>
        </row>
        <row r="16">
          <cell r="A16">
            <v>131052</v>
          </cell>
          <cell r="B16" t="str">
            <v>CASH - WELLS - AP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>
            <v>103055</v>
          </cell>
          <cell r="H16" t="str">
            <v>CASH - WELLS - AP</v>
          </cell>
        </row>
        <row r="17">
          <cell r="A17">
            <v>131060</v>
          </cell>
          <cell r="B17" t="str">
            <v>CASH - WF 8952 GAS STORAGE LLC PAYROLL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>
            <v>103065</v>
          </cell>
          <cell r="H17" t="str">
            <v>CASH - WF 8952 GAS STORAGE LLC PAYROLL</v>
          </cell>
        </row>
        <row r="18">
          <cell r="A18">
            <v>131062</v>
          </cell>
          <cell r="B18" t="str">
            <v>CASH - WF 8960 GAS STORAGE LLC A/P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103070</v>
          </cell>
          <cell r="H18" t="str">
            <v>CASH - WF 8960 GAS STORAGE LLC A/P</v>
          </cell>
        </row>
        <row r="19">
          <cell r="A19">
            <v>131200</v>
          </cell>
          <cell r="B19" t="str">
            <v>CASH - RNG INVESTMENT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103075</v>
          </cell>
          <cell r="H19" t="str">
            <v>CASH - RNG INVESTMENT</v>
          </cell>
        </row>
        <row r="20">
          <cell r="A20">
            <v>131500</v>
          </cell>
          <cell r="B20" t="str">
            <v>General Accounting Cash Clearing Account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103080</v>
          </cell>
          <cell r="H20" t="str">
            <v>General Accounting Cash Clearing Account</v>
          </cell>
        </row>
        <row r="21">
          <cell r="A21">
            <v>131530</v>
          </cell>
          <cell r="B21" t="str">
            <v>TREASURY WF CLEARING ACCOUNT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103085</v>
          </cell>
          <cell r="H21" t="str">
            <v>TREASURY WF CLEARING ACCOUNT</v>
          </cell>
        </row>
        <row r="22">
          <cell r="A22">
            <v>131535</v>
          </cell>
          <cell r="B22" t="str">
            <v>TREASURY WF WIRE CLEARING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103090</v>
          </cell>
          <cell r="H22" t="str">
            <v>TREASURY WF WIRE CLEARING</v>
          </cell>
        </row>
        <row r="23">
          <cell r="A23">
            <v>131540</v>
          </cell>
          <cell r="B23" t="str">
            <v>Accounts Payable WF Clearing Account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>
            <v>103095</v>
          </cell>
          <cell r="H23" t="str">
            <v>Accounts Payable WF Clearing Account</v>
          </cell>
        </row>
        <row r="24">
          <cell r="A24">
            <v>131541</v>
          </cell>
          <cell r="B24" t="str">
            <v>Accounts Payable WF-AP Clearing Account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>
            <v>103100</v>
          </cell>
          <cell r="H24" t="str">
            <v>Accounts Payable WF-AP Clearing Account</v>
          </cell>
        </row>
        <row r="25">
          <cell r="A25">
            <v>131550</v>
          </cell>
          <cell r="B25" t="str">
            <v>PAYROLL WF CLEARING ACCOUNT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>
            <v>103105</v>
          </cell>
          <cell r="H25" t="str">
            <v>PAYROLL WF CLEARING ACCOUNT</v>
          </cell>
        </row>
        <row r="26">
          <cell r="A26">
            <v>131555</v>
          </cell>
          <cell r="B26" t="str">
            <v>Towers Watson Cash Clearing Account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>
            <v>103110</v>
          </cell>
          <cell r="H26" t="str">
            <v>Towers Watson Cash Clearing Account</v>
          </cell>
        </row>
        <row r="27">
          <cell r="A27">
            <v>131600</v>
          </cell>
          <cell r="B27" t="str">
            <v>PAYMENTPROCESSING CASH CLEARING ACCOUNT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>
            <v>103115</v>
          </cell>
          <cell r="H27" t="str">
            <v>PAYMENTPROCESSING CASH CLEARING ACCOUNT</v>
          </cell>
        </row>
        <row r="28">
          <cell r="A28">
            <v>131621</v>
          </cell>
          <cell r="B28" t="str">
            <v>General Accounting US Bank Clearing Account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>
            <v>103120</v>
          </cell>
          <cell r="H28" t="str">
            <v>General Accounting US Bank Clearing Account</v>
          </cell>
        </row>
        <row r="29">
          <cell r="A29">
            <v>131710</v>
          </cell>
          <cell r="B29" t="str">
            <v>Appliance Center BofA Clearing Account</v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>
            <v>103125</v>
          </cell>
          <cell r="H29" t="str">
            <v>Appliance Center BofA Clearing Account</v>
          </cell>
        </row>
        <row r="30">
          <cell r="A30">
            <v>131999</v>
          </cell>
          <cell r="B30" t="str">
            <v>RECLASS - O/S CHECKS</v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>
            <v>103130</v>
          </cell>
          <cell r="H30" t="str">
            <v>RECLASS - O/S CHECKS</v>
          </cell>
        </row>
        <row r="31">
          <cell r="A31">
            <v>134036</v>
          </cell>
          <cell r="B31" t="str">
            <v>EDC &amp; ESRIP CASH - WF ACCOUNT 020017500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>
            <v>103135</v>
          </cell>
          <cell r="H31" t="str">
            <v>EDC &amp; ESRIP CASH - WF ACCOUNT 020017500</v>
          </cell>
        </row>
        <row r="32">
          <cell r="A32">
            <v>134037</v>
          </cell>
          <cell r="B32" t="str">
            <v>DDC CASH - WF ACCOUNT 020018300</v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>
            <v>103140</v>
          </cell>
          <cell r="H32" t="str">
            <v>DDC CASH - WF ACCOUNT 020018300</v>
          </cell>
        </row>
        <row r="33">
          <cell r="A33">
            <v>134038</v>
          </cell>
          <cell r="B33" t="str">
            <v>SUPPLEMENTAL TRUST CASH - WF ACCOUNT 029995099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>
            <v>103145</v>
          </cell>
          <cell r="H33" t="str">
            <v>SUPPLEMENTAL TRUST CASH - WF ACCOUNT 029995099</v>
          </cell>
        </row>
        <row r="34">
          <cell r="A34">
            <v>134300</v>
          </cell>
          <cell r="B34" t="str">
            <v>C&amp;CE - RESTRICTED CASH</v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>
            <v>103150</v>
          </cell>
          <cell r="H34" t="str">
            <v>C&amp;CE - RESTRICTED CASH</v>
          </cell>
        </row>
        <row r="35">
          <cell r="A35">
            <v>135002</v>
          </cell>
          <cell r="B35" t="str">
            <v>EMPLOYEE EXPENSE ADVANCES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103155</v>
          </cell>
          <cell r="H35" t="str">
            <v>EMPLOYEE EXPENSE ADVANCES</v>
          </cell>
        </row>
        <row r="36">
          <cell r="A36">
            <v>135110</v>
          </cell>
          <cell r="B36" t="str">
            <v>WORKING FUNDS - SHERWOOD - O'NEAL</v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>
            <v>103160</v>
          </cell>
          <cell r="H36" t="str">
            <v>WORKING FUNDS - SHERWOOD - O'NEAL</v>
          </cell>
        </row>
        <row r="37">
          <cell r="A37">
            <v>135112</v>
          </cell>
          <cell r="B37" t="str">
            <v>WORKING FUNDS - LAND - HORDICHOKE</v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>
            <v>103165</v>
          </cell>
          <cell r="H37" t="str">
            <v>WORKING FUNDS - LAND - HORDICHOKE</v>
          </cell>
        </row>
        <row r="38">
          <cell r="A38">
            <v>135121</v>
          </cell>
          <cell r="B38" t="str">
            <v>WORKING FUNDS - APPL CTR - PITTS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>
            <v>103170</v>
          </cell>
          <cell r="H38" t="str">
            <v>WORKING FUNDS - APPL CTR - PITTS</v>
          </cell>
        </row>
        <row r="39">
          <cell r="A39">
            <v>135122</v>
          </cell>
          <cell r="B39" t="str">
            <v>WORKING FUNDS - APPL CTR - PITTS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>
            <v>103175</v>
          </cell>
          <cell r="H39" t="str">
            <v>WORKING FUNDS - APPL CTR - PITTS</v>
          </cell>
        </row>
        <row r="40">
          <cell r="A40">
            <v>135135</v>
          </cell>
          <cell r="B40" t="str">
            <v>WKING FUNDS - ENG - D. PAZ</v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>
            <v>103180</v>
          </cell>
          <cell r="H40" t="str">
            <v>WKING FUNDS - ENG - D. PAZ</v>
          </cell>
        </row>
        <row r="41">
          <cell r="A41">
            <v>135137</v>
          </cell>
          <cell r="B41" t="str">
            <v>WKING FUNDS-VEHICLE REGIST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>
            <v>103185</v>
          </cell>
          <cell r="H41" t="str">
            <v>WKING FUNDS-VEHICLE REGIST</v>
          </cell>
        </row>
        <row r="42">
          <cell r="A42">
            <v>135140</v>
          </cell>
          <cell r="B42" t="str">
            <v>WORKING FUNDS - WORKERS COMP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>
            <v>103190</v>
          </cell>
          <cell r="H42" t="str">
            <v>WORKING FUNDS - WORKERS COMP</v>
          </cell>
        </row>
        <row r="43">
          <cell r="A43">
            <v>136002</v>
          </cell>
          <cell r="B43" t="str">
            <v>TEMP CASH INVEST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>
            <v>103195</v>
          </cell>
          <cell r="H43" t="str">
            <v>TEMP CASH INVEST</v>
          </cell>
        </row>
        <row r="44">
          <cell r="A44">
            <v>142001</v>
          </cell>
          <cell r="B44" t="str">
            <v>A/R-SERVICE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106005</v>
          </cell>
          <cell r="H44" t="str">
            <v>A/R-SERVICE</v>
          </cell>
        </row>
        <row r="45">
          <cell r="A45">
            <v>142010</v>
          </cell>
          <cell r="B45" t="str">
            <v>A/R - CONTRA - CLN ENERGY WORK (PDX PILOT)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106010</v>
          </cell>
          <cell r="H45" t="str">
            <v>A/R - CONTRA - CLN ENERGY WORK (PDX PILOT)</v>
          </cell>
        </row>
        <row r="46">
          <cell r="A46">
            <v>142032</v>
          </cell>
          <cell r="B46" t="str">
            <v>A/R-OPTIMIZATION RECEIVABLE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>
            <v>106015</v>
          </cell>
          <cell r="H46" t="str">
            <v>A/R-OPTIMIZATION RECEIVABLE</v>
          </cell>
        </row>
        <row r="47">
          <cell r="A47">
            <v>142101</v>
          </cell>
          <cell r="B47" t="str">
            <v>A/R-COMMERCIAL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>
            <v>106020</v>
          </cell>
          <cell r="H47" t="str">
            <v>A/R-COMMERCIAL</v>
          </cell>
        </row>
        <row r="48">
          <cell r="A48">
            <v>142102</v>
          </cell>
          <cell r="B48" t="str">
            <v>A/R-INDUSTRIAL FIRM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>
            <v>106025</v>
          </cell>
          <cell r="H48" t="str">
            <v>A/R-INDUSTRIAL FIRM</v>
          </cell>
        </row>
        <row r="49">
          <cell r="A49">
            <v>142103</v>
          </cell>
          <cell r="B49" t="str">
            <v>A/R-INDUSTRIAL INT</v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>
            <v>106030</v>
          </cell>
          <cell r="H49" t="str">
            <v>A/R-INDUSTRIAL INT</v>
          </cell>
        </row>
        <row r="50">
          <cell r="A50">
            <v>142107</v>
          </cell>
          <cell r="B50" t="str">
            <v>A/R GST TAX PAID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>
            <v>106035</v>
          </cell>
          <cell r="H50" t="str">
            <v>A/R GST TAX PAID</v>
          </cell>
        </row>
        <row r="51">
          <cell r="A51">
            <v>143001</v>
          </cell>
          <cell r="B51" t="str">
            <v>A/R-GENERAL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>
            <v>106040</v>
          </cell>
          <cell r="H51" t="str">
            <v>A/R-GENERAL</v>
          </cell>
        </row>
        <row r="52">
          <cell r="A52">
            <v>143006</v>
          </cell>
          <cell r="B52" t="str">
            <v>A/R-GAP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>
            <v>106045</v>
          </cell>
          <cell r="H52" t="str">
            <v>A/R-GAP</v>
          </cell>
        </row>
        <row r="53">
          <cell r="A53">
            <v>143009</v>
          </cell>
          <cell r="B53" t="str">
            <v>A/R OTHER</v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>
            <v>106050</v>
          </cell>
          <cell r="H53" t="str">
            <v>A/R OTHER</v>
          </cell>
        </row>
        <row r="54">
          <cell r="A54">
            <v>143011</v>
          </cell>
          <cell r="B54" t="str">
            <v>A/R - INTERSTATE STORAGE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>
            <v>106055</v>
          </cell>
          <cell r="H54" t="str">
            <v>A/R - INTERSTATE STORAGE</v>
          </cell>
        </row>
        <row r="55">
          <cell r="A55">
            <v>143013</v>
          </cell>
          <cell r="B55" t="str">
            <v>A/R OTHER - SENSA</v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>
            <v>106060</v>
          </cell>
          <cell r="H55" t="str">
            <v>A/R OTHER - SENSA</v>
          </cell>
        </row>
        <row r="56">
          <cell r="A56">
            <v>143019</v>
          </cell>
          <cell r="B56" t="str">
            <v>A/R-CITY OF INDEPENDENCE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>
            <v>106065</v>
          </cell>
          <cell r="H56" t="str">
            <v>A/R-CITY OF INDEPENDENCE</v>
          </cell>
        </row>
        <row r="57">
          <cell r="A57">
            <v>143020</v>
          </cell>
          <cell r="B57" t="str">
            <v>A/R - CITY OF VANCOUVER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>
            <v>106070</v>
          </cell>
          <cell r="H57" t="str">
            <v>A/R - CITY OF VANCOUVER</v>
          </cell>
        </row>
        <row r="58">
          <cell r="A58">
            <v>143022</v>
          </cell>
          <cell r="B58" t="str">
            <v>A/R - PERSONAL USE OF P CARDS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>
            <v>106075</v>
          </cell>
          <cell r="H58" t="str">
            <v>A/R - PERSONAL USE OF P CARDS</v>
          </cell>
        </row>
        <row r="59">
          <cell r="A59">
            <v>143025</v>
          </cell>
          <cell r="B59" t="str">
            <v>A/R LIFE INSURANCE</v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>
            <v>106080</v>
          </cell>
          <cell r="H59" t="str">
            <v>A/R LIFE INSURANCE</v>
          </cell>
        </row>
        <row r="60">
          <cell r="A60">
            <v>143028</v>
          </cell>
          <cell r="B60" t="str">
            <v>A/R - WC MCRAE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106085</v>
          </cell>
          <cell r="H60" t="str">
            <v>A/R - WC MCRAE</v>
          </cell>
        </row>
        <row r="61">
          <cell r="A61">
            <v>143029</v>
          </cell>
          <cell r="B61" t="str">
            <v>A/R - WC POWELL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>
            <v>106090</v>
          </cell>
          <cell r="H61" t="str">
            <v>A/R - WC POWELL</v>
          </cell>
        </row>
        <row r="62">
          <cell r="A62">
            <v>143030</v>
          </cell>
          <cell r="B62" t="str">
            <v>A/R - WC GAUTHIER</v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>
            <v>106095</v>
          </cell>
          <cell r="H62" t="str">
            <v>A/R - WC GAUTHIER</v>
          </cell>
        </row>
        <row r="63">
          <cell r="A63">
            <v>143031</v>
          </cell>
          <cell r="B63" t="str">
            <v>A/R - WC SHIRRELL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106097</v>
          </cell>
          <cell r="H63" t="str">
            <v>A/R - WC SHIRRELL</v>
          </cell>
        </row>
        <row r="64">
          <cell r="A64">
            <v>143053</v>
          </cell>
          <cell r="B64" t="str">
            <v>A/R - CITY OF COTTAGE GROVE</v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>
            <v>106100</v>
          </cell>
          <cell r="H64" t="str">
            <v>A/R - CITY OF COTTAGE GROVE</v>
          </cell>
        </row>
        <row r="65">
          <cell r="A65">
            <v>172002</v>
          </cell>
          <cell r="B65" t="str">
            <v>RENT REC-NON-UTIL PROP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106105</v>
          </cell>
          <cell r="H65" t="str">
            <v>RENT REC-NON-UTIL PROP</v>
          </cell>
        </row>
        <row r="66">
          <cell r="A66">
            <v>173001</v>
          </cell>
          <cell r="B66" t="str">
            <v>ACCRUED REVENUES    UNBILLED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109005</v>
          </cell>
          <cell r="H66" t="str">
            <v>ACCRUED REVENUES UNBILLED WARM</v>
          </cell>
        </row>
        <row r="67">
          <cell r="A67">
            <v>173003</v>
          </cell>
          <cell r="B67" t="str">
            <v>ACCRUED REV UNBILLED - WARM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>
            <v>109010</v>
          </cell>
          <cell r="H67" t="str">
            <v>ACCRUED REVENUES UNBILLED</v>
          </cell>
        </row>
        <row r="68">
          <cell r="A68">
            <v>146010</v>
          </cell>
          <cell r="B68" t="str">
            <v>A/R INTERCOMPANY - HLD</v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>
            <v>112005</v>
          </cell>
          <cell r="H68" t="str">
            <v>NWN RECEIVABLES FROM AFFILIATES</v>
          </cell>
        </row>
        <row r="69">
          <cell r="A69">
            <v>146011</v>
          </cell>
          <cell r="B69" t="str">
            <v>A/R INTERCOMPANY - WTR WOR</v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>
            <v>112005</v>
          </cell>
          <cell r="H69" t="str">
            <v>NWN RECEIVABLES FROM AFFILIATES</v>
          </cell>
        </row>
        <row r="70">
          <cell r="A70">
            <v>146012</v>
          </cell>
          <cell r="B70" t="str">
            <v>A/R INTERCOMPANY - WTR SR</v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>
            <v>112005</v>
          </cell>
          <cell r="H70" t="str">
            <v>NWN RECEIVABLES FROM AFFILIATES</v>
          </cell>
        </row>
        <row r="71">
          <cell r="A71">
            <v>146013</v>
          </cell>
          <cell r="B71" t="str">
            <v>A/R INTERCOMPANY - WTR SRE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>
            <v>112005</v>
          </cell>
          <cell r="H71" t="str">
            <v>NWN RECEIVABLES FROM AFFILIATES</v>
          </cell>
        </row>
        <row r="72">
          <cell r="A72">
            <v>146016</v>
          </cell>
          <cell r="B72" t="str">
            <v>A/R INTERCOMPANY - NNGFC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>
            <v>112005</v>
          </cell>
          <cell r="H72" t="str">
            <v>NWN RECEIVABLES FROM AFFILIATES</v>
          </cell>
        </row>
        <row r="73">
          <cell r="A73">
            <v>146022</v>
          </cell>
          <cell r="B73" t="str">
            <v>A/R INTERCOMPANY - NWN RENEWABLES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>
            <v>112005</v>
          </cell>
          <cell r="H73" t="str">
            <v>NWN RECEIVABLES FROM AFFILIATES</v>
          </cell>
        </row>
        <row r="74">
          <cell r="A74">
            <v>146031</v>
          </cell>
          <cell r="B74" t="str">
            <v>A/R INTERCOMPANY - NWNEN</v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>
            <v>112005</v>
          </cell>
          <cell r="H74" t="str">
            <v>NWN RECEIVABLES FROM AFFILIATES</v>
          </cell>
        </row>
        <row r="75">
          <cell r="A75">
            <v>146035</v>
          </cell>
          <cell r="B75" t="str">
            <v>A/R INTERCOMPANY - NWN WTR</v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>
            <v>112005</v>
          </cell>
          <cell r="H75" t="str">
            <v>NWN RECEIVABLES FROM AFFILIATES</v>
          </cell>
        </row>
        <row r="76">
          <cell r="A76">
            <v>146036</v>
          </cell>
          <cell r="B76" t="str">
            <v>A/R INTRACOMPANY - TO NWN WTR FROM FALLS</v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>
            <v>112005</v>
          </cell>
          <cell r="H76" t="str">
            <v>NWN RECEIVABLES FROM AFFILIATES</v>
          </cell>
        </row>
        <row r="77">
          <cell r="A77">
            <v>146037</v>
          </cell>
          <cell r="B77" t="str">
            <v>A/R INTRACOMPANY - TO NWN WTR FROM GEM STATE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>
            <v>112005</v>
          </cell>
          <cell r="H77" t="str">
            <v>NWN RECEIVABLES FROM AFFILIATES</v>
          </cell>
        </row>
        <row r="78">
          <cell r="A78">
            <v>146040</v>
          </cell>
          <cell r="B78" t="str">
            <v>A/R INTERCOMPANY - GRS</v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>
            <v>112005</v>
          </cell>
          <cell r="H78" t="str">
            <v>NWN RECEIVABLES FROM AFFILIATES</v>
          </cell>
        </row>
        <row r="79">
          <cell r="A79">
            <v>146042</v>
          </cell>
          <cell r="B79" t="str">
            <v>A/R INTERCOMPANY - NWNGS</v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>
            <v>112005</v>
          </cell>
          <cell r="H79" t="str">
            <v>NWN RECEIVABLES FROM AFFILIATES</v>
          </cell>
        </row>
        <row r="80">
          <cell r="A80">
            <v>146050</v>
          </cell>
          <cell r="B80" t="str">
            <v>A/R INTERCOMPANY NNG FINANCIAL</v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>
            <v>112005</v>
          </cell>
          <cell r="H80" t="str">
            <v>NWN RECEIVABLES FROM AFFILIATES</v>
          </cell>
        </row>
        <row r="81">
          <cell r="A81">
            <v>146096</v>
          </cell>
          <cell r="B81" t="str">
            <v>A/R TAX SHARING - NNGFC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>
            <v>112305</v>
          </cell>
          <cell r="H81" t="str">
            <v>NWN TAX SHARING REC FROM AFFILIATES</v>
          </cell>
        </row>
        <row r="82">
          <cell r="A82">
            <v>146800</v>
          </cell>
          <cell r="B82" t="str">
            <v>A/R TAX SHARING - HLD</v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>
            <v>112305</v>
          </cell>
          <cell r="H82" t="str">
            <v>NWN TAX SHARING REC FROM AFFILIATES</v>
          </cell>
        </row>
        <row r="83">
          <cell r="A83">
            <v>146920</v>
          </cell>
          <cell r="B83" t="str">
            <v>A/R TAX SHARING - NWNGS</v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>
            <v>112305</v>
          </cell>
          <cell r="H83" t="str">
            <v>NWN TAX SHARING REC FROM AFFILIATES</v>
          </cell>
        </row>
        <row r="84">
          <cell r="A84">
            <v>146925</v>
          </cell>
          <cell r="B84" t="str">
            <v>A/R TAX SHARING - NWNEN</v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>
            <v>112305</v>
          </cell>
          <cell r="H84" t="str">
            <v>NWN TAX SHARING REC FROM AFFILIATES</v>
          </cell>
        </row>
        <row r="85">
          <cell r="A85">
            <v>146935</v>
          </cell>
          <cell r="B85" t="str">
            <v>A/R TAX SHARING - NWN WTR</v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>
            <v>112305</v>
          </cell>
          <cell r="H85" t="str">
            <v>NWN TAX SHARING REC FROM AFFILIATES</v>
          </cell>
        </row>
        <row r="86">
          <cell r="A86">
            <v>146936</v>
          </cell>
          <cell r="B86" t="str">
            <v>A/R TAX SHARING - TO FALLS FROM NWN WTR</v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>
            <v>112305</v>
          </cell>
          <cell r="H86" t="str">
            <v>NWN TAX SHARING REC FROM AFFILIATES</v>
          </cell>
        </row>
        <row r="87">
          <cell r="A87">
            <v>146940</v>
          </cell>
          <cell r="B87" t="str">
            <v>A/R TAX SHARING - TO NWN WTR FROM FALLS</v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>
            <v>112305</v>
          </cell>
          <cell r="H87" t="str">
            <v>NWN TAX SHARING REC FROM AFFILIATES</v>
          </cell>
        </row>
        <row r="88">
          <cell r="A88">
            <v>146014</v>
          </cell>
          <cell r="B88" t="str">
            <v>A/R INTERCOMPANY - WTR WWA</v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>
            <v>115005</v>
          </cell>
          <cell r="H88" t="str">
            <v>INTERCOMPANY RECEIVABLES</v>
          </cell>
        </row>
        <row r="89">
          <cell r="A89">
            <v>146015</v>
          </cell>
          <cell r="B89" t="str">
            <v>A/R INTERCOMPANY - WTR SCW</v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>
            <v>115005</v>
          </cell>
          <cell r="H89" t="str">
            <v>INTERCOMPANY RECEIVABLES</v>
          </cell>
        </row>
        <row r="90">
          <cell r="A90">
            <v>146018</v>
          </cell>
          <cell r="B90" t="str">
            <v>A/R INTERCOMPANY - WTR SCE</v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>
            <v>115005</v>
          </cell>
          <cell r="H90" t="str">
            <v>INTERCOMPANY RECEIVABLES</v>
          </cell>
        </row>
        <row r="91">
          <cell r="A91">
            <v>146019</v>
          </cell>
          <cell r="B91" t="str">
            <v>A/R INTERCOMPANY - WTR WID</v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>
            <v>115005</v>
          </cell>
          <cell r="H91" t="str">
            <v>INTERCOMPANY RECEIVABLES</v>
          </cell>
        </row>
        <row r="92">
          <cell r="A92">
            <v>146020</v>
          </cell>
          <cell r="B92" t="str">
            <v>A/R INTERCOMPANY - WTR WTX</v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>
            <v>115005</v>
          </cell>
          <cell r="H92" t="str">
            <v>INTERCOMPANY RECEIVABLES</v>
          </cell>
        </row>
        <row r="93">
          <cell r="A93">
            <v>146021</v>
          </cell>
          <cell r="B93" t="str">
            <v>A/R INTERCOMPANY - RNG HOLDINGS</v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>
            <v>115005</v>
          </cell>
          <cell r="H93" t="str">
            <v>INTERCOMPANY RECEIVABLES</v>
          </cell>
        </row>
        <row r="94">
          <cell r="A94">
            <v>146033</v>
          </cell>
          <cell r="B94" t="str">
            <v>A/R INTERCOMPANY - NWN</v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>
            <v>115005</v>
          </cell>
          <cell r="H94" t="str">
            <v>INTERCOMPANY RECEIVABLES</v>
          </cell>
        </row>
        <row r="95">
          <cell r="A95">
            <v>146038</v>
          </cell>
          <cell r="B95" t="str">
            <v>A/R INTRACOMPANY - TO NWN WTR FROM SALMON</v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>
            <v>115006</v>
          </cell>
          <cell r="H95" t="str">
            <v>MANUAL INTERCOMPANY RECEIVABLES</v>
          </cell>
        </row>
        <row r="96">
          <cell r="A96">
            <v>146039</v>
          </cell>
          <cell r="B96" t="str">
            <v>A/R INTRACOMPANY - TO NWN WTR FROM CASCADIA</v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115006</v>
          </cell>
          <cell r="H96" t="str">
            <v>MANUAL INTERCOMPANY RECEIVABLES</v>
          </cell>
        </row>
        <row r="97">
          <cell r="A97">
            <v>146041</v>
          </cell>
          <cell r="B97" t="str">
            <v>A/R INTRACOMPANY - TO SALMON FROM NWN WTR</v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115006</v>
          </cell>
          <cell r="H97" t="str">
            <v>MANUAL INTERCOMPANY RECEIVABLES</v>
          </cell>
        </row>
        <row r="98">
          <cell r="A98">
            <v>147100</v>
          </cell>
          <cell r="B98" t="str">
            <v>A/R INTRACOMPANY - FROM SVW TO WOR</v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115006</v>
          </cell>
          <cell r="H98" t="str">
            <v>MANUAL INTERCOMPANY RECEIVABLES</v>
          </cell>
        </row>
        <row r="99">
          <cell r="A99">
            <v>147101</v>
          </cell>
          <cell r="B99" t="str">
            <v>A/R INTRACOMPANY - TO SVW FROM WOR</v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115006</v>
          </cell>
          <cell r="H99" t="str">
            <v>MANUAL INTERCOMPANY RECEIVABLES</v>
          </cell>
        </row>
        <row r="100">
          <cell r="A100">
            <v>147200</v>
          </cell>
          <cell r="B100" t="str">
            <v>A/R INTRACOMPANY - FROM CASCADIA TO WWA</v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115006</v>
          </cell>
          <cell r="H100" t="str">
            <v>MANUAL INTERCOMPANY RECEIVABLES</v>
          </cell>
        </row>
        <row r="101">
          <cell r="A101">
            <v>147201</v>
          </cell>
          <cell r="B101" t="str">
            <v>A/R INTRACOMPANY - FROM CASCADIA INFRASTRUC TO WWA</v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115006</v>
          </cell>
          <cell r="H101" t="str">
            <v>MANUAL INTERCOMPANY RECEIVABLES</v>
          </cell>
        </row>
        <row r="102">
          <cell r="A102">
            <v>147202</v>
          </cell>
          <cell r="B102" t="str">
            <v>A/R INTRACOMPANY - TO WWA FROM CASCADIA INFRASTRUC</v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>
            <v>115006</v>
          </cell>
          <cell r="H102" t="str">
            <v>MANUAL INTERCOMPANY RECEIVABLES</v>
          </cell>
        </row>
        <row r="103">
          <cell r="A103">
            <v>147203</v>
          </cell>
          <cell r="B103" t="str">
            <v>A/R INTRACOMPANY - FROM CASCADIA INFRASTRUC TO WWA</v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>
            <v>115006</v>
          </cell>
          <cell r="H103" t="str">
            <v>MANUAL INTERCOMPANY RECEIVABLES</v>
          </cell>
        </row>
        <row r="104">
          <cell r="A104">
            <v>147300</v>
          </cell>
          <cell r="B104" t="str">
            <v>A/R INTRACOMPANY - FROM FWC TO WID</v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>
            <v>115006</v>
          </cell>
          <cell r="H104" t="str">
            <v>MANUAL INTERCOMPANY RECEIVABLES</v>
          </cell>
        </row>
        <row r="105">
          <cell r="A105">
            <v>147301</v>
          </cell>
          <cell r="B105" t="str">
            <v>A/R INTRACOMPANY - FROM FWC TO WID</v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>
            <v>115006</v>
          </cell>
          <cell r="H105" t="str">
            <v>MANUAL INTERCOMPANY RECEIVABLES</v>
          </cell>
        </row>
        <row r="106">
          <cell r="A106">
            <v>147302</v>
          </cell>
          <cell r="B106" t="str">
            <v>A/R INTRACOMPANY - FROM GSW TO WID</v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>
            <v>115006</v>
          </cell>
          <cell r="H106" t="str">
            <v>MANUAL INTERCOMPANY RECEIVABLES</v>
          </cell>
        </row>
        <row r="107">
          <cell r="A107">
            <v>147303</v>
          </cell>
          <cell r="B107" t="str">
            <v>A/R INTRACOMPANY - FROM GSW TO WID</v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>
            <v>115006</v>
          </cell>
          <cell r="H107" t="str">
            <v>MANUAL INTERCOMPANY RECEIVABLES</v>
          </cell>
        </row>
        <row r="108">
          <cell r="A108">
            <v>147304</v>
          </cell>
          <cell r="B108" t="str">
            <v>A/R INTRACOMPANY - FROM GSI TO WID</v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>
            <v>115006</v>
          </cell>
          <cell r="H108" t="str">
            <v>MANUAL INTERCOMPANY RECEIVABLES</v>
          </cell>
        </row>
        <row r="109">
          <cell r="A109">
            <v>147305</v>
          </cell>
          <cell r="B109" t="str">
            <v>A/R INTRACOMPANY - FROM GSI TO WID</v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>
            <v>115006</v>
          </cell>
          <cell r="H109" t="str">
            <v>MANUAL INTERCOMPANY RECEIVABLES</v>
          </cell>
        </row>
        <row r="110">
          <cell r="A110">
            <v>147306</v>
          </cell>
          <cell r="B110" t="str">
            <v>A/R INTRACOMPANY - FROM BRH TO WID</v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>
            <v>115006</v>
          </cell>
          <cell r="H110" t="str">
            <v>MANUAL INTERCOMPANY RECEIVABLES</v>
          </cell>
        </row>
        <row r="111">
          <cell r="A111">
            <v>147307</v>
          </cell>
          <cell r="B111" t="str">
            <v>A/R INTRACOMPANY - FROM BHV TO WID</v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>
            <v>115006</v>
          </cell>
          <cell r="H111" t="str">
            <v>MANUAL INTERCOMPANY RECEIVABLES</v>
          </cell>
        </row>
        <row r="112">
          <cell r="A112">
            <v>147400</v>
          </cell>
          <cell r="B112" t="str">
            <v>A/R INTRACOMPANY - FROM T&amp;W TO WTX</v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>
            <v>115006</v>
          </cell>
          <cell r="H112" t="str">
            <v>MANUAL INTERCOMPANY RECEIVABLES</v>
          </cell>
        </row>
        <row r="113">
          <cell r="A113">
            <v>147401</v>
          </cell>
          <cell r="B113" t="str">
            <v>A/R INTRACOMPANY - TO T&amp;W FROM WTX</v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>
            <v>115006</v>
          </cell>
          <cell r="H113" t="str">
            <v>MANUAL INTERCOMPANY RECEIVABLES</v>
          </cell>
        </row>
        <row r="114">
          <cell r="A114">
            <v>146905</v>
          </cell>
          <cell r="B114" t="str">
            <v>A/R TAX SHARING - NW ENERGY CORP</v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>
            <v>115305</v>
          </cell>
          <cell r="H114" t="str">
            <v>TAX SHARING INTERCOMPANY RECEIVABLES</v>
          </cell>
        </row>
        <row r="115">
          <cell r="A115">
            <v>146906</v>
          </cell>
          <cell r="B115" t="str">
            <v>A/R TAX SHARING - RNG HOLDCO</v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>
            <v>115305</v>
          </cell>
          <cell r="H115" t="str">
            <v>TAX SHARING INTERCOMPANY RECEIVABLES</v>
          </cell>
        </row>
        <row r="116">
          <cell r="A116">
            <v>146910</v>
          </cell>
          <cell r="B116" t="str">
            <v>A/R TAX SHARING - NWN GAS RESERVES</v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>
            <v>115305</v>
          </cell>
          <cell r="H116" t="str">
            <v>TAX SHARING INTERCOMPANY RECEIVABLES</v>
          </cell>
        </row>
        <row r="117">
          <cell r="A117">
            <v>146930</v>
          </cell>
          <cell r="B117" t="str">
            <v>A/R TAX SHARING - NWN</v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>
            <v>115305</v>
          </cell>
          <cell r="H117" t="str">
            <v>TAX SHARING INTERCOMPANY RECEIVABLES</v>
          </cell>
        </row>
        <row r="118">
          <cell r="A118">
            <v>146941</v>
          </cell>
          <cell r="B118" t="str">
            <v>A/R TAX SHARING - SALMON VALLEY</v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>
            <v>115305</v>
          </cell>
          <cell r="H118" t="str">
            <v>TAX SHARING INTERCOMPANY RECEIVABLES</v>
          </cell>
        </row>
        <row r="119">
          <cell r="A119">
            <v>146942</v>
          </cell>
          <cell r="B119" t="str">
            <v>A/R TAX SHARING - CASCADIA WATER</v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>
            <v>115305</v>
          </cell>
          <cell r="H119" t="str">
            <v>TAX SHARING INTERCOMPANY RECEIVABLES</v>
          </cell>
        </row>
        <row r="120">
          <cell r="A120">
            <v>146943</v>
          </cell>
          <cell r="B120" t="str">
            <v>A/R TAX SHARING - CASCADIA INFRASTRUCTURE</v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>
            <v>115305</v>
          </cell>
          <cell r="H120" t="str">
            <v>TAX SHARING INTERCOMPANY RECEIVABLES</v>
          </cell>
        </row>
        <row r="121">
          <cell r="A121">
            <v>146944</v>
          </cell>
          <cell r="B121" t="str">
            <v>A/R TAX SHARING - WTR WOR</v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>
            <v>115305</v>
          </cell>
          <cell r="H121" t="str">
            <v>TAX SHARING INTERCOMPANY RECEIVABLES</v>
          </cell>
        </row>
        <row r="122">
          <cell r="A122">
            <v>146945</v>
          </cell>
          <cell r="B122" t="str">
            <v>A/R TAX SHARING - WTR SR</v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>
            <v>115305</v>
          </cell>
          <cell r="H122" t="str">
            <v>TAX SHARING INTERCOMPANY RECEIVABLES</v>
          </cell>
        </row>
        <row r="123">
          <cell r="A123">
            <v>146946</v>
          </cell>
          <cell r="B123" t="str">
            <v>A/R TAX SHARING - WTR SRE</v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>
            <v>115305</v>
          </cell>
          <cell r="H123" t="str">
            <v>TAX SHARING INTERCOMPANY RECEIVABLES</v>
          </cell>
        </row>
        <row r="124">
          <cell r="A124">
            <v>146947</v>
          </cell>
          <cell r="B124" t="str">
            <v>A/R TAX SHARING - WTR GSW</v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>
            <v>115305</v>
          </cell>
          <cell r="H124" t="str">
            <v>TAX SHARING INTERCOMPANY RECEIVABLES</v>
          </cell>
        </row>
        <row r="125">
          <cell r="A125">
            <v>146948</v>
          </cell>
          <cell r="B125" t="str">
            <v>A/R TAX SHARING - WTR GSE</v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>
            <v>115305</v>
          </cell>
          <cell r="H125" t="str">
            <v>TAX SHARING INTERCOMPANY RECEIVABLES</v>
          </cell>
        </row>
        <row r="126">
          <cell r="A126">
            <v>146949</v>
          </cell>
          <cell r="B126" t="str">
            <v>A/R TAX SHARING - WTR WWA</v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>
            <v>115305</v>
          </cell>
          <cell r="H126" t="str">
            <v>TAX SHARING INTERCOMPANY RECEIVABLES</v>
          </cell>
        </row>
        <row r="127">
          <cell r="A127">
            <v>146950</v>
          </cell>
          <cell r="B127" t="str">
            <v>A/R TAX SHARING - WTR SCW</v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>
            <v>115305</v>
          </cell>
          <cell r="H127" t="str">
            <v>TAX SHARING INTERCOMPANY RECEIVABLES</v>
          </cell>
        </row>
        <row r="128">
          <cell r="A128">
            <v>146951</v>
          </cell>
          <cell r="B128" t="str">
            <v>A/R TAX SHARING - WTR SCE</v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>
            <v>115305</v>
          </cell>
          <cell r="H128" t="str">
            <v>TAX SHARING INTERCOMPANY RECEIVABLES</v>
          </cell>
        </row>
        <row r="129">
          <cell r="A129">
            <v>146952</v>
          </cell>
          <cell r="B129" t="str">
            <v>A/R TAX SHARING - WTR WID</v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>
            <v>115305</v>
          </cell>
          <cell r="H129" t="str">
            <v>TAX SHARING INTERCOMPANY RECEIVABLES</v>
          </cell>
        </row>
        <row r="130">
          <cell r="A130">
            <v>146953</v>
          </cell>
          <cell r="B130" t="str">
            <v>A/R TAX SHARING - WTR WTX</v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>
            <v>115305</v>
          </cell>
          <cell r="H130" t="str">
            <v>TAX SHARING INTERCOMPANY RECEIVABLES</v>
          </cell>
        </row>
        <row r="131">
          <cell r="A131">
            <v>146954</v>
          </cell>
          <cell r="B131" t="str">
            <v>A/R TAX SHARING - T&amp;W</v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>
            <v>115305</v>
          </cell>
          <cell r="H131" t="str">
            <v>TAX SHARING INTERCOMPANY RECEIVABLES</v>
          </cell>
        </row>
        <row r="132">
          <cell r="A132">
            <v>146955</v>
          </cell>
          <cell r="B132" t="str">
            <v>A/R TAX SHARING - SUNSTONE WATER</v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>
            <v>115305</v>
          </cell>
          <cell r="H132" t="str">
            <v>TAX SHARING INTERCOMPANY RECEIVABLES</v>
          </cell>
        </row>
        <row r="133">
          <cell r="A133">
            <v>146956</v>
          </cell>
          <cell r="B133" t="str">
            <v>A/R TAX SHARING - SUNSTONE IFRASTRUCTURE</v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>
            <v>115305</v>
          </cell>
          <cell r="H133" t="str">
            <v>TAX SHARING INTERCOMPANY RECEIVABLES</v>
          </cell>
        </row>
        <row r="134">
          <cell r="A134">
            <v>144011</v>
          </cell>
          <cell r="B134" t="str">
            <v>PROV-UNCOLL RESIDEN</v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>
            <v>118005</v>
          </cell>
          <cell r="H134" t="str">
            <v>PROV-UNCOLL RESIDEN</v>
          </cell>
        </row>
        <row r="135">
          <cell r="A135">
            <v>144012</v>
          </cell>
          <cell r="B135" t="str">
            <v>PROV-UNCOLL COMMER</v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>
            <v>118010</v>
          </cell>
          <cell r="H135" t="str">
            <v>PROV-UNCOLL COMMER</v>
          </cell>
        </row>
        <row r="136">
          <cell r="A136">
            <v>144013</v>
          </cell>
          <cell r="B136" t="str">
            <v>PROV-UNCOLL IND FIRM</v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>
            <v>118015</v>
          </cell>
          <cell r="H136" t="str">
            <v>PROV-UNCOLL IND FIRM</v>
          </cell>
        </row>
        <row r="137">
          <cell r="A137">
            <v>144014</v>
          </cell>
          <cell r="B137" t="str">
            <v>PROV-UNCOLL IND INT</v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>
            <v>118020</v>
          </cell>
          <cell r="H137" t="str">
            <v>PROV-UNCOLL IND INT</v>
          </cell>
        </row>
        <row r="138">
          <cell r="A138">
            <v>144020</v>
          </cell>
          <cell r="B138" t="str">
            <v>PROV-UNCOLL UNBILLED REVENUE</v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>
            <v>118025</v>
          </cell>
          <cell r="H138" t="str">
            <v>PROV-UNCOLL UNBILLED REVENUE</v>
          </cell>
        </row>
        <row r="139">
          <cell r="A139">
            <v>144021</v>
          </cell>
          <cell r="B139" t="str">
            <v>PROV-UNCOLL UNBILLED REV-WARM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>
            <v>118030</v>
          </cell>
          <cell r="H139" t="str">
            <v>PROV-UNCOLL UNBILLED REV-WARM</v>
          </cell>
        </row>
        <row r="140">
          <cell r="A140">
            <v>144025</v>
          </cell>
          <cell r="B140" t="str">
            <v>PROV-UNCOLL MISC</v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>
            <v>118035</v>
          </cell>
          <cell r="H140" t="str">
            <v>PROV-UNCOLL MISC</v>
          </cell>
        </row>
        <row r="141">
          <cell r="A141">
            <v>182301</v>
          </cell>
          <cell r="B141" t="str">
            <v>ASSET CONSOLIDATION RECLASS - CURRENT</v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>
            <v>121005</v>
          </cell>
          <cell r="H141" t="str">
            <v>REGULATORY ASSET RECLASS ST</v>
          </cell>
        </row>
        <row r="142">
          <cell r="A142">
            <v>182302</v>
          </cell>
          <cell r="B142" t="str">
            <v>CURRENT REGULATORY ASSET - INCOME TAX</v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>
            <v>121010</v>
          </cell>
          <cell r="H142" t="str">
            <v>CURRENT REGULATORY ASSET - INCOME TAX</v>
          </cell>
        </row>
        <row r="143">
          <cell r="A143">
            <v>182303</v>
          </cell>
          <cell r="B143" t="str">
            <v>ENVIRONMENTAL ASSET SHORT TERM RECLASS</v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>
            <v>121015</v>
          </cell>
          <cell r="H143" t="str">
            <v>ENVIRONMENTAL ASSET SHORT TERM RECLASS</v>
          </cell>
        </row>
        <row r="144">
          <cell r="A144">
            <v>182300</v>
          </cell>
          <cell r="B144" t="str">
            <v>PENSION - CURRENT REG ASSET</v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>
            <v>121205</v>
          </cell>
          <cell r="H144" t="str">
            <v>PENSION - CURRENT REG ASSET</v>
          </cell>
        </row>
        <row r="145">
          <cell r="A145">
            <v>182305</v>
          </cell>
          <cell r="B145" t="str">
            <v>ST SEC DEF REG PENSION INTEREST</v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>
            <v>121210</v>
          </cell>
          <cell r="H145" t="str">
            <v>ST SEC DEF REG PENSION INTEREST</v>
          </cell>
        </row>
        <row r="146">
          <cell r="A146">
            <v>192640</v>
          </cell>
          <cell r="B146" t="str">
            <v>FAS133 S.T. REG LOSSES SWAPS&amp;FC</v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>
            <v>121405</v>
          </cell>
          <cell r="H146" t="str">
            <v>FAS133 ST REG LOSS SWAPS &amp; FC</v>
          </cell>
        </row>
        <row r="147">
          <cell r="A147">
            <v>192645</v>
          </cell>
          <cell r="B147" t="str">
            <v>FAS133 S.T. REG LOSSES PHYSICALS</v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>
            <v>121410</v>
          </cell>
          <cell r="H147" t="str">
            <v>FAS133 ST REG LOSS PHYSICAL</v>
          </cell>
        </row>
        <row r="148">
          <cell r="A148">
            <v>192647</v>
          </cell>
          <cell r="B148" t="str">
            <v>PHYSICAL OPTION -SHORT TERM LOSSES REG</v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>
            <v>121415</v>
          </cell>
          <cell r="H148" t="str">
            <v>PHYSICAL OPTION -SHORT TERM LOSSES REG</v>
          </cell>
        </row>
        <row r="149">
          <cell r="A149">
            <v>186640</v>
          </cell>
          <cell r="B149" t="str">
            <v>FAS 133 S.T. GAINS SWAPS&amp;FC</v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>
            <v>124005</v>
          </cell>
          <cell r="H149" t="str">
            <v>FAS133 ST GAIN SWAPS &amp; FC</v>
          </cell>
        </row>
        <row r="150">
          <cell r="A150">
            <v>186645</v>
          </cell>
          <cell r="B150" t="str">
            <v>FASFAS 133 S.T. GAINS PHYSICAL</v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>
            <v>124010</v>
          </cell>
          <cell r="H150" t="str">
            <v>FAS133 ST GAIN PHYSICAL</v>
          </cell>
        </row>
        <row r="151">
          <cell r="A151">
            <v>186647</v>
          </cell>
          <cell r="B151" t="str">
            <v>PHYSICAL OPTION -SHORT TERM GAINS</v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>
            <v>124015</v>
          </cell>
          <cell r="H151" t="str">
            <v>PHYSICAL OPTION -SHORT TERM GAINS</v>
          </cell>
        </row>
        <row r="152">
          <cell r="A152">
            <v>164012</v>
          </cell>
          <cell r="B152" t="str">
            <v>UNDRGR STR MIST BRUER/FLORA/AL</v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>
            <v>127005</v>
          </cell>
          <cell r="H152" t="str">
            <v>UNDERGROUND STORAGE MIST</v>
          </cell>
        </row>
        <row r="153">
          <cell r="A153">
            <v>164013</v>
          </cell>
          <cell r="B153" t="str">
            <v>GAS STORED - WORKING GAS FOR N. MIST</v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>
            <v>127010</v>
          </cell>
          <cell r="H153" t="str">
            <v>GAS STORED - WORKING GAS FOR N. MIST</v>
          </cell>
        </row>
        <row r="154">
          <cell r="A154">
            <v>164016</v>
          </cell>
          <cell r="B154" t="str">
            <v>UNDRGR STOR-J P. 2F</v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>
            <v>127015</v>
          </cell>
          <cell r="H154" t="str">
            <v>UNDERGROUND STORAGE JP</v>
          </cell>
        </row>
        <row r="155">
          <cell r="A155">
            <v>164021</v>
          </cell>
          <cell r="B155" t="str">
            <v>LNG STORAGE-GASCO</v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>
            <v>127020</v>
          </cell>
          <cell r="H155" t="str">
            <v>LNG STORAGE-GASCO</v>
          </cell>
        </row>
        <row r="156">
          <cell r="A156">
            <v>164023</v>
          </cell>
          <cell r="B156" t="str">
            <v>LNG STORAGE-NEWPORT</v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>
            <v>127025</v>
          </cell>
          <cell r="H156" t="str">
            <v>LNG STORAGE-NEWPORT</v>
          </cell>
        </row>
        <row r="157">
          <cell r="A157">
            <v>164032</v>
          </cell>
          <cell r="B157" t="str">
            <v>UNDGRND STORAGE - OPTIMIZATION</v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>
            <v>127030</v>
          </cell>
          <cell r="H157" t="str">
            <v>UNDGRND STORAGE - OPTIMIZATION</v>
          </cell>
        </row>
        <row r="158">
          <cell r="A158">
            <v>151000</v>
          </cell>
          <cell r="B158" t="str">
            <v>SUPPLIES INVENTORY</v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>
            <v>127205</v>
          </cell>
          <cell r="H158" t="str">
            <v>SUPPLIES INVENTORY</v>
          </cell>
        </row>
        <row r="159">
          <cell r="A159">
            <v>151005</v>
          </cell>
          <cell r="B159" t="str">
            <v>SUPPLIES INVENTORY - METERS</v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>
            <v>127210</v>
          </cell>
          <cell r="H159" t="str">
            <v>SUPPLIES INVENTORY - METERS</v>
          </cell>
        </row>
        <row r="160">
          <cell r="A160">
            <v>151025</v>
          </cell>
          <cell r="B160" t="str">
            <v>SUPPLIES INVENTORY - PROPANE</v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>
            <v>127215</v>
          </cell>
          <cell r="H160" t="str">
            <v>SUPPLIES INVENTORY - PROPANE</v>
          </cell>
        </row>
        <row r="161">
          <cell r="A161">
            <v>154001</v>
          </cell>
          <cell r="B161" t="str">
            <v>MAT &amp; SUPPLIES-GEN</v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>
            <v>127220</v>
          </cell>
          <cell r="H161" t="str">
            <v>MAT &amp; SUPPLIES-GEN</v>
          </cell>
        </row>
        <row r="162">
          <cell r="A162">
            <v>154003</v>
          </cell>
          <cell r="B162" t="str">
            <v>PURCHASED APPL-PTLD-APPL CTR</v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>
            <v>127225</v>
          </cell>
          <cell r="H162" t="str">
            <v>PURCHASED APPL-PTLD-APPL CTR</v>
          </cell>
        </row>
        <row r="163">
          <cell r="A163">
            <v>154010</v>
          </cell>
          <cell r="B163" t="str">
            <v>MAT &amp; SUPPLIES-POSTAGE</v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>
            <v>127230</v>
          </cell>
          <cell r="H163" t="str">
            <v>MAT &amp; SUPPLIES-POSTAGE</v>
          </cell>
        </row>
        <row r="164">
          <cell r="A164">
            <v>154038</v>
          </cell>
          <cell r="B164" t="str">
            <v>INVENTORY RESERVE - UTILITY</v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>
            <v>127235</v>
          </cell>
          <cell r="H164" t="str">
            <v>INVENTORY RESERVE - UTILITY</v>
          </cell>
        </row>
        <row r="165">
          <cell r="A165">
            <v>154039</v>
          </cell>
          <cell r="B165" t="str">
            <v>INVENTORY RESERVE - APPLIANCE CENTER</v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>
            <v>127240</v>
          </cell>
          <cell r="H165" t="str">
            <v>INVENTORY RESERVE - APPLIANCE CENTER</v>
          </cell>
        </row>
        <row r="166">
          <cell r="A166">
            <v>154040</v>
          </cell>
          <cell r="B166" t="str">
            <v>MAT &amp; SUPPLIES-ODORANT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>
            <v>127245</v>
          </cell>
          <cell r="H166" t="str">
            <v>MAT &amp; SUPPLIES-ODORANT</v>
          </cell>
        </row>
        <row r="167">
          <cell r="A167">
            <v>154050</v>
          </cell>
          <cell r="B167" t="str">
            <v>INVENTORY-OFFICE SUPPLIES</v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>
            <v>127250</v>
          </cell>
          <cell r="H167" t="str">
            <v>INVENTORY-OFFICE SUPPLIES</v>
          </cell>
        </row>
        <row r="168">
          <cell r="A168">
            <v>154071</v>
          </cell>
          <cell r="B168" t="str">
            <v>MAT &amp; SUPP-DIESEL AUTO# 2</v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>
            <v>127255</v>
          </cell>
          <cell r="H168" t="str">
            <v>MAT &amp; SUPP-DIESEL AUTO# 2</v>
          </cell>
        </row>
        <row r="169">
          <cell r="A169">
            <v>154073</v>
          </cell>
          <cell r="B169" t="str">
            <v>MAT &amp; SUPP-UNLEADED GASOLINE</v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>
            <v>127260</v>
          </cell>
          <cell r="H169" t="str">
            <v>MAT &amp; SUPP-UNLEADED GASOLINE</v>
          </cell>
        </row>
        <row r="170">
          <cell r="A170">
            <v>158100</v>
          </cell>
          <cell r="B170" t="str">
            <v>RTC INVENTORY</v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>
            <v>127505</v>
          </cell>
          <cell r="H170" t="str">
            <v>RTC INVENTORY</v>
          </cell>
        </row>
        <row r="171">
          <cell r="A171">
            <v>158101</v>
          </cell>
          <cell r="B171" t="str">
            <v>SMART ENERGY RTC</v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>
            <v>127510</v>
          </cell>
          <cell r="H171" t="str">
            <v>SMART ENERGY RTC</v>
          </cell>
        </row>
        <row r="172">
          <cell r="A172">
            <v>158102</v>
          </cell>
          <cell r="B172" t="str">
            <v>RTC OFFTAKES IN TRANSIT</v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>
            <v>127515</v>
          </cell>
          <cell r="H172" t="str">
            <v>RTC OFFTAKES IN TRANSIT</v>
          </cell>
        </row>
        <row r="173">
          <cell r="A173">
            <v>158111</v>
          </cell>
          <cell r="B173" t="str">
            <v>RTC INVEST INVENTORY WIP</v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>
            <v>127520</v>
          </cell>
          <cell r="H173" t="str">
            <v>RTC INVEST INVENTORY WIP</v>
          </cell>
        </row>
        <row r="174">
          <cell r="A174">
            <v>166001</v>
          </cell>
          <cell r="B174" t="str">
            <v>CURRENT PORTION OF INVESTMENT IN GAS RESERVES</v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>
            <v>130005</v>
          </cell>
          <cell r="H174" t="str">
            <v>CURRENT PORTION INVESTMENT IN GAS RESERVES #1</v>
          </cell>
        </row>
        <row r="175">
          <cell r="A175">
            <v>166002</v>
          </cell>
          <cell r="B175" t="str">
            <v>Current Position of Invest in Gas Reserves Deal #2</v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>
            <v>130015</v>
          </cell>
          <cell r="H175" t="str">
            <v>CURRENT PORTION INVESTMENT IN GAS RESERVES #2</v>
          </cell>
        </row>
        <row r="176">
          <cell r="A176">
            <v>143999</v>
          </cell>
          <cell r="B176" t="str">
            <v>INCOME TAX RECLASS</v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>
            <v>133005</v>
          </cell>
          <cell r="H176" t="str">
            <v>INCOME TAX RECEIVABLE</v>
          </cell>
        </row>
        <row r="177">
          <cell r="A177">
            <v>190100</v>
          </cell>
          <cell r="B177" t="str">
            <v>CURRENT DEFERRED TAX ASSET - FEDERAL</v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>
            <v>139005</v>
          </cell>
          <cell r="H177" t="str">
            <v>DEFERRED TAX ASSET - FEDERAL</v>
          </cell>
        </row>
        <row r="178">
          <cell r="A178">
            <v>190102</v>
          </cell>
          <cell r="B178" t="str">
            <v>CURRENT DEFERRED TAX ASSET - STATE</v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>
            <v>139010</v>
          </cell>
          <cell r="H178" t="str">
            <v>DEFERRED TAX ASSET - STATE</v>
          </cell>
        </row>
        <row r="179">
          <cell r="A179">
            <v>165008</v>
          </cell>
          <cell r="B179" t="str">
            <v>PREPMTS-NOTE DISC</v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>
            <v>139205</v>
          </cell>
          <cell r="H179" t="str">
            <v>PREPMTS-NOTE DISC</v>
          </cell>
        </row>
        <row r="180">
          <cell r="A180">
            <v>165010</v>
          </cell>
          <cell r="B180" t="str">
            <v>VIRTUAL STORAGE</v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>
            <v>139210</v>
          </cell>
          <cell r="H180" t="str">
            <v>VIRTUAL STORAGE</v>
          </cell>
        </row>
        <row r="181">
          <cell r="A181">
            <v>165011</v>
          </cell>
          <cell r="B181" t="str">
            <v>PREPAYMENTS - PROPERTY TAXES</v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>
            <v>139215</v>
          </cell>
          <cell r="H181" t="str">
            <v>PREPAYMENTS - PROPERTY TAXES</v>
          </cell>
        </row>
        <row r="182">
          <cell r="A182">
            <v>165012</v>
          </cell>
          <cell r="B182" t="str">
            <v>PREPMTS-OTHER TAXES</v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>
            <v>139220</v>
          </cell>
          <cell r="H182" t="str">
            <v>PREPMTS-OTHER TAXES</v>
          </cell>
        </row>
        <row r="183">
          <cell r="A183">
            <v>165013</v>
          </cell>
          <cell r="B183" t="str">
            <v>Prepaid Income Tax</v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>
            <v>139225</v>
          </cell>
          <cell r="H183" t="str">
            <v>Prepaid Income Tax</v>
          </cell>
        </row>
        <row r="184">
          <cell r="A184">
            <v>165015</v>
          </cell>
          <cell r="B184" t="str">
            <v>PREPAID LEASES AND MAINTENANCE</v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>
            <v>139230</v>
          </cell>
          <cell r="H184" t="str">
            <v>PREPAID LEASES AND MAINTENANCE</v>
          </cell>
        </row>
        <row r="185">
          <cell r="A185">
            <v>165018</v>
          </cell>
          <cell r="B185" t="str">
            <v>PREPAID NT SYSTEMS EXPENSE</v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>
            <v>139235</v>
          </cell>
          <cell r="H185" t="str">
            <v>PREPAID NT SYSTEMS EXPENSE</v>
          </cell>
        </row>
        <row r="186">
          <cell r="A186">
            <v>165019</v>
          </cell>
          <cell r="B186" t="str">
            <v>PREPAYMENTS-BONUS</v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>
            <v>139240</v>
          </cell>
          <cell r="H186" t="str">
            <v>PREPAYMENTS-BONUS</v>
          </cell>
        </row>
        <row r="187">
          <cell r="A187">
            <v>165021</v>
          </cell>
          <cell r="B187" t="str">
            <v>PREPAID ANNUAL TRI MET PASS</v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>
            <v>139245</v>
          </cell>
          <cell r="H187" t="str">
            <v>PREPAID ANNUAL TRI MET PASS</v>
          </cell>
        </row>
        <row r="188">
          <cell r="A188">
            <v>165031</v>
          </cell>
          <cell r="B188" t="str">
            <v>PREPMTS-INSURANCE</v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>
            <v>139250</v>
          </cell>
          <cell r="H188" t="str">
            <v>PREPMTS-INSURANCE</v>
          </cell>
        </row>
        <row r="189">
          <cell r="A189">
            <v>165032</v>
          </cell>
          <cell r="B189" t="str">
            <v>PREPAYMENTS-INSURANCE-FINANCING DIV</v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>
            <v>139255</v>
          </cell>
          <cell r="H189" t="str">
            <v>PREPAYMENTS-INSURANCE-FINANCING DIV</v>
          </cell>
        </row>
        <row r="190">
          <cell r="A190">
            <v>165065</v>
          </cell>
          <cell r="B190" t="str">
            <v>PREPAID SHELF REGISTRATION EXPENSES</v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>
            <v>139260</v>
          </cell>
          <cell r="H190" t="str">
            <v>PREPAID SHELF REGISTRATION EXPENSES</v>
          </cell>
        </row>
        <row r="191">
          <cell r="A191">
            <v>165070</v>
          </cell>
          <cell r="B191" t="str">
            <v>PREPMTS-MISC</v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>
            <v>139265</v>
          </cell>
          <cell r="H191" t="str">
            <v>PREPMTS-MISC</v>
          </cell>
        </row>
        <row r="192">
          <cell r="A192">
            <v>165071</v>
          </cell>
          <cell r="B192" t="str">
            <v>PREPAID UNDERGROUND STORAGE LEASE RENTALS</v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>
            <v>139270</v>
          </cell>
          <cell r="H192" t="str">
            <v>PREPAID UNDERGROUND STORAGE LEASE RENTALS</v>
          </cell>
        </row>
        <row r="193">
          <cell r="A193">
            <v>165073</v>
          </cell>
          <cell r="B193" t="str">
            <v>PREPAID POSTAGE - ACCOUNT SERVICES</v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>
            <v>139272</v>
          </cell>
          <cell r="H193" t="str">
            <v>PREPAID POSTAGE - ACCOUNT SERVICES</v>
          </cell>
        </row>
        <row r="194">
          <cell r="A194">
            <v>165074</v>
          </cell>
          <cell r="B194" t="str">
            <v>PREPAID POSTAGE - OTHER</v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139273</v>
          </cell>
          <cell r="H194" t="str">
            <v>PREPAID POSTAGE - OTHER</v>
          </cell>
        </row>
        <row r="195">
          <cell r="A195">
            <v>165130</v>
          </cell>
          <cell r="B195" t="str">
            <v>PREPMTS-NPC DEM CHGE</v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139275</v>
          </cell>
          <cell r="H195" t="str">
            <v>PREPMTS-NPC DEM CHGE</v>
          </cell>
        </row>
        <row r="196">
          <cell r="A196">
            <v>165131</v>
          </cell>
          <cell r="B196" t="str">
            <v>PREPMTS-DEC-NOV DEM EQ ADJ</v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>
            <v>139280</v>
          </cell>
          <cell r="H196" t="str">
            <v>PREPMTS-DEC-NOV DEM EQ ADJ</v>
          </cell>
        </row>
        <row r="197">
          <cell r="A197">
            <v>165800</v>
          </cell>
          <cell r="B197" t="str">
            <v>OTHER ASSETS-LEASE - INITIAL DIRECT COSTS</v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>
            <v>139285</v>
          </cell>
          <cell r="H197" t="str">
            <v>OTHER ASSETS-LEASE - INITIAL DIRECT COSTS</v>
          </cell>
        </row>
        <row r="198">
          <cell r="A198">
            <v>174100</v>
          </cell>
          <cell r="B198" t="str">
            <v>Workers Compensation Insurance Recoverable - ST</v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>
            <v>139290</v>
          </cell>
          <cell r="H198" t="str">
            <v>Workers Compensation Insurance Recoverable - ST</v>
          </cell>
        </row>
        <row r="199">
          <cell r="A199">
            <v>136100</v>
          </cell>
          <cell r="B199" t="str">
            <v>US BANK-OLGA INVEST ACCT</v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>
            <v>139405</v>
          </cell>
          <cell r="H199" t="str">
            <v>US BANK-OLGA INVEST ACCT</v>
          </cell>
        </row>
        <row r="200">
          <cell r="A200">
            <v>136104</v>
          </cell>
          <cell r="B200" t="str">
            <v>US BANK-OLIEE INVEST ACCT</v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>
            <v>139410</v>
          </cell>
          <cell r="H200" t="str">
            <v>US BANK-OLIEE INVEST ACCT</v>
          </cell>
        </row>
        <row r="201">
          <cell r="A201">
            <v>136105</v>
          </cell>
          <cell r="B201" t="str">
            <v>SMART ENERGY INVEST</v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>
            <v>139415</v>
          </cell>
          <cell r="H201" t="str">
            <v>SMART ENERGY INVEST</v>
          </cell>
        </row>
        <row r="202">
          <cell r="A202">
            <v>134200</v>
          </cell>
          <cell r="B202" t="str">
            <v>DEPOSITS - Cash in Escrow</v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>
            <v>139605</v>
          </cell>
          <cell r="H202" t="str">
            <v>DEPOSITS - Cash in Escrow</v>
          </cell>
        </row>
        <row r="203">
          <cell r="A203">
            <v>172502</v>
          </cell>
          <cell r="B203" t="str">
            <v>N. MIST SHORT TERM LEASE RECEIVABLE</v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>
            <v>139610</v>
          </cell>
          <cell r="H203" t="str">
            <v>N. MIST SHORT TERM LEASE RECEIVABLE</v>
          </cell>
        </row>
        <row r="204">
          <cell r="A204">
            <v>174008</v>
          </cell>
          <cell r="B204" t="str">
            <v>PROPERTY HELD FOR SALE</v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>
            <v>139615</v>
          </cell>
          <cell r="H204" t="str">
            <v>PROPERTY HELD FOR SALE</v>
          </cell>
        </row>
        <row r="205">
          <cell r="A205">
            <v>101000</v>
          </cell>
          <cell r="B205" t="str">
            <v>UTILITY PLANT IN SERVICE</v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>
            <v>142005</v>
          </cell>
          <cell r="H205" t="str">
            <v>UTILITY PLANT IN SERVICE</v>
          </cell>
        </row>
        <row r="206">
          <cell r="A206">
            <v>101001</v>
          </cell>
          <cell r="B206" t="str">
            <v>NORTH MIST UTILITY PLANT IN SERVICE</v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>
            <v>142010</v>
          </cell>
          <cell r="H206" t="str">
            <v>NORTH MIST UTILITY PLANT IN SERVICE</v>
          </cell>
        </row>
        <row r="207">
          <cell r="A207">
            <v>101007</v>
          </cell>
          <cell r="B207" t="str">
            <v>PLANT RNG</v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>
            <v>142012</v>
          </cell>
          <cell r="H207" t="str">
            <v>PLANT RNG</v>
          </cell>
        </row>
        <row r="208">
          <cell r="A208">
            <v>101201</v>
          </cell>
          <cell r="B208" t="str">
            <v>NWN ONLY NMEP UTILITY PLANT IN SERVICE</v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>
            <v>142015</v>
          </cell>
          <cell r="H208" t="str">
            <v>NWN ONLY NMEP UTILITY PLANT IN SERVICE</v>
          </cell>
        </row>
        <row r="209">
          <cell r="A209">
            <v>101500</v>
          </cell>
          <cell r="B209" t="str">
            <v>PLANT RECLASS - LEASE RECEIVABLE</v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>
            <v>142020</v>
          </cell>
          <cell r="H209" t="str">
            <v>PLANT RECLASS - LEASE RECEIVABLE</v>
          </cell>
        </row>
        <row r="210">
          <cell r="A210">
            <v>101501</v>
          </cell>
          <cell r="B210" t="str">
            <v>N. MIST GROSS PLANT OFFSET</v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>
            <v>142025</v>
          </cell>
          <cell r="H210" t="str">
            <v>N. MIST GROSS PLANT OFFSET</v>
          </cell>
        </row>
        <row r="211">
          <cell r="A211">
            <v>101666</v>
          </cell>
          <cell r="B211" t="str">
            <v>UTIL PLANT IN SVCE CONVERSION</v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>
            <v>142030</v>
          </cell>
          <cell r="H211" t="str">
            <v>UTIL PLANT IN SVCE CONVERSION</v>
          </cell>
        </row>
        <row r="212">
          <cell r="A212">
            <v>105000</v>
          </cell>
          <cell r="B212" t="str">
            <v>PROP HELD/FUT USE</v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>
            <v>142035</v>
          </cell>
          <cell r="H212" t="str">
            <v>PROP HELD/FUT USE</v>
          </cell>
        </row>
        <row r="213">
          <cell r="A213">
            <v>106000</v>
          </cell>
          <cell r="B213" t="str">
            <v>COMPL CONST NOT CLAS</v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>
            <v>142040</v>
          </cell>
          <cell r="H213" t="str">
            <v>COMPL CONST NOT CLAS</v>
          </cell>
        </row>
        <row r="214">
          <cell r="A214">
            <v>106001</v>
          </cell>
          <cell r="B214" t="str">
            <v>NORTH MIST CONSTRUCTN COMPLETED NOT YET CLASSIFIED</v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>
            <v>142045</v>
          </cell>
          <cell r="H214" t="str">
            <v>NORTH MIST CONSTRUCTN COMPLETED NOT YET CLASSIFIED</v>
          </cell>
        </row>
        <row r="215">
          <cell r="A215">
            <v>107701</v>
          </cell>
          <cell r="B215" t="str">
            <v>CAPTITALIZED INTEREST 7001 LEXINGTON</v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>
            <v>142050</v>
          </cell>
          <cell r="H215" t="str">
            <v>CAPTITALIZED INTEREST 7001 LEXINGTON</v>
          </cell>
        </row>
        <row r="216">
          <cell r="A216">
            <v>107703</v>
          </cell>
          <cell r="B216" t="str">
            <v>CAPTITALIZED INTEREST 7003 DAKOTA CITY</v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>
            <v>142055</v>
          </cell>
          <cell r="H216" t="str">
            <v>CAPTITALIZED INTEREST 7003 DAKOTA CITY</v>
          </cell>
        </row>
        <row r="217">
          <cell r="A217">
            <v>101601</v>
          </cell>
          <cell r="B217" t="str">
            <v>FINANCE UTILITY LEASE ASSET</v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>
            <v>142105</v>
          </cell>
          <cell r="H217" t="str">
            <v>FINANCE UTILITY LEASE ASSET</v>
          </cell>
        </row>
        <row r="218">
          <cell r="A218">
            <v>101603</v>
          </cell>
          <cell r="B218" t="str">
            <v>MANUAL LEASE ASSET</v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>
            <v>142110</v>
          </cell>
          <cell r="H218" t="str">
            <v>MANUAL LEASE ASSET</v>
          </cell>
        </row>
        <row r="219">
          <cell r="A219">
            <v>105002</v>
          </cell>
          <cell r="B219" t="str">
            <v>CONSTRUCTION WIP - CLEARING</v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>
            <v>142205</v>
          </cell>
          <cell r="H219" t="str">
            <v>CONSTRUCTION WIP - CLEARING</v>
          </cell>
        </row>
        <row r="220">
          <cell r="A220">
            <v>107007</v>
          </cell>
          <cell r="B220" t="str">
            <v>CWIP - RNG</v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>
            <v>142210</v>
          </cell>
          <cell r="H220" t="str">
            <v>CWIP - RNG</v>
          </cell>
        </row>
        <row r="221">
          <cell r="A221">
            <v>107666</v>
          </cell>
          <cell r="B221" t="str">
            <v>CONST WORK IN PROGR - CONVERSION</v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>
            <v>142215</v>
          </cell>
          <cell r="H221" t="str">
            <v>CONST WORK IN PROGR - CONVERSION</v>
          </cell>
        </row>
        <row r="222">
          <cell r="A222">
            <v>107700</v>
          </cell>
          <cell r="B222" t="str">
            <v>Construction Work in Progress - 250 Taylor HQ</v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>
            <v>142220</v>
          </cell>
          <cell r="H222" t="str">
            <v>Construction Work in Progress - 250 Taylor HQ</v>
          </cell>
        </row>
        <row r="223">
          <cell r="A223">
            <v>107707</v>
          </cell>
          <cell r="B223" t="str">
            <v>CONSTRUCTION WORK IN PROGRESS - UTILITY</v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>
            <v>142225</v>
          </cell>
          <cell r="H223" t="str">
            <v>CONSTRUCTION WORK IN PROGRESS - UTILITY</v>
          </cell>
        </row>
        <row r="224">
          <cell r="A224">
            <v>117001</v>
          </cell>
          <cell r="B224" t="str">
            <v>GAS STORED UNDRGRD-BRUER/FLORA</v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>
            <v>142305</v>
          </cell>
          <cell r="H224" t="str">
            <v>GAS STORED UNDRGRD-BRUER/FLORA</v>
          </cell>
        </row>
        <row r="225">
          <cell r="A225">
            <v>117002</v>
          </cell>
          <cell r="B225" t="str">
            <v>GAS STORED UNDRGRD-AL'S POOL</v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>
            <v>142310</v>
          </cell>
          <cell r="H225" t="str">
            <v>GAS STORED UNDRGRD-AL'S POOL</v>
          </cell>
        </row>
        <row r="226">
          <cell r="A226">
            <v>117003</v>
          </cell>
          <cell r="B226" t="str">
            <v>GAS STORED UNDRGRD-BUSCH-MIST</v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>
            <v>142315</v>
          </cell>
          <cell r="H226" t="str">
            <v>GAS STORED UNDRGRD-BUSCH-MIST</v>
          </cell>
        </row>
        <row r="227">
          <cell r="A227">
            <v>117004</v>
          </cell>
          <cell r="B227" t="str">
            <v>GAS STORED UNDRGRD-ADAMS-MIST</v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>
            <v>142320</v>
          </cell>
          <cell r="H227" t="str">
            <v>GAS STORED UNDRGRD-ADAMS-MIST</v>
          </cell>
        </row>
        <row r="228">
          <cell r="A228">
            <v>117005</v>
          </cell>
          <cell r="B228" t="str">
            <v>GAS STORED UNDRGRD-REICHHOLD</v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>
            <v>142325</v>
          </cell>
          <cell r="H228" t="str">
            <v>GAS STORED UNDRGRD-REICHHOLD</v>
          </cell>
        </row>
        <row r="229">
          <cell r="A229">
            <v>117006</v>
          </cell>
          <cell r="B229" t="str">
            <v>GAS STORED UNDRGRD-SO CALVIN</v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>
            <v>142330</v>
          </cell>
          <cell r="H229" t="str">
            <v>GAS STORED UNDRGRD-SO CALVIN</v>
          </cell>
        </row>
        <row r="230">
          <cell r="A230">
            <v>117007</v>
          </cell>
          <cell r="B230" t="str">
            <v>GAS STORED UNDGRRD-SCHLKR</v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>
            <v>142335</v>
          </cell>
          <cell r="H230" t="str">
            <v>GAS STORED UNDGRRD-SCHLKR</v>
          </cell>
        </row>
        <row r="231">
          <cell r="A231">
            <v>117008</v>
          </cell>
          <cell r="B231" t="str">
            <v>GAS STORED UNDRGRD-NEWTON</v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>
            <v>142340</v>
          </cell>
          <cell r="H231" t="str">
            <v>GAS STORED UNDRGRD-NEWTON</v>
          </cell>
        </row>
        <row r="232">
          <cell r="A232">
            <v>121001</v>
          </cell>
          <cell r="B232" t="str">
            <v>NON-UTIL PROP-DOCK</v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>
            <v>142405</v>
          </cell>
          <cell r="H232" t="str">
            <v>NON-UTIL PROP-DOCK</v>
          </cell>
        </row>
        <row r="233">
          <cell r="A233">
            <v>121002</v>
          </cell>
          <cell r="B233" t="str">
            <v>NON-UTIL PROP-LAND</v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>
            <v>142410</v>
          </cell>
          <cell r="H233" t="str">
            <v>NON-UTIL PROP-LAND</v>
          </cell>
        </row>
        <row r="234">
          <cell r="A234">
            <v>121003</v>
          </cell>
          <cell r="B234" t="str">
            <v>NON-UTIL PROP-OIL ST</v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>
            <v>142415</v>
          </cell>
          <cell r="H234" t="str">
            <v>NON-UTIL PROP-OIL ST</v>
          </cell>
        </row>
        <row r="235">
          <cell r="A235">
            <v>121007</v>
          </cell>
          <cell r="B235" t="str">
            <v>NON-UTIL PROP-APPL CTR HW/SW</v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>
            <v>142420</v>
          </cell>
          <cell r="H235" t="str">
            <v>NON-UTIL PROP-APPL CTR HW/SW</v>
          </cell>
        </row>
        <row r="236">
          <cell r="A236">
            <v>121008</v>
          </cell>
          <cell r="B236" t="str">
            <v>NON-UTIL PROP-STORAGE BUSINESS</v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>
            <v>142425</v>
          </cell>
          <cell r="H236" t="str">
            <v>NON-UTIL PROP-STORAGE BUSINESS</v>
          </cell>
        </row>
        <row r="237">
          <cell r="A237">
            <v>121044</v>
          </cell>
          <cell r="B237" t="str">
            <v>NON-UTIL PROP-GARDEN BLOC</v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>
            <v>142430</v>
          </cell>
          <cell r="H237" t="str">
            <v>NON-UTIL PROP-GARDEN BLOC</v>
          </cell>
        </row>
        <row r="238">
          <cell r="A238">
            <v>121045</v>
          </cell>
          <cell r="B238" t="str">
            <v>NON-UTIL PROP-MISC</v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>
            <v>142435</v>
          </cell>
          <cell r="H238" t="str">
            <v>NON-UTIL PROP-MISC</v>
          </cell>
        </row>
        <row r="239">
          <cell r="A239">
            <v>121117</v>
          </cell>
          <cell r="B239" t="str">
            <v>GAS STORED UNDRGRD-ST HELENS</v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>
            <v>142440</v>
          </cell>
          <cell r="H239" t="str">
            <v>GAS STORED UNDRGRD-ST HELENS</v>
          </cell>
        </row>
        <row r="240">
          <cell r="A240">
            <v>121201</v>
          </cell>
          <cell r="B240" t="str">
            <v>Nonutility Mist 600 Comp Maint - 2018 Costs</v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>
            <v>142445</v>
          </cell>
          <cell r="H240" t="str">
            <v>Nonutility Mist 600 Comp Maint - 2018 Costs</v>
          </cell>
        </row>
        <row r="241">
          <cell r="A241">
            <v>121202</v>
          </cell>
          <cell r="B241" t="str">
            <v>Nonutility Mist 600 Comp Amort - 2018-2023</v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>
            <v>142450</v>
          </cell>
          <cell r="H241" t="str">
            <v>Nonutility Mist 600 Comp Amort - 2018-2023</v>
          </cell>
        </row>
        <row r="242">
          <cell r="A242">
            <v>303115</v>
          </cell>
          <cell r="B242" t="str">
            <v>LAND - CASCADIA - SEAVIEW</v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>
            <v>142455</v>
          </cell>
          <cell r="H242" t="str">
            <v>LAND - CASCADIA - SEAVIEW</v>
          </cell>
        </row>
        <row r="243">
          <cell r="A243">
            <v>121601</v>
          </cell>
          <cell r="B243" t="str">
            <v>FINANCE NON-UTILITY LEASE ASSET</v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>
            <v>142505</v>
          </cell>
          <cell r="H243" t="str">
            <v>FINANCE NON-UTILITY LEASE ASSET</v>
          </cell>
        </row>
        <row r="244">
          <cell r="A244">
            <v>121707</v>
          </cell>
          <cell r="B244" t="str">
            <v>CONSTRUCTION WORK IN PROGRESS - NON UTILITY</v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>
            <v>142605</v>
          </cell>
          <cell r="H244" t="str">
            <v>CONSTRUCTION WORK IN PROGRESS - NON UTILITY</v>
          </cell>
        </row>
        <row r="245">
          <cell r="A245">
            <v>121709</v>
          </cell>
          <cell r="B245" t="str">
            <v>CWIP NON UTILITY NORTH MIST 2</v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>
            <v>142606</v>
          </cell>
          <cell r="H245" t="str">
            <v>CWIP NON UTILITY NORTH MIST 2</v>
          </cell>
        </row>
        <row r="246">
          <cell r="A246">
            <v>108001</v>
          </cell>
          <cell r="B246" t="str">
            <v>RWIP-REMOVAL-B CHARGES</v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>
            <v>145003</v>
          </cell>
          <cell r="H246" t="str">
            <v>RWIP-REMOVAL-B CHARGES</v>
          </cell>
        </row>
        <row r="247">
          <cell r="A247">
            <v>108002</v>
          </cell>
          <cell r="B247" t="str">
            <v>SWIP-SALV UTILITY PLANT C CHARGE</v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>
            <v>145006</v>
          </cell>
          <cell r="H247" t="str">
            <v>SWIP-SALV UTILITY PLANT C CHARGE</v>
          </cell>
        </row>
        <row r="248">
          <cell r="A248">
            <v>108003</v>
          </cell>
          <cell r="B248" t="str">
            <v>SWIP-SALV TRANSP C CHARGES</v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>
            <v>145009</v>
          </cell>
          <cell r="H248" t="str">
            <v>SWIP-SALV TRANSP C CHARGES</v>
          </cell>
        </row>
        <row r="249">
          <cell r="A249">
            <v>108004</v>
          </cell>
          <cell r="B249" t="str">
            <v>SWIP-SALV POWER EQUIP C CHARGE</v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>
            <v>145012</v>
          </cell>
          <cell r="H249" t="str">
            <v>SWIP-SALV POWER EQUIP C CHARGE</v>
          </cell>
        </row>
        <row r="250">
          <cell r="A250">
            <v>108005</v>
          </cell>
          <cell r="B250" t="str">
            <v>NORTH MIST SWIP (SALVAGE VALUE)</v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>
            <v>145015</v>
          </cell>
          <cell r="H250" t="str">
            <v>NORTH MIST SWIP (SALVAGE VALUE)</v>
          </cell>
        </row>
        <row r="251">
          <cell r="A251">
            <v>108009</v>
          </cell>
          <cell r="B251" t="str">
            <v>RESERVE ADJUSTMENT FOR AMORTIZATION</v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>
            <v>145018</v>
          </cell>
          <cell r="H251" t="str">
            <v>RESERVE ADJUSTMENT FOR AMORTIZATION</v>
          </cell>
        </row>
        <row r="252">
          <cell r="A252">
            <v>108010</v>
          </cell>
          <cell r="B252" t="str">
            <v>ACCUM DEPR UTILITY - GAIN/LOSS</v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>
            <v>145021</v>
          </cell>
          <cell r="H252" t="str">
            <v>ACCUM DEPR UTILITY - GAIN/LOSS</v>
          </cell>
        </row>
        <row r="253">
          <cell r="A253">
            <v>108011</v>
          </cell>
          <cell r="B253" t="str">
            <v>ACCUM DEPR UTILITY PLANT</v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>
            <v>145024</v>
          </cell>
          <cell r="H253" t="str">
            <v>ACCUM DEPR UTILITY PLANT</v>
          </cell>
        </row>
        <row r="254">
          <cell r="A254">
            <v>108012</v>
          </cell>
          <cell r="B254" t="str">
            <v>DEP PROV-TRANS EQUIP</v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>
            <v>145027</v>
          </cell>
          <cell r="H254" t="str">
            <v>DEP PROV-TRANS EQUIP</v>
          </cell>
        </row>
        <row r="255">
          <cell r="A255">
            <v>108013</v>
          </cell>
          <cell r="B255" t="str">
            <v>A/D-TRANS EQUIP PROV</v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>
            <v>145030</v>
          </cell>
          <cell r="H255" t="str">
            <v>A/D-TRANS EQUIP PROV</v>
          </cell>
        </row>
        <row r="256">
          <cell r="A256">
            <v>108014</v>
          </cell>
          <cell r="B256" t="str">
            <v>A/D-POWER EQUIP PROV</v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>
            <v>145033</v>
          </cell>
          <cell r="H256" t="str">
            <v>A/D-POWER EQUIP PROV</v>
          </cell>
        </row>
        <row r="257">
          <cell r="A257">
            <v>108015</v>
          </cell>
          <cell r="B257" t="str">
            <v>DEP PROV-POWER EQUIP</v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>
            <v>145036</v>
          </cell>
          <cell r="H257" t="str">
            <v>DEP PROV-POWER EQUIP</v>
          </cell>
        </row>
        <row r="258">
          <cell r="A258">
            <v>108016</v>
          </cell>
          <cell r="B258" t="str">
            <v>NORTH MIST UTILITY PLANT DEPR PROVISION</v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>
            <v>145039</v>
          </cell>
          <cell r="H258" t="str">
            <v>NORTH MIST UTILITY PLANT DEPR PROVISION</v>
          </cell>
        </row>
        <row r="259">
          <cell r="A259">
            <v>108017</v>
          </cell>
          <cell r="B259" t="str">
            <v>N. MIST GAIN/LOSS</v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>
            <v>145042</v>
          </cell>
          <cell r="H259" t="str">
            <v>N. MIST GAIN/LOSS</v>
          </cell>
        </row>
        <row r="260">
          <cell r="A260">
            <v>108019</v>
          </cell>
          <cell r="B260" t="str">
            <v>CLOUD SW GAIN/LOSS</v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>
            <v>145045</v>
          </cell>
          <cell r="H260" t="str">
            <v>CLOUD SW GAIN/LOSS</v>
          </cell>
        </row>
        <row r="261">
          <cell r="A261">
            <v>108216</v>
          </cell>
          <cell r="B261" t="str">
            <v>NWN ONLY NMEP UTILITY PLANT DEPR PROVISION</v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>
            <v>145048</v>
          </cell>
          <cell r="H261" t="str">
            <v>NWN ONLY NMEP UTILITY PLANT DEPR PROVISION</v>
          </cell>
        </row>
        <row r="262">
          <cell r="A262">
            <v>108217</v>
          </cell>
          <cell r="B262" t="str">
            <v>NWN ONLY NMEP GAIN/LOSS</v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>
            <v>145051</v>
          </cell>
          <cell r="H262" t="str">
            <v>NWN ONLY NMEP GAIN/LOSS</v>
          </cell>
        </row>
        <row r="263">
          <cell r="A263">
            <v>108500</v>
          </cell>
          <cell r="B263" t="str">
            <v>PLANT RECLASS - LEASE DEPRECIATION</v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>
            <v>145054</v>
          </cell>
          <cell r="H263" t="str">
            <v>PLANT RECLASS - LEASE DEPRECIATION</v>
          </cell>
        </row>
        <row r="264">
          <cell r="A264">
            <v>108501</v>
          </cell>
          <cell r="B264" t="str">
            <v>N. MIST ACCUM DEPR OFFSET</v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>
            <v>145057</v>
          </cell>
          <cell r="H264" t="str">
            <v>N. MIST ACCUM DEPR OFFSET</v>
          </cell>
        </row>
        <row r="265">
          <cell r="A265">
            <v>108666</v>
          </cell>
          <cell r="B265" t="str">
            <v>COST OF REMOVAL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>
            <v>145060</v>
          </cell>
          <cell r="H265" t="str">
            <v>COST OF REMOVAL</v>
          </cell>
        </row>
        <row r="266">
          <cell r="A266">
            <v>108701</v>
          </cell>
          <cell r="B266" t="str">
            <v>ACCUM DEPR UTILITY PLANT OREGON METERS</v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>
            <v>145063</v>
          </cell>
          <cell r="H266" t="str">
            <v>ACCUM DEPR UTILITY PLANT OREGON METERS</v>
          </cell>
        </row>
        <row r="267">
          <cell r="A267">
            <v>108702</v>
          </cell>
          <cell r="B267" t="str">
            <v>ACCUM DEPR UTILITY PLANT WASHINGTON METERS</v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>
            <v>145066</v>
          </cell>
          <cell r="H267" t="str">
            <v>ACCUM DEPR UTILITY PLANT WASHINGTON METERS</v>
          </cell>
        </row>
        <row r="268">
          <cell r="A268">
            <v>108601</v>
          </cell>
          <cell r="B268" t="str">
            <v>FINANCE UTILITY LEASE ACCUMULATED DEPRECIATION</v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>
            <v>145205</v>
          </cell>
          <cell r="H268" t="str">
            <v>FINANCE UTILITY LEASE ACCUMULATED DEPRECIATION</v>
          </cell>
        </row>
        <row r="269">
          <cell r="A269">
            <v>122002</v>
          </cell>
          <cell r="B269" t="str">
            <v>SWIP-SALV NON UTILITY PLANT</v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>
            <v>145405</v>
          </cell>
          <cell r="H269" t="str">
            <v>SWIP-SALV NON UTILITY PLANT</v>
          </cell>
        </row>
        <row r="270">
          <cell r="A270">
            <v>122026</v>
          </cell>
          <cell r="B270" t="str">
            <v>ACCUM DEP NONUTILITY OTHER</v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>
            <v>145410</v>
          </cell>
          <cell r="H270" t="str">
            <v>ACCUM DEP NONUTILITY OTHER</v>
          </cell>
        </row>
        <row r="271">
          <cell r="A271">
            <v>122027</v>
          </cell>
          <cell r="B271" t="str">
            <v>DEP PROV-DOCK/OIL TK</v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>
            <v>145415</v>
          </cell>
          <cell r="H271" t="str">
            <v>DEP PROV-DOCK/OIL TK</v>
          </cell>
        </row>
        <row r="272">
          <cell r="A272">
            <v>122028</v>
          </cell>
          <cell r="B272" t="str">
            <v>DEP PROV-INT STOR</v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>
            <v>145420</v>
          </cell>
          <cell r="H272" t="str">
            <v>DEP PROV-INT STOR</v>
          </cell>
        </row>
        <row r="273">
          <cell r="A273">
            <v>122029</v>
          </cell>
          <cell r="B273" t="str">
            <v>ACCUMULATED DEPRECIATION NON UTILITY</v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>
            <v>145425</v>
          </cell>
          <cell r="H273" t="str">
            <v>ACCUMULATED DEPRECIATION NON UTILITY</v>
          </cell>
        </row>
        <row r="274">
          <cell r="A274">
            <v>122601</v>
          </cell>
          <cell r="B274" t="str">
            <v>FINANCE NON-UTILITY LEASE ACCUMULATED DEPRECIATION</v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>
            <v>145605</v>
          </cell>
          <cell r="H274" t="str">
            <v>FINANCE NON-UTILITY LEASE ACCUMULATED DEPRECIATION</v>
          </cell>
        </row>
        <row r="275">
          <cell r="A275">
            <v>124045</v>
          </cell>
          <cell r="B275" t="str">
            <v>INVESTMENT IN GAS RESERVES</v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>
            <v>148005</v>
          </cell>
          <cell r="H275" t="str">
            <v>INVESTMENT IN GAS RESERVES #1</v>
          </cell>
        </row>
        <row r="276">
          <cell r="A276">
            <v>124046</v>
          </cell>
          <cell r="B276" t="str">
            <v>AMORT OF GAS RESERVES</v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>
            <v>148010</v>
          </cell>
          <cell r="H276" t="str">
            <v>AMORTIZATION OF GAS RESERVES #1</v>
          </cell>
        </row>
        <row r="277">
          <cell r="A277">
            <v>124047</v>
          </cell>
          <cell r="B277" t="str">
            <v>INVESTMENT IN GAS RESERVES 2</v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>
            <v>148015</v>
          </cell>
          <cell r="H277" t="str">
            <v>INVESTMENT IN GAS RESERVES #2</v>
          </cell>
        </row>
        <row r="278">
          <cell r="A278">
            <v>124048</v>
          </cell>
          <cell r="B278" t="str">
            <v>AMORT OF GAS RESERVES 2</v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>
            <v>148020</v>
          </cell>
          <cell r="H278" t="str">
            <v>AMORTIZATION OF GAS RESERVES #2</v>
          </cell>
        </row>
        <row r="279">
          <cell r="A279">
            <v>189008</v>
          </cell>
          <cell r="B279" t="str">
            <v>UNAMTZD LOSS 9.75%  BONDS</v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>
            <v>151010</v>
          </cell>
          <cell r="H279" t="str">
            <v>UNAMTZD LOSS 9.75%  BONDS</v>
          </cell>
        </row>
        <row r="280">
          <cell r="A280">
            <v>189013</v>
          </cell>
          <cell r="B280" t="str">
            <v>UNAMTZD EXPENSE 5.62%, 11-2023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151015</v>
          </cell>
          <cell r="H280" t="str">
            <v>UNAMTZD EXPENSE 5.62%, 11-2023</v>
          </cell>
        </row>
        <row r="281">
          <cell r="A281">
            <v>192630</v>
          </cell>
          <cell r="B281" t="str">
            <v>FAS133 L.T. REG LOSSES SWAPS&amp;FC</v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>
            <v>151105</v>
          </cell>
          <cell r="H281" t="str">
            <v>FAS133 LT REG LOSS SWAPS &amp; FC</v>
          </cell>
        </row>
        <row r="282">
          <cell r="A282">
            <v>192635</v>
          </cell>
          <cell r="B282" t="str">
            <v>FAS133 L.T. REG LOSSES PHYSICALS</v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>
            <v>151110</v>
          </cell>
          <cell r="H282" t="str">
            <v>FAS133 LT REG LOSS PHYSICAL</v>
          </cell>
        </row>
        <row r="283">
          <cell r="A283">
            <v>192637</v>
          </cell>
          <cell r="B283" t="str">
            <v>PHYSICAL OPTION -LONG TERM LOSSES REG</v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>
            <v>151115</v>
          </cell>
          <cell r="H283" t="str">
            <v>PHYSICAL OPTION -LONG TERM LOSSES REG</v>
          </cell>
        </row>
        <row r="284">
          <cell r="A284">
            <v>186016</v>
          </cell>
          <cell r="B284" t="str">
            <v>FAS 109 DFED ASSET</v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>
            <v>151205</v>
          </cell>
          <cell r="H284" t="str">
            <v>FAS 109 DFED ASSET</v>
          </cell>
        </row>
        <row r="285">
          <cell r="A285">
            <v>186020</v>
          </cell>
          <cell r="B285" t="str">
            <v>Tax - AFUDC Equity Recovery</v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>
            <v>151210</v>
          </cell>
          <cell r="H285" t="str">
            <v>Tax - AFUDC Equity Recovery</v>
          </cell>
        </row>
        <row r="286">
          <cell r="A286">
            <v>186033</v>
          </cell>
          <cell r="B286" t="str">
            <v>TAX - N. MIST AFUDC EQUITY RECOVERY</v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>
            <v>151215</v>
          </cell>
          <cell r="H286" t="str">
            <v>TAX - N. MIST AFUDC EQUITY RECOVERY</v>
          </cell>
        </row>
        <row r="287">
          <cell r="A287">
            <v>186011</v>
          </cell>
          <cell r="B287" t="str">
            <v>ENVIRONMENTAL RESERVE</v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>
            <v>151305</v>
          </cell>
          <cell r="H287" t="str">
            <v>ENVIRONMENTAL RESERVE</v>
          </cell>
        </row>
        <row r="288">
          <cell r="A288">
            <v>186145</v>
          </cell>
          <cell r="B288" t="str">
            <v>2003 ENVIR INV-GASCO</v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>
            <v>151310</v>
          </cell>
          <cell r="H288" t="str">
            <v>ENVIR REG DEF-GASCO</v>
          </cell>
        </row>
        <row r="289">
          <cell r="A289">
            <v>186146</v>
          </cell>
          <cell r="B289" t="str">
            <v>2003 ENVIR INV-EUGENE</v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>
            <v>151311</v>
          </cell>
          <cell r="H289" t="str">
            <v>2003 ENVIR INV-EUGENE</v>
          </cell>
        </row>
        <row r="290">
          <cell r="A290">
            <v>186147</v>
          </cell>
          <cell r="B290" t="str">
            <v>2003 ENVIR INV-WACKER</v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>
            <v>151312</v>
          </cell>
          <cell r="H290" t="str">
            <v>ENVIR REG DEF-SIL</v>
          </cell>
        </row>
        <row r="291">
          <cell r="A291">
            <v>186148</v>
          </cell>
          <cell r="B291" t="str">
            <v>2003 ENVIR INV-PORTLAND HARBOR</v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>
            <v>151315</v>
          </cell>
          <cell r="H291" t="str">
            <v>ENVIR REG DEF-PORTLAND HARBOR</v>
          </cell>
        </row>
        <row r="292">
          <cell r="A292">
            <v>186149</v>
          </cell>
          <cell r="B292" t="str">
            <v>2003 ENVIR INV-FRONT ST PDX G</v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>
            <v>151320</v>
          </cell>
          <cell r="H292" t="str">
            <v>ENVIR REG DEF-PGM</v>
          </cell>
        </row>
        <row r="293">
          <cell r="A293">
            <v>186151</v>
          </cell>
          <cell r="B293" t="str">
            <v>TAR DEPOSIT EARLY ACTION</v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>
            <v>151322</v>
          </cell>
          <cell r="H293" t="str">
            <v>ENVIR REG DEF-TAR</v>
          </cell>
        </row>
        <row r="294">
          <cell r="A294">
            <v>186152</v>
          </cell>
          <cell r="B294" t="str">
            <v>OREGON STEEL MILLS</v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>
            <v>151325</v>
          </cell>
          <cell r="H294" t="str">
            <v>ENVIR REG DEF-OR STEEL MILLS</v>
          </cell>
        </row>
        <row r="295">
          <cell r="A295">
            <v>186153</v>
          </cell>
          <cell r="B295" t="str">
            <v>CENTRAL SERVICE CENTER</v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>
            <v>151330</v>
          </cell>
          <cell r="H295" t="str">
            <v>ENVIR REG DEF-CENTRAL SERVICE</v>
          </cell>
        </row>
        <row r="296">
          <cell r="A296">
            <v>186154</v>
          </cell>
          <cell r="B296" t="str">
            <v>FRENCH AMERICAN SCHOOL</v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>
            <v>151331</v>
          </cell>
          <cell r="H296" t="str">
            <v>FRENCH AMERICAN SCHOOL</v>
          </cell>
        </row>
        <row r="297">
          <cell r="A297">
            <v>186159</v>
          </cell>
          <cell r="B297" t="str">
            <v>ENV SEC DEF REG INT REV</v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>
            <v>151332</v>
          </cell>
          <cell r="H297" t="str">
            <v>ENV SEC DEF REG INT REV</v>
          </cell>
        </row>
        <row r="298">
          <cell r="A298">
            <v>186160</v>
          </cell>
          <cell r="B298" t="str">
            <v>OR - ENVIRONMENTAL RECOVERY AND REIMBURSEMENT</v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>
            <v>151335</v>
          </cell>
          <cell r="H298" t="str">
            <v>OR - ENVIRONMENTAL RECOVERY AND REIMBURSEMENT</v>
          </cell>
        </row>
        <row r="299">
          <cell r="A299">
            <v>186161</v>
          </cell>
          <cell r="B299" t="str">
            <v>ENVIRONMENTAL BASE RATE DEFERRAL</v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>
            <v>151340</v>
          </cell>
          <cell r="H299" t="str">
            <v>ENVIRONMENTAL BASE RATE DEFERRAL</v>
          </cell>
        </row>
        <row r="300">
          <cell r="A300">
            <v>186175</v>
          </cell>
          <cell r="B300" t="str">
            <v>GASCO - WASHINGTON</v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>
            <v>151345</v>
          </cell>
          <cell r="H300" t="str">
            <v>WA ENVIR REG DEF-GASCO</v>
          </cell>
        </row>
        <row r="301">
          <cell r="A301">
            <v>186176</v>
          </cell>
          <cell r="B301" t="str">
            <v>CENTRAL SERVICE CENTER - WASHINGTON</v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>
            <v>151350</v>
          </cell>
          <cell r="H301" t="str">
            <v>WA ENVIR REG DEF-CENTRAL SERVICE</v>
          </cell>
        </row>
        <row r="302">
          <cell r="A302">
            <v>186177</v>
          </cell>
          <cell r="B302" t="str">
            <v>TARBODY - WASHINGTON</v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>
            <v>151355</v>
          </cell>
          <cell r="H302" t="str">
            <v>WA ENVIR REG DEF-TARBODY</v>
          </cell>
        </row>
        <row r="303">
          <cell r="A303">
            <v>186178</v>
          </cell>
          <cell r="B303" t="str">
            <v>PORTLAND HARBOR - WASHINGTON</v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>
            <v>151360</v>
          </cell>
          <cell r="H303" t="str">
            <v>WA ENVIR REG DEF-PORTLAND HARBOR</v>
          </cell>
        </row>
        <row r="304">
          <cell r="A304">
            <v>186179</v>
          </cell>
          <cell r="B304" t="str">
            <v>SILTRONIC - WASHINGTON</v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>
            <v>151365</v>
          </cell>
          <cell r="H304" t="str">
            <v>WA ENVIR REG DEF-SILTRONIC</v>
          </cell>
        </row>
        <row r="305">
          <cell r="A305">
            <v>186180</v>
          </cell>
          <cell r="B305" t="str">
            <v>WA - ENVIRONMENTAL RECOVERY AND REIMBURSEMENT</v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>
            <v>151370</v>
          </cell>
          <cell r="H305" t="str">
            <v>WA - ENVIRONMENTAL RECOVERY AND REIMBURSEMENT</v>
          </cell>
        </row>
        <row r="306">
          <cell r="A306">
            <v>186181</v>
          </cell>
          <cell r="B306" t="str">
            <v>ENVIR WA Interest &amp; Spend Reserve</v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>
            <v>151371</v>
          </cell>
          <cell r="H306" t="str">
            <v>ENVIR WA Interest &amp; Spend Reserve</v>
          </cell>
        </row>
        <row r="307">
          <cell r="A307">
            <v>186182</v>
          </cell>
          <cell r="B307" t="str">
            <v>ENVIRO POST PRUDENCE</v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>
            <v>151375</v>
          </cell>
          <cell r="H307" t="str">
            <v>ENVIRO POST PRUDENCE</v>
          </cell>
        </row>
        <row r="308">
          <cell r="A308">
            <v>186183</v>
          </cell>
          <cell r="B308" t="str">
            <v>ENVIRONMENTAL SRRM AMORTIZATION</v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>
            <v>151380</v>
          </cell>
          <cell r="H308" t="str">
            <v>ENVIRONMENTAL SRRM AMORTIZATION</v>
          </cell>
        </row>
        <row r="309">
          <cell r="A309">
            <v>186184</v>
          </cell>
          <cell r="B309" t="str">
            <v>AMORTIZATION - ECRM ENVIRONMENTAL COST RECOVERY</v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>
            <v>151385</v>
          </cell>
          <cell r="H309" t="str">
            <v>AMORTIZATION - ECRM ENVIRONMENTAL COST RECOVERY</v>
          </cell>
        </row>
        <row r="310">
          <cell r="A310">
            <v>186404</v>
          </cell>
          <cell r="B310" t="str">
            <v>DBP PENSION COSTS</v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>
            <v>151405</v>
          </cell>
          <cell r="H310" t="str">
            <v>DBP PENSION COSTS</v>
          </cell>
        </row>
        <row r="311">
          <cell r="A311">
            <v>186406</v>
          </cell>
          <cell r="B311" t="str">
            <v>FAS 106 COSTS</v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>
            <v>151410</v>
          </cell>
          <cell r="H311" t="str">
            <v>FAS 106 COSTS</v>
          </cell>
        </row>
        <row r="312">
          <cell r="A312">
            <v>191400</v>
          </cell>
          <cell r="B312" t="str">
            <v>WACOG - ACCR. OR</v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>
            <v>151505</v>
          </cell>
          <cell r="H312" t="str">
            <v>WACOG DEFERRAL - OR</v>
          </cell>
        </row>
        <row r="313">
          <cell r="A313">
            <v>191401</v>
          </cell>
          <cell r="B313" t="str">
            <v>AMORT OR WACOG</v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>
            <v>151510</v>
          </cell>
          <cell r="H313" t="str">
            <v>WACOG AMORTIZATION - OR</v>
          </cell>
        </row>
        <row r="314">
          <cell r="A314">
            <v>191402</v>
          </cell>
          <cell r="B314" t="str">
            <v>SEC DEF INT REV - WACOG OR</v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>
            <v>151515</v>
          </cell>
          <cell r="H314" t="str">
            <v>SEC DEF INT REV - WACOG OR</v>
          </cell>
        </row>
        <row r="315">
          <cell r="A315">
            <v>191410</v>
          </cell>
          <cell r="B315" t="str">
            <v>DEMAND - ACCR OR</v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>
            <v>151520</v>
          </cell>
          <cell r="H315" t="str">
            <v>DEMAND DEFERRAL - OR</v>
          </cell>
        </row>
        <row r="316">
          <cell r="A316">
            <v>191411</v>
          </cell>
          <cell r="B316" t="str">
            <v>AMORT OR DEMAND</v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>
            <v>151525</v>
          </cell>
          <cell r="H316" t="str">
            <v>DEMAND AMORTIZATION - OR</v>
          </cell>
        </row>
        <row r="317">
          <cell r="A317">
            <v>191412</v>
          </cell>
          <cell r="B317" t="str">
            <v>SEC DEF INT REV - DEMAND OR</v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>
            <v>151530</v>
          </cell>
          <cell r="H317" t="str">
            <v>SEC DEF INT REV - DEMAND OR</v>
          </cell>
        </row>
        <row r="318">
          <cell r="A318">
            <v>191417</v>
          </cell>
          <cell r="B318" t="str">
            <v>DEMAND - ACCR COOS BAY</v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>
            <v>151535</v>
          </cell>
          <cell r="H318" t="str">
            <v>COOS CNTY DEM DEFERRAL</v>
          </cell>
        </row>
        <row r="319">
          <cell r="A319">
            <v>191420</v>
          </cell>
          <cell r="B319" t="str">
            <v>WACOG - ACCR. WA</v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>
            <v>151540</v>
          </cell>
          <cell r="H319" t="str">
            <v>WACOG DEFERRAL - WA</v>
          </cell>
        </row>
        <row r="320">
          <cell r="A320">
            <v>191421</v>
          </cell>
          <cell r="B320" t="str">
            <v>AMORT OF WACOG - WA</v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>
            <v>151545</v>
          </cell>
          <cell r="H320" t="str">
            <v>WACOG AMORTIZATION - WA</v>
          </cell>
        </row>
        <row r="321">
          <cell r="A321">
            <v>191430</v>
          </cell>
          <cell r="B321" t="str">
            <v>DEMAND - ACCR WA</v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>
            <v>151550</v>
          </cell>
          <cell r="H321" t="str">
            <v>DEMAND DEFERRAL - WA</v>
          </cell>
        </row>
        <row r="322">
          <cell r="A322">
            <v>191431</v>
          </cell>
          <cell r="B322" t="str">
            <v>AMORT OF DEMAND WA</v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>
            <v>151555</v>
          </cell>
          <cell r="H322" t="str">
            <v>DEMAND AMORTIZATION - WA</v>
          </cell>
        </row>
        <row r="323">
          <cell r="A323">
            <v>191450</v>
          </cell>
          <cell r="B323" t="str">
            <v>OR DEMAND ACCR VOLUME</v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>
            <v>151560</v>
          </cell>
          <cell r="H323" t="str">
            <v>SEAS DEMAND DEFERRAL - OR</v>
          </cell>
        </row>
        <row r="324">
          <cell r="A324">
            <v>191451</v>
          </cell>
          <cell r="B324" t="str">
            <v>OR WAGOC EQUAL 00-01</v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>
            <v>151565</v>
          </cell>
          <cell r="H324" t="str">
            <v>OR WAGOC EQUAL</v>
          </cell>
        </row>
        <row r="325">
          <cell r="A325">
            <v>191452</v>
          </cell>
          <cell r="B325" t="str">
            <v>SEC DEF INT REV - DEMAND SEASONAL OR</v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>
            <v>151570</v>
          </cell>
          <cell r="H325" t="str">
            <v>SEC DEF INT REV - DEMAND SEASONAL OR</v>
          </cell>
        </row>
        <row r="326">
          <cell r="A326">
            <v>186294</v>
          </cell>
          <cell r="B326" t="str">
            <v>OR HORIZON O&amp;M DEFERRAL</v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>
            <v>151605</v>
          </cell>
          <cell r="H326" t="str">
            <v>OR HORIZON O&amp;M DEFERRAL</v>
          </cell>
        </row>
        <row r="327">
          <cell r="A327">
            <v>186295</v>
          </cell>
          <cell r="B327" t="str">
            <v>OR HORIZON O&amp;M RESERVE</v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>
            <v>151610</v>
          </cell>
          <cell r="H327" t="str">
            <v>OR HORIZON O&amp;M RESERVE</v>
          </cell>
        </row>
        <row r="328">
          <cell r="A328">
            <v>186296</v>
          </cell>
          <cell r="B328" t="str">
            <v>WA HORIZON O&amp;M DEFERRAL</v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>
            <v>151615</v>
          </cell>
          <cell r="H328" t="str">
            <v>WA HORIZON O&amp;M DEFERRAL</v>
          </cell>
        </row>
        <row r="329">
          <cell r="A329">
            <v>186297</v>
          </cell>
          <cell r="B329" t="str">
            <v>WA HORIZON O&amp;M RESERVE</v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>
            <v>151620</v>
          </cell>
          <cell r="H329" t="str">
            <v>WA HORIZON O&amp;M RESERVE</v>
          </cell>
        </row>
        <row r="330">
          <cell r="A330">
            <v>186430</v>
          </cell>
          <cell r="B330" t="str">
            <v>OR COVID19 UNCOLLECTIBLE DEFERRAL</v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>
            <v>151702</v>
          </cell>
          <cell r="H330" t="str">
            <v>OR COVID19 UNCOLLECTIBLE DEFERRAL</v>
          </cell>
        </row>
        <row r="331">
          <cell r="A331">
            <v>186431</v>
          </cell>
          <cell r="B331" t="str">
            <v>OR COVID19 LATE FEES AND OTHER MISC REV DEFERRAL</v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>
            <v>151704</v>
          </cell>
          <cell r="H331" t="str">
            <v>OR COVID19 LATE FEES AND OTHER MISC REV DEFERRAL</v>
          </cell>
        </row>
        <row r="332">
          <cell r="A332">
            <v>186432</v>
          </cell>
          <cell r="B332" t="str">
            <v>OR COVID19 OTHER EXPENSE DEFERRAL</v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>
            <v>151706</v>
          </cell>
          <cell r="H332" t="str">
            <v>OR COVID19 OTHER EXPENSE DEFERRAL</v>
          </cell>
        </row>
        <row r="333">
          <cell r="A333">
            <v>186434</v>
          </cell>
          <cell r="B333" t="str">
            <v>WA COVID19 UNCOLLECTIBLE DEFERRAL</v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>
            <v>151708</v>
          </cell>
          <cell r="H333" t="str">
            <v>WA COVID19 UNCOLLECTIBLE DEFERRAL</v>
          </cell>
        </row>
        <row r="334">
          <cell r="A334">
            <v>186435</v>
          </cell>
          <cell r="B334" t="str">
            <v>WA COVID19 LATE FEES AND OTHER MISC REV DEFERRAL</v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>
            <v>151710</v>
          </cell>
          <cell r="H334" t="str">
            <v>WA COVID19 LATE FEES AND OTHER MISC REV DEFERRAL</v>
          </cell>
        </row>
        <row r="335">
          <cell r="A335">
            <v>186436</v>
          </cell>
          <cell r="B335" t="str">
            <v>WA COVID19 OTHER EXPENSE DEFERRAL</v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>
            <v>151712</v>
          </cell>
          <cell r="H335" t="str">
            <v>WA COVID19 OTHER EXPENSE DEFERRAL</v>
          </cell>
        </row>
        <row r="336">
          <cell r="A336">
            <v>186438</v>
          </cell>
          <cell r="B336" t="str">
            <v>OR COVID19 UNCOLLECTIBLE DEFERRAL RESERVE</v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>
            <v>151714</v>
          </cell>
          <cell r="H336" t="str">
            <v>OR COVID19 UNCOLLECTIBLE DEFERRAL RESERVE</v>
          </cell>
        </row>
        <row r="337">
          <cell r="A337">
            <v>186439</v>
          </cell>
          <cell r="B337" t="str">
            <v>OR COVID19 OTHER EXPENSE DEFERRAL RESERVE</v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>
            <v>151716</v>
          </cell>
          <cell r="H337" t="str">
            <v>OR COVID19 OTHER EXPENSE DEFERRAL RESERVE</v>
          </cell>
        </row>
        <row r="338">
          <cell r="A338">
            <v>186440</v>
          </cell>
          <cell r="B338" t="str">
            <v>WA COVID19 UNCOLLECTIBLE DEFERRAL RESERVE</v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>
            <v>151718</v>
          </cell>
          <cell r="H338" t="str">
            <v>WA COVID19 UNCOLLECTIBLE DEFERRAL RESERVE</v>
          </cell>
        </row>
        <row r="339">
          <cell r="A339">
            <v>186441</v>
          </cell>
          <cell r="B339" t="str">
            <v>WA COVID19 OTHER EXPENSE DEFERRAL RESERVE</v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>
            <v>151720</v>
          </cell>
          <cell r="H339" t="str">
            <v>WA COVID19 OTHER EXPENSE DEFERRAL RESERVE</v>
          </cell>
        </row>
        <row r="340">
          <cell r="A340">
            <v>186442</v>
          </cell>
          <cell r="B340" t="str">
            <v>OR COVID19 COST SAVINGS DEFERRAL</v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>
            <v>151722</v>
          </cell>
          <cell r="H340" t="str">
            <v>OR COVID19 COST SAVINGS DEFERRAL</v>
          </cell>
        </row>
        <row r="341">
          <cell r="A341">
            <v>186443</v>
          </cell>
          <cell r="B341" t="str">
            <v>WA COVID19 COST SAVINGS DEFERRAL</v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>
            <v>151724</v>
          </cell>
          <cell r="H341" t="str">
            <v>WA COVID19 COST SAVINGS DEFERRAL</v>
          </cell>
        </row>
        <row r="342">
          <cell r="A342">
            <v>186444</v>
          </cell>
          <cell r="B342" t="str">
            <v>OR COVID19 LATE FEES AND OTHER MISC REV RESERVE</v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>
            <v>151726</v>
          </cell>
          <cell r="H342" t="str">
            <v>OR COVID19 LATE FEES AND OTHER MISC REV RESERVE</v>
          </cell>
        </row>
        <row r="343">
          <cell r="A343">
            <v>186445</v>
          </cell>
          <cell r="B343" t="str">
            <v>WA COVID19 LATE FEES AND OTHER MISC REV RESERVE</v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>
            <v>151728</v>
          </cell>
          <cell r="H343" t="str">
            <v>WA COVID19 LATE FEES AND OTHER MISC REV RESERVE</v>
          </cell>
        </row>
        <row r="344">
          <cell r="A344">
            <v>186448</v>
          </cell>
          <cell r="B344" t="str">
            <v>OR COVID AMP</v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>
            <v>151730</v>
          </cell>
          <cell r="H344" t="str">
            <v>OR COVID AMP</v>
          </cell>
        </row>
        <row r="345">
          <cell r="A345">
            <v>186449</v>
          </cell>
          <cell r="B345" t="str">
            <v>WA COVID AMP</v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>
            <v>151732</v>
          </cell>
          <cell r="H345" t="str">
            <v>WA COVID AMP</v>
          </cell>
        </row>
        <row r="346">
          <cell r="A346">
            <v>186061</v>
          </cell>
          <cell r="B346" t="str">
            <v>TSA SECURITY DIRECTIVE 2 DEFERRAL – OM – OR</v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>
            <v>151802</v>
          </cell>
          <cell r="H346" t="str">
            <v>TSA SECURITY DIRECTIVE 2 DEFERRAL – OM – OR</v>
          </cell>
        </row>
        <row r="347">
          <cell r="A347">
            <v>186062</v>
          </cell>
          <cell r="B347" t="str">
            <v>TSA SECURITY DIRECTIVE 2 DEFERRAL – COSTOFSVC - OR</v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>
            <v>151804</v>
          </cell>
          <cell r="H347" t="str">
            <v>TSA SECURITY DIRECTIVE 2 DEFERRAL – COSTOFSVC - OR</v>
          </cell>
        </row>
        <row r="348">
          <cell r="A348">
            <v>186063</v>
          </cell>
          <cell r="B348" t="str">
            <v>TSA SECURITY DIRECTIVE 2  DEFERRAL – OM – WA</v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>
            <v>151806</v>
          </cell>
          <cell r="H348" t="str">
            <v>TSA SECURITY DIRECTIVE 2  DEFERRAL – OM – WA</v>
          </cell>
        </row>
        <row r="349">
          <cell r="A349">
            <v>186064</v>
          </cell>
          <cell r="B349" t="str">
            <v>TSA SECURITY DIRECTIVE 2 DEFERRAL – COSTOFSVC – WA</v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>
            <v>151808</v>
          </cell>
          <cell r="H349" t="str">
            <v>TSA SECURITY DIRECTIVE 2 DEFERRAL – COSTOFSVC – WA</v>
          </cell>
        </row>
        <row r="350">
          <cell r="A350">
            <v>186203</v>
          </cell>
          <cell r="B350" t="str">
            <v>UNBILLED REVENUE INCREMENT-OR</v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>
            <v>151810</v>
          </cell>
          <cell r="H350" t="str">
            <v>UNBILLED EST AMORTIZATION</v>
          </cell>
        </row>
        <row r="351">
          <cell r="A351">
            <v>186225</v>
          </cell>
          <cell r="B351" t="str">
            <v>250 TAYLOR LEASE DEFERRAL</v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>
            <v>151812</v>
          </cell>
          <cell r="H351" t="str">
            <v>250 TAYLOR LEASE DEFERRAL</v>
          </cell>
        </row>
        <row r="352">
          <cell r="A352">
            <v>186228</v>
          </cell>
          <cell r="B352" t="str">
            <v>OR CAT AMORTIZATION</v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>
            <v>151814</v>
          </cell>
          <cell r="H352" t="str">
            <v>OR CAT AMORTIZATION</v>
          </cell>
        </row>
        <row r="353">
          <cell r="A353">
            <v>186231</v>
          </cell>
          <cell r="B353" t="str">
            <v>SEC DEF INT REV - INDUSTRIAL DSM</v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>
            <v>151816</v>
          </cell>
          <cell r="H353" t="str">
            <v>SEC DEF INT REV - INDUSTRIAL DSM</v>
          </cell>
        </row>
        <row r="354">
          <cell r="A354">
            <v>186232</v>
          </cell>
          <cell r="B354" t="str">
            <v>DEFER OR INDUSTRIAL DSM</v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>
            <v>151818</v>
          </cell>
          <cell r="H354" t="str">
            <v>DEFER OR INDUSTRIAL DSM</v>
          </cell>
        </row>
        <row r="355">
          <cell r="A355">
            <v>186233</v>
          </cell>
          <cell r="B355" t="str">
            <v>AMORT OR INDUSTRIAL DSM</v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>
            <v>151820</v>
          </cell>
          <cell r="H355" t="str">
            <v>AMORT OR INDUSTRIAL DSM</v>
          </cell>
        </row>
        <row r="356">
          <cell r="A356">
            <v>186234</v>
          </cell>
          <cell r="B356" t="str">
            <v>DEFER WA GREAT PROGRAM</v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>
            <v>151822</v>
          </cell>
          <cell r="H356" t="str">
            <v>DEFER WA GREAT PROGRAM</v>
          </cell>
        </row>
        <row r="357">
          <cell r="A357">
            <v>186235</v>
          </cell>
          <cell r="B357" t="str">
            <v>AMORT WA GREAT PROGRAM</v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>
            <v>151824</v>
          </cell>
          <cell r="H357" t="str">
            <v>AMORT WA GREAT PROGRAM</v>
          </cell>
        </row>
        <row r="358">
          <cell r="A358">
            <v>186236</v>
          </cell>
          <cell r="B358" t="str">
            <v>DEFER OR PUC FEE</v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>
            <v>151826</v>
          </cell>
          <cell r="H358" t="str">
            <v>DEFER OR PUC FEE</v>
          </cell>
        </row>
        <row r="359">
          <cell r="A359">
            <v>186237</v>
          </cell>
          <cell r="B359" t="str">
            <v>AMORT OR PUC FEE</v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>
            <v>151828</v>
          </cell>
          <cell r="H359" t="str">
            <v>AMORT OR PUC FEE</v>
          </cell>
        </row>
        <row r="360">
          <cell r="A360">
            <v>186238</v>
          </cell>
          <cell r="B360" t="str">
            <v>OR DEFERRED WARM -- Residential</v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>
            <v>151830</v>
          </cell>
          <cell r="H360" t="str">
            <v>OR DEFERRED WARM -- Residential</v>
          </cell>
        </row>
        <row r="361">
          <cell r="A361">
            <v>186239</v>
          </cell>
          <cell r="B361" t="str">
            <v>Amortization OR DEFERRED WARM -- Residential</v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>
            <v>151832</v>
          </cell>
          <cell r="H361" t="str">
            <v>Amortization OR DEFERRED WARM -- Residential</v>
          </cell>
        </row>
        <row r="362">
          <cell r="A362">
            <v>186244</v>
          </cell>
          <cell r="B362" t="str">
            <v>OR DEFERRED WARM -- Commercial</v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>
            <v>151834</v>
          </cell>
          <cell r="H362" t="str">
            <v>OR DEFERRED WARM -- Commercial</v>
          </cell>
        </row>
        <row r="363">
          <cell r="A363">
            <v>186245</v>
          </cell>
          <cell r="B363" t="str">
            <v>Amortization OR DEFERRED WARM -- Commercial</v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>
            <v>151836</v>
          </cell>
          <cell r="H363" t="str">
            <v>Amortization OR DEFERRED WARM -- Commercial</v>
          </cell>
        </row>
        <row r="364">
          <cell r="A364">
            <v>186250</v>
          </cell>
          <cell r="B364" t="str">
            <v>Western States Pension Regulatory Asset - OR</v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>
            <v>151838</v>
          </cell>
          <cell r="H364" t="str">
            <v>Western States Pension Regulatory Asset - OR</v>
          </cell>
        </row>
        <row r="365">
          <cell r="A365">
            <v>186251</v>
          </cell>
          <cell r="B365" t="str">
            <v>Western States Current Portion - OR</v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>
            <v>151840</v>
          </cell>
          <cell r="H365" t="str">
            <v>Western States Current Portion - OR</v>
          </cell>
        </row>
        <row r="366">
          <cell r="A366">
            <v>186254</v>
          </cell>
          <cell r="B366" t="str">
            <v>Western States Pension Regulatory Asset - WA</v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>
            <v>151842</v>
          </cell>
          <cell r="H366" t="str">
            <v>Western States Pension Regulatory Asset - WA</v>
          </cell>
        </row>
        <row r="367">
          <cell r="A367">
            <v>186257</v>
          </cell>
          <cell r="B367" t="str">
            <v>Western States Current Portion - WA</v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>
            <v>151844</v>
          </cell>
          <cell r="H367" t="str">
            <v>Western States Current Portion - WA</v>
          </cell>
        </row>
        <row r="368">
          <cell r="A368">
            <v>186260</v>
          </cell>
          <cell r="B368" t="str">
            <v>OTHER DEFERRED ACCRUALS</v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>
            <v>151845</v>
          </cell>
          <cell r="H368" t="str">
            <v>OTHER DEFERRED ACCRUALS</v>
          </cell>
        </row>
        <row r="369">
          <cell r="A369">
            <v>186265</v>
          </cell>
          <cell r="B369" t="str">
            <v>OR COMMERCIAL 31 DECOUPLING DEFERRAL</v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>
            <v>151846</v>
          </cell>
          <cell r="H369" t="str">
            <v>OR COMMERCIAL 31 DECOUPLING DEFERRAL</v>
          </cell>
        </row>
        <row r="370">
          <cell r="A370">
            <v>186266</v>
          </cell>
          <cell r="B370" t="str">
            <v>OR COMMERCIAL 31 DECOUPLING AMORT</v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>
            <v>151848</v>
          </cell>
          <cell r="H370" t="str">
            <v>OR COMMERCIAL 31 DECOUPLING AMORT</v>
          </cell>
        </row>
        <row r="371">
          <cell r="A371">
            <v>186268</v>
          </cell>
          <cell r="B371" t="str">
            <v>SEC INTEREST ADJ FOR COMM 31 DECOUPLING DEFERRAL</v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>
            <v>151850</v>
          </cell>
          <cell r="H371" t="str">
            <v>SEC INTEREST ADJ FOR COMM 31 DECOUPLING DEFERRAL</v>
          </cell>
        </row>
        <row r="372">
          <cell r="A372">
            <v>186269</v>
          </cell>
          <cell r="B372" t="str">
            <v>OR COMMERCIAL 3 DECOUPLING AMORT</v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>
            <v>151852</v>
          </cell>
          <cell r="H372" t="str">
            <v>OR COMMERCIAL 3 DECOUPLING AMORT</v>
          </cell>
        </row>
        <row r="373">
          <cell r="A373">
            <v>186270</v>
          </cell>
          <cell r="B373" t="str">
            <v>OR COMMERCIAL 3 DECOUPLING DEFERRAL</v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>
            <v>151854</v>
          </cell>
          <cell r="H373" t="str">
            <v>OR COMMERCIAL 3 DECOUPLING DEFERRAL</v>
          </cell>
        </row>
        <row r="374">
          <cell r="A374">
            <v>186272</v>
          </cell>
          <cell r="B374" t="str">
            <v>SEC INTEREST ADJ FOR COMMERCIAL 3 DECOUPLING DEFR</v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>
            <v>151858</v>
          </cell>
          <cell r="H374" t="str">
            <v>SEC INTEREST ADJ FOR COMMERCIAL 3 DECOUPLING DEFR</v>
          </cell>
        </row>
        <row r="375">
          <cell r="A375">
            <v>186273</v>
          </cell>
          <cell r="B375" t="str">
            <v>SEC INTEREST ADJ FOR RESIDENTIAL DECOUPLING DEFL</v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>
            <v>151860</v>
          </cell>
          <cell r="H375" t="str">
            <v>SEC INTEREST ADJ FOR RESIDENTIAL DECOUPLING DEFL</v>
          </cell>
        </row>
        <row r="376">
          <cell r="A376">
            <v>186274</v>
          </cell>
          <cell r="B376" t="str">
            <v>Amort-SEC Deferred Interest</v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>
            <v>151862</v>
          </cell>
          <cell r="H376" t="str">
            <v>Amort-SEC Deferred Interest</v>
          </cell>
        </row>
        <row r="377">
          <cell r="A377">
            <v>186275</v>
          </cell>
          <cell r="B377" t="str">
            <v>DECOUPLING DEFERRAL</v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>
            <v>151864</v>
          </cell>
          <cell r="H377" t="str">
            <v>DECOUPLING DEFERRAL</v>
          </cell>
        </row>
        <row r="378">
          <cell r="A378">
            <v>186276</v>
          </cell>
          <cell r="B378" t="str">
            <v>INTERVENER FUNDING</v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>
            <v>151866</v>
          </cell>
          <cell r="H378" t="str">
            <v>INTERVENER FUNDING</v>
          </cell>
        </row>
        <row r="379">
          <cell r="A379">
            <v>186277</v>
          </cell>
          <cell r="B379" t="str">
            <v>AMORT OR DECOUPLING - RESIDENTIAL</v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>
            <v>151868</v>
          </cell>
          <cell r="H379" t="str">
            <v>AMORT OR DECOUPLING - RESIDENTIAL</v>
          </cell>
        </row>
        <row r="380">
          <cell r="A380">
            <v>186278</v>
          </cell>
          <cell r="B380" t="str">
            <v>NWIGU INTERVENOR MATCHING FUND</v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>
            <v>151870</v>
          </cell>
          <cell r="H380" t="str">
            <v>NWIGU INTERVENOR MATCHING FUND</v>
          </cell>
        </row>
        <row r="381">
          <cell r="A381">
            <v>186280</v>
          </cell>
          <cell r="B381" t="str">
            <v>WA-OR SITES RESERVE</v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>
            <v>151872</v>
          </cell>
          <cell r="H381" t="str">
            <v>WA-OR SITES RESERVE</v>
          </cell>
        </row>
        <row r="382">
          <cell r="A382">
            <v>186281</v>
          </cell>
          <cell r="B382" t="str">
            <v>WA-OR SITES DEFERRAL</v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>
            <v>151874</v>
          </cell>
          <cell r="H382" t="str">
            <v>WA-OR SITES DEFERRAL</v>
          </cell>
        </row>
        <row r="383">
          <cell r="A383">
            <v>186284</v>
          </cell>
          <cell r="B383" t="str">
            <v>DEFER -INTERVENOR ISSUE FUND GRANTS</v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>
            <v>151878</v>
          </cell>
          <cell r="H383" t="str">
            <v>DEFER -INTERVENOR ISSUE FUND GRANTS</v>
          </cell>
        </row>
        <row r="384">
          <cell r="A384">
            <v>186286</v>
          </cell>
          <cell r="B384" t="str">
            <v>AMORT - CUB INTERVENER MATCHING FUND</v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>
            <v>151880</v>
          </cell>
          <cell r="H384" t="str">
            <v>AMORT - CUB INTERVENER MATCHING FUND</v>
          </cell>
        </row>
        <row r="385">
          <cell r="A385">
            <v>186288</v>
          </cell>
          <cell r="B385" t="str">
            <v>AMORT - NWIGU INTERVENER MATCHING FUND</v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>
            <v>151882</v>
          </cell>
          <cell r="H385" t="str">
            <v>AMORT - NWIGU INTERVENER MATCHING FUND</v>
          </cell>
        </row>
        <row r="386">
          <cell r="A386">
            <v>186310</v>
          </cell>
          <cell r="B386" t="str">
            <v>WA ENERGY EFFICIENCY</v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>
            <v>151886</v>
          </cell>
          <cell r="H386" t="str">
            <v>WA ENERGY EFFICIENCY</v>
          </cell>
        </row>
        <row r="387">
          <cell r="A387">
            <v>186311</v>
          </cell>
          <cell r="B387" t="str">
            <v>AMORT. OF SCHEDULE 178 RESIDUAL</v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>
            <v>151888</v>
          </cell>
          <cell r="H387" t="str">
            <v>AMORT. OF SCHEDULE 178 RESIDUAL</v>
          </cell>
        </row>
        <row r="388">
          <cell r="A388">
            <v>186314</v>
          </cell>
          <cell r="B388" t="str">
            <v>WA - LOW INCOME WEATHERIZATION</v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>
            <v>151890</v>
          </cell>
          <cell r="H388" t="str">
            <v>WA - LIEE DEFERRAL</v>
          </cell>
        </row>
        <row r="389">
          <cell r="A389">
            <v>186315</v>
          </cell>
          <cell r="B389" t="str">
            <v>WA - WA - LIEE AMORTIZATION</v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>
            <v>151892</v>
          </cell>
          <cell r="H389" t="str">
            <v>WA - LIEE AMORTIZATION</v>
          </cell>
        </row>
        <row r="390">
          <cell r="A390">
            <v>186316</v>
          </cell>
          <cell r="B390" t="str">
            <v>WA DSM AMORTIZATION</v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>
            <v>151894</v>
          </cell>
          <cell r="H390" t="str">
            <v>WA DSM AMORTIZATION</v>
          </cell>
        </row>
        <row r="391">
          <cell r="A391">
            <v>186317</v>
          </cell>
          <cell r="B391" t="str">
            <v>ENERGY EFFICIENCY DEFERRAL - HISTORICAL</v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>
            <v>151896</v>
          </cell>
          <cell r="H391" t="str">
            <v>WA ENERGY EFFICIENCY DEF - HISTORICAL</v>
          </cell>
        </row>
        <row r="392">
          <cell r="A392">
            <v>186318</v>
          </cell>
          <cell r="B392" t="str">
            <v>ENERGY EFFICIENCY DEFERRAL - TRUE UP</v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>
            <v>151898</v>
          </cell>
          <cell r="H392" t="str">
            <v>WA ENERGY EFFICIENCY DEF - TRUE UP</v>
          </cell>
        </row>
        <row r="393">
          <cell r="A393">
            <v>186320</v>
          </cell>
          <cell r="B393" t="str">
            <v>DEF GEOTEE - COMMERCIAL</v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>
            <v>151900</v>
          </cell>
          <cell r="H393" t="str">
            <v>DEF GEOTEE - COMMERCIAL</v>
          </cell>
        </row>
        <row r="394">
          <cell r="A394">
            <v>186321</v>
          </cell>
          <cell r="B394" t="str">
            <v>DEF GEOTEE - RESIDENTIAL</v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>
            <v>151902</v>
          </cell>
          <cell r="H394" t="str">
            <v>DEF GEOTEE - RESIDENTIAL</v>
          </cell>
        </row>
        <row r="395">
          <cell r="A395">
            <v>186370</v>
          </cell>
          <cell r="B395" t="str">
            <v>PENSION BALANCING - OREGON</v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>
            <v>151904</v>
          </cell>
          <cell r="H395" t="str">
            <v>PENSION BALANCING - OREGON</v>
          </cell>
        </row>
        <row r="396">
          <cell r="A396">
            <v>186380</v>
          </cell>
          <cell r="B396" t="str">
            <v>MULTI FAMILY SCHD 405 INCENTIVE PMTS</v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>
            <v>151908</v>
          </cell>
          <cell r="H396" t="str">
            <v>MULTI FAMILY SCHD 405 INCENTIVE PMTS</v>
          </cell>
        </row>
        <row r="397">
          <cell r="A397">
            <v>186381</v>
          </cell>
          <cell r="B397" t="str">
            <v>MULTI FAMILY SCHD 4 INCENTIVE AMORT</v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>
            <v>151910</v>
          </cell>
          <cell r="H397" t="str">
            <v>MULTI FAMILY SCHD 4 INCENTIVE AMORT</v>
          </cell>
        </row>
        <row r="398">
          <cell r="A398">
            <v>186422</v>
          </cell>
          <cell r="B398" t="str">
            <v>DEFER WA CONSERVATION ASSESSMENT</v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>
            <v>151916</v>
          </cell>
          <cell r="H398" t="str">
            <v>DEFER WA CONSERVATION ASSESSMENT</v>
          </cell>
        </row>
        <row r="399">
          <cell r="A399">
            <v>186423</v>
          </cell>
          <cell r="B399" t="str">
            <v>AMORT WA CONSERVATION ASSESSMENT</v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>
            <v>151918</v>
          </cell>
          <cell r="H399" t="str">
            <v>AMORT WA CONSERVATION ASSESSMENT</v>
          </cell>
        </row>
        <row r="400">
          <cell r="A400">
            <v>186424</v>
          </cell>
          <cell r="B400" t="str">
            <v>HB 2475-LOW INCOME BILL DISCOUNT RATE DEFERRAL</v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>
            <v>151919</v>
          </cell>
          <cell r="H400" t="str">
            <v>HB 2475-LOW INCOME BILL DISCOUNT RATE DEFERRAL</v>
          </cell>
        </row>
        <row r="401">
          <cell r="A401">
            <v>186446</v>
          </cell>
          <cell r="B401" t="str">
            <v>OR DEF-HOOD RIVER SVC RESTORATION</v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>
            <v>151920</v>
          </cell>
          <cell r="H401" t="str">
            <v>OR DEF-HOOD RIVER SVC RESTORATION</v>
          </cell>
        </row>
        <row r="402">
          <cell r="A402">
            <v>186447</v>
          </cell>
          <cell r="B402" t="str">
            <v>WA DEF-WHITE SALMON SVC RESTORATION</v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>
            <v>151922</v>
          </cell>
          <cell r="H402" t="str">
            <v>WA DEF-WHITE SALMON SVC RESTORATION</v>
          </cell>
        </row>
        <row r="403">
          <cell r="A403">
            <v>186500</v>
          </cell>
          <cell r="B403" t="str">
            <v>ASSET CONSOLIDATION RECLASS - LT</v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>
            <v>151924</v>
          </cell>
          <cell r="H403" t="str">
            <v>REG ASSET RECLASS-LT</v>
          </cell>
        </row>
        <row r="404">
          <cell r="A404">
            <v>186750</v>
          </cell>
          <cell r="B404" t="str">
            <v>DEFERRED RNG COSTS - LEXINGTON (7001)</v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>
            <v>151926</v>
          </cell>
          <cell r="H404" t="str">
            <v>DEFERRED RNG COSTS - LEXINGTON (7001)</v>
          </cell>
        </row>
        <row r="405">
          <cell r="A405">
            <v>186630</v>
          </cell>
          <cell r="B405" t="str">
            <v>FAS133 L.T. GAINS SWAPS&amp;FC</v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>
            <v>154005</v>
          </cell>
          <cell r="H405" t="str">
            <v>FAS133 L.T. GAINS SWAPS&amp;FC</v>
          </cell>
        </row>
        <row r="406">
          <cell r="A406">
            <v>186635</v>
          </cell>
          <cell r="B406" t="str">
            <v>FAS 133 L.T. GAINS PHYSICALS</v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>
            <v>154010</v>
          </cell>
          <cell r="H406" t="str">
            <v>FAS 133 L.T. GAINS PHYSICALS</v>
          </cell>
        </row>
        <row r="407">
          <cell r="A407">
            <v>186637</v>
          </cell>
          <cell r="B407" t="str">
            <v>PHYSICAL OPTION -LONG TERM GAINS</v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>
            <v>154015</v>
          </cell>
          <cell r="H407" t="str">
            <v>PHYSICAL OPTION -LONG TERM GAINS</v>
          </cell>
        </row>
        <row r="408">
          <cell r="A408">
            <v>124100</v>
          </cell>
          <cell r="B408" t="str">
            <v>CSV EDC LIFE INSURANCE 12/31 YEAR END</v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>
            <v>157005</v>
          </cell>
          <cell r="H408" t="str">
            <v>CSV EDC LIFE INSURANCE 12/31 YEAR END</v>
          </cell>
        </row>
        <row r="409">
          <cell r="A409">
            <v>124101</v>
          </cell>
          <cell r="B409" t="str">
            <v>CSV DDC W/ TOLI</v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>
            <v>157010</v>
          </cell>
          <cell r="H409" t="str">
            <v>CSV DDC W/ TOLI</v>
          </cell>
        </row>
        <row r="410">
          <cell r="A410">
            <v>124102</v>
          </cell>
          <cell r="B410" t="str">
            <v>CSV COLI 6/19 YEAR END</v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>
            <v>157015</v>
          </cell>
          <cell r="H410" t="str">
            <v>CSV COLI 6/19 YEAR END</v>
          </cell>
        </row>
        <row r="411">
          <cell r="A411">
            <v>124104</v>
          </cell>
          <cell r="B411" t="str">
            <v>CSV ESRIP W/ TOLI 6/19 YEAR END</v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>
            <v>157020</v>
          </cell>
          <cell r="H411" t="str">
            <v>CSV ESRIP W/ TOLI 6/19 YEAR END</v>
          </cell>
        </row>
        <row r="412">
          <cell r="A412">
            <v>124107</v>
          </cell>
          <cell r="B412" t="str">
            <v>CSV EDC LIFE INSURANCE 6/19 YEAR END</v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>
            <v>157025</v>
          </cell>
          <cell r="H412" t="str">
            <v>CSV EDC LIFE INSURANCE 6/19 YEAR END</v>
          </cell>
        </row>
        <row r="413">
          <cell r="A413">
            <v>124108</v>
          </cell>
          <cell r="B413" t="str">
            <v>CSV ESRIP W/ TOLI 7/31 YEAR END</v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>
            <v>157030</v>
          </cell>
          <cell r="H413" t="str">
            <v>CSV ESRIP W/ TOLI 7/31 YEAR END</v>
          </cell>
        </row>
        <row r="414">
          <cell r="A414">
            <v>124109</v>
          </cell>
          <cell r="B414" t="str">
            <v>CSV TODD LIFE INSURANCE</v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>
            <v>157035</v>
          </cell>
          <cell r="H414" t="str">
            <v>CSV TODD LIFE INSURANCE</v>
          </cell>
        </row>
        <row r="415">
          <cell r="A415">
            <v>124110</v>
          </cell>
          <cell r="B415" t="str">
            <v>SUPPLEMENTAL TRUST DC PLAN 12/31 YEAR END</v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>
            <v>157040</v>
          </cell>
          <cell r="H415" t="str">
            <v>SUPPLEMENTAL TRUST DC PLAN 12/31 YEAR END</v>
          </cell>
        </row>
        <row r="416">
          <cell r="A416">
            <v>124111</v>
          </cell>
          <cell r="B416" t="str">
            <v>SUPPLEMENTAL TRUST DC PLAN 6/19 YEAR END</v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>
            <v>157045</v>
          </cell>
          <cell r="H416" t="str">
            <v>SUPPLEMENTAL TRUST DC PLAN 6/19 YEAR END</v>
          </cell>
        </row>
        <row r="417">
          <cell r="A417">
            <v>124112</v>
          </cell>
          <cell r="B417" t="str">
            <v>SUPPLEMENTAL TRUST SERP PLAN</v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>
            <v>157050</v>
          </cell>
          <cell r="H417" t="str">
            <v>SUPPLEMENTAL TRUST SERP PLAN</v>
          </cell>
        </row>
        <row r="418">
          <cell r="A418">
            <v>124113</v>
          </cell>
          <cell r="B418" t="str">
            <v>SUPPLEMENTAL TRUST SERP PLAN - 6/19</v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>
            <v>157055</v>
          </cell>
          <cell r="H418" t="str">
            <v>SUPPLEMENTAL TRUST SERP PLAN - 6/19</v>
          </cell>
        </row>
        <row r="419">
          <cell r="A419">
            <v>121043</v>
          </cell>
          <cell r="B419" t="str">
            <v>TRANSPORTATION ASSETS-KB PIPELINE</v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>
            <v>157205</v>
          </cell>
          <cell r="H419" t="str">
            <v>TRANSPORTATION ASSETS-KB PIPELINE</v>
          </cell>
        </row>
        <row r="420">
          <cell r="A420">
            <v>122043</v>
          </cell>
          <cell r="B420" t="str">
            <v>ACCUM DEPR-TRANSPORTATION ASSETS-KB PIPELINE</v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>
            <v>157210</v>
          </cell>
          <cell r="H420" t="str">
            <v>ACCUM DEPR-TRANSPORTATION ASSETS-KB PIPELINE</v>
          </cell>
        </row>
        <row r="421">
          <cell r="A421">
            <v>123700</v>
          </cell>
          <cell r="B421" t="str">
            <v>INVEST IN RNG HOLDINGS</v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>
            <v>172084</v>
          </cell>
          <cell r="H421" t="str">
            <v>INVEST IN RNG HOLDINGS</v>
          </cell>
        </row>
        <row r="422">
          <cell r="A422">
            <v>123701</v>
          </cell>
          <cell r="B422" t="str">
            <v>INVEST IN RNG LLC - LEXINGTON</v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>
            <v>172087</v>
          </cell>
          <cell r="H422" t="str">
            <v>INVEST IN RNG LLC - LEXINGTON</v>
          </cell>
        </row>
        <row r="423">
          <cell r="A423">
            <v>123020</v>
          </cell>
          <cell r="B423" t="str">
            <v>INVEST IN NW BIOGAS</v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>
            <v>157405</v>
          </cell>
          <cell r="H423" t="str">
            <v>INVEST IN NW BIOGAS</v>
          </cell>
        </row>
        <row r="424">
          <cell r="A424">
            <v>124068</v>
          </cell>
          <cell r="B424" t="str">
            <v>INVEST - AVION EQUITY</v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>
            <v>157410</v>
          </cell>
          <cell r="H424" t="str">
            <v>INVEST - AVION EQUITY</v>
          </cell>
        </row>
        <row r="425">
          <cell r="A425">
            <v>101600</v>
          </cell>
          <cell r="B425" t="str">
            <v>ROU UTILITY LEASE ASSET</v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>
            <v>160005</v>
          </cell>
          <cell r="H425" t="str">
            <v>ROU UTILITY LEASE ASSET</v>
          </cell>
        </row>
        <row r="426">
          <cell r="A426">
            <v>101602</v>
          </cell>
          <cell r="B426" t="str">
            <v>ROU UTILITY LEASE ASSET - 250 TAYLOR</v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>
            <v>160010</v>
          </cell>
          <cell r="H426" t="str">
            <v>ROU UTILITY LEASE ASSET - 250 TAYLOR</v>
          </cell>
        </row>
        <row r="427">
          <cell r="A427">
            <v>108600</v>
          </cell>
          <cell r="B427" t="str">
            <v>ROU UTILITY LEASE ACCUM DEPRECIATION</v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>
            <v>160205</v>
          </cell>
          <cell r="H427" t="str">
            <v>ROU UTILITY LEASE ACCUM DEPRECIATION</v>
          </cell>
        </row>
        <row r="428">
          <cell r="A428">
            <v>108602</v>
          </cell>
          <cell r="B428" t="str">
            <v>ROU UTILITY LEASE ACCUM DEPRECIATION - 250 TAYLOR</v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>
            <v>160210</v>
          </cell>
          <cell r="H428" t="str">
            <v>ROU UTILITY LEASE ACCUM DEPRECIATION - 250 TAYLOR</v>
          </cell>
        </row>
        <row r="429">
          <cell r="A429">
            <v>121602</v>
          </cell>
          <cell r="B429" t="str">
            <v>ROU NON-UTILTY LEASE ASSET – MANUAL</v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>
            <v>160405</v>
          </cell>
          <cell r="H429" t="str">
            <v>ROU NON-UTILTY LEASE ASSET – MANUAL</v>
          </cell>
        </row>
        <row r="430">
          <cell r="A430">
            <v>122600</v>
          </cell>
          <cell r="B430" t="str">
            <v>ROU NON-UTILITY LEASE ACCUMULATED DEPRECIATION</v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>
            <v>160605</v>
          </cell>
          <cell r="H430" t="str">
            <v>ROU NON-UTILITY LEASE ACCUMULATED DEPRECIATION</v>
          </cell>
        </row>
        <row r="431">
          <cell r="A431">
            <v>122602</v>
          </cell>
          <cell r="B431" t="str">
            <v>ROU NON UTILTY LEASE ACCUM DEPR – MANUAL</v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>
            <v>160610</v>
          </cell>
          <cell r="H431" t="str">
            <v>ROU NON UTILTY LEASE ACCUM DEPR – MANUAL</v>
          </cell>
        </row>
        <row r="432">
          <cell r="A432">
            <v>172500</v>
          </cell>
          <cell r="B432" t="str">
            <v>LEASE RECEIVABLE - LONG TERM</v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>
            <v>163005</v>
          </cell>
          <cell r="H432" t="str">
            <v>LEASE RECEIVABLE - LONG TERM</v>
          </cell>
        </row>
        <row r="433">
          <cell r="A433">
            <v>172501</v>
          </cell>
          <cell r="B433" t="str">
            <v>N. MIST LONG TERM LEASE RECEIVABLE</v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>
            <v>163010</v>
          </cell>
          <cell r="H433" t="str">
            <v>N. MIST LONG TERM LEASE RECEIVABLE</v>
          </cell>
        </row>
        <row r="434">
          <cell r="A434">
            <v>101002</v>
          </cell>
          <cell r="B434" t="str">
            <v>CWIP - CLOUD UTIL</v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>
            <v>169006</v>
          </cell>
          <cell r="H434" t="str">
            <v>CWIP - CLOUD UTIL</v>
          </cell>
        </row>
        <row r="435">
          <cell r="A435">
            <v>101003</v>
          </cell>
          <cell r="B435" t="str">
            <v>CLOUD SW UTILITY PLANT IN SERVICE</v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>
            <v>169005</v>
          </cell>
          <cell r="H435" t="str">
            <v>CLOUD SW UTILITY PLANT IN SERVICE</v>
          </cell>
        </row>
        <row r="436">
          <cell r="A436">
            <v>108018</v>
          </cell>
          <cell r="B436" t="str">
            <v>CLOUD SW UTILITY PLANT DEPR PROVISION</v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>
            <v>169010</v>
          </cell>
          <cell r="H436" t="str">
            <v>CLOUD SW UTILITY PLANT DEPR PROVISION</v>
          </cell>
        </row>
        <row r="437">
          <cell r="A437">
            <v>165900</v>
          </cell>
          <cell r="B437" t="str">
            <v>Long Term Prepaids</v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>
            <v>169105</v>
          </cell>
          <cell r="H437" t="str">
            <v>Long Term Prepaids</v>
          </cell>
        </row>
        <row r="438">
          <cell r="A438">
            <v>174101</v>
          </cell>
          <cell r="B438" t="str">
            <v>Workers Compensation Insurance Recoverable - LT</v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>
            <v>169110</v>
          </cell>
          <cell r="H438" t="str">
            <v>Workers Compensation Insurance Recoverable - LT</v>
          </cell>
        </row>
        <row r="439">
          <cell r="A439">
            <v>181500</v>
          </cell>
          <cell r="B439" t="str">
            <v>UNAMT DEBT EXP LINE OF CREDIT</v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>
            <v>169115</v>
          </cell>
          <cell r="H439" t="str">
            <v>UNAMT DEBT EXP LINE OF CREDIT</v>
          </cell>
        </row>
        <row r="440">
          <cell r="A440" t="str">
            <v>186014</v>
          </cell>
          <cell r="B440" t="str">
            <v>OPS 9TH FLOOR LEASE</v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>
            <v>169116</v>
          </cell>
          <cell r="H440" t="str">
            <v>OPS 9TH FLOOR LEASE</v>
          </cell>
        </row>
        <row r="441">
          <cell r="A441" t="str">
            <v>186015</v>
          </cell>
          <cell r="B441" t="str">
            <v>AMORT OPS 9TH FLOOR</v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>
            <v>169117</v>
          </cell>
          <cell r="H441" t="str">
            <v>AMORT OPS 9TH FLOOR</v>
          </cell>
        </row>
        <row r="442">
          <cell r="A442">
            <v>186700</v>
          </cell>
          <cell r="B442" t="str">
            <v>Deferred Incentives - Single Family Conversion</v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>
            <v>169120</v>
          </cell>
          <cell r="H442" t="str">
            <v>Deferred Incentives - Single Family Conversion</v>
          </cell>
        </row>
        <row r="443">
          <cell r="A443">
            <v>186701</v>
          </cell>
          <cell r="B443" t="str">
            <v>Acc Amort - Def Incentive-Single Family Conversion</v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>
            <v>169125</v>
          </cell>
          <cell r="H443" t="str">
            <v>Acc Amort - Def Incentive-Single Family Conversion</v>
          </cell>
        </row>
        <row r="444">
          <cell r="A444">
            <v>186710</v>
          </cell>
          <cell r="B444" t="str">
            <v>Deferred Incentives - Multifamily Multi Meter</v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>
            <v>169130</v>
          </cell>
          <cell r="H444" t="str">
            <v>Deferred Incentives - Multifamily Multi Meter</v>
          </cell>
        </row>
        <row r="445">
          <cell r="A445">
            <v>186711</v>
          </cell>
          <cell r="B445" t="str">
            <v>Acc Amort-Def Incentives - Multifamily Multi Meter</v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>
            <v>169135</v>
          </cell>
          <cell r="H445" t="str">
            <v>Acc Amort-Def Incentives - Multifamily Multi Meter</v>
          </cell>
        </row>
        <row r="446">
          <cell r="A446">
            <v>186712</v>
          </cell>
          <cell r="B446" t="str">
            <v>Deferred Incentives - WA Single Family</v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>
            <v>169136</v>
          </cell>
          <cell r="H446" t="str">
            <v>Deferred Incentives - WA Single Family</v>
          </cell>
        </row>
        <row r="447">
          <cell r="A447">
            <v>199991</v>
          </cell>
          <cell r="B447" t="str">
            <v>LEASE CLEARING</v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>
            <v>169140</v>
          </cell>
          <cell r="H447" t="str">
            <v>LEASE CLEARING</v>
          </cell>
        </row>
        <row r="448">
          <cell r="A448">
            <v>199992</v>
          </cell>
          <cell r="B448" t="str">
            <v>LEASE ASSET CLEARING</v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>
            <v>169145</v>
          </cell>
          <cell r="H448" t="str">
            <v>LEASE ASSET CLEARING</v>
          </cell>
        </row>
        <row r="449">
          <cell r="A449">
            <v>199998</v>
          </cell>
          <cell r="B449" t="str">
            <v>CIS SUSPENSE</v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>
            <v>169150</v>
          </cell>
          <cell r="H449" t="str">
            <v>CIS SUSPENSE</v>
          </cell>
        </row>
        <row r="450">
          <cell r="A450">
            <v>199999</v>
          </cell>
          <cell r="B450" t="str">
            <v>SUSPENSE</v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>
            <v>169155</v>
          </cell>
          <cell r="H450" t="str">
            <v>SUSPENSE</v>
          </cell>
        </row>
        <row r="451">
          <cell r="A451">
            <v>114000</v>
          </cell>
          <cell r="B451" t="str">
            <v>UTILITY PLANT ACQUISITION ADJUSTMENT</v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>
            <v>169160</v>
          </cell>
          <cell r="H451" t="str">
            <v>UTILITY PLANT ACQUISITION ADJUSTMENT</v>
          </cell>
        </row>
        <row r="452">
          <cell r="A452">
            <v>183002</v>
          </cell>
          <cell r="B452" t="str">
            <v>PRELIMINARY SURVEYS</v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>
            <v>169165</v>
          </cell>
          <cell r="H452" t="str">
            <v>PRELIMINARY SURVEYS</v>
          </cell>
        </row>
        <row r="453">
          <cell r="A453">
            <v>184000</v>
          </cell>
          <cell r="B453" t="str">
            <v>CLEARING</v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>
            <v>169170</v>
          </cell>
          <cell r="H453" t="str">
            <v>CLEARING</v>
          </cell>
        </row>
        <row r="454">
          <cell r="A454">
            <v>184100</v>
          </cell>
          <cell r="B454" t="str">
            <v>MULT CNTY TAX</v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>
            <v>169175</v>
          </cell>
          <cell r="H454" t="str">
            <v>MULT CNTY TAX</v>
          </cell>
        </row>
        <row r="455">
          <cell r="A455">
            <v>184105</v>
          </cell>
          <cell r="B455" t="str">
            <v>METRO SHS TAX</v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>
            <v>169180</v>
          </cell>
          <cell r="H455" t="str">
            <v>METRO SHS TAX</v>
          </cell>
        </row>
        <row r="456">
          <cell r="A456">
            <v>184900</v>
          </cell>
          <cell r="B456" t="str">
            <v>ACCOUNT ADJUSTMENTS</v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>
            <v>169185</v>
          </cell>
          <cell r="H456" t="str">
            <v>ACCOUNT ADJUSTMENTS</v>
          </cell>
        </row>
        <row r="457">
          <cell r="A457">
            <v>186800</v>
          </cell>
          <cell r="B457" t="str">
            <v>COMPRESSOR MAINTENANCE - 2009 Costs</v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>
            <v>169505</v>
          </cell>
          <cell r="H457" t="str">
            <v>COMPRESSOR MAINTENANCE - 2009 Costs</v>
          </cell>
        </row>
        <row r="458">
          <cell r="A458">
            <v>186801</v>
          </cell>
          <cell r="B458" t="str">
            <v>COMPRESSOR MAINTENANCE AMORTIZATION - 2009 - 2013</v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>
            <v>169504</v>
          </cell>
          <cell r="H458" t="str">
            <v>COMPRESSOR MAINTENANCE AMORTIZATION - 2009 - 2013</v>
          </cell>
        </row>
        <row r="459">
          <cell r="A459">
            <v>186802</v>
          </cell>
          <cell r="B459" t="str">
            <v>LARGE COMPRESSOR MAINTENANCE - 2017 Costs</v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>
            <v>169503</v>
          </cell>
          <cell r="H459" t="str">
            <v>LARGE COMPRESSOR MAINTENANCE - 2017 Costs</v>
          </cell>
        </row>
        <row r="460">
          <cell r="A460">
            <v>186803</v>
          </cell>
          <cell r="B460" t="str">
            <v>LARGE COMPRESSOR MAINTENANCE AMORT - 2017-2022</v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>
            <v>169506</v>
          </cell>
          <cell r="H460" t="str">
            <v>LARGE COMPRESSOR MAINTENANCE AMORT - 2017-2022</v>
          </cell>
        </row>
        <row r="461">
          <cell r="A461">
            <v>186804</v>
          </cell>
          <cell r="B461" t="str">
            <v>Newport LNG COMPRESSOR MAINTENANCE - 2018 Costs</v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>
            <v>169509</v>
          </cell>
          <cell r="H461" t="str">
            <v>Newport LNG COMPRESSOR MAINTENANCE - 2018 Costs</v>
          </cell>
        </row>
        <row r="462">
          <cell r="A462">
            <v>186805</v>
          </cell>
          <cell r="B462" t="str">
            <v>Newport LNG COMP MAINTENANCE AMORT - 2018-2023</v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>
            <v>169512</v>
          </cell>
          <cell r="H462" t="str">
            <v>Newport LNG COMP MAINTENANCE AMORT - 2018-2023</v>
          </cell>
        </row>
        <row r="463">
          <cell r="A463">
            <v>186806</v>
          </cell>
          <cell r="B463" t="str">
            <v>MIST LNG 500 COMPRESSOR MAINTENANCE - 2018 Costs</v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>
            <v>169515</v>
          </cell>
          <cell r="H463" t="str">
            <v>MIST LNG 500 COMPRESSOR MAINTENANCE - 2018 Costs</v>
          </cell>
        </row>
        <row r="464">
          <cell r="A464">
            <v>186807</v>
          </cell>
          <cell r="B464" t="str">
            <v>MIST LNG 500 COMP MAINTENANCE AMORT - 2018-2028</v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>
            <v>169518</v>
          </cell>
          <cell r="H464" t="str">
            <v>MIST LNG 500 COMP MAINTENANCE AMORT - 2018-2028</v>
          </cell>
        </row>
        <row r="465">
          <cell r="A465">
            <v>186808</v>
          </cell>
          <cell r="B465" t="str">
            <v>MIST 600 COMPRESSOR MAINTENANCE - 2018 Costs</v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>
            <v>169521</v>
          </cell>
          <cell r="H465" t="str">
            <v>MIST 600 COMPRESSOR MAINTENANCE - 2018 Costs</v>
          </cell>
        </row>
        <row r="466">
          <cell r="A466">
            <v>186809</v>
          </cell>
          <cell r="B466" t="str">
            <v>MIST 600 COMP MAINTENANCE AMORT - 2018-2023</v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>
            <v>169524</v>
          </cell>
          <cell r="H466" t="str">
            <v>MIST 600 COMP MAINTENANCE AMORT - 2018-2023</v>
          </cell>
        </row>
        <row r="467">
          <cell r="A467">
            <v>186810</v>
          </cell>
          <cell r="B467" t="str">
            <v>NONUTILTY MIST 600 COMP MAINT - 2018 Costs</v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>
            <v>169527</v>
          </cell>
          <cell r="H467" t="str">
            <v>NONUTILTY MIST 600 COMP MAINT - 2018 Costs</v>
          </cell>
        </row>
        <row r="468">
          <cell r="A468">
            <v>186811</v>
          </cell>
          <cell r="B468" t="str">
            <v>NONUTILTY MIST 600 COMP AMORT - 2018-2023</v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>
            <v>169530</v>
          </cell>
          <cell r="H468" t="str">
            <v>NONUTILTY MIST 600 COMP AMORT - 2018-2023</v>
          </cell>
        </row>
        <row r="469">
          <cell r="A469">
            <v>186812</v>
          </cell>
          <cell r="B469" t="str">
            <v>2019 GC300 COMP REBUILD COST</v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>
            <v>169533</v>
          </cell>
          <cell r="H469" t="str">
            <v>2019 GC300 COMP REBUILD COST</v>
          </cell>
        </row>
        <row r="470">
          <cell r="A470">
            <v>186813</v>
          </cell>
          <cell r="B470" t="str">
            <v>2019 GC300 COMP REBUILD AMORT</v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>
            <v>169536</v>
          </cell>
          <cell r="H470" t="str">
            <v>2019 GC300 COMP REBUILD AMORT</v>
          </cell>
        </row>
        <row r="471">
          <cell r="A471">
            <v>186814</v>
          </cell>
          <cell r="B471" t="str">
            <v>2019 GC400 COMP REBUILD COST</v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>
            <v>169539</v>
          </cell>
          <cell r="H471" t="str">
            <v>2019 GC400 COMP REBUILD COST</v>
          </cell>
        </row>
        <row r="472">
          <cell r="A472">
            <v>186815</v>
          </cell>
          <cell r="B472" t="str">
            <v>2019 GC400 COMP REBUILD AMORT</v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>
            <v>169542</v>
          </cell>
          <cell r="H472" t="str">
            <v>2019 GC400 COMP REBUILD AMORT</v>
          </cell>
        </row>
        <row r="473">
          <cell r="A473">
            <v>186816</v>
          </cell>
          <cell r="B473" t="str">
            <v>2019 GC500 COMP REBUILD COST</v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>
            <v>169545</v>
          </cell>
          <cell r="H473" t="str">
            <v>2019 GC500 COMP REBUILD COST</v>
          </cell>
        </row>
        <row r="474">
          <cell r="A474">
            <v>186817</v>
          </cell>
          <cell r="B474" t="str">
            <v>2019 GC500 COMP REBUILD AMORT</v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>
            <v>169548</v>
          </cell>
          <cell r="H474" t="str">
            <v>2019 GC500 COMP REBUILD AMORT</v>
          </cell>
        </row>
        <row r="475">
          <cell r="A475">
            <v>186818</v>
          </cell>
          <cell r="B475" t="str">
            <v>2019 GC600 COMP REBUILD COST</v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>
            <v>169551</v>
          </cell>
          <cell r="H475" t="str">
            <v>2019 GC600 COMP REBUILD COST</v>
          </cell>
        </row>
        <row r="476">
          <cell r="A476">
            <v>186819</v>
          </cell>
          <cell r="B476" t="str">
            <v>2019 GC600 COMP REBUILD AMORT</v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>
            <v>169554</v>
          </cell>
          <cell r="H476" t="str">
            <v>2019 GC600 COMP REBUILD AMORT</v>
          </cell>
        </row>
        <row r="477">
          <cell r="A477">
            <v>186820</v>
          </cell>
          <cell r="B477" t="str">
            <v>2019 GC600 COMP REBUILD UTILITY COST</v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>
            <v>169557</v>
          </cell>
          <cell r="H477" t="str">
            <v>2019 GC600 COMP REBUILD UTILITY COST</v>
          </cell>
        </row>
        <row r="478">
          <cell r="A478">
            <v>186821</v>
          </cell>
          <cell r="B478" t="str">
            <v>2019 GC600 COMP REBUILD UTILITY AMORT</v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>
            <v>169560</v>
          </cell>
          <cell r="H478" t="str">
            <v>2019 GC600 COMP REBUILD UTILITY AMORT</v>
          </cell>
        </row>
        <row r="479">
          <cell r="A479">
            <v>186822</v>
          </cell>
          <cell r="B479" t="str">
            <v>SALEM COMPRESSOR REBUILD COSTS</v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>
            <v>169563</v>
          </cell>
          <cell r="H479" t="str">
            <v>SALEM COMPRESSOR REBUILD COSTS</v>
          </cell>
        </row>
        <row r="480">
          <cell r="A480">
            <v>186823</v>
          </cell>
          <cell r="B480" t="str">
            <v>SALEM COMPRESSOR REBUILD AMORTIZATION</v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>
            <v>169566</v>
          </cell>
          <cell r="H480" t="str">
            <v>SALEM COMPRESSOR REBUILD AMORTIZATION</v>
          </cell>
        </row>
        <row r="481">
          <cell r="A481">
            <v>186824</v>
          </cell>
          <cell r="B481" t="str">
            <v>2022 GC500 CENTRIFUGAL COMP REBUILD UTILITY COST</v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>
            <v>169564</v>
          </cell>
          <cell r="H481" t="str">
            <v>2022 GC500 CENTRIFUGAL COMP REBUILD UTILITY COST</v>
          </cell>
        </row>
        <row r="482">
          <cell r="A482">
            <v>186825</v>
          </cell>
          <cell r="B482" t="str">
            <v>2022 GC500 CENTRIGUGAL COMP REBUILD UTILITY AMORT</v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>
            <v>169567</v>
          </cell>
          <cell r="H482" t="str">
            <v>2022 GC500 CENTRIGUGAL COMP REBUILD UTILITY AMORT</v>
          </cell>
        </row>
        <row r="483">
          <cell r="A483">
            <v>186900</v>
          </cell>
          <cell r="B483" t="str">
            <v>DELL LEASE DEFERRED</v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>
            <v>169565</v>
          </cell>
          <cell r="H483" t="str">
            <v>DELL LEASE DEFERRED</v>
          </cell>
        </row>
        <row r="484">
          <cell r="A484">
            <v>186005</v>
          </cell>
          <cell r="B484" t="str">
            <v>NON-UTILITY LEASEHOLD IMP</v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>
            <v>169805</v>
          </cell>
          <cell r="H484" t="str">
            <v>NON-UTILITY LEASEHOLD IMP</v>
          </cell>
        </row>
        <row r="485">
          <cell r="A485">
            <v>186006</v>
          </cell>
          <cell r="B485" t="str">
            <v>AMT OF NON-UTILITY LEASE IMP</v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>
            <v>169810</v>
          </cell>
          <cell r="H485" t="str">
            <v>AMT OF NON-UTILITY LEASE IMP</v>
          </cell>
        </row>
        <row r="486">
          <cell r="A486">
            <v>186019</v>
          </cell>
          <cell r="B486" t="str">
            <v>GAIN FROM SALE OF TRUCK LOT LHI</v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>
            <v>169815</v>
          </cell>
          <cell r="H486" t="str">
            <v>GAIN FROM SALE OF TRUCK LOT LHI</v>
          </cell>
        </row>
        <row r="487">
          <cell r="A487">
            <v>186021</v>
          </cell>
          <cell r="B487" t="str">
            <v>Leashold Improvements - 250 Taylor HQ</v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>
            <v>169820</v>
          </cell>
          <cell r="H487" t="str">
            <v>Leashold Improvements - 250 Taylor HQ</v>
          </cell>
        </row>
        <row r="488">
          <cell r="A488">
            <v>186022</v>
          </cell>
          <cell r="B488" t="str">
            <v>Amortization - Leashold Improvment - 250 Taylor HQ</v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>
            <v>169825</v>
          </cell>
          <cell r="H488" t="str">
            <v>Amortization - Leashold Improvment - 250 Taylor HQ</v>
          </cell>
        </row>
        <row r="489">
          <cell r="A489">
            <v>186026</v>
          </cell>
          <cell r="B489" t="str">
            <v>OPS LEASEHOLD IMPROVEMENTS</v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>
            <v>169830</v>
          </cell>
          <cell r="H489" t="str">
            <v>OPS LEASEHOLD IMPROVEMENTS</v>
          </cell>
        </row>
        <row r="490">
          <cell r="A490">
            <v>186027</v>
          </cell>
          <cell r="B490" t="str">
            <v>AMORTIZATION - GAIN ON TRUCK LOT SALE LHI</v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>
            <v>169835</v>
          </cell>
          <cell r="H490" t="str">
            <v>AMORTIZATION - GAIN ON TRUCK LOT SALE LHI</v>
          </cell>
        </row>
        <row r="491">
          <cell r="A491">
            <v>186028</v>
          </cell>
          <cell r="B491" t="str">
            <v>AMORT - OPS LEASEHOLD IMPROVEMENTS</v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>
            <v>169840</v>
          </cell>
          <cell r="H491" t="str">
            <v>AMORT - OPS LEASEHOLD IMPROVEMENTS</v>
          </cell>
        </row>
        <row r="492">
          <cell r="A492">
            <v>186042</v>
          </cell>
          <cell r="B492" t="str">
            <v>ALBANY LEASEHOLD IMPROVEMENTS</v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>
            <v>169845</v>
          </cell>
          <cell r="H492" t="str">
            <v>ALBANY LEASEHOLD IMPROVEMENTS</v>
          </cell>
        </row>
        <row r="493">
          <cell r="A493">
            <v>186043</v>
          </cell>
          <cell r="B493" t="str">
            <v>AMORT - ALB LEASEHOLD IMPR</v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>
            <v>169850</v>
          </cell>
          <cell r="H493" t="str">
            <v>AMORT - ALB LEASEHOLD IMPR</v>
          </cell>
        </row>
        <row r="494">
          <cell r="A494">
            <v>186044</v>
          </cell>
          <cell r="B494" t="str">
            <v>MT LIVINGSTON TOWER LHI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>
            <v>169855</v>
          </cell>
          <cell r="H494" t="str">
            <v>MT LIVINGSTON TOWER LHI</v>
          </cell>
        </row>
        <row r="495">
          <cell r="A495">
            <v>186045</v>
          </cell>
          <cell r="B495" t="str">
            <v>MT LIVINGSTON TOWER LHI AMORTIZATION</v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>
            <v>169860</v>
          </cell>
          <cell r="H495" t="str">
            <v>MT LIVINGSTON TOWER LHI AMORTIZATION</v>
          </cell>
        </row>
        <row r="496">
          <cell r="A496">
            <v>186046</v>
          </cell>
          <cell r="B496" t="str">
            <v>ONE NECK BEND DATA CENTER LHI</v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>
            <v>169865</v>
          </cell>
          <cell r="H496" t="str">
            <v>ONE NECK BEND DATA CENTER LHI</v>
          </cell>
        </row>
        <row r="497">
          <cell r="A497">
            <v>186047</v>
          </cell>
          <cell r="B497" t="str">
            <v>ONE NECK BEND DATA CENTER LHI AMORTIZATION</v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>
            <v>169870</v>
          </cell>
          <cell r="H497" t="str">
            <v>ONE NECK BEND DATA CENTER LHI AMORTIZATION</v>
          </cell>
        </row>
        <row r="498">
          <cell r="A498">
            <v>186048</v>
          </cell>
          <cell r="B498" t="str">
            <v>ST. HONORE BAKERY LHI COSTS</v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>
            <v>169875</v>
          </cell>
          <cell r="H498" t="str">
            <v>ST. HONORE BAKERY LHI COSTS</v>
          </cell>
        </row>
        <row r="499">
          <cell r="A499">
            <v>186049</v>
          </cell>
          <cell r="B499" t="str">
            <v>ST. HONORE BAKERY LHI AMORTIZATION</v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>
            <v>169880</v>
          </cell>
          <cell r="H499" t="str">
            <v>ST. HONORE BAKERY LHI AMORTIZATION</v>
          </cell>
        </row>
        <row r="500">
          <cell r="A500">
            <v>186050</v>
          </cell>
          <cell r="B500" t="str">
            <v>DAIRY BUILDING LHI COSTS</v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>
            <v>169885</v>
          </cell>
          <cell r="H500" t="str">
            <v>DAIRY BUILDING LHI COSTS</v>
          </cell>
        </row>
        <row r="501">
          <cell r="A501">
            <v>123016</v>
          </cell>
          <cell r="B501" t="str">
            <v>INVEST IN NNGFC</v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>
            <v>172003</v>
          </cell>
          <cell r="H501" t="str">
            <v>INVEST IN NNGFC</v>
          </cell>
        </row>
        <row r="502">
          <cell r="A502">
            <v>123018</v>
          </cell>
          <cell r="B502" t="str">
            <v>INVEST IN NWN WATER</v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>
            <v>172009</v>
          </cell>
          <cell r="H502" t="str">
            <v>INVEST IN NWN WATER</v>
          </cell>
        </row>
        <row r="503">
          <cell r="A503">
            <v>123019</v>
          </cell>
          <cell r="B503" t="str">
            <v>INVEST IN NWN GAS</v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>
            <v>172012</v>
          </cell>
          <cell r="H503" t="str">
            <v>INVEST IN NWN GAS</v>
          </cell>
        </row>
        <row r="504">
          <cell r="A504">
            <v>123030</v>
          </cell>
          <cell r="B504" t="str">
            <v>NORTHWEST ENERGY CORP</v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>
            <v>172015</v>
          </cell>
          <cell r="H504" t="str">
            <v>INVEST IN NORTHWEST ENERGY CORP</v>
          </cell>
        </row>
        <row r="505">
          <cell r="A505">
            <v>123050</v>
          </cell>
          <cell r="B505" t="str">
            <v>INVEST IN NWN GAS RESERVES LLC</v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>
            <v>172018</v>
          </cell>
          <cell r="H505" t="str">
            <v>INVEST IN NWN GAS RESERVES LLC</v>
          </cell>
        </row>
        <row r="506">
          <cell r="A506">
            <v>123100</v>
          </cell>
          <cell r="B506" t="str">
            <v>INVEST IN SUB - FALLS WATER</v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>
            <v>172024</v>
          </cell>
          <cell r="H506" t="str">
            <v>INVEST IN SUB - FALLS WATER</v>
          </cell>
        </row>
        <row r="507">
          <cell r="A507">
            <v>123101</v>
          </cell>
          <cell r="B507" t="str">
            <v>INVEST IN SUB - CASCADE INFRASTRUCTURE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>
            <v>172027</v>
          </cell>
          <cell r="H507" t="str">
            <v>INVEST IN SUB - CASCADE INFRASTRUCTURE</v>
          </cell>
        </row>
        <row r="508">
          <cell r="A508">
            <v>123102</v>
          </cell>
          <cell r="B508" t="str">
            <v>INVEST IN SUB - GSW</v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>
            <v>172030</v>
          </cell>
          <cell r="H508" t="str">
            <v>INVEST IN SUB - GSW</v>
          </cell>
        </row>
        <row r="509">
          <cell r="A509">
            <v>123103</v>
          </cell>
          <cell r="B509" t="str">
            <v>INVEST IN SUB - GSI</v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>
            <v>172033</v>
          </cell>
          <cell r="H509" t="str">
            <v>INVEST IN SUB - GSI</v>
          </cell>
        </row>
        <row r="510">
          <cell r="A510">
            <v>123104</v>
          </cell>
          <cell r="B510" t="str">
            <v>INVEST IN SUB - SCW</v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>
            <v>172036</v>
          </cell>
          <cell r="H510" t="str">
            <v>INVEST IN SUB - SCW</v>
          </cell>
        </row>
        <row r="511">
          <cell r="A511">
            <v>123105</v>
          </cell>
          <cell r="B511" t="str">
            <v>INVEST IN SUB - SALMON VALLEY</v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>
            <v>172039</v>
          </cell>
          <cell r="H511" t="str">
            <v>INVEST IN SUB - SALMON VALLEY</v>
          </cell>
        </row>
        <row r="512">
          <cell r="A512">
            <v>123106</v>
          </cell>
          <cell r="B512" t="str">
            <v>INVEST IN SUB - SCE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>
            <v>172042</v>
          </cell>
          <cell r="H512" t="str">
            <v>INVEST IN SUB - SCE</v>
          </cell>
        </row>
        <row r="513">
          <cell r="A513">
            <v>123107</v>
          </cell>
          <cell r="B513" t="str">
            <v>INVEST IN SUB - WATER OF TEXAS</v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>
            <v>172045</v>
          </cell>
          <cell r="H513" t="str">
            <v>INVEST IN SUB - WATER OF TEXAS</v>
          </cell>
        </row>
        <row r="514">
          <cell r="A514">
            <v>123108</v>
          </cell>
          <cell r="B514" t="str">
            <v>INVEST IN SUB - T&amp;W</v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>
            <v>172048</v>
          </cell>
          <cell r="H514" t="str">
            <v>INVEST IN SUB - T&amp;W</v>
          </cell>
        </row>
        <row r="515">
          <cell r="A515">
            <v>123110</v>
          </cell>
          <cell r="B515" t="str">
            <v>INVEST IN SUB - CASCADIA</v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>
            <v>172051</v>
          </cell>
          <cell r="H515" t="str">
            <v>INVEST IN SUB - CASCADIA</v>
          </cell>
        </row>
        <row r="516">
          <cell r="A516">
            <v>123120</v>
          </cell>
          <cell r="B516" t="str">
            <v>INVEST IN SUB - WATER OF IDAHO</v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>
            <v>172054</v>
          </cell>
          <cell r="H516" t="str">
            <v>INVEST IN SUB - WATER OF IDAHO</v>
          </cell>
        </row>
        <row r="517">
          <cell r="A517">
            <v>123125</v>
          </cell>
          <cell r="B517" t="str">
            <v>INVEST IN SUB - SUNSTONE</v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>
            <v>172057</v>
          </cell>
          <cell r="H517" t="str">
            <v>INVEST IN SUB - SUNSTONE</v>
          </cell>
        </row>
        <row r="518">
          <cell r="A518">
            <v>123130</v>
          </cell>
          <cell r="B518" t="str">
            <v>INVEST IN SUB - SUNRIVER WTR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>
            <v>172060</v>
          </cell>
          <cell r="H518" t="str">
            <v>INVEST IN SUB - SUNRIVER WTR</v>
          </cell>
        </row>
        <row r="519">
          <cell r="A519">
            <v>123135</v>
          </cell>
          <cell r="B519" t="str">
            <v>INVEST IN SUB - SUNRIVER ENVIROMENTAL</v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>
            <v>172063</v>
          </cell>
          <cell r="H519" t="str">
            <v>INVEST IN SUB - SUNRIVER ENVIROMENTAL</v>
          </cell>
        </row>
        <row r="520">
          <cell r="A520">
            <v>123140</v>
          </cell>
          <cell r="B520" t="str">
            <v>INVEST IN SUB - WATER OF OREGON</v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>
            <v>172066</v>
          </cell>
          <cell r="H520" t="str">
            <v>INVEST IN SUB - WATER OF OREGON</v>
          </cell>
        </row>
        <row r="521">
          <cell r="A521">
            <v>123145</v>
          </cell>
          <cell r="B521" t="str">
            <v>INVEST IN SUB - WATER OF WASHINGTON</v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>
            <v>172069</v>
          </cell>
          <cell r="H521" t="str">
            <v>INVEST IN SUB - WATER OF WASHINGTON</v>
          </cell>
        </row>
        <row r="522">
          <cell r="A522">
            <v>123150</v>
          </cell>
          <cell r="B522" t="str">
            <v>INVEST IN SUB - SUNSTONE WATER</v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>
            <v>172072</v>
          </cell>
          <cell r="H522" t="str">
            <v>INVEST IN SUB - SUNSTONE WATER</v>
          </cell>
        </row>
        <row r="523">
          <cell r="A523">
            <v>123155</v>
          </cell>
          <cell r="B523" t="str">
            <v>INVEST IN SUB - SUNSTONE INFRASTRUCTURE</v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>
            <v>172075</v>
          </cell>
          <cell r="H523" t="str">
            <v>INVEST IN SUB - SUNSTONE INFRASTRUCTURE</v>
          </cell>
        </row>
        <row r="524">
          <cell r="A524">
            <v>123410</v>
          </cell>
          <cell r="B524" t="str">
            <v>INVEST - NWN ENERGY LLC</v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>
            <v>172078</v>
          </cell>
          <cell r="H524" t="str">
            <v>INVEST - NWN ENERGY LLC</v>
          </cell>
        </row>
        <row r="525">
          <cell r="A525">
            <v>123420</v>
          </cell>
          <cell r="B525" t="str">
            <v>INVEST - NWN GAS STORAGE LLC</v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>
            <v>172081</v>
          </cell>
          <cell r="H525" t="str">
            <v>INVEST - NWN GAS STORAGE LLC</v>
          </cell>
        </row>
        <row r="526">
          <cell r="A526">
            <v>123703</v>
          </cell>
          <cell r="B526" t="str">
            <v>INVEST IN RNG LLC - DAKOTA CITY</v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>
            <v>172089</v>
          </cell>
          <cell r="H526" t="str">
            <v>INVEST IN RNG LLC - DAKOTA CITY</v>
          </cell>
        </row>
        <row r="527">
          <cell r="A527">
            <v>123705</v>
          </cell>
          <cell r="B527" t="str">
            <v>INVEST IN NWN RENEWABLES</v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>
            <v>172090</v>
          </cell>
          <cell r="H527" t="str">
            <v>INVEST IN NWN RENEWABLES</v>
          </cell>
        </row>
        <row r="528">
          <cell r="A528">
            <v>231002</v>
          </cell>
          <cell r="B528" t="str">
            <v>N/P COM PAPER</v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>
            <v>204005</v>
          </cell>
          <cell r="H528" t="str">
            <v>N/P COM PAPER</v>
          </cell>
        </row>
        <row r="529">
          <cell r="A529">
            <v>231003</v>
          </cell>
          <cell r="B529" t="str">
            <v>N/P BANK LOAN</v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>
            <v>204010</v>
          </cell>
          <cell r="H529" t="str">
            <v>N/P BANK LOAN</v>
          </cell>
        </row>
        <row r="530">
          <cell r="A530">
            <v>231004</v>
          </cell>
          <cell r="B530" t="str">
            <v>N/P BANK LOAN - BI LATERAL 364</v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>
            <v>204015</v>
          </cell>
          <cell r="H530" t="str">
            <v>N/P BANK LOAN - BI LATERAL 364</v>
          </cell>
        </row>
        <row r="531">
          <cell r="A531">
            <v>233001</v>
          </cell>
          <cell r="B531" t="str">
            <v>CURRENT PORTION PROMISSORY NOTE - LEHMAN</v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>
            <v>204020</v>
          </cell>
          <cell r="H531" t="str">
            <v>CURRENT PORTION PROMISSORY NOTE - LEHMAN</v>
          </cell>
        </row>
        <row r="532">
          <cell r="A532">
            <v>174000</v>
          </cell>
          <cell r="B532" t="str">
            <v>DEBT ISSUANCE COST</v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>
            <v>208005</v>
          </cell>
          <cell r="H532" t="str">
            <v>DEBT ISSUANCE COST</v>
          </cell>
        </row>
        <row r="533">
          <cell r="A533">
            <v>239001</v>
          </cell>
          <cell r="B533" t="str">
            <v>CURR PORTION LT DEBT</v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>
            <v>208010</v>
          </cell>
          <cell r="H533" t="str">
            <v>CURR PORTION LT DEBT</v>
          </cell>
        </row>
        <row r="534">
          <cell r="A534">
            <v>232000</v>
          </cell>
          <cell r="B534" t="str">
            <v>GOOD RECEIVED NOT INVOICED</v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>
            <v>212005</v>
          </cell>
          <cell r="H534" t="str">
            <v>GOOD RECEIVED NOT INVOICED</v>
          </cell>
        </row>
        <row r="535">
          <cell r="A535">
            <v>232001</v>
          </cell>
          <cell r="B535" t="str">
            <v>A/P VOUCHERS</v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>
            <v>212105</v>
          </cell>
          <cell r="H535" t="str">
            <v>A/P VOUCHERS</v>
          </cell>
        </row>
        <row r="536">
          <cell r="A536">
            <v>232014</v>
          </cell>
          <cell r="B536" t="str">
            <v>A/P ACCRUED INVOICES</v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>
            <v>212205</v>
          </cell>
          <cell r="H536" t="str">
            <v>A/P ACCRUED INVOICES</v>
          </cell>
        </row>
        <row r="537">
          <cell r="A537">
            <v>232027</v>
          </cell>
          <cell r="B537" t="str">
            <v>KEY GOAL BONUS ACCRUAL</v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>
            <v>212305</v>
          </cell>
          <cell r="H537" t="str">
            <v>KEY GOAL BONUS ACCRUAL</v>
          </cell>
        </row>
        <row r="538">
          <cell r="A538">
            <v>232028</v>
          </cell>
          <cell r="B538" t="str">
            <v>PERFORMANCE BONUS ACCRUAL</v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>
            <v>212310</v>
          </cell>
          <cell r="H538" t="str">
            <v>PERFORMANCE BONUS ACCRUAL</v>
          </cell>
        </row>
        <row r="539">
          <cell r="A539">
            <v>232040</v>
          </cell>
          <cell r="B539" t="str">
            <v>DEMAND CHARGE EQUALIZATION</v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>
            <v>212405</v>
          </cell>
          <cell r="H539" t="str">
            <v>DEMAND CHARGE EQUALIZATION</v>
          </cell>
        </row>
        <row r="540">
          <cell r="A540">
            <v>232232</v>
          </cell>
          <cell r="B540" t="str">
            <v>A/P EQUAL PAY BAL</v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>
            <v>212505</v>
          </cell>
          <cell r="H540" t="str">
            <v>A/P EQUAL PAY BAL</v>
          </cell>
        </row>
        <row r="541">
          <cell r="A541">
            <v>232233</v>
          </cell>
          <cell r="B541" t="str">
            <v>COST OF GAS LIABILITY</v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>
            <v>212605</v>
          </cell>
          <cell r="H541" t="str">
            <v>COST OF GAS LIABILITY</v>
          </cell>
        </row>
        <row r="542">
          <cell r="A542">
            <v>232999</v>
          </cell>
          <cell r="B542" t="str">
            <v>RECLASS - CHECK O/D</v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>
            <v>212705</v>
          </cell>
          <cell r="H542" t="str">
            <v>RECLASS - CHECK O/D</v>
          </cell>
        </row>
        <row r="543">
          <cell r="A543">
            <v>232010</v>
          </cell>
          <cell r="B543" t="str">
            <v>CLN ENERGY WORKS (PDX PILOT)</v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>
            <v>212802</v>
          </cell>
          <cell r="H543" t="str">
            <v>CLN ENERGY WORKS (PDX PILOT)</v>
          </cell>
        </row>
        <row r="544">
          <cell r="A544">
            <v>232021</v>
          </cell>
          <cell r="B544" t="str">
            <v>A/P OFFICE PAYROLL</v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>
            <v>212804</v>
          </cell>
          <cell r="H544" t="str">
            <v>A/P OFFICE PAYROLL</v>
          </cell>
        </row>
        <row r="545">
          <cell r="A545">
            <v>232022</v>
          </cell>
          <cell r="B545" t="str">
            <v>A/P HOURLY PAYROLL</v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>
            <v>212806</v>
          </cell>
          <cell r="H545" t="str">
            <v>A/P HOURLY PAYROLL</v>
          </cell>
        </row>
        <row r="546">
          <cell r="A546">
            <v>232024</v>
          </cell>
          <cell r="B546" t="str">
            <v>A/P PENSION</v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>
            <v>212808</v>
          </cell>
          <cell r="H546" t="str">
            <v>A/P PENSION</v>
          </cell>
        </row>
        <row r="547">
          <cell r="A547">
            <v>232025</v>
          </cell>
          <cell r="B547" t="str">
            <v>FLEX SPENDING ACCOUNT</v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>
            <v>212810</v>
          </cell>
          <cell r="H547" t="str">
            <v>FLEX SPENDING ACCOUNT</v>
          </cell>
        </row>
        <row r="548">
          <cell r="A548">
            <v>232026</v>
          </cell>
          <cell r="B548" t="str">
            <v>ACCRUED SEVERANCE</v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>
            <v>212812</v>
          </cell>
          <cell r="H548" t="str">
            <v>ACCRUED SEVERANCE</v>
          </cell>
        </row>
        <row r="549">
          <cell r="A549">
            <v>232031</v>
          </cell>
          <cell r="B549" t="str">
            <v>HEALTH SAVINGS ACCOUNT</v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>
            <v>212814</v>
          </cell>
          <cell r="H549" t="str">
            <v>HEALTH SAVINGS ACCOUNT</v>
          </cell>
        </row>
        <row r="550">
          <cell r="A550">
            <v>232032</v>
          </cell>
          <cell r="B550" t="str">
            <v>A/P HOURLY PTO-BARGAINING</v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>
            <v>212816</v>
          </cell>
          <cell r="H550" t="str">
            <v>A/P HOURLY PTO-BARGAINING</v>
          </cell>
        </row>
        <row r="551">
          <cell r="A551">
            <v>232098</v>
          </cell>
          <cell r="B551" t="str">
            <v>OTHER OVERHEAD EXECUTIVES</v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>
            <v>212818</v>
          </cell>
          <cell r="H551" t="str">
            <v>OTHER OVERHEAD EXECUTIVES</v>
          </cell>
        </row>
        <row r="552">
          <cell r="A552">
            <v>232099</v>
          </cell>
          <cell r="B552" t="str">
            <v>OTHER OVERHEAD ALLOCATION</v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>
            <v>212820</v>
          </cell>
          <cell r="H552" t="str">
            <v>OTHER OVERHEAD ALLOCATION</v>
          </cell>
        </row>
        <row r="553">
          <cell r="A553">
            <v>232100</v>
          </cell>
          <cell r="B553" t="str">
            <v>OT AND DT OVERHEAD ALLOCATION</v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>
            <v>212822</v>
          </cell>
          <cell r="H553" t="str">
            <v>OT AND DT OVERHEAD ALLOCATION</v>
          </cell>
        </row>
        <row r="554">
          <cell r="A554">
            <v>232202</v>
          </cell>
          <cell r="B554" t="str">
            <v>A/P TAX LEVY/GARNISHMENTS</v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>
            <v>212824</v>
          </cell>
          <cell r="H554" t="str">
            <v>A/P TAX LEVY/GARNISHMENTS</v>
          </cell>
        </row>
        <row r="555">
          <cell r="A555">
            <v>232210</v>
          </cell>
          <cell r="B555" t="str">
            <v>A/P - CONCUR</v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>
            <v>212826</v>
          </cell>
          <cell r="H555" t="str">
            <v>A/P - CONCUR</v>
          </cell>
        </row>
        <row r="556">
          <cell r="A556">
            <v>232211</v>
          </cell>
          <cell r="B556" t="str">
            <v>A/P UNION DUES-GAS WK</v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>
            <v>212828</v>
          </cell>
          <cell r="H556" t="str">
            <v>A/P UNION DUES-GAS WK</v>
          </cell>
        </row>
        <row r="557">
          <cell r="A557">
            <v>232218</v>
          </cell>
          <cell r="B557" t="str">
            <v>A/P NGPAC</v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>
            <v>212830</v>
          </cell>
          <cell r="H557" t="str">
            <v>A/P NGPAC</v>
          </cell>
        </row>
        <row r="558">
          <cell r="A558">
            <v>232219</v>
          </cell>
          <cell r="B558" t="str">
            <v>A/P EMP SAVINGS PLAN</v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>
            <v>212832</v>
          </cell>
          <cell r="H558" t="str">
            <v>A/P EMP SAVINGS PLAN</v>
          </cell>
        </row>
        <row r="559">
          <cell r="A559">
            <v>232220</v>
          </cell>
          <cell r="B559" t="str">
            <v>A/P OREGON FOOD BANK</v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>
            <v>212834</v>
          </cell>
          <cell r="H559" t="str">
            <v>A/P OREGON FOOD BANK</v>
          </cell>
        </row>
        <row r="560">
          <cell r="A560">
            <v>232221</v>
          </cell>
          <cell r="B560" t="str">
            <v>A/P UN WAY-GENERAL</v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>
            <v>212836</v>
          </cell>
          <cell r="H560" t="str">
            <v>A/P UN WAY-GENERAL</v>
          </cell>
        </row>
        <row r="561">
          <cell r="A561">
            <v>232222</v>
          </cell>
          <cell r="B561" t="str">
            <v>A/P BLACK UNITED FUND</v>
          </cell>
          <cell r="C561" t="str">
            <v/>
          </cell>
          <cell r="D561" t="str">
            <v/>
          </cell>
          <cell r="E561" t="str">
            <v/>
          </cell>
          <cell r="F561" t="str">
            <v/>
          </cell>
          <cell r="G561">
            <v>212838</v>
          </cell>
          <cell r="H561" t="str">
            <v>A/P BLACK UNITED FUND</v>
          </cell>
        </row>
        <row r="562">
          <cell r="A562">
            <v>232223</v>
          </cell>
          <cell r="B562" t="str">
            <v>A/P ENVIRON FUND</v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>
            <v>212840</v>
          </cell>
          <cell r="H562" t="str">
            <v>A/P ENVIRON FUND</v>
          </cell>
        </row>
        <row r="563">
          <cell r="A563">
            <v>232235</v>
          </cell>
          <cell r="B563" t="str">
            <v>A/P GAS TRANSP IMBALANCE</v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>
            <v>212842</v>
          </cell>
          <cell r="H563" t="str">
            <v>A/P GAS TRANSP IMBALANCE</v>
          </cell>
        </row>
        <row r="564">
          <cell r="A564">
            <v>232239</v>
          </cell>
          <cell r="B564" t="str">
            <v>A/P MELODY TEPPOLA FUND</v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>
            <v>212846</v>
          </cell>
          <cell r="H564" t="str">
            <v>A/P MELODY TEPPOLA FUND</v>
          </cell>
        </row>
        <row r="565">
          <cell r="A565">
            <v>232242</v>
          </cell>
          <cell r="B565" t="str">
            <v>A/P WORK FOR ART</v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>
            <v>212850</v>
          </cell>
          <cell r="H565" t="str">
            <v>A/P WORK FOR ART</v>
          </cell>
        </row>
        <row r="566">
          <cell r="A566">
            <v>232250</v>
          </cell>
          <cell r="B566" t="str">
            <v>A/P YOURCAUSE</v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>
            <v>212854</v>
          </cell>
          <cell r="H566" t="str">
            <v>A/P YOURCAUSE</v>
          </cell>
        </row>
        <row r="567">
          <cell r="A567">
            <v>232400</v>
          </cell>
          <cell r="B567" t="str">
            <v>OTHER LIABILITIES - Bonus and Retention</v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>
            <v>212858</v>
          </cell>
          <cell r="H567" t="str">
            <v>OTHER LIABILITIES - Bonus and Retention</v>
          </cell>
        </row>
        <row r="568">
          <cell r="A568">
            <v>232450</v>
          </cell>
          <cell r="B568" t="str">
            <v>A/P LTIP &amp; PERF AWARD</v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>
            <v>212862</v>
          </cell>
          <cell r="H568" t="str">
            <v>A/P LTIP &amp; PERF AWARD</v>
          </cell>
        </row>
        <row r="569">
          <cell r="A569">
            <v>232500</v>
          </cell>
          <cell r="B569" t="str">
            <v>Safety Gear Enhancement Fund</v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>
            <v>212866</v>
          </cell>
          <cell r="H569" t="str">
            <v>Safety Gear Enhancement Fund</v>
          </cell>
        </row>
        <row r="570">
          <cell r="A570">
            <v>232600</v>
          </cell>
          <cell r="B570" t="str">
            <v>A/P - EMPLOYEE WITHOLDINGS</v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>
            <v>212870</v>
          </cell>
          <cell r="H570" t="str">
            <v>A/P - EMPLOYEE WITHOLDINGS</v>
          </cell>
        </row>
        <row r="571">
          <cell r="A571">
            <v>241001</v>
          </cell>
          <cell r="B571" t="str">
            <v>TX COL PAY-FED W/H</v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>
            <v>212872</v>
          </cell>
          <cell r="H571" t="str">
            <v>TX COL PAY-FED W/H</v>
          </cell>
        </row>
        <row r="572">
          <cell r="A572">
            <v>241002</v>
          </cell>
          <cell r="B572" t="str">
            <v>TX COL PAY-SOC SEC W/H</v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>
            <v>212874</v>
          </cell>
          <cell r="H572" t="str">
            <v>TX COL PAY-SOC SEC W/H</v>
          </cell>
        </row>
        <row r="573">
          <cell r="A573">
            <v>241003</v>
          </cell>
          <cell r="B573" t="str">
            <v>TX COL PAY-ST W/H</v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>
            <v>212876</v>
          </cell>
          <cell r="H573" t="str">
            <v>TX COL PAY-ST W/H</v>
          </cell>
        </row>
        <row r="574">
          <cell r="A574">
            <v>241006</v>
          </cell>
          <cell r="B574" t="str">
            <v>TX COL PAY-FED W/H PENSIONS</v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>
            <v>212878</v>
          </cell>
          <cell r="H574" t="str">
            <v>TX COL PAY-FED W/H PENSIONS</v>
          </cell>
        </row>
        <row r="575">
          <cell r="A575">
            <v>241007</v>
          </cell>
          <cell r="B575" t="str">
            <v>TX COL PAY-ST W/H PENSIONS</v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>
            <v>212880</v>
          </cell>
          <cell r="H575" t="str">
            <v>TX COL PAY-ST W/H PENSIONS</v>
          </cell>
        </row>
        <row r="576">
          <cell r="A576">
            <v>241023</v>
          </cell>
          <cell r="B576" t="str">
            <v>TX COL PAY-CALIF. W/H (PIT)</v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>
            <v>212882</v>
          </cell>
          <cell r="H576" t="str">
            <v>TX COL PAY-CALIF. W/H (PIT)</v>
          </cell>
        </row>
        <row r="577">
          <cell r="A577">
            <v>241031</v>
          </cell>
          <cell r="B577" t="str">
            <v>TX COL PAY-MEDICARE W/H</v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>
            <v>212884</v>
          </cell>
          <cell r="H577" t="str">
            <v>TX COL PAY-MEDICARE W/H</v>
          </cell>
        </row>
        <row r="578">
          <cell r="A578">
            <v>234010</v>
          </cell>
          <cell r="B578" t="str">
            <v>A/P INTERCOMPANY - HLD</v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>
            <v>216005</v>
          </cell>
          <cell r="H578" t="str">
            <v>NWN PAYABLES TO AFFILIATES</v>
          </cell>
        </row>
        <row r="579">
          <cell r="A579">
            <v>234035</v>
          </cell>
          <cell r="B579" t="str">
            <v>A/P INTERCOMPANY - NWN WTR</v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>
            <v>216005</v>
          </cell>
          <cell r="H579" t="str">
            <v>NWN PAYABLES TO AFFILIATES</v>
          </cell>
        </row>
        <row r="580">
          <cell r="A580">
            <v>234042</v>
          </cell>
          <cell r="B580" t="str">
            <v>A/P INTERCOMPANY - NWNGS</v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>
            <v>216005</v>
          </cell>
          <cell r="H580" t="str">
            <v>NWN PAYABLES TO AFFILIATES</v>
          </cell>
        </row>
        <row r="581">
          <cell r="A581">
            <v>234405</v>
          </cell>
          <cell r="B581" t="str">
            <v>A/P INTERCOMPANY - NWNEN</v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>
            <v>216005</v>
          </cell>
          <cell r="H581" t="str">
            <v>NWN PAYABLES TO AFFILIATES</v>
          </cell>
        </row>
        <row r="582">
          <cell r="A582">
            <v>234100</v>
          </cell>
          <cell r="B582" t="str">
            <v>ADVANCES-TAXES-PARENT-FINANCING DIV</v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>
            <v>216305</v>
          </cell>
          <cell r="H582" t="str">
            <v>NWN TAX SHARING PAY TO AFFILIATES</v>
          </cell>
        </row>
        <row r="583">
          <cell r="A583">
            <v>234800</v>
          </cell>
          <cell r="B583" t="str">
            <v>A/P TAX SHARING - HLD</v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>
            <v>216305</v>
          </cell>
          <cell r="H583" t="str">
            <v>NWN TAX SHARING PAY TO AFFILIATES</v>
          </cell>
        </row>
        <row r="584">
          <cell r="A584">
            <v>234915</v>
          </cell>
          <cell r="B584" t="str">
            <v>A/P TAX SHARING - GRS</v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>
            <v>216305</v>
          </cell>
          <cell r="H584" t="str">
            <v>NWN TAX SHARING PAY TO AFFILIATES</v>
          </cell>
        </row>
        <row r="585">
          <cell r="A585">
            <v>234920</v>
          </cell>
          <cell r="B585" t="str">
            <v>A/P TAX SHARING - NWNGS</v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>
            <v>216305</v>
          </cell>
          <cell r="H585" t="str">
            <v>NWN TAX SHARING PAY TO AFFILIATES</v>
          </cell>
        </row>
        <row r="586">
          <cell r="A586">
            <v>234925</v>
          </cell>
          <cell r="B586" t="str">
            <v>A/P TAX SHARING - NWNEN</v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>
            <v>216305</v>
          </cell>
          <cell r="H586" t="str">
            <v>NWN TAX SHARING PAY TO AFFILIATES</v>
          </cell>
        </row>
        <row r="587">
          <cell r="A587">
            <v>234935</v>
          </cell>
          <cell r="B587" t="str">
            <v>A/P TAX SHARING - NWN WTR</v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>
            <v>216305</v>
          </cell>
          <cell r="H587" t="str">
            <v>NWN TAX SHARING PAY TO AFFILIATES</v>
          </cell>
        </row>
        <row r="588">
          <cell r="A588">
            <v>234011</v>
          </cell>
          <cell r="B588" t="str">
            <v>A/P INTERCOMPANY - WTR WOR</v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>
            <v>220005</v>
          </cell>
          <cell r="H588" t="str">
            <v>INTERCOMPANY PAYABLES</v>
          </cell>
        </row>
        <row r="589">
          <cell r="A589">
            <v>234012</v>
          </cell>
          <cell r="B589" t="str">
            <v>A/P INTERCOMPANY - WTR SR</v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>
            <v>220005</v>
          </cell>
          <cell r="H589" t="str">
            <v>INTERCOMPANY PAYABLES</v>
          </cell>
        </row>
        <row r="590">
          <cell r="A590">
            <v>234013</v>
          </cell>
          <cell r="B590" t="str">
            <v>A/P INTERCOMPANY - WTR SRE</v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>
            <v>220005</v>
          </cell>
          <cell r="H590" t="str">
            <v>INTERCOMPANY PAYABLES</v>
          </cell>
        </row>
        <row r="591">
          <cell r="A591">
            <v>234014</v>
          </cell>
          <cell r="B591" t="str">
            <v>A/P INTERCOMPANY - WTR WWA</v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>
            <v>220005</v>
          </cell>
          <cell r="H591" t="str">
            <v>INTERCOMPANY PAYABLES</v>
          </cell>
        </row>
        <row r="592">
          <cell r="A592">
            <v>234015</v>
          </cell>
          <cell r="B592" t="str">
            <v>A/P INTERCOMPANY - WTR SCW</v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>
            <v>220005</v>
          </cell>
          <cell r="H592" t="str">
            <v>INTERCOMPANY PAYABLES</v>
          </cell>
        </row>
        <row r="593">
          <cell r="A593">
            <v>234018</v>
          </cell>
          <cell r="B593" t="str">
            <v>A/P INTERCOMPANY - WTR SCE</v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>
            <v>220005</v>
          </cell>
          <cell r="H593" t="str">
            <v>INTERCOMPANY PAYABLES</v>
          </cell>
        </row>
        <row r="594">
          <cell r="A594">
            <v>234019</v>
          </cell>
          <cell r="B594" t="str">
            <v>A/P INTERCOMPANY - WTR WID</v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>
            <v>220005</v>
          </cell>
          <cell r="H594" t="str">
            <v>INTERCOMPANY PAYABLES</v>
          </cell>
        </row>
        <row r="595">
          <cell r="A595">
            <v>234020</v>
          </cell>
          <cell r="B595" t="str">
            <v>A/P INTERCOMPANY - WTR TWX</v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>
            <v>220005</v>
          </cell>
          <cell r="H595" t="str">
            <v>INTERCOMPANY PAYABLES</v>
          </cell>
        </row>
        <row r="596">
          <cell r="A596">
            <v>234036</v>
          </cell>
          <cell r="B596" t="str">
            <v>A/P INTRACOMPANY - TO FALLS FROM NWN WTR</v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>
            <v>220006</v>
          </cell>
          <cell r="H596" t="str">
            <v>MANUAL INTERCOMPANY PAYABLES</v>
          </cell>
        </row>
        <row r="597">
          <cell r="A597">
            <v>234037</v>
          </cell>
          <cell r="B597" t="str">
            <v>A/P INTRACOMPANY - TO NWN WTR FROM GEM STATE</v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>
            <v>220006</v>
          </cell>
          <cell r="H597" t="str">
            <v>MANUAL INTERCOMPANY PAYABLES</v>
          </cell>
        </row>
        <row r="598">
          <cell r="A598">
            <v>234038</v>
          </cell>
          <cell r="B598" t="str">
            <v>A/P INTRACOMPANY - TO SALMON FROM NWN WTR</v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>
            <v>220006</v>
          </cell>
          <cell r="H598" t="str">
            <v>MANUAL INTERCOMPANY PAYABLES</v>
          </cell>
        </row>
        <row r="599">
          <cell r="A599">
            <v>234101</v>
          </cell>
          <cell r="B599" t="str">
            <v>ADVANCES-TAXES-PARENT-INVESTMENTS GENERAL</v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>
            <v>220005</v>
          </cell>
          <cell r="H599" t="str">
            <v>INTERCOMPANY PAYABLES</v>
          </cell>
        </row>
        <row r="600">
          <cell r="A600">
            <v>234201</v>
          </cell>
          <cell r="B600" t="str">
            <v>A/P ASSOC CO-NWNATURAL GAS</v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>
            <v>220005</v>
          </cell>
          <cell r="H600" t="str">
            <v>INTERCOMPANY PAYABLES</v>
          </cell>
        </row>
        <row r="601">
          <cell r="A601">
            <v>234400</v>
          </cell>
          <cell r="B601" t="str">
            <v>A/P INTERCOMPANY - NWN</v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>
            <v>220005</v>
          </cell>
          <cell r="H601" t="str">
            <v>INTERCOMPANY PAYABLES</v>
          </cell>
        </row>
        <row r="602">
          <cell r="A602">
            <v>234500</v>
          </cell>
          <cell r="B602" t="str">
            <v>A/P ASSOC CO-NWNATURAL GAS</v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>
            <v>220005</v>
          </cell>
          <cell r="H602" t="str">
            <v>INTERCOMPANY PAYABLES</v>
          </cell>
        </row>
        <row r="603">
          <cell r="A603">
            <v>247100</v>
          </cell>
          <cell r="B603" t="str">
            <v>A/P INTRACOMPANY - TO SVW FROM WOR</v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>
            <v>220006</v>
          </cell>
          <cell r="H603" t="str">
            <v>MANUAL INTERCOMPANY PAYABLES</v>
          </cell>
        </row>
        <row r="604">
          <cell r="A604">
            <v>247101</v>
          </cell>
          <cell r="B604" t="str">
            <v>A/P INTRACOMPANY - FROM SVW TO WOR</v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>
            <v>220006</v>
          </cell>
          <cell r="H604" t="str">
            <v>MANUAL INTERCOMPANY PAYABLES</v>
          </cell>
        </row>
        <row r="605">
          <cell r="A605">
            <v>247200</v>
          </cell>
          <cell r="B605" t="str">
            <v>A/P INTRACOMPANY - TO CASCADIA FROM WWA</v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>
            <v>220006</v>
          </cell>
          <cell r="H605" t="str">
            <v>MANUAL INTERCOMPANY PAYABLES</v>
          </cell>
        </row>
        <row r="606">
          <cell r="A606">
            <v>247201</v>
          </cell>
          <cell r="B606" t="str">
            <v>A/P INTRACOMPANY - FROM CASCADIA TO WWA</v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>
            <v>220006</v>
          </cell>
          <cell r="H606" t="str">
            <v>MANUAL INTERCOMPANY PAYABLES</v>
          </cell>
        </row>
        <row r="607">
          <cell r="A607">
            <v>247202</v>
          </cell>
          <cell r="B607" t="str">
            <v>A/P INTRACOMPANY - TO CASCADIA INFRASTRUC FROM WWA</v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>
            <v>220006</v>
          </cell>
          <cell r="H607" t="str">
            <v>MANUAL INTERCOMPANY PAYABLES</v>
          </cell>
        </row>
        <row r="608">
          <cell r="A608">
            <v>247203</v>
          </cell>
          <cell r="B608" t="str">
            <v>A/P INTRACOMPANY - FROM CASCADIA INFRASTRUC TO WWA</v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>
            <v>220006</v>
          </cell>
          <cell r="H608" t="str">
            <v>MANUAL INTERCOMPANY PAYABLES</v>
          </cell>
        </row>
        <row r="609">
          <cell r="A609">
            <v>247300</v>
          </cell>
          <cell r="B609" t="str">
            <v>A/P INTRACOMPANY - TO FWC FROM WID</v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>
            <v>220006</v>
          </cell>
          <cell r="H609" t="str">
            <v>MANUAL INTERCOMPANY PAYABLES</v>
          </cell>
        </row>
        <row r="610">
          <cell r="A610">
            <v>247301</v>
          </cell>
          <cell r="B610" t="str">
            <v>A/P INTRACOMPANY - FROM FWC TO WID</v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>
            <v>220006</v>
          </cell>
          <cell r="H610" t="str">
            <v>MANUAL INTERCOMPANY PAYABLES</v>
          </cell>
        </row>
        <row r="611">
          <cell r="A611">
            <v>247302</v>
          </cell>
          <cell r="B611" t="str">
            <v>A/P INTRACOMPANY - TO GSW FROM WID</v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>
            <v>220006</v>
          </cell>
          <cell r="H611" t="str">
            <v>MANUAL INTERCOMPANY PAYABLES</v>
          </cell>
        </row>
        <row r="612">
          <cell r="A612">
            <v>247303</v>
          </cell>
          <cell r="B612" t="str">
            <v>A/P INTRACOMPANY - FROM GSW TO WID</v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>
            <v>220006</v>
          </cell>
          <cell r="H612" t="str">
            <v>MANUAL INTERCOMPANY PAYABLES</v>
          </cell>
        </row>
        <row r="613">
          <cell r="A613">
            <v>247304</v>
          </cell>
          <cell r="B613" t="str">
            <v>A/P INTRACOMPANY - TO GSI FROM WID</v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>
            <v>220006</v>
          </cell>
          <cell r="H613" t="str">
            <v>MANUAL INTERCOMPANY PAYABLES</v>
          </cell>
        </row>
        <row r="614">
          <cell r="A614">
            <v>247305</v>
          </cell>
          <cell r="B614" t="str">
            <v>A/P INTRACOMPANY - FROM GSI TO WID</v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>
            <v>220006</v>
          </cell>
          <cell r="H614" t="str">
            <v>MANUAL INTERCOMPANY PAYABLES</v>
          </cell>
        </row>
        <row r="615">
          <cell r="A615">
            <v>247306</v>
          </cell>
          <cell r="B615" t="str">
            <v>A/P INTRACOMPANY - TO BHV FROM WID</v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>
            <v>220006</v>
          </cell>
          <cell r="H615" t="str">
            <v>MANUAL INTERCOMPANY PAYABLES</v>
          </cell>
        </row>
        <row r="616">
          <cell r="A616">
            <v>247307</v>
          </cell>
          <cell r="B616" t="str">
            <v>A/P INTRACOMPANY - FROM BHV TO WID</v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>
            <v>220006</v>
          </cell>
          <cell r="H616" t="str">
            <v>MANUAL INTERCOMPANY PAYABLES</v>
          </cell>
        </row>
        <row r="617">
          <cell r="A617">
            <v>247400</v>
          </cell>
          <cell r="B617" t="str">
            <v>A/P INTRACOMPANY - TO T&amp;W FROM WTX</v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>
            <v>220006</v>
          </cell>
          <cell r="H617" t="str">
            <v>MANUAL INTERCOMPANY PAYABLES</v>
          </cell>
        </row>
        <row r="618">
          <cell r="A618">
            <v>247401</v>
          </cell>
          <cell r="B618" t="str">
            <v>A/P INTRACOMPANY - FROM T&amp;W TO WTX</v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>
            <v>220006</v>
          </cell>
          <cell r="H618" t="str">
            <v>MANUAL INTERCOMPANY PAYABLES</v>
          </cell>
        </row>
        <row r="619">
          <cell r="A619">
            <v>234096</v>
          </cell>
          <cell r="B619" t="str">
            <v>A/P TAX SHARING - NNGFC</v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>
            <v>220305</v>
          </cell>
          <cell r="H619" t="str">
            <v>TAX SHARING INTERCOMPANY PAYABLES</v>
          </cell>
        </row>
        <row r="620">
          <cell r="A620">
            <v>234905</v>
          </cell>
          <cell r="B620" t="str">
            <v>A/P TAX SHARING - NW ENERGY CORP</v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>
            <v>220305</v>
          </cell>
          <cell r="H620" t="str">
            <v>TAX SHARING INTERCOMPANY PAYABLES</v>
          </cell>
        </row>
        <row r="621">
          <cell r="A621">
            <v>234906</v>
          </cell>
          <cell r="B621" t="str">
            <v>A/P TAX SHARING - RNG HOLDINGS</v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>
            <v>220305</v>
          </cell>
          <cell r="H621" t="str">
            <v>TAX SHARING INTERCOMPANY PAYABLES</v>
          </cell>
        </row>
        <row r="622">
          <cell r="A622">
            <v>234910</v>
          </cell>
          <cell r="B622" t="str">
            <v>A/P TAX SHARING - NWN GAS RESERVES</v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>
            <v>220305</v>
          </cell>
          <cell r="H622" t="str">
            <v>TAX SHARING INTERCOMPANY PAYABLES</v>
          </cell>
        </row>
        <row r="623">
          <cell r="A623">
            <v>234930</v>
          </cell>
          <cell r="B623" t="str">
            <v>A/P TAX SHARING - NWN</v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>
            <v>220305</v>
          </cell>
          <cell r="H623" t="str">
            <v>TAX SHARING INTERCOMPANY PAYABLES</v>
          </cell>
        </row>
        <row r="624">
          <cell r="A624">
            <v>234936</v>
          </cell>
          <cell r="B624" t="str">
            <v>A/P TAX SHARING - TO NWN WTR FROM FALLS</v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>
            <v>220305</v>
          </cell>
          <cell r="H624" t="str">
            <v>TAX SHARING INTERCOMPANY PAYABLES</v>
          </cell>
        </row>
        <row r="625">
          <cell r="A625">
            <v>234940</v>
          </cell>
          <cell r="B625" t="str">
            <v>A/P TAX SHARING - TO FALLS FROM NWN WTR</v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>
            <v>220305</v>
          </cell>
          <cell r="H625" t="str">
            <v>TAX SHARING INTERCOMPANY PAYABLES</v>
          </cell>
        </row>
        <row r="626">
          <cell r="A626">
            <v>234941</v>
          </cell>
          <cell r="B626" t="str">
            <v>A/P TAX SHARING - SALMON VALLEY</v>
          </cell>
          <cell r="C626" t="str">
            <v/>
          </cell>
          <cell r="D626" t="str">
            <v/>
          </cell>
          <cell r="E626" t="str">
            <v/>
          </cell>
          <cell r="F626" t="str">
            <v/>
          </cell>
          <cell r="G626">
            <v>220305</v>
          </cell>
          <cell r="H626" t="str">
            <v>TAX SHARING INTERCOMPANY PAYABLES</v>
          </cell>
        </row>
        <row r="627">
          <cell r="A627">
            <v>234942</v>
          </cell>
          <cell r="B627" t="str">
            <v>A/P TAX SHARING - CASCADIA WATER</v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>
            <v>220305</v>
          </cell>
          <cell r="H627" t="str">
            <v>TAX SHARING INTERCOMPANY PAYABLES</v>
          </cell>
        </row>
        <row r="628">
          <cell r="A628">
            <v>234943</v>
          </cell>
          <cell r="B628" t="str">
            <v>A/P TAX SHARING - CASCADIA INFRASTRUCTURE</v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>
            <v>220305</v>
          </cell>
          <cell r="H628" t="str">
            <v>TAX SHARING INTERCOMPANY PAYABLES</v>
          </cell>
        </row>
        <row r="629">
          <cell r="A629">
            <v>234944</v>
          </cell>
          <cell r="B629" t="str">
            <v>A/P TAX SHARING - WTR WOR</v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>
            <v>220305</v>
          </cell>
          <cell r="H629" t="str">
            <v>TAX SHARING INTERCOMPANY PAYABLES</v>
          </cell>
        </row>
        <row r="630">
          <cell r="A630">
            <v>234945</v>
          </cell>
          <cell r="B630" t="str">
            <v>A/P TAX SHARING - WTR SR</v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>
            <v>220305</v>
          </cell>
          <cell r="H630" t="str">
            <v>TAX SHARING INTERCOMPANY PAYABLES</v>
          </cell>
        </row>
        <row r="631">
          <cell r="A631">
            <v>234946</v>
          </cell>
          <cell r="B631" t="str">
            <v>A/P TAX SHARING - WTR SRE</v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>
            <v>220305</v>
          </cell>
          <cell r="H631" t="str">
            <v>TAX SHARING INTERCOMPANY PAYABLES</v>
          </cell>
        </row>
        <row r="632">
          <cell r="A632">
            <v>234947</v>
          </cell>
          <cell r="B632" t="str">
            <v>A/P TAX SHARING - WTR GSW</v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>
            <v>220305</v>
          </cell>
          <cell r="H632" t="str">
            <v>TAX SHARING INTERCOMPANY PAYABLES</v>
          </cell>
        </row>
        <row r="633">
          <cell r="A633">
            <v>234948</v>
          </cell>
          <cell r="B633" t="str">
            <v>A/P TAX SHARING - WTR GSE</v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>
            <v>220305</v>
          </cell>
          <cell r="H633" t="str">
            <v>TAX SHARING INTERCOMPANY PAYABLES</v>
          </cell>
        </row>
        <row r="634">
          <cell r="A634">
            <v>234949</v>
          </cell>
          <cell r="B634" t="str">
            <v>A/P TAX SHARING - WTR WWA</v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>
            <v>220305</v>
          </cell>
          <cell r="H634" t="str">
            <v>TAX SHARING INTERCOMPANY PAYABLES</v>
          </cell>
        </row>
        <row r="635">
          <cell r="A635">
            <v>234950</v>
          </cell>
          <cell r="B635" t="str">
            <v>A/P TAX SHARING - WTR SCW</v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>
            <v>220305</v>
          </cell>
          <cell r="H635" t="str">
            <v>TAX SHARING INTERCOMPANY PAYABLES</v>
          </cell>
        </row>
        <row r="636">
          <cell r="A636">
            <v>234951</v>
          </cell>
          <cell r="B636" t="str">
            <v>A/P TAX SHARING - WTR SCE</v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>
            <v>220305</v>
          </cell>
          <cell r="H636" t="str">
            <v>TAX SHARING INTERCOMPANY PAYABLES</v>
          </cell>
        </row>
        <row r="637">
          <cell r="A637">
            <v>234952</v>
          </cell>
          <cell r="B637" t="str">
            <v>A/P TAX SHARING - WTR WID</v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>
            <v>220305</v>
          </cell>
          <cell r="H637" t="str">
            <v>TAX SHARING INTERCOMPANY PAYABLES</v>
          </cell>
        </row>
        <row r="638">
          <cell r="A638">
            <v>234953</v>
          </cell>
          <cell r="B638" t="str">
            <v>A/P TAX SHARING - WTR WTX</v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>
            <v>220305</v>
          </cell>
          <cell r="H638" t="str">
            <v>TAX SHARING INTERCOMPANY PAYABLES</v>
          </cell>
        </row>
        <row r="639">
          <cell r="A639">
            <v>234954</v>
          </cell>
          <cell r="B639" t="str">
            <v>A/P TAX SHARING - T&amp;W</v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>
            <v>220305</v>
          </cell>
          <cell r="H639" t="str">
            <v>TAX SHARING INTERCOMPANY PAYABLES</v>
          </cell>
        </row>
        <row r="640">
          <cell r="A640">
            <v>234955</v>
          </cell>
          <cell r="B640" t="str">
            <v>A/P TAX SHARING - SUNSTONE WATER</v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>
            <v>220305</v>
          </cell>
          <cell r="H640" t="str">
            <v>TAX SHARING INTERCOMPANY PAYABLES</v>
          </cell>
        </row>
        <row r="641">
          <cell r="A641">
            <v>234956</v>
          </cell>
          <cell r="B641" t="str">
            <v>A/P TAX SHARING - SUNSTONE INFRASTRUCTURE</v>
          </cell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>
            <v>220305</v>
          </cell>
          <cell r="H641" t="str">
            <v>TAX SHARING INTERCOMPANY PAYABLES</v>
          </cell>
        </row>
        <row r="642">
          <cell r="A642">
            <v>234957</v>
          </cell>
          <cell r="B642" t="str">
            <v>A/P TAX SHARING - NWN RENEWABLES</v>
          </cell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>
            <v>220305</v>
          </cell>
          <cell r="H642" t="str">
            <v>TAX SHARING INTERCOMPANY PAYABLES</v>
          </cell>
        </row>
        <row r="643">
          <cell r="A643">
            <v>236011</v>
          </cell>
          <cell r="B643" t="str">
            <v>TAX ACC-OPER PROP-OR</v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>
            <v>224003</v>
          </cell>
          <cell r="H643" t="str">
            <v>TAX ACC-OPER PROP-OR</v>
          </cell>
        </row>
        <row r="644">
          <cell r="A644">
            <v>236012</v>
          </cell>
          <cell r="B644" t="str">
            <v>TAX ACC-OPER PROP-WA</v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>
            <v>224006</v>
          </cell>
          <cell r="H644" t="str">
            <v>TAX ACC-OPER PROP-WA</v>
          </cell>
        </row>
        <row r="645">
          <cell r="A645">
            <v>236015</v>
          </cell>
          <cell r="B645" t="str">
            <v>TAX ACC-BUSINESS-WA</v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>
            <v>224009</v>
          </cell>
          <cell r="H645" t="str">
            <v>TAX ACC-BUSINESS-WA</v>
          </cell>
        </row>
        <row r="646">
          <cell r="A646">
            <v>236016</v>
          </cell>
          <cell r="B646" t="str">
            <v>TAX ACC-COMPENSATING-WA</v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>
            <v>224012</v>
          </cell>
          <cell r="H646" t="str">
            <v>TAX ACC-COMPENSATING-WA</v>
          </cell>
        </row>
        <row r="647">
          <cell r="A647">
            <v>236017</v>
          </cell>
          <cell r="B647" t="str">
            <v>OR CAT</v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>
            <v>224015</v>
          </cell>
          <cell r="H647" t="str">
            <v>OR CAT</v>
          </cell>
        </row>
        <row r="648">
          <cell r="A648">
            <v>236020</v>
          </cell>
          <cell r="B648" t="str">
            <v>TAX ACC-FED-20X0</v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>
            <v>224018</v>
          </cell>
          <cell r="H648" t="str">
            <v>INC TAX ACC-FEDERAL</v>
          </cell>
        </row>
        <row r="649">
          <cell r="A649">
            <v>236021</v>
          </cell>
          <cell r="B649" t="str">
            <v>TAX ACC-FED-20X1</v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>
            <v>224018</v>
          </cell>
          <cell r="H649" t="str">
            <v>INC TAX ACC-FEDERAL</v>
          </cell>
        </row>
        <row r="650">
          <cell r="A650">
            <v>236022</v>
          </cell>
          <cell r="B650" t="str">
            <v>TAX ACC-FED-20X2</v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>
            <v>224018</v>
          </cell>
          <cell r="H650" t="str">
            <v>INC TAX ACC-FEDERAL</v>
          </cell>
        </row>
        <row r="651">
          <cell r="A651">
            <v>236029</v>
          </cell>
          <cell r="B651" t="str">
            <v>TAX ACC-FED-20X9</v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>
            <v>224018</v>
          </cell>
          <cell r="H651" t="str">
            <v>INC TAX ACC-FEDERAL</v>
          </cell>
        </row>
        <row r="652">
          <cell r="A652">
            <v>236030</v>
          </cell>
          <cell r="B652" t="str">
            <v>TAX ACC-STATE-20X0</v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>
            <v>224021</v>
          </cell>
          <cell r="H652" t="str">
            <v>INC TAX ACC-STATE</v>
          </cell>
        </row>
        <row r="653">
          <cell r="A653">
            <v>236031</v>
          </cell>
          <cell r="B653" t="str">
            <v>TAX ACC-STATE-20X1</v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>
            <v>224021</v>
          </cell>
          <cell r="H653" t="str">
            <v>INC TAX ACC-STATE</v>
          </cell>
        </row>
        <row r="654">
          <cell r="A654">
            <v>236032</v>
          </cell>
          <cell r="B654" t="str">
            <v>TAX ACC-STATE-20X2</v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>
            <v>224021</v>
          </cell>
          <cell r="H654" t="str">
            <v>INC TAX ACC-STATE</v>
          </cell>
        </row>
        <row r="655">
          <cell r="A655">
            <v>236039</v>
          </cell>
          <cell r="B655" t="str">
            <v>TAX ACC-STATE-20X9</v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>
            <v>224021</v>
          </cell>
          <cell r="H655" t="str">
            <v>INC TAX ACC-STATE</v>
          </cell>
        </row>
        <row r="656">
          <cell r="A656">
            <v>236088</v>
          </cell>
          <cell r="B656" t="str">
            <v>TAX ACC-CA-2018</v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>
            <v>224021</v>
          </cell>
          <cell r="H656" t="str">
            <v>INC TAX ACC-STATE</v>
          </cell>
        </row>
        <row r="657">
          <cell r="A657">
            <v>236090</v>
          </cell>
          <cell r="B657" t="str">
            <v>TAX ACC-ID-2020</v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>
            <v>224021</v>
          </cell>
          <cell r="H657" t="str">
            <v>INC TAX ACC-STATE</v>
          </cell>
        </row>
        <row r="658">
          <cell r="A658">
            <v>236098</v>
          </cell>
          <cell r="B658" t="str">
            <v>TAX ACC-ID-2018</v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>
            <v>224021</v>
          </cell>
          <cell r="H658" t="str">
            <v>INC TAX ACC-STATE</v>
          </cell>
        </row>
        <row r="659">
          <cell r="A659">
            <v>236040</v>
          </cell>
          <cell r="B659" t="str">
            <v>TAX ACC-METRO SHS TAX</v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>
            <v>224024</v>
          </cell>
          <cell r="H659" t="str">
            <v>TAX ACC-METRO SHS TAX</v>
          </cell>
        </row>
        <row r="660">
          <cell r="A660">
            <v>236046</v>
          </cell>
          <cell r="B660" t="str">
            <v>TAX ACC-FRAN-UNBILLED</v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>
            <v>224027</v>
          </cell>
          <cell r="H660" t="str">
            <v>TAX ACC-FRAN-UNBILLED</v>
          </cell>
        </row>
        <row r="661">
          <cell r="A661">
            <v>236047</v>
          </cell>
          <cell r="B661" t="str">
            <v>TAX ACC-FRAN-UNBILLED-WARM</v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>
            <v>224030</v>
          </cell>
          <cell r="H661" t="str">
            <v>TAX ACC-FRAN-UNBILLED-WARM</v>
          </cell>
        </row>
        <row r="662">
          <cell r="A662">
            <v>236049</v>
          </cell>
          <cell r="B662" t="str">
            <v>TAX ACC – PAYROLL DEFD 6.2% CARES ACT</v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>
            <v>224033</v>
          </cell>
          <cell r="H662" t="str">
            <v>TAX ACC – PAYROLL DEFD 6.2% CARES ACT</v>
          </cell>
        </row>
        <row r="663">
          <cell r="A663">
            <v>236050</v>
          </cell>
          <cell r="B663" t="str">
            <v>TAX ACC-SO CLAC 98</v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>
            <v>224036</v>
          </cell>
          <cell r="H663" t="str">
            <v>TAX ACC-SO CLAC 98</v>
          </cell>
        </row>
        <row r="664">
          <cell r="A664">
            <v>236051</v>
          </cell>
          <cell r="B664" t="str">
            <v>TAX ACC-PAYROLL</v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>
            <v>224039</v>
          </cell>
          <cell r="H664" t="str">
            <v>TAX ACC-PAYROLL</v>
          </cell>
        </row>
        <row r="665">
          <cell r="A665">
            <v>236052</v>
          </cell>
          <cell r="B665" t="str">
            <v>TAX ACC-UNEMP-OR</v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>
            <v>224042</v>
          </cell>
          <cell r="H665" t="str">
            <v>TAX ACC-UNEMP-OR</v>
          </cell>
        </row>
        <row r="666">
          <cell r="A666">
            <v>236053</v>
          </cell>
          <cell r="B666" t="str">
            <v>TAX ACC-UNEMP-WA</v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>
            <v>224045</v>
          </cell>
          <cell r="H666" t="str">
            <v>TAX ACC-UNEMP-WA</v>
          </cell>
        </row>
        <row r="667">
          <cell r="A667">
            <v>236054</v>
          </cell>
          <cell r="B667" t="str">
            <v>TAX ACC-FED UNEMP</v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>
            <v>224048</v>
          </cell>
          <cell r="H667" t="str">
            <v>TAX ACC-FED UNEMP</v>
          </cell>
        </row>
        <row r="668">
          <cell r="A668">
            <v>236055</v>
          </cell>
          <cell r="B668" t="str">
            <v>TAX ACC-FED UNEMP-WA</v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>
            <v>224051</v>
          </cell>
          <cell r="H668" t="str">
            <v>TAX ACC-FED UNEMP-WA</v>
          </cell>
        </row>
        <row r="669">
          <cell r="A669">
            <v>236056</v>
          </cell>
          <cell r="B669" t="str">
            <v>TAX ACC-PAYROLL-SOC SEC</v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>
            <v>224054</v>
          </cell>
          <cell r="H669" t="str">
            <v>TAX ACC-PAYROLL-SOC SEC</v>
          </cell>
        </row>
        <row r="670">
          <cell r="A670">
            <v>236057</v>
          </cell>
          <cell r="B670" t="str">
            <v>TAX ACC-PAYROLL-TRI-MET</v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>
            <v>224057</v>
          </cell>
          <cell r="H670" t="str">
            <v>TAX ACC-PAYROLL-TRI-MET</v>
          </cell>
        </row>
        <row r="671">
          <cell r="A671">
            <v>236058</v>
          </cell>
          <cell r="B671" t="str">
            <v>TAX ACC-LANE CO TRANSIT</v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>
            <v>224060</v>
          </cell>
          <cell r="H671" t="str">
            <v>TAX ACC-LANE CO TRANSIT</v>
          </cell>
        </row>
        <row r="672">
          <cell r="A672">
            <v>236059</v>
          </cell>
          <cell r="B672" t="str">
            <v>TAX ACC-PAYROLL-MEDICARE</v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>
            <v>224063</v>
          </cell>
          <cell r="H672" t="str">
            <v>TAX ACC-PAYROLL-MEDICARE</v>
          </cell>
        </row>
        <row r="673">
          <cell r="A673">
            <v>236061</v>
          </cell>
          <cell r="B673" t="str">
            <v>TAX ACC-CALIF. SUI</v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>
            <v>224066</v>
          </cell>
          <cell r="H673" t="str">
            <v>TAX ACC-CALIF. SUI</v>
          </cell>
        </row>
        <row r="674">
          <cell r="A674">
            <v>236076</v>
          </cell>
          <cell r="B674" t="str">
            <v>TAX ACC-PAYROLL SEVERANCE</v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>
            <v>224069</v>
          </cell>
          <cell r="H674" t="str">
            <v>TAX ACC-PAYROLL SEVERANCE</v>
          </cell>
        </row>
        <row r="675">
          <cell r="A675">
            <v>236078</v>
          </cell>
          <cell r="B675" t="str">
            <v>TAX ACCCRUED BONUS</v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>
            <v>224072</v>
          </cell>
          <cell r="H675" t="str">
            <v>TAX ACCCRUED BONUS</v>
          </cell>
        </row>
        <row r="676">
          <cell r="A676">
            <v>236100</v>
          </cell>
          <cell r="B676" t="str">
            <v>TAX ACC-MULT CO</v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>
            <v>224075</v>
          </cell>
          <cell r="H676" t="str">
            <v>TAX ACC-MULT CO</v>
          </cell>
        </row>
        <row r="677">
          <cell r="A677">
            <v>236101</v>
          </cell>
          <cell r="B677" t="str">
            <v>FRANCHISE TAX - PORTLAND</v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>
            <v>224078</v>
          </cell>
          <cell r="H677" t="str">
            <v>FRANCHISE TAX - PORTLAND</v>
          </cell>
        </row>
        <row r="678">
          <cell r="A678">
            <v>236102</v>
          </cell>
          <cell r="B678" t="str">
            <v>FRANCHISE TAX - ALBANY</v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>
            <v>224081</v>
          </cell>
          <cell r="H678" t="str">
            <v>FRANCHISE TAX - ALBANY</v>
          </cell>
        </row>
        <row r="679">
          <cell r="A679">
            <v>236103</v>
          </cell>
          <cell r="B679" t="str">
            <v>FRANCHISE TAX - AURORA</v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>
            <v>224084</v>
          </cell>
          <cell r="H679" t="str">
            <v>FRANCHISE TAX - AURORA</v>
          </cell>
        </row>
        <row r="680">
          <cell r="A680">
            <v>236104</v>
          </cell>
          <cell r="B680" t="str">
            <v>FRANCHISE TAX - CORVALLIS</v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>
            <v>224087</v>
          </cell>
          <cell r="H680" t="str">
            <v>FRANCHISE TAX - CORVALLIS</v>
          </cell>
        </row>
        <row r="681">
          <cell r="A681">
            <v>236105</v>
          </cell>
          <cell r="B681" t="str">
            <v>FRANCHISE TAX - FAIRVIEW</v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>
            <v>224090</v>
          </cell>
          <cell r="H681" t="str">
            <v>FRANCHISE TAX - FAIRVIEW</v>
          </cell>
        </row>
        <row r="682">
          <cell r="A682">
            <v>236106</v>
          </cell>
          <cell r="B682" t="str">
            <v>FRANCHISE TAX - GERVAIS</v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>
            <v>224093</v>
          </cell>
          <cell r="H682" t="str">
            <v>FRANCHISE TAX - GERVAIS</v>
          </cell>
        </row>
        <row r="683">
          <cell r="A683">
            <v>236107</v>
          </cell>
          <cell r="B683" t="str">
            <v>FRANCHISE TAX - HUBBARD</v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>
            <v>224096</v>
          </cell>
          <cell r="H683" t="str">
            <v>FRANCHISE TAX - HUBBARD</v>
          </cell>
        </row>
        <row r="684">
          <cell r="A684">
            <v>236108</v>
          </cell>
          <cell r="B684" t="str">
            <v>FRANCHISE TAX - LEBANON</v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>
            <v>224099</v>
          </cell>
          <cell r="H684" t="str">
            <v>FRANCHISE TAX - LEBANON</v>
          </cell>
        </row>
        <row r="685">
          <cell r="A685">
            <v>236109</v>
          </cell>
          <cell r="B685" t="str">
            <v>FRANCHISE TAX - MILWAUKIE</v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>
            <v>224102</v>
          </cell>
          <cell r="H685" t="str">
            <v>FRANCHISE TAX - MILWAUKIE</v>
          </cell>
        </row>
        <row r="686">
          <cell r="A686">
            <v>236110</v>
          </cell>
          <cell r="B686" t="str">
            <v>FRANCHISE TAX - MT ANGEL</v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>
            <v>224105</v>
          </cell>
          <cell r="H686" t="str">
            <v>FRANCHISE TAX - MT ANGEL</v>
          </cell>
        </row>
        <row r="687">
          <cell r="A687">
            <v>236111</v>
          </cell>
          <cell r="B687" t="str">
            <v>FRANCHISE TAX - SALEM</v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>
            <v>224108</v>
          </cell>
          <cell r="H687" t="str">
            <v>FRANCHISE TAX - SALEM</v>
          </cell>
        </row>
        <row r="688">
          <cell r="A688">
            <v>236112</v>
          </cell>
          <cell r="B688" t="str">
            <v>FRANCHISE TAX - SILVERTON</v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>
            <v>224111</v>
          </cell>
          <cell r="H688" t="str">
            <v>FRANCHISE TAX - SILVERTON</v>
          </cell>
        </row>
        <row r="689">
          <cell r="A689">
            <v>236113</v>
          </cell>
          <cell r="B689" t="str">
            <v>FRANCHISE TAX - TROUTDALE</v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>
            <v>224114</v>
          </cell>
          <cell r="H689" t="str">
            <v>FRANCHISE TAX - TROUTDALE</v>
          </cell>
        </row>
        <row r="690">
          <cell r="A690">
            <v>236114</v>
          </cell>
          <cell r="B690" t="str">
            <v>FRANCHISE TAX - WEST LINN</v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>
            <v>224117</v>
          </cell>
          <cell r="H690" t="str">
            <v>FRANCHISE TAX - WEST LINN</v>
          </cell>
        </row>
        <row r="691">
          <cell r="A691">
            <v>236115</v>
          </cell>
          <cell r="B691" t="str">
            <v>FRANCHISE TAX - WOODBURN</v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>
            <v>224120</v>
          </cell>
          <cell r="H691" t="str">
            <v>FRANCHISE TAX - WOODBURN</v>
          </cell>
        </row>
        <row r="692">
          <cell r="A692">
            <v>236117</v>
          </cell>
          <cell r="B692" t="str">
            <v>FRANCHISE TAX - BEAVERTON</v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>
            <v>224123</v>
          </cell>
          <cell r="H692" t="str">
            <v>FRANCHISE TAX - BEAVERTON</v>
          </cell>
        </row>
        <row r="693">
          <cell r="A693">
            <v>236118</v>
          </cell>
          <cell r="B693" t="str">
            <v>FRANCHISE TAX - DALLAS</v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>
            <v>224126</v>
          </cell>
          <cell r="H693" t="str">
            <v>FRANCHISE TAX - DALLAS</v>
          </cell>
        </row>
        <row r="694">
          <cell r="A694">
            <v>236119</v>
          </cell>
          <cell r="B694" t="str">
            <v>FRANCHISE TAX - MONMOUTH</v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>
            <v>224129</v>
          </cell>
          <cell r="H694" t="str">
            <v>FRANCHISE TAX - MONMOUTH</v>
          </cell>
        </row>
        <row r="695">
          <cell r="A695">
            <v>236120</v>
          </cell>
          <cell r="B695" t="str">
            <v>FRANCHISE TAX - INDEPENDENCE</v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>
            <v>224132</v>
          </cell>
          <cell r="H695" t="str">
            <v>FRANCHISE TAX - INDEPENDENCE</v>
          </cell>
        </row>
        <row r="696">
          <cell r="A696">
            <v>236121</v>
          </cell>
          <cell r="B696" t="str">
            <v>FRANCHISE TAX - TUALATIN</v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>
            <v>224135</v>
          </cell>
          <cell r="H696" t="str">
            <v>FRANCHISE TAX - TUALATIN</v>
          </cell>
        </row>
        <row r="697">
          <cell r="A697">
            <v>236122</v>
          </cell>
          <cell r="B697" t="str">
            <v>FRANCHISE TAX - LAKE OSWEGO</v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>
            <v>224138</v>
          </cell>
          <cell r="H697" t="str">
            <v>FRANCHISE TAX - LAKE OSWEGO</v>
          </cell>
        </row>
        <row r="698">
          <cell r="A698">
            <v>236123</v>
          </cell>
          <cell r="B698" t="str">
            <v>FRANCHISE TAX - NEWBERG</v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>
            <v>224141</v>
          </cell>
          <cell r="H698" t="str">
            <v>FRANCHISE TAX - NEWBERG</v>
          </cell>
        </row>
        <row r="699">
          <cell r="A699">
            <v>236124</v>
          </cell>
          <cell r="B699" t="str">
            <v>FRANCHISE TAX - SHERWOOD</v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>
            <v>224144</v>
          </cell>
          <cell r="H699" t="str">
            <v>FRANCHISE TAX - SHERWOOD</v>
          </cell>
        </row>
        <row r="700">
          <cell r="A700">
            <v>236125</v>
          </cell>
          <cell r="B700" t="str">
            <v>FRANCHISE TAX - HILLSBORO</v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>
            <v>224147</v>
          </cell>
          <cell r="H700" t="str">
            <v>FRANCHISE TAX - HILLSBORO</v>
          </cell>
        </row>
        <row r="701">
          <cell r="A701">
            <v>236128</v>
          </cell>
          <cell r="B701" t="str">
            <v>FRANCHISE TAX - FOREST GROVE</v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>
            <v>224150</v>
          </cell>
          <cell r="H701" t="str">
            <v>FRANCHISE TAX - FOREST GROVE</v>
          </cell>
        </row>
        <row r="702">
          <cell r="A702">
            <v>236129</v>
          </cell>
          <cell r="B702" t="str">
            <v>FRANCHISE TAX - CORNELIUS</v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>
            <v>224153</v>
          </cell>
          <cell r="H702" t="str">
            <v>FRANCHISE TAX - CORNELIUS</v>
          </cell>
        </row>
        <row r="703">
          <cell r="A703">
            <v>236130</v>
          </cell>
          <cell r="B703" t="str">
            <v>FRANCHISE TAX - GRESHAM</v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>
            <v>224156</v>
          </cell>
          <cell r="H703" t="str">
            <v>FRANCHISE TAX - GRESHAM</v>
          </cell>
        </row>
        <row r="704">
          <cell r="A704">
            <v>236131</v>
          </cell>
          <cell r="B704" t="str">
            <v>FRANCHISE TAX - GLADSTONE</v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>
            <v>224159</v>
          </cell>
          <cell r="H704" t="str">
            <v>FRANCHISE TAX - GLADSTONE</v>
          </cell>
        </row>
        <row r="705">
          <cell r="A705">
            <v>236132</v>
          </cell>
          <cell r="B705" t="str">
            <v>FRANCHISE TAX - OREGON CITY</v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>
            <v>224162</v>
          </cell>
          <cell r="H705" t="str">
            <v>FRANCHISE TAX - OREGON CITY</v>
          </cell>
        </row>
        <row r="706">
          <cell r="A706">
            <v>236133</v>
          </cell>
          <cell r="B706" t="str">
            <v>FRANCHISE TAX - WOOD VILLAGE</v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>
            <v>224165</v>
          </cell>
          <cell r="H706" t="str">
            <v>FRANCHISE TAX - WOOD VILLAGE</v>
          </cell>
        </row>
        <row r="707">
          <cell r="A707">
            <v>236134</v>
          </cell>
          <cell r="B707" t="str">
            <v>FRANCHISE TAX - EUGENE</v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>
            <v>224168</v>
          </cell>
          <cell r="H707" t="str">
            <v>FRANCHISE TAX - EUGENE</v>
          </cell>
        </row>
        <row r="708">
          <cell r="A708">
            <v>236135</v>
          </cell>
          <cell r="B708" t="str">
            <v>FRANCHISE TAX - SPRINGFIELD</v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>
            <v>224171</v>
          </cell>
          <cell r="H708" t="str">
            <v>FRANCHISE TAX - SPRINGFIELD</v>
          </cell>
        </row>
        <row r="709">
          <cell r="A709">
            <v>236136</v>
          </cell>
          <cell r="B709" t="str">
            <v>FRANCHISE TAX - THE DALLES</v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>
            <v>224174</v>
          </cell>
          <cell r="H709" t="str">
            <v>FRANCHISE TAX - THE DALLES</v>
          </cell>
        </row>
        <row r="710">
          <cell r="A710">
            <v>236137</v>
          </cell>
          <cell r="B710" t="str">
            <v>FRANCHISE TAX - TURNER</v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>
            <v>224177</v>
          </cell>
          <cell r="H710" t="str">
            <v>FRANCHISE TAX - TURNER</v>
          </cell>
        </row>
        <row r="711">
          <cell r="A711">
            <v>236138</v>
          </cell>
          <cell r="B711" t="str">
            <v>FRANCHISE TAX - COBURG</v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>
            <v>224180</v>
          </cell>
          <cell r="H711" t="str">
            <v>FRANCHISE TAX - COBURG</v>
          </cell>
        </row>
        <row r="712">
          <cell r="A712">
            <v>236139</v>
          </cell>
          <cell r="B712" t="str">
            <v>FRANCHISE TAX - ST HELENS</v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>
            <v>224183</v>
          </cell>
          <cell r="H712" t="str">
            <v>FRANCHISE TAX - ST HELENS</v>
          </cell>
        </row>
        <row r="713">
          <cell r="A713">
            <v>236140</v>
          </cell>
          <cell r="B713" t="str">
            <v>FRANCHISE TAX - SCAPPOOSE</v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>
            <v>224186</v>
          </cell>
          <cell r="H713" t="str">
            <v>FRANCHISE TAX - SCAPPOOSE</v>
          </cell>
        </row>
        <row r="714">
          <cell r="A714">
            <v>236141</v>
          </cell>
          <cell r="B714" t="str">
            <v>FRANCHISE TAX - TIGARD</v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>
            <v>224189</v>
          </cell>
          <cell r="H714" t="str">
            <v>FRANCHISE TAX - TIGARD</v>
          </cell>
        </row>
        <row r="715">
          <cell r="A715">
            <v>236142</v>
          </cell>
          <cell r="B715" t="str">
            <v>FRANCHISE TAX - SWEET HOME</v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>
            <v>224192</v>
          </cell>
          <cell r="H715" t="str">
            <v>FRANCHISE TAX - SWEET HOME</v>
          </cell>
        </row>
        <row r="716">
          <cell r="A716">
            <v>236145</v>
          </cell>
          <cell r="B716" t="str">
            <v>FRANCHISE TAX - HOOD RIVER</v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>
            <v>224195</v>
          </cell>
          <cell r="H716" t="str">
            <v>FRANCHISE TAX - HOOD RIVER</v>
          </cell>
        </row>
        <row r="717">
          <cell r="A717">
            <v>236146</v>
          </cell>
          <cell r="B717" t="str">
            <v>FRANCHISE TAX - STAYTON</v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>
            <v>224198</v>
          </cell>
          <cell r="H717" t="str">
            <v>FRANCHISE TAX - STAYTON</v>
          </cell>
        </row>
        <row r="718">
          <cell r="A718">
            <v>236147</v>
          </cell>
          <cell r="B718" t="str">
            <v>FRANCHISE TAX - AUMSVILLE</v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>
            <v>224201</v>
          </cell>
          <cell r="H718" t="str">
            <v>FRANCHISE TAX - AUMSVILLE</v>
          </cell>
        </row>
        <row r="719">
          <cell r="A719">
            <v>236148</v>
          </cell>
          <cell r="B719" t="str">
            <v>FRANCHISE TAX - LYONS</v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>
            <v>224204</v>
          </cell>
          <cell r="H719" t="str">
            <v>FRANCHISE TAX - LYONS</v>
          </cell>
        </row>
        <row r="720">
          <cell r="A720">
            <v>236149</v>
          </cell>
          <cell r="B720" t="str">
            <v>FRANCHISE TAX - MILL CITY</v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>
            <v>224207</v>
          </cell>
          <cell r="H720" t="str">
            <v>FRANCHISE TAX - MILL CITY</v>
          </cell>
        </row>
        <row r="721">
          <cell r="A721">
            <v>236152</v>
          </cell>
          <cell r="B721" t="str">
            <v>FRANCHISE TAX - JUNCTION CITY</v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>
            <v>224210</v>
          </cell>
          <cell r="H721" t="str">
            <v>FRANCHISE TAX - JUNCTION CITY</v>
          </cell>
        </row>
        <row r="722">
          <cell r="A722">
            <v>236153</v>
          </cell>
          <cell r="B722" t="str">
            <v>FRANCHISE TAX - COTTAGE GROVE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>
            <v>224213</v>
          </cell>
          <cell r="H722" t="str">
            <v>FRANCHISE TAX - COTTAGE GROVE</v>
          </cell>
        </row>
        <row r="723">
          <cell r="A723">
            <v>236154</v>
          </cell>
          <cell r="B723" t="str">
            <v>FRANCHISE TAX - CRESWELL</v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>
            <v>224216</v>
          </cell>
          <cell r="H723" t="str">
            <v>FRANCHISE TAX - CRESWELL</v>
          </cell>
        </row>
        <row r="724">
          <cell r="A724">
            <v>236155</v>
          </cell>
          <cell r="B724" t="str">
            <v>FRANCHISE TAX - COLUMBIA CITY</v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>
            <v>224219</v>
          </cell>
          <cell r="H724" t="str">
            <v>FRANCHISE TAX - COLUMBIA CITY</v>
          </cell>
        </row>
        <row r="725">
          <cell r="A725">
            <v>236156</v>
          </cell>
          <cell r="B725" t="str">
            <v>FRANCHISE TAX - PHILOMATH</v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>
            <v>224222</v>
          </cell>
          <cell r="H725" t="str">
            <v>FRANCHISE TAX - PHILOMATH</v>
          </cell>
        </row>
        <row r="726">
          <cell r="A726">
            <v>236158</v>
          </cell>
          <cell r="B726" t="str">
            <v>FRANCHISE TAX - DONALD</v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>
            <v>224225</v>
          </cell>
          <cell r="H726" t="str">
            <v>FRANCHISE TAX - DONALD</v>
          </cell>
        </row>
        <row r="727">
          <cell r="A727">
            <v>236159</v>
          </cell>
          <cell r="B727" t="str">
            <v>FRANCHISE TAX - MCMINNVILLE</v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>
            <v>224228</v>
          </cell>
          <cell r="H727" t="str">
            <v>FRANCHISE TAX - MCMINNVILLE</v>
          </cell>
        </row>
        <row r="728">
          <cell r="A728">
            <v>236160</v>
          </cell>
          <cell r="B728" t="str">
            <v>FRANCHISE TAX - AMITY</v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>
            <v>224231</v>
          </cell>
          <cell r="H728" t="str">
            <v>FRANCHISE TAX - AMITY</v>
          </cell>
        </row>
        <row r="729">
          <cell r="A729">
            <v>236161</v>
          </cell>
          <cell r="B729" t="str">
            <v>FRANCHISE TAX - HALSEY</v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>
            <v>224234</v>
          </cell>
          <cell r="H729" t="str">
            <v>FRANCHISE TAX - HALSEY</v>
          </cell>
        </row>
        <row r="730">
          <cell r="A730">
            <v>236162</v>
          </cell>
          <cell r="B730" t="str">
            <v>FRANCHISE TAX - HARRISBURG</v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>
            <v>224237</v>
          </cell>
          <cell r="H730" t="str">
            <v>FRANCHISE TAX - HARRISBURG</v>
          </cell>
        </row>
        <row r="731">
          <cell r="A731">
            <v>236163</v>
          </cell>
          <cell r="B731" t="str">
            <v>FRANCHISE TAX - BROWNSVILLE</v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>
            <v>224240</v>
          </cell>
          <cell r="H731" t="str">
            <v>FRANCHISE TAX - BROWNSVILLE</v>
          </cell>
        </row>
        <row r="732">
          <cell r="A732">
            <v>236165</v>
          </cell>
          <cell r="B732" t="str">
            <v>FRANCHISE TAX - NORTH PLAINS</v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>
            <v>224243</v>
          </cell>
          <cell r="H732" t="str">
            <v>FRANCHISE TAX - NORTH PLAINS</v>
          </cell>
        </row>
        <row r="733">
          <cell r="A733">
            <v>236166</v>
          </cell>
          <cell r="B733" t="str">
            <v>FRANCHISE TAX - ASTORIA</v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>
            <v>224246</v>
          </cell>
          <cell r="H733" t="str">
            <v>FRANCHISE TAX - ASTORIA</v>
          </cell>
        </row>
        <row r="734">
          <cell r="A734">
            <v>236167</v>
          </cell>
          <cell r="B734" t="str">
            <v>FRANCHISE TAX - CLATSKANIE</v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>
            <v>224249</v>
          </cell>
          <cell r="H734" t="str">
            <v>FRANCHISE TAX - CLATSKANIE</v>
          </cell>
        </row>
        <row r="735">
          <cell r="A735">
            <v>236168</v>
          </cell>
          <cell r="B735" t="str">
            <v>FRANCHISE TAX - JEFFERSON</v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>
            <v>224252</v>
          </cell>
          <cell r="H735" t="str">
            <v>FRANCHISE TAX - JEFFERSON</v>
          </cell>
        </row>
        <row r="736">
          <cell r="A736">
            <v>236169</v>
          </cell>
          <cell r="B736" t="str">
            <v>FRANCHISE TAX - SCIO</v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>
            <v>224255</v>
          </cell>
          <cell r="H736" t="str">
            <v>FRANCHISE TAX - SCIO</v>
          </cell>
        </row>
        <row r="737">
          <cell r="A737">
            <v>236170</v>
          </cell>
          <cell r="B737" t="str">
            <v>FRANCHISE TAX - SUBLIMITY</v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>
            <v>224258</v>
          </cell>
          <cell r="H737" t="str">
            <v>FRANCHISE TAX - SUBLIMITY</v>
          </cell>
        </row>
        <row r="738">
          <cell r="A738">
            <v>236171</v>
          </cell>
          <cell r="B738" t="str">
            <v>FRANCHISE TAX - MOLALLA</v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>
            <v>224261</v>
          </cell>
          <cell r="H738" t="str">
            <v>FRANCHISE TAX - MOLALLA</v>
          </cell>
        </row>
        <row r="739">
          <cell r="A739">
            <v>236172</v>
          </cell>
          <cell r="B739" t="str">
            <v>FRANCHISE TAX - BARLOW</v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>
            <v>224264</v>
          </cell>
          <cell r="H739" t="str">
            <v>FRANCHISE TAX - BARLOW</v>
          </cell>
        </row>
        <row r="740">
          <cell r="A740">
            <v>236173</v>
          </cell>
          <cell r="B740" t="str">
            <v>FRANCHISE TAX - WILLAMINA</v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>
            <v>224267</v>
          </cell>
          <cell r="H740" t="str">
            <v>FRANCHISE TAX - WILLAMINA</v>
          </cell>
        </row>
        <row r="741">
          <cell r="A741">
            <v>236174</v>
          </cell>
          <cell r="B741" t="str">
            <v>FRANCHISE TAX - WATERLOO</v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>
            <v>224270</v>
          </cell>
          <cell r="H741" t="str">
            <v>FRANCHISE TAX - WATERLOO</v>
          </cell>
        </row>
        <row r="742">
          <cell r="A742">
            <v>236175</v>
          </cell>
          <cell r="B742" t="str">
            <v>FRANCHISE TAX - SODAVILLE</v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>
            <v>224273</v>
          </cell>
          <cell r="H742" t="str">
            <v>FRANCHISE TAX - SODAVILLE</v>
          </cell>
        </row>
        <row r="743">
          <cell r="A743">
            <v>236176</v>
          </cell>
          <cell r="B743" t="str">
            <v>FRANCHISE TAX - RAINIER</v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>
            <v>224276</v>
          </cell>
          <cell r="H743" t="str">
            <v>FRANCHISE TAX - RAINIER</v>
          </cell>
        </row>
        <row r="744">
          <cell r="A744">
            <v>236177</v>
          </cell>
          <cell r="B744" t="str">
            <v>FRANCHISE TAX - GEARHART</v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>
            <v>224279</v>
          </cell>
          <cell r="H744" t="str">
            <v>FRANCHISE TAX - GEARHART</v>
          </cell>
        </row>
        <row r="745">
          <cell r="A745">
            <v>236179</v>
          </cell>
          <cell r="B745" t="str">
            <v>FRANCHISE TAX - WARRENTON</v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>
            <v>224282</v>
          </cell>
          <cell r="H745" t="str">
            <v>FRANCHISE TAX - WARRENTON</v>
          </cell>
        </row>
        <row r="746">
          <cell r="A746">
            <v>236180</v>
          </cell>
          <cell r="B746" t="str">
            <v>FRANCHISE TAX - SEASIDE</v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>
            <v>224285</v>
          </cell>
          <cell r="H746" t="str">
            <v>FRANCHISE TAX - SEASIDE</v>
          </cell>
        </row>
        <row r="747">
          <cell r="A747">
            <v>236181</v>
          </cell>
          <cell r="B747" t="str">
            <v>FRANCHISE TAX - SHERIDAN</v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>
            <v>224288</v>
          </cell>
          <cell r="H747" t="str">
            <v>FRANCHISE TAX - SHERIDAN</v>
          </cell>
        </row>
        <row r="748">
          <cell r="A748">
            <v>236182</v>
          </cell>
          <cell r="B748" t="str">
            <v>FRANCHISE TAX - TOLEDO</v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>
            <v>224291</v>
          </cell>
          <cell r="H748" t="str">
            <v>FRANCHISE TAX - TOLEDO</v>
          </cell>
        </row>
        <row r="749">
          <cell r="A749">
            <v>236183</v>
          </cell>
          <cell r="B749" t="str">
            <v>FRANCHISE TAX - NEWPORT</v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>
            <v>224294</v>
          </cell>
          <cell r="H749" t="str">
            <v>FRANCHISE TAX - NEWPORT</v>
          </cell>
        </row>
        <row r="750">
          <cell r="A750">
            <v>236184</v>
          </cell>
          <cell r="B750" t="str">
            <v>FRANCHISE TAX - BANKS</v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>
            <v>224297</v>
          </cell>
          <cell r="H750" t="str">
            <v>FRANCHISE TAX - BANKS</v>
          </cell>
        </row>
        <row r="751">
          <cell r="A751">
            <v>236185</v>
          </cell>
          <cell r="B751" t="str">
            <v>FRANCHISE TAX - LINCOLN CITY</v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>
            <v>224300</v>
          </cell>
          <cell r="H751" t="str">
            <v>FRANCHISE TAX - LINCOLN CITY</v>
          </cell>
        </row>
        <row r="752">
          <cell r="A752">
            <v>236186</v>
          </cell>
          <cell r="B752" t="str">
            <v>FRANCHISE TAX - SILETZ</v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>
            <v>224303</v>
          </cell>
          <cell r="H752" t="str">
            <v>FRANCHISE TAX - SILETZ</v>
          </cell>
        </row>
        <row r="753">
          <cell r="A753">
            <v>236187</v>
          </cell>
          <cell r="B753" t="str">
            <v>FRANCHISE TAX - SANDY</v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>
            <v>224306</v>
          </cell>
          <cell r="H753" t="str">
            <v>FRANCHISE TAX - SANDY</v>
          </cell>
        </row>
        <row r="754">
          <cell r="A754">
            <v>236189</v>
          </cell>
          <cell r="B754" t="str">
            <v>FRANCHISE TAX - CANBY</v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>
            <v>224309</v>
          </cell>
          <cell r="H754" t="str">
            <v>FRANCHISE TAX - CANBY</v>
          </cell>
        </row>
        <row r="755">
          <cell r="A755">
            <v>236190</v>
          </cell>
          <cell r="B755" t="str">
            <v>FRANCHISE TAX - KING CITY</v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>
            <v>224312</v>
          </cell>
          <cell r="H755" t="str">
            <v>FRANCHISE TAX - KING CITY</v>
          </cell>
        </row>
        <row r="756">
          <cell r="A756">
            <v>236191</v>
          </cell>
          <cell r="B756" t="str">
            <v>FRANCHISE TAX - HAPPY VALLEY</v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>
            <v>224315</v>
          </cell>
          <cell r="H756" t="str">
            <v>FRANCHISE TAX - HAPPY VALLEY</v>
          </cell>
        </row>
        <row r="757">
          <cell r="A757">
            <v>236192</v>
          </cell>
          <cell r="B757" t="str">
            <v>FRANCHISE TAX - DURHAM</v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>
            <v>224318</v>
          </cell>
          <cell r="H757" t="str">
            <v>FRANCHISE TAX - DURHAM</v>
          </cell>
        </row>
        <row r="758">
          <cell r="A758">
            <v>236193</v>
          </cell>
          <cell r="B758" t="str">
            <v>FRANCHISE TAX - DUNDEE</v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>
            <v>224321</v>
          </cell>
          <cell r="H758" t="str">
            <v>FRANCHISE TAX - DUNDEE</v>
          </cell>
        </row>
        <row r="759">
          <cell r="A759">
            <v>236194</v>
          </cell>
          <cell r="B759" t="str">
            <v>FRANCHISE TAX - MAYWOOD PARK</v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>
            <v>224324</v>
          </cell>
          <cell r="H759" t="str">
            <v>FRANCHISE TAX - MAYWOOD PARK</v>
          </cell>
        </row>
        <row r="760">
          <cell r="A760">
            <v>236195</v>
          </cell>
          <cell r="B760" t="str">
            <v>FRANCHISE TAX - WILSONVILLE</v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>
            <v>224327</v>
          </cell>
          <cell r="H760" t="str">
            <v>FRANCHISE TAX - WILSONVILLE</v>
          </cell>
        </row>
        <row r="761">
          <cell r="A761">
            <v>236196</v>
          </cell>
          <cell r="B761" t="str">
            <v>FRANCHISE TAX - JOHNSON CITY</v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>
            <v>224330</v>
          </cell>
          <cell r="H761" t="str">
            <v>FRANCHISE TAX - JOHNSON CITY</v>
          </cell>
        </row>
        <row r="762">
          <cell r="A762">
            <v>236197</v>
          </cell>
          <cell r="B762" t="str">
            <v>FRANCHISE TAX - RIVERGROVE</v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>
            <v>224333</v>
          </cell>
          <cell r="H762" t="str">
            <v>FRANCHISE TAX - RIVERGROVE</v>
          </cell>
        </row>
        <row r="763">
          <cell r="A763">
            <v>236198</v>
          </cell>
          <cell r="B763" t="str">
            <v>FRANCHISE TAX - TANGENT</v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>
            <v>224336</v>
          </cell>
          <cell r="H763" t="str">
            <v>FRANCHISE TAX - TANGENT</v>
          </cell>
        </row>
        <row r="764">
          <cell r="A764">
            <v>236199</v>
          </cell>
          <cell r="B764" t="str">
            <v>FRANCHISE TAX - DEPOE BAY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>
            <v>224339</v>
          </cell>
          <cell r="H764" t="str">
            <v>FRANCHISE TAX - DEPOE BAY</v>
          </cell>
        </row>
        <row r="765">
          <cell r="A765">
            <v>236200</v>
          </cell>
          <cell r="B765" t="str">
            <v>FRANCHISE TAX - MILLERSBURG</v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>
            <v>224342</v>
          </cell>
          <cell r="H765" t="str">
            <v>FRANCHISE TAX - MILLERSBURG</v>
          </cell>
        </row>
        <row r="766">
          <cell r="A766">
            <v>236213</v>
          </cell>
          <cell r="B766" t="str">
            <v>FRANCHISE TAX - ADAIR VILLAGE</v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>
            <v>224345</v>
          </cell>
          <cell r="H766" t="str">
            <v>FRANCHISE TAX - ADAIR VILLAGE</v>
          </cell>
        </row>
        <row r="767">
          <cell r="A767">
            <v>236214</v>
          </cell>
          <cell r="B767" t="str">
            <v>FRANCHISE TAX - KEIZER</v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>
            <v>224348</v>
          </cell>
          <cell r="H767" t="str">
            <v>FRANCHISE TAX - KEIZER</v>
          </cell>
        </row>
        <row r="768">
          <cell r="A768">
            <v>236215</v>
          </cell>
          <cell r="B768" t="str">
            <v>FRANCHISE TAX - LAFAYETTE</v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>
            <v>224351</v>
          </cell>
          <cell r="H768" t="str">
            <v>FRANCHISE TAX - LAFAYETTE</v>
          </cell>
        </row>
        <row r="769">
          <cell r="A769">
            <v>236217</v>
          </cell>
          <cell r="B769" t="str">
            <v>FRANCHISE TAX - CANNON BEACH</v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>
            <v>224354</v>
          </cell>
          <cell r="H769" t="str">
            <v>FRANCHISE TAX - CANNON BEACH</v>
          </cell>
        </row>
        <row r="770">
          <cell r="A770">
            <v>236218</v>
          </cell>
          <cell r="B770" t="str">
            <v>FRANCHISE TAX - VERNONIA</v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>
            <v>224357</v>
          </cell>
          <cell r="H770" t="str">
            <v>FRANCHISE TAX - VERNONIA</v>
          </cell>
        </row>
        <row r="771">
          <cell r="A771">
            <v>236225</v>
          </cell>
          <cell r="B771" t="str">
            <v>FRANCHISE TAX - COOS BAY</v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>
            <v>224360</v>
          </cell>
          <cell r="H771" t="str">
            <v>FRANCHISE TAX - COOS BAY</v>
          </cell>
        </row>
        <row r="772">
          <cell r="A772">
            <v>236226</v>
          </cell>
          <cell r="B772" t="str">
            <v>FRAN TAX - NORTH BEND</v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>
            <v>224363</v>
          </cell>
          <cell r="H772" t="str">
            <v>FRAN TAX - NORTH BEND</v>
          </cell>
        </row>
        <row r="773">
          <cell r="A773">
            <v>236229</v>
          </cell>
          <cell r="B773" t="str">
            <v>FRAN TAX - MYRTLE POINT</v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>
            <v>224366</v>
          </cell>
          <cell r="H773" t="str">
            <v>FRAN TAX - MYRTLE POINT</v>
          </cell>
        </row>
        <row r="774">
          <cell r="A774">
            <v>236230</v>
          </cell>
          <cell r="B774" t="str">
            <v>FRAN TAX - COQUILLE</v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>
            <v>224369</v>
          </cell>
          <cell r="H774" t="str">
            <v>FRAN TAX - COQUILLE</v>
          </cell>
        </row>
        <row r="775">
          <cell r="A775">
            <v>236401</v>
          </cell>
          <cell r="B775" t="str">
            <v>TAX ACC-UNEMP-MI</v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>
            <v>224370</v>
          </cell>
          <cell r="H775" t="str">
            <v>TAX ACC-UNEMP-MI</v>
          </cell>
        </row>
        <row r="776">
          <cell r="A776">
            <v>236995</v>
          </cell>
          <cell r="B776" t="str">
            <v>PAYMENT OF WASHINGTON EXCISE TAX</v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>
            <v>224372</v>
          </cell>
          <cell r="H776" t="str">
            <v>PAYMENT OF WASHINGTON EXCISE TAX</v>
          </cell>
        </row>
        <row r="777">
          <cell r="A777">
            <v>236998</v>
          </cell>
          <cell r="B777" t="str">
            <v>INCOME TAX RECLASS</v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>
            <v>224375</v>
          </cell>
          <cell r="H777" t="str">
            <v>INCOME TAX RECLASS</v>
          </cell>
        </row>
        <row r="778">
          <cell r="A778">
            <v>236999</v>
          </cell>
          <cell r="B778" t="str">
            <v>FRANCHISE TAX - STATE OF WASHINGTON</v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>
            <v>224378</v>
          </cell>
          <cell r="H778" t="str">
            <v>FRANCHISE TAX - STATE OF WASHINGTON</v>
          </cell>
        </row>
        <row r="779">
          <cell r="A779">
            <v>237026</v>
          </cell>
          <cell r="B779" t="str">
            <v>INT ACC-9.05% BND-2021, 08-13</v>
          </cell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>
            <v>228003</v>
          </cell>
          <cell r="H779" t="str">
            <v>INT ACC-9.05% BND-2021, 08-13</v>
          </cell>
        </row>
        <row r="780">
          <cell r="A780">
            <v>237032</v>
          </cell>
          <cell r="B780" t="str">
            <v>INT ACC-COMMIT COMMISSION</v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>
            <v>228006</v>
          </cell>
          <cell r="H780" t="str">
            <v>INT ACC-COMMIT COMMISSION</v>
          </cell>
        </row>
        <row r="781">
          <cell r="A781">
            <v>237072</v>
          </cell>
          <cell r="B781" t="str">
            <v>INT ACC-8.26% NOTES- 2014,9-21</v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>
            <v>228007</v>
          </cell>
          <cell r="H781" t="str">
            <v>INT ACC-8.26% NOTES- 2014,9-21</v>
          </cell>
        </row>
        <row r="782">
          <cell r="A782">
            <v>237073</v>
          </cell>
          <cell r="B782" t="str">
            <v>INT ACC-8.31% NOTES-2019,9-21</v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>
            <v>228009</v>
          </cell>
          <cell r="H782" t="str">
            <v>INT ACC-8.31% NOTES-2019,9-21</v>
          </cell>
        </row>
        <row r="783">
          <cell r="A783">
            <v>237074</v>
          </cell>
          <cell r="B783" t="str">
            <v>INT ACC-6.52% NOTES-2025,12-1</v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>
            <v>228012</v>
          </cell>
          <cell r="H783" t="str">
            <v>INT ACC-6.52% NOTES-2025,12-1</v>
          </cell>
        </row>
        <row r="784">
          <cell r="A784">
            <v>237075</v>
          </cell>
          <cell r="B784" t="str">
            <v>INT ACC-7.05% NOTE-2026,10-15</v>
          </cell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>
            <v>228015</v>
          </cell>
          <cell r="H784" t="str">
            <v>INT ACC-7.05% NOTE-2026,10-15</v>
          </cell>
        </row>
        <row r="785">
          <cell r="A785">
            <v>237076</v>
          </cell>
          <cell r="B785" t="str">
            <v>INT ACC-7.00% NOTE-2027,05-21</v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>
            <v>228018</v>
          </cell>
          <cell r="H785" t="str">
            <v>INT ACC-7.00% NOTE-2027,05-21</v>
          </cell>
        </row>
        <row r="786">
          <cell r="A786">
            <v>237078</v>
          </cell>
          <cell r="B786" t="str">
            <v>INT ACC-7.00% NOTE- 2017,08-01</v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>
            <v>228019</v>
          </cell>
          <cell r="H786" t="str">
            <v>INT ACC-7.00% NOTE- 2017,08-01</v>
          </cell>
        </row>
        <row r="787">
          <cell r="A787">
            <v>237079</v>
          </cell>
          <cell r="B787" t="str">
            <v>INT ACC-6.65% NOTE-2027,10-10</v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>
            <v>228021</v>
          </cell>
          <cell r="H787" t="str">
            <v>INT ACC-6.65% NOTE-2027,10-10</v>
          </cell>
        </row>
        <row r="788">
          <cell r="A788">
            <v>237081</v>
          </cell>
          <cell r="B788" t="str">
            <v>INT ACC-6.65% NOTE-2028,06-01</v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>
            <v>228024</v>
          </cell>
          <cell r="H788" t="str">
            <v>INT ACC-6.65% NOTE-2028,06-01</v>
          </cell>
        </row>
        <row r="789">
          <cell r="A789">
            <v>237085</v>
          </cell>
          <cell r="B789" t="str">
            <v>INT ACC-7.63% NOTE-2019,12-09</v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>
            <v>228027</v>
          </cell>
          <cell r="H789" t="str">
            <v>INT ACC-7.63% NOTE-2019,12-09</v>
          </cell>
        </row>
        <row r="790">
          <cell r="A790">
            <v>237086</v>
          </cell>
          <cell r="B790" t="str">
            <v>INT ACC-7.74% NOTE-2030,08-29</v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>
            <v>228030</v>
          </cell>
          <cell r="H790" t="str">
            <v>INT ACC-7.74% NOTE-2030,08-29</v>
          </cell>
        </row>
        <row r="791">
          <cell r="A791">
            <v>237087</v>
          </cell>
          <cell r="B791" t="str">
            <v>INT ACC-7.85% NOTE-2030,09-01</v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>
            <v>228033</v>
          </cell>
          <cell r="H791" t="str">
            <v>INT ACC-7.85% NOTE-2030,09-01</v>
          </cell>
        </row>
        <row r="792">
          <cell r="A792">
            <v>237088</v>
          </cell>
          <cell r="B792" t="str">
            <v>INT ACC-7.72% NOTE-2025,09-01</v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>
            <v>228036</v>
          </cell>
          <cell r="H792" t="str">
            <v>INT ACC-7.72% NOTE-2025,09-01</v>
          </cell>
        </row>
        <row r="793">
          <cell r="A793">
            <v>237094</v>
          </cell>
          <cell r="B793" t="str">
            <v>INT ACC-5.82% NOTE-2032,9</v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>
            <v>228039</v>
          </cell>
          <cell r="H793" t="str">
            <v>INT ACC-5.82% NOTE-2032,9</v>
          </cell>
        </row>
        <row r="794">
          <cell r="A794">
            <v>237095</v>
          </cell>
          <cell r="B794" t="str">
            <v>INT ACC-5.66% NOTE-2033, 2-25</v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>
            <v>228042</v>
          </cell>
          <cell r="H794" t="str">
            <v>INT ACC-5.66% NOTE-2033, 2-25</v>
          </cell>
        </row>
        <row r="795">
          <cell r="A795">
            <v>237097</v>
          </cell>
          <cell r="B795" t="str">
            <v>INT ACC-5.62% NOTE 2023,11-21</v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>
            <v>228045</v>
          </cell>
          <cell r="H795" t="str">
            <v>INT ACC-5.62% NOTE 2023,11-21</v>
          </cell>
        </row>
        <row r="796">
          <cell r="A796">
            <v>237099</v>
          </cell>
          <cell r="B796" t="str">
            <v>INT ACC-4.7% NOTE 2015,06-22</v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>
            <v>228046</v>
          </cell>
          <cell r="H796" t="str">
            <v>INT ACC-4.7% NOTE 2015,06-22</v>
          </cell>
        </row>
        <row r="797">
          <cell r="A797">
            <v>237100</v>
          </cell>
          <cell r="B797" t="str">
            <v>INT ACC-5.25% NOTE 2035,06-21</v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>
            <v>228048</v>
          </cell>
          <cell r="H797" t="str">
            <v>INT ACC-5.25% NOTE 2035,06-21</v>
          </cell>
        </row>
        <row r="798">
          <cell r="A798">
            <v>237102</v>
          </cell>
          <cell r="B798" t="str">
            <v>INT ACC-5.37% NOTE 2020,02-01</v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>
            <v>228051</v>
          </cell>
          <cell r="H798" t="str">
            <v>INT ACC-5.37% NOTE 2020,02-01</v>
          </cell>
        </row>
        <row r="799">
          <cell r="A799">
            <v>237104</v>
          </cell>
          <cell r="B799" t="str">
            <v>INT ACC-3.176% NOTE 2021,09-15</v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>
            <v>228054</v>
          </cell>
          <cell r="H799" t="str">
            <v>INT ACC-3.176% NOTE 2021,09-15</v>
          </cell>
        </row>
        <row r="800">
          <cell r="A800">
            <v>237105</v>
          </cell>
          <cell r="B800" t="str">
            <v>INT ACC-4.00% NOTE 2042,10-31</v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>
            <v>228057</v>
          </cell>
          <cell r="H800" t="str">
            <v>INT ACC-4.00% NOTE 2042,10-31</v>
          </cell>
        </row>
        <row r="801">
          <cell r="A801">
            <v>237106</v>
          </cell>
          <cell r="B801" t="str">
            <v>INT ACC-3.542% NOTE 2023,08-19</v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>
            <v>228060</v>
          </cell>
          <cell r="H801" t="str">
            <v>INT ACC-3.542% NOTE 2023,08-19</v>
          </cell>
        </row>
        <row r="802">
          <cell r="A802">
            <v>237107</v>
          </cell>
          <cell r="B802" t="str">
            <v>INT ACC - 1.545% NOTE 2018, 12-05</v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>
            <v>228063</v>
          </cell>
          <cell r="H802" t="str">
            <v>INT ACC - 1.545% NOTE 2018, 12-05</v>
          </cell>
        </row>
        <row r="803">
          <cell r="A803">
            <v>237108</v>
          </cell>
          <cell r="B803" t="str">
            <v>INT ACC - 3.211% NOTE 2026, 12-05</v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>
            <v>228066</v>
          </cell>
          <cell r="H803" t="str">
            <v>INT ACC - 3.211% NOTE 2026, 12-05</v>
          </cell>
        </row>
        <row r="804">
          <cell r="A804">
            <v>237109</v>
          </cell>
          <cell r="B804" t="str">
            <v>INT ACC - 4.136% NOTE 2046, 12-05</v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>
            <v>228069</v>
          </cell>
          <cell r="H804" t="str">
            <v>INT ACC - 4.136% NOTE 2046, 12-05</v>
          </cell>
        </row>
        <row r="805">
          <cell r="A805">
            <v>237110</v>
          </cell>
          <cell r="B805" t="str">
            <v>INT ACC - 2.822% NOTE 2027, 09-13</v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>
            <v>228072</v>
          </cell>
          <cell r="H805" t="str">
            <v>INT ACC - 2.822% NOTE 2027, 09-13</v>
          </cell>
        </row>
        <row r="806">
          <cell r="A806">
            <v>237112</v>
          </cell>
          <cell r="B806" t="str">
            <v>INT ACC-3.685% NOTE 2047, 09-13</v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>
            <v>228075</v>
          </cell>
          <cell r="H806" t="str">
            <v>INT ACC-3.685% NOTE 2047, 09-13</v>
          </cell>
        </row>
        <row r="807">
          <cell r="A807">
            <v>237113</v>
          </cell>
          <cell r="B807" t="str">
            <v>INT ACC-4.11% NOTE 2048, 09-10</v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>
            <v>228078</v>
          </cell>
          <cell r="H807" t="str">
            <v>INT ACC-4.11% NOTE 2048, 09-10</v>
          </cell>
        </row>
        <row r="808">
          <cell r="A808">
            <v>237114</v>
          </cell>
          <cell r="B808" t="str">
            <v>INT ACC - 3.869% NOTE 2049, 06-15</v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>
            <v>228081</v>
          </cell>
          <cell r="H808" t="str">
            <v>INT ACC - 3.869% NOTE 2049, 06-15</v>
          </cell>
        </row>
        <row r="809">
          <cell r="A809">
            <v>237115</v>
          </cell>
          <cell r="B809" t="str">
            <v>INT ACC - 3.141% NOTE 2029, 06-15</v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>
            <v>228084</v>
          </cell>
          <cell r="H809" t="str">
            <v>INT ACC - 3.141% NOTE 2029, 06-15</v>
          </cell>
        </row>
        <row r="810">
          <cell r="A810">
            <v>237116</v>
          </cell>
          <cell r="B810" t="str">
            <v>INT ACC - 3.60% NOTE 2050, 03-15</v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>
            <v>228087</v>
          </cell>
          <cell r="H810" t="str">
            <v>INT ACC - 3.60% NOTE 2050, 03-15</v>
          </cell>
        </row>
        <row r="811">
          <cell r="A811">
            <v>237117</v>
          </cell>
          <cell r="B811" t="str">
            <v>INT ACC - 3.078% NOTE 2051, 12-01</v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>
            <v>228090</v>
          </cell>
          <cell r="H811" t="str">
            <v>INT ACC - 3.078% NOTE 2051, 12-01</v>
          </cell>
        </row>
        <row r="812">
          <cell r="A812">
            <v>237401</v>
          </cell>
          <cell r="B812" t="str">
            <v>ACCRUED INTEREST PAYABLE</v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>
            <v>228093</v>
          </cell>
          <cell r="H812" t="str">
            <v>ACCRUED INTEREST PAYABLE</v>
          </cell>
        </row>
        <row r="813">
          <cell r="A813">
            <v>237402</v>
          </cell>
          <cell r="B813" t="str">
            <v>ACCRUED INTEREST PAYABLE BI LATERAL</v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>
            <v>228096</v>
          </cell>
          <cell r="H813" t="str">
            <v>ACCRUED INTEREST PAYABLE BI LATERAL</v>
          </cell>
        </row>
        <row r="814">
          <cell r="A814">
            <v>254000</v>
          </cell>
          <cell r="B814" t="str">
            <v>LIABILITY CONSOLIDATION  RECLASS - CURRENT</v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>
            <v>232005</v>
          </cell>
          <cell r="H814" t="str">
            <v>REGULATORY LIABILITY RECLASS - ST</v>
          </cell>
        </row>
        <row r="815">
          <cell r="A815">
            <v>254200</v>
          </cell>
          <cell r="B815" t="str">
            <v>Regulatory Liability - Tax - EDIT - Plant ST</v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>
            <v>232010</v>
          </cell>
          <cell r="H815" t="str">
            <v>Regulatory Liability - Tax - EDIT - Plant ST</v>
          </cell>
        </row>
        <row r="816">
          <cell r="A816">
            <v>254201</v>
          </cell>
          <cell r="B816" t="str">
            <v>REG LIAB - TAX - EDIT - PLANT - WA - ST</v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>
            <v>232015</v>
          </cell>
          <cell r="H816" t="str">
            <v>REG LIAB - TAX - EDIT - PLANT - WA - ST</v>
          </cell>
        </row>
        <row r="817">
          <cell r="A817">
            <v>254202</v>
          </cell>
          <cell r="B817" t="str">
            <v>REG LIAB - TAX - EDIT - GROSS UP - ST</v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>
            <v>232020</v>
          </cell>
          <cell r="H817" t="str">
            <v>REG LIAB - TAX - EDIT - GROSS UP - ST</v>
          </cell>
        </row>
        <row r="818">
          <cell r="A818">
            <v>254210</v>
          </cell>
          <cell r="B818" t="str">
            <v>Regulatory Liability - Tax - EDIT - Gas Res ST</v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>
            <v>232025</v>
          </cell>
          <cell r="H818" t="str">
            <v>Regulatory Liability - Tax - EDIT - Gas Res ST</v>
          </cell>
        </row>
        <row r="819">
          <cell r="A819">
            <v>254301</v>
          </cell>
          <cell r="B819" t="str">
            <v>STORAGE MARGIN SHARING - OREGON</v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>
            <v>232030</v>
          </cell>
          <cell r="H819" t="str">
            <v>ISS OPT REV SHARE - OR</v>
          </cell>
        </row>
        <row r="820">
          <cell r="A820">
            <v>254302</v>
          </cell>
          <cell r="B820" t="str">
            <v>STORAGE MARGIN SHARING - WASHINGTON</v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>
            <v>232035</v>
          </cell>
          <cell r="H820" t="str">
            <v>ISS OPT REV SHARE - WA</v>
          </cell>
        </row>
        <row r="821">
          <cell r="A821">
            <v>254304</v>
          </cell>
          <cell r="B821" t="str">
            <v>UNREALIZED OPTIMIZATION MTM</v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>
            <v>232040</v>
          </cell>
          <cell r="H821" t="str">
            <v>UNREALIZED OPTIMIZATION MTM</v>
          </cell>
        </row>
        <row r="822">
          <cell r="A822">
            <v>254305</v>
          </cell>
          <cell r="B822" t="str">
            <v>PROPERTY GAIN REFUNDS - OR</v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>
            <v>232045</v>
          </cell>
          <cell r="H822" t="str">
            <v>PROPERTY GAIN REFUNDS - OR</v>
          </cell>
        </row>
        <row r="823">
          <cell r="A823">
            <v>254307</v>
          </cell>
          <cell r="B823" t="str">
            <v>PROPERTY GAIN REFUND - WA</v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>
            <v>232050</v>
          </cell>
          <cell r="H823" t="str">
            <v>PROPERTY GAIN REFUND - WA</v>
          </cell>
        </row>
        <row r="824">
          <cell r="A824">
            <v>254312</v>
          </cell>
          <cell r="B824" t="str">
            <v>DEFERRAL - CURTAILMENT AND ENTITLEMENT REVENUE</v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>
            <v>232060</v>
          </cell>
          <cell r="H824" t="str">
            <v>DEFERRAL - CURTAILMENT AND ENTITLEMENT REVENUE</v>
          </cell>
        </row>
        <row r="825">
          <cell r="A825">
            <v>254313</v>
          </cell>
          <cell r="B825" t="str">
            <v>AMORTIZATION - CURTAILMENT AND ENTITLEMENT REVENUE</v>
          </cell>
          <cell r="C825" t="str">
            <v/>
          </cell>
          <cell r="D825" t="str">
            <v/>
          </cell>
          <cell r="E825" t="str">
            <v/>
          </cell>
          <cell r="F825" t="str">
            <v/>
          </cell>
          <cell r="G825">
            <v>232065</v>
          </cell>
          <cell r="H825" t="str">
            <v>AMORTIZATION - CURTAILMENT AND ENTITLEMENT REVENUE</v>
          </cell>
        </row>
        <row r="826">
          <cell r="A826">
            <v>254315</v>
          </cell>
          <cell r="B826" t="str">
            <v>AMORTIZATION - PROPERTY SALE REFUNDS - OR</v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>
            <v>232070</v>
          </cell>
          <cell r="H826" t="str">
            <v>AMORTIZATION - PROPERTY SALE REFUNDS - OR</v>
          </cell>
        </row>
        <row r="827">
          <cell r="A827">
            <v>254317</v>
          </cell>
          <cell r="B827" t="str">
            <v>PROPERTY SALE REFUNDS - WA</v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>
            <v>232075</v>
          </cell>
          <cell r="H827" t="str">
            <v>PROPERTY SALE REFUNDS - WA</v>
          </cell>
        </row>
        <row r="828">
          <cell r="A828">
            <v>254318</v>
          </cell>
          <cell r="B828" t="str">
            <v>SALE OF OPS LEASHOLD IMPROVEMENTS - DEFERRAL</v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>
            <v>232080</v>
          </cell>
          <cell r="H828" t="str">
            <v>SALE OF OPS LEASHOLD IMPROVEMENTS - DEFERRAL</v>
          </cell>
        </row>
        <row r="829">
          <cell r="A829">
            <v>254320</v>
          </cell>
          <cell r="B829" t="str">
            <v>AMORTIZATION GAS RESERVES EDIT OR REV REQ TRUE UP</v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>
            <v>232085</v>
          </cell>
          <cell r="H829" t="str">
            <v>AMORTIZATION GAS RESERVES EDIT OR REV REQ TRUE UP</v>
          </cell>
        </row>
        <row r="830">
          <cell r="A830">
            <v>254321</v>
          </cell>
          <cell r="B830" t="str">
            <v>AMORTIZATION PLANT EDIT OR REVE REQ TRUE UP</v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>
            <v>232090</v>
          </cell>
          <cell r="H830" t="str">
            <v>AMORTIZATION PLANT EDIT OR REVE REQ TRUE UP</v>
          </cell>
        </row>
        <row r="831">
          <cell r="A831">
            <v>254330</v>
          </cell>
          <cell r="B831" t="str">
            <v>SEC INT OFF ON ROR D</v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>
            <v>232091</v>
          </cell>
          <cell r="H831" t="str">
            <v>SEC INT OFF ON ROR D</v>
          </cell>
        </row>
        <row r="832">
          <cell r="A832">
            <v>254400</v>
          </cell>
          <cell r="B832" t="str">
            <v>N. MIST ST DEFERRED GAIN ON SALES TYPE LEASE</v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>
            <v>232095</v>
          </cell>
          <cell r="H832" t="str">
            <v>N. MIST ST DEFERRED GAIN ON SALES TYPE LEASE</v>
          </cell>
        </row>
        <row r="833">
          <cell r="A833">
            <v>254640</v>
          </cell>
          <cell r="B833" t="str">
            <v>FAS 133 ST REG GNS</v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>
            <v>232405</v>
          </cell>
          <cell r="H833" t="str">
            <v>FAS 133 ST REG GNS</v>
          </cell>
        </row>
        <row r="834">
          <cell r="A834">
            <v>254645</v>
          </cell>
          <cell r="B834" t="str">
            <v>FAS 133 ST REG GNS</v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>
            <v>232410</v>
          </cell>
          <cell r="H834" t="str">
            <v>FAS 133 ST REG GNS</v>
          </cell>
        </row>
        <row r="835">
          <cell r="A835">
            <v>254647</v>
          </cell>
          <cell r="B835" t="str">
            <v>PHY OPT ST GAINS REG</v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>
            <v>232415</v>
          </cell>
          <cell r="H835" t="str">
            <v>PHY OPT ST GAINS REG</v>
          </cell>
        </row>
        <row r="836">
          <cell r="A836">
            <v>262640</v>
          </cell>
          <cell r="B836" t="str">
            <v>FAS133 S.T.  LOSS SWAPS&amp;FC</v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>
            <v>236005</v>
          </cell>
          <cell r="H836" t="str">
            <v>FAS133 S.T.  LOSS SWAPS&amp;FC</v>
          </cell>
        </row>
        <row r="837">
          <cell r="A837">
            <v>262645</v>
          </cell>
          <cell r="B837" t="str">
            <v>FAS133 S.T. LOSS PHYSICALS</v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>
            <v>236010</v>
          </cell>
          <cell r="H837" t="str">
            <v>FAS133 S.T. LOSS PHYSICALS</v>
          </cell>
        </row>
        <row r="838">
          <cell r="A838">
            <v>262648</v>
          </cell>
          <cell r="B838" t="str">
            <v>PHYSICAL OPTIONS SHORT TERM LOSSES</v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>
            <v>236015</v>
          </cell>
          <cell r="H838" t="str">
            <v>PHYSICAL OPTIONS SHORT TERM LOSSES</v>
          </cell>
        </row>
        <row r="839">
          <cell r="A839">
            <v>243600</v>
          </cell>
          <cell r="B839" t="str">
            <v>ROU UTILITY LEASE ST LIABILITY</v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>
            <v>240005</v>
          </cell>
          <cell r="H839" t="str">
            <v>ROU UTILITY LEASE ST LIABILITY</v>
          </cell>
        </row>
        <row r="840">
          <cell r="A840">
            <v>243601</v>
          </cell>
          <cell r="B840" t="str">
            <v>ROU NON-UTILITY LEASE ST LIABILITY</v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>
            <v>240010</v>
          </cell>
          <cell r="H840" t="str">
            <v>ROU NON-UTILITY LEASE ST LIABILITY</v>
          </cell>
        </row>
        <row r="841">
          <cell r="A841">
            <v>228100</v>
          </cell>
          <cell r="B841" t="str">
            <v>ESRIP LIABILITY CURRENT</v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>
            <v>248003</v>
          </cell>
          <cell r="H841" t="str">
            <v>ESRIP LIABILITY CURRENT</v>
          </cell>
        </row>
        <row r="842">
          <cell r="A842">
            <v>228102</v>
          </cell>
          <cell r="B842" t="str">
            <v>SERP LIABILITY CURRENT PORTION</v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>
            <v>248006</v>
          </cell>
          <cell r="H842" t="str">
            <v>SERP LIABILITY CURRENT PORTION</v>
          </cell>
        </row>
        <row r="843">
          <cell r="A843">
            <v>228106</v>
          </cell>
          <cell r="B843" t="str">
            <v>FAS 106 LIABILITY CURRENT</v>
          </cell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>
            <v>248009</v>
          </cell>
          <cell r="H843" t="str">
            <v>FAS 106 LIABILITY CURRENT</v>
          </cell>
        </row>
        <row r="844">
          <cell r="A844">
            <v>242000</v>
          </cell>
          <cell r="B844" t="str">
            <v>ENVIRONMENTAL LIABILITIES - CURRENT</v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>
            <v>248012</v>
          </cell>
          <cell r="H844" t="str">
            <v>ENVIRONMENTAL LIABILITIES - CURRENT</v>
          </cell>
        </row>
        <row r="845">
          <cell r="A845">
            <v>242003</v>
          </cell>
          <cell r="B845" t="str">
            <v>OTHER LIAB-UNCL OTHER CKS</v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>
            <v>248015</v>
          </cell>
          <cell r="H845" t="str">
            <v>OTHER LIAB-UNCL OTHER CKS</v>
          </cell>
        </row>
        <row r="846">
          <cell r="A846">
            <v>242008</v>
          </cell>
          <cell r="B846" t="str">
            <v>OTHER LIAB-W/C SHIRRELL</v>
          </cell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>
            <v>248018</v>
          </cell>
          <cell r="H846" t="str">
            <v>OTHER LIAB-W/C SHIRRELL</v>
          </cell>
        </row>
        <row r="847">
          <cell r="A847">
            <v>242010</v>
          </cell>
          <cell r="B847" t="str">
            <v>OTHER LIAB-EST W/C CLAIMS</v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>
            <v>248021</v>
          </cell>
          <cell r="H847" t="str">
            <v>OTHER LIAB-EST W/C CLAIMS</v>
          </cell>
        </row>
        <row r="848">
          <cell r="A848">
            <v>242011</v>
          </cell>
          <cell r="B848" t="str">
            <v>OTHER LIAB-W/C GAUTHIER</v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>
            <v>248024</v>
          </cell>
          <cell r="H848" t="str">
            <v>OTHER LIAB-W/C GAUTHIER</v>
          </cell>
        </row>
        <row r="849">
          <cell r="A849">
            <v>242016</v>
          </cell>
          <cell r="B849" t="str">
            <v>OTHER LIAB-W/C Powell</v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>
            <v>248027</v>
          </cell>
          <cell r="H849" t="str">
            <v>OTHER LIAB-W/C Powell</v>
          </cell>
        </row>
        <row r="850">
          <cell r="A850">
            <v>242017</v>
          </cell>
          <cell r="B850" t="str">
            <v>OTHER LIAB-UNCL CUST CREDITS</v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>
            <v>248030</v>
          </cell>
          <cell r="H850" t="str">
            <v>OTHER LIAB-UNCL CUST CREDITS</v>
          </cell>
        </row>
        <row r="851">
          <cell r="A851">
            <v>242018</v>
          </cell>
          <cell r="B851" t="str">
            <v>OTHER LIAB-W/C MCRAE</v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>
            <v>248033</v>
          </cell>
          <cell r="H851" t="str">
            <v>OTHER LIAB-W/C MCRAE</v>
          </cell>
        </row>
        <row r="852">
          <cell r="A852">
            <v>242019</v>
          </cell>
          <cell r="B852" t="str">
            <v>Other Liability - Workers Comp Reclass - ST</v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>
            <v>248036</v>
          </cell>
          <cell r="H852" t="str">
            <v>Other Liability - Workers Comp Reclass - ST</v>
          </cell>
        </row>
        <row r="853">
          <cell r="A853">
            <v>242021</v>
          </cell>
          <cell r="B853" t="str">
            <v>OTHER LIAB-UNCL CALIFORNIA ESCHEATMENT</v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>
            <v>248039</v>
          </cell>
          <cell r="H853" t="str">
            <v>OTHER LIAB-UNCL CALIFORNIA ESCHEATMENT</v>
          </cell>
        </row>
        <row r="854">
          <cell r="A854">
            <v>242057</v>
          </cell>
          <cell r="B854" t="str">
            <v>OTHER LIAB-WK COMP</v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>
            <v>248042</v>
          </cell>
          <cell r="H854" t="str">
            <v>OTHER LIAB-WK COMP</v>
          </cell>
        </row>
        <row r="855">
          <cell r="A855">
            <v>242059</v>
          </cell>
          <cell r="B855" t="str">
            <v>ACCRUED DOE FEE</v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>
            <v>248045</v>
          </cell>
          <cell r="H855" t="str">
            <v>ACCRUED DOE FEE</v>
          </cell>
        </row>
        <row r="856">
          <cell r="A856">
            <v>242063</v>
          </cell>
          <cell r="B856" t="str">
            <v>Western States Liability - Current Portion</v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>
            <v>248048</v>
          </cell>
          <cell r="H856" t="str">
            <v>Western States Liability - Current Portion</v>
          </cell>
        </row>
        <row r="857">
          <cell r="A857">
            <v>242066</v>
          </cell>
          <cell r="B857" t="str">
            <v>DEPOSITS-DISTRIBUTORS</v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>
            <v>248049</v>
          </cell>
          <cell r="H857" t="str">
            <v>DEPOSITS-DISTRIBUTORS</v>
          </cell>
        </row>
        <row r="858">
          <cell r="A858">
            <v>242072</v>
          </cell>
          <cell r="B858" t="str">
            <v>DEALER DEPOSITS - HVAC</v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>
            <v>248051</v>
          </cell>
          <cell r="H858" t="str">
            <v>DEALER DEPOSITS - HVAC</v>
          </cell>
        </row>
        <row r="859">
          <cell r="A859">
            <v>242100</v>
          </cell>
          <cell r="B859" t="str">
            <v>PUBLIC PURPOSE - OLGA</v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>
            <v>248054</v>
          </cell>
          <cell r="H859" t="str">
            <v>PUBLIC PURPOSE - OLGA</v>
          </cell>
        </row>
        <row r="860">
          <cell r="A860">
            <v>242102</v>
          </cell>
          <cell r="B860" t="str">
            <v>PUBLIC PURPOSE-OGEE</v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>
            <v>248057</v>
          </cell>
          <cell r="H860" t="str">
            <v>PUBLIC PURPOSE-OGEE</v>
          </cell>
        </row>
        <row r="861">
          <cell r="A861">
            <v>242104</v>
          </cell>
          <cell r="B861" t="str">
            <v>PUBLIC PURPOSE-OLIEE</v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>
            <v>248060</v>
          </cell>
          <cell r="H861" t="str">
            <v>PUBLIC PURPOSE-OLIEE</v>
          </cell>
        </row>
        <row r="862">
          <cell r="A862">
            <v>242105</v>
          </cell>
          <cell r="B862" t="str">
            <v>SMART ENERGY LIABILITY</v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>
            <v>248063</v>
          </cell>
          <cell r="H862" t="str">
            <v>SMART ENERGY LIABILITY</v>
          </cell>
        </row>
        <row r="863">
          <cell r="A863">
            <v>242107</v>
          </cell>
          <cell r="B863" t="str">
            <v>ENERGY ASSISTANCE LIEAP</v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>
            <v>248066</v>
          </cell>
          <cell r="H863" t="str">
            <v>ENERGY ASSISTANCE LIEAP</v>
          </cell>
        </row>
        <row r="864">
          <cell r="A864">
            <v>242108</v>
          </cell>
          <cell r="B864" t="str">
            <v>OR HEAT/WILLIAM</v>
          </cell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>
            <v>248069</v>
          </cell>
          <cell r="H864" t="str">
            <v>OR HEAT/WILLIAM</v>
          </cell>
        </row>
        <row r="865">
          <cell r="A865">
            <v>242110</v>
          </cell>
          <cell r="B865" t="str">
            <v>EASCR</v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>
            <v>248072</v>
          </cell>
          <cell r="H865" t="str">
            <v>EASCR</v>
          </cell>
        </row>
        <row r="866">
          <cell r="A866">
            <v>242111</v>
          </cell>
          <cell r="B866" t="str">
            <v>OR CARES</v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>
            <v>248075</v>
          </cell>
          <cell r="H866" t="str">
            <v>OR CARES</v>
          </cell>
        </row>
        <row r="867">
          <cell r="A867">
            <v>242113</v>
          </cell>
          <cell r="B867" t="str">
            <v>OR WA COUNTY CARES – COM CUSTOMERS</v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>
            <v>248078</v>
          </cell>
          <cell r="H867" t="str">
            <v>OR WA COUNTY CARES – COM CUSTOMERS</v>
          </cell>
        </row>
        <row r="868">
          <cell r="A868">
            <v>242114</v>
          </cell>
          <cell r="B868" t="str">
            <v>OR ARPA</v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>
            <v>248081</v>
          </cell>
          <cell r="H868" t="str">
            <v>OR ARPA</v>
          </cell>
        </row>
        <row r="869">
          <cell r="A869">
            <v>242115</v>
          </cell>
          <cell r="B869" t="str">
            <v>WA ARPA</v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>
            <v>248084</v>
          </cell>
          <cell r="H869" t="str">
            <v>WA ARPA</v>
          </cell>
        </row>
        <row r="870">
          <cell r="A870">
            <v>242116</v>
          </cell>
          <cell r="B870" t="str">
            <v>OR OERA</v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>
            <v>248087</v>
          </cell>
          <cell r="H870" t="str">
            <v>OR OERA</v>
          </cell>
        </row>
        <row r="871">
          <cell r="A871">
            <v>242117</v>
          </cell>
          <cell r="B871" t="str">
            <v>WA OERA</v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>
            <v>248088</v>
          </cell>
          <cell r="H871" t="str">
            <v>WA OERA</v>
          </cell>
        </row>
        <row r="872">
          <cell r="A872">
            <v>242118</v>
          </cell>
          <cell r="B872" t="str">
            <v>WA OERA</v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>
            <v>248089</v>
          </cell>
          <cell r="H872" t="str">
            <v>WA OERA</v>
          </cell>
        </row>
        <row r="873">
          <cell r="A873">
            <v>242140</v>
          </cell>
          <cell r="B873" t="str">
            <v>DEFERRED REVENUE</v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>
            <v>248090</v>
          </cell>
          <cell r="H873" t="str">
            <v>DEFERRED REVENUE</v>
          </cell>
        </row>
        <row r="874">
          <cell r="A874">
            <v>242145</v>
          </cell>
          <cell r="B874" t="str">
            <v>APPLIANCE CENTER FIN DEP - WELLS FARGO</v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>
            <v>248093</v>
          </cell>
          <cell r="H874" t="str">
            <v>APPLIANCE CENTER FIN DEP - WELLS FARGO</v>
          </cell>
        </row>
        <row r="875">
          <cell r="A875">
            <v>242600</v>
          </cell>
          <cell r="B875" t="str">
            <v>ACQUISITION HOLDBACK LIABILITY</v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>
            <v>248096</v>
          </cell>
          <cell r="H875" t="str">
            <v>ACQUISITION HOLDBACK LIABILITY</v>
          </cell>
        </row>
        <row r="876">
          <cell r="A876">
            <v>242700</v>
          </cell>
          <cell r="B876" t="str">
            <v>ACQUISITION HOLDBACK LIABILITY</v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>
            <v>248097</v>
          </cell>
          <cell r="H876" t="str">
            <v>ACQUISITION HOLDBACK LIABILITY</v>
          </cell>
        </row>
        <row r="877">
          <cell r="A877">
            <v>242910</v>
          </cell>
          <cell r="B877" t="str">
            <v>PR CLEARING TO 602-04580</v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>
            <v>248099</v>
          </cell>
          <cell r="H877" t="str">
            <v>PR CLEARING TO 602-04580</v>
          </cell>
        </row>
        <row r="878">
          <cell r="A878">
            <v>242920</v>
          </cell>
          <cell r="B878" t="str">
            <v>PR CLEARING TO 602-02005</v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>
            <v>248102</v>
          </cell>
          <cell r="H878" t="str">
            <v>PR CLEARING TO 602-02005</v>
          </cell>
        </row>
        <row r="879">
          <cell r="A879">
            <v>242980</v>
          </cell>
          <cell r="B879" t="str">
            <v>PR CLEARING TO 603-04610</v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>
            <v>248105</v>
          </cell>
          <cell r="H879" t="str">
            <v>PR CLEARING TO 603-04610</v>
          </cell>
        </row>
        <row r="880">
          <cell r="A880">
            <v>242990</v>
          </cell>
          <cell r="B880" t="str">
            <v>NBU $100 CREDIT PLAN</v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>
            <v>248108</v>
          </cell>
          <cell r="H880" t="str">
            <v>NBU $100 CREDIT PLAN</v>
          </cell>
        </row>
        <row r="881">
          <cell r="A881">
            <v>242999</v>
          </cell>
          <cell r="B881" t="str">
            <v>PAYROLL MISCELLANEOUS</v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>
            <v>248111</v>
          </cell>
          <cell r="H881" t="str">
            <v>PAYROLL MISCELLANEOUS</v>
          </cell>
        </row>
        <row r="882">
          <cell r="A882">
            <v>235000</v>
          </cell>
          <cell r="B882" t="str">
            <v>CUSTOMER DEPOSITS</v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>
            <v>248305</v>
          </cell>
          <cell r="H882" t="str">
            <v>CUSTOMER DEPOSITS</v>
          </cell>
        </row>
        <row r="883">
          <cell r="A883">
            <v>235001</v>
          </cell>
          <cell r="B883" t="str">
            <v>UNPAID DEPOSIT INTEREST</v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>
            <v>248310</v>
          </cell>
          <cell r="H883" t="str">
            <v>UNPAID DEPOSIT INTEREST</v>
          </cell>
        </row>
        <row r="884">
          <cell r="A884">
            <v>235005</v>
          </cell>
          <cell r="B884" t="str">
            <v>APPLIED INITIAL DEPOSIT</v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>
            <v>248315</v>
          </cell>
          <cell r="H884" t="str">
            <v>APPLIED INITIAL DEPOSIT</v>
          </cell>
        </row>
        <row r="885">
          <cell r="A885">
            <v>238000</v>
          </cell>
          <cell r="B885" t="str">
            <v>DIVIDENDS DECLARED</v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>
            <v>248405</v>
          </cell>
          <cell r="H885" t="str">
            <v>DIVIDENDS DECLARED</v>
          </cell>
        </row>
        <row r="886">
          <cell r="A886">
            <v>243602</v>
          </cell>
          <cell r="B886" t="str">
            <v>FINANCE UTILITY LEASE ST LIABILITY</v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>
            <v>248505</v>
          </cell>
          <cell r="H886" t="str">
            <v>FINANCE UTILITY LEASE ST LIABILITY</v>
          </cell>
        </row>
        <row r="887">
          <cell r="A887">
            <v>243603</v>
          </cell>
          <cell r="B887" t="str">
            <v>FINANCE NON-UTILITY LEASE ST LIABILITY</v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>
            <v>248510</v>
          </cell>
          <cell r="H887" t="str">
            <v>FINANCE NON-UTILITY LEASE ST LIABILITY</v>
          </cell>
        </row>
        <row r="888">
          <cell r="A888">
            <v>241101</v>
          </cell>
          <cell r="B888" t="str">
            <v>FRAN TAX - PORTLAND</v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>
            <v>248602</v>
          </cell>
          <cell r="H888" t="str">
            <v>FRAN TAX - PORTLAND</v>
          </cell>
        </row>
        <row r="889">
          <cell r="A889">
            <v>241102</v>
          </cell>
          <cell r="B889" t="str">
            <v>FRAN TAX - ALBANY</v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>
            <v>248604</v>
          </cell>
          <cell r="H889" t="str">
            <v>FRAN TAX - ALBANY</v>
          </cell>
        </row>
        <row r="890">
          <cell r="A890">
            <v>241103</v>
          </cell>
          <cell r="B890" t="str">
            <v>FRAN TAX - AURORA</v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>
            <v>248606</v>
          </cell>
          <cell r="H890" t="str">
            <v>FRAN TAX - AURORA</v>
          </cell>
        </row>
        <row r="891">
          <cell r="A891">
            <v>241104</v>
          </cell>
          <cell r="B891" t="str">
            <v>FRAN TAX - CORVALLIS</v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>
            <v>248608</v>
          </cell>
          <cell r="H891" t="str">
            <v>FRAN TAX - CORVALLIS</v>
          </cell>
        </row>
        <row r="892">
          <cell r="A892">
            <v>241105</v>
          </cell>
          <cell r="B892" t="str">
            <v>FRAN TAX - FAIRVIEW</v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>
            <v>248610</v>
          </cell>
          <cell r="H892" t="str">
            <v>FRAN TAX - FAIRVIEW</v>
          </cell>
        </row>
        <row r="893">
          <cell r="A893">
            <v>241107</v>
          </cell>
          <cell r="B893" t="str">
            <v>FRAN TAX - HUBBARD</v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>
            <v>248612</v>
          </cell>
          <cell r="H893" t="str">
            <v>FRAN TAX - HUBBARD</v>
          </cell>
        </row>
        <row r="894">
          <cell r="A894">
            <v>241108</v>
          </cell>
          <cell r="B894" t="str">
            <v>FRAN TAX - LEBANON</v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>
            <v>248614</v>
          </cell>
          <cell r="H894" t="str">
            <v>FRAN TAX - LEBANON</v>
          </cell>
        </row>
        <row r="895">
          <cell r="A895">
            <v>241109</v>
          </cell>
          <cell r="B895" t="str">
            <v>FRAN TAX - MILWAUKIE</v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>
            <v>248616</v>
          </cell>
          <cell r="H895" t="str">
            <v>FRAN TAX - MILWAUKIE</v>
          </cell>
        </row>
        <row r="896">
          <cell r="A896">
            <v>241110</v>
          </cell>
          <cell r="B896" t="str">
            <v>FRANCHISE TAX - MT ANGEL</v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>
            <v>248618</v>
          </cell>
          <cell r="H896" t="str">
            <v>FRANCHISE TAX - MT ANGEL</v>
          </cell>
        </row>
        <row r="897">
          <cell r="A897">
            <v>241111</v>
          </cell>
          <cell r="B897" t="str">
            <v>FRAN TAX - SALEM</v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>
            <v>248620</v>
          </cell>
          <cell r="H897" t="str">
            <v>FRAN TAX - SALEM</v>
          </cell>
        </row>
        <row r="898">
          <cell r="A898">
            <v>241112</v>
          </cell>
          <cell r="B898" t="str">
            <v>FRAN TAX - SILVERTON</v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>
            <v>248622</v>
          </cell>
          <cell r="H898" t="str">
            <v>FRAN TAX - SILVERTON</v>
          </cell>
        </row>
        <row r="899">
          <cell r="A899">
            <v>241113</v>
          </cell>
          <cell r="B899" t="str">
            <v>FRAN TAX - TROUTDALE</v>
          </cell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>
            <v>248624</v>
          </cell>
          <cell r="H899" t="str">
            <v>FRAN TAX - TROUTDALE</v>
          </cell>
        </row>
        <row r="900">
          <cell r="A900">
            <v>241114</v>
          </cell>
          <cell r="B900" t="str">
            <v>FRAN TAX - WEST LINN</v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>
            <v>248626</v>
          </cell>
          <cell r="H900" t="str">
            <v>FRAN TAX - WEST LINN</v>
          </cell>
        </row>
        <row r="901">
          <cell r="A901">
            <v>241115</v>
          </cell>
          <cell r="B901" t="str">
            <v>FRANCHISE TAX - WOODBURN</v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>
            <v>248628</v>
          </cell>
          <cell r="H901" t="str">
            <v>FRANCHISE TAX - WOODBURN</v>
          </cell>
        </row>
        <row r="902">
          <cell r="A902">
            <v>241117</v>
          </cell>
          <cell r="B902" t="str">
            <v>FRAN TAX - BEAVERTON</v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>
            <v>248630</v>
          </cell>
          <cell r="H902" t="str">
            <v>FRAN TAX - BEAVERTON</v>
          </cell>
        </row>
        <row r="903">
          <cell r="A903">
            <v>241118</v>
          </cell>
          <cell r="B903" t="str">
            <v>FRANCHISE TAX - DALLAS</v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>
            <v>248632</v>
          </cell>
          <cell r="H903" t="str">
            <v>FRANCHISE TAX - DALLAS</v>
          </cell>
        </row>
        <row r="904">
          <cell r="A904">
            <v>241119</v>
          </cell>
          <cell r="B904" t="str">
            <v>FRAN TAX - MONMOUTH</v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>
            <v>248634</v>
          </cell>
          <cell r="H904" t="str">
            <v>FRAN TAX - MONMOUTH</v>
          </cell>
        </row>
        <row r="905">
          <cell r="A905">
            <v>241120</v>
          </cell>
          <cell r="B905" t="str">
            <v>FRAN TAX - INDEPENDE</v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>
            <v>248636</v>
          </cell>
          <cell r="H905" t="str">
            <v>FRAN TAX - INDEPENDE</v>
          </cell>
        </row>
        <row r="906">
          <cell r="A906">
            <v>241121</v>
          </cell>
          <cell r="B906" t="str">
            <v>FRAN TAX - TUALATIN</v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>
            <v>248638</v>
          </cell>
          <cell r="H906" t="str">
            <v>FRAN TAX - TUALATIN</v>
          </cell>
        </row>
        <row r="907">
          <cell r="A907">
            <v>241122</v>
          </cell>
          <cell r="B907" t="str">
            <v>FRAN TAX - LAKE OSWEGO</v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>
            <v>248640</v>
          </cell>
          <cell r="H907" t="str">
            <v>FRAN TAX - LAKE OSWEGO</v>
          </cell>
        </row>
        <row r="908">
          <cell r="A908">
            <v>241123</v>
          </cell>
          <cell r="B908" t="str">
            <v>FRAN TAX - NEWBERG</v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>
            <v>248642</v>
          </cell>
          <cell r="H908" t="str">
            <v>FRAN TAX - NEWBERG</v>
          </cell>
        </row>
        <row r="909">
          <cell r="A909">
            <v>241124</v>
          </cell>
          <cell r="B909" t="str">
            <v>FRANCHISE TAX - SHERWOOD</v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>
            <v>248644</v>
          </cell>
          <cell r="H909" t="str">
            <v>FRANCHISE TAX - SHERWOOD</v>
          </cell>
        </row>
        <row r="910">
          <cell r="A910">
            <v>241128</v>
          </cell>
          <cell r="B910" t="str">
            <v>FRANCHISE TAX - FOREST GROVE</v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>
            <v>248646</v>
          </cell>
          <cell r="H910" t="str">
            <v>FRANCHISE TAX - FOREST GROVE</v>
          </cell>
        </row>
        <row r="911">
          <cell r="A911">
            <v>241129</v>
          </cell>
          <cell r="B911" t="str">
            <v>FRAN TAX - CORNELIUS</v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>
            <v>248648</v>
          </cell>
          <cell r="H911" t="str">
            <v>FRAN TAX - CORNELIUS</v>
          </cell>
        </row>
        <row r="912">
          <cell r="A912">
            <v>241130</v>
          </cell>
          <cell r="B912" t="str">
            <v>FRAN TAX - GRESHAM</v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>
            <v>248650</v>
          </cell>
          <cell r="H912" t="str">
            <v>FRAN TAX - GRESHAM</v>
          </cell>
        </row>
        <row r="913">
          <cell r="A913">
            <v>241131</v>
          </cell>
          <cell r="B913" t="str">
            <v>FRAN TAX - Gladstone</v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>
            <v>248652</v>
          </cell>
          <cell r="H913" t="str">
            <v>FRAN TAX - Gladstone</v>
          </cell>
        </row>
        <row r="914">
          <cell r="A914">
            <v>241132</v>
          </cell>
          <cell r="B914" t="str">
            <v>FRAN TAX - OREGON CITY</v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>
            <v>248654</v>
          </cell>
          <cell r="H914" t="str">
            <v>FRAN TAX - OREGON CITY</v>
          </cell>
        </row>
        <row r="915">
          <cell r="A915">
            <v>241133</v>
          </cell>
          <cell r="B915" t="str">
            <v>FRANCHISE TAX - WOOD VILLAGE</v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>
            <v>248656</v>
          </cell>
          <cell r="H915" t="str">
            <v>FRANCHISE TAX - WOOD VILLAGE</v>
          </cell>
        </row>
        <row r="916">
          <cell r="A916">
            <v>241134</v>
          </cell>
          <cell r="B916" t="str">
            <v>FRAN TAX - EUGENE</v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>
            <v>248658</v>
          </cell>
          <cell r="H916" t="str">
            <v>FRAN TAX - EUGENE</v>
          </cell>
        </row>
        <row r="917">
          <cell r="A917">
            <v>241135</v>
          </cell>
          <cell r="B917" t="str">
            <v>FRAN TAX - SPRINGFIELD</v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>
            <v>248660</v>
          </cell>
          <cell r="H917" t="str">
            <v>FRAN TAX - SPRINGFIELD</v>
          </cell>
        </row>
        <row r="918">
          <cell r="A918">
            <v>241136</v>
          </cell>
          <cell r="B918" t="str">
            <v>FRAN TAX - THE DALLES</v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>
            <v>248662</v>
          </cell>
          <cell r="H918" t="str">
            <v>FRAN TAX - THE DALLES</v>
          </cell>
        </row>
        <row r="919">
          <cell r="A919">
            <v>241137</v>
          </cell>
          <cell r="B919" t="str">
            <v>FRAN TAX - TURNER</v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>
            <v>248664</v>
          </cell>
          <cell r="H919" t="str">
            <v>FRAN TAX - TURNER</v>
          </cell>
        </row>
        <row r="920">
          <cell r="A920">
            <v>241139</v>
          </cell>
          <cell r="B920" t="str">
            <v>FRAN TAX - ST HELENS</v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>
            <v>248666</v>
          </cell>
          <cell r="H920" t="str">
            <v>FRAN TAX - ST HELENS</v>
          </cell>
        </row>
        <row r="921">
          <cell r="A921">
            <v>241140</v>
          </cell>
          <cell r="B921" t="str">
            <v>FRANCHISE TAX - SCAPPOOSE</v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>
            <v>248668</v>
          </cell>
          <cell r="H921" t="str">
            <v>FRANCHISE TAX - SCAPPOOSE</v>
          </cell>
        </row>
        <row r="922">
          <cell r="A922">
            <v>241141</v>
          </cell>
          <cell r="B922" t="str">
            <v>FRAN TAX - TIGARD</v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>
            <v>248670</v>
          </cell>
          <cell r="H922" t="str">
            <v>FRAN TAX - TIGARD</v>
          </cell>
        </row>
        <row r="923">
          <cell r="A923">
            <v>241142</v>
          </cell>
          <cell r="B923" t="str">
            <v>FRANCHISE TAX - SWEET HOME</v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>
            <v>248672</v>
          </cell>
          <cell r="H923" t="str">
            <v>FRANCHISE TAX - SWEET HOME</v>
          </cell>
        </row>
        <row r="924">
          <cell r="A924">
            <v>241145</v>
          </cell>
          <cell r="B924" t="str">
            <v>FRAN TAX - HOOD RIVER</v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>
            <v>248674</v>
          </cell>
          <cell r="H924" t="str">
            <v>FRAN TAX - HOOD RIVER</v>
          </cell>
        </row>
        <row r="925">
          <cell r="A925">
            <v>241146</v>
          </cell>
          <cell r="B925" t="str">
            <v>FRAN TAX - STAYTON</v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>
            <v>248676</v>
          </cell>
          <cell r="H925" t="str">
            <v>FRAN TAX - STAYTON</v>
          </cell>
        </row>
        <row r="926">
          <cell r="A926">
            <v>241147</v>
          </cell>
          <cell r="B926" t="str">
            <v>FRAN TAX - AUMSVILLE</v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>
            <v>248678</v>
          </cell>
          <cell r="H926" t="str">
            <v>FRAN TAX - AUMSVILLE</v>
          </cell>
        </row>
        <row r="927">
          <cell r="A927">
            <v>241152</v>
          </cell>
          <cell r="B927" t="str">
            <v>FRAN TAX - JUNCTION CITY</v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>
            <v>248680</v>
          </cell>
          <cell r="H927" t="str">
            <v>FRAN TAX - JUNCTION CITY</v>
          </cell>
        </row>
        <row r="928">
          <cell r="A928">
            <v>241153</v>
          </cell>
          <cell r="B928" t="str">
            <v>FRANCHISE TAX - COTTAGE GROVE</v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>
            <v>248682</v>
          </cell>
          <cell r="H928" t="str">
            <v>FRANCHISE TAX - COTTAGE GROVE</v>
          </cell>
        </row>
        <row r="929">
          <cell r="A929">
            <v>241154</v>
          </cell>
          <cell r="B929" t="str">
            <v>FRAN TAX - CRESWELL</v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>
            <v>248684</v>
          </cell>
          <cell r="H929" t="str">
            <v>FRAN TAX - CRESWELL</v>
          </cell>
        </row>
        <row r="930">
          <cell r="A930">
            <v>241155</v>
          </cell>
          <cell r="B930" t="str">
            <v>FRAN TAX - COLUMBIA CITY</v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>
            <v>248686</v>
          </cell>
          <cell r="H930" t="str">
            <v>FRAN TAX - COLUMBIA CITY</v>
          </cell>
        </row>
        <row r="931">
          <cell r="A931">
            <v>241156</v>
          </cell>
          <cell r="B931" t="str">
            <v>FRAN TAX - PHILOMATH</v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>
            <v>248688</v>
          </cell>
          <cell r="H931" t="str">
            <v>FRAN TAX - PHILOMATH</v>
          </cell>
        </row>
        <row r="932">
          <cell r="A932">
            <v>241158</v>
          </cell>
          <cell r="B932" t="str">
            <v>FRAN TAX - DONALD</v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>
            <v>248690</v>
          </cell>
          <cell r="H932" t="str">
            <v>FRAN TAX - DONALD</v>
          </cell>
        </row>
        <row r="933">
          <cell r="A933">
            <v>241159</v>
          </cell>
          <cell r="B933" t="str">
            <v>FRANCHISE TAX - MCVINNVILLE</v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>
            <v>248692</v>
          </cell>
          <cell r="H933" t="str">
            <v>FRANCHISE TAX - MCVINNVILLE</v>
          </cell>
        </row>
        <row r="934">
          <cell r="A934">
            <v>241160</v>
          </cell>
          <cell r="B934" t="str">
            <v>FRAN TAX - AMITY</v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>
            <v>248694</v>
          </cell>
          <cell r="H934" t="str">
            <v>FRAN TAX - AMITY</v>
          </cell>
        </row>
        <row r="935">
          <cell r="A935">
            <v>241161</v>
          </cell>
          <cell r="B935" t="str">
            <v>FRAN TAX - HALSEY</v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>
            <v>248696</v>
          </cell>
          <cell r="H935" t="str">
            <v>FRAN TAX - HALSEY</v>
          </cell>
        </row>
        <row r="936">
          <cell r="A936">
            <v>241162</v>
          </cell>
          <cell r="B936" t="str">
            <v>FRAN TAX - HARRISBURG</v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>
            <v>248698</v>
          </cell>
          <cell r="H936" t="str">
            <v>FRAN TAX - HARRISBURG</v>
          </cell>
        </row>
        <row r="937">
          <cell r="A937">
            <v>241165</v>
          </cell>
          <cell r="B937" t="str">
            <v>FRAN TAX - NORTH PLAINS</v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>
            <v>248700</v>
          </cell>
          <cell r="H937" t="str">
            <v>FRAN TAX - NORTH PLAINS</v>
          </cell>
        </row>
        <row r="938">
          <cell r="A938">
            <v>241166</v>
          </cell>
          <cell r="B938" t="str">
            <v>FRAN TAX - ASTORIA</v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>
            <v>248702</v>
          </cell>
          <cell r="H938" t="str">
            <v>FRAN TAX - ASTORIA</v>
          </cell>
        </row>
        <row r="939">
          <cell r="A939">
            <v>241167</v>
          </cell>
          <cell r="B939" t="str">
            <v>FRAN TAX - CLATSKANIE</v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>
            <v>248704</v>
          </cell>
          <cell r="H939" t="str">
            <v>FRAN TAX - CLATSKANIE</v>
          </cell>
        </row>
        <row r="940">
          <cell r="A940">
            <v>241168</v>
          </cell>
          <cell r="B940" t="str">
            <v>FRAN TAX - JEFFERSON</v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>
            <v>248706</v>
          </cell>
          <cell r="H940" t="str">
            <v>FRAN TAX - JEFFERSON</v>
          </cell>
        </row>
        <row r="941">
          <cell r="A941">
            <v>241172</v>
          </cell>
          <cell r="B941" t="str">
            <v>FRANCHISE TAX - BARLOW</v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>
            <v>248708</v>
          </cell>
          <cell r="H941" t="str">
            <v>FRANCHISE TAX - BARLOW</v>
          </cell>
        </row>
        <row r="942">
          <cell r="A942">
            <v>241173</v>
          </cell>
          <cell r="B942" t="str">
            <v>FRAN TAX - WILLAMINA</v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>
            <v>248710</v>
          </cell>
          <cell r="H942" t="str">
            <v>FRAN TAX - WILLAMINA</v>
          </cell>
        </row>
        <row r="943">
          <cell r="A943">
            <v>241174</v>
          </cell>
          <cell r="B943" t="str">
            <v>FRAN TAX - WATERLOO</v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>
            <v>248712</v>
          </cell>
          <cell r="H943" t="str">
            <v>FRAN TAX - WATERLOO</v>
          </cell>
        </row>
        <row r="944">
          <cell r="A944">
            <v>241175</v>
          </cell>
          <cell r="B944" t="str">
            <v>FRAN TAX - SODAVILLE</v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>
            <v>248714</v>
          </cell>
          <cell r="H944" t="str">
            <v>FRAN TAX - SODAVILLE</v>
          </cell>
        </row>
        <row r="945">
          <cell r="A945">
            <v>241179</v>
          </cell>
          <cell r="B945" t="str">
            <v>FRAN TAX - WARRENTON</v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>
            <v>248716</v>
          </cell>
          <cell r="H945" t="str">
            <v>FRAN TAX - WARRENTON</v>
          </cell>
        </row>
        <row r="946">
          <cell r="A946">
            <v>241180</v>
          </cell>
          <cell r="B946" t="str">
            <v>FRAN TAX - SEASIDE</v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>
            <v>248718</v>
          </cell>
          <cell r="H946" t="str">
            <v>FRAN TAX - SEASIDE</v>
          </cell>
        </row>
        <row r="947">
          <cell r="A947">
            <v>241181</v>
          </cell>
          <cell r="B947" t="str">
            <v>FRAN TAX - SHERIDAN</v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>
            <v>248720</v>
          </cell>
          <cell r="H947" t="str">
            <v>FRAN TAX - SHERIDAN</v>
          </cell>
        </row>
        <row r="948">
          <cell r="A948">
            <v>241182</v>
          </cell>
          <cell r="B948" t="str">
            <v>FRANCHISE TAX - TOLEDO</v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>
            <v>248722</v>
          </cell>
          <cell r="H948" t="str">
            <v>FRANCHISE TAX - TOLEDO</v>
          </cell>
        </row>
        <row r="949">
          <cell r="A949">
            <v>241183</v>
          </cell>
          <cell r="B949" t="str">
            <v>FRANCHISE TAX - NEWPORT</v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>
            <v>248724</v>
          </cell>
          <cell r="H949" t="str">
            <v>FRANCHISE TAX - NEWPORT</v>
          </cell>
        </row>
        <row r="950">
          <cell r="A950">
            <v>241184</v>
          </cell>
          <cell r="B950" t="str">
            <v>FRAN TAX - BANKS</v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>
            <v>248726</v>
          </cell>
          <cell r="H950" t="str">
            <v>FRAN TAX - BANKS</v>
          </cell>
        </row>
        <row r="951">
          <cell r="A951">
            <v>241185</v>
          </cell>
          <cell r="B951" t="str">
            <v>FRAN TAX - LINCOLN CITY</v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>
            <v>248728</v>
          </cell>
          <cell r="H951" t="str">
            <v>FRAN TAX - LINCOLN CITY</v>
          </cell>
        </row>
        <row r="952">
          <cell r="A952">
            <v>241186</v>
          </cell>
          <cell r="B952" t="str">
            <v>FRAN TAX - SILETZ</v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>
            <v>248730</v>
          </cell>
          <cell r="H952" t="str">
            <v>FRAN TAX - SILETZ</v>
          </cell>
        </row>
        <row r="953">
          <cell r="A953">
            <v>241187</v>
          </cell>
          <cell r="B953" t="str">
            <v>FRANCHISE TAX - SANDY</v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>
            <v>248732</v>
          </cell>
          <cell r="H953" t="str">
            <v>FRANCHISE TAX - SANDY</v>
          </cell>
        </row>
        <row r="954">
          <cell r="A954">
            <v>241189</v>
          </cell>
          <cell r="B954" t="str">
            <v>FRAN TAX - CANBY</v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>
            <v>248734</v>
          </cell>
          <cell r="H954" t="str">
            <v>FRAN TAX - CANBY</v>
          </cell>
        </row>
        <row r="955">
          <cell r="A955">
            <v>241190</v>
          </cell>
          <cell r="B955" t="str">
            <v>FRAN TAX - KING CITY</v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>
            <v>248736</v>
          </cell>
          <cell r="H955" t="str">
            <v>FRAN TAX - KING CITY</v>
          </cell>
        </row>
        <row r="956">
          <cell r="A956">
            <v>241191</v>
          </cell>
          <cell r="B956" t="str">
            <v>FRAN TAX - HAPPY VALLEY</v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>
            <v>248738</v>
          </cell>
          <cell r="H956" t="str">
            <v>FRAN TAX - HAPPY VALLEY</v>
          </cell>
        </row>
        <row r="957">
          <cell r="A957">
            <v>241192</v>
          </cell>
          <cell r="B957" t="str">
            <v>FRANCHISE TAX - DURHAM</v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>
            <v>248740</v>
          </cell>
          <cell r="H957" t="str">
            <v>FRANCHISE TAX - DURHAM</v>
          </cell>
        </row>
        <row r="958">
          <cell r="A958">
            <v>241193</v>
          </cell>
          <cell r="B958" t="str">
            <v>FRANCHISE TAX - DUNDEE</v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>
            <v>248742</v>
          </cell>
          <cell r="H958" t="str">
            <v>FRANCHISE TAX - DUNDEE</v>
          </cell>
        </row>
        <row r="959">
          <cell r="A959">
            <v>241194</v>
          </cell>
          <cell r="B959" t="str">
            <v>FRANCHISE TAX - MAYWOOD PARK</v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>
            <v>248744</v>
          </cell>
          <cell r="H959" t="str">
            <v>FRANCHISE TAX - MAYWOOD PARK</v>
          </cell>
        </row>
        <row r="960">
          <cell r="A960">
            <v>241195</v>
          </cell>
          <cell r="B960" t="str">
            <v>FRAN TAX - WILSONVILLE</v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>
            <v>248746</v>
          </cell>
          <cell r="H960" t="str">
            <v>FRAN TAX - WILSONVILLE</v>
          </cell>
        </row>
        <row r="961">
          <cell r="A961">
            <v>241196</v>
          </cell>
          <cell r="B961" t="str">
            <v>FRANCHISE TAX - JOHNSON CITY</v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>
            <v>248748</v>
          </cell>
          <cell r="H961" t="str">
            <v>FRANCHISE TAX - JOHNSON CITY</v>
          </cell>
        </row>
        <row r="962">
          <cell r="A962">
            <v>241197</v>
          </cell>
          <cell r="B962" t="str">
            <v>FRANCHISE TAX - RIVERGROVE</v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>
            <v>248750</v>
          </cell>
          <cell r="H962" t="str">
            <v>FRANCHISE TAX - RIVERGROVE</v>
          </cell>
        </row>
        <row r="963">
          <cell r="A963">
            <v>241198</v>
          </cell>
          <cell r="B963" t="str">
            <v>FRANCHISE TAX - TANGENT</v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>
            <v>248752</v>
          </cell>
          <cell r="H963" t="str">
            <v>FRANCHISE TAX - TANGENT</v>
          </cell>
        </row>
        <row r="964">
          <cell r="A964">
            <v>241199</v>
          </cell>
          <cell r="B964" t="str">
            <v>FRAN TAX - DEPOE BAY</v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>
            <v>248754</v>
          </cell>
          <cell r="H964" t="str">
            <v>FRAN TAX - DEPOE BAY</v>
          </cell>
        </row>
        <row r="965">
          <cell r="A965">
            <v>241200</v>
          </cell>
          <cell r="B965" t="str">
            <v>FRAN TAX - MILLERSBURG</v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>
            <v>248756</v>
          </cell>
          <cell r="H965" t="str">
            <v>FRAN TAX - MILLERSBURG</v>
          </cell>
        </row>
        <row r="966">
          <cell r="A966">
            <v>241213</v>
          </cell>
          <cell r="B966" t="str">
            <v>FRAN TAX - ADAIR VILLAGE</v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>
            <v>248758</v>
          </cell>
          <cell r="H966" t="str">
            <v>FRAN TAX - ADAIR VILLAGE</v>
          </cell>
        </row>
        <row r="967">
          <cell r="A967">
            <v>241214</v>
          </cell>
          <cell r="B967" t="str">
            <v>FRAN TAX - KEIZER</v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>
            <v>248760</v>
          </cell>
          <cell r="H967" t="str">
            <v>FRAN TAX - KEIZER</v>
          </cell>
        </row>
        <row r="968">
          <cell r="A968">
            <v>241218</v>
          </cell>
          <cell r="B968" t="str">
            <v>FRANCHISE TAX - VERNONIA</v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>
            <v>248762</v>
          </cell>
          <cell r="H968" t="str">
            <v>FRANCHISE TAX - VERNONIA</v>
          </cell>
        </row>
        <row r="969">
          <cell r="A969">
            <v>241225</v>
          </cell>
          <cell r="B969" t="str">
            <v>FRANCHISE TAX - COOS BAY</v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>
            <v>248764</v>
          </cell>
          <cell r="H969" t="str">
            <v>FRANCHISE TAX - COOS BAY</v>
          </cell>
        </row>
        <row r="970">
          <cell r="A970">
            <v>241226</v>
          </cell>
          <cell r="B970" t="str">
            <v>FRAN TAX - NORTH BEN</v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>
            <v>248766</v>
          </cell>
          <cell r="H970" t="str">
            <v>FRAN TAX - NORTH BEN</v>
          </cell>
        </row>
        <row r="971">
          <cell r="A971">
            <v>241229</v>
          </cell>
          <cell r="B971" t="str">
            <v>FRAN TAX - MYRTLE POINT</v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>
            <v>248768</v>
          </cell>
          <cell r="H971" t="str">
            <v>FRAN TAX - MYRTLE POINT</v>
          </cell>
        </row>
        <row r="972">
          <cell r="A972">
            <v>241230</v>
          </cell>
          <cell r="B972" t="str">
            <v>FRAN TAX - COQUILLE</v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>
            <v>248770</v>
          </cell>
          <cell r="H972" t="str">
            <v>FRAN TAX - COQUILLE</v>
          </cell>
        </row>
        <row r="973">
          <cell r="A973">
            <v>241316</v>
          </cell>
          <cell r="B973" t="str">
            <v>FRAN TAX - VANCOUVER</v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>
            <v>248772</v>
          </cell>
          <cell r="H973" t="str">
            <v>FRAN TAX - VANCOUVER</v>
          </cell>
        </row>
        <row r="974">
          <cell r="A974">
            <v>241326</v>
          </cell>
          <cell r="B974" t="str">
            <v>FRAN TAX - WASHOUGAL</v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>
            <v>248774</v>
          </cell>
          <cell r="H974" t="str">
            <v>FRAN TAX - WASHOUGAL</v>
          </cell>
        </row>
        <row r="975">
          <cell r="A975">
            <v>241327</v>
          </cell>
          <cell r="B975" t="str">
            <v>FRAN TAX - CAMAS</v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>
            <v>248776</v>
          </cell>
          <cell r="H975" t="str">
            <v>FRAN TAX - CAMAS</v>
          </cell>
        </row>
        <row r="976">
          <cell r="A976">
            <v>241343</v>
          </cell>
          <cell r="B976" t="str">
            <v>FRANCHISE TAX - BINGEN</v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>
            <v>248778</v>
          </cell>
          <cell r="H976" t="str">
            <v>FRANCHISE TAX - BINGEN</v>
          </cell>
        </row>
        <row r="977">
          <cell r="A977">
            <v>241344</v>
          </cell>
          <cell r="B977" t="str">
            <v>FRAN TAX - WHITE SAL</v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>
            <v>248780</v>
          </cell>
          <cell r="H977" t="str">
            <v>FRAN TAX - WHITE SAL</v>
          </cell>
        </row>
        <row r="978">
          <cell r="A978">
            <v>241350</v>
          </cell>
          <cell r="B978" t="str">
            <v>FRAN TAX - BATTLEGROUND</v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>
            <v>248782</v>
          </cell>
          <cell r="H978" t="str">
            <v>FRAN TAX - BATTLEGROUND</v>
          </cell>
        </row>
        <row r="979">
          <cell r="A979">
            <v>241351</v>
          </cell>
          <cell r="B979" t="str">
            <v>FRAN TAX - RIDGEFIELD</v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>
            <v>248784</v>
          </cell>
          <cell r="H979" t="str">
            <v>FRAN TAX - RIDGEFIELD</v>
          </cell>
        </row>
        <row r="980">
          <cell r="A980">
            <v>241364</v>
          </cell>
          <cell r="B980" t="str">
            <v>FRANCHISE TAX - NORTH BONNEVILLE</v>
          </cell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>
            <v>248786</v>
          </cell>
          <cell r="H980" t="str">
            <v>FRANCHISE TAX - NORTH BONNEVILLE</v>
          </cell>
        </row>
        <row r="981">
          <cell r="A981">
            <v>241419</v>
          </cell>
          <cell r="B981" t="str">
            <v>FRAN TAX - LA CENTER</v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>
            <v>248788</v>
          </cell>
          <cell r="H981" t="str">
            <v>FRAN TAX - LA CENTER</v>
          </cell>
        </row>
        <row r="982">
          <cell r="A982">
            <v>181000</v>
          </cell>
          <cell r="B982" t="str">
            <v>DEBT ISSUANCE COST - CURRENT</v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>
            <v>252002</v>
          </cell>
          <cell r="H982" t="str">
            <v>DEBT ISSUANCE COST - CURRENT</v>
          </cell>
        </row>
        <row r="983">
          <cell r="A983">
            <v>181026</v>
          </cell>
          <cell r="B983" t="str">
            <v>UNAMT DEBT DIS 9.05%-2021</v>
          </cell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>
            <v>252004</v>
          </cell>
          <cell r="H983" t="str">
            <v>UNAMT DEBT DIS 9.05%-2021</v>
          </cell>
        </row>
        <row r="984">
          <cell r="A984">
            <v>181073</v>
          </cell>
          <cell r="B984" t="str">
            <v>UNAMT DEBT DIS 8.31%-2019,9-21</v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>
            <v>252006</v>
          </cell>
          <cell r="H984" t="str">
            <v>UNAMT DEBT DIS 8.31%-2019,9-21</v>
          </cell>
        </row>
        <row r="985">
          <cell r="A985">
            <v>181074</v>
          </cell>
          <cell r="B985" t="str">
            <v>UNAMT DEBT DIS 6.52%-2025,12-1</v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>
            <v>252008</v>
          </cell>
          <cell r="H985" t="str">
            <v>UNAMT DEBT DIS 6.52%-2025,12-1</v>
          </cell>
        </row>
        <row r="986">
          <cell r="A986">
            <v>181075</v>
          </cell>
          <cell r="B986" t="str">
            <v>UNAMT DEBT DIS 7.05%-26 10-15</v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>
            <v>252010</v>
          </cell>
          <cell r="H986" t="str">
            <v>UNAMT DEBT DIS 7.05%-26 10-15</v>
          </cell>
        </row>
        <row r="987">
          <cell r="A987">
            <v>181076</v>
          </cell>
          <cell r="B987" t="str">
            <v>UNAMT DEBT DIS 7.00%-27 05-21</v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>
            <v>252012</v>
          </cell>
          <cell r="H987" t="str">
            <v>UNAMT DEBT DIS 7.00%-27 05-21</v>
          </cell>
        </row>
        <row r="988">
          <cell r="A988">
            <v>181079</v>
          </cell>
          <cell r="B988" t="str">
            <v>UNAMT DEBT DIS 6.65%-27 10-10</v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>
            <v>252014</v>
          </cell>
          <cell r="H988" t="str">
            <v>UNAMT DEBT DIS 6.65%-27 10-10</v>
          </cell>
        </row>
        <row r="989">
          <cell r="A989">
            <v>181081</v>
          </cell>
          <cell r="B989" t="str">
            <v>UNAMT DEBT DIS 6.65%-28 06-01</v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>
            <v>252016</v>
          </cell>
          <cell r="H989" t="str">
            <v>UNAMT DEBT DIS 6.65%-28 06-01</v>
          </cell>
        </row>
        <row r="990">
          <cell r="A990">
            <v>181085</v>
          </cell>
          <cell r="B990" t="str">
            <v>UNAMT DEBT DIS 7.63%-19 12-09</v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>
            <v>252018</v>
          </cell>
          <cell r="H990" t="str">
            <v>UNAMT DEBT DIS 7.63%-19 12-09</v>
          </cell>
        </row>
        <row r="991">
          <cell r="A991">
            <v>181086</v>
          </cell>
          <cell r="B991" t="str">
            <v>UNAMT DEBT DIS 7.74%-30 08-29</v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>
            <v>252020</v>
          </cell>
          <cell r="H991" t="str">
            <v>UNAMT DEBT DIS 7.74%-30 08-29</v>
          </cell>
        </row>
        <row r="992">
          <cell r="A992">
            <v>181087</v>
          </cell>
          <cell r="B992" t="str">
            <v>UNAMT DEBT DIS 7.85%-30 09-01</v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>
            <v>252022</v>
          </cell>
          <cell r="H992" t="str">
            <v>UNAMT DEBT DIS 7.85%-30 09-01</v>
          </cell>
        </row>
        <row r="993">
          <cell r="A993">
            <v>181088</v>
          </cell>
          <cell r="B993" t="str">
            <v>UNAMT DEBT DIS 7.72%-25 09-01</v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>
            <v>252024</v>
          </cell>
          <cell r="H993" t="str">
            <v>UNAMT DEBT DIS 7.72%-25 09-01</v>
          </cell>
        </row>
        <row r="994">
          <cell r="A994">
            <v>181094</v>
          </cell>
          <cell r="B994" t="str">
            <v>UNAMT DEBT DIS 5.82% - 09</v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>
            <v>252026</v>
          </cell>
          <cell r="H994" t="str">
            <v>UNAMT DEBT DIS 5.82% - 09</v>
          </cell>
        </row>
        <row r="995">
          <cell r="A995">
            <v>181095</v>
          </cell>
          <cell r="B995" t="str">
            <v>UNAMT DEBT DISC 5.66% - 02-33</v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>
            <v>252028</v>
          </cell>
          <cell r="H995" t="str">
            <v>UNAMT DEBT DISC 5.66% - 02-33</v>
          </cell>
        </row>
        <row r="996">
          <cell r="A996">
            <v>181097</v>
          </cell>
          <cell r="B996" t="str">
            <v>UNAMT DEBT DISC 5.62%,11-2023</v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>
            <v>252030</v>
          </cell>
          <cell r="H996" t="str">
            <v>UNAMT DEBT DISC 5.62%,11-2023</v>
          </cell>
        </row>
        <row r="997">
          <cell r="A997">
            <v>181100</v>
          </cell>
          <cell r="B997" t="str">
            <v>UNAMT DEBT DISC 5.25%, 06-2035</v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>
            <v>252032</v>
          </cell>
          <cell r="H997" t="str">
            <v>UNAMT DEBT DISC 5.25%, 06-2035</v>
          </cell>
        </row>
        <row r="998">
          <cell r="A998">
            <v>181102</v>
          </cell>
          <cell r="B998" t="str">
            <v>UNAMT DEBT DISC 5.37%, 2020, 02-01</v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>
            <v>252034</v>
          </cell>
          <cell r="H998" t="str">
            <v>UNAMT DEBT DISC 5.37%, 2020, 02-01</v>
          </cell>
        </row>
        <row r="999">
          <cell r="A999">
            <v>181104</v>
          </cell>
          <cell r="B999" t="str">
            <v>UNAMT DEBT DISC 3.176%, 2021, 09-15</v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>
            <v>252036</v>
          </cell>
          <cell r="H999" t="str">
            <v>UNAMT DEBT DISC 3.176%, 2021, 09-15</v>
          </cell>
        </row>
        <row r="1000">
          <cell r="A1000">
            <v>181105</v>
          </cell>
          <cell r="B1000" t="str">
            <v>UNAMT DEBT DISC 4.000%, 2042, 10-31</v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>
            <v>252038</v>
          </cell>
          <cell r="H1000" t="str">
            <v>UNAMT DEBT DISC 4.000%, 2042, 10-31</v>
          </cell>
        </row>
        <row r="1001">
          <cell r="A1001">
            <v>181106</v>
          </cell>
          <cell r="B1001" t="str">
            <v>UNAMT DEBT DISC 3.542%, 2023, 08-19</v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>
            <v>252040</v>
          </cell>
          <cell r="H1001" t="str">
            <v>UNAMT DEBT DISC 3.542%, 2023, 08-19</v>
          </cell>
        </row>
        <row r="1002">
          <cell r="A1002">
            <v>181109</v>
          </cell>
          <cell r="B1002" t="str">
            <v>UNAMT DEBT DISC 4.136%, 2046, 12-05</v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>
            <v>252042</v>
          </cell>
          <cell r="H1002" t="str">
            <v>UNAMT DEBT DISC 4.136%, 2046, 12-05</v>
          </cell>
        </row>
        <row r="1003">
          <cell r="A1003">
            <v>181110</v>
          </cell>
          <cell r="B1003" t="str">
            <v>UNAMT DEBT DISC 2.822%, 2027, 09-13</v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>
            <v>252044</v>
          </cell>
          <cell r="H1003" t="str">
            <v>UNAMT DEBT DISC 2.822%, 2027, 09-13</v>
          </cell>
        </row>
        <row r="1004">
          <cell r="A1004">
            <v>181111</v>
          </cell>
          <cell r="B1004" t="str">
            <v>UNAMT DEBT DISC 3.211%, 2026, 12-05</v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>
            <v>252046</v>
          </cell>
          <cell r="H1004" t="str">
            <v>UNAMT DEBT DISC 3.211%, 2026, 12-05</v>
          </cell>
        </row>
        <row r="1005">
          <cell r="A1005">
            <v>181112</v>
          </cell>
          <cell r="B1005" t="str">
            <v>UNAMT DEBT DISC 3.685%, 2047, 09-13</v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>
            <v>252048</v>
          </cell>
          <cell r="H1005" t="str">
            <v>UNAMT DEBT DISC 3.685%, 2047, 09-13</v>
          </cell>
        </row>
        <row r="1006">
          <cell r="A1006">
            <v>181113</v>
          </cell>
          <cell r="B1006" t="str">
            <v>UNAMT DEBT DISC 4.11%, 2048, 09-10</v>
          </cell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>
            <v>252050</v>
          </cell>
          <cell r="H1006" t="str">
            <v>UNAMT DEBT DISC 4.11%, 2048, 09-10</v>
          </cell>
        </row>
        <row r="1007">
          <cell r="A1007">
            <v>181114</v>
          </cell>
          <cell r="B1007" t="str">
            <v>UNAMT DEBT DISC 3.869%, 2049, 06-15</v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>
            <v>252052</v>
          </cell>
          <cell r="H1007" t="str">
            <v>UNAMT DEBT DISC 3.869%, 2049, 06-15</v>
          </cell>
        </row>
        <row r="1008">
          <cell r="A1008">
            <v>181115</v>
          </cell>
          <cell r="B1008" t="str">
            <v>UNAMT DEBT DISC 3.141% NOTE 2029, 06-15</v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>
            <v>252054</v>
          </cell>
          <cell r="H1008" t="str">
            <v>UNAMT DEBT DISC 3.141% NOTE 2029, 06-15</v>
          </cell>
        </row>
        <row r="1009">
          <cell r="A1009">
            <v>181116</v>
          </cell>
          <cell r="B1009" t="str">
            <v>UNAMT DEBT DISC 3.60% NOTE 2050, 03-15</v>
          </cell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>
            <v>252056</v>
          </cell>
          <cell r="H1009" t="str">
            <v>UNAMT DEBT DISC 3.60% NOTE 2050, 03-15</v>
          </cell>
        </row>
        <row r="1010">
          <cell r="A1010">
            <v>181117</v>
          </cell>
          <cell r="B1010" t="str">
            <v>UNAMT DEBT DISC 3.078% NOTE 2051, 12-01</v>
          </cell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>
            <v>252058</v>
          </cell>
          <cell r="H1010" t="str">
            <v>UNAMT DEBT DISC 3.078% NOTE 2051, 12-01</v>
          </cell>
        </row>
        <row r="1011">
          <cell r="A1011">
            <v>221001</v>
          </cell>
          <cell r="B1011" t="str">
            <v>CURR PORTION LT DEBT</v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>
            <v>252202</v>
          </cell>
          <cell r="H1011" t="str">
            <v>CURR PORTION LT DEBT</v>
          </cell>
        </row>
        <row r="1012">
          <cell r="A1012">
            <v>221026</v>
          </cell>
          <cell r="B1012" t="str">
            <v>BONDS 9.05% - 2021  AUG 13</v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>
            <v>252204</v>
          </cell>
          <cell r="H1012" t="str">
            <v>BONDS 9.05% - 2021  AUG 13</v>
          </cell>
        </row>
        <row r="1013">
          <cell r="A1013">
            <v>221073</v>
          </cell>
          <cell r="B1013" t="str">
            <v>SEC MTN'S 8.31%-2019,9-21</v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>
            <v>252206</v>
          </cell>
          <cell r="H1013" t="str">
            <v>SEC MTN'S 8.31%-2019,9-21</v>
          </cell>
        </row>
        <row r="1014">
          <cell r="A1014">
            <v>221074</v>
          </cell>
          <cell r="B1014" t="str">
            <v>SEC MTN'S 6.52%-2025,12-1</v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>
            <v>252208</v>
          </cell>
          <cell r="H1014" t="str">
            <v>SEC MTN'S 6.52%-2025,12-1</v>
          </cell>
        </row>
        <row r="1015">
          <cell r="A1015">
            <v>221075</v>
          </cell>
          <cell r="B1015" t="str">
            <v>SEC MTN'S 7.05%-2026,10-15</v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>
            <v>252210</v>
          </cell>
          <cell r="H1015" t="str">
            <v>SEC MTN'S 7.05%-2026,10-15</v>
          </cell>
        </row>
        <row r="1016">
          <cell r="A1016">
            <v>221076</v>
          </cell>
          <cell r="B1016" t="str">
            <v>SEC MTN'S 7.00%-2027,05-21</v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>
            <v>252212</v>
          </cell>
          <cell r="H1016" t="str">
            <v>SEC MTN'S 7.00%-2027,05-21</v>
          </cell>
        </row>
        <row r="1017">
          <cell r="A1017">
            <v>221079</v>
          </cell>
          <cell r="B1017" t="str">
            <v>SEC MTN'S 6.65%-2027,11-10</v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>
            <v>252214</v>
          </cell>
          <cell r="H1017" t="str">
            <v>SEC MTN'S 6.65%-2027,11-10</v>
          </cell>
        </row>
        <row r="1018">
          <cell r="A1018">
            <v>221081</v>
          </cell>
          <cell r="B1018" t="str">
            <v>SEC MTN'S 6.65%-2028,06-01</v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>
            <v>252216</v>
          </cell>
          <cell r="H1018" t="str">
            <v>SEC MTN'S 6.65%-2028,06-01</v>
          </cell>
        </row>
        <row r="1019">
          <cell r="A1019">
            <v>221085</v>
          </cell>
          <cell r="B1019" t="str">
            <v>SEC MTN'S 7.63%-2019,12-09</v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>
            <v>252218</v>
          </cell>
          <cell r="H1019" t="str">
            <v>SEC MTN'S 7.63%-2019,12-09</v>
          </cell>
        </row>
        <row r="1020">
          <cell r="A1020">
            <v>221086</v>
          </cell>
          <cell r="B1020" t="str">
            <v>SEC MTN'S 7.74%-2030,08-29</v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>
            <v>252220</v>
          </cell>
          <cell r="H1020" t="str">
            <v>SEC MTN'S 7.74%-2030,08-29</v>
          </cell>
        </row>
        <row r="1021">
          <cell r="A1021">
            <v>221087</v>
          </cell>
          <cell r="B1021" t="str">
            <v>SEC MTN'S 7.85%-2030,09-01</v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>
            <v>252222</v>
          </cell>
          <cell r="H1021" t="str">
            <v>SEC MTN'S 7.85%-2030,09-01</v>
          </cell>
        </row>
        <row r="1022">
          <cell r="A1022">
            <v>221088</v>
          </cell>
          <cell r="B1022" t="str">
            <v>SEC MTN'S 7.72%-2025,09-01</v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>
            <v>252224</v>
          </cell>
          <cell r="H1022" t="str">
            <v>SEC MTN'S 7.72%-2025,09-01</v>
          </cell>
        </row>
        <row r="1023">
          <cell r="A1023">
            <v>221094</v>
          </cell>
          <cell r="B1023" t="str">
            <v>SEC MTN'S 5.82%-2032, 9-2</v>
          </cell>
          <cell r="C1023" t="str">
            <v/>
          </cell>
          <cell r="D1023" t="str">
            <v/>
          </cell>
          <cell r="E1023" t="str">
            <v/>
          </cell>
          <cell r="F1023" t="str">
            <v/>
          </cell>
          <cell r="G1023">
            <v>252226</v>
          </cell>
          <cell r="H1023" t="str">
            <v>SEC MTN'S 5.82%-2032, 9-2</v>
          </cell>
        </row>
        <row r="1024">
          <cell r="A1024">
            <v>221095</v>
          </cell>
          <cell r="B1024" t="str">
            <v>SEC MTN'S 5.66%-2033, 2-25</v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>
            <v>252228</v>
          </cell>
          <cell r="H1024" t="str">
            <v>SEC MTN'S 5.66%-2033, 2-25</v>
          </cell>
        </row>
        <row r="1025">
          <cell r="A1025">
            <v>221097</v>
          </cell>
          <cell r="B1025" t="str">
            <v>SEC MTN'S 5.62%-2023,11-21</v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>
            <v>252230</v>
          </cell>
          <cell r="H1025" t="str">
            <v>SEC MTN'S 5.62%-2023,11-21</v>
          </cell>
        </row>
        <row r="1026">
          <cell r="A1026">
            <v>221100</v>
          </cell>
          <cell r="B1026" t="str">
            <v>SEC MTN'S 5.25%-2035,06-21</v>
          </cell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>
            <v>252232</v>
          </cell>
          <cell r="H1026" t="str">
            <v>SEC MTN'S 5.25%-2035,06-21</v>
          </cell>
        </row>
        <row r="1027">
          <cell r="A1027">
            <v>221102</v>
          </cell>
          <cell r="B1027" t="str">
            <v>SEC MTN'S 5.37%-2020,02-01</v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>
            <v>252234</v>
          </cell>
          <cell r="H1027" t="str">
            <v>SEC MTN'S 5.37%-2020,02-01</v>
          </cell>
        </row>
        <row r="1028">
          <cell r="A1028">
            <v>221104</v>
          </cell>
          <cell r="B1028" t="str">
            <v>SEC MTN'S 3.176%-2021,09-15</v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>
            <v>252236</v>
          </cell>
          <cell r="H1028" t="str">
            <v>SEC MTN'S 3.176%-2021,09-15</v>
          </cell>
        </row>
        <row r="1029">
          <cell r="A1029">
            <v>221105</v>
          </cell>
          <cell r="B1029" t="str">
            <v>PRVT BONDS 4.00%-2042,10-31</v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>
            <v>252238</v>
          </cell>
          <cell r="H1029" t="str">
            <v>PRVT BONDS 4.00%-2042,10-31</v>
          </cell>
        </row>
        <row r="1030">
          <cell r="A1030">
            <v>221106</v>
          </cell>
          <cell r="B1030" t="str">
            <v>SEC MTN'S 3.542%-2023,08-19</v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>
            <v>252240</v>
          </cell>
          <cell r="H1030" t="str">
            <v>SEC MTN'S 3.542%-2023,08-19</v>
          </cell>
        </row>
        <row r="1031">
          <cell r="A1031">
            <v>221108</v>
          </cell>
          <cell r="B1031" t="str">
            <v>SEC MTN'S 3.211% - 2026, 12-05</v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>
            <v>252242</v>
          </cell>
          <cell r="H1031" t="str">
            <v>SEC MTN'S 3.211% - 2026, 12-05</v>
          </cell>
        </row>
        <row r="1032">
          <cell r="A1032">
            <v>221109</v>
          </cell>
          <cell r="B1032" t="str">
            <v>SEC MTN'S 4.136%-2046, 12-05</v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>
            <v>252244</v>
          </cell>
          <cell r="H1032" t="str">
            <v>SEC MTN'S 4.136%-2046, 12-05</v>
          </cell>
        </row>
        <row r="1033">
          <cell r="A1033">
            <v>221110</v>
          </cell>
          <cell r="B1033" t="str">
            <v>SEC MTN'S 2.822%-2027, 09-13</v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>
            <v>252246</v>
          </cell>
          <cell r="H1033" t="str">
            <v>SEC MTN'S 2.822%-2027, 09-13</v>
          </cell>
        </row>
        <row r="1034">
          <cell r="A1034">
            <v>221112</v>
          </cell>
          <cell r="B1034" t="str">
            <v>SEC MTN'S 3.685%-2047, 09-13</v>
          </cell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>
            <v>252248</v>
          </cell>
          <cell r="H1034" t="str">
            <v>SEC MTN'S 3.685%-2047, 09-13</v>
          </cell>
        </row>
        <row r="1035">
          <cell r="A1035">
            <v>221113</v>
          </cell>
          <cell r="B1035" t="str">
            <v>SEC MTN'S 4.11%-2048, 09-10</v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>
            <v>252250</v>
          </cell>
          <cell r="H1035" t="str">
            <v>SEC MTN'S 4.11%-2048, 09-10</v>
          </cell>
        </row>
        <row r="1036">
          <cell r="A1036">
            <v>221114</v>
          </cell>
          <cell r="B1036" t="str">
            <v>SEC MTN'S 3.869%-2049, 06-15</v>
          </cell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>
            <v>252252</v>
          </cell>
          <cell r="H1036" t="str">
            <v>SEC MTN'S 3.869%-2049, 06-15</v>
          </cell>
        </row>
        <row r="1037">
          <cell r="A1037">
            <v>221115</v>
          </cell>
          <cell r="B1037" t="str">
            <v>SEC MTN'S 3.141% 2029, 06-15</v>
          </cell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>
            <v>252254</v>
          </cell>
          <cell r="H1037" t="str">
            <v>SEC MTN'S 3.141% 2029, 06-15</v>
          </cell>
        </row>
        <row r="1038">
          <cell r="A1038">
            <v>221116</v>
          </cell>
          <cell r="B1038" t="str">
            <v>SEC MTN'S 3.60% 2050, 03-15</v>
          </cell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>
            <v>252256</v>
          </cell>
          <cell r="H1038" t="str">
            <v>SEC MTN'S 3.60% 2050, 03-15</v>
          </cell>
        </row>
        <row r="1039">
          <cell r="A1039">
            <v>221117</v>
          </cell>
          <cell r="B1039" t="str">
            <v>SEC MTN'S 3.078% 2051, 12-01</v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>
            <v>252258</v>
          </cell>
          <cell r="H1039" t="str">
            <v>SEC MTN'S 3.078% 2051, 12-01</v>
          </cell>
        </row>
        <row r="1040">
          <cell r="A1040">
            <v>181400</v>
          </cell>
          <cell r="B1040" t="str">
            <v>UNAMT FINANCING COSTS</v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>
            <v>252405</v>
          </cell>
          <cell r="H1040" t="str">
            <v>UNAMT FINANCING COSTS</v>
          </cell>
        </row>
        <row r="1041">
          <cell r="A1041">
            <v>181999</v>
          </cell>
          <cell r="B1041" t="str">
            <v>SHELF REGISTRATION EXPENSES</v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>
            <v>252410</v>
          </cell>
          <cell r="H1041" t="str">
            <v>SHELF REGISTRATION EXPENSES</v>
          </cell>
        </row>
        <row r="1042">
          <cell r="A1042">
            <v>283011</v>
          </cell>
          <cell r="B1042" t="str">
            <v>AMT CREDITS</v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>
            <v>256006</v>
          </cell>
          <cell r="H1042" t="str">
            <v>AMT CREDITS</v>
          </cell>
        </row>
        <row r="1043">
          <cell r="A1043">
            <v>283012</v>
          </cell>
          <cell r="B1043" t="str">
            <v>Deferred Income Taxes - EDIT Remeasurement</v>
          </cell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>
            <v>256005</v>
          </cell>
          <cell r="H1043" t="str">
            <v>Deferred Income Taxes - EDIT Remeasurement</v>
          </cell>
        </row>
        <row r="1044">
          <cell r="A1044">
            <v>283015</v>
          </cell>
          <cell r="B1044" t="str">
            <v>DEF INC TAX-PRE 1981 WA FAS 109</v>
          </cell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>
            <v>256010</v>
          </cell>
          <cell r="H1044" t="str">
            <v>DEF INC TAX-PRE 1981 WA FAS 109</v>
          </cell>
        </row>
        <row r="1045">
          <cell r="A1045">
            <v>283016</v>
          </cell>
          <cell r="B1045" t="str">
            <v>DEF INC TAX-PRE 1981 OR FAS 109</v>
          </cell>
          <cell r="C1045" t="str">
            <v/>
          </cell>
          <cell r="D1045" t="str">
            <v/>
          </cell>
          <cell r="E1045" t="str">
            <v/>
          </cell>
          <cell r="F1045" t="str">
            <v/>
          </cell>
          <cell r="G1045">
            <v>256015</v>
          </cell>
          <cell r="H1045" t="str">
            <v>DEF INC TAX-PRE 1981 OR FAS 109</v>
          </cell>
        </row>
        <row r="1046">
          <cell r="A1046">
            <v>283017</v>
          </cell>
          <cell r="B1046" t="str">
            <v>R&amp;E TAX CREDIT</v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>
            <v>256016</v>
          </cell>
          <cell r="H1046" t="str">
            <v>R&amp;E TAX CREDIT</v>
          </cell>
        </row>
        <row r="1047">
          <cell r="A1047">
            <v>283018</v>
          </cell>
          <cell r="B1047" t="str">
            <v>DEF INC TAX - AFUDC Equity - Fed</v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>
            <v>256020</v>
          </cell>
          <cell r="H1047" t="str">
            <v>DEF INC TAX - AFUDC Equity - Fed</v>
          </cell>
        </row>
        <row r="1048">
          <cell r="A1048">
            <v>283019</v>
          </cell>
          <cell r="B1048" t="str">
            <v>DEF INC TAX - AFUDC Equity - State</v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>
            <v>256025</v>
          </cell>
          <cell r="H1048" t="str">
            <v>DEF INC TAX - AFUDC Equity - State</v>
          </cell>
        </row>
        <row r="1049">
          <cell r="A1049">
            <v>283021</v>
          </cell>
          <cell r="B1049" t="str">
            <v>DEF INC TAX-UTIL-REV ADJ-FED</v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>
            <v>256030</v>
          </cell>
          <cell r="H1049" t="str">
            <v>DEF INC TAX-UTIL-REV ADJ-FED</v>
          </cell>
        </row>
        <row r="1050">
          <cell r="A1050">
            <v>283022</v>
          </cell>
          <cell r="B1050" t="str">
            <v>DEF INC TAX-UTIL-REV ADJ-STATE</v>
          </cell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>
            <v>256035</v>
          </cell>
          <cell r="H1050" t="str">
            <v>DEF INC TAX-UTIL-REV ADJ-STATE</v>
          </cell>
        </row>
        <row r="1051">
          <cell r="A1051">
            <v>283031</v>
          </cell>
          <cell r="B1051" t="str">
            <v>DEF INC TAX-NON UTIL-DEPR-FED</v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>
            <v>256040</v>
          </cell>
          <cell r="H1051" t="str">
            <v>DEF INC TAX-NON UTIL-DEPR-FED</v>
          </cell>
        </row>
        <row r="1052">
          <cell r="A1052">
            <v>283032</v>
          </cell>
          <cell r="B1052" t="str">
            <v>DEF INC TAX-NON UTIL-DEPR-STATE</v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>
            <v>256045</v>
          </cell>
          <cell r="H1052" t="str">
            <v>DEF INC TAX-NON UTIL-DEPR-STATE</v>
          </cell>
        </row>
        <row r="1053">
          <cell r="A1053">
            <v>283041</v>
          </cell>
          <cell r="B1053" t="str">
            <v>DEF INC TAX - N. MIST - FED</v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>
            <v>256050</v>
          </cell>
          <cell r="H1053" t="str">
            <v>DEF INC TAX - N. MIST - FED</v>
          </cell>
        </row>
        <row r="1054">
          <cell r="A1054">
            <v>283042</v>
          </cell>
          <cell r="B1054" t="str">
            <v>DEF INC TAX - N. MIST - STATE</v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>
            <v>256055</v>
          </cell>
          <cell r="H1054" t="str">
            <v>DEF INC TAX - N. MIST - STATE</v>
          </cell>
        </row>
        <row r="1055">
          <cell r="A1055">
            <v>283043</v>
          </cell>
          <cell r="B1055" t="str">
            <v>DEF INC TAX - N. MIST AFUDC EQUITY - FED</v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>
            <v>256060</v>
          </cell>
          <cell r="H1055" t="str">
            <v>DEF INC TAX - N. MIST AFUDC EQUITY - FED</v>
          </cell>
        </row>
        <row r="1056">
          <cell r="A1056">
            <v>283044</v>
          </cell>
          <cell r="B1056" t="str">
            <v>DEF INC TAX - N. MIST AFUDC EQUITY - STATE</v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>
            <v>256065</v>
          </cell>
          <cell r="H1056" t="str">
            <v>DEF INC TAX - N. MIST AFUDC EQUITY - STATE</v>
          </cell>
        </row>
        <row r="1057">
          <cell r="A1057">
            <v>283061</v>
          </cell>
          <cell r="B1057" t="str">
            <v>DEF INC TAX-UTIL-DEPREC-FED</v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>
            <v>256070</v>
          </cell>
          <cell r="H1057" t="str">
            <v>DEF INC TAX-UTIL-DEPREC-FED</v>
          </cell>
        </row>
        <row r="1058">
          <cell r="A1058">
            <v>283062</v>
          </cell>
          <cell r="B1058" t="str">
            <v>DEF INC TAX-UTIL-DEPREC-STATE</v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>
            <v>256075</v>
          </cell>
          <cell r="H1058" t="str">
            <v>DEF INC TAX-UTIL-DEPREC-STATE</v>
          </cell>
        </row>
        <row r="1059">
          <cell r="A1059">
            <v>283071</v>
          </cell>
          <cell r="B1059" t="str">
            <v>DEF INC TAX-UTIL-OTHER-FED</v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>
            <v>256080</v>
          </cell>
          <cell r="H1059" t="str">
            <v>DEF INC TAX-UTIL-OTHER-FED</v>
          </cell>
        </row>
        <row r="1060">
          <cell r="A1060">
            <v>283072</v>
          </cell>
          <cell r="B1060" t="str">
            <v>DEF INC TAX-UTIL-OTHER-STATE</v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>
            <v>256085</v>
          </cell>
          <cell r="H1060" t="str">
            <v>DEF INC TAX-UTIL-OTHER-STATE</v>
          </cell>
        </row>
        <row r="1061">
          <cell r="A1061">
            <v>283081</v>
          </cell>
          <cell r="B1061" t="str">
            <v>DEF INC TAX-STOR DEPR FED</v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>
            <v>256090</v>
          </cell>
          <cell r="H1061" t="str">
            <v>DEF INC TAX-STOR DEPR FED</v>
          </cell>
        </row>
        <row r="1062">
          <cell r="A1062">
            <v>283082</v>
          </cell>
          <cell r="B1062" t="str">
            <v>DEF INC TAX-STOR DEPR STATE</v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>
            <v>256095</v>
          </cell>
          <cell r="H1062" t="str">
            <v>DEF INC TAX-STOR DEPR STATE</v>
          </cell>
        </row>
        <row r="1063">
          <cell r="A1063">
            <v>283096</v>
          </cell>
          <cell r="B1063" t="str">
            <v>DEF INC TAX- OCI FEDERAL</v>
          </cell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>
            <v>256100</v>
          </cell>
          <cell r="H1063" t="str">
            <v>DEF INC TAX- OCI FEDERAL</v>
          </cell>
        </row>
        <row r="1064">
          <cell r="A1064">
            <v>283097</v>
          </cell>
          <cell r="B1064" t="str">
            <v>DEF INC TAX- OCI STATE</v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>
            <v>256105</v>
          </cell>
          <cell r="H1064" t="str">
            <v>DEF INC TAX- OCI STATE</v>
          </cell>
        </row>
        <row r="1065">
          <cell r="A1065">
            <v>283300</v>
          </cell>
          <cell r="B1065" t="str">
            <v>DEFERRED OREGON TAX - KB PIPELINE</v>
          </cell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>
            <v>256110</v>
          </cell>
          <cell r="H1065" t="str">
            <v>STATE TAX CREDITS</v>
          </cell>
        </row>
        <row r="1066">
          <cell r="A1066">
            <v>283304</v>
          </cell>
          <cell r="B1066" t="str">
            <v>DEF INC TAX FED - DBP</v>
          </cell>
          <cell r="C1066" t="str">
            <v/>
          </cell>
          <cell r="D1066" t="str">
            <v/>
          </cell>
          <cell r="E1066" t="str">
            <v/>
          </cell>
          <cell r="F1066" t="str">
            <v/>
          </cell>
          <cell r="G1066">
            <v>256115</v>
          </cell>
          <cell r="H1066" t="str">
            <v>DEF INC TAX FED - DBP</v>
          </cell>
        </row>
        <row r="1067">
          <cell r="A1067">
            <v>283305</v>
          </cell>
          <cell r="B1067" t="str">
            <v>DEF INC TAX STATE – DB</v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>
            <v>256117</v>
          </cell>
          <cell r="H1067" t="str">
            <v>DEF INC TAX STATE – DB</v>
          </cell>
        </row>
        <row r="1068">
          <cell r="A1068">
            <v>283306</v>
          </cell>
          <cell r="B1068" t="str">
            <v>DEF INC TAX FED - FAS 106</v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>
            <v>256120</v>
          </cell>
          <cell r="H1068" t="str">
            <v>DEF INC TAX FED - FAS 106</v>
          </cell>
        </row>
        <row r="1069">
          <cell r="A1069">
            <v>283307</v>
          </cell>
          <cell r="B1069" t="str">
            <v>DEF INC TAX STATE - FAS 106</v>
          </cell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>
            <v>256125</v>
          </cell>
          <cell r="H1069" t="str">
            <v>DEF INC TAX STATE - FAS 106</v>
          </cell>
        </row>
        <row r="1070">
          <cell r="A1070">
            <v>283400</v>
          </cell>
          <cell r="B1070" t="str">
            <v>DEFERRED FED TAXES</v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>
            <v>256130</v>
          </cell>
          <cell r="H1070" t="str">
            <v>DEFERRED FED TAXES</v>
          </cell>
        </row>
        <row r="1071">
          <cell r="A1071">
            <v>283100</v>
          </cell>
          <cell r="B1071" t="str">
            <v>DEFERRED FEDERAL TAX-KB PIPELINE</v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>
            <v>256130</v>
          </cell>
          <cell r="H1071" t="str">
            <v>DEFERRED FED TAXES</v>
          </cell>
        </row>
        <row r="1072">
          <cell r="A1072">
            <v>283601</v>
          </cell>
          <cell r="B1072" t="str">
            <v>DEF INC TAX-NWN GAS RESERVES LLC FEDERAL</v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>
            <v>256130</v>
          </cell>
          <cell r="H1072" t="str">
            <v>DEFERRED FED TAXES</v>
          </cell>
        </row>
        <row r="1073">
          <cell r="A1073">
            <v>283402</v>
          </cell>
          <cell r="B1073" t="str">
            <v>DEFERRED STATE TAXES</v>
          </cell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>
            <v>256135</v>
          </cell>
          <cell r="H1073" t="str">
            <v>DEFERRED STATE TAXES</v>
          </cell>
        </row>
        <row r="1074">
          <cell r="A1074">
            <v>283602</v>
          </cell>
          <cell r="B1074" t="str">
            <v>DEF INC TAX-NWN GAS RESERVES LLC OREGON</v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>
            <v>256135</v>
          </cell>
          <cell r="H1074" t="str">
            <v>DEFERRED STATE TAXES</v>
          </cell>
        </row>
        <row r="1075">
          <cell r="A1075">
            <v>108102</v>
          </cell>
          <cell r="B1075" t="str">
            <v>ASSET RETIREMENT OBLIGATION</v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>
            <v>260005</v>
          </cell>
          <cell r="H1075" t="str">
            <v>ASSET RETIREMENT OBLIGATION</v>
          </cell>
        </row>
        <row r="1076">
          <cell r="A1076">
            <v>108103</v>
          </cell>
          <cell r="B1076" t="str">
            <v>NORTH MIST ASSET RETIREMENT OBLIGATION (COR DEPR)</v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>
            <v>260010</v>
          </cell>
          <cell r="H1076" t="str">
            <v>NORTH MIST ASSET RETIREMENT OBLIGATION (COR DEPR)</v>
          </cell>
        </row>
        <row r="1077">
          <cell r="A1077">
            <v>122102</v>
          </cell>
          <cell r="B1077" t="str">
            <v>ACCUMULATED COST OF REMOVAL NON UTILITY</v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>
            <v>260015</v>
          </cell>
          <cell r="H1077" t="str">
            <v>ACCUMULATED COST OF REMOVAL NON UTILITY</v>
          </cell>
        </row>
        <row r="1078">
          <cell r="A1078">
            <v>254630</v>
          </cell>
          <cell r="B1078" t="str">
            <v>FAS 133 LT REG GNS</v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>
            <v>260205</v>
          </cell>
          <cell r="H1078" t="str">
            <v>FAS 133 LT REG GNS</v>
          </cell>
        </row>
        <row r="1079">
          <cell r="A1079">
            <v>254635</v>
          </cell>
          <cell r="B1079" t="str">
            <v>FAS 133 LT REG GNS</v>
          </cell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>
            <v>260210</v>
          </cell>
          <cell r="H1079" t="str">
            <v>FAS 133 LT REG GNS</v>
          </cell>
        </row>
        <row r="1080">
          <cell r="A1080">
            <v>254637</v>
          </cell>
          <cell r="B1080" t="str">
            <v>PHY OPT LT GAINS REG</v>
          </cell>
          <cell r="C1080" t="str">
            <v/>
          </cell>
          <cell r="D1080" t="str">
            <v/>
          </cell>
          <cell r="E1080" t="str">
            <v/>
          </cell>
          <cell r="F1080" t="str">
            <v/>
          </cell>
          <cell r="G1080">
            <v>260215</v>
          </cell>
          <cell r="H1080" t="str">
            <v>PHY OPT LT GAINS REG</v>
          </cell>
        </row>
        <row r="1081">
          <cell r="A1081">
            <v>252011</v>
          </cell>
          <cell r="B1081" t="str">
            <v>CUST CONTR - RES NEW CONST OR</v>
          </cell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>
            <v>260405</v>
          </cell>
          <cell r="H1081" t="str">
            <v>CUST CONTR - RES NEW CONST OR</v>
          </cell>
        </row>
        <row r="1082">
          <cell r="A1082">
            <v>252012</v>
          </cell>
          <cell r="B1082" t="str">
            <v>CUST CONTR - RES NEW CONST WA</v>
          </cell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>
            <v>260410</v>
          </cell>
          <cell r="H1082" t="str">
            <v>CUST CONTR - RES NEW CONST WA</v>
          </cell>
        </row>
        <row r="1083">
          <cell r="A1083">
            <v>252013</v>
          </cell>
          <cell r="B1083" t="str">
            <v>CUST CONTR - RES CONV OR</v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>
            <v>260415</v>
          </cell>
          <cell r="H1083" t="str">
            <v>CUST CONTR - RES CONV OR</v>
          </cell>
        </row>
        <row r="1084">
          <cell r="A1084">
            <v>252014</v>
          </cell>
          <cell r="B1084" t="str">
            <v>CUST CONTR - RES CONV WA</v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>
            <v>260420</v>
          </cell>
          <cell r="H1084" t="str">
            <v>CUST CONTR - RES CONV WA</v>
          </cell>
        </row>
        <row r="1085">
          <cell r="A1085">
            <v>252021</v>
          </cell>
          <cell r="B1085" t="str">
            <v>CUST CONTR - M/F NEW CON</v>
          </cell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>
            <v>260425</v>
          </cell>
          <cell r="H1085" t="str">
            <v>CUST CONTR - M/F NEW CON</v>
          </cell>
        </row>
        <row r="1086">
          <cell r="A1086">
            <v>252022</v>
          </cell>
          <cell r="B1086" t="str">
            <v>CUST CONTR - M/F NEW CON WA</v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>
            <v>260430</v>
          </cell>
          <cell r="H1086" t="str">
            <v>CUST CONTR - M/F NEW CON WA</v>
          </cell>
        </row>
        <row r="1087">
          <cell r="A1087">
            <v>252023</v>
          </cell>
          <cell r="B1087" t="str">
            <v>CUST CONTR - M/F CONV OR</v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>
            <v>260435</v>
          </cell>
          <cell r="H1087" t="str">
            <v>CUST CONTR - M/F CONV OR</v>
          </cell>
        </row>
        <row r="1088">
          <cell r="A1088">
            <v>252024</v>
          </cell>
          <cell r="B1088" t="str">
            <v>CUST CONTR - M/F CONV WA</v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>
            <v>260440</v>
          </cell>
          <cell r="H1088" t="str">
            <v>CUST CONTR - M/F CONV WA</v>
          </cell>
        </row>
        <row r="1089">
          <cell r="A1089">
            <v>252031</v>
          </cell>
          <cell r="B1089" t="str">
            <v>CUST CONTR - COMM NEW CON OR</v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>
            <v>260445</v>
          </cell>
          <cell r="H1089" t="str">
            <v>CUST CONTR - COMM NEW CON OR</v>
          </cell>
        </row>
        <row r="1090">
          <cell r="A1090">
            <v>252032</v>
          </cell>
          <cell r="B1090" t="str">
            <v>CUST CONTR - COMM NEW CONV WA</v>
          </cell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>
            <v>260450</v>
          </cell>
          <cell r="H1090" t="str">
            <v>CUST CONTR - COMM NEW CONV WA</v>
          </cell>
        </row>
        <row r="1091">
          <cell r="A1091">
            <v>252033</v>
          </cell>
          <cell r="B1091" t="str">
            <v>CUST CONTR - COMM CONV OR</v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>
            <v>260455</v>
          </cell>
          <cell r="H1091" t="str">
            <v>CUST CONTR - COMM CONV OR</v>
          </cell>
        </row>
        <row r="1092">
          <cell r="A1092">
            <v>252034</v>
          </cell>
          <cell r="B1092" t="str">
            <v>CUST CONTR - COMM CONV WA</v>
          </cell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>
            <v>260460</v>
          </cell>
          <cell r="H1092" t="str">
            <v>CUST CONTR - COMM CONV WA</v>
          </cell>
        </row>
        <row r="1093">
          <cell r="A1093">
            <v>252041</v>
          </cell>
          <cell r="B1093" t="str">
            <v>CUST CONTR - OREGON INDUSTRIAL NEW</v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>
            <v>260465</v>
          </cell>
          <cell r="H1093" t="str">
            <v>CUST CONTR - OREGON INDUSTRIAL NEW</v>
          </cell>
        </row>
        <row r="1094">
          <cell r="A1094">
            <v>252043</v>
          </cell>
          <cell r="B1094" t="str">
            <v>CUST CONTR - OREGON INDUSTRIAL  CONVERSION</v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>
            <v>260470</v>
          </cell>
          <cell r="H1094" t="str">
            <v>CUST CONTR - OREGON INDUSTRIAL  CONVERSION</v>
          </cell>
        </row>
        <row r="1095">
          <cell r="A1095">
            <v>254001</v>
          </cell>
          <cell r="B1095" t="str">
            <v>LIABILITY CONSOLIDATION RECLASS - LT</v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>
            <v>260605</v>
          </cell>
          <cell r="H1095" t="str">
            <v>LIABILITY CONSOLIDATION RECLASS - LT</v>
          </cell>
        </row>
        <row r="1096">
          <cell r="A1096">
            <v>254100</v>
          </cell>
          <cell r="B1096" t="str">
            <v>Regulatory Liability - Tax - EDIT - Plant LT</v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>
            <v>260620</v>
          </cell>
          <cell r="H1096" t="str">
            <v>Regulatory Liability - Tax - EDIT - Plant LT</v>
          </cell>
        </row>
        <row r="1097">
          <cell r="A1097">
            <v>254101</v>
          </cell>
          <cell r="B1097" t="str">
            <v>REG LIAB - TAX - EDIT - PLANT - WA - LT</v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>
            <v>260625</v>
          </cell>
          <cell r="H1097" t="str">
            <v>REG LIAB - TAX - EDIT - PLANT - WA - LT</v>
          </cell>
        </row>
        <row r="1098">
          <cell r="A1098">
            <v>254102</v>
          </cell>
          <cell r="B1098" t="str">
            <v>REG LIAB - TAX - EDIT - GROSS UP - LT</v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>
            <v>260630</v>
          </cell>
          <cell r="H1098" t="str">
            <v>REG LIAB - TAX - EDIT - GROSS UP - LT</v>
          </cell>
        </row>
        <row r="1099">
          <cell r="A1099">
            <v>254110</v>
          </cell>
          <cell r="B1099" t="str">
            <v>Regulatory Liability - Tax - EDIT - Gas Res LT</v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>
            <v>260635</v>
          </cell>
          <cell r="H1099" t="str">
            <v>Regulatory Liability - Tax - EDIT - Gas Res LT</v>
          </cell>
        </row>
        <row r="1100">
          <cell r="A1100">
            <v>254311</v>
          </cell>
          <cell r="B1100" t="str">
            <v>LT STOR MARGIN SHARE - OR</v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>
            <v>260640</v>
          </cell>
          <cell r="H1100" t="str">
            <v>LT STOR MARGIN SHARE - OR</v>
          </cell>
        </row>
        <row r="1101">
          <cell r="A1101">
            <v>254401</v>
          </cell>
          <cell r="B1101" t="str">
            <v>N. MIST LT DEFERRED GAIN ON SALES TYPE LEASE</v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>
            <v>260645</v>
          </cell>
          <cell r="H1101" t="str">
            <v>N. MIST LT DEFERRED GAIN ON SALES TYPE LEASE</v>
          </cell>
        </row>
        <row r="1102">
          <cell r="A1102">
            <v>228300</v>
          </cell>
          <cell r="B1102" t="str">
            <v>ESRIP LIABILITY LONG TERM</v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>
            <v>264005</v>
          </cell>
          <cell r="H1102" t="str">
            <v>ESRIP LIABILITY LONG TERM</v>
          </cell>
        </row>
        <row r="1103">
          <cell r="A1103">
            <v>228302</v>
          </cell>
          <cell r="B1103" t="str">
            <v>SERP LIABILITY LONG TERM</v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>
            <v>264010</v>
          </cell>
          <cell r="H1103" t="str">
            <v>SERP LIABILITY LONG TERM</v>
          </cell>
        </row>
        <row r="1104">
          <cell r="A1104">
            <v>228304</v>
          </cell>
          <cell r="B1104" t="str">
            <v>DBP PENSION LIABILITY LONG TERM</v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>
            <v>264015</v>
          </cell>
          <cell r="H1104" t="str">
            <v>DBP PENSION LIABILITY LONG TERM</v>
          </cell>
        </row>
        <row r="1105">
          <cell r="A1105">
            <v>228306</v>
          </cell>
          <cell r="B1105" t="str">
            <v>FAS 106 LIABILITY LONG TERM</v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>
            <v>264020</v>
          </cell>
          <cell r="H1105" t="str">
            <v>FAS 106 LIABILITY LONG TERM</v>
          </cell>
        </row>
        <row r="1106">
          <cell r="A1106">
            <v>262630</v>
          </cell>
          <cell r="B1106" t="str">
            <v>FAS133 L.T. LOSSES SWAPS&amp;FC</v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>
            <v>268005</v>
          </cell>
          <cell r="H1106" t="str">
            <v>FAS133 L.T. LOSSES SWAPS&amp;FC</v>
          </cell>
        </row>
        <row r="1107">
          <cell r="A1107">
            <v>262635</v>
          </cell>
          <cell r="B1107" t="str">
            <v>FAS133 L.T. LOSSES PHYSICAL</v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>
            <v>268010</v>
          </cell>
          <cell r="H1107" t="str">
            <v>FAS133 L.T. LOSSES PHYSICAL</v>
          </cell>
        </row>
        <row r="1108">
          <cell r="A1108">
            <v>262638</v>
          </cell>
          <cell r="B1108" t="str">
            <v>PHY OPTIONS LT LOSS</v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>
            <v>268015</v>
          </cell>
          <cell r="H1108" t="str">
            <v>PHY OPTIONS LT LOSS</v>
          </cell>
        </row>
        <row r="1109">
          <cell r="A1109">
            <v>227600</v>
          </cell>
          <cell r="B1109" t="str">
            <v>ROU UTILITY LEASE LIABILTY</v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>
            <v>272005</v>
          </cell>
          <cell r="H1109" t="str">
            <v>ROU UTILITY LEASE LIABILTY</v>
          </cell>
        </row>
        <row r="1110">
          <cell r="A1110">
            <v>227601</v>
          </cell>
          <cell r="B1110" t="str">
            <v>ROU NON-UTILITY LEASE LIABILITY</v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>
            <v>272010</v>
          </cell>
          <cell r="H1110" t="str">
            <v>ROU NON-UTILITY LEASE LIABILITY</v>
          </cell>
        </row>
        <row r="1111">
          <cell r="A1111">
            <v>186130</v>
          </cell>
          <cell r="B1111" t="str">
            <v>GASCO PRE 2003</v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>
            <v>280005</v>
          </cell>
          <cell r="H1111" t="str">
            <v>GASCO PRE 2003</v>
          </cell>
        </row>
        <row r="1112">
          <cell r="A1112">
            <v>186133</v>
          </cell>
          <cell r="B1112" t="str">
            <v>SILTRONIC PRE 2003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>
            <v>280010</v>
          </cell>
          <cell r="H1112" t="str">
            <v>SILTRONIC PRE 2003</v>
          </cell>
        </row>
        <row r="1113">
          <cell r="A1113">
            <v>186134</v>
          </cell>
          <cell r="B1113" t="str">
            <v>HARBOR PRE 2003</v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>
            <v>280015</v>
          </cell>
          <cell r="H1113" t="str">
            <v>HARBOR PRE 2003</v>
          </cell>
        </row>
        <row r="1114">
          <cell r="A1114">
            <v>186140</v>
          </cell>
          <cell r="B1114" t="str">
            <v>ENVIR INV-GASCO</v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>
            <v>280020</v>
          </cell>
          <cell r="H1114" t="str">
            <v>ENVIR INV-GASCO</v>
          </cell>
        </row>
        <row r="1115">
          <cell r="A1115">
            <v>186143</v>
          </cell>
          <cell r="B1115" t="str">
            <v>ENVIR INV-WACKER</v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>
            <v>280025</v>
          </cell>
          <cell r="H1115" t="str">
            <v>ENVIR INV-WACKER</v>
          </cell>
        </row>
        <row r="1116">
          <cell r="A1116">
            <v>186144</v>
          </cell>
          <cell r="B1116" t="str">
            <v>ENVIR INV - PORTLAND HARBOR</v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>
            <v>280030</v>
          </cell>
          <cell r="H1116" t="str">
            <v>ENVIR INV - PORTLAND HARBOR</v>
          </cell>
        </row>
        <row r="1117">
          <cell r="A1117">
            <v>253000</v>
          </cell>
          <cell r="B1117" t="str">
            <v>ENVIRONMENTAL LIABILITIES - CURRENT</v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>
            <v>280035</v>
          </cell>
          <cell r="H1117" t="str">
            <v>ENVIRONMENTAL LIABILITIES - CURRENT</v>
          </cell>
        </row>
        <row r="1118">
          <cell r="A1118">
            <v>262140</v>
          </cell>
          <cell r="B1118" t="str">
            <v>INJ &amp; DAM RES-EXT-GASCO</v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>
            <v>280040</v>
          </cell>
          <cell r="H1118" t="str">
            <v>INJ &amp; DAM RES-EXT-GASCO</v>
          </cell>
        </row>
        <row r="1119">
          <cell r="A1119">
            <v>262142</v>
          </cell>
          <cell r="B1119" t="str">
            <v>INJ &amp; DAM RES-EUG</v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>
            <v>280045</v>
          </cell>
          <cell r="H1119" t="str">
            <v>INJ &amp; DAM RES-EUG</v>
          </cell>
        </row>
        <row r="1120">
          <cell r="A1120">
            <v>262143</v>
          </cell>
          <cell r="B1120" t="str">
            <v>INJ &amp; DAM RES-EXT-WACKER</v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>
            <v>280050</v>
          </cell>
          <cell r="H1120" t="str">
            <v>INJ &amp; DAM RES-EXT-WACKER</v>
          </cell>
        </row>
        <row r="1121">
          <cell r="A1121">
            <v>262144</v>
          </cell>
          <cell r="B1121" t="str">
            <v>INJ &amp; DAM INS-EXT HARBOR</v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>
            <v>280055</v>
          </cell>
          <cell r="H1121" t="str">
            <v>INJ &amp; DAM INS-EXT HARBOR</v>
          </cell>
        </row>
        <row r="1122">
          <cell r="A1122">
            <v>262145</v>
          </cell>
          <cell r="B1122" t="str">
            <v>INJ &amp; DAM RES-EXT OR STEEL</v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>
            <v>280060</v>
          </cell>
          <cell r="H1122" t="str">
            <v>INJ &amp; DAM RES-EXT OR STEEL</v>
          </cell>
        </row>
        <row r="1123">
          <cell r="A1123">
            <v>503700</v>
          </cell>
          <cell r="B1123" t="str">
            <v>DEPRECIATION</v>
          </cell>
          <cell r="C1123">
            <v>83010</v>
          </cell>
          <cell r="D1123" t="str">
            <v>INCOME STATEMENT DETAIL</v>
          </cell>
          <cell r="E1123" t="str">
            <v>403-03040</v>
          </cell>
          <cell r="F1123" t="str">
            <v>830103040403</v>
          </cell>
          <cell r="G1123">
            <v>603725</v>
          </cell>
          <cell r="H1123" t="str">
            <v>DEPRECIATION - PLANT</v>
          </cell>
        </row>
        <row r="1124">
          <cell r="A1124">
            <v>503700</v>
          </cell>
          <cell r="B1124" t="str">
            <v>DEPRECIATION</v>
          </cell>
          <cell r="C1124">
            <v>83010</v>
          </cell>
          <cell r="D1124" t="str">
            <v>INCOME STATEMENT DETAIL</v>
          </cell>
          <cell r="E1124" t="str">
            <v>403-03050</v>
          </cell>
          <cell r="F1124" t="str">
            <v>830103050403</v>
          </cell>
          <cell r="G1124">
            <v>603705</v>
          </cell>
          <cell r="H1124" t="str">
            <v>DEPRECIATION - N. MIST</v>
          </cell>
        </row>
        <row r="1125">
          <cell r="A1125">
            <v>503700</v>
          </cell>
          <cell r="B1125" t="str">
            <v>DEPRECIATION</v>
          </cell>
          <cell r="C1125">
            <v>83010</v>
          </cell>
          <cell r="D1125" t="str">
            <v>INCOME STATEMENT DETAIL</v>
          </cell>
          <cell r="E1125" t="str">
            <v>403-03051</v>
          </cell>
          <cell r="F1125" t="str">
            <v>830103051403</v>
          </cell>
          <cell r="G1125">
            <v>603710</v>
          </cell>
          <cell r="H1125" t="str">
            <v>DEPRECIATION - NWN N. MIST</v>
          </cell>
        </row>
        <row r="1126">
          <cell r="A1126">
            <v>502300</v>
          </cell>
          <cell r="B1126" t="str">
            <v>RENTS AND LEASES</v>
          </cell>
          <cell r="C1126">
            <v>83010</v>
          </cell>
          <cell r="D1126" t="str">
            <v>INCOME STATEMENT DETAIL</v>
          </cell>
          <cell r="E1126" t="str">
            <v>403-03060</v>
          </cell>
          <cell r="F1126" t="str">
            <v>830103060403</v>
          </cell>
          <cell r="G1126">
            <v>603760</v>
          </cell>
          <cell r="H1126" t="str">
            <v>DEPRECIATION - FINANCE UTIL LEASE</v>
          </cell>
        </row>
        <row r="1127">
          <cell r="A1127">
            <v>503760</v>
          </cell>
          <cell r="B1127" t="str">
            <v>DEPRECIATION - FINANCE UTIL LEASE</v>
          </cell>
          <cell r="C1127">
            <v>83010</v>
          </cell>
          <cell r="D1127" t="str">
            <v>INCOME STATEMENT DETAIL</v>
          </cell>
          <cell r="E1127" t="str">
            <v>403-03060</v>
          </cell>
          <cell r="F1127" t="str">
            <v>830103060403</v>
          </cell>
          <cell r="G1127">
            <v>603760</v>
          </cell>
          <cell r="H1127" t="str">
            <v>DEPRECIATION - FINANCE UTIL LEASE</v>
          </cell>
        </row>
        <row r="1128">
          <cell r="A1128">
            <v>502360</v>
          </cell>
          <cell r="B1128" t="str">
            <v>ROU UTIL LEA RENT EX</v>
          </cell>
          <cell r="C1128">
            <v>83010</v>
          </cell>
          <cell r="D1128" t="str">
            <v>INCOME STATEMENT DETAIL</v>
          </cell>
          <cell r="E1128" t="str">
            <v>403-03060</v>
          </cell>
          <cell r="F1128" t="str">
            <v>830103060403</v>
          </cell>
          <cell r="G1128">
            <v>602360</v>
          </cell>
          <cell r="H1128" t="str">
            <v>ROU UTIL LEA RENT EX</v>
          </cell>
        </row>
        <row r="1129">
          <cell r="A1129">
            <v>503700</v>
          </cell>
          <cell r="B1129" t="str">
            <v>DEPRECIATION</v>
          </cell>
          <cell r="C1129">
            <v>83010</v>
          </cell>
          <cell r="D1129" t="str">
            <v>INCOME STATEMENT DETAIL</v>
          </cell>
          <cell r="E1129" t="str">
            <v>403-03070</v>
          </cell>
          <cell r="F1129" t="str">
            <v>830103070403</v>
          </cell>
          <cell r="G1129">
            <v>603715</v>
          </cell>
          <cell r="H1129" t="str">
            <v>DEPRECIATION - CLOUD SW</v>
          </cell>
        </row>
        <row r="1130">
          <cell r="A1130">
            <v>503700</v>
          </cell>
          <cell r="B1130" t="str">
            <v>DEPRECIATION</v>
          </cell>
          <cell r="C1130">
            <v>20700</v>
          </cell>
          <cell r="D1130" t="str">
            <v>KB PIPELINE COMPANY</v>
          </cell>
          <cell r="E1130" t="str">
            <v>403-22105</v>
          </cell>
          <cell r="F1130" t="str">
            <v>207002105403</v>
          </cell>
          <cell r="G1130">
            <v>603720</v>
          </cell>
          <cell r="H1130" t="str">
            <v>DEPRECIATION - NON-UTILITY</v>
          </cell>
        </row>
        <row r="1131">
          <cell r="A1131">
            <v>503700</v>
          </cell>
          <cell r="B1131" t="str">
            <v>DEPRECIATION</v>
          </cell>
          <cell r="C1131">
            <v>99026</v>
          </cell>
          <cell r="D1131" t="str">
            <v>CORPORATE ACCOUNTS</v>
          </cell>
          <cell r="E1131" t="str">
            <v>403-44505</v>
          </cell>
          <cell r="F1131" t="str">
            <v>990264505403</v>
          </cell>
          <cell r="G1131">
            <v>603720</v>
          </cell>
          <cell r="H1131" t="str">
            <v>DEPRECIATION - NON-UTILITY</v>
          </cell>
        </row>
        <row r="1132">
          <cell r="A1132">
            <v>503700</v>
          </cell>
          <cell r="B1132" t="str">
            <v>DEPRECIATION</v>
          </cell>
          <cell r="C1132">
            <v>99056</v>
          </cell>
          <cell r="D1132" t="str">
            <v>CORPORATE ACCOUNTS</v>
          </cell>
          <cell r="E1132" t="str">
            <v>403-49505</v>
          </cell>
          <cell r="F1132" t="str">
            <v>990569505403</v>
          </cell>
          <cell r="G1132">
            <v>603720</v>
          </cell>
          <cell r="H1132" t="str">
            <v>DEPRECIATION - NON-UTILITY</v>
          </cell>
        </row>
        <row r="1133">
          <cell r="A1133">
            <v>503700</v>
          </cell>
          <cell r="B1133" t="str">
            <v>DEPRECIATION</v>
          </cell>
          <cell r="C1133">
            <v>61105</v>
          </cell>
          <cell r="D1133" t="str">
            <v>SRW REVENUES</v>
          </cell>
          <cell r="E1133" t="str">
            <v>403-61100</v>
          </cell>
          <cell r="F1133" t="str">
            <v>611051100403</v>
          </cell>
          <cell r="G1133">
            <v>603765</v>
          </cell>
          <cell r="H1133" t="str">
            <v>DEPRECIATION - WATER UTILITY</v>
          </cell>
        </row>
        <row r="1134">
          <cell r="A1134">
            <v>503700</v>
          </cell>
          <cell r="B1134" t="str">
            <v>DEPRECIATION</v>
          </cell>
          <cell r="C1134">
            <v>61101</v>
          </cell>
          <cell r="D1134" t="str">
            <v>SRW ADMINISTRATION</v>
          </cell>
          <cell r="E1134" t="str">
            <v>403-61100</v>
          </cell>
          <cell r="F1134" t="str">
            <v>611011100403</v>
          </cell>
          <cell r="G1134">
            <v>603765</v>
          </cell>
          <cell r="H1134" t="str">
            <v>DEPRECIATION - WATER UTILITY</v>
          </cell>
        </row>
        <row r="1135">
          <cell r="A1135">
            <v>503700</v>
          </cell>
          <cell r="B1135" t="str">
            <v>DEPRECIATION</v>
          </cell>
          <cell r="C1135">
            <v>61115</v>
          </cell>
          <cell r="D1135" t="str">
            <v>SRE REVENUES</v>
          </cell>
          <cell r="E1135" t="str">
            <v>403-61110</v>
          </cell>
          <cell r="F1135" t="str">
            <v>611151110403</v>
          </cell>
          <cell r="G1135">
            <v>603720</v>
          </cell>
          <cell r="H1135" t="str">
            <v>DEPRECIATION - NON-UTILITY</v>
          </cell>
        </row>
        <row r="1136">
          <cell r="A1136">
            <v>503700</v>
          </cell>
          <cell r="B1136" t="str">
            <v>DEPRECIATION</v>
          </cell>
          <cell r="C1136">
            <v>61111</v>
          </cell>
          <cell r="D1136" t="str">
            <v>SRE ADMINISTRATION</v>
          </cell>
          <cell r="E1136" t="str">
            <v>403-61110</v>
          </cell>
          <cell r="F1136" t="str">
            <v>611111110403</v>
          </cell>
          <cell r="G1136">
            <v>603720</v>
          </cell>
          <cell r="H1136" t="str">
            <v>DEPRECIATION - NON-UTILITY</v>
          </cell>
        </row>
        <row r="1137">
          <cell r="A1137">
            <v>503700</v>
          </cell>
          <cell r="B1137" t="str">
            <v>DEPRECIATION</v>
          </cell>
          <cell r="C1137">
            <v>62107</v>
          </cell>
          <cell r="D1137" t="str">
            <v>SCW TRANS &amp; DISTRIBUTION</v>
          </cell>
          <cell r="E1137" t="str">
            <v>403-62100</v>
          </cell>
          <cell r="F1137" t="str">
            <v>621072100403</v>
          </cell>
          <cell r="G1137">
            <v>603765</v>
          </cell>
          <cell r="H1137" t="str">
            <v>DEPRECIATION - WATER UTILITY</v>
          </cell>
        </row>
        <row r="1138">
          <cell r="A1138">
            <v>503700</v>
          </cell>
          <cell r="B1138" t="str">
            <v>DEPRECIATION</v>
          </cell>
          <cell r="C1138">
            <v>62101</v>
          </cell>
          <cell r="D1138" t="str">
            <v>SCW ADMINISTRATION</v>
          </cell>
          <cell r="E1138" t="str">
            <v>403-62100</v>
          </cell>
          <cell r="F1138" t="str">
            <v>621012100403</v>
          </cell>
          <cell r="G1138">
            <v>603765</v>
          </cell>
          <cell r="H1138" t="str">
            <v>DEPRECIATION - WATER UTILITY</v>
          </cell>
        </row>
        <row r="1139">
          <cell r="A1139">
            <v>503700</v>
          </cell>
          <cell r="B1139" t="str">
            <v>DEPRECIATION</v>
          </cell>
          <cell r="C1139">
            <v>62117</v>
          </cell>
          <cell r="D1139" t="str">
            <v>SCE TRANS &amp; DISTRIBUTION</v>
          </cell>
          <cell r="E1139" t="str">
            <v>403-62110</v>
          </cell>
          <cell r="F1139" t="str">
            <v>621172110403</v>
          </cell>
          <cell r="G1139">
            <v>603720</v>
          </cell>
          <cell r="H1139" t="str">
            <v>DEPRECIATION - NON-UTILITY</v>
          </cell>
        </row>
        <row r="1140">
          <cell r="A1140">
            <v>503700</v>
          </cell>
          <cell r="B1140" t="str">
            <v>DEPRECIATION</v>
          </cell>
          <cell r="C1140">
            <v>62111</v>
          </cell>
          <cell r="D1140" t="str">
            <v>SCE ADMINISTRAT</v>
          </cell>
          <cell r="E1140" t="str">
            <v>403-62110</v>
          </cell>
          <cell r="F1140" t="str">
            <v>621112110403</v>
          </cell>
          <cell r="G1140">
            <v>603720</v>
          </cell>
          <cell r="H1140" t="str">
            <v>DEPRECIATION - NON-UTILITY</v>
          </cell>
        </row>
        <row r="1141">
          <cell r="A1141">
            <v>503700</v>
          </cell>
          <cell r="B1141" t="str">
            <v>DEPRECIATION</v>
          </cell>
          <cell r="C1141">
            <v>70000</v>
          </cell>
          <cell r="D1141" t="str">
            <v>RNGHLD GEN CORPORATE</v>
          </cell>
          <cell r="E1141" t="str">
            <v>403-70012</v>
          </cell>
          <cell r="F1141" t="str">
            <v>700000012403</v>
          </cell>
          <cell r="G1141">
            <v>603700</v>
          </cell>
          <cell r="H1141" t="str">
            <v>DEPRECIATION</v>
          </cell>
        </row>
        <row r="1142">
          <cell r="A1142">
            <v>402000</v>
          </cell>
          <cell r="B1142" t="str">
            <v>RATE ADJUSTMENT</v>
          </cell>
          <cell r="C1142">
            <v>83010</v>
          </cell>
          <cell r="D1142" t="str">
            <v>INCOME STATEMENT DETAIL</v>
          </cell>
          <cell r="E1142" t="str">
            <v>407-03000</v>
          </cell>
          <cell r="F1142" t="str">
            <v>830103000407</v>
          </cell>
          <cell r="G1142">
            <v>410000</v>
          </cell>
          <cell r="H1142" t="str">
            <v>ENVIRONMENTAL EXP - RATE ADJ</v>
          </cell>
        </row>
        <row r="1143">
          <cell r="A1143">
            <v>402000</v>
          </cell>
          <cell r="B1143" t="str">
            <v>RATE ADJUSTMENT</v>
          </cell>
          <cell r="C1143">
            <v>83010</v>
          </cell>
          <cell r="D1143" t="str">
            <v>INCOME STATEMENT DETAIL</v>
          </cell>
          <cell r="E1143" t="str">
            <v>407-03001</v>
          </cell>
          <cell r="F1143" t="str">
            <v>830103001407</v>
          </cell>
          <cell r="G1143">
            <v>410000</v>
          </cell>
          <cell r="H1143" t="str">
            <v>ENVIRONMENTAL EXP - RATE ADJ</v>
          </cell>
        </row>
        <row r="1144">
          <cell r="A1144">
            <v>402000</v>
          </cell>
          <cell r="B1144" t="str">
            <v>RATE ADJUSTMENT</v>
          </cell>
          <cell r="C1144">
            <v>82299</v>
          </cell>
          <cell r="D1144" t="str">
            <v>OTHER ADMIN ACCOUNTS</v>
          </cell>
          <cell r="E1144" t="str">
            <v>407-03001</v>
          </cell>
          <cell r="F1144" t="str">
            <v>822993001407</v>
          </cell>
          <cell r="G1144">
            <v>410000</v>
          </cell>
          <cell r="H1144" t="str">
            <v>ENVIRONMENTAL EXP - RATE ADJ</v>
          </cell>
        </row>
        <row r="1145">
          <cell r="A1145">
            <v>503800</v>
          </cell>
          <cell r="B1145" t="str">
            <v>TAXES</v>
          </cell>
          <cell r="C1145">
            <v>83010</v>
          </cell>
          <cell r="D1145" t="str">
            <v>INCOME STATEMENT DETAIL</v>
          </cell>
          <cell r="E1145" t="str">
            <v>408-02000</v>
          </cell>
          <cell r="F1145" t="str">
            <v>830102000408</v>
          </cell>
          <cell r="G1145">
            <v>603861</v>
          </cell>
          <cell r="H1145" t="str">
            <v>OTHER TAX - PROPERTY NON-UTILITY</v>
          </cell>
        </row>
        <row r="1146">
          <cell r="A1146">
            <v>503800</v>
          </cell>
          <cell r="B1146" t="str">
            <v>TAXES</v>
          </cell>
          <cell r="C1146">
            <v>83021</v>
          </cell>
          <cell r="D1146" t="str">
            <v>INST STRG OVERHEAD</v>
          </cell>
          <cell r="E1146" t="str">
            <v>408-02230</v>
          </cell>
          <cell r="F1146" t="str">
            <v>830212230408</v>
          </cell>
          <cell r="G1146">
            <v>603807</v>
          </cell>
          <cell r="H1146" t="str">
            <v>OTHER TAX - PAYROLL</v>
          </cell>
        </row>
        <row r="1147">
          <cell r="A1147">
            <v>503800</v>
          </cell>
          <cell r="B1147" t="str">
            <v>TAXES</v>
          </cell>
          <cell r="C1147">
            <v>83010</v>
          </cell>
          <cell r="D1147" t="str">
            <v>INCOME STATEMENT DETAIL</v>
          </cell>
          <cell r="E1147" t="str">
            <v>408-02230</v>
          </cell>
          <cell r="F1147" t="str">
            <v>830102230408</v>
          </cell>
          <cell r="G1147">
            <v>603815</v>
          </cell>
          <cell r="H1147" t="str">
            <v>OTHER TAX - INST STRG O&amp;M EX</v>
          </cell>
        </row>
        <row r="1148">
          <cell r="A1148">
            <v>503806</v>
          </cell>
          <cell r="B1148" t="str">
            <v>TAXES-OTHER</v>
          </cell>
          <cell r="C1148">
            <v>83010</v>
          </cell>
          <cell r="D1148" t="str">
            <v>INCOME STATEMENT DETAIL</v>
          </cell>
          <cell r="E1148" t="str">
            <v>408-03045</v>
          </cell>
          <cell r="F1148" t="str">
            <v>830103045408</v>
          </cell>
          <cell r="G1148">
            <v>603862</v>
          </cell>
          <cell r="H1148" t="str">
            <v>OTHER TAX - PERMITS AND FEES</v>
          </cell>
        </row>
        <row r="1149">
          <cell r="A1149">
            <v>503800</v>
          </cell>
          <cell r="B1149" t="str">
            <v>TAXES</v>
          </cell>
          <cell r="C1149">
            <v>83010</v>
          </cell>
          <cell r="D1149" t="str">
            <v>INCOME STATEMENT DETAIL</v>
          </cell>
          <cell r="E1149" t="str">
            <v>408-03130</v>
          </cell>
          <cell r="F1149" t="str">
            <v>830103130408</v>
          </cell>
          <cell r="G1149">
            <v>603851</v>
          </cell>
          <cell r="H1149" t="str">
            <v>OTHER TAX - MULT CO BUS</v>
          </cell>
        </row>
        <row r="1150">
          <cell r="A1150">
            <v>503800</v>
          </cell>
          <cell r="B1150" t="str">
            <v>TAXES</v>
          </cell>
          <cell r="C1150">
            <v>82299</v>
          </cell>
          <cell r="D1150" t="str">
            <v>OTHER ADMIN ACCOUNTS</v>
          </cell>
          <cell r="E1150" t="str">
            <v>408-03170</v>
          </cell>
          <cell r="F1150" t="str">
            <v>822993170408</v>
          </cell>
          <cell r="G1150">
            <v>603852</v>
          </cell>
          <cell r="H1150" t="str">
            <v>OTHER TAX - FRANCHISE 3%</v>
          </cell>
        </row>
        <row r="1151">
          <cell r="A1151">
            <v>503800</v>
          </cell>
          <cell r="B1151" t="str">
            <v>TAXES</v>
          </cell>
          <cell r="C1151">
            <v>83010</v>
          </cell>
          <cell r="D1151" t="str">
            <v>INCOME STATEMENT DETAIL</v>
          </cell>
          <cell r="E1151" t="str">
            <v>408-03170</v>
          </cell>
          <cell r="F1151" t="str">
            <v>830103170408</v>
          </cell>
          <cell r="G1151">
            <v>603852</v>
          </cell>
          <cell r="H1151" t="str">
            <v>OTHER TAX - FRANCHISE 3%</v>
          </cell>
        </row>
        <row r="1152">
          <cell r="A1152">
            <v>505800</v>
          </cell>
          <cell r="B1152" t="str">
            <v>MEAL TICKETS</v>
          </cell>
          <cell r="C1152">
            <v>83010</v>
          </cell>
          <cell r="D1152" t="str">
            <v>INCOME STATEMENT DETAIL</v>
          </cell>
          <cell r="E1152" t="str">
            <v>408-03170</v>
          </cell>
          <cell r="F1152" t="str">
            <v>830103170408</v>
          </cell>
          <cell r="G1152">
            <v>605800</v>
          </cell>
          <cell r="H1152" t="str">
            <v>MEAL TICKETS</v>
          </cell>
        </row>
        <row r="1153">
          <cell r="A1153">
            <v>503804</v>
          </cell>
          <cell r="B1153" t="str">
            <v>OTHER TAX - FRANCHISE 3%</v>
          </cell>
          <cell r="C1153">
            <v>83010</v>
          </cell>
          <cell r="D1153" t="str">
            <v>INCOME STATEMENT DETAIL</v>
          </cell>
          <cell r="E1153" t="str">
            <v>408-03170</v>
          </cell>
          <cell r="F1153" t="str">
            <v>830103170408</v>
          </cell>
          <cell r="G1153">
            <v>603852</v>
          </cell>
          <cell r="H1153" t="str">
            <v>OTHER TAX - FRANCHISE 3%</v>
          </cell>
        </row>
        <row r="1154">
          <cell r="A1154">
            <v>503800</v>
          </cell>
          <cell r="B1154" t="str">
            <v>TAXES</v>
          </cell>
          <cell r="C1154">
            <v>83010</v>
          </cell>
          <cell r="D1154" t="str">
            <v>INCOME STATEMENT DETAIL</v>
          </cell>
          <cell r="E1154" t="str">
            <v>408-03171</v>
          </cell>
          <cell r="F1154" t="str">
            <v>830103171408</v>
          </cell>
          <cell r="G1154">
            <v>603853</v>
          </cell>
          <cell r="H1154" t="str">
            <v>OTHER TAX - FRANCHISE 3% WARM</v>
          </cell>
        </row>
        <row r="1155">
          <cell r="A1155">
            <v>503800</v>
          </cell>
          <cell r="B1155" t="str">
            <v>TAXES</v>
          </cell>
          <cell r="C1155">
            <v>83010</v>
          </cell>
          <cell r="D1155" t="str">
            <v>INCOME STATEMENT DETAIL</v>
          </cell>
          <cell r="E1155" t="str">
            <v>408-03172</v>
          </cell>
          <cell r="F1155" t="str">
            <v>830103172408</v>
          </cell>
          <cell r="G1155">
            <v>603854</v>
          </cell>
          <cell r="H1155" t="str">
            <v>OTHER TAX - FRANCHISE 2%</v>
          </cell>
        </row>
        <row r="1156">
          <cell r="A1156">
            <v>503800</v>
          </cell>
          <cell r="B1156" t="str">
            <v>TAXES</v>
          </cell>
          <cell r="C1156">
            <v>82299</v>
          </cell>
          <cell r="D1156" t="str">
            <v>OTHER ADMIN ACCOUNTS</v>
          </cell>
          <cell r="E1156" t="str">
            <v>408-03175</v>
          </cell>
          <cell r="F1156" t="str">
            <v>822993175408</v>
          </cell>
          <cell r="G1156">
            <v>603860</v>
          </cell>
          <cell r="H1156" t="str">
            <v>OTHER TAX - OTHER</v>
          </cell>
        </row>
        <row r="1157">
          <cell r="A1157">
            <v>506200</v>
          </cell>
          <cell r="B1157" t="str">
            <v>PERMITS AND FEES</v>
          </cell>
          <cell r="C1157">
            <v>15100</v>
          </cell>
          <cell r="D1157" t="str">
            <v>ENGINEERING SERVICES - OR</v>
          </cell>
          <cell r="E1157" t="str">
            <v>408-03175</v>
          </cell>
          <cell r="F1157" t="str">
            <v>151003175408</v>
          </cell>
          <cell r="G1157">
            <v>603862</v>
          </cell>
          <cell r="H1157" t="str">
            <v>OTHER TAX - PERMITS AND FEES</v>
          </cell>
        </row>
        <row r="1158">
          <cell r="A1158">
            <v>503818</v>
          </cell>
          <cell r="B1158" t="str">
            <v>STATE EXCISE TAX - OPER</v>
          </cell>
          <cell r="C1158">
            <v>83010</v>
          </cell>
          <cell r="D1158" t="str">
            <v>INCOME STATEMENT DETAIL</v>
          </cell>
          <cell r="E1158" t="str">
            <v>408-03175</v>
          </cell>
          <cell r="F1158" t="str">
            <v>830103175408</v>
          </cell>
          <cell r="G1158">
            <v>603860</v>
          </cell>
          <cell r="H1158" t="str">
            <v>OTHER TAX - OTHER</v>
          </cell>
        </row>
        <row r="1159">
          <cell r="A1159">
            <v>503806</v>
          </cell>
          <cell r="B1159" t="str">
            <v>TAXES-OTHER</v>
          </cell>
          <cell r="C1159">
            <v>83010</v>
          </cell>
          <cell r="D1159" t="str">
            <v>INCOME STATEMENT DETAIL</v>
          </cell>
          <cell r="E1159" t="str">
            <v>408-03175</v>
          </cell>
          <cell r="F1159" t="str">
            <v>830103175408</v>
          </cell>
          <cell r="G1159">
            <v>603862</v>
          </cell>
          <cell r="H1159" t="str">
            <v>OTHER TAX - PERMITS AND FEES</v>
          </cell>
        </row>
        <row r="1160">
          <cell r="A1160">
            <v>502200</v>
          </cell>
          <cell r="B1160" t="str">
            <v>BENEFITS</v>
          </cell>
          <cell r="C1160">
            <v>83010</v>
          </cell>
          <cell r="D1160" t="str">
            <v>INCOME STATEMENT DETAIL</v>
          </cell>
          <cell r="E1160" t="str">
            <v>408-03180</v>
          </cell>
          <cell r="F1160" t="str">
            <v>830103180408</v>
          </cell>
          <cell r="G1160">
            <v>603807</v>
          </cell>
          <cell r="H1160" t="str">
            <v>OTHER TAX - PAYROLL</v>
          </cell>
        </row>
        <row r="1161">
          <cell r="A1161">
            <v>503800</v>
          </cell>
          <cell r="B1161" t="str">
            <v>TAXES</v>
          </cell>
          <cell r="C1161">
            <v>83010</v>
          </cell>
          <cell r="D1161" t="str">
            <v>INCOME STATEMENT DETAIL</v>
          </cell>
          <cell r="E1161" t="str">
            <v>408-03180</v>
          </cell>
          <cell r="F1161" t="str">
            <v>830103180408</v>
          </cell>
          <cell r="G1161">
            <v>603807</v>
          </cell>
          <cell r="H1161" t="str">
            <v>OTHER TAX - PAYROLL</v>
          </cell>
        </row>
        <row r="1162">
          <cell r="A1162">
            <v>503807</v>
          </cell>
          <cell r="B1162" t="str">
            <v>OTHER TAX - PAYROLL</v>
          </cell>
          <cell r="C1162">
            <v>83010</v>
          </cell>
          <cell r="D1162" t="str">
            <v>INCOME STATEMENT DETAIL</v>
          </cell>
          <cell r="E1162" t="str">
            <v>408-03180</v>
          </cell>
          <cell r="F1162" t="str">
            <v>830103180408</v>
          </cell>
          <cell r="G1162">
            <v>603807</v>
          </cell>
          <cell r="H1162" t="str">
            <v>OTHER TAX - PAYROLL</v>
          </cell>
        </row>
        <row r="1163">
          <cell r="A1163">
            <v>503800</v>
          </cell>
          <cell r="B1163" t="str">
            <v>TAXES</v>
          </cell>
          <cell r="C1163">
            <v>82299</v>
          </cell>
          <cell r="D1163" t="str">
            <v>OTHER ADMIN ACCOUNTS</v>
          </cell>
          <cell r="E1163" t="str">
            <v>408-03185</v>
          </cell>
          <cell r="F1163" t="str">
            <v>822993185408</v>
          </cell>
          <cell r="G1163">
            <v>603855</v>
          </cell>
          <cell r="H1163" t="str">
            <v>OTHER TAX - PROPERTY UTILITY</v>
          </cell>
        </row>
        <row r="1164">
          <cell r="A1164">
            <v>503800</v>
          </cell>
          <cell r="B1164" t="str">
            <v>TAXES</v>
          </cell>
          <cell r="C1164">
            <v>83010</v>
          </cell>
          <cell r="D1164" t="str">
            <v>INCOME STATEMENT DETAIL</v>
          </cell>
          <cell r="E1164" t="str">
            <v>408-03185</v>
          </cell>
          <cell r="F1164" t="str">
            <v>830103185408</v>
          </cell>
          <cell r="G1164">
            <v>603855</v>
          </cell>
          <cell r="H1164" t="str">
            <v>OTHER TAX - PROPERTY UTILITY</v>
          </cell>
        </row>
        <row r="1165">
          <cell r="A1165">
            <v>503808</v>
          </cell>
          <cell r="B1165" t="str">
            <v>TAXES-PROPERTY</v>
          </cell>
          <cell r="C1165">
            <v>83010</v>
          </cell>
          <cell r="D1165" t="str">
            <v>INCOME STATEMENT DETAIL</v>
          </cell>
          <cell r="E1165" t="str">
            <v>408-03185</v>
          </cell>
          <cell r="F1165" t="str">
            <v>830103185408</v>
          </cell>
          <cell r="G1165">
            <v>603856</v>
          </cell>
          <cell r="H1165" t="str">
            <v>OTHER TAX - PROPERTY CREDIT</v>
          </cell>
        </row>
        <row r="1166">
          <cell r="A1166">
            <v>503800</v>
          </cell>
          <cell r="B1166" t="str">
            <v>TAXES</v>
          </cell>
          <cell r="C1166">
            <v>83010</v>
          </cell>
          <cell r="D1166" t="str">
            <v>INCOME STATEMENT DETAIL</v>
          </cell>
          <cell r="E1166" t="str">
            <v>408-03186</v>
          </cell>
          <cell r="F1166" t="str">
            <v>830103186408</v>
          </cell>
          <cell r="G1166">
            <v>603856</v>
          </cell>
          <cell r="H1166" t="str">
            <v>OTHER TAX - PROPERTY CREDIT</v>
          </cell>
        </row>
        <row r="1167">
          <cell r="A1167">
            <v>503808</v>
          </cell>
          <cell r="B1167" t="str">
            <v>TAXES-PROPERTY</v>
          </cell>
          <cell r="C1167">
            <v>83010</v>
          </cell>
          <cell r="D1167" t="str">
            <v>INCOME STATEMENT DETAIL</v>
          </cell>
          <cell r="E1167" t="str">
            <v>408-03186</v>
          </cell>
          <cell r="F1167" t="str">
            <v>830103186408</v>
          </cell>
          <cell r="G1167">
            <v>603856</v>
          </cell>
          <cell r="H1167" t="str">
            <v>OTHER TAX - PROPERTY CREDIT</v>
          </cell>
        </row>
        <row r="1168">
          <cell r="A1168">
            <v>503800</v>
          </cell>
          <cell r="B1168" t="str">
            <v>TAXES</v>
          </cell>
          <cell r="C1168">
            <v>83010</v>
          </cell>
          <cell r="D1168" t="str">
            <v>INCOME STATEMENT DETAIL</v>
          </cell>
          <cell r="E1168" t="str">
            <v>408-03187</v>
          </cell>
          <cell r="F1168" t="str">
            <v>830103187408</v>
          </cell>
          <cell r="G1168">
            <v>603857</v>
          </cell>
          <cell r="H1168" t="str">
            <v>OTHER TAX - PROPERTY - N. MIST</v>
          </cell>
        </row>
        <row r="1169">
          <cell r="A1169">
            <v>503800</v>
          </cell>
          <cell r="B1169" t="str">
            <v>TAXES</v>
          </cell>
          <cell r="C1169">
            <v>83010</v>
          </cell>
          <cell r="D1169" t="str">
            <v>INCOME STATEMENT DETAIL</v>
          </cell>
          <cell r="E1169" t="str">
            <v>408-03190</v>
          </cell>
          <cell r="F1169" t="str">
            <v>830103190408</v>
          </cell>
          <cell r="G1169">
            <v>603858</v>
          </cell>
          <cell r="H1169" t="str">
            <v>OTHER TAX - REG COMM F</v>
          </cell>
        </row>
        <row r="1170">
          <cell r="A1170">
            <v>503809</v>
          </cell>
          <cell r="B1170" t="str">
            <v>TAXES-REG COMM FEE</v>
          </cell>
          <cell r="C1170">
            <v>83010</v>
          </cell>
          <cell r="D1170" t="str">
            <v>INCOME STATEMENT DETAIL</v>
          </cell>
          <cell r="E1170" t="str">
            <v>408-03190</v>
          </cell>
          <cell r="F1170" t="str">
            <v>830103190408</v>
          </cell>
          <cell r="G1170">
            <v>603809</v>
          </cell>
          <cell r="H1170" t="str">
            <v>TAXES-REG COMM FEE</v>
          </cell>
        </row>
        <row r="1171">
          <cell r="A1171">
            <v>503818</v>
          </cell>
          <cell r="B1171" t="str">
            <v>STATE EXCISE TAX - OPER</v>
          </cell>
          <cell r="C1171">
            <v>10110</v>
          </cell>
          <cell r="D1171" t="str">
            <v>HLD GENERAL CORPORATE</v>
          </cell>
          <cell r="E1171" t="str">
            <v>408-11000</v>
          </cell>
          <cell r="F1171" t="str">
            <v>101101000408</v>
          </cell>
          <cell r="G1171">
            <v>603860</v>
          </cell>
          <cell r="H1171" t="str">
            <v>OTHER TAX - OTHER</v>
          </cell>
        </row>
        <row r="1172">
          <cell r="A1172">
            <v>506200</v>
          </cell>
          <cell r="B1172" t="str">
            <v>PERMITS AND FEES</v>
          </cell>
          <cell r="C1172">
            <v>20700</v>
          </cell>
          <cell r="D1172" t="str">
            <v>KB PIPELINE COMPANY</v>
          </cell>
          <cell r="E1172" t="str">
            <v>408-23185</v>
          </cell>
          <cell r="F1172" t="str">
            <v>207003185408</v>
          </cell>
          <cell r="G1172">
            <v>603861</v>
          </cell>
          <cell r="H1172" t="str">
            <v>OTHER TAX - PROPERTY NON-UTILITY</v>
          </cell>
        </row>
        <row r="1173">
          <cell r="A1173">
            <v>503800</v>
          </cell>
          <cell r="B1173" t="str">
            <v>TAXES</v>
          </cell>
          <cell r="C1173">
            <v>99026</v>
          </cell>
          <cell r="D1173" t="str">
            <v>CORPORATE ACCOUNTS</v>
          </cell>
          <cell r="E1173" t="str">
            <v>408-44170</v>
          </cell>
          <cell r="F1173" t="str">
            <v>990264170408</v>
          </cell>
          <cell r="G1173">
            <v>603852</v>
          </cell>
          <cell r="H1173" t="str">
            <v>OTHER TAX - FRANCHISE 3%</v>
          </cell>
        </row>
        <row r="1174">
          <cell r="A1174">
            <v>503800</v>
          </cell>
          <cell r="B1174" t="str">
            <v>TAXES</v>
          </cell>
          <cell r="C1174">
            <v>99026</v>
          </cell>
          <cell r="D1174" t="str">
            <v>CORPORATE ACCOUNTS</v>
          </cell>
          <cell r="E1174" t="str">
            <v>408-44180</v>
          </cell>
          <cell r="F1174" t="str">
            <v>990264180408</v>
          </cell>
          <cell r="G1174">
            <v>603807</v>
          </cell>
          <cell r="H1174" t="str">
            <v>OTHER TAX - PAYROLL</v>
          </cell>
        </row>
        <row r="1175">
          <cell r="A1175">
            <v>503807</v>
          </cell>
          <cell r="B1175" t="str">
            <v>OTHER TAX - PAYROLL</v>
          </cell>
          <cell r="C1175">
            <v>99026</v>
          </cell>
          <cell r="D1175" t="str">
            <v>CORPORATE ACCOUNTS</v>
          </cell>
          <cell r="E1175" t="str">
            <v>408-44180</v>
          </cell>
          <cell r="F1175" t="str">
            <v>990264180408</v>
          </cell>
          <cell r="G1175">
            <v>603807</v>
          </cell>
          <cell r="H1175" t="str">
            <v>OTHER TAX - PAYROLL</v>
          </cell>
        </row>
        <row r="1176">
          <cell r="A1176">
            <v>503800</v>
          </cell>
          <cell r="B1176" t="str">
            <v>TAXES</v>
          </cell>
          <cell r="C1176">
            <v>99055</v>
          </cell>
          <cell r="D1176" t="str">
            <v>TAX</v>
          </cell>
          <cell r="E1176" t="str">
            <v>408-49170</v>
          </cell>
          <cell r="F1176" t="str">
            <v>990559170408</v>
          </cell>
          <cell r="G1176">
            <v>603852</v>
          </cell>
          <cell r="H1176" t="str">
            <v>OTHER TAX - FRANCHISE 3%</v>
          </cell>
        </row>
        <row r="1177">
          <cell r="A1177">
            <v>503807</v>
          </cell>
          <cell r="B1177" t="str">
            <v>OTHER TAX - PAYROLL</v>
          </cell>
          <cell r="C1177">
            <v>61101</v>
          </cell>
          <cell r="D1177" t="str">
            <v>SRW ADMINISTRATION</v>
          </cell>
          <cell r="E1177" t="str">
            <v>408-61100</v>
          </cell>
          <cell r="F1177" t="str">
            <v>611011100408</v>
          </cell>
          <cell r="G1177">
            <v>603807</v>
          </cell>
          <cell r="H1177" t="str">
            <v>OTHER TAX - PAYROLL</v>
          </cell>
        </row>
        <row r="1178">
          <cell r="A1178">
            <v>503808</v>
          </cell>
          <cell r="B1178" t="str">
            <v>TAXES-PROPERTY</v>
          </cell>
          <cell r="C1178">
            <v>61101</v>
          </cell>
          <cell r="D1178" t="str">
            <v>SRW ADMINISTRATION</v>
          </cell>
          <cell r="E1178" t="str">
            <v>408-61101</v>
          </cell>
          <cell r="F1178" t="str">
            <v>611011101408</v>
          </cell>
          <cell r="G1178">
            <v>603855</v>
          </cell>
          <cell r="H1178" t="str">
            <v>OTHER TAX - PROPERTY UTILITY</v>
          </cell>
        </row>
        <row r="1179">
          <cell r="A1179">
            <v>503807</v>
          </cell>
          <cell r="B1179" t="str">
            <v>OTHER TAX - PAYROLL</v>
          </cell>
          <cell r="C1179">
            <v>61111</v>
          </cell>
          <cell r="D1179" t="str">
            <v>SRE ADMINISTRATION</v>
          </cell>
          <cell r="E1179" t="str">
            <v>408-61110</v>
          </cell>
          <cell r="F1179" t="str">
            <v>611111110408</v>
          </cell>
          <cell r="G1179">
            <v>603807</v>
          </cell>
          <cell r="H1179" t="str">
            <v>OTHER TAX - PAYROLL</v>
          </cell>
        </row>
        <row r="1180">
          <cell r="A1180">
            <v>503808</v>
          </cell>
          <cell r="B1180" t="str">
            <v>TAXES-PROPERTY</v>
          </cell>
          <cell r="C1180">
            <v>61111</v>
          </cell>
          <cell r="D1180" t="str">
            <v>SRE ADMINISTRATION</v>
          </cell>
          <cell r="E1180" t="str">
            <v>408-61111</v>
          </cell>
          <cell r="F1180" t="str">
            <v>611111111408</v>
          </cell>
          <cell r="G1180">
            <v>603861</v>
          </cell>
          <cell r="H1180" t="str">
            <v>OTHER TAX - PROPERTY NON-UTILITY</v>
          </cell>
        </row>
        <row r="1181">
          <cell r="A1181">
            <v>503900</v>
          </cell>
          <cell r="B1181" t="str">
            <v>INSURANCE</v>
          </cell>
          <cell r="C1181">
            <v>61111</v>
          </cell>
          <cell r="D1181" t="str">
            <v>SRE ADMINISTRATION</v>
          </cell>
          <cell r="E1181" t="str">
            <v>408-61112</v>
          </cell>
          <cell r="F1181" t="str">
            <v>611111112408</v>
          </cell>
          <cell r="G1181">
            <v>603915</v>
          </cell>
          <cell r="H1181" t="str">
            <v>INSURANCE - OTHER</v>
          </cell>
        </row>
        <row r="1182">
          <cell r="A1182">
            <v>503806</v>
          </cell>
          <cell r="B1182" t="str">
            <v>TAXES-OTHER</v>
          </cell>
          <cell r="C1182">
            <v>62001</v>
          </cell>
          <cell r="D1182" t="str">
            <v>WTR OR GEN CORPORATE</v>
          </cell>
          <cell r="E1182" t="str">
            <v>408-62001</v>
          </cell>
          <cell r="F1182" t="str">
            <v>620012001408</v>
          </cell>
          <cell r="G1182">
            <v>603860</v>
          </cell>
          <cell r="H1182" t="str">
            <v>OTHER TAX - OTHER</v>
          </cell>
        </row>
        <row r="1183">
          <cell r="A1183">
            <v>503807</v>
          </cell>
          <cell r="B1183" t="str">
            <v>OTHER TAX - PAYROLL</v>
          </cell>
          <cell r="C1183">
            <v>62101</v>
          </cell>
          <cell r="D1183" t="str">
            <v>SCW ADMINISTRATION</v>
          </cell>
          <cell r="E1183" t="str">
            <v>408-62100</v>
          </cell>
          <cell r="F1183" t="str">
            <v>621012100408</v>
          </cell>
          <cell r="G1183">
            <v>603807</v>
          </cell>
          <cell r="H1183" t="str">
            <v>OTHER TAX - PAYROLL</v>
          </cell>
        </row>
        <row r="1184">
          <cell r="A1184">
            <v>503806</v>
          </cell>
          <cell r="B1184" t="str">
            <v>TAXES-OTHER</v>
          </cell>
          <cell r="C1184">
            <v>62101</v>
          </cell>
          <cell r="D1184" t="str">
            <v>SCW ADMINISTRATION</v>
          </cell>
          <cell r="E1184" t="str">
            <v>408-62101</v>
          </cell>
          <cell r="F1184" t="str">
            <v>621012101408</v>
          </cell>
          <cell r="G1184">
            <v>603860</v>
          </cell>
          <cell r="H1184" t="str">
            <v>OTHER TAX - OTHER</v>
          </cell>
        </row>
        <row r="1185">
          <cell r="A1185">
            <v>503808</v>
          </cell>
          <cell r="B1185" t="str">
            <v>TAXES-PROPERTY</v>
          </cell>
          <cell r="C1185">
            <v>62101</v>
          </cell>
          <cell r="D1185" t="str">
            <v>SCW ADMINISTRATION</v>
          </cell>
          <cell r="E1185" t="str">
            <v>408-62101</v>
          </cell>
          <cell r="F1185" t="str">
            <v>621012101408</v>
          </cell>
          <cell r="G1185">
            <v>603861</v>
          </cell>
          <cell r="H1185" t="str">
            <v>OTHER TAX - PROPERTY NON-UTILITY</v>
          </cell>
        </row>
        <row r="1186">
          <cell r="A1186">
            <v>503807</v>
          </cell>
          <cell r="B1186" t="str">
            <v>OTHER TAX - PAYROLL</v>
          </cell>
          <cell r="C1186">
            <v>62111</v>
          </cell>
          <cell r="D1186" t="str">
            <v>SCE ADMINISTRAT</v>
          </cell>
          <cell r="E1186" t="str">
            <v>408-62110</v>
          </cell>
          <cell r="F1186" t="str">
            <v>621112110408</v>
          </cell>
          <cell r="G1186">
            <v>603807</v>
          </cell>
          <cell r="H1186" t="str">
            <v>OTHER TAX - PAYROLL</v>
          </cell>
        </row>
        <row r="1187">
          <cell r="A1187">
            <v>503806</v>
          </cell>
          <cell r="B1187" t="str">
            <v>TAXES-OTHER</v>
          </cell>
          <cell r="C1187">
            <v>62111</v>
          </cell>
          <cell r="D1187" t="str">
            <v>SCE ADMINISTRAT</v>
          </cell>
          <cell r="E1187" t="str">
            <v>408-62112</v>
          </cell>
          <cell r="F1187" t="str">
            <v>621112112408</v>
          </cell>
          <cell r="G1187">
            <v>603860</v>
          </cell>
          <cell r="H1187" t="str">
            <v>OTHER TAX - OTHER</v>
          </cell>
        </row>
        <row r="1188">
          <cell r="A1188">
            <v>503808</v>
          </cell>
          <cell r="B1188" t="str">
            <v>TAXES-PROPERTY</v>
          </cell>
          <cell r="C1188">
            <v>62111</v>
          </cell>
          <cell r="D1188" t="str">
            <v>SCE ADMINISTRAT</v>
          </cell>
          <cell r="E1188" t="str">
            <v>408-62112</v>
          </cell>
          <cell r="F1188" t="str">
            <v>621112112408</v>
          </cell>
          <cell r="G1188">
            <v>603861</v>
          </cell>
          <cell r="H1188" t="str">
            <v>OTHER TAX - PROPERTY NON-UTILITY</v>
          </cell>
        </row>
        <row r="1189">
          <cell r="A1189">
            <v>503800</v>
          </cell>
          <cell r="B1189" t="str">
            <v>TAXES</v>
          </cell>
          <cell r="C1189">
            <v>70000</v>
          </cell>
          <cell r="D1189" t="str">
            <v>RNGHLD GEN CORPORATE</v>
          </cell>
          <cell r="E1189" t="str">
            <v>408-73185</v>
          </cell>
          <cell r="F1189" t="str">
            <v>700003185408</v>
          </cell>
          <cell r="G1189">
            <v>603855</v>
          </cell>
          <cell r="H1189" t="str">
            <v>OTHER TAX - PROPERTY UTILITY</v>
          </cell>
        </row>
        <row r="1190">
          <cell r="A1190">
            <v>503810</v>
          </cell>
          <cell r="B1190" t="str">
            <v>INC TAX - CURRENT FED UTIL NONOP</v>
          </cell>
          <cell r="C1190">
            <v>83010</v>
          </cell>
          <cell r="D1190" t="str">
            <v>INCOME STATEMENT DETAIL</v>
          </cell>
          <cell r="E1190" t="str">
            <v>409-03060</v>
          </cell>
          <cell r="F1190" t="str">
            <v>830103060409</v>
          </cell>
          <cell r="G1190">
            <v>603812</v>
          </cell>
          <cell r="H1190" t="str">
            <v>INC TAX - CURRENT FED UTIL NONOP</v>
          </cell>
        </row>
        <row r="1191">
          <cell r="A1191">
            <v>503800</v>
          </cell>
          <cell r="B1191" t="str">
            <v>TAXES</v>
          </cell>
          <cell r="C1191">
            <v>83021</v>
          </cell>
          <cell r="D1191" t="str">
            <v>INST STRG OVERHEAD</v>
          </cell>
          <cell r="E1191" t="str">
            <v>409-03070</v>
          </cell>
          <cell r="F1191" t="str">
            <v>830213070409</v>
          </cell>
          <cell r="G1191">
            <v>603807</v>
          </cell>
          <cell r="H1191" t="str">
            <v>OTHER TAX - PAYROLL</v>
          </cell>
        </row>
        <row r="1192">
          <cell r="A1192">
            <v>503811</v>
          </cell>
          <cell r="B1192" t="str">
            <v>INC TAX-FED STORAGE</v>
          </cell>
          <cell r="C1192">
            <v>83021</v>
          </cell>
          <cell r="D1192" t="str">
            <v>INST STRG OVERHEAD</v>
          </cell>
          <cell r="E1192" t="str">
            <v>409-03070</v>
          </cell>
          <cell r="F1192" t="str">
            <v>830213070409</v>
          </cell>
          <cell r="G1192">
            <v>603811</v>
          </cell>
          <cell r="H1192" t="str">
            <v>INC TAX - CURRENT FED UTIL STORAGE</v>
          </cell>
        </row>
        <row r="1193">
          <cell r="A1193">
            <v>503810</v>
          </cell>
          <cell r="B1193" t="str">
            <v>INC TAX - CURRENT FED UTIL NONOP</v>
          </cell>
          <cell r="C1193">
            <v>83010</v>
          </cell>
          <cell r="D1193" t="str">
            <v>INCOME STATEMENT DETAIL</v>
          </cell>
          <cell r="E1193" t="str">
            <v>409-03075</v>
          </cell>
          <cell r="F1193" t="str">
            <v>830103075409</v>
          </cell>
          <cell r="G1193">
            <v>603812</v>
          </cell>
          <cell r="H1193" t="str">
            <v>INC TAX - CURRENT FED UTIL NONOP</v>
          </cell>
        </row>
        <row r="1194">
          <cell r="A1194">
            <v>503812</v>
          </cell>
          <cell r="B1194" t="str">
            <v>INC TAX - CURRENT FED UTIL NONOP</v>
          </cell>
          <cell r="C1194">
            <v>83010</v>
          </cell>
          <cell r="D1194" t="str">
            <v>INCOME STATEMENT DETAIL</v>
          </cell>
          <cell r="E1194" t="str">
            <v>409-03075</v>
          </cell>
          <cell r="F1194" t="str">
            <v>830103075409</v>
          </cell>
          <cell r="G1194">
            <v>603812</v>
          </cell>
          <cell r="H1194" t="str">
            <v>INC TAX - CURRENT FED UTIL NONOP</v>
          </cell>
        </row>
        <row r="1195">
          <cell r="A1195">
            <v>503813</v>
          </cell>
          <cell r="B1195" t="str">
            <v>INC TAX - FED OPER</v>
          </cell>
          <cell r="C1195">
            <v>83010</v>
          </cell>
          <cell r="D1195" t="str">
            <v>INCOME STATEMENT DETAIL</v>
          </cell>
          <cell r="E1195" t="str">
            <v>409-03080</v>
          </cell>
          <cell r="F1195" t="str">
            <v>830103080409</v>
          </cell>
          <cell r="G1195">
            <v>603813</v>
          </cell>
          <cell r="H1195" t="str">
            <v>INC TAX - CURRENT FED UTIL OPER</v>
          </cell>
        </row>
        <row r="1196">
          <cell r="A1196">
            <v>503800</v>
          </cell>
          <cell r="B1196" t="str">
            <v>TAXES</v>
          </cell>
          <cell r="C1196">
            <v>83010</v>
          </cell>
          <cell r="D1196" t="str">
            <v>INCOME STATEMENT DETAIL</v>
          </cell>
          <cell r="E1196" t="str">
            <v>409-03080</v>
          </cell>
          <cell r="F1196" t="str">
            <v>830103080409</v>
          </cell>
          <cell r="G1196">
            <v>603813</v>
          </cell>
          <cell r="H1196" t="str">
            <v>INC TAX - CURRENT FED UTIL OPER</v>
          </cell>
        </row>
        <row r="1197">
          <cell r="A1197">
            <v>503814</v>
          </cell>
          <cell r="B1197" t="str">
            <v>OTHER TAX - OTHER</v>
          </cell>
          <cell r="C1197">
            <v>83010</v>
          </cell>
          <cell r="D1197" t="str">
            <v>INCOME STATEMENT DETAIL</v>
          </cell>
          <cell r="E1197" t="str">
            <v>409-03098</v>
          </cell>
          <cell r="F1197" t="str">
            <v>830103098409</v>
          </cell>
          <cell r="G1197">
            <v>603860</v>
          </cell>
          <cell r="H1197" t="str">
            <v>OTHER TAX - OTHER</v>
          </cell>
        </row>
        <row r="1198">
          <cell r="A1198">
            <v>503814</v>
          </cell>
          <cell r="B1198" t="str">
            <v>OTHER TAX - OTHER</v>
          </cell>
          <cell r="C1198">
            <v>83010</v>
          </cell>
          <cell r="D1198" t="str">
            <v>INCOME STATEMENT DETAIL</v>
          </cell>
          <cell r="E1198" t="str">
            <v>409-03099</v>
          </cell>
          <cell r="F1198" t="str">
            <v>830103099409</v>
          </cell>
          <cell r="G1198">
            <v>603860</v>
          </cell>
          <cell r="H1198" t="str">
            <v>OTHER TAX - OTHER</v>
          </cell>
        </row>
        <row r="1199">
          <cell r="A1199">
            <v>503815</v>
          </cell>
          <cell r="B1199" t="str">
            <v>OTHER TAX - OTHER</v>
          </cell>
          <cell r="C1199">
            <v>83010</v>
          </cell>
          <cell r="D1199" t="str">
            <v>INCOME STATEMENT DETAIL</v>
          </cell>
          <cell r="E1199" t="str">
            <v>409-03099</v>
          </cell>
          <cell r="F1199" t="str">
            <v>830103099409</v>
          </cell>
          <cell r="G1199">
            <v>603860</v>
          </cell>
          <cell r="H1199" t="str">
            <v>OTHER TAX - OTHER</v>
          </cell>
        </row>
        <row r="1200">
          <cell r="A1200">
            <v>503816</v>
          </cell>
          <cell r="B1200" t="str">
            <v>NONOP OR EXCISE TAX</v>
          </cell>
          <cell r="C1200">
            <v>83021</v>
          </cell>
          <cell r="D1200" t="str">
            <v>INST STRG OVERHEAD</v>
          </cell>
          <cell r="E1200" t="str">
            <v>409-03135</v>
          </cell>
          <cell r="F1200" t="str">
            <v>830213135409</v>
          </cell>
          <cell r="G1200">
            <v>603816</v>
          </cell>
          <cell r="H1200" t="str">
            <v>INC TAX - CURRENT STATE UTIL STORAGE</v>
          </cell>
        </row>
        <row r="1201">
          <cell r="A1201">
            <v>503816</v>
          </cell>
          <cell r="B1201" t="str">
            <v>NONOP OR EXCISE TAX</v>
          </cell>
          <cell r="C1201">
            <v>83021</v>
          </cell>
          <cell r="D1201" t="str">
            <v>INST STRG OVERHEAD</v>
          </cell>
          <cell r="E1201" t="str">
            <v>409-03136</v>
          </cell>
          <cell r="F1201" t="str">
            <v>830213136409</v>
          </cell>
          <cell r="G1201">
            <v>603823</v>
          </cell>
          <cell r="H1201" t="str">
            <v>INC TAX - CURRENT CAT UTIL STORAGE</v>
          </cell>
        </row>
        <row r="1202">
          <cell r="A1202">
            <v>503817</v>
          </cell>
          <cell r="B1202" t="str">
            <v>OR EXCISE TAX-NONOP</v>
          </cell>
          <cell r="C1202">
            <v>83010</v>
          </cell>
          <cell r="D1202" t="str">
            <v>INCOME STATEMENT DETAIL</v>
          </cell>
          <cell r="E1202" t="str">
            <v>409-03145</v>
          </cell>
          <cell r="F1202" t="str">
            <v>830103145409</v>
          </cell>
          <cell r="G1202">
            <v>603817</v>
          </cell>
          <cell r="H1202" t="str">
            <v>INC TAX - CURRENT STATE UTIL NONOP</v>
          </cell>
        </row>
        <row r="1203">
          <cell r="A1203">
            <v>503817</v>
          </cell>
          <cell r="B1203" t="str">
            <v>OR EXCISE TAX-NONOP</v>
          </cell>
          <cell r="C1203">
            <v>83010</v>
          </cell>
          <cell r="D1203" t="str">
            <v>INCOME STATEMENT DETAIL</v>
          </cell>
          <cell r="E1203" t="str">
            <v>409-03147</v>
          </cell>
          <cell r="F1203" t="str">
            <v>830103147409</v>
          </cell>
          <cell r="G1203">
            <v>603830</v>
          </cell>
          <cell r="H1203" t="str">
            <v>INC TAX - CURRENT OR CAT UTIL NONOP</v>
          </cell>
        </row>
        <row r="1204">
          <cell r="A1204">
            <v>503818</v>
          </cell>
          <cell r="B1204" t="str">
            <v>STATE EXCISE TAX - OPER</v>
          </cell>
          <cell r="C1204">
            <v>83010</v>
          </cell>
          <cell r="D1204" t="str">
            <v>INCOME STATEMENT DETAIL</v>
          </cell>
          <cell r="E1204" t="str">
            <v>409-03150</v>
          </cell>
          <cell r="F1204" t="str">
            <v>830103150409</v>
          </cell>
          <cell r="G1204">
            <v>603818</v>
          </cell>
          <cell r="H1204" t="str">
            <v>INC TAX - CURRENT STATE UTIL OPER</v>
          </cell>
        </row>
        <row r="1205">
          <cell r="A1205">
            <v>503800</v>
          </cell>
          <cell r="B1205" t="str">
            <v>TAXES</v>
          </cell>
          <cell r="C1205">
            <v>83010</v>
          </cell>
          <cell r="D1205" t="str">
            <v>INCOME STATEMENT DETAIL</v>
          </cell>
          <cell r="E1205" t="str">
            <v>409-03150</v>
          </cell>
          <cell r="F1205" t="str">
            <v>830103150409</v>
          </cell>
          <cell r="G1205">
            <v>603818</v>
          </cell>
          <cell r="H1205" t="str">
            <v>INC TAX - CURRENT STATE UTIL OPER</v>
          </cell>
        </row>
        <row r="1206">
          <cell r="A1206">
            <v>503818</v>
          </cell>
          <cell r="B1206" t="str">
            <v>STATE EXCISE TAX - OPER</v>
          </cell>
          <cell r="C1206">
            <v>83010</v>
          </cell>
          <cell r="D1206" t="str">
            <v>INCOME STATEMENT DETAIL</v>
          </cell>
          <cell r="E1206" t="str">
            <v>409-03155</v>
          </cell>
          <cell r="F1206" t="str">
            <v>830103155409</v>
          </cell>
          <cell r="G1206">
            <v>603837</v>
          </cell>
          <cell r="H1206" t="str">
            <v>INC TAX - CURRENT OR CAT UTIL OPER</v>
          </cell>
        </row>
        <row r="1207">
          <cell r="A1207">
            <v>503800</v>
          </cell>
          <cell r="B1207" t="str">
            <v>TAXES</v>
          </cell>
          <cell r="C1207">
            <v>83010</v>
          </cell>
          <cell r="D1207" t="str">
            <v>INCOME STATEMENT DETAIL</v>
          </cell>
          <cell r="E1207" t="str">
            <v>409-03156</v>
          </cell>
          <cell r="F1207" t="str">
            <v>830103156409</v>
          </cell>
          <cell r="G1207">
            <v>603814</v>
          </cell>
          <cell r="H1207" t="str">
            <v>METRO SHS TAX</v>
          </cell>
        </row>
        <row r="1208">
          <cell r="A1208">
            <v>503818</v>
          </cell>
          <cell r="B1208" t="str">
            <v>STATE EXCISE TAX - OPER</v>
          </cell>
          <cell r="C1208">
            <v>83010</v>
          </cell>
          <cell r="D1208" t="str">
            <v>INCOME STATEMENT DETAIL</v>
          </cell>
          <cell r="E1208" t="str">
            <v>409-03156</v>
          </cell>
          <cell r="F1208" t="str">
            <v>830103156409</v>
          </cell>
          <cell r="G1208">
            <v>603818</v>
          </cell>
          <cell r="H1208" t="str">
            <v>INC TAX - CURRENT STATE UTIL OPER</v>
          </cell>
        </row>
        <row r="1209">
          <cell r="A1209">
            <v>503813</v>
          </cell>
          <cell r="B1209" t="str">
            <v>INC TAX - FED OPER</v>
          </cell>
          <cell r="C1209">
            <v>83010</v>
          </cell>
          <cell r="D1209" t="str">
            <v>INCOME STATEMENT DETAIL</v>
          </cell>
          <cell r="E1209" t="str">
            <v>409-04600</v>
          </cell>
          <cell r="F1209" t="str">
            <v>830104600409</v>
          </cell>
          <cell r="G1209">
            <v>603838</v>
          </cell>
          <cell r="H1209" t="str">
            <v>INC TAX - CURRENT FED N. MIST</v>
          </cell>
        </row>
        <row r="1210">
          <cell r="A1210">
            <v>503818</v>
          </cell>
          <cell r="B1210" t="str">
            <v>STATE EXCISE TAX - OPER</v>
          </cell>
          <cell r="C1210">
            <v>83010</v>
          </cell>
          <cell r="D1210" t="str">
            <v>INCOME STATEMENT DETAIL</v>
          </cell>
          <cell r="E1210" t="str">
            <v>409-04610</v>
          </cell>
          <cell r="F1210" t="str">
            <v>830104610409</v>
          </cell>
          <cell r="G1210">
            <v>603839</v>
          </cell>
          <cell r="H1210" t="str">
            <v>INC TAX - CURRENT STATE N. MIST</v>
          </cell>
        </row>
        <row r="1211">
          <cell r="A1211">
            <v>503818</v>
          </cell>
          <cell r="B1211" t="str">
            <v>STATE EXCISE TAX - OPER</v>
          </cell>
          <cell r="C1211">
            <v>83010</v>
          </cell>
          <cell r="D1211" t="str">
            <v>INCOME STATEMENT DETAIL</v>
          </cell>
          <cell r="E1211" t="str">
            <v>409-04615</v>
          </cell>
          <cell r="F1211" t="str">
            <v>830104615409</v>
          </cell>
          <cell r="G1211">
            <v>603841</v>
          </cell>
          <cell r="H1211" t="str">
            <v>INC TAX - CURRENT OR CAT N. MIST</v>
          </cell>
        </row>
        <row r="1212">
          <cell r="A1212">
            <v>503813</v>
          </cell>
          <cell r="B1212" t="str">
            <v>INC TAX - FED OPER</v>
          </cell>
          <cell r="C1212">
            <v>10110</v>
          </cell>
          <cell r="D1212" t="str">
            <v>HLD GENERAL CORPORATE</v>
          </cell>
          <cell r="E1212" t="str">
            <v>409-13080</v>
          </cell>
          <cell r="F1212" t="str">
            <v>101103080409</v>
          </cell>
          <cell r="G1212">
            <v>603812</v>
          </cell>
          <cell r="H1212" t="str">
            <v>INC TAX - CURRENT FED UTIL NONOP</v>
          </cell>
        </row>
        <row r="1213">
          <cell r="A1213">
            <v>503800</v>
          </cell>
          <cell r="B1213" t="str">
            <v>TAXES</v>
          </cell>
          <cell r="C1213">
            <v>10110</v>
          </cell>
          <cell r="D1213" t="str">
            <v>HLD GENERAL CORPORATE</v>
          </cell>
          <cell r="E1213" t="str">
            <v>409-13080</v>
          </cell>
          <cell r="F1213" t="str">
            <v>101103080409</v>
          </cell>
          <cell r="G1213">
            <v>603807</v>
          </cell>
          <cell r="H1213" t="str">
            <v>OTHER TAX - PAYROLL</v>
          </cell>
        </row>
        <row r="1214">
          <cell r="A1214">
            <v>503818</v>
          </cell>
          <cell r="B1214" t="str">
            <v>STATE EXCISE TAX - OPER</v>
          </cell>
          <cell r="C1214">
            <v>10110</v>
          </cell>
          <cell r="D1214" t="str">
            <v>HLD GENERAL CORPORATE</v>
          </cell>
          <cell r="E1214" t="str">
            <v>409-13150</v>
          </cell>
          <cell r="F1214" t="str">
            <v>101103150409</v>
          </cell>
          <cell r="G1214">
            <v>603817</v>
          </cell>
          <cell r="H1214" t="str">
            <v>INC TAX - CURRENT STATE UTIL NONOP</v>
          </cell>
        </row>
        <row r="1215">
          <cell r="A1215">
            <v>503800</v>
          </cell>
          <cell r="B1215" t="str">
            <v>TAXES</v>
          </cell>
          <cell r="C1215">
            <v>10110</v>
          </cell>
          <cell r="D1215" t="str">
            <v>HLD GENERAL CORPORATE</v>
          </cell>
          <cell r="E1215" t="str">
            <v>409-13150</v>
          </cell>
          <cell r="F1215" t="str">
            <v>101103150409</v>
          </cell>
          <cell r="G1215">
            <v>603807</v>
          </cell>
          <cell r="H1215" t="str">
            <v>OTHER TAX - PAYROLL</v>
          </cell>
        </row>
        <row r="1216">
          <cell r="A1216">
            <v>503813</v>
          </cell>
          <cell r="B1216" t="str">
            <v>INC TAX - FED OPER</v>
          </cell>
          <cell r="C1216">
            <v>17001</v>
          </cell>
          <cell r="D1216" t="str">
            <v>RENEWABLES CORPORATE</v>
          </cell>
          <cell r="E1216" t="str">
            <v>409-17000</v>
          </cell>
          <cell r="F1216" t="str">
            <v>170017000409</v>
          </cell>
          <cell r="G1216">
            <v>603812</v>
          </cell>
          <cell r="H1216" t="str">
            <v>INC TAX - CURRENT FED UTIL NONOP</v>
          </cell>
        </row>
        <row r="1217">
          <cell r="A1217">
            <v>503818</v>
          </cell>
          <cell r="B1217" t="str">
            <v>STATE EXCISE TAX - OPER</v>
          </cell>
          <cell r="C1217">
            <v>17001</v>
          </cell>
          <cell r="D1217" t="str">
            <v>RENEWABLES CORPORATE</v>
          </cell>
          <cell r="E1217" t="str">
            <v>409-17001</v>
          </cell>
          <cell r="F1217" t="str">
            <v>170017001409</v>
          </cell>
          <cell r="G1217">
            <v>603817</v>
          </cell>
          <cell r="H1217" t="str">
            <v>INC TAX - CURRENT STATE UTIL NONOP</v>
          </cell>
        </row>
        <row r="1218">
          <cell r="A1218">
            <v>503800</v>
          </cell>
          <cell r="B1218" t="str">
            <v>TAXES</v>
          </cell>
          <cell r="C1218">
            <v>20700</v>
          </cell>
          <cell r="D1218" t="str">
            <v>KB PIPELINE COMPANY</v>
          </cell>
          <cell r="E1218" t="str">
            <v>409-23075</v>
          </cell>
          <cell r="F1218" t="str">
            <v>207003075409</v>
          </cell>
          <cell r="G1218">
            <v>603812</v>
          </cell>
          <cell r="H1218" t="str">
            <v>INC TAX - CURRENT FED UTIL NONOP</v>
          </cell>
        </row>
        <row r="1219">
          <cell r="A1219">
            <v>503800</v>
          </cell>
          <cell r="B1219" t="str">
            <v>TAXES</v>
          </cell>
          <cell r="C1219">
            <v>20700</v>
          </cell>
          <cell r="D1219" t="str">
            <v>KB PIPELINE COMPANY</v>
          </cell>
          <cell r="E1219" t="str">
            <v>409-23145</v>
          </cell>
          <cell r="F1219" t="str">
            <v>207003145409</v>
          </cell>
          <cell r="G1219">
            <v>603817</v>
          </cell>
          <cell r="H1219" t="str">
            <v>INC TAX - CURRENT STATE UTIL NONOP</v>
          </cell>
        </row>
        <row r="1220">
          <cell r="A1220">
            <v>503813</v>
          </cell>
          <cell r="B1220" t="str">
            <v>INC TAX - FED OPER</v>
          </cell>
          <cell r="C1220">
            <v>93510</v>
          </cell>
          <cell r="D1220" t="str">
            <v>GENERAL CORP EXPENSE 1</v>
          </cell>
          <cell r="E1220" t="str">
            <v>409-33080</v>
          </cell>
          <cell r="F1220" t="str">
            <v>935103080409</v>
          </cell>
          <cell r="G1220">
            <v>603812</v>
          </cell>
          <cell r="H1220" t="str">
            <v>INC TAX - CURRENT FED UTIL NONOP</v>
          </cell>
        </row>
        <row r="1221">
          <cell r="A1221">
            <v>503818</v>
          </cell>
          <cell r="B1221" t="str">
            <v>STATE EXCISE TAX - OPER</v>
          </cell>
          <cell r="C1221">
            <v>93510</v>
          </cell>
          <cell r="D1221" t="str">
            <v>GENERAL CORP EXPENSE 1</v>
          </cell>
          <cell r="E1221" t="str">
            <v>409-33150</v>
          </cell>
          <cell r="F1221" t="str">
            <v>935103150409</v>
          </cell>
          <cell r="G1221">
            <v>603817</v>
          </cell>
          <cell r="H1221" t="str">
            <v>INC TAX - CURRENT STATE UTIL NONOP</v>
          </cell>
        </row>
        <row r="1222">
          <cell r="A1222">
            <v>503800</v>
          </cell>
          <cell r="B1222" t="str">
            <v>TAXES</v>
          </cell>
          <cell r="C1222">
            <v>99026</v>
          </cell>
          <cell r="D1222" t="str">
            <v>CORPORATE ACCOUNTS</v>
          </cell>
          <cell r="E1222" t="str">
            <v>409-44001</v>
          </cell>
          <cell r="F1222" t="str">
            <v>990264001409</v>
          </cell>
          <cell r="G1222">
            <v>603812</v>
          </cell>
          <cell r="H1222" t="str">
            <v>INC TAX - CURRENT FED UTIL NONOP</v>
          </cell>
        </row>
        <row r="1223">
          <cell r="A1223">
            <v>503800</v>
          </cell>
          <cell r="B1223" t="str">
            <v>TAXES</v>
          </cell>
          <cell r="C1223">
            <v>99026</v>
          </cell>
          <cell r="D1223" t="str">
            <v>CORPORATE ACCOUNTS</v>
          </cell>
          <cell r="E1223" t="str">
            <v>409-44002</v>
          </cell>
          <cell r="F1223" t="str">
            <v>990264002409</v>
          </cell>
          <cell r="G1223">
            <v>603817</v>
          </cell>
          <cell r="H1223" t="str">
            <v>INC TAX - CURRENT STATE UTIL NONOP</v>
          </cell>
        </row>
        <row r="1224">
          <cell r="A1224">
            <v>503800</v>
          </cell>
          <cell r="B1224" t="str">
            <v>TAXES</v>
          </cell>
          <cell r="C1224">
            <v>99055</v>
          </cell>
          <cell r="D1224" t="str">
            <v>TAX</v>
          </cell>
          <cell r="E1224" t="str">
            <v>409-49001</v>
          </cell>
          <cell r="F1224" t="str">
            <v>990559001409</v>
          </cell>
          <cell r="G1224">
            <v>603812</v>
          </cell>
          <cell r="H1224" t="str">
            <v>INC TAX - CURRENT FED UTIL NONOP</v>
          </cell>
        </row>
        <row r="1225">
          <cell r="A1225">
            <v>503800</v>
          </cell>
          <cell r="B1225" t="str">
            <v>TAXES</v>
          </cell>
          <cell r="C1225">
            <v>99055</v>
          </cell>
          <cell r="D1225" t="str">
            <v>TAX</v>
          </cell>
          <cell r="E1225" t="str">
            <v>409-49002</v>
          </cell>
          <cell r="F1225" t="str">
            <v>990559002409</v>
          </cell>
          <cell r="G1225">
            <v>603817</v>
          </cell>
          <cell r="H1225" t="str">
            <v>INC TAX - CURRENT STATE UTIL NONOP</v>
          </cell>
        </row>
        <row r="1226">
          <cell r="A1226">
            <v>503813</v>
          </cell>
          <cell r="B1226" t="str">
            <v>INC TAX - FED OPER</v>
          </cell>
          <cell r="C1226">
            <v>61001</v>
          </cell>
          <cell r="D1226" t="str">
            <v>WTR OR GEN CORPORATE</v>
          </cell>
          <cell r="E1226" t="str">
            <v>409-61000</v>
          </cell>
          <cell r="F1226" t="str">
            <v>610011000409</v>
          </cell>
          <cell r="G1226">
            <v>603813</v>
          </cell>
          <cell r="H1226" t="str">
            <v>INC TAX - CURRENT FED UTIL OPER</v>
          </cell>
        </row>
        <row r="1227">
          <cell r="A1227">
            <v>503818</v>
          </cell>
          <cell r="B1227" t="str">
            <v>STATE EXCISE TAX - OPER</v>
          </cell>
          <cell r="C1227">
            <v>61001</v>
          </cell>
          <cell r="D1227" t="str">
            <v>WTR OR GEN CORPORATE</v>
          </cell>
          <cell r="E1227" t="str">
            <v>409-61001</v>
          </cell>
          <cell r="F1227" t="str">
            <v>610011001409</v>
          </cell>
          <cell r="G1227">
            <v>603818</v>
          </cell>
          <cell r="H1227" t="str">
            <v>INC TAX - CURRENT STATE UTIL OPER</v>
          </cell>
        </row>
        <row r="1228">
          <cell r="A1228">
            <v>503813</v>
          </cell>
          <cell r="B1228" t="str">
            <v>INC TAX - FED OPER</v>
          </cell>
          <cell r="C1228">
            <v>61101</v>
          </cell>
          <cell r="D1228" t="str">
            <v>SRW ADMINISTRATION</v>
          </cell>
          <cell r="E1228" t="str">
            <v>409-61100</v>
          </cell>
          <cell r="F1228" t="str">
            <v>611011100409</v>
          </cell>
          <cell r="G1228">
            <v>603813</v>
          </cell>
          <cell r="H1228" t="str">
            <v>INC TAX - CURRENT FED UTIL OPER</v>
          </cell>
        </row>
        <row r="1229">
          <cell r="A1229">
            <v>503811</v>
          </cell>
          <cell r="B1229" t="str">
            <v>INC TAX-FED STORAGE</v>
          </cell>
          <cell r="C1229">
            <v>61101</v>
          </cell>
          <cell r="D1229" t="str">
            <v>SRW ADMINISTRATION</v>
          </cell>
          <cell r="E1229" t="str">
            <v>409-61100</v>
          </cell>
          <cell r="F1229" t="str">
            <v>611011100409</v>
          </cell>
          <cell r="G1229">
            <v>603812</v>
          </cell>
          <cell r="H1229" t="str">
            <v>INC TAX - CURRENT FED UTIL NONOP</v>
          </cell>
        </row>
        <row r="1230">
          <cell r="A1230">
            <v>503810</v>
          </cell>
          <cell r="B1230" t="str">
            <v>INC TAX - CURRENT FED UTIL NONOP</v>
          </cell>
          <cell r="C1230">
            <v>61101</v>
          </cell>
          <cell r="D1230" t="str">
            <v>SRW ADMINISTRATION</v>
          </cell>
          <cell r="E1230" t="str">
            <v>409-61100</v>
          </cell>
          <cell r="F1230" t="str">
            <v>611011100409</v>
          </cell>
          <cell r="G1230">
            <v>603812</v>
          </cell>
          <cell r="H1230" t="str">
            <v>INC TAX - CURRENT FED UTIL NONOP</v>
          </cell>
        </row>
        <row r="1231">
          <cell r="A1231">
            <v>503818</v>
          </cell>
          <cell r="B1231" t="str">
            <v>STATE EXCISE TAX - OPER</v>
          </cell>
          <cell r="C1231">
            <v>61101</v>
          </cell>
          <cell r="D1231" t="str">
            <v>SRW ADMINISTRATION</v>
          </cell>
          <cell r="E1231" t="str">
            <v>409-61101</v>
          </cell>
          <cell r="F1231" t="str">
            <v>611011101409</v>
          </cell>
          <cell r="G1231">
            <v>603818</v>
          </cell>
          <cell r="H1231" t="str">
            <v>INC TAX - CURRENT STATE UTIL OPER</v>
          </cell>
        </row>
        <row r="1232">
          <cell r="A1232">
            <v>503818</v>
          </cell>
          <cell r="B1232" t="str">
            <v>STATE EXCISE TAX - OPER</v>
          </cell>
          <cell r="C1232">
            <v>61101</v>
          </cell>
          <cell r="D1232" t="str">
            <v>SRW ADMINISTRATION</v>
          </cell>
          <cell r="E1232" t="str">
            <v>409-61102</v>
          </cell>
          <cell r="F1232" t="str">
            <v>611011102409</v>
          </cell>
          <cell r="G1232">
            <v>603863</v>
          </cell>
          <cell r="H1232" t="str">
            <v>INC TAX - CURRENT STATE ACTIVITY</v>
          </cell>
        </row>
        <row r="1233">
          <cell r="A1233">
            <v>503813</v>
          </cell>
          <cell r="B1233" t="str">
            <v>INC TAX - FED OPER</v>
          </cell>
          <cell r="C1233">
            <v>61111</v>
          </cell>
          <cell r="D1233" t="str">
            <v>SRE ADMINISTRATION</v>
          </cell>
          <cell r="E1233" t="str">
            <v>409-61110</v>
          </cell>
          <cell r="F1233" t="str">
            <v>611111110409</v>
          </cell>
          <cell r="G1233">
            <v>603813</v>
          </cell>
          <cell r="H1233" t="str">
            <v>INC TAX - CURRENT FED UTIL OPER</v>
          </cell>
        </row>
        <row r="1234">
          <cell r="A1234">
            <v>503810</v>
          </cell>
          <cell r="B1234" t="str">
            <v>INC TAX - CURRENT FED UTIL NONOP</v>
          </cell>
          <cell r="C1234">
            <v>61111</v>
          </cell>
          <cell r="D1234" t="str">
            <v>SRE ADMINISTRATION</v>
          </cell>
          <cell r="E1234" t="str">
            <v>409-61110</v>
          </cell>
          <cell r="F1234" t="str">
            <v>611111110409</v>
          </cell>
          <cell r="G1234">
            <v>603812</v>
          </cell>
          <cell r="H1234" t="str">
            <v>INC TAX - CURRENT FED UTIL NONOP</v>
          </cell>
        </row>
        <row r="1235">
          <cell r="A1235">
            <v>503821</v>
          </cell>
          <cell r="B1235" t="str">
            <v>DEFD FEDL INC TAX</v>
          </cell>
          <cell r="C1235">
            <v>61111</v>
          </cell>
          <cell r="D1235" t="str">
            <v>SRE ADMINISTRATION</v>
          </cell>
          <cell r="E1235" t="str">
            <v>409-61110</v>
          </cell>
          <cell r="F1235" t="str">
            <v>611111110409</v>
          </cell>
          <cell r="G1235">
            <v>603822</v>
          </cell>
          <cell r="H1235" t="str">
            <v>DEFD INC TAX - FED NONOP EXP</v>
          </cell>
        </row>
        <row r="1236">
          <cell r="A1236">
            <v>503818</v>
          </cell>
          <cell r="B1236" t="str">
            <v>STATE EXCISE TAX - OPER</v>
          </cell>
          <cell r="C1236">
            <v>61111</v>
          </cell>
          <cell r="D1236" t="str">
            <v>SRE ADMINISTRATION</v>
          </cell>
          <cell r="E1236" t="str">
            <v>409-61111</v>
          </cell>
          <cell r="F1236" t="str">
            <v>611111111409</v>
          </cell>
          <cell r="G1236">
            <v>603818</v>
          </cell>
          <cell r="H1236" t="str">
            <v>INC TAX - CURRENT STATE UTIL OPER</v>
          </cell>
        </row>
        <row r="1237">
          <cell r="A1237">
            <v>503818</v>
          </cell>
          <cell r="B1237" t="str">
            <v>STATE EXCISE TAX - OPER</v>
          </cell>
          <cell r="C1237">
            <v>61111</v>
          </cell>
          <cell r="D1237" t="str">
            <v>SRE ADMINISTRATION</v>
          </cell>
          <cell r="E1237" t="str">
            <v>409-61112</v>
          </cell>
          <cell r="F1237" t="str">
            <v>611111112409</v>
          </cell>
          <cell r="G1237">
            <v>603863</v>
          </cell>
          <cell r="H1237" t="str">
            <v>INC TAX - CURRENT STATE ACTIVITY</v>
          </cell>
        </row>
        <row r="1238">
          <cell r="A1238">
            <v>503813</v>
          </cell>
          <cell r="B1238" t="str">
            <v>INC TAX - FED OPER</v>
          </cell>
          <cell r="C1238">
            <v>62001</v>
          </cell>
          <cell r="D1238" t="str">
            <v>WTR OR GEN CORPORATE</v>
          </cell>
          <cell r="E1238" t="str">
            <v>409-62000</v>
          </cell>
          <cell r="F1238" t="str">
            <v>620012000409</v>
          </cell>
          <cell r="G1238">
            <v>603813</v>
          </cell>
          <cell r="H1238" t="str">
            <v>INC TAX - CURRENT FED UTIL OPER</v>
          </cell>
        </row>
        <row r="1239">
          <cell r="A1239">
            <v>503818</v>
          </cell>
          <cell r="B1239" t="str">
            <v>STATE EXCISE TAX - OPER</v>
          </cell>
          <cell r="C1239">
            <v>62001</v>
          </cell>
          <cell r="D1239" t="str">
            <v>WTR OR GEN CORPORATE</v>
          </cell>
          <cell r="E1239" t="str">
            <v>409-62001</v>
          </cell>
          <cell r="F1239" t="str">
            <v>620012001409</v>
          </cell>
          <cell r="G1239">
            <v>603818</v>
          </cell>
          <cell r="H1239" t="str">
            <v>INC TAX - CURRENT STATE UTIL OPER</v>
          </cell>
        </row>
        <row r="1240">
          <cell r="A1240">
            <v>503813</v>
          </cell>
          <cell r="B1240" t="str">
            <v>INC TAX - FED OPER</v>
          </cell>
          <cell r="C1240">
            <v>62101</v>
          </cell>
          <cell r="D1240" t="str">
            <v>SCW ADMINISTRATION</v>
          </cell>
          <cell r="E1240" t="str">
            <v>409-62100</v>
          </cell>
          <cell r="F1240" t="str">
            <v>621012100409</v>
          </cell>
          <cell r="G1240">
            <v>603813</v>
          </cell>
          <cell r="H1240" t="str">
            <v>INC TAX - CURRENT FED UTIL OPER</v>
          </cell>
        </row>
        <row r="1241">
          <cell r="A1241">
            <v>503810</v>
          </cell>
          <cell r="B1241" t="str">
            <v>INC TAX - CURRENT FED UTIL NONOP</v>
          </cell>
          <cell r="C1241">
            <v>62101</v>
          </cell>
          <cell r="D1241" t="str">
            <v>SCW ADMINISTRATION</v>
          </cell>
          <cell r="E1241" t="str">
            <v>409-62100</v>
          </cell>
          <cell r="F1241" t="str">
            <v>621012100409</v>
          </cell>
          <cell r="G1241">
            <v>603812</v>
          </cell>
          <cell r="H1241" t="str">
            <v>INC TAX - CURRENT FED UTIL NONOP</v>
          </cell>
        </row>
        <row r="1242">
          <cell r="A1242">
            <v>503818</v>
          </cell>
          <cell r="B1242" t="str">
            <v>STATE EXCISE TAX - OPER</v>
          </cell>
          <cell r="C1242">
            <v>62101</v>
          </cell>
          <cell r="D1242" t="str">
            <v>SCW ADMINISTRATION</v>
          </cell>
          <cell r="E1242" t="str">
            <v>409-62101</v>
          </cell>
          <cell r="F1242" t="str">
            <v>621012101409</v>
          </cell>
          <cell r="G1242">
            <v>603818</v>
          </cell>
          <cell r="H1242" t="str">
            <v>INC TAX - CURRENT STATE UTIL OPER</v>
          </cell>
        </row>
        <row r="1243">
          <cell r="A1243">
            <v>503813</v>
          </cell>
          <cell r="B1243" t="str">
            <v>INC TAX - FED OPER</v>
          </cell>
          <cell r="C1243">
            <v>62111</v>
          </cell>
          <cell r="D1243" t="str">
            <v>SCE ADMINISTRAT</v>
          </cell>
          <cell r="E1243" t="str">
            <v>409-62110</v>
          </cell>
          <cell r="F1243" t="str">
            <v>621112110409</v>
          </cell>
          <cell r="G1243">
            <v>603813</v>
          </cell>
          <cell r="H1243" t="str">
            <v>INC TAX - CURRENT FED UTIL OPER</v>
          </cell>
        </row>
        <row r="1244">
          <cell r="A1244">
            <v>503810</v>
          </cell>
          <cell r="B1244" t="str">
            <v>INC TAX - CURRENT FED UTIL NONOP</v>
          </cell>
          <cell r="C1244">
            <v>62111</v>
          </cell>
          <cell r="D1244" t="str">
            <v>SCE ADMINISTRAT</v>
          </cell>
          <cell r="E1244" t="str">
            <v>409-62110</v>
          </cell>
          <cell r="F1244" t="str">
            <v>621112110409</v>
          </cell>
          <cell r="G1244">
            <v>603812</v>
          </cell>
          <cell r="H1244" t="str">
            <v>INC TAX - CURRENT FED UTIL NONOP</v>
          </cell>
        </row>
        <row r="1245">
          <cell r="A1245">
            <v>503818</v>
          </cell>
          <cell r="B1245" t="str">
            <v>STATE EXCISE TAX - OPER</v>
          </cell>
          <cell r="C1245">
            <v>62111</v>
          </cell>
          <cell r="D1245" t="str">
            <v>SCE ADMINISTRAT</v>
          </cell>
          <cell r="E1245" t="str">
            <v>409-62111</v>
          </cell>
          <cell r="F1245" t="str">
            <v>621112111409</v>
          </cell>
          <cell r="G1245">
            <v>603818</v>
          </cell>
          <cell r="H1245" t="str">
            <v>INC TAX - CURRENT STATE UTIL OPER</v>
          </cell>
        </row>
        <row r="1246">
          <cell r="A1246">
            <v>503813</v>
          </cell>
          <cell r="B1246" t="str">
            <v>INC TAX - FED OPER</v>
          </cell>
          <cell r="C1246">
            <v>63001</v>
          </cell>
          <cell r="D1246" t="str">
            <v>WID GEN CORPORATE</v>
          </cell>
          <cell r="E1246" t="str">
            <v>409-63000</v>
          </cell>
          <cell r="F1246" t="str">
            <v>630013000409</v>
          </cell>
          <cell r="G1246">
            <v>603813</v>
          </cell>
          <cell r="H1246" t="str">
            <v>INC TAX - CURRENT FED UTIL OPER</v>
          </cell>
        </row>
        <row r="1247">
          <cell r="A1247">
            <v>503818</v>
          </cell>
          <cell r="B1247" t="str">
            <v>STATE EXCISE TAX - OPER</v>
          </cell>
          <cell r="C1247">
            <v>63001</v>
          </cell>
          <cell r="D1247" t="str">
            <v>WID GEN CORPORATE</v>
          </cell>
          <cell r="E1247" t="str">
            <v>409-63001</v>
          </cell>
          <cell r="F1247" t="str">
            <v>630013001409</v>
          </cell>
          <cell r="G1247">
            <v>603818</v>
          </cell>
          <cell r="H1247" t="str">
            <v>INC TAX - CURRENT STATE UTIL OPER</v>
          </cell>
        </row>
        <row r="1248">
          <cell r="A1248">
            <v>503813</v>
          </cell>
          <cell r="B1248" t="str">
            <v>INC TAX - FED OPER</v>
          </cell>
          <cell r="C1248">
            <v>60510</v>
          </cell>
          <cell r="D1248" t="str">
            <v>WTR GENERAL CORPORATE</v>
          </cell>
          <cell r="E1248" t="str">
            <v>409-63080</v>
          </cell>
          <cell r="F1248" t="str">
            <v>605103080409</v>
          </cell>
          <cell r="G1248">
            <v>603812</v>
          </cell>
          <cell r="H1248" t="str">
            <v>INC TAX - CURRENT FED UTIL NONOP</v>
          </cell>
        </row>
        <row r="1249">
          <cell r="A1249">
            <v>503810</v>
          </cell>
          <cell r="B1249" t="str">
            <v>INC TAX - CURRENT FED UTIL NONOP</v>
          </cell>
          <cell r="C1249">
            <v>60510</v>
          </cell>
          <cell r="D1249" t="str">
            <v>WTR GENERAL CORPORATE</v>
          </cell>
          <cell r="E1249" t="str">
            <v>409-63080</v>
          </cell>
          <cell r="F1249" t="str">
            <v>605103080409</v>
          </cell>
          <cell r="G1249">
            <v>603812</v>
          </cell>
          <cell r="H1249" t="str">
            <v>INC TAX - CURRENT FED UTIL NONOP</v>
          </cell>
        </row>
        <row r="1250">
          <cell r="A1250">
            <v>503818</v>
          </cell>
          <cell r="B1250" t="str">
            <v>STATE EXCISE TAX - OPER</v>
          </cell>
          <cell r="C1250">
            <v>60510</v>
          </cell>
          <cell r="D1250" t="str">
            <v>WTR GENERAL CORPORATE</v>
          </cell>
          <cell r="E1250" t="str">
            <v>409-63150</v>
          </cell>
          <cell r="F1250" t="str">
            <v>605103150409</v>
          </cell>
          <cell r="G1250">
            <v>603817</v>
          </cell>
          <cell r="H1250" t="str">
            <v>INC TAX - CURRENT STATE UTIL NONOP</v>
          </cell>
        </row>
        <row r="1251">
          <cell r="A1251">
            <v>503813</v>
          </cell>
          <cell r="B1251" t="str">
            <v>INC TAX - FED OPER</v>
          </cell>
          <cell r="C1251">
            <v>64001</v>
          </cell>
          <cell r="D1251" t="str">
            <v>WTX GEN CORPORATE</v>
          </cell>
          <cell r="E1251" t="str">
            <v>409-64000</v>
          </cell>
          <cell r="F1251" t="str">
            <v>640014000409</v>
          </cell>
          <cell r="G1251">
            <v>603813</v>
          </cell>
          <cell r="H1251" t="str">
            <v>INC TAX - CURRENT FED UTIL OPER</v>
          </cell>
        </row>
        <row r="1252">
          <cell r="A1252">
            <v>503818</v>
          </cell>
          <cell r="B1252" t="str">
            <v>STATE EXCISE TAX - OPER</v>
          </cell>
          <cell r="C1252">
            <v>64001</v>
          </cell>
          <cell r="D1252" t="str">
            <v>WTX GEN CORPORATE</v>
          </cell>
          <cell r="E1252" t="str">
            <v>409-64001</v>
          </cell>
          <cell r="F1252" t="str">
            <v>640014001409</v>
          </cell>
          <cell r="G1252">
            <v>603818</v>
          </cell>
          <cell r="H1252" t="str">
            <v>INC TAX - CURRENT STATE UTIL OPER</v>
          </cell>
        </row>
        <row r="1253">
          <cell r="A1253">
            <v>503813</v>
          </cell>
          <cell r="B1253" t="str">
            <v>INC TAX - FED OPER</v>
          </cell>
          <cell r="C1253">
            <v>70000</v>
          </cell>
          <cell r="D1253" t="str">
            <v>RNGHLD GEN CORPORATE</v>
          </cell>
          <cell r="E1253" t="str">
            <v>409-70000</v>
          </cell>
          <cell r="F1253" t="str">
            <v>700000000409</v>
          </cell>
          <cell r="G1253">
            <v>603812</v>
          </cell>
          <cell r="H1253" t="str">
            <v>INC TAX - CURRENT FED UTIL NONOP</v>
          </cell>
        </row>
        <row r="1254">
          <cell r="A1254">
            <v>503818</v>
          </cell>
          <cell r="B1254" t="str">
            <v>STATE EXCISE TAX - OPER</v>
          </cell>
          <cell r="C1254">
            <v>70000</v>
          </cell>
          <cell r="D1254" t="str">
            <v>RNGHLD GEN CORPORATE</v>
          </cell>
          <cell r="E1254" t="str">
            <v>409-70001</v>
          </cell>
          <cell r="F1254" t="str">
            <v>700000001409</v>
          </cell>
          <cell r="G1254">
            <v>603817</v>
          </cell>
          <cell r="H1254" t="str">
            <v>INC TAX - CURRENT STATE UTIL NONOP</v>
          </cell>
        </row>
        <row r="1255">
          <cell r="A1255">
            <v>503819</v>
          </cell>
          <cell r="B1255" t="str">
            <v>DEFD EXCISE TAX-OR</v>
          </cell>
          <cell r="C1255">
            <v>83010</v>
          </cell>
          <cell r="D1255" t="str">
            <v>INCOME STATEMENT DETAIL</v>
          </cell>
          <cell r="E1255" t="str">
            <v>410-02985</v>
          </cell>
          <cell r="F1255" t="str">
            <v>830102985410</v>
          </cell>
          <cell r="G1255">
            <v>603819</v>
          </cell>
          <cell r="H1255" t="str">
            <v>DEFD INC TAX- STATE UTIL OPER EXP</v>
          </cell>
        </row>
        <row r="1256">
          <cell r="A1256">
            <v>503820</v>
          </cell>
          <cell r="B1256" t="str">
            <v>DEFD INC TAX - FED STORAGE</v>
          </cell>
          <cell r="C1256">
            <v>83021</v>
          </cell>
          <cell r="D1256" t="str">
            <v>INST STRG OVERHEAD</v>
          </cell>
          <cell r="E1256" t="str">
            <v>410-03000</v>
          </cell>
          <cell r="F1256" t="str">
            <v>830213000410</v>
          </cell>
          <cell r="G1256">
            <v>603820</v>
          </cell>
          <cell r="H1256" t="str">
            <v>DEFD INC TAX - FED STORAGE</v>
          </cell>
        </row>
        <row r="1257">
          <cell r="A1257">
            <v>503821</v>
          </cell>
          <cell r="B1257" t="str">
            <v>DEFD FEDL INC TAX</v>
          </cell>
          <cell r="C1257">
            <v>83010</v>
          </cell>
          <cell r="D1257" t="str">
            <v>INCOME STATEMENT DETAIL</v>
          </cell>
          <cell r="E1257" t="str">
            <v>410-03005</v>
          </cell>
          <cell r="F1257" t="str">
            <v>830103005410</v>
          </cell>
          <cell r="G1257">
            <v>603821</v>
          </cell>
          <cell r="H1257" t="str">
            <v>DEFD INC TAX - FED UTIL OPER EXP</v>
          </cell>
        </row>
        <row r="1258">
          <cell r="A1258">
            <v>503823</v>
          </cell>
          <cell r="B1258" t="str">
            <v>DEFD INC TAX - FED NONOP EXP</v>
          </cell>
          <cell r="C1258">
            <v>83010</v>
          </cell>
          <cell r="D1258" t="str">
            <v>INCOME STATEMENT DETAIL</v>
          </cell>
          <cell r="E1258" t="str">
            <v>410-03005</v>
          </cell>
          <cell r="F1258" t="str">
            <v>830103005410</v>
          </cell>
          <cell r="G1258">
            <v>603822</v>
          </cell>
          <cell r="H1258" t="str">
            <v>DEFD INC TAX - FED NONOP EXP</v>
          </cell>
        </row>
        <row r="1259">
          <cell r="A1259">
            <v>503823</v>
          </cell>
          <cell r="B1259" t="str">
            <v>DEFD INC TAX - FED NONOP EXP</v>
          </cell>
          <cell r="C1259">
            <v>83010</v>
          </cell>
          <cell r="D1259" t="str">
            <v>INCOME STATEMENT DETAIL</v>
          </cell>
          <cell r="E1259" t="str">
            <v>410-03005</v>
          </cell>
          <cell r="F1259" t="str">
            <v>830103005410</v>
          </cell>
          <cell r="G1259">
            <v>603822</v>
          </cell>
          <cell r="H1259" t="str">
            <v>DEFD INC TAX - FED NONOP EXP</v>
          </cell>
        </row>
        <row r="1260">
          <cell r="A1260">
            <v>503822</v>
          </cell>
          <cell r="B1260" t="str">
            <v>DEFD INC TAX - FED NONOP EXP</v>
          </cell>
          <cell r="C1260">
            <v>83010</v>
          </cell>
          <cell r="D1260" t="str">
            <v>INCOME STATEMENT DETAIL</v>
          </cell>
          <cell r="E1260" t="str">
            <v>410-03020</v>
          </cell>
          <cell r="F1260" t="str">
            <v>830103020410</v>
          </cell>
          <cell r="G1260">
            <v>603822</v>
          </cell>
          <cell r="H1260" t="str">
            <v>DEFD INC TAX - FED NONOP EXP</v>
          </cell>
        </row>
        <row r="1261">
          <cell r="A1261">
            <v>503823</v>
          </cell>
          <cell r="B1261" t="str">
            <v>DEFD INC TAX - FED NONOP EXP</v>
          </cell>
          <cell r="C1261">
            <v>83010</v>
          </cell>
          <cell r="D1261" t="str">
            <v>INCOME STATEMENT DETAIL</v>
          </cell>
          <cell r="E1261" t="str">
            <v>410-03025</v>
          </cell>
          <cell r="F1261" t="str">
            <v>830103025410</v>
          </cell>
          <cell r="G1261">
            <v>603822</v>
          </cell>
          <cell r="H1261" t="str">
            <v>DEFD INC TAX - FED NONOP EXP</v>
          </cell>
        </row>
        <row r="1262">
          <cell r="A1262">
            <v>503824</v>
          </cell>
          <cell r="B1262" t="str">
            <v>DEFD STATE TAX</v>
          </cell>
          <cell r="C1262">
            <v>83021</v>
          </cell>
          <cell r="D1262" t="str">
            <v>INST STRG OVERHEAD</v>
          </cell>
          <cell r="E1262" t="str">
            <v>410-03027</v>
          </cell>
          <cell r="F1262" t="str">
            <v>830213027410</v>
          </cell>
          <cell r="G1262">
            <v>603824</v>
          </cell>
          <cell r="H1262" t="str">
            <v>DEFD INC TAX - STATE STORAGE</v>
          </cell>
        </row>
        <row r="1263">
          <cell r="A1263">
            <v>503821</v>
          </cell>
          <cell r="B1263" t="str">
            <v>DEFD FEDL INC TAX</v>
          </cell>
          <cell r="C1263">
            <v>83010</v>
          </cell>
          <cell r="D1263" t="str">
            <v>INCOME STATEMENT DETAIL</v>
          </cell>
          <cell r="E1263" t="str">
            <v>410-03040</v>
          </cell>
          <cell r="F1263" t="str">
            <v>830103040410</v>
          </cell>
          <cell r="G1263">
            <v>603842</v>
          </cell>
          <cell r="H1263" t="str">
            <v>DEFD TAX - FED UTIL EDIT DR</v>
          </cell>
        </row>
        <row r="1264">
          <cell r="A1264">
            <v>503825</v>
          </cell>
          <cell r="B1264" t="str">
            <v>DEFD INC TAX - STATE NONOP EXP</v>
          </cell>
          <cell r="C1264">
            <v>83010</v>
          </cell>
          <cell r="D1264" t="str">
            <v>INCOME STATEMENT DETAIL</v>
          </cell>
          <cell r="E1264" t="str">
            <v>410-03140</v>
          </cell>
          <cell r="F1264" t="str">
            <v>830103140410</v>
          </cell>
          <cell r="G1264">
            <v>603825</v>
          </cell>
          <cell r="H1264" t="str">
            <v>DEFD INC TAX - STATE NONOP EXP</v>
          </cell>
        </row>
        <row r="1265">
          <cell r="A1265">
            <v>503821</v>
          </cell>
          <cell r="B1265" t="str">
            <v>DEFD FEDL INC TAX</v>
          </cell>
          <cell r="C1265">
            <v>83010</v>
          </cell>
          <cell r="D1265" t="str">
            <v>INCOME STATEMENT DETAIL</v>
          </cell>
          <cell r="E1265" t="str">
            <v>410-04600</v>
          </cell>
          <cell r="F1265" t="str">
            <v>830104600410</v>
          </cell>
          <cell r="G1265">
            <v>603843</v>
          </cell>
          <cell r="H1265" t="str">
            <v>DEFD TAX - FED N. MIST</v>
          </cell>
        </row>
        <row r="1266">
          <cell r="A1266">
            <v>503819</v>
          </cell>
          <cell r="B1266" t="str">
            <v>DEFD EXCISE TAX-OR</v>
          </cell>
          <cell r="C1266">
            <v>83010</v>
          </cell>
          <cell r="D1266" t="str">
            <v>INCOME STATEMENT DETAIL</v>
          </cell>
          <cell r="E1266" t="str">
            <v>410-04610</v>
          </cell>
          <cell r="F1266" t="str">
            <v>830104610410</v>
          </cell>
          <cell r="G1266">
            <v>603844</v>
          </cell>
          <cell r="H1266" t="str">
            <v>DEFD TAX - STATE N. MIST</v>
          </cell>
        </row>
        <row r="1267">
          <cell r="A1267">
            <v>503818</v>
          </cell>
          <cell r="B1267" t="str">
            <v>STATE EXCISE TAX - OPER</v>
          </cell>
          <cell r="C1267">
            <v>10110</v>
          </cell>
          <cell r="D1267" t="str">
            <v>HLD GENERAL CORPORATE</v>
          </cell>
          <cell r="E1267" t="str">
            <v>410-12985</v>
          </cell>
          <cell r="F1267" t="str">
            <v>101102985410</v>
          </cell>
          <cell r="G1267">
            <v>603825</v>
          </cell>
          <cell r="H1267" t="str">
            <v>DEFD INC TAX - STATE NONOP EXP</v>
          </cell>
        </row>
        <row r="1268">
          <cell r="A1268">
            <v>503813</v>
          </cell>
          <cell r="B1268" t="str">
            <v>INC TAX - FED OPER</v>
          </cell>
          <cell r="C1268">
            <v>10110</v>
          </cell>
          <cell r="D1268" t="str">
            <v>HLD GENERAL CORPORATE</v>
          </cell>
          <cell r="E1268" t="str">
            <v>410-13005</v>
          </cell>
          <cell r="F1268" t="str">
            <v>101103005410</v>
          </cell>
          <cell r="G1268">
            <v>603822</v>
          </cell>
          <cell r="H1268" t="str">
            <v>DEFD INC TAX - FED NONOP EXP</v>
          </cell>
        </row>
        <row r="1269">
          <cell r="A1269">
            <v>503800</v>
          </cell>
          <cell r="B1269" t="str">
            <v>TAXES</v>
          </cell>
          <cell r="C1269">
            <v>20700</v>
          </cell>
          <cell r="D1269" t="str">
            <v>KB PIPELINE COMPANY</v>
          </cell>
          <cell r="E1269" t="str">
            <v>410-23020</v>
          </cell>
          <cell r="F1269" t="str">
            <v>207003020410</v>
          </cell>
          <cell r="G1269">
            <v>603822</v>
          </cell>
          <cell r="H1269" t="str">
            <v>DEFD INC TAX - FED NONOP EXP</v>
          </cell>
        </row>
        <row r="1270">
          <cell r="A1270">
            <v>503800</v>
          </cell>
          <cell r="B1270" t="str">
            <v>TAXES</v>
          </cell>
          <cell r="C1270">
            <v>20700</v>
          </cell>
          <cell r="D1270" t="str">
            <v>KB PIPELINE COMPANY</v>
          </cell>
          <cell r="E1270" t="str">
            <v>410-23140</v>
          </cell>
          <cell r="F1270" t="str">
            <v>207003140410</v>
          </cell>
          <cell r="G1270">
            <v>603825</v>
          </cell>
          <cell r="H1270" t="str">
            <v>DEFD INC TAX - STATE NONOP EXP</v>
          </cell>
        </row>
        <row r="1271">
          <cell r="A1271">
            <v>503819</v>
          </cell>
          <cell r="B1271" t="str">
            <v>DEFD EXCISE TAX-OR</v>
          </cell>
          <cell r="C1271">
            <v>93510</v>
          </cell>
          <cell r="D1271" t="str">
            <v>GENERAL CORP EXPENSE 1</v>
          </cell>
          <cell r="E1271" t="str">
            <v>410-32985</v>
          </cell>
          <cell r="F1271" t="str">
            <v>935102985410</v>
          </cell>
          <cell r="G1271">
            <v>603825</v>
          </cell>
          <cell r="H1271" t="str">
            <v>DEFD INC TAX - STATE NONOP EXP</v>
          </cell>
        </row>
        <row r="1272">
          <cell r="A1272">
            <v>503819</v>
          </cell>
          <cell r="B1272" t="str">
            <v>DEFD EXCISE TAX-OR</v>
          </cell>
          <cell r="C1272">
            <v>93510</v>
          </cell>
          <cell r="D1272" t="str">
            <v>GENERAL CORP EXPENSE 1</v>
          </cell>
          <cell r="E1272" t="str">
            <v>410-32986</v>
          </cell>
          <cell r="F1272" t="str">
            <v>935102986410</v>
          </cell>
          <cell r="G1272">
            <v>603825</v>
          </cell>
          <cell r="H1272" t="str">
            <v>DEFD INC TAX - STATE NONOP EXP</v>
          </cell>
        </row>
        <row r="1273">
          <cell r="A1273">
            <v>503821</v>
          </cell>
          <cell r="B1273" t="str">
            <v>DEFD FEDL INC TAX</v>
          </cell>
          <cell r="C1273">
            <v>93510</v>
          </cell>
          <cell r="D1273" t="str">
            <v>GENERAL CORP EXPENSE 1</v>
          </cell>
          <cell r="E1273" t="str">
            <v>410-33005</v>
          </cell>
          <cell r="F1273" t="str">
            <v>935103005410</v>
          </cell>
          <cell r="G1273">
            <v>603822</v>
          </cell>
          <cell r="H1273" t="str">
            <v>DEFD INC TAX - FED NONOP EXP</v>
          </cell>
        </row>
        <row r="1274">
          <cell r="A1274">
            <v>503821</v>
          </cell>
          <cell r="B1274" t="str">
            <v>DEFD FEDL INC TAX</v>
          </cell>
          <cell r="C1274">
            <v>93510</v>
          </cell>
          <cell r="D1274" t="str">
            <v>GENERAL CORP EXPENSE 1</v>
          </cell>
          <cell r="E1274" t="str">
            <v>410-33006</v>
          </cell>
          <cell r="F1274" t="str">
            <v>935103006410</v>
          </cell>
          <cell r="G1274">
            <v>603822</v>
          </cell>
          <cell r="H1274" t="str">
            <v>DEFD INC TAX - FED NONOP EXP</v>
          </cell>
        </row>
        <row r="1275">
          <cell r="A1275">
            <v>503800</v>
          </cell>
          <cell r="B1275" t="str">
            <v>TAXES</v>
          </cell>
          <cell r="C1275">
            <v>99026</v>
          </cell>
          <cell r="D1275" t="str">
            <v>CORPORATE ACCOUNTS</v>
          </cell>
          <cell r="E1275" t="str">
            <v>410-44053</v>
          </cell>
          <cell r="F1275" t="str">
            <v>990264053410</v>
          </cell>
          <cell r="G1275">
            <v>603822</v>
          </cell>
          <cell r="H1275" t="str">
            <v>DEFD INC TAX - FED NONOP EXP</v>
          </cell>
        </row>
        <row r="1276">
          <cell r="A1276">
            <v>503800</v>
          </cell>
          <cell r="B1276" t="str">
            <v>TAXES</v>
          </cell>
          <cell r="C1276">
            <v>99026</v>
          </cell>
          <cell r="D1276" t="str">
            <v>CORPORATE ACCOUNTS</v>
          </cell>
          <cell r="E1276" t="str">
            <v>410-44977</v>
          </cell>
          <cell r="F1276" t="str">
            <v>990264977410</v>
          </cell>
          <cell r="G1276">
            <v>603825</v>
          </cell>
          <cell r="H1276" t="str">
            <v>DEFD INC TAX - STATE NONOP EXP</v>
          </cell>
        </row>
        <row r="1277">
          <cell r="A1277">
            <v>503800</v>
          </cell>
          <cell r="B1277" t="str">
            <v>TAXES</v>
          </cell>
          <cell r="C1277">
            <v>99055</v>
          </cell>
          <cell r="D1277" t="str">
            <v>TAX</v>
          </cell>
          <cell r="E1277" t="str">
            <v>410-49053</v>
          </cell>
          <cell r="F1277" t="str">
            <v>990559053410</v>
          </cell>
          <cell r="G1277">
            <v>603822</v>
          </cell>
          <cell r="H1277" t="str">
            <v>DEFD INC TAX - FED NONOP EXP</v>
          </cell>
        </row>
        <row r="1278">
          <cell r="A1278">
            <v>503800</v>
          </cell>
          <cell r="B1278" t="str">
            <v>TAXES</v>
          </cell>
          <cell r="C1278">
            <v>99055</v>
          </cell>
          <cell r="D1278" t="str">
            <v>TAX</v>
          </cell>
          <cell r="E1278" t="str">
            <v>410-49980</v>
          </cell>
          <cell r="F1278" t="str">
            <v>990559980410</v>
          </cell>
          <cell r="G1278">
            <v>603825</v>
          </cell>
          <cell r="H1278" t="str">
            <v>DEFD INC TAX - STATE NONOP EXP</v>
          </cell>
        </row>
        <row r="1279">
          <cell r="A1279">
            <v>503821</v>
          </cell>
          <cell r="B1279" t="str">
            <v>DEFD FEDL INC TAX</v>
          </cell>
          <cell r="C1279">
            <v>61001</v>
          </cell>
          <cell r="D1279" t="str">
            <v>WTR OR GEN CORPORATE</v>
          </cell>
          <cell r="E1279" t="str">
            <v>410-61000</v>
          </cell>
          <cell r="F1279" t="str">
            <v>610011000410</v>
          </cell>
          <cell r="G1279">
            <v>603821</v>
          </cell>
          <cell r="H1279" t="str">
            <v>DEFD INC TAX - FED UTIL OPER EXP</v>
          </cell>
        </row>
        <row r="1280">
          <cell r="A1280">
            <v>503824</v>
          </cell>
          <cell r="B1280" t="str">
            <v>DEFD STATE TAX</v>
          </cell>
          <cell r="C1280">
            <v>61001</v>
          </cell>
          <cell r="D1280" t="str">
            <v>WTR OR GEN CORPORATE</v>
          </cell>
          <cell r="E1280" t="str">
            <v>410-61001</v>
          </cell>
          <cell r="F1280" t="str">
            <v>610011001410</v>
          </cell>
          <cell r="G1280">
            <v>603819</v>
          </cell>
          <cell r="H1280" t="str">
            <v>DEFD INC TAX- STATE UTIL OPER EXP</v>
          </cell>
        </row>
        <row r="1281">
          <cell r="A1281">
            <v>503821</v>
          </cell>
          <cell r="B1281" t="str">
            <v>DEFD FEDL INC TAX</v>
          </cell>
          <cell r="C1281">
            <v>61101</v>
          </cell>
          <cell r="D1281" t="str">
            <v>SRW ADMINISTRATION</v>
          </cell>
          <cell r="E1281" t="str">
            <v>410-61100</v>
          </cell>
          <cell r="F1281" t="str">
            <v>611011100410</v>
          </cell>
          <cell r="G1281">
            <v>603821</v>
          </cell>
          <cell r="H1281" t="str">
            <v>DEFD INC TAX - FED UTIL OPER EXP</v>
          </cell>
        </row>
        <row r="1282">
          <cell r="A1282">
            <v>503824</v>
          </cell>
          <cell r="B1282" t="str">
            <v>DEFD STATE TAX</v>
          </cell>
          <cell r="C1282">
            <v>61101</v>
          </cell>
          <cell r="D1282" t="str">
            <v>SRW ADMINISTRATION</v>
          </cell>
          <cell r="E1282" t="str">
            <v>410-61101</v>
          </cell>
          <cell r="F1282" t="str">
            <v>611011101410</v>
          </cell>
          <cell r="G1282">
            <v>603819</v>
          </cell>
          <cell r="H1282" t="str">
            <v>DEFD INC TAX- STATE UTIL OPER EXP</v>
          </cell>
        </row>
        <row r="1283">
          <cell r="A1283">
            <v>503821</v>
          </cell>
          <cell r="B1283" t="str">
            <v>DEFD FEDL INC TAX</v>
          </cell>
          <cell r="C1283">
            <v>61101</v>
          </cell>
          <cell r="D1283" t="str">
            <v>SRW ADMINISTRATION</v>
          </cell>
          <cell r="E1283" t="str">
            <v>410-61104</v>
          </cell>
          <cell r="F1283" t="str">
            <v>611011104410</v>
          </cell>
          <cell r="G1283">
            <v>603842</v>
          </cell>
          <cell r="H1283" t="str">
            <v>DEFD TAX - FED UTIL EDIT DR</v>
          </cell>
        </row>
        <row r="1284">
          <cell r="A1284">
            <v>503821</v>
          </cell>
          <cell r="B1284" t="str">
            <v>DEFD FEDL INC TAX</v>
          </cell>
          <cell r="C1284">
            <v>61111</v>
          </cell>
          <cell r="D1284" t="str">
            <v>SRE ADMINISTRATION</v>
          </cell>
          <cell r="E1284" t="str">
            <v>410-61110</v>
          </cell>
          <cell r="F1284" t="str">
            <v>611111110410</v>
          </cell>
          <cell r="G1284">
            <v>603821</v>
          </cell>
          <cell r="H1284" t="str">
            <v>DEFD INC TAX - FED UTIL OPER EXP</v>
          </cell>
        </row>
        <row r="1285">
          <cell r="A1285">
            <v>503824</v>
          </cell>
          <cell r="B1285" t="str">
            <v>DEFD STATE TAX</v>
          </cell>
          <cell r="C1285">
            <v>61111</v>
          </cell>
          <cell r="D1285" t="str">
            <v>SRE ADMINISTRATION</v>
          </cell>
          <cell r="E1285" t="str">
            <v>410-61111</v>
          </cell>
          <cell r="F1285" t="str">
            <v>611111111410</v>
          </cell>
          <cell r="G1285">
            <v>603819</v>
          </cell>
          <cell r="H1285" t="str">
            <v>DEFD INC TAX- STATE UTIL OPER EXP</v>
          </cell>
        </row>
        <row r="1286">
          <cell r="A1286">
            <v>503821</v>
          </cell>
          <cell r="B1286" t="str">
            <v>DEFD FEDL INC TAX</v>
          </cell>
          <cell r="C1286">
            <v>62001</v>
          </cell>
          <cell r="D1286" t="str">
            <v>WTR OR GEN CORPORATE</v>
          </cell>
          <cell r="E1286" t="str">
            <v>410-62000</v>
          </cell>
          <cell r="F1286" t="str">
            <v>620012000410</v>
          </cell>
          <cell r="G1286">
            <v>603821</v>
          </cell>
          <cell r="H1286" t="str">
            <v>DEFD INC TAX - FED UTIL OPER EXP</v>
          </cell>
        </row>
        <row r="1287">
          <cell r="A1287">
            <v>503824</v>
          </cell>
          <cell r="B1287" t="str">
            <v>DEFD STATE TAX</v>
          </cell>
          <cell r="C1287">
            <v>62001</v>
          </cell>
          <cell r="D1287" t="str">
            <v>WTR OR GEN CORPORATE</v>
          </cell>
          <cell r="E1287" t="str">
            <v>410-62001</v>
          </cell>
          <cell r="F1287" t="str">
            <v>620012001410</v>
          </cell>
          <cell r="G1287">
            <v>603819</v>
          </cell>
          <cell r="H1287" t="str">
            <v>DEFD INC TAX- STATE UTIL OPER EXP</v>
          </cell>
        </row>
        <row r="1288">
          <cell r="A1288">
            <v>503821</v>
          </cell>
          <cell r="B1288" t="str">
            <v>DEFD FEDL INC TAX</v>
          </cell>
          <cell r="C1288">
            <v>62101</v>
          </cell>
          <cell r="D1288" t="str">
            <v>SCW ADMINISTRATION</v>
          </cell>
          <cell r="E1288" t="str">
            <v>410-62100</v>
          </cell>
          <cell r="F1288" t="str">
            <v>621012100410</v>
          </cell>
          <cell r="G1288">
            <v>603821</v>
          </cell>
          <cell r="H1288" t="str">
            <v>DEFD INC TAX - FED UTIL OPER EXP</v>
          </cell>
        </row>
        <row r="1289">
          <cell r="A1289">
            <v>503824</v>
          </cell>
          <cell r="B1289" t="str">
            <v>DEFD STATE TAX</v>
          </cell>
          <cell r="C1289">
            <v>62101</v>
          </cell>
          <cell r="D1289" t="str">
            <v>SCW ADMINISTRATION</v>
          </cell>
          <cell r="E1289" t="str">
            <v>410-62101</v>
          </cell>
          <cell r="F1289" t="str">
            <v>621012101410</v>
          </cell>
          <cell r="G1289">
            <v>603819</v>
          </cell>
          <cell r="H1289" t="str">
            <v>DEFD INC TAX- STATE UTIL OPER EXP</v>
          </cell>
        </row>
        <row r="1290">
          <cell r="A1290">
            <v>503821</v>
          </cell>
          <cell r="B1290" t="str">
            <v>DEFD FEDL INC TAX</v>
          </cell>
          <cell r="C1290">
            <v>62111</v>
          </cell>
          <cell r="D1290" t="str">
            <v>SCE ADMINISTRAT</v>
          </cell>
          <cell r="E1290" t="str">
            <v>410-62110</v>
          </cell>
          <cell r="F1290" t="str">
            <v>621112110410</v>
          </cell>
          <cell r="G1290">
            <v>603821</v>
          </cell>
          <cell r="H1290" t="str">
            <v>DEFD INC TAX - FED UTIL OPER EXP</v>
          </cell>
        </row>
        <row r="1291">
          <cell r="A1291">
            <v>503824</v>
          </cell>
          <cell r="B1291" t="str">
            <v>DEFD STATE TAX</v>
          </cell>
          <cell r="C1291">
            <v>62111</v>
          </cell>
          <cell r="D1291" t="str">
            <v>SCE ADMINISTRAT</v>
          </cell>
          <cell r="E1291" t="str">
            <v>410-62111</v>
          </cell>
          <cell r="F1291" t="str">
            <v>621112111410</v>
          </cell>
          <cell r="G1291">
            <v>603819</v>
          </cell>
          <cell r="H1291" t="str">
            <v>DEFD INC TAX- STATE UTIL OPER EXP</v>
          </cell>
        </row>
        <row r="1292">
          <cell r="A1292">
            <v>503824</v>
          </cell>
          <cell r="B1292" t="str">
            <v>DEFD STATE TAX</v>
          </cell>
          <cell r="C1292">
            <v>60510</v>
          </cell>
          <cell r="D1292" t="str">
            <v>WTR GENERAL CORPORATE</v>
          </cell>
          <cell r="E1292" t="str">
            <v>410-62985</v>
          </cell>
          <cell r="F1292" t="str">
            <v>605102985410</v>
          </cell>
          <cell r="G1292">
            <v>603825</v>
          </cell>
          <cell r="H1292" t="str">
            <v>DEFD INC TAX - STATE NONOP EXP</v>
          </cell>
        </row>
        <row r="1293">
          <cell r="A1293">
            <v>503821</v>
          </cell>
          <cell r="B1293" t="str">
            <v>DEFD FEDL INC TAX</v>
          </cell>
          <cell r="C1293">
            <v>60510</v>
          </cell>
          <cell r="D1293" t="str">
            <v>WTR GENERAL CORPORATE</v>
          </cell>
          <cell r="E1293" t="str">
            <v>410-63005</v>
          </cell>
          <cell r="F1293" t="str">
            <v>605103005410</v>
          </cell>
          <cell r="G1293">
            <v>603822</v>
          </cell>
          <cell r="H1293" t="str">
            <v>DEFD INC TAX - FED NONOP EXP</v>
          </cell>
        </row>
        <row r="1294">
          <cell r="A1294">
            <v>503834</v>
          </cell>
          <cell r="B1294" t="str">
            <v>DEFD INC TAX - FED NONOP EXP</v>
          </cell>
          <cell r="C1294">
            <v>83010</v>
          </cell>
          <cell r="D1294" t="str">
            <v>INCOME STATEMENT DETAIL</v>
          </cell>
          <cell r="E1294" t="str">
            <v>411-02973</v>
          </cell>
          <cell r="F1294" t="str">
            <v>830102973411</v>
          </cell>
          <cell r="G1294">
            <v>603822</v>
          </cell>
          <cell r="H1294" t="str">
            <v>DEFD INC TAX - FED NONOP EXP</v>
          </cell>
        </row>
        <row r="1295">
          <cell r="A1295">
            <v>503834</v>
          </cell>
          <cell r="B1295" t="str">
            <v>DEFD INC TAX - FED NONOP EXP</v>
          </cell>
          <cell r="C1295">
            <v>83010</v>
          </cell>
          <cell r="D1295" t="str">
            <v>INCOME STATEMENT DETAIL</v>
          </cell>
          <cell r="E1295" t="str">
            <v>411-02974</v>
          </cell>
          <cell r="F1295" t="str">
            <v>830102974411</v>
          </cell>
          <cell r="G1295">
            <v>603822</v>
          </cell>
          <cell r="H1295" t="str">
            <v>DEFD INC TAX - FED NONOP EXP</v>
          </cell>
        </row>
        <row r="1296">
          <cell r="A1296">
            <v>503833</v>
          </cell>
          <cell r="B1296" t="str">
            <v>DEFD INC TAX - FED NONOP EXP</v>
          </cell>
          <cell r="C1296">
            <v>83010</v>
          </cell>
          <cell r="D1296" t="str">
            <v>INCOME STATEMENT DETAIL</v>
          </cell>
          <cell r="E1296" t="str">
            <v>411-02974</v>
          </cell>
          <cell r="F1296" t="str">
            <v>830102974411</v>
          </cell>
          <cell r="G1296">
            <v>603822</v>
          </cell>
          <cell r="H1296" t="str">
            <v>DEFD INC TAX - FED NONOP EXP</v>
          </cell>
        </row>
        <row r="1297">
          <cell r="A1297">
            <v>503823</v>
          </cell>
          <cell r="B1297" t="str">
            <v>DEFD INC TAX - FED NONOP EXP</v>
          </cell>
          <cell r="C1297">
            <v>83010</v>
          </cell>
          <cell r="D1297" t="str">
            <v>INCOME STATEMENT DETAIL</v>
          </cell>
          <cell r="E1297" t="str">
            <v>411-02974</v>
          </cell>
          <cell r="F1297" t="str">
            <v>830102974411</v>
          </cell>
          <cell r="G1297">
            <v>603822</v>
          </cell>
          <cell r="H1297" t="str">
            <v>DEFD INC TAX - FED NONOP EXP</v>
          </cell>
        </row>
        <row r="1298">
          <cell r="A1298">
            <v>503826</v>
          </cell>
          <cell r="B1298" t="str">
            <v>DEFD EX TAX CR-OR</v>
          </cell>
          <cell r="C1298">
            <v>83010</v>
          </cell>
          <cell r="D1298" t="str">
            <v>INCOME STATEMENT DETAIL</v>
          </cell>
          <cell r="E1298" t="str">
            <v>411-02980</v>
          </cell>
          <cell r="F1298" t="str">
            <v>830102980411</v>
          </cell>
          <cell r="G1298">
            <v>603826</v>
          </cell>
          <cell r="H1298" t="str">
            <v>DEFD INC TAX - STATE UTIL BEN</v>
          </cell>
        </row>
        <row r="1299">
          <cell r="A1299">
            <v>503827</v>
          </cell>
          <cell r="B1299" t="str">
            <v>DEFD INC TAX - STATE NONOP BEN</v>
          </cell>
          <cell r="C1299">
            <v>83010</v>
          </cell>
          <cell r="D1299" t="str">
            <v>INCOME STATEMENT DETAIL</v>
          </cell>
          <cell r="E1299" t="str">
            <v>411-02990</v>
          </cell>
          <cell r="F1299" t="str">
            <v>830102990411</v>
          </cell>
          <cell r="G1299">
            <v>603827</v>
          </cell>
          <cell r="H1299" t="str">
            <v>DEFD INC TAX - STATE NONOP BEN</v>
          </cell>
        </row>
        <row r="1300">
          <cell r="A1300">
            <v>503828</v>
          </cell>
          <cell r="B1300" t="str">
            <v>DEFD INC TAX - FED NONOP BEN</v>
          </cell>
          <cell r="C1300">
            <v>83010</v>
          </cell>
          <cell r="D1300" t="str">
            <v>INCOME STATEMENT DETAIL</v>
          </cell>
          <cell r="E1300" t="str">
            <v>411-03010</v>
          </cell>
          <cell r="F1300" t="str">
            <v>830103010411</v>
          </cell>
          <cell r="G1300">
            <v>603828</v>
          </cell>
          <cell r="H1300" t="str">
            <v>DEFD INC TAX - FED NONOP BEN</v>
          </cell>
        </row>
        <row r="1301">
          <cell r="A1301">
            <v>503829</v>
          </cell>
          <cell r="B1301" t="str">
            <v>DEFD INC TAX CR-FEDL</v>
          </cell>
          <cell r="C1301">
            <v>83010</v>
          </cell>
          <cell r="D1301" t="str">
            <v>INCOME STATEMENT DETAIL</v>
          </cell>
          <cell r="E1301" t="str">
            <v>411-03015</v>
          </cell>
          <cell r="F1301" t="str">
            <v>830103015411</v>
          </cell>
          <cell r="G1301">
            <v>603829</v>
          </cell>
          <cell r="H1301" t="str">
            <v>DEFD INC TAX - FED UTIL BEN</v>
          </cell>
        </row>
        <row r="1302">
          <cell r="A1302">
            <v>503829</v>
          </cell>
          <cell r="B1302" t="str">
            <v>DEFD INC TAX CR-FEDL</v>
          </cell>
          <cell r="C1302">
            <v>83010</v>
          </cell>
          <cell r="D1302" t="str">
            <v>INCOME STATEMENT DETAIL</v>
          </cell>
          <cell r="E1302" t="str">
            <v>411-03040</v>
          </cell>
          <cell r="F1302" t="str">
            <v>830103040411</v>
          </cell>
          <cell r="G1302">
            <v>603845</v>
          </cell>
          <cell r="H1302" t="str">
            <v>DEFD TAX - FED UTIL EDIT CR</v>
          </cell>
        </row>
        <row r="1303">
          <cell r="A1303">
            <v>503832</v>
          </cell>
          <cell r="B1303" t="str">
            <v>ITC-RESTORED</v>
          </cell>
          <cell r="C1303">
            <v>83010</v>
          </cell>
          <cell r="D1303" t="str">
            <v>INCOME STATEMENT DETAIL</v>
          </cell>
          <cell r="E1303" t="str">
            <v>411-03115</v>
          </cell>
          <cell r="F1303" t="str">
            <v>830103115411</v>
          </cell>
          <cell r="G1303">
            <v>603832</v>
          </cell>
          <cell r="H1303" t="str">
            <v>ITC-RESTORED</v>
          </cell>
        </row>
        <row r="1304">
          <cell r="A1304">
            <v>503829</v>
          </cell>
          <cell r="B1304" t="str">
            <v>DEFD INC TAX CR-FEDL</v>
          </cell>
          <cell r="C1304">
            <v>83010</v>
          </cell>
          <cell r="D1304" t="str">
            <v>INCOME STATEMENT DETAIL</v>
          </cell>
          <cell r="E1304" t="str">
            <v>411-04600</v>
          </cell>
          <cell r="F1304" t="str">
            <v>830104600411</v>
          </cell>
          <cell r="G1304">
            <v>603846</v>
          </cell>
          <cell r="H1304" t="str">
            <v>DEFD TAX - FED N. MIST CR</v>
          </cell>
        </row>
        <row r="1305">
          <cell r="A1305">
            <v>503826</v>
          </cell>
          <cell r="B1305" t="str">
            <v>DEFD EX TAX CR-OR</v>
          </cell>
          <cell r="C1305">
            <v>83010</v>
          </cell>
          <cell r="D1305" t="str">
            <v>INCOME STATEMENT DETAIL</v>
          </cell>
          <cell r="E1305" t="str">
            <v>411-04610</v>
          </cell>
          <cell r="F1305" t="str">
            <v>830104610411</v>
          </cell>
          <cell r="G1305">
            <v>603847</v>
          </cell>
          <cell r="H1305" t="str">
            <v>DEFD TAX - STATE N. MIST CR</v>
          </cell>
        </row>
        <row r="1306">
          <cell r="A1306">
            <v>503818</v>
          </cell>
          <cell r="B1306" t="str">
            <v>STATE EXCISE TAX - OPER</v>
          </cell>
          <cell r="C1306">
            <v>10110</v>
          </cell>
          <cell r="D1306" t="str">
            <v>HLD GENERAL CORPORATE</v>
          </cell>
          <cell r="E1306" t="str">
            <v>411-12980</v>
          </cell>
          <cell r="F1306" t="str">
            <v>101102980411</v>
          </cell>
          <cell r="G1306">
            <v>603827</v>
          </cell>
          <cell r="H1306" t="str">
            <v>DEFD INC TAX - STATE NONOP BEN</v>
          </cell>
        </row>
        <row r="1307">
          <cell r="A1307">
            <v>503813</v>
          </cell>
          <cell r="B1307" t="str">
            <v>INC TAX - FED OPER</v>
          </cell>
          <cell r="C1307">
            <v>10110</v>
          </cell>
          <cell r="D1307" t="str">
            <v>HLD GENERAL CORPORATE</v>
          </cell>
          <cell r="E1307" t="str">
            <v>411-13015</v>
          </cell>
          <cell r="F1307" t="str">
            <v>101103015411</v>
          </cell>
          <cell r="G1307">
            <v>603828</v>
          </cell>
          <cell r="H1307" t="str">
            <v>DEFD INC TAX - FED NONOP BEN</v>
          </cell>
        </row>
        <row r="1308">
          <cell r="A1308">
            <v>503826</v>
          </cell>
          <cell r="B1308" t="str">
            <v>DEFD EX TAX CR-OR</v>
          </cell>
          <cell r="C1308">
            <v>93510</v>
          </cell>
          <cell r="D1308" t="str">
            <v>GENERAL CORP EXPENSE 1</v>
          </cell>
          <cell r="E1308" t="str">
            <v>411-32980</v>
          </cell>
          <cell r="F1308" t="str">
            <v>935102980411</v>
          </cell>
          <cell r="G1308">
            <v>603827</v>
          </cell>
          <cell r="H1308" t="str">
            <v>DEFD INC TAX - STATE NONOP BEN</v>
          </cell>
        </row>
        <row r="1309">
          <cell r="A1309">
            <v>503826</v>
          </cell>
          <cell r="B1309" t="str">
            <v>DEFD EX TAX CR-OR</v>
          </cell>
          <cell r="C1309">
            <v>93510</v>
          </cell>
          <cell r="D1309" t="str">
            <v>GENERAL CORP EXPENSE 1</v>
          </cell>
          <cell r="E1309" t="str">
            <v>411-32981</v>
          </cell>
          <cell r="F1309" t="str">
            <v>935102981411</v>
          </cell>
          <cell r="G1309">
            <v>603827</v>
          </cell>
          <cell r="H1309" t="str">
            <v>DEFD INC TAX - STATE NONOP BEN</v>
          </cell>
        </row>
        <row r="1310">
          <cell r="A1310">
            <v>503829</v>
          </cell>
          <cell r="B1310" t="str">
            <v>DEFD INC TAX CR-FEDL</v>
          </cell>
          <cell r="C1310">
            <v>93510</v>
          </cell>
          <cell r="D1310" t="str">
            <v>GENERAL CORP EXPENSE 1</v>
          </cell>
          <cell r="E1310" t="str">
            <v>411-33015</v>
          </cell>
          <cell r="F1310" t="str">
            <v>935103015411</v>
          </cell>
          <cell r="G1310">
            <v>603828</v>
          </cell>
          <cell r="H1310" t="str">
            <v>DEFD INC TAX - FED NONOP BEN</v>
          </cell>
        </row>
        <row r="1311">
          <cell r="A1311">
            <v>503829</v>
          </cell>
          <cell r="B1311" t="str">
            <v>DEFD INC TAX CR-FEDL</v>
          </cell>
          <cell r="C1311">
            <v>93510</v>
          </cell>
          <cell r="D1311" t="str">
            <v>GENERAL CORP EXPENSE 1</v>
          </cell>
          <cell r="E1311" t="str">
            <v>411-33016</v>
          </cell>
          <cell r="F1311" t="str">
            <v>935103016411</v>
          </cell>
          <cell r="G1311">
            <v>603828</v>
          </cell>
          <cell r="H1311" t="str">
            <v>DEFD INC TAX - FED NONOP BEN</v>
          </cell>
        </row>
        <row r="1312">
          <cell r="A1312">
            <v>503800</v>
          </cell>
          <cell r="B1312" t="str">
            <v>TAXES</v>
          </cell>
          <cell r="C1312">
            <v>99026</v>
          </cell>
          <cell r="D1312" t="str">
            <v>CORPORATE ACCOUNTS</v>
          </cell>
          <cell r="E1312" t="str">
            <v>411-44053</v>
          </cell>
          <cell r="F1312" t="str">
            <v>990264053411</v>
          </cell>
          <cell r="G1312">
            <v>603807</v>
          </cell>
          <cell r="H1312" t="str">
            <v>OTHER TAX - PAYROLL</v>
          </cell>
        </row>
        <row r="1313">
          <cell r="A1313">
            <v>503821</v>
          </cell>
          <cell r="B1313" t="str">
            <v>DEFD FEDL INC TAX</v>
          </cell>
          <cell r="C1313">
            <v>61001</v>
          </cell>
          <cell r="D1313" t="str">
            <v>WTR OR GEN CORPORATE</v>
          </cell>
          <cell r="E1313" t="str">
            <v>411-61000</v>
          </cell>
          <cell r="F1313" t="str">
            <v>610011000411</v>
          </cell>
          <cell r="G1313">
            <v>603829</v>
          </cell>
          <cell r="H1313" t="str">
            <v>DEFD INC TAX - FED UTIL BEN</v>
          </cell>
        </row>
        <row r="1314">
          <cell r="A1314">
            <v>503824</v>
          </cell>
          <cell r="B1314" t="str">
            <v>DEFD STATE TAX</v>
          </cell>
          <cell r="C1314">
            <v>61001</v>
          </cell>
          <cell r="D1314" t="str">
            <v>WTR OR GEN CORPORATE</v>
          </cell>
          <cell r="E1314" t="str">
            <v>411-61001</v>
          </cell>
          <cell r="F1314" t="str">
            <v>610011001411</v>
          </cell>
          <cell r="G1314">
            <v>603826</v>
          </cell>
          <cell r="H1314" t="str">
            <v>DEFD INC TAX - STATE UTIL BEN</v>
          </cell>
        </row>
        <row r="1315">
          <cell r="A1315">
            <v>503821</v>
          </cell>
          <cell r="B1315" t="str">
            <v>DEFD FEDL INC TAX</v>
          </cell>
          <cell r="C1315">
            <v>61101</v>
          </cell>
          <cell r="D1315" t="str">
            <v>SRW ADMINISTRATION</v>
          </cell>
          <cell r="E1315" t="str">
            <v>411-61100</v>
          </cell>
          <cell r="F1315" t="str">
            <v>611011100411</v>
          </cell>
          <cell r="G1315">
            <v>603829</v>
          </cell>
          <cell r="H1315" t="str">
            <v>DEFD INC TAX - FED UTIL BEN</v>
          </cell>
        </row>
        <row r="1316">
          <cell r="A1316">
            <v>503824</v>
          </cell>
          <cell r="B1316" t="str">
            <v>DEFD STATE TAX</v>
          </cell>
          <cell r="C1316">
            <v>61101</v>
          </cell>
          <cell r="D1316" t="str">
            <v>SRW ADMINISTRATION</v>
          </cell>
          <cell r="E1316" t="str">
            <v>411-61101</v>
          </cell>
          <cell r="F1316" t="str">
            <v>611011101411</v>
          </cell>
          <cell r="G1316">
            <v>603826</v>
          </cell>
          <cell r="H1316" t="str">
            <v>DEFD INC TAX - STATE UTIL BEN</v>
          </cell>
        </row>
        <row r="1317">
          <cell r="A1317">
            <v>503821</v>
          </cell>
          <cell r="B1317" t="str">
            <v>DEFD FEDL INC TAX</v>
          </cell>
          <cell r="C1317">
            <v>61111</v>
          </cell>
          <cell r="D1317" t="str">
            <v>SRE ADMINISTRATION</v>
          </cell>
          <cell r="E1317" t="str">
            <v>411-61110</v>
          </cell>
          <cell r="F1317" t="str">
            <v>611111110411</v>
          </cell>
          <cell r="G1317">
            <v>603829</v>
          </cell>
          <cell r="H1317" t="str">
            <v>DEFD INC TAX - FED UTIL BEN</v>
          </cell>
        </row>
        <row r="1318">
          <cell r="A1318">
            <v>503824</v>
          </cell>
          <cell r="B1318" t="str">
            <v>DEFD STATE TAX</v>
          </cell>
          <cell r="C1318">
            <v>61111</v>
          </cell>
          <cell r="D1318" t="str">
            <v>SRE ADMINISTRATION</v>
          </cell>
          <cell r="E1318" t="str">
            <v>411-61111</v>
          </cell>
          <cell r="F1318" t="str">
            <v>611111111411</v>
          </cell>
          <cell r="G1318">
            <v>603826</v>
          </cell>
          <cell r="H1318" t="str">
            <v>DEFD INC TAX - STATE UTIL BEN</v>
          </cell>
        </row>
        <row r="1319">
          <cell r="A1319">
            <v>503821</v>
          </cell>
          <cell r="B1319" t="str">
            <v>DEFD FEDL INC TAX</v>
          </cell>
          <cell r="C1319">
            <v>62001</v>
          </cell>
          <cell r="D1319" t="str">
            <v>WTR OR GEN CORPORATE</v>
          </cell>
          <cell r="E1319" t="str">
            <v>411-62000</v>
          </cell>
          <cell r="F1319" t="str">
            <v>620012000411</v>
          </cell>
          <cell r="G1319">
            <v>603829</v>
          </cell>
          <cell r="H1319" t="str">
            <v>DEFD INC TAX - FED UTIL BEN</v>
          </cell>
        </row>
        <row r="1320">
          <cell r="A1320">
            <v>503821</v>
          </cell>
          <cell r="B1320" t="str">
            <v>DEFD FEDL INC TAX</v>
          </cell>
          <cell r="C1320">
            <v>62101</v>
          </cell>
          <cell r="D1320" t="str">
            <v>SCW ADMINISTRATION</v>
          </cell>
          <cell r="E1320" t="str">
            <v>411-62100</v>
          </cell>
          <cell r="F1320" t="str">
            <v>621012100411</v>
          </cell>
          <cell r="G1320">
            <v>603829</v>
          </cell>
          <cell r="H1320" t="str">
            <v>DEFD INC TAX - FED UTIL BEN</v>
          </cell>
        </row>
        <row r="1321">
          <cell r="A1321">
            <v>503824</v>
          </cell>
          <cell r="B1321" t="str">
            <v>DEFD STATE TAX</v>
          </cell>
          <cell r="C1321">
            <v>62101</v>
          </cell>
          <cell r="D1321" t="str">
            <v>SCW ADMINISTRATION</v>
          </cell>
          <cell r="E1321" t="str">
            <v>411-62101</v>
          </cell>
          <cell r="F1321" t="str">
            <v>621012101411</v>
          </cell>
          <cell r="G1321">
            <v>603826</v>
          </cell>
          <cell r="H1321" t="str">
            <v>DEFD INC TAX - STATE UTIL BEN</v>
          </cell>
        </row>
        <row r="1322">
          <cell r="A1322">
            <v>503821</v>
          </cell>
          <cell r="B1322" t="str">
            <v>DEFD FEDL INC TAX</v>
          </cell>
          <cell r="C1322">
            <v>62111</v>
          </cell>
          <cell r="D1322" t="str">
            <v>SCE ADMINISTRAT</v>
          </cell>
          <cell r="E1322" t="str">
            <v>411-62110</v>
          </cell>
          <cell r="F1322" t="str">
            <v>621112110411</v>
          </cell>
          <cell r="G1322">
            <v>603829</v>
          </cell>
          <cell r="H1322" t="str">
            <v>DEFD INC TAX - FED UTIL BEN</v>
          </cell>
        </row>
        <row r="1323">
          <cell r="A1323">
            <v>503824</v>
          </cell>
          <cell r="B1323" t="str">
            <v>DEFD STATE TAX</v>
          </cell>
          <cell r="C1323">
            <v>62111</v>
          </cell>
          <cell r="D1323" t="str">
            <v>SCE ADMINISTRAT</v>
          </cell>
          <cell r="E1323" t="str">
            <v>411-62111</v>
          </cell>
          <cell r="F1323" t="str">
            <v>621112111411</v>
          </cell>
          <cell r="G1323">
            <v>603826</v>
          </cell>
          <cell r="H1323" t="str">
            <v>DEFD INC TAX - STATE UTIL BEN</v>
          </cell>
        </row>
        <row r="1324">
          <cell r="A1324">
            <v>503824</v>
          </cell>
          <cell r="B1324" t="str">
            <v>DEFD STATE TAX</v>
          </cell>
          <cell r="C1324">
            <v>60510</v>
          </cell>
          <cell r="D1324" t="str">
            <v>WTR GENERAL CORPORATE</v>
          </cell>
          <cell r="E1324" t="str">
            <v>411-62980</v>
          </cell>
          <cell r="F1324" t="str">
            <v>605102980411</v>
          </cell>
          <cell r="G1324">
            <v>603827</v>
          </cell>
          <cell r="H1324" t="str">
            <v>DEFD INC TAX - STATE NONOP BEN</v>
          </cell>
        </row>
        <row r="1325">
          <cell r="A1325">
            <v>503821</v>
          </cell>
          <cell r="B1325" t="str">
            <v>DEFD FEDL INC TAX</v>
          </cell>
          <cell r="C1325">
            <v>60510</v>
          </cell>
          <cell r="D1325" t="str">
            <v>WTR GENERAL CORPORATE</v>
          </cell>
          <cell r="E1325" t="str">
            <v>411-63015</v>
          </cell>
          <cell r="F1325" t="str">
            <v>605103015411</v>
          </cell>
          <cell r="G1325">
            <v>603828</v>
          </cell>
          <cell r="H1325" t="str">
            <v>DEFD INC TAX - FED NONOP BEN</v>
          </cell>
        </row>
        <row r="1326">
          <cell r="A1326">
            <v>503821</v>
          </cell>
          <cell r="B1326" t="str">
            <v>DEFD FEDL INC TAX</v>
          </cell>
          <cell r="C1326">
            <v>70000</v>
          </cell>
          <cell r="D1326" t="str">
            <v>RNGHLD GEN CORPORATE</v>
          </cell>
          <cell r="E1326" t="str">
            <v>411-70000</v>
          </cell>
          <cell r="F1326" t="str">
            <v>700000000411</v>
          </cell>
          <cell r="G1326">
            <v>603829</v>
          </cell>
          <cell r="H1326" t="str">
            <v>DEFD INC TAX - FED UTIL BEN</v>
          </cell>
        </row>
        <row r="1327">
          <cell r="A1327">
            <v>503824</v>
          </cell>
          <cell r="B1327" t="str">
            <v>DEFD STATE TAX</v>
          </cell>
          <cell r="C1327">
            <v>70000</v>
          </cell>
          <cell r="D1327" t="str">
            <v>RNGHLD GEN CORPORATE</v>
          </cell>
          <cell r="E1327" t="str">
            <v>411-70001</v>
          </cell>
          <cell r="F1327" t="str">
            <v>700000001411</v>
          </cell>
          <cell r="G1327">
            <v>603826</v>
          </cell>
          <cell r="H1327" t="str">
            <v>DEFD INC TAX - STATE UTIL BEN</v>
          </cell>
        </row>
        <row r="1328">
          <cell r="A1328">
            <v>414000</v>
          </cell>
          <cell r="B1328" t="str">
            <v>RENT INCOME</v>
          </cell>
          <cell r="C1328">
            <v>83010</v>
          </cell>
          <cell r="D1328" t="str">
            <v>INCOME STATEMENT DETAIL</v>
          </cell>
          <cell r="E1328" t="str">
            <v>412-06445</v>
          </cell>
          <cell r="F1328" t="str">
            <v>830106445412</v>
          </cell>
          <cell r="G1328">
            <v>410060</v>
          </cell>
          <cell r="H1328" t="str">
            <v>UTILITY RENT INCOME</v>
          </cell>
        </row>
        <row r="1329">
          <cell r="A1329">
            <v>413000</v>
          </cell>
          <cell r="B1329" t="str">
            <v>MERCHANDISE SALES</v>
          </cell>
          <cell r="C1329">
            <v>11490</v>
          </cell>
          <cell r="D1329" t="str">
            <v>APPLIANCE CENTER</v>
          </cell>
          <cell r="E1329" t="str">
            <v>415-04185</v>
          </cell>
          <cell r="F1329" t="str">
            <v>114904185415</v>
          </cell>
          <cell r="G1329">
            <v>410015</v>
          </cell>
          <cell r="H1329" t="str">
            <v>MERCHANDISE REVENUES-RETAIL SALES BBQ</v>
          </cell>
        </row>
        <row r="1330">
          <cell r="A1330">
            <v>413000</v>
          </cell>
          <cell r="B1330" t="str">
            <v>MERCHANDISE SALES</v>
          </cell>
          <cell r="C1330">
            <v>11490</v>
          </cell>
          <cell r="D1330" t="str">
            <v>APPLIANCE CENTER</v>
          </cell>
          <cell r="E1330" t="str">
            <v>415-04190</v>
          </cell>
          <cell r="F1330" t="str">
            <v>114904190415</v>
          </cell>
          <cell r="G1330">
            <v>410020</v>
          </cell>
          <cell r="H1330" t="str">
            <v>MERCHANDISE REVENUES-RETAIL SALES DRYERS</v>
          </cell>
        </row>
        <row r="1331">
          <cell r="A1331">
            <v>413000</v>
          </cell>
          <cell r="B1331" t="str">
            <v>MERCHANDISE SALES</v>
          </cell>
          <cell r="C1331">
            <v>11490</v>
          </cell>
          <cell r="D1331" t="str">
            <v>APPLIANCE CENTER</v>
          </cell>
          <cell r="E1331" t="str">
            <v>415-04195</v>
          </cell>
          <cell r="F1331" t="str">
            <v>114904195415</v>
          </cell>
          <cell r="G1331">
            <v>410025</v>
          </cell>
          <cell r="H1331" t="str">
            <v>MERCHANDISE REVENUES-RETAIL SALES FP</v>
          </cell>
        </row>
        <row r="1332">
          <cell r="A1332">
            <v>413000</v>
          </cell>
          <cell r="B1332" t="str">
            <v>MERCHANDISE SALES</v>
          </cell>
          <cell r="C1332">
            <v>11490</v>
          </cell>
          <cell r="D1332" t="str">
            <v>APPLIANCE CENTER</v>
          </cell>
          <cell r="E1332" t="str">
            <v>415-04205</v>
          </cell>
          <cell r="F1332" t="str">
            <v>114904205415</v>
          </cell>
          <cell r="G1332">
            <v>410030</v>
          </cell>
          <cell r="H1332" t="str">
            <v>MERCHANDISE REVENUES-RETAIL SALES OTHER</v>
          </cell>
        </row>
        <row r="1333">
          <cell r="A1333">
            <v>507000</v>
          </cell>
          <cell r="B1333" t="str">
            <v>REBATES</v>
          </cell>
          <cell r="C1333">
            <v>11490</v>
          </cell>
          <cell r="D1333" t="str">
            <v>APPLIANCE CENTER</v>
          </cell>
          <cell r="E1333" t="str">
            <v>415-04205</v>
          </cell>
          <cell r="F1333" t="str">
            <v>114904205415</v>
          </cell>
          <cell r="G1333">
            <v>410030</v>
          </cell>
          <cell r="H1333" t="str">
            <v>MERCHANDISE REVENUES-RETAIL SALES OTHER</v>
          </cell>
        </row>
        <row r="1334">
          <cell r="A1334">
            <v>413000</v>
          </cell>
          <cell r="B1334" t="str">
            <v>MERCHANDISE SALES</v>
          </cell>
          <cell r="C1334">
            <v>11490</v>
          </cell>
          <cell r="D1334" t="str">
            <v>APPLIANCE CENTER</v>
          </cell>
          <cell r="E1334" t="str">
            <v>415-04210</v>
          </cell>
          <cell r="F1334" t="str">
            <v>114904210415</v>
          </cell>
          <cell r="G1334">
            <v>410035</v>
          </cell>
          <cell r="H1334" t="str">
            <v>MERCHANDISE REVENUES-RETAIL SALES RANGES</v>
          </cell>
        </row>
        <row r="1335">
          <cell r="A1335">
            <v>413000</v>
          </cell>
          <cell r="B1335" t="str">
            <v>MERCHANDISE SALES</v>
          </cell>
          <cell r="C1335">
            <v>11490</v>
          </cell>
          <cell r="D1335" t="str">
            <v>APPLIANCE CENTER</v>
          </cell>
          <cell r="E1335" t="str">
            <v>415-04215</v>
          </cell>
          <cell r="F1335" t="str">
            <v>114904215415</v>
          </cell>
          <cell r="G1335">
            <v>410040</v>
          </cell>
          <cell r="H1335" t="str">
            <v>MERCHANDISE REVENUES-RETAIL SALES WASHER</v>
          </cell>
        </row>
        <row r="1336">
          <cell r="A1336">
            <v>413000</v>
          </cell>
          <cell r="B1336" t="str">
            <v>MERCHANDISE SALES</v>
          </cell>
          <cell r="C1336">
            <v>11490</v>
          </cell>
          <cell r="D1336" t="str">
            <v>APPLIANCE CENTER</v>
          </cell>
          <cell r="E1336" t="str">
            <v>415-04217</v>
          </cell>
          <cell r="F1336" t="str">
            <v>114904217415</v>
          </cell>
          <cell r="G1336">
            <v>410045</v>
          </cell>
          <cell r="H1336" t="str">
            <v>MERCHANDISE REVENUES-RETAIL SALES WALL H</v>
          </cell>
        </row>
        <row r="1337">
          <cell r="A1337">
            <v>413000</v>
          </cell>
          <cell r="B1337" t="str">
            <v>MERCHANDISE SALES</v>
          </cell>
          <cell r="C1337">
            <v>11490</v>
          </cell>
          <cell r="D1337" t="str">
            <v>APPLIANCE CENTER</v>
          </cell>
          <cell r="E1337" t="str">
            <v>415-04220</v>
          </cell>
          <cell r="F1337" t="str">
            <v>114904220415</v>
          </cell>
          <cell r="G1337">
            <v>410050</v>
          </cell>
          <cell r="H1337" t="str">
            <v>MERCHANDISE REVENUES-RETAIL SALES WATER</v>
          </cell>
        </row>
        <row r="1338">
          <cell r="A1338">
            <v>507000</v>
          </cell>
          <cell r="B1338" t="str">
            <v>REBATES</v>
          </cell>
          <cell r="C1338">
            <v>11490</v>
          </cell>
          <cell r="D1338" t="str">
            <v>APPLIANCE CENTER</v>
          </cell>
          <cell r="E1338" t="str">
            <v>415-04225</v>
          </cell>
          <cell r="F1338" t="str">
            <v>114904225415</v>
          </cell>
          <cell r="G1338">
            <v>607000</v>
          </cell>
          <cell r="H1338" t="str">
            <v>REBATES</v>
          </cell>
        </row>
        <row r="1339">
          <cell r="A1339">
            <v>416000</v>
          </cell>
          <cell r="B1339" t="str">
            <v>MISC NON OPERATING INCOME</v>
          </cell>
          <cell r="C1339">
            <v>83010</v>
          </cell>
          <cell r="D1339" t="str">
            <v>INCOME STATEMENT DETAIL</v>
          </cell>
          <cell r="E1339" t="str">
            <v>415-04390</v>
          </cell>
          <cell r="F1339" t="str">
            <v>830104390415</v>
          </cell>
          <cell r="G1339">
            <v>410110</v>
          </cell>
          <cell r="H1339" t="str">
            <v>MERCHANDISE REVENUES-CALIB EXP-MIST</v>
          </cell>
        </row>
        <row r="1340">
          <cell r="A1340">
            <v>580105</v>
          </cell>
          <cell r="B1340" t="str">
            <v>SALARY REGULAR</v>
          </cell>
          <cell r="C1340">
            <v>83010</v>
          </cell>
          <cell r="D1340" t="str">
            <v>INCOME STATEMENT DETAIL</v>
          </cell>
          <cell r="E1340" t="str">
            <v>415-04390</v>
          </cell>
          <cell r="F1340" t="str">
            <v>830104390415</v>
          </cell>
          <cell r="G1340">
            <v>680105</v>
          </cell>
          <cell r="H1340" t="str">
            <v>SALARY REGULAR</v>
          </cell>
        </row>
        <row r="1341">
          <cell r="A1341">
            <v>416000</v>
          </cell>
          <cell r="B1341" t="str">
            <v>MISC NON OPERATING INCOME</v>
          </cell>
          <cell r="C1341">
            <v>81110</v>
          </cell>
          <cell r="D1341" t="str">
            <v>PORTLAND</v>
          </cell>
          <cell r="E1341" t="str">
            <v>415-06550</v>
          </cell>
          <cell r="F1341" t="str">
            <v>811106550415</v>
          </cell>
          <cell r="G1341">
            <v>410100</v>
          </cell>
          <cell r="H1341" t="str">
            <v>MERCHANDISE REVENUES-SSP - LEAD FEE</v>
          </cell>
        </row>
        <row r="1342">
          <cell r="A1342">
            <v>416000</v>
          </cell>
          <cell r="B1342" t="str">
            <v>MISC NON OPERATING INCOME</v>
          </cell>
          <cell r="C1342">
            <v>81120</v>
          </cell>
          <cell r="D1342" t="str">
            <v>LINCOLN CITY</v>
          </cell>
          <cell r="E1342" t="str">
            <v>415-06550</v>
          </cell>
          <cell r="F1342" t="str">
            <v>811206550415</v>
          </cell>
          <cell r="G1342">
            <v>410100</v>
          </cell>
          <cell r="H1342" t="str">
            <v>MERCHANDISE REVENUES-SSP - LEAD FEE</v>
          </cell>
        </row>
        <row r="1343">
          <cell r="A1343">
            <v>416000</v>
          </cell>
          <cell r="B1343" t="str">
            <v>MISC NON OPERATING INCOME</v>
          </cell>
          <cell r="C1343">
            <v>81140</v>
          </cell>
          <cell r="D1343" t="str">
            <v>SALEM</v>
          </cell>
          <cell r="E1343" t="str">
            <v>415-06550</v>
          </cell>
          <cell r="F1343" t="str">
            <v>811406550415</v>
          </cell>
          <cell r="G1343">
            <v>410100</v>
          </cell>
          <cell r="H1343" t="str">
            <v>MERCHANDISE REVENUES-SSP - LEAD FEE</v>
          </cell>
        </row>
        <row r="1344">
          <cell r="A1344">
            <v>416000</v>
          </cell>
          <cell r="B1344" t="str">
            <v>MISC NON OPERATING INCOME</v>
          </cell>
          <cell r="C1344">
            <v>81150</v>
          </cell>
          <cell r="D1344" t="str">
            <v>ALBANY</v>
          </cell>
          <cell r="E1344" t="str">
            <v>415-06550</v>
          </cell>
          <cell r="F1344" t="str">
            <v>811506550415</v>
          </cell>
          <cell r="G1344">
            <v>410100</v>
          </cell>
          <cell r="H1344" t="str">
            <v>MERCHANDISE REVENUES-SSP - LEAD FEE</v>
          </cell>
        </row>
        <row r="1345">
          <cell r="A1345">
            <v>416000</v>
          </cell>
          <cell r="B1345" t="str">
            <v>MISC NON OPERATING INCOME</v>
          </cell>
          <cell r="C1345">
            <v>81160</v>
          </cell>
          <cell r="D1345" t="str">
            <v>EUGENE</v>
          </cell>
          <cell r="E1345" t="str">
            <v>415-06550</v>
          </cell>
          <cell r="F1345" t="str">
            <v>811606550415</v>
          </cell>
          <cell r="G1345">
            <v>410100</v>
          </cell>
          <cell r="H1345" t="str">
            <v>MERCHANDISE REVENUES-SSP - LEAD FEE</v>
          </cell>
        </row>
        <row r="1346">
          <cell r="A1346">
            <v>416000</v>
          </cell>
          <cell r="B1346" t="str">
            <v>MISC NON OPERATING INCOME</v>
          </cell>
          <cell r="C1346">
            <v>81170</v>
          </cell>
          <cell r="D1346" t="str">
            <v>THE DALLES OR</v>
          </cell>
          <cell r="E1346" t="str">
            <v>415-06550</v>
          </cell>
          <cell r="F1346" t="str">
            <v>811706550415</v>
          </cell>
          <cell r="G1346">
            <v>410100</v>
          </cell>
          <cell r="H1346" t="str">
            <v>MERCHANDISE REVENUES-SSP - LEAD FEE</v>
          </cell>
        </row>
        <row r="1347">
          <cell r="A1347">
            <v>416000</v>
          </cell>
          <cell r="B1347" t="str">
            <v>MISC NON OPERATING INCOME</v>
          </cell>
          <cell r="C1347">
            <v>81190</v>
          </cell>
          <cell r="D1347" t="str">
            <v>ASTORIA</v>
          </cell>
          <cell r="E1347" t="str">
            <v>415-06550</v>
          </cell>
          <cell r="F1347" t="str">
            <v>811906550415</v>
          </cell>
          <cell r="G1347">
            <v>410100</v>
          </cell>
          <cell r="H1347" t="str">
            <v>MERCHANDISE REVENUES-SSP - LEAD FEE</v>
          </cell>
        </row>
        <row r="1348">
          <cell r="A1348">
            <v>416000</v>
          </cell>
          <cell r="B1348" t="str">
            <v>MISC NON OPERATING INCOME</v>
          </cell>
          <cell r="C1348">
            <v>82230</v>
          </cell>
          <cell r="D1348" t="str">
            <v>VANCOUVER</v>
          </cell>
          <cell r="E1348" t="str">
            <v>415-06550</v>
          </cell>
          <cell r="F1348" t="str">
            <v>822306550415</v>
          </cell>
          <cell r="G1348">
            <v>410100</v>
          </cell>
          <cell r="H1348" t="str">
            <v>MERCHANDISE REVENUES-SSP - LEAD FEE</v>
          </cell>
        </row>
        <row r="1349">
          <cell r="A1349">
            <v>416000</v>
          </cell>
          <cell r="B1349" t="str">
            <v>MISC NON OPERATING INCOME</v>
          </cell>
          <cell r="C1349">
            <v>83010</v>
          </cell>
          <cell r="D1349" t="str">
            <v>INCOME STATEMENT DETAIL</v>
          </cell>
          <cell r="E1349" t="str">
            <v>415-06550</v>
          </cell>
          <cell r="F1349" t="str">
            <v>830106550415</v>
          </cell>
          <cell r="G1349">
            <v>410100</v>
          </cell>
          <cell r="H1349" t="str">
            <v>MERCHANDISE REVENUES-SSP - LEAD FEE</v>
          </cell>
        </row>
        <row r="1350">
          <cell r="A1350">
            <v>500100</v>
          </cell>
          <cell r="B1350" t="str">
            <v>SALARY PAYROLL</v>
          </cell>
          <cell r="C1350">
            <v>11490</v>
          </cell>
          <cell r="D1350" t="str">
            <v>APPLIANCE CENTER</v>
          </cell>
          <cell r="E1350" t="str">
            <v>416-01505</v>
          </cell>
          <cell r="F1350" t="str">
            <v>114901505416</v>
          </cell>
          <cell r="G1350">
            <v>600100</v>
          </cell>
          <cell r="H1350" t="str">
            <v>SALARY PAYROLL</v>
          </cell>
        </row>
        <row r="1351">
          <cell r="A1351">
            <v>500305</v>
          </cell>
          <cell r="B1351" t="str">
            <v>HOURLY REGULAR  PAY</v>
          </cell>
          <cell r="C1351">
            <v>11490</v>
          </cell>
          <cell r="D1351" t="str">
            <v>APPLIANCE CENTER</v>
          </cell>
          <cell r="E1351" t="str">
            <v>416-01505</v>
          </cell>
          <cell r="F1351" t="str">
            <v>114901505416</v>
          </cell>
          <cell r="G1351">
            <v>600305</v>
          </cell>
          <cell r="H1351" t="str">
            <v>HOURLY REGULAR  PAY</v>
          </cell>
        </row>
        <row r="1352">
          <cell r="A1352">
            <v>500306</v>
          </cell>
          <cell r="B1352" t="str">
            <v>HOURLY OVERTIME PAY</v>
          </cell>
          <cell r="C1352">
            <v>11490</v>
          </cell>
          <cell r="D1352" t="str">
            <v>APPLIANCE CENTER</v>
          </cell>
          <cell r="E1352" t="str">
            <v>416-01505</v>
          </cell>
          <cell r="F1352" t="str">
            <v>114901505416</v>
          </cell>
          <cell r="G1352">
            <v>600306</v>
          </cell>
          <cell r="H1352" t="str">
            <v>HOURLY OVERTIME PAY</v>
          </cell>
        </row>
        <row r="1353">
          <cell r="A1353">
            <v>500400</v>
          </cell>
          <cell r="B1353" t="str">
            <v>P/T HOURLY PAYROLL</v>
          </cell>
          <cell r="C1353">
            <v>11490</v>
          </cell>
          <cell r="D1353" t="str">
            <v>APPLIANCE CENTER</v>
          </cell>
          <cell r="E1353" t="str">
            <v>416-01505</v>
          </cell>
          <cell r="F1353" t="str">
            <v>114901505416</v>
          </cell>
          <cell r="G1353">
            <v>600400</v>
          </cell>
          <cell r="H1353" t="str">
            <v>P/T HOURLY PAYROLL</v>
          </cell>
        </row>
        <row r="1354">
          <cell r="A1354">
            <v>500500</v>
          </cell>
          <cell r="B1354" t="str">
            <v>SALARY BONUS PAYROLL</v>
          </cell>
          <cell r="C1354">
            <v>11490</v>
          </cell>
          <cell r="D1354" t="str">
            <v>APPLIANCE CENTER</v>
          </cell>
          <cell r="E1354" t="str">
            <v>416-01505</v>
          </cell>
          <cell r="F1354" t="str">
            <v>114901505416</v>
          </cell>
          <cell r="G1354">
            <v>600500</v>
          </cell>
          <cell r="H1354" t="str">
            <v>SALARY BONUS PAYROLL</v>
          </cell>
        </row>
        <row r="1355">
          <cell r="A1355">
            <v>500800</v>
          </cell>
          <cell r="B1355" t="str">
            <v>SALARY P/T PAYROLL</v>
          </cell>
          <cell r="C1355">
            <v>11490</v>
          </cell>
          <cell r="D1355" t="str">
            <v>APPLIANCE CENTER</v>
          </cell>
          <cell r="E1355" t="str">
            <v>416-01505</v>
          </cell>
          <cell r="F1355" t="str">
            <v>114901505416</v>
          </cell>
          <cell r="G1355">
            <v>600800</v>
          </cell>
          <cell r="H1355" t="str">
            <v>SALARY P/T PAYROLL</v>
          </cell>
        </row>
        <row r="1356">
          <cell r="A1356">
            <v>500900</v>
          </cell>
          <cell r="B1356" t="str">
            <v>VACATION, SICK &amp; HOL</v>
          </cell>
          <cell r="C1356">
            <v>11490</v>
          </cell>
          <cell r="D1356" t="str">
            <v>APPLIANCE CENTER</v>
          </cell>
          <cell r="E1356" t="str">
            <v>416-01505</v>
          </cell>
          <cell r="F1356" t="str">
            <v>114901505416</v>
          </cell>
          <cell r="G1356">
            <v>600900</v>
          </cell>
          <cell r="H1356" t="str">
            <v>VACATION, SICK &amp; HOL</v>
          </cell>
        </row>
        <row r="1357">
          <cell r="A1357">
            <v>501000</v>
          </cell>
          <cell r="B1357" t="str">
            <v>PAYROLL OVERHEAD</v>
          </cell>
          <cell r="C1357">
            <v>11490</v>
          </cell>
          <cell r="D1357" t="str">
            <v>APPLIANCE CENTER</v>
          </cell>
          <cell r="E1357" t="str">
            <v>416-01505</v>
          </cell>
          <cell r="F1357" t="str">
            <v>114901505416</v>
          </cell>
          <cell r="G1357">
            <v>601000</v>
          </cell>
          <cell r="H1357" t="str">
            <v>PAYROLL OVERHEAD</v>
          </cell>
        </row>
        <row r="1358">
          <cell r="A1358">
            <v>501100</v>
          </cell>
          <cell r="B1358" t="str">
            <v>EDUCATION</v>
          </cell>
          <cell r="C1358">
            <v>11490</v>
          </cell>
          <cell r="D1358" t="str">
            <v>APPLIANCE CENTER</v>
          </cell>
          <cell r="E1358" t="str">
            <v>416-01505</v>
          </cell>
          <cell r="F1358" t="str">
            <v>114901505416</v>
          </cell>
          <cell r="G1358">
            <v>601100</v>
          </cell>
          <cell r="H1358" t="str">
            <v>EDUCATION</v>
          </cell>
        </row>
        <row r="1359">
          <cell r="A1359">
            <v>501300</v>
          </cell>
          <cell r="B1359" t="str">
            <v>COMMISSIONS</v>
          </cell>
          <cell r="C1359">
            <v>11490</v>
          </cell>
          <cell r="D1359" t="str">
            <v>APPLIANCE CENTER</v>
          </cell>
          <cell r="E1359" t="str">
            <v>416-01505</v>
          </cell>
          <cell r="F1359" t="str">
            <v>114901505416</v>
          </cell>
          <cell r="G1359">
            <v>601300</v>
          </cell>
          <cell r="H1359" t="str">
            <v>COMMISSIONS</v>
          </cell>
        </row>
        <row r="1360">
          <cell r="A1360">
            <v>501400</v>
          </cell>
          <cell r="B1360" t="str">
            <v>MATERIALS</v>
          </cell>
          <cell r="C1360">
            <v>11490</v>
          </cell>
          <cell r="D1360" t="str">
            <v>APPLIANCE CENTER</v>
          </cell>
          <cell r="E1360" t="str">
            <v>416-01505</v>
          </cell>
          <cell r="F1360" t="str">
            <v>114901505416</v>
          </cell>
          <cell r="G1360">
            <v>601400</v>
          </cell>
          <cell r="H1360" t="str">
            <v>MATERIALS</v>
          </cell>
        </row>
        <row r="1361">
          <cell r="A1361">
            <v>501401</v>
          </cell>
          <cell r="B1361" t="str">
            <v>MATERIALS - CONS INV</v>
          </cell>
          <cell r="C1361">
            <v>11490</v>
          </cell>
          <cell r="D1361" t="str">
            <v>APPLIANCE CENTER</v>
          </cell>
          <cell r="E1361" t="str">
            <v>416-01505</v>
          </cell>
          <cell r="F1361" t="str">
            <v>114901505416</v>
          </cell>
          <cell r="G1361">
            <v>601401</v>
          </cell>
          <cell r="H1361" t="str">
            <v>MATERIALS - CONS INV</v>
          </cell>
        </row>
        <row r="1362">
          <cell r="A1362">
            <v>501600</v>
          </cell>
          <cell r="B1362" t="str">
            <v>TRANSPORTATION</v>
          </cell>
          <cell r="C1362">
            <v>11490</v>
          </cell>
          <cell r="D1362" t="str">
            <v>APPLIANCE CENTER</v>
          </cell>
          <cell r="E1362" t="str">
            <v>416-01505</v>
          </cell>
          <cell r="F1362" t="str">
            <v>114901505416</v>
          </cell>
          <cell r="G1362">
            <v>601600</v>
          </cell>
          <cell r="H1362" t="str">
            <v>TRANSPORTATION</v>
          </cell>
        </row>
        <row r="1363">
          <cell r="A1363">
            <v>501800</v>
          </cell>
          <cell r="B1363" t="str">
            <v>FURNITURE</v>
          </cell>
          <cell r="C1363">
            <v>11490</v>
          </cell>
          <cell r="D1363" t="str">
            <v>APPLIANCE CENTER</v>
          </cell>
          <cell r="E1363" t="str">
            <v>416-01505</v>
          </cell>
          <cell r="F1363" t="str">
            <v>114901505416</v>
          </cell>
          <cell r="G1363">
            <v>601800</v>
          </cell>
          <cell r="H1363" t="str">
            <v>FURNITURE</v>
          </cell>
        </row>
        <row r="1364">
          <cell r="A1364">
            <v>501900</v>
          </cell>
          <cell r="B1364" t="str">
            <v>DUES/MEMBERSHIP</v>
          </cell>
          <cell r="C1364">
            <v>11490</v>
          </cell>
          <cell r="D1364" t="str">
            <v>APPLIANCE CENTER</v>
          </cell>
          <cell r="E1364" t="str">
            <v>416-01505</v>
          </cell>
          <cell r="F1364" t="str">
            <v>114901505416</v>
          </cell>
          <cell r="G1364">
            <v>601900</v>
          </cell>
          <cell r="H1364" t="str">
            <v>DUES/MEMBERSHIP</v>
          </cell>
        </row>
        <row r="1365">
          <cell r="A1365">
            <v>502000</v>
          </cell>
          <cell r="B1365" t="str">
            <v>OFFICE CONTRACT WORK</v>
          </cell>
          <cell r="C1365">
            <v>11490</v>
          </cell>
          <cell r="D1365" t="str">
            <v>APPLIANCE CENTER</v>
          </cell>
          <cell r="E1365" t="str">
            <v>416-01505</v>
          </cell>
          <cell r="F1365" t="str">
            <v>114901505416</v>
          </cell>
          <cell r="G1365">
            <v>602000</v>
          </cell>
          <cell r="H1365" t="str">
            <v>OFFICE CONTRACT WORK</v>
          </cell>
        </row>
        <row r="1366">
          <cell r="A1366">
            <v>502100</v>
          </cell>
          <cell r="B1366" t="str">
            <v>OTHER CONTRACT WORK</v>
          </cell>
          <cell r="C1366">
            <v>11490</v>
          </cell>
          <cell r="D1366" t="str">
            <v>APPLIANCE CENTER</v>
          </cell>
          <cell r="E1366" t="str">
            <v>416-01505</v>
          </cell>
          <cell r="F1366" t="str">
            <v>114901505416</v>
          </cell>
          <cell r="G1366">
            <v>602100</v>
          </cell>
          <cell r="H1366" t="str">
            <v>OTHER CONTRACT WORK</v>
          </cell>
        </row>
        <row r="1367">
          <cell r="A1367">
            <v>502300</v>
          </cell>
          <cell r="B1367" t="str">
            <v>RENTS AND LEASES</v>
          </cell>
          <cell r="C1367">
            <v>11490</v>
          </cell>
          <cell r="D1367" t="str">
            <v>APPLIANCE CENTER</v>
          </cell>
          <cell r="E1367" t="str">
            <v>416-01505</v>
          </cell>
          <cell r="F1367" t="str">
            <v>114901505416</v>
          </cell>
          <cell r="G1367">
            <v>602300</v>
          </cell>
          <cell r="H1367" t="str">
            <v>RENTS AND LEASES</v>
          </cell>
        </row>
        <row r="1368">
          <cell r="A1368">
            <v>502400</v>
          </cell>
          <cell r="B1368" t="str">
            <v>MISCELLANEOUS</v>
          </cell>
          <cell r="C1368">
            <v>11490</v>
          </cell>
          <cell r="D1368" t="str">
            <v>APPLIANCE CENTER</v>
          </cell>
          <cell r="E1368" t="str">
            <v>416-01505</v>
          </cell>
          <cell r="F1368" t="str">
            <v>114901505416</v>
          </cell>
          <cell r="G1368">
            <v>602400</v>
          </cell>
          <cell r="H1368" t="str">
            <v>MISCELLANEOUS</v>
          </cell>
        </row>
        <row r="1369">
          <cell r="A1369">
            <v>502466</v>
          </cell>
          <cell r="B1369" t="str">
            <v>P CARD UNCODED CHARG</v>
          </cell>
          <cell r="C1369">
            <v>11490</v>
          </cell>
          <cell r="D1369" t="str">
            <v>APPLIANCE CENTER</v>
          </cell>
          <cell r="E1369" t="str">
            <v>416-01505</v>
          </cell>
          <cell r="F1369" t="str">
            <v>114901505416</v>
          </cell>
          <cell r="G1369">
            <v>602466</v>
          </cell>
          <cell r="H1369" t="str">
            <v>P CARD UNCODED CHARG</v>
          </cell>
        </row>
        <row r="1370">
          <cell r="A1370">
            <v>502500</v>
          </cell>
          <cell r="B1370" t="str">
            <v>BANK CHARGES</v>
          </cell>
          <cell r="C1370">
            <v>11490</v>
          </cell>
          <cell r="D1370" t="str">
            <v>APPLIANCE CENTER</v>
          </cell>
          <cell r="E1370" t="str">
            <v>416-01505</v>
          </cell>
          <cell r="F1370" t="str">
            <v>114901505416</v>
          </cell>
          <cell r="G1370">
            <v>602500</v>
          </cell>
          <cell r="H1370" t="str">
            <v>BANK CHARGES</v>
          </cell>
        </row>
        <row r="1371">
          <cell r="A1371">
            <v>502800</v>
          </cell>
          <cell r="B1371" t="str">
            <v>POSTAGE</v>
          </cell>
          <cell r="C1371">
            <v>11490</v>
          </cell>
          <cell r="D1371" t="str">
            <v>APPLIANCE CENTER</v>
          </cell>
          <cell r="E1371" t="str">
            <v>416-01505</v>
          </cell>
          <cell r="F1371" t="str">
            <v>114901505416</v>
          </cell>
          <cell r="G1371">
            <v>602800</v>
          </cell>
          <cell r="H1371" t="str">
            <v>POSTAGE</v>
          </cell>
        </row>
        <row r="1372">
          <cell r="A1372">
            <v>503000</v>
          </cell>
          <cell r="B1372" t="str">
            <v>OFFICE SUPPLIES</v>
          </cell>
          <cell r="C1372">
            <v>11490</v>
          </cell>
          <cell r="D1372" t="str">
            <v>APPLIANCE CENTER</v>
          </cell>
          <cell r="E1372" t="str">
            <v>416-01505</v>
          </cell>
          <cell r="F1372" t="str">
            <v>114901505416</v>
          </cell>
          <cell r="G1372">
            <v>603000</v>
          </cell>
          <cell r="H1372" t="str">
            <v>OFFICE SUPPLIES</v>
          </cell>
        </row>
        <row r="1373">
          <cell r="A1373">
            <v>503300</v>
          </cell>
          <cell r="B1373" t="str">
            <v>REFRESHMENTS</v>
          </cell>
          <cell r="C1373">
            <v>11490</v>
          </cell>
          <cell r="D1373" t="str">
            <v>APPLIANCE CENTER</v>
          </cell>
          <cell r="E1373" t="str">
            <v>416-01505</v>
          </cell>
          <cell r="F1373" t="str">
            <v>114901505416</v>
          </cell>
          <cell r="G1373">
            <v>603300</v>
          </cell>
          <cell r="H1373" t="str">
            <v>REFRESHMENTS</v>
          </cell>
        </row>
        <row r="1374">
          <cell r="A1374">
            <v>503400</v>
          </cell>
          <cell r="B1374" t="str">
            <v>TOOL EXPENSE</v>
          </cell>
          <cell r="C1374">
            <v>11490</v>
          </cell>
          <cell r="D1374" t="str">
            <v>APPLIANCE CENTER</v>
          </cell>
          <cell r="E1374" t="str">
            <v>416-01505</v>
          </cell>
          <cell r="F1374" t="str">
            <v>114901505416</v>
          </cell>
          <cell r="G1374">
            <v>603400</v>
          </cell>
          <cell r="H1374" t="str">
            <v>TOOL EXPENSE</v>
          </cell>
        </row>
        <row r="1375">
          <cell r="A1375">
            <v>503700</v>
          </cell>
          <cell r="B1375" t="str">
            <v>DEPRECIATION</v>
          </cell>
          <cell r="C1375">
            <v>11490</v>
          </cell>
          <cell r="D1375" t="str">
            <v>APPLIANCE CENTER</v>
          </cell>
          <cell r="E1375" t="str">
            <v>416-01505</v>
          </cell>
          <cell r="F1375" t="str">
            <v>114901505416</v>
          </cell>
          <cell r="G1375">
            <v>603700</v>
          </cell>
          <cell r="H1375" t="str">
            <v>DEPRECIATION</v>
          </cell>
        </row>
        <row r="1376">
          <cell r="A1376">
            <v>503900</v>
          </cell>
          <cell r="B1376" t="str">
            <v>INSURANCE</v>
          </cell>
          <cell r="C1376">
            <v>11490</v>
          </cell>
          <cell r="D1376" t="str">
            <v>APPLIANCE CENTER</v>
          </cell>
          <cell r="E1376" t="str">
            <v>416-01505</v>
          </cell>
          <cell r="F1376" t="str">
            <v>114901505416</v>
          </cell>
          <cell r="G1376">
            <v>603900</v>
          </cell>
          <cell r="H1376" t="str">
            <v>INSURANCE</v>
          </cell>
        </row>
        <row r="1377">
          <cell r="A1377">
            <v>504000</v>
          </cell>
          <cell r="B1377" t="str">
            <v>CASH DISCOUNT</v>
          </cell>
          <cell r="C1377">
            <v>11490</v>
          </cell>
          <cell r="D1377" t="str">
            <v>APPLIANCE CENTER</v>
          </cell>
          <cell r="E1377" t="str">
            <v>416-01505</v>
          </cell>
          <cell r="F1377" t="str">
            <v>114901505416</v>
          </cell>
          <cell r="G1377">
            <v>604000</v>
          </cell>
          <cell r="H1377" t="str">
            <v>CASH DISCOUNT</v>
          </cell>
        </row>
        <row r="1378">
          <cell r="A1378">
            <v>504400</v>
          </cell>
          <cell r="B1378" t="str">
            <v>AMORTIZATION</v>
          </cell>
          <cell r="C1378">
            <v>11490</v>
          </cell>
          <cell r="D1378" t="str">
            <v>APPLIANCE CENTER</v>
          </cell>
          <cell r="E1378" t="str">
            <v>416-01505</v>
          </cell>
          <cell r="F1378" t="str">
            <v>114901505416</v>
          </cell>
          <cell r="G1378">
            <v>604400</v>
          </cell>
          <cell r="H1378" t="str">
            <v>AMORTIZATION</v>
          </cell>
        </row>
        <row r="1379">
          <cell r="A1379">
            <v>504700</v>
          </cell>
          <cell r="B1379" t="str">
            <v>PARKING</v>
          </cell>
          <cell r="C1379">
            <v>11490</v>
          </cell>
          <cell r="D1379" t="str">
            <v>APPLIANCE CENTER</v>
          </cell>
          <cell r="E1379" t="str">
            <v>416-01505</v>
          </cell>
          <cell r="F1379" t="str">
            <v>114901505416</v>
          </cell>
          <cell r="G1379">
            <v>604700</v>
          </cell>
          <cell r="H1379" t="str">
            <v>PARKING</v>
          </cell>
        </row>
        <row r="1380">
          <cell r="A1380">
            <v>505100</v>
          </cell>
          <cell r="B1380" t="str">
            <v>PROFESSIONAL SERVICE</v>
          </cell>
          <cell r="C1380">
            <v>11490</v>
          </cell>
          <cell r="D1380" t="str">
            <v>APPLIANCE CENTER</v>
          </cell>
          <cell r="E1380" t="str">
            <v>416-01505</v>
          </cell>
          <cell r="F1380" t="str">
            <v>114901505416</v>
          </cell>
          <cell r="G1380">
            <v>605100</v>
          </cell>
          <cell r="H1380" t="str">
            <v>PROFESSIONAL SERVICE</v>
          </cell>
        </row>
        <row r="1381">
          <cell r="A1381">
            <v>505200</v>
          </cell>
          <cell r="B1381" t="str">
            <v>ADVERTISING</v>
          </cell>
          <cell r="C1381">
            <v>11490</v>
          </cell>
          <cell r="D1381" t="str">
            <v>APPLIANCE CENTER</v>
          </cell>
          <cell r="E1381" t="str">
            <v>416-01505</v>
          </cell>
          <cell r="F1381" t="str">
            <v>114901505416</v>
          </cell>
          <cell r="G1381">
            <v>605200</v>
          </cell>
          <cell r="H1381" t="str">
            <v>ADVERTISING</v>
          </cell>
        </row>
        <row r="1382">
          <cell r="A1382">
            <v>505300</v>
          </cell>
          <cell r="B1382" t="str">
            <v>CUSTOMER RECOVERY</v>
          </cell>
          <cell r="C1382">
            <v>11490</v>
          </cell>
          <cell r="D1382" t="str">
            <v>APPLIANCE CENTER</v>
          </cell>
          <cell r="E1382" t="str">
            <v>416-01505</v>
          </cell>
          <cell r="F1382" t="str">
            <v>114901505416</v>
          </cell>
          <cell r="G1382">
            <v>605300</v>
          </cell>
          <cell r="H1382" t="str">
            <v>CUSTOMER RECOVERY</v>
          </cell>
        </row>
        <row r="1383">
          <cell r="A1383">
            <v>505500</v>
          </cell>
          <cell r="B1383" t="str">
            <v>REPAIRS AND MAINT</v>
          </cell>
          <cell r="C1383">
            <v>11490</v>
          </cell>
          <cell r="D1383" t="str">
            <v>APPLIANCE CENTER</v>
          </cell>
          <cell r="E1383" t="str">
            <v>416-01505</v>
          </cell>
          <cell r="F1383" t="str">
            <v>114901505416</v>
          </cell>
          <cell r="G1383">
            <v>605500</v>
          </cell>
          <cell r="H1383" t="str">
            <v>REPAIRS AND MAINT</v>
          </cell>
        </row>
        <row r="1384">
          <cell r="A1384">
            <v>505600</v>
          </cell>
          <cell r="B1384" t="str">
            <v>SOFTWARE MAINT</v>
          </cell>
          <cell r="C1384">
            <v>11490</v>
          </cell>
          <cell r="D1384" t="str">
            <v>APPLIANCE CENTER</v>
          </cell>
          <cell r="E1384" t="str">
            <v>416-01505</v>
          </cell>
          <cell r="F1384" t="str">
            <v>114901505416</v>
          </cell>
          <cell r="G1384">
            <v>605600</v>
          </cell>
          <cell r="H1384" t="str">
            <v>SOFTWARE MAINT</v>
          </cell>
        </row>
        <row r="1385">
          <cell r="A1385">
            <v>506200</v>
          </cell>
          <cell r="B1385" t="str">
            <v>PERMITS AND FEES</v>
          </cell>
          <cell r="C1385">
            <v>11490</v>
          </cell>
          <cell r="D1385" t="str">
            <v>APPLIANCE CENTER</v>
          </cell>
          <cell r="E1385" t="str">
            <v>416-01505</v>
          </cell>
          <cell r="F1385" t="str">
            <v>114901505416</v>
          </cell>
          <cell r="G1385">
            <v>606200</v>
          </cell>
          <cell r="H1385" t="str">
            <v>PERMITS AND FEES</v>
          </cell>
        </row>
        <row r="1386">
          <cell r="A1386">
            <v>506800</v>
          </cell>
          <cell r="B1386" t="str">
            <v>INVENTORY ADJUSTMENT</v>
          </cell>
          <cell r="C1386">
            <v>11490</v>
          </cell>
          <cell r="D1386" t="str">
            <v>APPLIANCE CENTER</v>
          </cell>
          <cell r="E1386" t="str">
            <v>416-01505</v>
          </cell>
          <cell r="F1386" t="str">
            <v>114901505416</v>
          </cell>
          <cell r="G1386">
            <v>606800</v>
          </cell>
          <cell r="H1386" t="str">
            <v>INVENTORY ADJUSTMENT</v>
          </cell>
        </row>
        <row r="1387">
          <cell r="A1387">
            <v>507000</v>
          </cell>
          <cell r="B1387" t="str">
            <v>REBATES</v>
          </cell>
          <cell r="C1387">
            <v>11490</v>
          </cell>
          <cell r="D1387" t="str">
            <v>APPLIANCE CENTER</v>
          </cell>
          <cell r="E1387" t="str">
            <v>416-01505</v>
          </cell>
          <cell r="F1387" t="str">
            <v>114901505416</v>
          </cell>
          <cell r="G1387">
            <v>607000</v>
          </cell>
          <cell r="H1387" t="str">
            <v>REBATES</v>
          </cell>
        </row>
        <row r="1388">
          <cell r="A1388">
            <v>512100</v>
          </cell>
          <cell r="B1388" t="str">
            <v>MEALS AND ENTERTAIN</v>
          </cell>
          <cell r="C1388">
            <v>11490</v>
          </cell>
          <cell r="D1388" t="str">
            <v>APPLIANCE CENTER</v>
          </cell>
          <cell r="E1388" t="str">
            <v>416-01505</v>
          </cell>
          <cell r="F1388" t="str">
            <v>114901505416</v>
          </cell>
          <cell r="G1388">
            <v>612100</v>
          </cell>
          <cell r="H1388" t="str">
            <v>MEALS AND ENTERTAIN</v>
          </cell>
        </row>
        <row r="1389">
          <cell r="A1389">
            <v>522000</v>
          </cell>
          <cell r="B1389" t="str">
            <v>EMPLOYEE AWARDS</v>
          </cell>
          <cell r="C1389">
            <v>11490</v>
          </cell>
          <cell r="D1389" t="str">
            <v>APPLIANCE CENTER</v>
          </cell>
          <cell r="E1389" t="str">
            <v>416-01505</v>
          </cell>
          <cell r="F1389" t="str">
            <v>114901505416</v>
          </cell>
          <cell r="G1389">
            <v>622000</v>
          </cell>
          <cell r="H1389" t="str">
            <v>EMPLOYEE AWARDS</v>
          </cell>
        </row>
        <row r="1390">
          <cell r="A1390">
            <v>580301</v>
          </cell>
          <cell r="B1390" t="str">
            <v>HOURLY DBL TIME PAY</v>
          </cell>
          <cell r="C1390">
            <v>11490</v>
          </cell>
          <cell r="D1390" t="str">
            <v>APPLIANCE CENTER</v>
          </cell>
          <cell r="E1390" t="str">
            <v>416-01505</v>
          </cell>
          <cell r="F1390" t="str">
            <v>114901505416</v>
          </cell>
          <cell r="G1390">
            <v>680301</v>
          </cell>
          <cell r="H1390" t="str">
            <v>HOURLY DBL TIME PAY</v>
          </cell>
        </row>
        <row r="1391">
          <cell r="A1391">
            <v>580305</v>
          </cell>
          <cell r="B1391" t="str">
            <v>HOURLY  REGULAR</v>
          </cell>
          <cell r="C1391">
            <v>11490</v>
          </cell>
          <cell r="D1391" t="str">
            <v>APPLIANCE CENTER</v>
          </cell>
          <cell r="E1391" t="str">
            <v>416-01505</v>
          </cell>
          <cell r="F1391" t="str">
            <v>114901505416</v>
          </cell>
          <cell r="G1391">
            <v>680305</v>
          </cell>
          <cell r="H1391" t="str">
            <v>HOURLY  REGULAR</v>
          </cell>
        </row>
        <row r="1392">
          <cell r="A1392">
            <v>580306</v>
          </cell>
          <cell r="B1392" t="str">
            <v>HOURLY  OT PAY</v>
          </cell>
          <cell r="C1392">
            <v>11490</v>
          </cell>
          <cell r="D1392" t="str">
            <v>APPLIANCE CENTER</v>
          </cell>
          <cell r="E1392" t="str">
            <v>416-01505</v>
          </cell>
          <cell r="F1392" t="str">
            <v>114901505416</v>
          </cell>
          <cell r="G1392">
            <v>680306</v>
          </cell>
          <cell r="H1392" t="str">
            <v>HOURLY  OT PAY</v>
          </cell>
        </row>
        <row r="1393">
          <cell r="A1393">
            <v>581700</v>
          </cell>
          <cell r="B1393" t="str">
            <v>VEHICLE OVERHEAD</v>
          </cell>
          <cell r="C1393">
            <v>11490</v>
          </cell>
          <cell r="D1393" t="str">
            <v>APPLIANCE CENTER</v>
          </cell>
          <cell r="E1393" t="str">
            <v>416-01505</v>
          </cell>
          <cell r="F1393" t="str">
            <v>114901505416</v>
          </cell>
          <cell r="G1393">
            <v>681700</v>
          </cell>
          <cell r="H1393" t="str">
            <v>VEHICLE OVERHEAD</v>
          </cell>
        </row>
        <row r="1394">
          <cell r="A1394">
            <v>585800</v>
          </cell>
          <cell r="B1394" t="str">
            <v>MEAL TICKETS SECONDARY</v>
          </cell>
          <cell r="C1394">
            <v>11490</v>
          </cell>
          <cell r="D1394" t="str">
            <v>APPLIANCE CENTER</v>
          </cell>
          <cell r="E1394" t="str">
            <v>416-01505</v>
          </cell>
          <cell r="F1394" t="str">
            <v>114901505416</v>
          </cell>
          <cell r="G1394">
            <v>685800</v>
          </cell>
          <cell r="H1394" t="str">
            <v>MEAL TICKETS SECONDARY</v>
          </cell>
        </row>
        <row r="1395">
          <cell r="A1395">
            <v>588305</v>
          </cell>
          <cell r="B1395" t="str">
            <v>HRLY - REGULAR ZTFSO</v>
          </cell>
          <cell r="C1395">
            <v>11490</v>
          </cell>
          <cell r="D1395" t="str">
            <v>APPLIANCE CENTER</v>
          </cell>
          <cell r="E1395" t="str">
            <v>416-01505</v>
          </cell>
          <cell r="F1395" t="str">
            <v>114901505416</v>
          </cell>
          <cell r="G1395">
            <v>688305</v>
          </cell>
          <cell r="H1395" t="str">
            <v>HRLY - REGULAR ZTFSO</v>
          </cell>
        </row>
        <row r="1396">
          <cell r="A1396">
            <v>504500</v>
          </cell>
          <cell r="B1396" t="str">
            <v>BAD DEBT EXPENSE</v>
          </cell>
          <cell r="C1396">
            <v>11490</v>
          </cell>
          <cell r="D1396" t="str">
            <v>APPLIANCE CENTER</v>
          </cell>
          <cell r="E1396" t="str">
            <v>416-01505</v>
          </cell>
          <cell r="F1396" t="str">
            <v>114901505416</v>
          </cell>
          <cell r="G1396">
            <v>604500</v>
          </cell>
          <cell r="H1396" t="str">
            <v>BAD DEBT EXPENSE</v>
          </cell>
        </row>
        <row r="1397">
          <cell r="A1397">
            <v>506400</v>
          </cell>
          <cell r="B1397" t="str">
            <v>DONATIONS</v>
          </cell>
          <cell r="C1397">
            <v>11490</v>
          </cell>
          <cell r="D1397" t="str">
            <v>APPLIANCE CENTER</v>
          </cell>
          <cell r="E1397" t="str">
            <v>416-01505</v>
          </cell>
          <cell r="F1397" t="str">
            <v>114901505416</v>
          </cell>
          <cell r="G1397">
            <v>606400</v>
          </cell>
          <cell r="H1397" t="str">
            <v>DONATIONS</v>
          </cell>
        </row>
        <row r="1398">
          <cell r="A1398">
            <v>503600</v>
          </cell>
          <cell r="B1398" t="str">
            <v>COPIER LEASE/MAINT</v>
          </cell>
          <cell r="C1398">
            <v>11490</v>
          </cell>
          <cell r="D1398" t="str">
            <v>APPLIANCE CENTER</v>
          </cell>
          <cell r="E1398" t="str">
            <v>416-01505</v>
          </cell>
          <cell r="F1398" t="str">
            <v>114901505416</v>
          </cell>
          <cell r="G1398">
            <v>603600</v>
          </cell>
          <cell r="H1398" t="str">
            <v>COPIER LEASE/MAINT</v>
          </cell>
        </row>
        <row r="1399">
          <cell r="A1399">
            <v>501200</v>
          </cell>
          <cell r="B1399" t="str">
            <v>AUTO ALLOWANCE</v>
          </cell>
          <cell r="C1399">
            <v>11490</v>
          </cell>
          <cell r="D1399" t="str">
            <v>APPLIANCE CENTER</v>
          </cell>
          <cell r="E1399" t="str">
            <v>416-01505</v>
          </cell>
          <cell r="F1399" t="str">
            <v>114901505416</v>
          </cell>
          <cell r="G1399">
            <v>601200</v>
          </cell>
          <cell r="H1399" t="str">
            <v>AUTO ALLOWANCE</v>
          </cell>
        </row>
        <row r="1400">
          <cell r="A1400">
            <v>501500</v>
          </cell>
          <cell r="B1400" t="str">
            <v>MILEAGE REIMBURSE</v>
          </cell>
          <cell r="C1400">
            <v>11490</v>
          </cell>
          <cell r="D1400" t="str">
            <v>APPLIANCE CENTER</v>
          </cell>
          <cell r="E1400" t="str">
            <v>416-01505</v>
          </cell>
          <cell r="F1400" t="str">
            <v>114901505416</v>
          </cell>
          <cell r="G1400">
            <v>601500</v>
          </cell>
          <cell r="H1400" t="str">
            <v>MILEAGE REIMBURSE</v>
          </cell>
        </row>
        <row r="1401">
          <cell r="A1401">
            <v>503100</v>
          </cell>
          <cell r="B1401" t="str">
            <v>PRINTING</v>
          </cell>
          <cell r="C1401">
            <v>11490</v>
          </cell>
          <cell r="D1401" t="str">
            <v>APPLIANCE CENTER</v>
          </cell>
          <cell r="E1401" t="str">
            <v>416-01505</v>
          </cell>
          <cell r="F1401" t="str">
            <v>114901505416</v>
          </cell>
          <cell r="G1401">
            <v>603100</v>
          </cell>
          <cell r="H1401" t="str">
            <v>PRINTING</v>
          </cell>
        </row>
        <row r="1402">
          <cell r="A1402">
            <v>508400</v>
          </cell>
          <cell r="B1402" t="str">
            <v>ADMINISTRATIVE EXPEN</v>
          </cell>
          <cell r="C1402">
            <v>11490</v>
          </cell>
          <cell r="D1402" t="str">
            <v>APPLIANCE CENTER</v>
          </cell>
          <cell r="E1402" t="str">
            <v>416-01505</v>
          </cell>
          <cell r="F1402" t="str">
            <v>114901505416</v>
          </cell>
          <cell r="G1402">
            <v>608400</v>
          </cell>
          <cell r="H1402" t="str">
            <v>ADMINISTRATIVE EXPEN</v>
          </cell>
        </row>
        <row r="1403">
          <cell r="A1403">
            <v>503800</v>
          </cell>
          <cell r="B1403" t="str">
            <v>TAXES</v>
          </cell>
          <cell r="C1403">
            <v>11490</v>
          </cell>
          <cell r="D1403" t="str">
            <v>APPLIANCE CENTER</v>
          </cell>
          <cell r="E1403" t="str">
            <v>416-01505</v>
          </cell>
          <cell r="F1403" t="str">
            <v>114901505416</v>
          </cell>
          <cell r="G1403">
            <v>603807</v>
          </cell>
          <cell r="H1403" t="str">
            <v>OTHER TAX - PAYROLL</v>
          </cell>
        </row>
        <row r="1404">
          <cell r="A1404">
            <v>501700</v>
          </cell>
          <cell r="B1404" t="str">
            <v>EQUIPMENT</v>
          </cell>
          <cell r="C1404">
            <v>11490</v>
          </cell>
          <cell r="D1404" t="str">
            <v>APPLIANCE CENTER</v>
          </cell>
          <cell r="E1404" t="str">
            <v>416-01505</v>
          </cell>
          <cell r="F1404" t="str">
            <v>114901505416</v>
          </cell>
          <cell r="G1404">
            <v>601700</v>
          </cell>
          <cell r="H1404" t="str">
            <v>EQUIPMENT</v>
          </cell>
        </row>
        <row r="1405">
          <cell r="A1405">
            <v>513100</v>
          </cell>
          <cell r="B1405" t="str">
            <v>CONFERENCE TRAVEL</v>
          </cell>
          <cell r="C1405">
            <v>11490</v>
          </cell>
          <cell r="D1405" t="str">
            <v>APPLIANCE CENTER</v>
          </cell>
          <cell r="E1405" t="str">
            <v>416-01505</v>
          </cell>
          <cell r="F1405" t="str">
            <v>114901505416</v>
          </cell>
          <cell r="G1405">
            <v>613100</v>
          </cell>
          <cell r="H1405" t="str">
            <v>CONFERENCE TRAVEL</v>
          </cell>
        </row>
        <row r="1406">
          <cell r="A1406">
            <v>580400</v>
          </cell>
          <cell r="B1406" t="str">
            <v>BDGT - P/T HOURLY PAY</v>
          </cell>
          <cell r="C1406">
            <v>11490</v>
          </cell>
          <cell r="D1406" t="str">
            <v>APPLIANCE CENTER</v>
          </cell>
          <cell r="E1406" t="str">
            <v>416-01505</v>
          </cell>
          <cell r="F1406" t="str">
            <v>114901505416</v>
          </cell>
          <cell r="G1406">
            <v>680400</v>
          </cell>
          <cell r="H1406" t="str">
            <v>BDGT - P/T HOURLY PAY</v>
          </cell>
        </row>
        <row r="1407">
          <cell r="A1407">
            <v>580800</v>
          </cell>
          <cell r="B1407" t="str">
            <v>BDGT - P/T SALARY PAY</v>
          </cell>
          <cell r="C1407">
            <v>11490</v>
          </cell>
          <cell r="D1407" t="str">
            <v>APPLIANCE CENTER</v>
          </cell>
          <cell r="E1407" t="str">
            <v>416-01505</v>
          </cell>
          <cell r="F1407" t="str">
            <v>114901505416</v>
          </cell>
          <cell r="G1407">
            <v>680800</v>
          </cell>
          <cell r="H1407" t="str">
            <v>BDGT - P/T SALARY PAY</v>
          </cell>
        </row>
        <row r="1408">
          <cell r="A1408">
            <v>580105</v>
          </cell>
          <cell r="B1408" t="str">
            <v>SALARY REGULAR</v>
          </cell>
          <cell r="C1408">
            <v>11490</v>
          </cell>
          <cell r="D1408" t="str">
            <v>APPLIANCE CENTER</v>
          </cell>
          <cell r="E1408" t="str">
            <v>416-01505</v>
          </cell>
          <cell r="F1408" t="str">
            <v>114901505416</v>
          </cell>
          <cell r="G1408">
            <v>680105</v>
          </cell>
          <cell r="H1408" t="str">
            <v>SALARY REGULAR</v>
          </cell>
        </row>
        <row r="1409">
          <cell r="A1409">
            <v>500100</v>
          </cell>
          <cell r="B1409" t="str">
            <v>SALARY PAYROLL</v>
          </cell>
          <cell r="C1409">
            <v>84099</v>
          </cell>
          <cell r="D1409" t="str">
            <v>ADMIN TRANSFER</v>
          </cell>
          <cell r="E1409" t="str">
            <v>416-02010</v>
          </cell>
          <cell r="F1409" t="str">
            <v>840992010416</v>
          </cell>
          <cell r="G1409">
            <v>600100</v>
          </cell>
          <cell r="H1409" t="str">
            <v>SALARY PAYROLL</v>
          </cell>
        </row>
        <row r="1410">
          <cell r="A1410">
            <v>500300</v>
          </cell>
          <cell r="B1410" t="str">
            <v>HOURLY PAYROLL</v>
          </cell>
          <cell r="C1410">
            <v>84099</v>
          </cell>
          <cell r="D1410" t="str">
            <v>ADMIN TRANSFER</v>
          </cell>
          <cell r="E1410" t="str">
            <v>416-02010</v>
          </cell>
          <cell r="F1410" t="str">
            <v>840992010416</v>
          </cell>
          <cell r="G1410">
            <v>600300</v>
          </cell>
          <cell r="H1410" t="str">
            <v>HOURLY PAYROLL</v>
          </cell>
        </row>
        <row r="1411">
          <cell r="A1411">
            <v>500500</v>
          </cell>
          <cell r="B1411" t="str">
            <v>SALARY BONUS PAYROLL</v>
          </cell>
          <cell r="C1411">
            <v>84099</v>
          </cell>
          <cell r="D1411" t="str">
            <v>ADMIN TRANSFER</v>
          </cell>
          <cell r="E1411" t="str">
            <v>416-02010</v>
          </cell>
          <cell r="F1411" t="str">
            <v>840992010416</v>
          </cell>
          <cell r="G1411">
            <v>600500</v>
          </cell>
          <cell r="H1411" t="str">
            <v>SALARY BONUS PAYROLL</v>
          </cell>
        </row>
        <row r="1412">
          <cell r="A1412">
            <v>500900</v>
          </cell>
          <cell r="B1412" t="str">
            <v>VACATION, SICK &amp; HOL</v>
          </cell>
          <cell r="C1412">
            <v>84099</v>
          </cell>
          <cell r="D1412" t="str">
            <v>ADMIN TRANSFER</v>
          </cell>
          <cell r="E1412" t="str">
            <v>416-02010</v>
          </cell>
          <cell r="F1412" t="str">
            <v>840992010416</v>
          </cell>
          <cell r="G1412">
            <v>600900</v>
          </cell>
          <cell r="H1412" t="str">
            <v>VACATION, SICK &amp; HOL</v>
          </cell>
        </row>
        <row r="1413">
          <cell r="A1413">
            <v>501000</v>
          </cell>
          <cell r="B1413" t="str">
            <v>PAYROLL OVERHEAD</v>
          </cell>
          <cell r="C1413">
            <v>84099</v>
          </cell>
          <cell r="D1413" t="str">
            <v>ADMIN TRANSFER</v>
          </cell>
          <cell r="E1413" t="str">
            <v>416-02010</v>
          </cell>
          <cell r="F1413" t="str">
            <v>840992010416</v>
          </cell>
          <cell r="G1413">
            <v>601000</v>
          </cell>
          <cell r="H1413" t="str">
            <v>PAYROLL OVERHEAD</v>
          </cell>
        </row>
        <row r="1414">
          <cell r="A1414">
            <v>502000</v>
          </cell>
          <cell r="B1414" t="str">
            <v>OFFICE CONTRACT WORK</v>
          </cell>
          <cell r="C1414">
            <v>84099</v>
          </cell>
          <cell r="D1414" t="str">
            <v>ADMIN TRANSFER</v>
          </cell>
          <cell r="E1414" t="str">
            <v>416-02010</v>
          </cell>
          <cell r="F1414" t="str">
            <v>840992010416</v>
          </cell>
          <cell r="G1414">
            <v>602000</v>
          </cell>
          <cell r="H1414" t="str">
            <v>OFFICE CONTRACT WORK</v>
          </cell>
        </row>
        <row r="1415">
          <cell r="A1415">
            <v>508400</v>
          </cell>
          <cell r="B1415" t="str">
            <v>ADMINISTRATIVE EXPEN</v>
          </cell>
          <cell r="C1415">
            <v>84099</v>
          </cell>
          <cell r="D1415" t="str">
            <v>ADMIN TRANSFER</v>
          </cell>
          <cell r="E1415" t="str">
            <v>416-02010</v>
          </cell>
          <cell r="F1415" t="str">
            <v>840992010416</v>
          </cell>
          <cell r="G1415">
            <v>608400</v>
          </cell>
          <cell r="H1415" t="str">
            <v>ADMINISTRATIVE EXPEN</v>
          </cell>
        </row>
        <row r="1416">
          <cell r="A1416">
            <v>580105</v>
          </cell>
          <cell r="B1416" t="str">
            <v>SALARY REGULAR</v>
          </cell>
          <cell r="C1416">
            <v>84099</v>
          </cell>
          <cell r="D1416" t="str">
            <v>ADMIN TRANSFER</v>
          </cell>
          <cell r="E1416" t="str">
            <v>416-02010</v>
          </cell>
          <cell r="F1416" t="str">
            <v>840992010416</v>
          </cell>
          <cell r="G1416">
            <v>680105</v>
          </cell>
          <cell r="H1416" t="str">
            <v>SALARY REGULAR</v>
          </cell>
        </row>
        <row r="1417">
          <cell r="A1417">
            <v>588105</v>
          </cell>
          <cell r="B1417" t="str">
            <v>SALARY PAYROLL ZTFSO</v>
          </cell>
          <cell r="C1417">
            <v>84099</v>
          </cell>
          <cell r="D1417" t="str">
            <v>ADMIN TRANSFER</v>
          </cell>
          <cell r="E1417" t="str">
            <v>416-02010</v>
          </cell>
          <cell r="F1417" t="str">
            <v>840992010416</v>
          </cell>
          <cell r="G1417">
            <v>688105</v>
          </cell>
          <cell r="H1417" t="str">
            <v>SALARY PAYROLL ZTFSO</v>
          </cell>
        </row>
        <row r="1418">
          <cell r="A1418">
            <v>502100</v>
          </cell>
          <cell r="B1418" t="str">
            <v>OTHER CONTRACT WORK</v>
          </cell>
          <cell r="C1418">
            <v>11490</v>
          </cell>
          <cell r="D1418" t="str">
            <v>APPLIANCE CENTER</v>
          </cell>
          <cell r="E1418" t="str">
            <v>416-02010</v>
          </cell>
          <cell r="F1418" t="str">
            <v>114902010416</v>
          </cell>
          <cell r="G1418">
            <v>602100</v>
          </cell>
          <cell r="H1418" t="str">
            <v>OTHER CONTRACT WORK</v>
          </cell>
        </row>
        <row r="1419">
          <cell r="A1419">
            <v>502400</v>
          </cell>
          <cell r="B1419" t="str">
            <v>MISCELLANEOUS</v>
          </cell>
          <cell r="C1419">
            <v>11490</v>
          </cell>
          <cell r="D1419" t="str">
            <v>APPLIANCE CENTER</v>
          </cell>
          <cell r="E1419" t="str">
            <v>416-02010</v>
          </cell>
          <cell r="F1419" t="str">
            <v>114902010416</v>
          </cell>
          <cell r="G1419">
            <v>602400</v>
          </cell>
          <cell r="H1419" t="str">
            <v>MISCELLANEOUS</v>
          </cell>
        </row>
        <row r="1420">
          <cell r="A1420">
            <v>502800</v>
          </cell>
          <cell r="B1420" t="str">
            <v>POSTAGE</v>
          </cell>
          <cell r="C1420">
            <v>11490</v>
          </cell>
          <cell r="D1420" t="str">
            <v>APPLIANCE CENTER</v>
          </cell>
          <cell r="E1420" t="str">
            <v>416-02010</v>
          </cell>
          <cell r="F1420" t="str">
            <v>114902010416</v>
          </cell>
          <cell r="G1420">
            <v>602800</v>
          </cell>
          <cell r="H1420" t="str">
            <v>POSTAGE</v>
          </cell>
        </row>
        <row r="1421">
          <cell r="A1421">
            <v>505100</v>
          </cell>
          <cell r="B1421" t="str">
            <v>PROFESSIONAL SERVICE</v>
          </cell>
          <cell r="C1421">
            <v>11490</v>
          </cell>
          <cell r="D1421" t="str">
            <v>APPLIANCE CENTER</v>
          </cell>
          <cell r="E1421" t="str">
            <v>416-02010</v>
          </cell>
          <cell r="F1421" t="str">
            <v>114902010416</v>
          </cell>
          <cell r="G1421">
            <v>605100</v>
          </cell>
          <cell r="H1421" t="str">
            <v>PROFESSIONAL SERVICE</v>
          </cell>
        </row>
        <row r="1422">
          <cell r="A1422">
            <v>512100</v>
          </cell>
          <cell r="B1422" t="str">
            <v>MEALS AND ENTERTAIN</v>
          </cell>
          <cell r="C1422">
            <v>11490</v>
          </cell>
          <cell r="D1422" t="str">
            <v>APPLIANCE CENTER</v>
          </cell>
          <cell r="E1422" t="str">
            <v>416-02010</v>
          </cell>
          <cell r="F1422" t="str">
            <v>114902010416</v>
          </cell>
          <cell r="G1422">
            <v>612100</v>
          </cell>
          <cell r="H1422" t="str">
            <v>MEALS AND ENTERTAIN</v>
          </cell>
        </row>
        <row r="1423">
          <cell r="A1423">
            <v>522100</v>
          </cell>
          <cell r="B1423" t="str">
            <v>EMPLOYEE AWRDS MLS &amp;</v>
          </cell>
          <cell r="C1423">
            <v>11490</v>
          </cell>
          <cell r="D1423" t="str">
            <v>APPLIANCE CENTER</v>
          </cell>
          <cell r="E1423" t="str">
            <v>416-02010</v>
          </cell>
          <cell r="F1423" t="str">
            <v>114902010416</v>
          </cell>
          <cell r="G1423">
            <v>622100</v>
          </cell>
          <cell r="H1423" t="str">
            <v>EMPLOYEE AWRDS MLS &amp;</v>
          </cell>
        </row>
        <row r="1424">
          <cell r="A1424">
            <v>500500</v>
          </cell>
          <cell r="B1424" t="str">
            <v>SALARY BONUS PAYROLL</v>
          </cell>
          <cell r="C1424">
            <v>83010</v>
          </cell>
          <cell r="D1424" t="str">
            <v>INCOME STATEMENT DETAIL</v>
          </cell>
          <cell r="E1424" t="str">
            <v>416-02475</v>
          </cell>
          <cell r="F1424" t="str">
            <v>830102475416</v>
          </cell>
          <cell r="G1424">
            <v>600500</v>
          </cell>
          <cell r="H1424" t="str">
            <v>SALARY BONUS PAYROLL</v>
          </cell>
        </row>
        <row r="1425">
          <cell r="A1425">
            <v>500500</v>
          </cell>
          <cell r="B1425" t="str">
            <v>SALARY BONUS PAYROLL</v>
          </cell>
          <cell r="C1425">
            <v>85120</v>
          </cell>
          <cell r="D1425" t="str">
            <v>PERFORMANCE</v>
          </cell>
          <cell r="E1425" t="str">
            <v>416-02475</v>
          </cell>
          <cell r="F1425" t="str">
            <v>851202475416</v>
          </cell>
          <cell r="G1425">
            <v>600500</v>
          </cell>
          <cell r="H1425" t="str">
            <v>SALARY BONUS PAYROLL</v>
          </cell>
        </row>
        <row r="1426">
          <cell r="A1426">
            <v>500500</v>
          </cell>
          <cell r="B1426" t="str">
            <v>SALARY BONUS PAYROLL</v>
          </cell>
          <cell r="C1426">
            <v>85390</v>
          </cell>
          <cell r="D1426" t="str">
            <v>LTIP</v>
          </cell>
          <cell r="E1426" t="str">
            <v>416-02476</v>
          </cell>
          <cell r="F1426" t="str">
            <v>853902476416</v>
          </cell>
          <cell r="G1426">
            <v>600500</v>
          </cell>
          <cell r="H1426" t="str">
            <v>SALARY BONUS PAYROLL</v>
          </cell>
        </row>
        <row r="1427">
          <cell r="A1427">
            <v>508400</v>
          </cell>
          <cell r="B1427" t="str">
            <v>ADMINISTRATIVE EXPEN</v>
          </cell>
          <cell r="C1427">
            <v>84099</v>
          </cell>
          <cell r="D1427" t="str">
            <v>ADMIN TRANSFER</v>
          </cell>
          <cell r="E1427" t="str">
            <v>416-02477</v>
          </cell>
          <cell r="F1427" t="str">
            <v>840992477416</v>
          </cell>
          <cell r="G1427">
            <v>608400</v>
          </cell>
          <cell r="H1427" t="str">
            <v>ADMINISTRATIVE EXPEN</v>
          </cell>
        </row>
        <row r="1428">
          <cell r="A1428">
            <v>502360</v>
          </cell>
          <cell r="B1428" t="str">
            <v>ROU UTIL LEA RENT EX</v>
          </cell>
          <cell r="C1428">
            <v>16000</v>
          </cell>
          <cell r="D1428" t="str">
            <v>250 TAYLOR - FACILITIES</v>
          </cell>
          <cell r="E1428" t="str">
            <v>416-02478</v>
          </cell>
          <cell r="F1428" t="str">
            <v>160002478416</v>
          </cell>
          <cell r="G1428">
            <v>602360</v>
          </cell>
          <cell r="H1428" t="str">
            <v>ROU UTIL LEA RENT EX</v>
          </cell>
        </row>
        <row r="1429">
          <cell r="A1429">
            <v>504400</v>
          </cell>
          <cell r="B1429" t="str">
            <v>AMORTIZATION</v>
          </cell>
          <cell r="C1429">
            <v>16000</v>
          </cell>
          <cell r="D1429" t="str">
            <v>250 TAYLOR - FACILITIES</v>
          </cell>
          <cell r="E1429" t="str">
            <v>416-02478</v>
          </cell>
          <cell r="F1429" t="str">
            <v>160002478416</v>
          </cell>
          <cell r="G1429">
            <v>604400</v>
          </cell>
          <cell r="H1429" t="str">
            <v>AMORTIZATION</v>
          </cell>
        </row>
        <row r="1430">
          <cell r="A1430">
            <v>502300</v>
          </cell>
          <cell r="B1430" t="str">
            <v>RENTS AND LEASES</v>
          </cell>
          <cell r="C1430">
            <v>16000</v>
          </cell>
          <cell r="D1430" t="str">
            <v>250 TAYLOR - FACILITIES</v>
          </cell>
          <cell r="E1430" t="str">
            <v>416-02478</v>
          </cell>
          <cell r="F1430" t="str">
            <v>160002478416</v>
          </cell>
          <cell r="G1430">
            <v>602300</v>
          </cell>
          <cell r="H1430" t="str">
            <v>RENTS AND LEASES</v>
          </cell>
        </row>
        <row r="1431">
          <cell r="A1431">
            <v>502466</v>
          </cell>
          <cell r="B1431" t="str">
            <v>P CARD UNCODED CHARG</v>
          </cell>
          <cell r="C1431">
            <v>11550</v>
          </cell>
          <cell r="D1431" t="str">
            <v>CONSUMER INFO &amp; INTERNET SERV.</v>
          </cell>
          <cell r="E1431" t="str">
            <v>416-04080</v>
          </cell>
          <cell r="F1431" t="str">
            <v>115504080416</v>
          </cell>
          <cell r="G1431">
            <v>602466</v>
          </cell>
          <cell r="H1431" t="str">
            <v>P CARD UNCODED CHARG</v>
          </cell>
        </row>
        <row r="1432">
          <cell r="A1432">
            <v>502800</v>
          </cell>
          <cell r="B1432" t="str">
            <v>POSTAGE</v>
          </cell>
          <cell r="C1432">
            <v>11550</v>
          </cell>
          <cell r="D1432" t="str">
            <v>CONSUMER INFO &amp; INTERNET SERV.</v>
          </cell>
          <cell r="E1432" t="str">
            <v>416-04080</v>
          </cell>
          <cell r="F1432" t="str">
            <v>115504080416</v>
          </cell>
          <cell r="G1432">
            <v>602800</v>
          </cell>
          <cell r="H1432" t="str">
            <v>POSTAGE</v>
          </cell>
        </row>
        <row r="1433">
          <cell r="A1433">
            <v>503100</v>
          </cell>
          <cell r="B1433" t="str">
            <v>PRINTING</v>
          </cell>
          <cell r="C1433">
            <v>11550</v>
          </cell>
          <cell r="D1433" t="str">
            <v>CONSUMER INFO &amp; INTERNET SERV.</v>
          </cell>
          <cell r="E1433" t="str">
            <v>416-04080</v>
          </cell>
          <cell r="F1433" t="str">
            <v>115504080416</v>
          </cell>
          <cell r="G1433">
            <v>603100</v>
          </cell>
          <cell r="H1433" t="str">
            <v>PRINTING</v>
          </cell>
        </row>
        <row r="1434">
          <cell r="A1434">
            <v>505100</v>
          </cell>
          <cell r="B1434" t="str">
            <v>PROFESSIONAL SERVICE</v>
          </cell>
          <cell r="C1434">
            <v>11550</v>
          </cell>
          <cell r="D1434" t="str">
            <v>CONSUMER INFO &amp; INTERNET SERV.</v>
          </cell>
          <cell r="E1434" t="str">
            <v>416-04080</v>
          </cell>
          <cell r="F1434" t="str">
            <v>115504080416</v>
          </cell>
          <cell r="G1434">
            <v>605100</v>
          </cell>
          <cell r="H1434" t="str">
            <v>PROFESSIONAL SERVICE</v>
          </cell>
        </row>
        <row r="1435">
          <cell r="A1435">
            <v>505200</v>
          </cell>
          <cell r="B1435" t="str">
            <v>ADVERTISING</v>
          </cell>
          <cell r="C1435">
            <v>11550</v>
          </cell>
          <cell r="D1435" t="str">
            <v>CONSUMER INFO &amp; INTERNET SERV.</v>
          </cell>
          <cell r="E1435" t="str">
            <v>416-04080</v>
          </cell>
          <cell r="F1435" t="str">
            <v>115504080416</v>
          </cell>
          <cell r="G1435">
            <v>605200</v>
          </cell>
          <cell r="H1435" t="str">
            <v>ADVERTISING</v>
          </cell>
        </row>
        <row r="1436">
          <cell r="A1436">
            <v>507500</v>
          </cell>
          <cell r="B1436" t="str">
            <v>CORPORATE IDENTITY</v>
          </cell>
          <cell r="C1436">
            <v>11550</v>
          </cell>
          <cell r="D1436" t="str">
            <v>CONSUMER INFO &amp; INTERNET SERV.</v>
          </cell>
          <cell r="E1436" t="str">
            <v>416-04080</v>
          </cell>
          <cell r="F1436" t="str">
            <v>115504080416</v>
          </cell>
          <cell r="G1436">
            <v>607500</v>
          </cell>
          <cell r="H1436" t="str">
            <v>CORPORATE IDENTITY</v>
          </cell>
        </row>
        <row r="1437">
          <cell r="A1437">
            <v>599900</v>
          </cell>
          <cell r="B1437" t="str">
            <v>BDGT - MISC. EXP</v>
          </cell>
          <cell r="C1437">
            <v>11550</v>
          </cell>
          <cell r="D1437" t="str">
            <v>CONSUMER INFO &amp; INTERNET SERV.</v>
          </cell>
          <cell r="E1437" t="str">
            <v>416-04080</v>
          </cell>
          <cell r="F1437" t="str">
            <v>115504080416</v>
          </cell>
          <cell r="G1437">
            <v>699900</v>
          </cell>
          <cell r="H1437" t="str">
            <v>BDGT - MISC. EXP</v>
          </cell>
        </row>
        <row r="1438">
          <cell r="A1438">
            <v>505200</v>
          </cell>
          <cell r="B1438" t="str">
            <v>ADVERTISING</v>
          </cell>
          <cell r="C1438">
            <v>11500</v>
          </cell>
          <cell r="D1438" t="str">
            <v>PORTLAND LNG</v>
          </cell>
          <cell r="E1438" t="str">
            <v>416-04080</v>
          </cell>
          <cell r="F1438" t="str">
            <v>115004080416</v>
          </cell>
          <cell r="G1438">
            <v>605200</v>
          </cell>
          <cell r="H1438" t="str">
            <v>ADVERTISING</v>
          </cell>
        </row>
        <row r="1439">
          <cell r="A1439">
            <v>508000</v>
          </cell>
          <cell r="B1439" t="str">
            <v>5-ORDER DISTRIBUTION</v>
          </cell>
          <cell r="C1439">
            <v>11490</v>
          </cell>
          <cell r="D1439" t="str">
            <v>APPLIANCE CENTER</v>
          </cell>
          <cell r="E1439" t="str">
            <v>416-04130</v>
          </cell>
          <cell r="F1439" t="str">
            <v>114904130416</v>
          </cell>
          <cell r="G1439">
            <v>608000</v>
          </cell>
          <cell r="H1439" t="str">
            <v>MERCH EXP- APPL CEN - RETAIL COSTS - BBQ</v>
          </cell>
        </row>
        <row r="1440">
          <cell r="A1440">
            <v>508000</v>
          </cell>
          <cell r="B1440" t="str">
            <v>5-ORDER DISTRIBUTION</v>
          </cell>
          <cell r="C1440">
            <v>11490</v>
          </cell>
          <cell r="D1440" t="str">
            <v>APPLIANCE CENTER</v>
          </cell>
          <cell r="E1440" t="str">
            <v>416-04135</v>
          </cell>
          <cell r="F1440" t="str">
            <v>114904135416</v>
          </cell>
          <cell r="G1440">
            <v>608005</v>
          </cell>
          <cell r="H1440" t="str">
            <v>MERCH EXP- APPL CEN - RETAIL COSTS - DRYERS</v>
          </cell>
        </row>
        <row r="1441">
          <cell r="A1441">
            <v>508000</v>
          </cell>
          <cell r="B1441" t="str">
            <v>5-ORDER DISTRIBUTION</v>
          </cell>
          <cell r="C1441">
            <v>11490</v>
          </cell>
          <cell r="D1441" t="str">
            <v>APPLIANCE CENTER</v>
          </cell>
          <cell r="E1441" t="str">
            <v>416-04140</v>
          </cell>
          <cell r="F1441" t="str">
            <v>114904140416</v>
          </cell>
          <cell r="G1441">
            <v>608010</v>
          </cell>
          <cell r="H1441" t="str">
            <v>MERCH EXP- APPL CEN - RETAIL COSTS - FP</v>
          </cell>
        </row>
        <row r="1442">
          <cell r="A1442">
            <v>502400</v>
          </cell>
          <cell r="B1442" t="str">
            <v>MISCELLANEOUS</v>
          </cell>
          <cell r="C1442">
            <v>11490</v>
          </cell>
          <cell r="D1442" t="str">
            <v>APPLIANCE CENTER</v>
          </cell>
          <cell r="E1442" t="str">
            <v>416-04160</v>
          </cell>
          <cell r="F1442" t="str">
            <v>114904160416</v>
          </cell>
          <cell r="G1442">
            <v>608040</v>
          </cell>
          <cell r="H1442" t="str">
            <v>MERCH EXP- APPL CEN - RETAIL COSTS - OTHER</v>
          </cell>
        </row>
        <row r="1443">
          <cell r="A1443">
            <v>508000</v>
          </cell>
          <cell r="B1443" t="str">
            <v>5-ORDER DISTRIBUTION</v>
          </cell>
          <cell r="C1443">
            <v>11490</v>
          </cell>
          <cell r="D1443" t="str">
            <v>APPLIANCE CENTER</v>
          </cell>
          <cell r="E1443" t="str">
            <v>416-04160</v>
          </cell>
          <cell r="F1443" t="str">
            <v>114904160416</v>
          </cell>
          <cell r="G1443">
            <v>608040</v>
          </cell>
          <cell r="H1443" t="str">
            <v>MERCH EXP- APPL CEN - RETAIL COSTS - OTHER</v>
          </cell>
        </row>
        <row r="1444">
          <cell r="A1444">
            <v>508000</v>
          </cell>
          <cell r="B1444" t="str">
            <v>5-ORDER DISTRIBUTION</v>
          </cell>
          <cell r="C1444">
            <v>11490</v>
          </cell>
          <cell r="D1444" t="str">
            <v>APPLIANCE CENTER</v>
          </cell>
          <cell r="E1444" t="str">
            <v>416-04165</v>
          </cell>
          <cell r="F1444" t="str">
            <v>114904165416</v>
          </cell>
          <cell r="G1444">
            <v>608020</v>
          </cell>
          <cell r="H1444" t="str">
            <v>MERCH EXP- APPL CEN - RETAIL COSTS - RANGES</v>
          </cell>
        </row>
        <row r="1445">
          <cell r="A1445">
            <v>508000</v>
          </cell>
          <cell r="B1445" t="str">
            <v>5-ORDER DISTRIBUTION</v>
          </cell>
          <cell r="C1445">
            <v>11490</v>
          </cell>
          <cell r="D1445" t="str">
            <v>APPLIANCE CENTER</v>
          </cell>
          <cell r="E1445" t="str">
            <v>416-04175</v>
          </cell>
          <cell r="F1445" t="str">
            <v>114904175416</v>
          </cell>
          <cell r="G1445">
            <v>608025</v>
          </cell>
          <cell r="H1445" t="str">
            <v>MERCH EXP- APPL CEN - RETAIL COSTS - WASHER</v>
          </cell>
        </row>
        <row r="1446">
          <cell r="A1446">
            <v>508000</v>
          </cell>
          <cell r="B1446" t="str">
            <v>5-ORDER DISTRIBUTION</v>
          </cell>
          <cell r="C1446">
            <v>11490</v>
          </cell>
          <cell r="D1446" t="str">
            <v>APPLIANCE CENTER</v>
          </cell>
          <cell r="E1446" t="str">
            <v>416-04177</v>
          </cell>
          <cell r="F1446" t="str">
            <v>114904177416</v>
          </cell>
          <cell r="G1446">
            <v>608030</v>
          </cell>
          <cell r="H1446" t="str">
            <v>MERCH EXP- APPL CEN - RETAIL COSTS - WALL H</v>
          </cell>
        </row>
        <row r="1447">
          <cell r="A1447">
            <v>508000</v>
          </cell>
          <cell r="B1447" t="str">
            <v>5-ORDER DISTRIBUTION</v>
          </cell>
          <cell r="C1447">
            <v>11490</v>
          </cell>
          <cell r="D1447" t="str">
            <v>APPLIANCE CENTER</v>
          </cell>
          <cell r="E1447" t="str">
            <v>416-04180</v>
          </cell>
          <cell r="F1447" t="str">
            <v>114904180416</v>
          </cell>
          <cell r="G1447">
            <v>608035</v>
          </cell>
          <cell r="H1447" t="str">
            <v>MERCH EXP- APPL CEN - RETAIL COSTS - WATER H</v>
          </cell>
        </row>
        <row r="1448">
          <cell r="A1448">
            <v>502100</v>
          </cell>
          <cell r="B1448" t="str">
            <v>OTHER CONTRACT WORK</v>
          </cell>
          <cell r="C1448">
            <v>83010</v>
          </cell>
          <cell r="D1448" t="str">
            <v>INCOME STATEMENT DETAIL</v>
          </cell>
          <cell r="E1448" t="str">
            <v>416-04390</v>
          </cell>
          <cell r="F1448" t="str">
            <v>830104390416</v>
          </cell>
          <cell r="G1448">
            <v>602100</v>
          </cell>
          <cell r="H1448" t="str">
            <v>OTHER CONTRACT WORK</v>
          </cell>
        </row>
        <row r="1449">
          <cell r="A1449">
            <v>580305</v>
          </cell>
          <cell r="B1449" t="str">
            <v>HOURLY  REGULAR</v>
          </cell>
          <cell r="C1449">
            <v>13510</v>
          </cell>
          <cell r="D1449" t="str">
            <v>CUSTOMER FIELD SERVICES</v>
          </cell>
          <cell r="E1449" t="str">
            <v>416-04390</v>
          </cell>
          <cell r="F1449" t="str">
            <v>135104390416</v>
          </cell>
          <cell r="G1449">
            <v>680305</v>
          </cell>
          <cell r="H1449" t="str">
            <v>HOURLY  REGULAR</v>
          </cell>
        </row>
        <row r="1450">
          <cell r="A1450">
            <v>580305</v>
          </cell>
          <cell r="B1450" t="str">
            <v>HOURLY  REGULAR</v>
          </cell>
          <cell r="C1450">
            <v>11100</v>
          </cell>
          <cell r="D1450" t="str">
            <v>SYSTEM OPS</v>
          </cell>
          <cell r="E1450" t="str">
            <v>416-04390</v>
          </cell>
          <cell r="F1450" t="str">
            <v>111004390416</v>
          </cell>
          <cell r="G1450">
            <v>680305</v>
          </cell>
          <cell r="H1450" t="str">
            <v>HOURLY  REGULAR</v>
          </cell>
        </row>
        <row r="1451">
          <cell r="A1451">
            <v>580305</v>
          </cell>
          <cell r="B1451" t="str">
            <v>HOURLY  REGULAR</v>
          </cell>
          <cell r="C1451">
            <v>15506</v>
          </cell>
          <cell r="D1451" t="str">
            <v>GAS OPERATIONS ORANGE</v>
          </cell>
          <cell r="E1451" t="str">
            <v>416-04390</v>
          </cell>
          <cell r="F1451" t="str">
            <v>155064390416</v>
          </cell>
          <cell r="G1451">
            <v>680305</v>
          </cell>
          <cell r="H1451" t="str">
            <v>HOURLY  REGULAR</v>
          </cell>
        </row>
        <row r="1452">
          <cell r="A1452">
            <v>500900</v>
          </cell>
          <cell r="B1452" t="str">
            <v>VACATION, SICK &amp; HOL</v>
          </cell>
          <cell r="C1452">
            <v>85360</v>
          </cell>
          <cell r="D1452" t="str">
            <v>EMPLOYEE SAVINGS PLANS</v>
          </cell>
          <cell r="E1452" t="str">
            <v>416-04580</v>
          </cell>
          <cell r="F1452" t="str">
            <v>853604580416</v>
          </cell>
          <cell r="G1452">
            <v>600900</v>
          </cell>
          <cell r="H1452" t="str">
            <v>VACATION, SICK &amp; HOL</v>
          </cell>
        </row>
        <row r="1453">
          <cell r="A1453">
            <v>502200</v>
          </cell>
          <cell r="B1453" t="str">
            <v>BENEFITS</v>
          </cell>
          <cell r="C1453">
            <v>85360</v>
          </cell>
          <cell r="D1453" t="str">
            <v>EMPLOYEE SAVINGS PLANS</v>
          </cell>
          <cell r="E1453" t="str">
            <v>416-04580</v>
          </cell>
          <cell r="F1453" t="str">
            <v>853604580416</v>
          </cell>
          <cell r="G1453">
            <v>602200</v>
          </cell>
          <cell r="H1453" t="str">
            <v>BENEFITS</v>
          </cell>
        </row>
        <row r="1454">
          <cell r="A1454">
            <v>503700</v>
          </cell>
          <cell r="B1454" t="str">
            <v>DEPRECIATION</v>
          </cell>
          <cell r="C1454">
            <v>83010</v>
          </cell>
          <cell r="D1454" t="str">
            <v>INCOME STATEMENT DETAIL</v>
          </cell>
          <cell r="E1454" t="str">
            <v>416-04857</v>
          </cell>
          <cell r="F1454" t="str">
            <v>830104857416</v>
          </cell>
          <cell r="G1454">
            <v>603720</v>
          </cell>
          <cell r="H1454" t="str">
            <v>DEPRECIATION - NON-UTILITY</v>
          </cell>
        </row>
        <row r="1455">
          <cell r="A1455">
            <v>500100</v>
          </cell>
          <cell r="B1455" t="str">
            <v>SALARY PAYROLL</v>
          </cell>
          <cell r="C1455">
            <v>11330</v>
          </cell>
          <cell r="D1455" t="str">
            <v>CUSTOMER ACQUISITION MARKETING CONV</v>
          </cell>
          <cell r="E1455" t="str">
            <v>416-04857</v>
          </cell>
          <cell r="F1455" t="str">
            <v>113304857416</v>
          </cell>
          <cell r="G1455">
            <v>600100</v>
          </cell>
          <cell r="H1455" t="str">
            <v>SALARY PAYROLL</v>
          </cell>
        </row>
        <row r="1456">
          <cell r="A1456">
            <v>500500</v>
          </cell>
          <cell r="B1456" t="str">
            <v>SALARY BONUS PAYROLL</v>
          </cell>
          <cell r="C1456">
            <v>11330</v>
          </cell>
          <cell r="D1456" t="str">
            <v>CUSTOMER ACQUISITION MARKETING CONV</v>
          </cell>
          <cell r="E1456" t="str">
            <v>416-04857</v>
          </cell>
          <cell r="F1456" t="str">
            <v>113304857416</v>
          </cell>
          <cell r="G1456">
            <v>600500</v>
          </cell>
          <cell r="H1456" t="str">
            <v>SALARY BONUS PAYROLL</v>
          </cell>
        </row>
        <row r="1457">
          <cell r="A1457">
            <v>500900</v>
          </cell>
          <cell r="B1457" t="str">
            <v>VACATION, SICK &amp; HOL</v>
          </cell>
          <cell r="C1457">
            <v>11330</v>
          </cell>
          <cell r="D1457" t="str">
            <v>CUSTOMER ACQUISITION MARKETING CONV</v>
          </cell>
          <cell r="E1457" t="str">
            <v>416-04857</v>
          </cell>
          <cell r="F1457" t="str">
            <v>113304857416</v>
          </cell>
          <cell r="G1457">
            <v>600900</v>
          </cell>
          <cell r="H1457" t="str">
            <v>VACATION, SICK &amp; HOL</v>
          </cell>
        </row>
        <row r="1458">
          <cell r="A1458">
            <v>501000</v>
          </cell>
          <cell r="B1458" t="str">
            <v>PAYROLL OVERHEAD</v>
          </cell>
          <cell r="C1458">
            <v>11330</v>
          </cell>
          <cell r="D1458" t="str">
            <v>CUSTOMER ACQUISITION MARKETING CONV</v>
          </cell>
          <cell r="E1458" t="str">
            <v>416-04857</v>
          </cell>
          <cell r="F1458" t="str">
            <v>113304857416</v>
          </cell>
          <cell r="G1458">
            <v>601000</v>
          </cell>
          <cell r="H1458" t="str">
            <v>PAYROLL OVERHEAD</v>
          </cell>
        </row>
        <row r="1459">
          <cell r="A1459">
            <v>502466</v>
          </cell>
          <cell r="B1459" t="str">
            <v>P CARD UNCODED CHARG</v>
          </cell>
          <cell r="C1459">
            <v>11330</v>
          </cell>
          <cell r="D1459" t="str">
            <v>CUSTOMER ACQUISITION MARKETING CONV</v>
          </cell>
          <cell r="E1459" t="str">
            <v>416-04857</v>
          </cell>
          <cell r="F1459" t="str">
            <v>113304857416</v>
          </cell>
          <cell r="G1459">
            <v>602466</v>
          </cell>
          <cell r="H1459" t="str">
            <v>P CARD UNCODED CHARG</v>
          </cell>
        </row>
        <row r="1460">
          <cell r="A1460">
            <v>512100</v>
          </cell>
          <cell r="B1460" t="str">
            <v>MEALS AND ENTERTAIN</v>
          </cell>
          <cell r="C1460">
            <v>11330</v>
          </cell>
          <cell r="D1460" t="str">
            <v>CUSTOMER ACQUISITION MARKETING CONV</v>
          </cell>
          <cell r="E1460" t="str">
            <v>416-04857</v>
          </cell>
          <cell r="F1460" t="str">
            <v>113304857416</v>
          </cell>
          <cell r="G1460">
            <v>612100</v>
          </cell>
          <cell r="H1460" t="str">
            <v>MEALS AND ENTERTAIN</v>
          </cell>
        </row>
        <row r="1461">
          <cell r="A1461">
            <v>588105</v>
          </cell>
          <cell r="B1461" t="str">
            <v>SALARY PAYROLL ZTFSO</v>
          </cell>
          <cell r="C1461">
            <v>11330</v>
          </cell>
          <cell r="D1461" t="str">
            <v>CUSTOMER ACQUISITION MARKETING CONV</v>
          </cell>
          <cell r="E1461" t="str">
            <v>416-04857</v>
          </cell>
          <cell r="F1461" t="str">
            <v>113304857416</v>
          </cell>
          <cell r="G1461">
            <v>688105</v>
          </cell>
          <cell r="H1461" t="str">
            <v>SALARY PAYROLL ZTFSO</v>
          </cell>
        </row>
        <row r="1462">
          <cell r="A1462">
            <v>501900</v>
          </cell>
          <cell r="B1462" t="str">
            <v>DUES/MEMBERSHIP</v>
          </cell>
          <cell r="C1462">
            <v>11330</v>
          </cell>
          <cell r="D1462" t="str">
            <v>CUSTOMER ACQUISITION MARKETING CONV</v>
          </cell>
          <cell r="E1462" t="str">
            <v>416-04857</v>
          </cell>
          <cell r="F1462" t="str">
            <v>113304857416</v>
          </cell>
          <cell r="G1462">
            <v>601900</v>
          </cell>
          <cell r="H1462" t="str">
            <v>DUES/MEMBERSHIP</v>
          </cell>
        </row>
        <row r="1463">
          <cell r="A1463">
            <v>580305</v>
          </cell>
          <cell r="B1463" t="str">
            <v>HOURLY  REGULAR</v>
          </cell>
          <cell r="C1463">
            <v>11330</v>
          </cell>
          <cell r="D1463" t="str">
            <v>CUSTOMER ACQUISITION MARKETING CONV</v>
          </cell>
          <cell r="E1463" t="str">
            <v>416-04857</v>
          </cell>
          <cell r="F1463" t="str">
            <v>113304857416</v>
          </cell>
          <cell r="G1463">
            <v>680305</v>
          </cell>
          <cell r="H1463" t="str">
            <v>HOURLY  REGULAR</v>
          </cell>
        </row>
        <row r="1464">
          <cell r="A1464">
            <v>580306</v>
          </cell>
          <cell r="B1464" t="str">
            <v>HOURLY  OT PAY</v>
          </cell>
          <cell r="C1464">
            <v>11330</v>
          </cell>
          <cell r="D1464" t="str">
            <v>CUSTOMER ACQUISITION MARKETING CONV</v>
          </cell>
          <cell r="E1464" t="str">
            <v>416-04857</v>
          </cell>
          <cell r="F1464" t="str">
            <v>113304857416</v>
          </cell>
          <cell r="G1464">
            <v>680306</v>
          </cell>
          <cell r="H1464" t="str">
            <v>HOURLY  OT PAY</v>
          </cell>
        </row>
        <row r="1465">
          <cell r="A1465">
            <v>500100</v>
          </cell>
          <cell r="B1465" t="str">
            <v>SALARY PAYROLL</v>
          </cell>
          <cell r="C1465">
            <v>11513</v>
          </cell>
          <cell r="D1465" t="str">
            <v>SERVICE SOLUTIONS</v>
          </cell>
          <cell r="E1465" t="str">
            <v>416-04857</v>
          </cell>
          <cell r="F1465" t="str">
            <v>115134857416</v>
          </cell>
          <cell r="G1465">
            <v>600100</v>
          </cell>
          <cell r="H1465" t="str">
            <v>SALARY PAYROLL</v>
          </cell>
        </row>
        <row r="1466">
          <cell r="A1466">
            <v>500900</v>
          </cell>
          <cell r="B1466" t="str">
            <v>VACATION, SICK &amp; HOL</v>
          </cell>
          <cell r="C1466">
            <v>11513</v>
          </cell>
          <cell r="D1466" t="str">
            <v>SERVICE SOLUTIONS</v>
          </cell>
          <cell r="E1466" t="str">
            <v>416-04857</v>
          </cell>
          <cell r="F1466" t="str">
            <v>115134857416</v>
          </cell>
          <cell r="G1466">
            <v>600900</v>
          </cell>
          <cell r="H1466" t="str">
            <v>VACATION, SICK &amp; HOL</v>
          </cell>
        </row>
        <row r="1467">
          <cell r="A1467">
            <v>501000</v>
          </cell>
          <cell r="B1467" t="str">
            <v>PAYROLL OVERHEAD</v>
          </cell>
          <cell r="C1467">
            <v>11513</v>
          </cell>
          <cell r="D1467" t="str">
            <v>SERVICE SOLUTIONS</v>
          </cell>
          <cell r="E1467" t="str">
            <v>416-04857</v>
          </cell>
          <cell r="F1467" t="str">
            <v>115134857416</v>
          </cell>
          <cell r="G1467">
            <v>601000</v>
          </cell>
          <cell r="H1467" t="str">
            <v>PAYROLL OVERHEAD</v>
          </cell>
        </row>
        <row r="1468">
          <cell r="A1468">
            <v>501100</v>
          </cell>
          <cell r="B1468" t="str">
            <v>EDUCATION</v>
          </cell>
          <cell r="C1468">
            <v>11513</v>
          </cell>
          <cell r="D1468" t="str">
            <v>SERVICE SOLUTIONS</v>
          </cell>
          <cell r="E1468" t="str">
            <v>416-04857</v>
          </cell>
          <cell r="F1468" t="str">
            <v>115134857416</v>
          </cell>
          <cell r="G1468">
            <v>601100</v>
          </cell>
          <cell r="H1468" t="str">
            <v>EDUCATION</v>
          </cell>
        </row>
        <row r="1469">
          <cell r="A1469">
            <v>502700</v>
          </cell>
          <cell r="B1469" t="str">
            <v>TELEPHONE</v>
          </cell>
          <cell r="C1469">
            <v>11513</v>
          </cell>
          <cell r="D1469" t="str">
            <v>SERVICE SOLUTIONS</v>
          </cell>
          <cell r="E1469" t="str">
            <v>416-04857</v>
          </cell>
          <cell r="F1469" t="str">
            <v>115134857416</v>
          </cell>
          <cell r="G1469">
            <v>602700</v>
          </cell>
          <cell r="H1469" t="str">
            <v>TELEPHONE</v>
          </cell>
        </row>
        <row r="1470">
          <cell r="A1470">
            <v>503100</v>
          </cell>
          <cell r="B1470" t="str">
            <v>PRINTING</v>
          </cell>
          <cell r="C1470">
            <v>11513</v>
          </cell>
          <cell r="D1470" t="str">
            <v>SERVICE SOLUTIONS</v>
          </cell>
          <cell r="E1470" t="str">
            <v>416-04857</v>
          </cell>
          <cell r="F1470" t="str">
            <v>115134857416</v>
          </cell>
          <cell r="G1470">
            <v>603100</v>
          </cell>
          <cell r="H1470" t="str">
            <v>PRINTING</v>
          </cell>
        </row>
        <row r="1471">
          <cell r="A1471">
            <v>503300</v>
          </cell>
          <cell r="B1471" t="str">
            <v>REFRESHMENTS</v>
          </cell>
          <cell r="C1471">
            <v>11513</v>
          </cell>
          <cell r="D1471" t="str">
            <v>SERVICE SOLUTIONS</v>
          </cell>
          <cell r="E1471" t="str">
            <v>416-04857</v>
          </cell>
          <cell r="F1471" t="str">
            <v>115134857416</v>
          </cell>
          <cell r="G1471">
            <v>603300</v>
          </cell>
          <cell r="H1471" t="str">
            <v>REFRESHMENTS</v>
          </cell>
        </row>
        <row r="1472">
          <cell r="A1472">
            <v>503800</v>
          </cell>
          <cell r="B1472" t="str">
            <v>TAXES</v>
          </cell>
          <cell r="C1472">
            <v>11513</v>
          </cell>
          <cell r="D1472" t="str">
            <v>SERVICE SOLUTIONS</v>
          </cell>
          <cell r="E1472" t="str">
            <v>416-04857</v>
          </cell>
          <cell r="F1472" t="str">
            <v>115134857416</v>
          </cell>
          <cell r="G1472">
            <v>603800</v>
          </cell>
          <cell r="H1472" t="str">
            <v>TAXES</v>
          </cell>
        </row>
        <row r="1473">
          <cell r="A1473">
            <v>504600</v>
          </cell>
          <cell r="B1473" t="str">
            <v>DEALER RELATIONS</v>
          </cell>
          <cell r="C1473">
            <v>11513</v>
          </cell>
          <cell r="D1473" t="str">
            <v>SERVICE SOLUTIONS</v>
          </cell>
          <cell r="E1473" t="str">
            <v>416-04857</v>
          </cell>
          <cell r="F1473" t="str">
            <v>115134857416</v>
          </cell>
          <cell r="G1473">
            <v>604600</v>
          </cell>
          <cell r="H1473" t="str">
            <v>DEALER RELATIONS</v>
          </cell>
        </row>
        <row r="1474">
          <cell r="A1474">
            <v>505100</v>
          </cell>
          <cell r="B1474" t="str">
            <v>PROFESSIONAL SERVICE</v>
          </cell>
          <cell r="C1474">
            <v>11513</v>
          </cell>
          <cell r="D1474" t="str">
            <v>SERVICE SOLUTIONS</v>
          </cell>
          <cell r="E1474" t="str">
            <v>416-04857</v>
          </cell>
          <cell r="F1474" t="str">
            <v>115134857416</v>
          </cell>
          <cell r="G1474">
            <v>605100</v>
          </cell>
          <cell r="H1474" t="str">
            <v>PROFESSIONAL SERVICE</v>
          </cell>
        </row>
        <row r="1475">
          <cell r="A1475">
            <v>512100</v>
          </cell>
          <cell r="B1475" t="str">
            <v>MEALS AND ENTERTAIN</v>
          </cell>
          <cell r="C1475">
            <v>11513</v>
          </cell>
          <cell r="D1475" t="str">
            <v>SERVICE SOLUTIONS</v>
          </cell>
          <cell r="E1475" t="str">
            <v>416-04857</v>
          </cell>
          <cell r="F1475" t="str">
            <v>115134857416</v>
          </cell>
          <cell r="G1475">
            <v>612100</v>
          </cell>
          <cell r="H1475" t="str">
            <v>MEALS AND ENTERTAIN</v>
          </cell>
        </row>
        <row r="1476">
          <cell r="A1476">
            <v>522000</v>
          </cell>
          <cell r="B1476" t="str">
            <v>EMPLOYEE AWARDS</v>
          </cell>
          <cell r="C1476">
            <v>11513</v>
          </cell>
          <cell r="D1476" t="str">
            <v>SERVICE SOLUTIONS</v>
          </cell>
          <cell r="E1476" t="str">
            <v>416-04857</v>
          </cell>
          <cell r="F1476" t="str">
            <v>115134857416</v>
          </cell>
          <cell r="G1476">
            <v>622000</v>
          </cell>
          <cell r="H1476" t="str">
            <v>EMPLOYEE AWARDS</v>
          </cell>
        </row>
        <row r="1477">
          <cell r="A1477">
            <v>580105</v>
          </cell>
          <cell r="B1477" t="str">
            <v>SALARY REGULAR</v>
          </cell>
          <cell r="C1477">
            <v>11513</v>
          </cell>
          <cell r="D1477" t="str">
            <v>SERVICE SOLUTIONS</v>
          </cell>
          <cell r="E1477" t="str">
            <v>416-04857</v>
          </cell>
          <cell r="F1477" t="str">
            <v>115134857416</v>
          </cell>
          <cell r="G1477">
            <v>680105</v>
          </cell>
          <cell r="H1477" t="str">
            <v>SALARY REGULAR</v>
          </cell>
        </row>
        <row r="1478">
          <cell r="A1478">
            <v>580305</v>
          </cell>
          <cell r="B1478" t="str">
            <v>HOURLY  REGULAR</v>
          </cell>
          <cell r="C1478">
            <v>11513</v>
          </cell>
          <cell r="D1478" t="str">
            <v>SERVICE SOLUTIONS</v>
          </cell>
          <cell r="E1478" t="str">
            <v>416-04857</v>
          </cell>
          <cell r="F1478" t="str">
            <v>115134857416</v>
          </cell>
          <cell r="G1478">
            <v>680305</v>
          </cell>
          <cell r="H1478" t="str">
            <v>HOURLY  REGULAR</v>
          </cell>
        </row>
        <row r="1479">
          <cell r="A1479">
            <v>500305</v>
          </cell>
          <cell r="B1479" t="str">
            <v>HOURLY REGULAR  PAY</v>
          </cell>
          <cell r="C1479">
            <v>11513</v>
          </cell>
          <cell r="D1479" t="str">
            <v>SERVICE SOLUTIONS</v>
          </cell>
          <cell r="E1479" t="str">
            <v>416-04857</v>
          </cell>
          <cell r="F1479" t="str">
            <v>115134857416</v>
          </cell>
          <cell r="G1479">
            <v>600305</v>
          </cell>
          <cell r="H1479" t="str">
            <v>HOURLY REGULAR  PAY</v>
          </cell>
        </row>
        <row r="1480">
          <cell r="A1480">
            <v>500306</v>
          </cell>
          <cell r="B1480" t="str">
            <v>HOURLY OVERTIME PAY</v>
          </cell>
          <cell r="C1480">
            <v>11513</v>
          </cell>
          <cell r="D1480" t="str">
            <v>SERVICE SOLUTIONS</v>
          </cell>
          <cell r="E1480" t="str">
            <v>416-04857</v>
          </cell>
          <cell r="F1480" t="str">
            <v>115134857416</v>
          </cell>
          <cell r="G1480">
            <v>600306</v>
          </cell>
          <cell r="H1480" t="str">
            <v>HOURLY OVERTIME PAY</v>
          </cell>
        </row>
        <row r="1481">
          <cell r="A1481">
            <v>505300</v>
          </cell>
          <cell r="B1481" t="str">
            <v>CUSTOMER RECOVERY</v>
          </cell>
          <cell r="C1481">
            <v>11513</v>
          </cell>
          <cell r="D1481" t="str">
            <v>SERVICE SOLUTIONS</v>
          </cell>
          <cell r="E1481" t="str">
            <v>416-04857</v>
          </cell>
          <cell r="F1481" t="str">
            <v>115134857416</v>
          </cell>
          <cell r="G1481">
            <v>605300</v>
          </cell>
          <cell r="H1481" t="str">
            <v>CUSTOMER RECOVERY</v>
          </cell>
        </row>
        <row r="1482">
          <cell r="A1482">
            <v>502800</v>
          </cell>
          <cell r="B1482" t="str">
            <v>POSTAGE</v>
          </cell>
          <cell r="C1482">
            <v>11512</v>
          </cell>
          <cell r="D1482" t="str">
            <v>Climate Policy Education &amp; Outreach</v>
          </cell>
          <cell r="E1482" t="str">
            <v>416-04857</v>
          </cell>
          <cell r="F1482" t="str">
            <v>115124857416</v>
          </cell>
          <cell r="G1482">
            <v>602800</v>
          </cell>
          <cell r="H1482" t="str">
            <v>POSTAGE</v>
          </cell>
        </row>
        <row r="1483">
          <cell r="A1483">
            <v>580105</v>
          </cell>
          <cell r="B1483" t="str">
            <v>SALARY REGULAR</v>
          </cell>
          <cell r="C1483">
            <v>54080</v>
          </cell>
          <cell r="D1483" t="str">
            <v>LEGAL FEES - GAS SUPPLY</v>
          </cell>
          <cell r="E1483" t="str">
            <v>417-01505</v>
          </cell>
          <cell r="F1483" t="str">
            <v>540801505417</v>
          </cell>
          <cell r="G1483">
            <v>680105</v>
          </cell>
          <cell r="H1483" t="str">
            <v>SALARY REGULAR</v>
          </cell>
        </row>
        <row r="1484">
          <cell r="A1484">
            <v>505000</v>
          </cell>
          <cell r="B1484" t="str">
            <v>LEGAL FEES</v>
          </cell>
          <cell r="C1484">
            <v>54080</v>
          </cell>
          <cell r="D1484" t="str">
            <v>LEGAL FEES - GAS SUPPLY</v>
          </cell>
          <cell r="E1484" t="str">
            <v>417-01505</v>
          </cell>
          <cell r="F1484" t="str">
            <v>540801505417</v>
          </cell>
          <cell r="G1484">
            <v>605000</v>
          </cell>
          <cell r="H1484" t="str">
            <v>LEGAL FEES</v>
          </cell>
        </row>
        <row r="1485">
          <cell r="A1485">
            <v>501400</v>
          </cell>
          <cell r="B1485" t="str">
            <v>MATERIALS</v>
          </cell>
          <cell r="C1485">
            <v>83024</v>
          </cell>
          <cell r="D1485" t="str">
            <v>INST STRG FIELD OPS &amp; OPTMZTN</v>
          </cell>
          <cell r="E1485" t="str">
            <v>417-01696</v>
          </cell>
          <cell r="F1485" t="str">
            <v>830241696417</v>
          </cell>
          <cell r="G1485">
            <v>601400</v>
          </cell>
          <cell r="H1485" t="str">
            <v>MATERIALS</v>
          </cell>
        </row>
        <row r="1486">
          <cell r="A1486">
            <v>502100</v>
          </cell>
          <cell r="B1486" t="str">
            <v>OTHER CONTRACT WORK</v>
          </cell>
          <cell r="C1486">
            <v>83024</v>
          </cell>
          <cell r="D1486" t="str">
            <v>INST STRG FIELD OPS &amp; OPTMZTN</v>
          </cell>
          <cell r="E1486" t="str">
            <v>417-01696</v>
          </cell>
          <cell r="F1486" t="str">
            <v>830241696417</v>
          </cell>
          <cell r="G1486">
            <v>602100</v>
          </cell>
          <cell r="H1486" t="str">
            <v>OTHER CONTRACT WORK</v>
          </cell>
        </row>
        <row r="1487">
          <cell r="A1487">
            <v>502106</v>
          </cell>
          <cell r="B1487" t="str">
            <v>ENVIRONMENTAL</v>
          </cell>
          <cell r="C1487">
            <v>83024</v>
          </cell>
          <cell r="D1487" t="str">
            <v>INST STRG FIELD OPS &amp; OPTMZTN</v>
          </cell>
          <cell r="E1487" t="str">
            <v>417-01696</v>
          </cell>
          <cell r="F1487" t="str">
            <v>830241696417</v>
          </cell>
          <cell r="G1487">
            <v>602106</v>
          </cell>
          <cell r="H1487" t="str">
            <v>ENVIRONMENTAL</v>
          </cell>
        </row>
        <row r="1488">
          <cell r="A1488">
            <v>502466</v>
          </cell>
          <cell r="B1488" t="str">
            <v>P CARD UNCODED CHARG</v>
          </cell>
          <cell r="C1488">
            <v>83024</v>
          </cell>
          <cell r="D1488" t="str">
            <v>INST STRG FIELD OPS &amp; OPTMZTN</v>
          </cell>
          <cell r="E1488" t="str">
            <v>417-01696</v>
          </cell>
          <cell r="F1488" t="str">
            <v>830241696417</v>
          </cell>
          <cell r="G1488">
            <v>602466</v>
          </cell>
          <cell r="H1488" t="str">
            <v>P CARD UNCODED CHARG</v>
          </cell>
        </row>
        <row r="1489">
          <cell r="A1489">
            <v>502466</v>
          </cell>
          <cell r="B1489" t="str">
            <v>P CARD UNCODED CHARG</v>
          </cell>
          <cell r="C1489">
            <v>41030</v>
          </cell>
          <cell r="D1489" t="str">
            <v>IT GAS MGT SYSTEMS</v>
          </cell>
          <cell r="E1489" t="str">
            <v>417-01696</v>
          </cell>
          <cell r="F1489" t="str">
            <v>410301696417</v>
          </cell>
          <cell r="G1489">
            <v>602466</v>
          </cell>
          <cell r="H1489" t="str">
            <v>P CARD UNCODED CHARG</v>
          </cell>
        </row>
        <row r="1490">
          <cell r="A1490">
            <v>502600</v>
          </cell>
          <cell r="B1490" t="str">
            <v>UTILITIES</v>
          </cell>
          <cell r="C1490">
            <v>83024</v>
          </cell>
          <cell r="D1490" t="str">
            <v>INST STRG FIELD OPS &amp; OPTMZTN</v>
          </cell>
          <cell r="E1490" t="str">
            <v>417-01696</v>
          </cell>
          <cell r="F1490" t="str">
            <v>830241696417</v>
          </cell>
          <cell r="G1490">
            <v>602600</v>
          </cell>
          <cell r="H1490" t="str">
            <v>UTILITIES</v>
          </cell>
        </row>
        <row r="1491">
          <cell r="A1491">
            <v>502800</v>
          </cell>
          <cell r="B1491" t="str">
            <v>POSTAGE</v>
          </cell>
          <cell r="C1491">
            <v>83024</v>
          </cell>
          <cell r="D1491" t="str">
            <v>INST STRG FIELD OPS &amp; OPTMZTN</v>
          </cell>
          <cell r="E1491" t="str">
            <v>417-01696</v>
          </cell>
          <cell r="F1491" t="str">
            <v>830241696417</v>
          </cell>
          <cell r="G1491">
            <v>602800</v>
          </cell>
          <cell r="H1491" t="str">
            <v>POSTAGE</v>
          </cell>
        </row>
        <row r="1492">
          <cell r="A1492">
            <v>505500</v>
          </cell>
          <cell r="B1492" t="str">
            <v>REPAIRS AND MAINT</v>
          </cell>
          <cell r="C1492">
            <v>83024</v>
          </cell>
          <cell r="D1492" t="str">
            <v>INST STRG FIELD OPS &amp; OPTMZTN</v>
          </cell>
          <cell r="E1492" t="str">
            <v>417-01696</v>
          </cell>
          <cell r="F1492" t="str">
            <v>830241696417</v>
          </cell>
          <cell r="G1492">
            <v>605500</v>
          </cell>
          <cell r="H1492" t="str">
            <v>REPAIRS AND MAINT</v>
          </cell>
        </row>
        <row r="1493">
          <cell r="A1493">
            <v>524200</v>
          </cell>
          <cell r="B1493" t="str">
            <v>CLAIMS &amp; ACCRUALS</v>
          </cell>
          <cell r="C1493">
            <v>83024</v>
          </cell>
          <cell r="D1493" t="str">
            <v>INST STRG FIELD OPS &amp; OPTMZTN</v>
          </cell>
          <cell r="E1493" t="str">
            <v>417-01696</v>
          </cell>
          <cell r="F1493" t="str">
            <v>830241696417</v>
          </cell>
          <cell r="G1493">
            <v>624200</v>
          </cell>
          <cell r="H1493" t="str">
            <v>CLAIMS &amp; ACCRUALS</v>
          </cell>
        </row>
        <row r="1494">
          <cell r="A1494">
            <v>580301</v>
          </cell>
          <cell r="B1494" t="str">
            <v>HOURLY DBL TIME PAY</v>
          </cell>
          <cell r="C1494">
            <v>83024</v>
          </cell>
          <cell r="D1494" t="str">
            <v>INST STRG FIELD OPS &amp; OPTMZTN</v>
          </cell>
          <cell r="E1494" t="str">
            <v>417-01696</v>
          </cell>
          <cell r="F1494" t="str">
            <v>830241696417</v>
          </cell>
          <cell r="G1494">
            <v>680301</v>
          </cell>
          <cell r="H1494" t="str">
            <v>HOURLY DBL TIME PAY</v>
          </cell>
        </row>
        <row r="1495">
          <cell r="A1495">
            <v>580305</v>
          </cell>
          <cell r="B1495" t="str">
            <v>HOURLY  REGULAR</v>
          </cell>
          <cell r="C1495">
            <v>83024</v>
          </cell>
          <cell r="D1495" t="str">
            <v>INST STRG FIELD OPS &amp; OPTMZTN</v>
          </cell>
          <cell r="E1495" t="str">
            <v>417-01696</v>
          </cell>
          <cell r="F1495" t="str">
            <v>830241696417</v>
          </cell>
          <cell r="G1495">
            <v>680305</v>
          </cell>
          <cell r="H1495" t="str">
            <v>HOURLY  REGULAR</v>
          </cell>
        </row>
        <row r="1496">
          <cell r="A1496">
            <v>580305</v>
          </cell>
          <cell r="B1496" t="str">
            <v>HOURLY  REGULAR</v>
          </cell>
          <cell r="C1496">
            <v>11100</v>
          </cell>
          <cell r="D1496" t="str">
            <v>SYSTEM OPS</v>
          </cell>
          <cell r="E1496" t="str">
            <v>417-01696</v>
          </cell>
          <cell r="F1496" t="str">
            <v>111001696417</v>
          </cell>
          <cell r="G1496">
            <v>680305</v>
          </cell>
          <cell r="H1496" t="str">
            <v>HOURLY  REGULAR</v>
          </cell>
        </row>
        <row r="1497">
          <cell r="A1497">
            <v>580305</v>
          </cell>
          <cell r="B1497" t="str">
            <v>HOURLY  REGULAR</v>
          </cell>
          <cell r="C1497">
            <v>13100</v>
          </cell>
          <cell r="D1497" t="str">
            <v>COMM &amp; NETWORK SVCES</v>
          </cell>
          <cell r="E1497" t="str">
            <v>417-01696</v>
          </cell>
          <cell r="F1497" t="str">
            <v>131001696417</v>
          </cell>
          <cell r="G1497">
            <v>680305</v>
          </cell>
          <cell r="H1497" t="str">
            <v>HOURLY  REGULAR</v>
          </cell>
        </row>
        <row r="1498">
          <cell r="A1498">
            <v>580306</v>
          </cell>
          <cell r="B1498" t="str">
            <v>HOURLY  OT PAY</v>
          </cell>
          <cell r="C1498">
            <v>83024</v>
          </cell>
          <cell r="D1498" t="str">
            <v>INST STRG FIELD OPS &amp; OPTMZTN</v>
          </cell>
          <cell r="E1498" t="str">
            <v>417-01696</v>
          </cell>
          <cell r="F1498" t="str">
            <v>830241696417</v>
          </cell>
          <cell r="G1498">
            <v>680306</v>
          </cell>
          <cell r="H1498" t="str">
            <v>HOURLY  OT PAY</v>
          </cell>
        </row>
        <row r="1499">
          <cell r="A1499">
            <v>580306</v>
          </cell>
          <cell r="B1499" t="str">
            <v>HOURLY  OT PAY</v>
          </cell>
          <cell r="C1499">
            <v>13100</v>
          </cell>
          <cell r="D1499" t="str">
            <v>COMM &amp; NETWORK SVCES</v>
          </cell>
          <cell r="E1499" t="str">
            <v>417-01696</v>
          </cell>
          <cell r="F1499" t="str">
            <v>131001696417</v>
          </cell>
          <cell r="G1499">
            <v>680306</v>
          </cell>
          <cell r="H1499" t="str">
            <v>HOURLY  OT PAY</v>
          </cell>
        </row>
        <row r="1500">
          <cell r="A1500">
            <v>580306</v>
          </cell>
          <cell r="B1500" t="str">
            <v>HOURLY  OT PAY</v>
          </cell>
          <cell r="C1500">
            <v>11100</v>
          </cell>
          <cell r="D1500" t="str">
            <v>SYSTEM OPS</v>
          </cell>
          <cell r="E1500" t="str">
            <v>417-01696</v>
          </cell>
          <cell r="F1500" t="str">
            <v>111001696417</v>
          </cell>
          <cell r="G1500">
            <v>680306</v>
          </cell>
          <cell r="H1500" t="str">
            <v>HOURLY  OT PAY</v>
          </cell>
        </row>
        <row r="1501">
          <cell r="A1501">
            <v>585800</v>
          </cell>
          <cell r="B1501" t="str">
            <v>MEAL TICKETS SECONDARY</v>
          </cell>
          <cell r="C1501">
            <v>83024</v>
          </cell>
          <cell r="D1501" t="str">
            <v>INST STRG FIELD OPS &amp; OPTMZTN</v>
          </cell>
          <cell r="E1501" t="str">
            <v>417-01696</v>
          </cell>
          <cell r="F1501" t="str">
            <v>830241696417</v>
          </cell>
          <cell r="G1501">
            <v>685800</v>
          </cell>
          <cell r="H1501" t="str">
            <v>MEAL TICKETS SECONDARY</v>
          </cell>
        </row>
        <row r="1502">
          <cell r="A1502">
            <v>505500</v>
          </cell>
          <cell r="B1502" t="str">
            <v>REPAIRS AND MAINT</v>
          </cell>
          <cell r="C1502">
            <v>41030</v>
          </cell>
          <cell r="D1502" t="str">
            <v>IT GAS MGT SYSTEMS</v>
          </cell>
          <cell r="E1502" t="str">
            <v>417-01696</v>
          </cell>
          <cell r="F1502" t="str">
            <v>410301696417</v>
          </cell>
          <cell r="G1502">
            <v>605500</v>
          </cell>
          <cell r="H1502" t="str">
            <v>REPAIRS AND MAINT</v>
          </cell>
        </row>
        <row r="1503">
          <cell r="A1503">
            <v>580301</v>
          </cell>
          <cell r="B1503" t="str">
            <v>HOURLY DBL TIME PAY</v>
          </cell>
          <cell r="C1503">
            <v>41030</v>
          </cell>
          <cell r="D1503" t="str">
            <v>IT GAS MGT SYSTEMS</v>
          </cell>
          <cell r="E1503" t="str">
            <v>417-01696</v>
          </cell>
          <cell r="F1503" t="str">
            <v>410301696417</v>
          </cell>
          <cell r="G1503">
            <v>680301</v>
          </cell>
          <cell r="H1503" t="str">
            <v>HOURLY DBL TIME PAY</v>
          </cell>
        </row>
        <row r="1504">
          <cell r="A1504">
            <v>580305</v>
          </cell>
          <cell r="B1504" t="str">
            <v>HOURLY  REGULAR</v>
          </cell>
          <cell r="C1504">
            <v>11500</v>
          </cell>
          <cell r="D1504" t="str">
            <v>PORTLAND LNG</v>
          </cell>
          <cell r="E1504" t="str">
            <v>417-01696</v>
          </cell>
          <cell r="F1504" t="str">
            <v>115001696417</v>
          </cell>
          <cell r="G1504">
            <v>680305</v>
          </cell>
          <cell r="H1504" t="str">
            <v>HOURLY  REGULAR</v>
          </cell>
        </row>
        <row r="1505">
          <cell r="A1505">
            <v>580306</v>
          </cell>
          <cell r="B1505" t="str">
            <v>HOURLY  OT PAY</v>
          </cell>
          <cell r="C1505">
            <v>11500</v>
          </cell>
          <cell r="D1505" t="str">
            <v>PORTLAND LNG</v>
          </cell>
          <cell r="E1505" t="str">
            <v>417-01696</v>
          </cell>
          <cell r="F1505" t="str">
            <v>115001696417</v>
          </cell>
          <cell r="G1505">
            <v>680306</v>
          </cell>
          <cell r="H1505" t="str">
            <v>HOURLY  OT PAY</v>
          </cell>
        </row>
        <row r="1506">
          <cell r="A1506">
            <v>581500</v>
          </cell>
          <cell r="B1506" t="str">
            <v>MILEAGE REIMBURSEMNT</v>
          </cell>
          <cell r="C1506">
            <v>11500</v>
          </cell>
          <cell r="D1506" t="str">
            <v>PORTLAND LNG</v>
          </cell>
          <cell r="E1506" t="str">
            <v>417-01696</v>
          </cell>
          <cell r="F1506" t="str">
            <v>115001696417</v>
          </cell>
          <cell r="G1506">
            <v>681500</v>
          </cell>
          <cell r="H1506" t="str">
            <v>MILEAGE REIMBURSEMNT</v>
          </cell>
        </row>
        <row r="1507">
          <cell r="A1507">
            <v>500100</v>
          </cell>
          <cell r="B1507" t="str">
            <v>SALARY PAYROLL</v>
          </cell>
          <cell r="C1507">
            <v>83024</v>
          </cell>
          <cell r="D1507" t="str">
            <v>INST STRG FIELD OPS &amp; OPTMZTN</v>
          </cell>
          <cell r="E1507" t="str">
            <v>417-02225</v>
          </cell>
          <cell r="F1507" t="str">
            <v>830242225417</v>
          </cell>
          <cell r="G1507">
            <v>600100</v>
          </cell>
          <cell r="H1507" t="str">
            <v>SALARY PAYROLL</v>
          </cell>
        </row>
        <row r="1508">
          <cell r="A1508">
            <v>500100</v>
          </cell>
          <cell r="B1508" t="str">
            <v>SALARY PAYROLL</v>
          </cell>
          <cell r="C1508">
            <v>83023</v>
          </cell>
          <cell r="D1508" t="str">
            <v>INST STRG COMML STRG DEVELOP</v>
          </cell>
          <cell r="E1508" t="str">
            <v>417-02225</v>
          </cell>
          <cell r="F1508" t="str">
            <v>830232225417</v>
          </cell>
          <cell r="G1508">
            <v>600100</v>
          </cell>
          <cell r="H1508" t="str">
            <v>SALARY PAYROLL</v>
          </cell>
        </row>
        <row r="1509">
          <cell r="A1509">
            <v>500500</v>
          </cell>
          <cell r="B1509" t="str">
            <v>SALARY BONUS PAYROLL</v>
          </cell>
          <cell r="C1509">
            <v>83023</v>
          </cell>
          <cell r="D1509" t="str">
            <v>INST STRG COMML STRG DEVELOP</v>
          </cell>
          <cell r="E1509" t="str">
            <v>417-02225</v>
          </cell>
          <cell r="F1509" t="str">
            <v>830232225417</v>
          </cell>
          <cell r="G1509">
            <v>600500</v>
          </cell>
          <cell r="H1509" t="str">
            <v>SALARY BONUS PAYROLL</v>
          </cell>
        </row>
        <row r="1510">
          <cell r="A1510">
            <v>500900</v>
          </cell>
          <cell r="B1510" t="str">
            <v>VACATION, SICK &amp; HOL</v>
          </cell>
          <cell r="C1510">
            <v>83024</v>
          </cell>
          <cell r="D1510" t="str">
            <v>INST STRG FIELD OPS &amp; OPTMZTN</v>
          </cell>
          <cell r="E1510" t="str">
            <v>417-02225</v>
          </cell>
          <cell r="F1510" t="str">
            <v>830242225417</v>
          </cell>
          <cell r="G1510">
            <v>600900</v>
          </cell>
          <cell r="H1510" t="str">
            <v>VACATION, SICK &amp; HOL</v>
          </cell>
        </row>
        <row r="1511">
          <cell r="A1511">
            <v>500900</v>
          </cell>
          <cell r="B1511" t="str">
            <v>VACATION, SICK &amp; HOL</v>
          </cell>
          <cell r="C1511">
            <v>83023</v>
          </cell>
          <cell r="D1511" t="str">
            <v>INST STRG COMML STRG DEVELOP</v>
          </cell>
          <cell r="E1511" t="str">
            <v>417-02225</v>
          </cell>
          <cell r="F1511" t="str">
            <v>830232225417</v>
          </cell>
          <cell r="G1511">
            <v>600900</v>
          </cell>
          <cell r="H1511" t="str">
            <v>VACATION, SICK &amp; HOL</v>
          </cell>
        </row>
        <row r="1512">
          <cell r="A1512">
            <v>501000</v>
          </cell>
          <cell r="B1512" t="str">
            <v>PAYROLL OVERHEAD</v>
          </cell>
          <cell r="C1512">
            <v>83024</v>
          </cell>
          <cell r="D1512" t="str">
            <v>INST STRG FIELD OPS &amp; OPTMZTN</v>
          </cell>
          <cell r="E1512" t="str">
            <v>417-02225</v>
          </cell>
          <cell r="F1512" t="str">
            <v>830242225417</v>
          </cell>
          <cell r="G1512">
            <v>601000</v>
          </cell>
          <cell r="H1512" t="str">
            <v>PAYROLL OVERHEAD</v>
          </cell>
        </row>
        <row r="1513">
          <cell r="A1513">
            <v>501000</v>
          </cell>
          <cell r="B1513" t="str">
            <v>PAYROLL OVERHEAD</v>
          </cell>
          <cell r="C1513">
            <v>83023</v>
          </cell>
          <cell r="D1513" t="str">
            <v>INST STRG COMML STRG DEVELOP</v>
          </cell>
          <cell r="E1513" t="str">
            <v>417-02225</v>
          </cell>
          <cell r="F1513" t="str">
            <v>830232225417</v>
          </cell>
          <cell r="G1513">
            <v>601000</v>
          </cell>
          <cell r="H1513" t="str">
            <v>PAYROLL OVERHEAD</v>
          </cell>
        </row>
        <row r="1514">
          <cell r="A1514">
            <v>502100</v>
          </cell>
          <cell r="B1514" t="str">
            <v>OTHER CONTRACT WORK</v>
          </cell>
          <cell r="C1514">
            <v>11700</v>
          </cell>
          <cell r="D1514" t="str">
            <v>N MIST UGS</v>
          </cell>
          <cell r="E1514" t="str">
            <v>417-02225</v>
          </cell>
          <cell r="F1514" t="str">
            <v>117002225417</v>
          </cell>
          <cell r="G1514">
            <v>602100</v>
          </cell>
          <cell r="H1514" t="str">
            <v>OTHER CONTRACT WORK</v>
          </cell>
        </row>
        <row r="1515">
          <cell r="A1515">
            <v>502171</v>
          </cell>
          <cell r="B1515" t="str">
            <v>GEO LOGICAL  SVC</v>
          </cell>
          <cell r="C1515">
            <v>83024</v>
          </cell>
          <cell r="D1515" t="str">
            <v>INST STRG FIELD OPS &amp; OPTMZTN</v>
          </cell>
          <cell r="E1515" t="str">
            <v>417-02225</v>
          </cell>
          <cell r="F1515" t="str">
            <v>830242225417</v>
          </cell>
          <cell r="G1515">
            <v>602171</v>
          </cell>
          <cell r="H1515" t="str">
            <v>GEO LOGICAL  SVC</v>
          </cell>
        </row>
        <row r="1516">
          <cell r="A1516">
            <v>502300</v>
          </cell>
          <cell r="B1516" t="str">
            <v>RENTS AND LEASES</v>
          </cell>
          <cell r="C1516">
            <v>83024</v>
          </cell>
          <cell r="D1516" t="str">
            <v>INST STRG FIELD OPS &amp; OPTMZTN</v>
          </cell>
          <cell r="E1516" t="str">
            <v>417-02225</v>
          </cell>
          <cell r="F1516" t="str">
            <v>830242225417</v>
          </cell>
          <cell r="G1516">
            <v>602300</v>
          </cell>
          <cell r="H1516" t="str">
            <v>RENTS AND LEASES</v>
          </cell>
        </row>
        <row r="1517">
          <cell r="A1517">
            <v>502390</v>
          </cell>
          <cell r="B1517" t="str">
            <v>STORAGE LEASES</v>
          </cell>
          <cell r="C1517">
            <v>83024</v>
          </cell>
          <cell r="D1517" t="str">
            <v>INST STRG FIELD OPS &amp; OPTMZTN</v>
          </cell>
          <cell r="E1517" t="str">
            <v>417-02225</v>
          </cell>
          <cell r="F1517" t="str">
            <v>830242225417</v>
          </cell>
          <cell r="G1517">
            <v>602390</v>
          </cell>
          <cell r="H1517" t="str">
            <v>STORAGE LEASES</v>
          </cell>
        </row>
        <row r="1518">
          <cell r="A1518">
            <v>502466</v>
          </cell>
          <cell r="B1518" t="str">
            <v>P CARD UNCODED CHARG</v>
          </cell>
          <cell r="C1518">
            <v>83024</v>
          </cell>
          <cell r="D1518" t="str">
            <v>INST STRG FIELD OPS &amp; OPTMZTN</v>
          </cell>
          <cell r="E1518" t="str">
            <v>417-02225</v>
          </cell>
          <cell r="F1518" t="str">
            <v>830242225417</v>
          </cell>
          <cell r="G1518">
            <v>602466</v>
          </cell>
          <cell r="H1518" t="str">
            <v>P CARD UNCODED CHARG</v>
          </cell>
        </row>
        <row r="1519">
          <cell r="A1519">
            <v>503900</v>
          </cell>
          <cell r="B1519" t="str">
            <v>INSURANCE</v>
          </cell>
          <cell r="C1519">
            <v>83024</v>
          </cell>
          <cell r="D1519" t="str">
            <v>INST STRG FIELD OPS &amp; OPTMZTN</v>
          </cell>
          <cell r="E1519" t="str">
            <v>417-02225</v>
          </cell>
          <cell r="F1519" t="str">
            <v>830242225417</v>
          </cell>
          <cell r="G1519">
            <v>603900</v>
          </cell>
          <cell r="H1519" t="str">
            <v>INSURANCE</v>
          </cell>
        </row>
        <row r="1520">
          <cell r="A1520">
            <v>505200</v>
          </cell>
          <cell r="B1520" t="str">
            <v>ADVERTISING</v>
          </cell>
          <cell r="C1520">
            <v>83023</v>
          </cell>
          <cell r="D1520" t="str">
            <v>INST STRG COMML STRG DEVELOP</v>
          </cell>
          <cell r="E1520" t="str">
            <v>417-02225</v>
          </cell>
          <cell r="F1520" t="str">
            <v>830232225417</v>
          </cell>
          <cell r="G1520">
            <v>605200</v>
          </cell>
          <cell r="H1520" t="str">
            <v>ADVERTISING</v>
          </cell>
        </row>
        <row r="1521">
          <cell r="A1521">
            <v>506200</v>
          </cell>
          <cell r="B1521" t="str">
            <v>PERMITS AND FEES</v>
          </cell>
          <cell r="C1521">
            <v>83024</v>
          </cell>
          <cell r="D1521" t="str">
            <v>INST STRG FIELD OPS &amp; OPTMZTN</v>
          </cell>
          <cell r="E1521" t="str">
            <v>417-02225</v>
          </cell>
          <cell r="F1521" t="str">
            <v>830242225417</v>
          </cell>
          <cell r="G1521">
            <v>606200</v>
          </cell>
          <cell r="H1521" t="str">
            <v>PERMITS AND FEES</v>
          </cell>
        </row>
        <row r="1522">
          <cell r="A1522">
            <v>522200</v>
          </cell>
          <cell r="B1522" t="str">
            <v>NON EMPLOYEE GIFTS</v>
          </cell>
          <cell r="C1522">
            <v>83024</v>
          </cell>
          <cell r="D1522" t="str">
            <v>INST STRG FIELD OPS &amp; OPTMZTN</v>
          </cell>
          <cell r="E1522" t="str">
            <v>417-02225</v>
          </cell>
          <cell r="F1522" t="str">
            <v>830242225417</v>
          </cell>
          <cell r="G1522">
            <v>622200</v>
          </cell>
          <cell r="H1522" t="str">
            <v>NON EMPLOYEE GIFTS</v>
          </cell>
        </row>
        <row r="1523">
          <cell r="A1523">
            <v>580105</v>
          </cell>
          <cell r="B1523" t="str">
            <v>SALARY REGULAR</v>
          </cell>
          <cell r="C1523">
            <v>83023</v>
          </cell>
          <cell r="D1523" t="str">
            <v>INST STRG COMML STRG DEVELOP</v>
          </cell>
          <cell r="E1523" t="str">
            <v>417-02225</v>
          </cell>
          <cell r="F1523" t="str">
            <v>830232225417</v>
          </cell>
          <cell r="G1523">
            <v>680105</v>
          </cell>
          <cell r="H1523" t="str">
            <v>SALARY REGULAR</v>
          </cell>
        </row>
        <row r="1524">
          <cell r="A1524">
            <v>588105</v>
          </cell>
          <cell r="B1524" t="str">
            <v>SALARY PAYROLL ZTFSO</v>
          </cell>
          <cell r="C1524">
            <v>83024</v>
          </cell>
          <cell r="D1524" t="str">
            <v>INST STRG FIELD OPS &amp; OPTMZTN</v>
          </cell>
          <cell r="E1524" t="str">
            <v>417-02225</v>
          </cell>
          <cell r="F1524" t="str">
            <v>830242225417</v>
          </cell>
          <cell r="G1524">
            <v>688105</v>
          </cell>
          <cell r="H1524" t="str">
            <v>SALARY PAYROLL ZTFSO</v>
          </cell>
        </row>
        <row r="1525">
          <cell r="A1525">
            <v>501400</v>
          </cell>
          <cell r="B1525" t="str">
            <v>MATERIALS</v>
          </cell>
          <cell r="C1525">
            <v>83024</v>
          </cell>
          <cell r="D1525" t="str">
            <v>INST STRG FIELD OPS &amp; OPTMZTN</v>
          </cell>
          <cell r="E1525" t="str">
            <v>417-02225</v>
          </cell>
          <cell r="F1525" t="str">
            <v>830242225417</v>
          </cell>
          <cell r="G1525">
            <v>601400</v>
          </cell>
          <cell r="H1525" t="str">
            <v>MATERIALS</v>
          </cell>
        </row>
        <row r="1526">
          <cell r="A1526">
            <v>580105</v>
          </cell>
          <cell r="B1526" t="str">
            <v>SALARY REGULAR</v>
          </cell>
          <cell r="C1526">
            <v>83024</v>
          </cell>
          <cell r="D1526" t="str">
            <v>INST STRG FIELD OPS &amp; OPTMZTN</v>
          </cell>
          <cell r="E1526" t="str">
            <v>417-02225</v>
          </cell>
          <cell r="F1526" t="str">
            <v>830242225417</v>
          </cell>
          <cell r="G1526">
            <v>680105</v>
          </cell>
          <cell r="H1526" t="str">
            <v>SALARY REGULAR</v>
          </cell>
        </row>
        <row r="1527">
          <cell r="A1527">
            <v>513200</v>
          </cell>
          <cell r="B1527" t="str">
            <v>BUSINESS TRAVEL</v>
          </cell>
          <cell r="C1527">
            <v>83023</v>
          </cell>
          <cell r="D1527" t="str">
            <v>INST STRG COMML STRG DEVELOP</v>
          </cell>
          <cell r="E1527" t="str">
            <v>417-02225</v>
          </cell>
          <cell r="F1527" t="str">
            <v>830232225417</v>
          </cell>
          <cell r="G1527">
            <v>613200</v>
          </cell>
          <cell r="H1527" t="str">
            <v>BUSINESS TRAVEL</v>
          </cell>
        </row>
        <row r="1528">
          <cell r="A1528">
            <v>505000</v>
          </cell>
          <cell r="B1528" t="str">
            <v>LEGAL FEES</v>
          </cell>
          <cell r="C1528">
            <v>54080</v>
          </cell>
          <cell r="D1528" t="str">
            <v>LEGAL FEES - GAS SUPPLY</v>
          </cell>
          <cell r="E1528" t="str">
            <v>417-02225</v>
          </cell>
          <cell r="F1528" t="str">
            <v>540802225417</v>
          </cell>
          <cell r="G1528">
            <v>605000</v>
          </cell>
          <cell r="H1528" t="str">
            <v>LEGAL FEES</v>
          </cell>
        </row>
        <row r="1529">
          <cell r="A1529">
            <v>500100</v>
          </cell>
          <cell r="B1529" t="str">
            <v>SALARY PAYROLL</v>
          </cell>
          <cell r="C1529">
            <v>11150</v>
          </cell>
          <cell r="D1529" t="str">
            <v>GAS ACQ &amp; PIPELINE SVCES (GAPS)</v>
          </cell>
          <cell r="E1529" t="str">
            <v>417-02230</v>
          </cell>
          <cell r="F1529" t="str">
            <v>111502230417</v>
          </cell>
          <cell r="G1529">
            <v>600100</v>
          </cell>
          <cell r="H1529" t="str">
            <v>SALARY PAYROLL</v>
          </cell>
        </row>
        <row r="1530">
          <cell r="A1530">
            <v>500500</v>
          </cell>
          <cell r="B1530" t="str">
            <v>SALARY BONUS PAYROLL</v>
          </cell>
          <cell r="C1530">
            <v>11150</v>
          </cell>
          <cell r="D1530" t="str">
            <v>GAS ACQ &amp; PIPELINE SVCES (GAPS)</v>
          </cell>
          <cell r="E1530" t="str">
            <v>417-02230</v>
          </cell>
          <cell r="F1530" t="str">
            <v>111502230417</v>
          </cell>
          <cell r="G1530">
            <v>600500</v>
          </cell>
          <cell r="H1530" t="str">
            <v>SALARY BONUS PAYROLL</v>
          </cell>
        </row>
        <row r="1531">
          <cell r="A1531">
            <v>500900</v>
          </cell>
          <cell r="B1531" t="str">
            <v>VACATION, SICK &amp; HOL</v>
          </cell>
          <cell r="C1531">
            <v>11150</v>
          </cell>
          <cell r="D1531" t="str">
            <v>GAS ACQ &amp; PIPELINE SVCES (GAPS)</v>
          </cell>
          <cell r="E1531" t="str">
            <v>417-02230</v>
          </cell>
          <cell r="F1531" t="str">
            <v>111502230417</v>
          </cell>
          <cell r="G1531">
            <v>600900</v>
          </cell>
          <cell r="H1531" t="str">
            <v>VACATION, SICK &amp; HOL</v>
          </cell>
        </row>
        <row r="1532">
          <cell r="A1532">
            <v>501000</v>
          </cell>
          <cell r="B1532" t="str">
            <v>PAYROLL OVERHEAD</v>
          </cell>
          <cell r="C1532">
            <v>11150</v>
          </cell>
          <cell r="D1532" t="str">
            <v>GAS ACQ &amp; PIPELINE SVCES (GAPS)</v>
          </cell>
          <cell r="E1532" t="str">
            <v>417-02230</v>
          </cell>
          <cell r="F1532" t="str">
            <v>111502230417</v>
          </cell>
          <cell r="G1532">
            <v>601000</v>
          </cell>
          <cell r="H1532" t="str">
            <v>PAYROLL OVERHEAD</v>
          </cell>
        </row>
        <row r="1533">
          <cell r="A1533">
            <v>500100</v>
          </cell>
          <cell r="B1533" t="str">
            <v>SALARY PAYROLL</v>
          </cell>
          <cell r="C1533">
            <v>83024</v>
          </cell>
          <cell r="D1533" t="str">
            <v>INST STRG FIELD OPS &amp; OPTMZTN</v>
          </cell>
          <cell r="E1533" t="str">
            <v>417-02230</v>
          </cell>
          <cell r="F1533" t="str">
            <v>830242230417</v>
          </cell>
          <cell r="G1533">
            <v>600100</v>
          </cell>
          <cell r="H1533" t="str">
            <v>SALARY PAYROLL</v>
          </cell>
        </row>
        <row r="1534">
          <cell r="A1534">
            <v>500900</v>
          </cell>
          <cell r="B1534" t="str">
            <v>VACATION, SICK &amp; HOL</v>
          </cell>
          <cell r="C1534">
            <v>83024</v>
          </cell>
          <cell r="D1534" t="str">
            <v>INST STRG FIELD OPS &amp; OPTMZTN</v>
          </cell>
          <cell r="E1534" t="str">
            <v>417-02230</v>
          </cell>
          <cell r="F1534" t="str">
            <v>830242230417</v>
          </cell>
          <cell r="G1534">
            <v>600900</v>
          </cell>
          <cell r="H1534" t="str">
            <v>VACATION, SICK &amp; HOL</v>
          </cell>
        </row>
        <row r="1535">
          <cell r="A1535">
            <v>501000</v>
          </cell>
          <cell r="B1535" t="str">
            <v>PAYROLL OVERHEAD</v>
          </cell>
          <cell r="C1535">
            <v>83024</v>
          </cell>
          <cell r="D1535" t="str">
            <v>INST STRG FIELD OPS &amp; OPTMZTN</v>
          </cell>
          <cell r="E1535" t="str">
            <v>417-02230</v>
          </cell>
          <cell r="F1535" t="str">
            <v>830242230417</v>
          </cell>
          <cell r="G1535">
            <v>601000</v>
          </cell>
          <cell r="H1535" t="str">
            <v>PAYROLL OVERHEAD</v>
          </cell>
        </row>
        <row r="1536">
          <cell r="A1536">
            <v>522200</v>
          </cell>
          <cell r="B1536" t="str">
            <v>NON EMPLOYEE GIFTS</v>
          </cell>
          <cell r="C1536">
            <v>83024</v>
          </cell>
          <cell r="D1536" t="str">
            <v>INST STRG FIELD OPS &amp; OPTMZTN</v>
          </cell>
          <cell r="E1536" t="str">
            <v>417-02230</v>
          </cell>
          <cell r="F1536" t="str">
            <v>830242230417</v>
          </cell>
          <cell r="G1536">
            <v>622200</v>
          </cell>
          <cell r="H1536" t="str">
            <v>NON EMPLOYEE GIFTS</v>
          </cell>
        </row>
        <row r="1537">
          <cell r="A1537">
            <v>588105</v>
          </cell>
          <cell r="B1537" t="str">
            <v>SALARY PAYROLL ZTFSO</v>
          </cell>
          <cell r="C1537">
            <v>83024</v>
          </cell>
          <cell r="D1537" t="str">
            <v>INST STRG FIELD OPS &amp; OPTMZTN</v>
          </cell>
          <cell r="E1537" t="str">
            <v>417-02230</v>
          </cell>
          <cell r="F1537" t="str">
            <v>830242230417</v>
          </cell>
          <cell r="G1537">
            <v>688105</v>
          </cell>
          <cell r="H1537" t="str">
            <v>SALARY PAYROLL ZTFSO</v>
          </cell>
        </row>
        <row r="1538">
          <cell r="A1538">
            <v>580105</v>
          </cell>
          <cell r="B1538" t="str">
            <v>SALARY REGULAR</v>
          </cell>
          <cell r="C1538">
            <v>83024</v>
          </cell>
          <cell r="D1538" t="str">
            <v>INST STRG FIELD OPS &amp; OPTMZTN</v>
          </cell>
          <cell r="E1538" t="str">
            <v>417-02230</v>
          </cell>
          <cell r="F1538" t="str">
            <v>830242230417</v>
          </cell>
          <cell r="G1538">
            <v>680105</v>
          </cell>
          <cell r="H1538" t="str">
            <v>SALARY REGULAR</v>
          </cell>
        </row>
        <row r="1539">
          <cell r="A1539">
            <v>580105</v>
          </cell>
          <cell r="B1539" t="str">
            <v>SALARY REGULAR</v>
          </cell>
          <cell r="C1539">
            <v>83023</v>
          </cell>
          <cell r="D1539" t="str">
            <v>INST STRG COMML STRG DEVELOP</v>
          </cell>
          <cell r="E1539" t="str">
            <v>417-02230</v>
          </cell>
          <cell r="F1539" t="str">
            <v>830232230417</v>
          </cell>
          <cell r="G1539">
            <v>680105</v>
          </cell>
          <cell r="H1539" t="str">
            <v>SALARY REGULAR</v>
          </cell>
        </row>
        <row r="1540">
          <cell r="A1540">
            <v>503700</v>
          </cell>
          <cell r="B1540" t="str">
            <v>DEPRECIATION</v>
          </cell>
          <cell r="C1540">
            <v>83021</v>
          </cell>
          <cell r="D1540" t="str">
            <v>INST STRG OVERHEAD</v>
          </cell>
          <cell r="E1540" t="str">
            <v>417-02315</v>
          </cell>
          <cell r="F1540" t="str">
            <v>830212315417</v>
          </cell>
          <cell r="G1540">
            <v>603700</v>
          </cell>
          <cell r="H1540" t="str">
            <v>DEPRECIATION</v>
          </cell>
        </row>
        <row r="1541">
          <cell r="A1541">
            <v>503700</v>
          </cell>
          <cell r="B1541" t="str">
            <v>DEPRECIATION</v>
          </cell>
          <cell r="C1541">
            <v>83010</v>
          </cell>
          <cell r="D1541" t="str">
            <v>INCOME STATEMENT DETAIL</v>
          </cell>
          <cell r="E1541" t="str">
            <v>417-02315</v>
          </cell>
          <cell r="F1541" t="str">
            <v>830102315417</v>
          </cell>
          <cell r="G1541">
            <v>603720</v>
          </cell>
          <cell r="H1541" t="str">
            <v>DEPRECIATION - NON-UTILITY</v>
          </cell>
        </row>
        <row r="1542">
          <cell r="A1542">
            <v>503900</v>
          </cell>
          <cell r="B1542" t="str">
            <v>INSURANCE</v>
          </cell>
          <cell r="C1542">
            <v>83024</v>
          </cell>
          <cell r="D1542" t="str">
            <v>INST STRG FIELD OPS &amp; OPTMZTN</v>
          </cell>
          <cell r="E1542" t="str">
            <v>417-02380</v>
          </cell>
          <cell r="F1542" t="str">
            <v>830242380417</v>
          </cell>
          <cell r="G1542">
            <v>603900</v>
          </cell>
          <cell r="H1542" t="str">
            <v>INSURANCE</v>
          </cell>
        </row>
        <row r="1543">
          <cell r="A1543">
            <v>503900</v>
          </cell>
          <cell r="B1543" t="str">
            <v>INSURANCE</v>
          </cell>
          <cell r="C1543">
            <v>83010</v>
          </cell>
          <cell r="D1543" t="str">
            <v>INCOME STATEMENT DETAIL</v>
          </cell>
          <cell r="E1543" t="str">
            <v>417-02380</v>
          </cell>
          <cell r="F1543" t="str">
            <v>830102380417</v>
          </cell>
          <cell r="G1543">
            <v>603900</v>
          </cell>
          <cell r="H1543" t="str">
            <v>INSURANCE</v>
          </cell>
        </row>
        <row r="1544">
          <cell r="A1544">
            <v>540800</v>
          </cell>
          <cell r="B1544" t="str">
            <v>DEFERRAL</v>
          </cell>
          <cell r="C1544">
            <v>83021</v>
          </cell>
          <cell r="D1544" t="str">
            <v>INST STRG OVERHEAD</v>
          </cell>
          <cell r="E1544" t="str">
            <v>417-02420</v>
          </cell>
          <cell r="F1544" t="str">
            <v>830212420417</v>
          </cell>
          <cell r="G1544">
            <v>640800</v>
          </cell>
          <cell r="H1544" t="str">
            <v>DEFERRAL</v>
          </cell>
        </row>
        <row r="1545">
          <cell r="A1545">
            <v>540800</v>
          </cell>
          <cell r="B1545" t="str">
            <v>DEFERRAL</v>
          </cell>
          <cell r="C1545">
            <v>83010</v>
          </cell>
          <cell r="D1545" t="str">
            <v>INCOME STATEMENT DETAIL</v>
          </cell>
          <cell r="E1545" t="str">
            <v>417-02420</v>
          </cell>
          <cell r="F1545" t="str">
            <v>830102420417</v>
          </cell>
          <cell r="G1545">
            <v>640800</v>
          </cell>
          <cell r="H1545" t="str">
            <v>DEFERRAL</v>
          </cell>
        </row>
        <row r="1546">
          <cell r="A1546">
            <v>500305</v>
          </cell>
          <cell r="B1546" t="str">
            <v>HOURLY REGULAR  PAY</v>
          </cell>
          <cell r="C1546">
            <v>83024</v>
          </cell>
          <cell r="D1546" t="str">
            <v>INST STRG FIELD OPS &amp; OPTMZTN</v>
          </cell>
          <cell r="E1546" t="str">
            <v>417-02627</v>
          </cell>
          <cell r="F1546" t="str">
            <v>830242627417</v>
          </cell>
          <cell r="G1546">
            <v>600305</v>
          </cell>
          <cell r="H1546" t="str">
            <v>HOURLY REGULAR  PAY</v>
          </cell>
        </row>
        <row r="1547">
          <cell r="A1547">
            <v>500900</v>
          </cell>
          <cell r="B1547" t="str">
            <v>VACATION, SICK &amp; HOL</v>
          </cell>
          <cell r="C1547">
            <v>83024</v>
          </cell>
          <cell r="D1547" t="str">
            <v>INST STRG FIELD OPS &amp; OPTMZTN</v>
          </cell>
          <cell r="E1547" t="str">
            <v>417-02627</v>
          </cell>
          <cell r="F1547" t="str">
            <v>830242627417</v>
          </cell>
          <cell r="G1547">
            <v>600900</v>
          </cell>
          <cell r="H1547" t="str">
            <v>VACATION, SICK &amp; HOL</v>
          </cell>
        </row>
        <row r="1548">
          <cell r="A1548">
            <v>501000</v>
          </cell>
          <cell r="B1548" t="str">
            <v>PAYROLL OVERHEAD</v>
          </cell>
          <cell r="C1548">
            <v>83024</v>
          </cell>
          <cell r="D1548" t="str">
            <v>INST STRG FIELD OPS &amp; OPTMZTN</v>
          </cell>
          <cell r="E1548" t="str">
            <v>417-02627</v>
          </cell>
          <cell r="F1548" t="str">
            <v>830242627417</v>
          </cell>
          <cell r="G1548">
            <v>601000</v>
          </cell>
          <cell r="H1548" t="str">
            <v>PAYROLL OVERHEAD</v>
          </cell>
        </row>
        <row r="1549">
          <cell r="A1549">
            <v>501401</v>
          </cell>
          <cell r="B1549" t="str">
            <v>MATERIALS - CONS INV</v>
          </cell>
          <cell r="C1549">
            <v>83024</v>
          </cell>
          <cell r="D1549" t="str">
            <v>INST STRG FIELD OPS &amp; OPTMZTN</v>
          </cell>
          <cell r="E1549" t="str">
            <v>417-02627</v>
          </cell>
          <cell r="F1549" t="str">
            <v>830242627417</v>
          </cell>
          <cell r="G1549">
            <v>601401</v>
          </cell>
          <cell r="H1549" t="str">
            <v>MATERIALS - CONS INV</v>
          </cell>
        </row>
        <row r="1550">
          <cell r="A1550">
            <v>505500</v>
          </cell>
          <cell r="B1550" t="str">
            <v>REPAIRS AND MAINT</v>
          </cell>
          <cell r="C1550">
            <v>83024</v>
          </cell>
          <cell r="D1550" t="str">
            <v>INST STRG FIELD OPS &amp; OPTMZTN</v>
          </cell>
          <cell r="E1550" t="str">
            <v>417-02627</v>
          </cell>
          <cell r="F1550" t="str">
            <v>830242627417</v>
          </cell>
          <cell r="G1550">
            <v>605500</v>
          </cell>
          <cell r="H1550" t="str">
            <v>REPAIRS AND MAINT</v>
          </cell>
        </row>
        <row r="1551">
          <cell r="A1551">
            <v>580301</v>
          </cell>
          <cell r="B1551" t="str">
            <v>HOURLY DBL TIME PAY</v>
          </cell>
          <cell r="C1551">
            <v>83024</v>
          </cell>
          <cell r="D1551" t="str">
            <v>INST STRG FIELD OPS &amp; OPTMZTN</v>
          </cell>
          <cell r="E1551" t="str">
            <v>417-02627</v>
          </cell>
          <cell r="F1551" t="str">
            <v>830242627417</v>
          </cell>
          <cell r="G1551">
            <v>680301</v>
          </cell>
          <cell r="H1551" t="str">
            <v>HOURLY DBL TIME PAY</v>
          </cell>
        </row>
        <row r="1552">
          <cell r="A1552">
            <v>580305</v>
          </cell>
          <cell r="B1552" t="str">
            <v>HOURLY  REGULAR</v>
          </cell>
          <cell r="C1552">
            <v>83024</v>
          </cell>
          <cell r="D1552" t="str">
            <v>INST STRG FIELD OPS &amp; OPTMZTN</v>
          </cell>
          <cell r="E1552" t="str">
            <v>417-02627</v>
          </cell>
          <cell r="F1552" t="str">
            <v>830242627417</v>
          </cell>
          <cell r="G1552">
            <v>680305</v>
          </cell>
          <cell r="H1552" t="str">
            <v>HOURLY  REGULAR</v>
          </cell>
        </row>
        <row r="1553">
          <cell r="A1553">
            <v>580306</v>
          </cell>
          <cell r="B1553" t="str">
            <v>HOURLY  OT PAY</v>
          </cell>
          <cell r="C1553">
            <v>83024</v>
          </cell>
          <cell r="D1553" t="str">
            <v>INST STRG FIELD OPS &amp; OPTMZTN</v>
          </cell>
          <cell r="E1553" t="str">
            <v>417-02627</v>
          </cell>
          <cell r="F1553" t="str">
            <v>830242627417</v>
          </cell>
          <cell r="G1553">
            <v>680306</v>
          </cell>
          <cell r="H1553" t="str">
            <v>HOURLY  OT PAY</v>
          </cell>
        </row>
        <row r="1554">
          <cell r="A1554">
            <v>585800</v>
          </cell>
          <cell r="B1554" t="str">
            <v>MEAL TICKETS SECONDARY</v>
          </cell>
          <cell r="C1554">
            <v>83024</v>
          </cell>
          <cell r="D1554" t="str">
            <v>INST STRG FIELD OPS &amp; OPTMZTN</v>
          </cell>
          <cell r="E1554" t="str">
            <v>417-02627</v>
          </cell>
          <cell r="F1554" t="str">
            <v>830242627417</v>
          </cell>
          <cell r="G1554">
            <v>685800</v>
          </cell>
          <cell r="H1554" t="str">
            <v>MEAL TICKETS SECONDARY</v>
          </cell>
        </row>
        <row r="1555">
          <cell r="A1555">
            <v>411200</v>
          </cell>
          <cell r="B1555" t="str">
            <v>AFUDC - DEBT</v>
          </cell>
          <cell r="C1555">
            <v>83010</v>
          </cell>
          <cell r="D1555" t="str">
            <v>INCOME STATEMENT DETAIL</v>
          </cell>
          <cell r="E1555" t="str">
            <v>417-06010</v>
          </cell>
          <cell r="F1555" t="str">
            <v>830106010417</v>
          </cell>
          <cell r="G1555">
            <v>410145</v>
          </cell>
          <cell r="H1555" t="str">
            <v>AFUDC - DEBT - NON UTILITY</v>
          </cell>
        </row>
        <row r="1556">
          <cell r="A1556">
            <v>411201</v>
          </cell>
          <cell r="B1556" t="str">
            <v>AFUDC - EQUITY</v>
          </cell>
          <cell r="C1556">
            <v>83010</v>
          </cell>
          <cell r="D1556" t="str">
            <v>INCOME STATEMENT DETAIL</v>
          </cell>
          <cell r="E1556" t="str">
            <v>417-06015</v>
          </cell>
          <cell r="F1556" t="str">
            <v>830106015417</v>
          </cell>
          <cell r="G1556">
            <v>410150</v>
          </cell>
          <cell r="H1556" t="str">
            <v>AFUDC - EQUITY - NON UTILITY</v>
          </cell>
        </row>
        <row r="1557">
          <cell r="A1557">
            <v>415000</v>
          </cell>
          <cell r="B1557" t="str">
            <v>STORAGE INCOME</v>
          </cell>
          <cell r="C1557">
            <v>83010</v>
          </cell>
          <cell r="D1557" t="str">
            <v>INCOME STATEMENT DETAIL</v>
          </cell>
          <cell r="E1557" t="str">
            <v>417-06450</v>
          </cell>
          <cell r="F1557" t="str">
            <v>830106450417</v>
          </cell>
          <cell r="G1557">
            <v>410085</v>
          </cell>
          <cell r="H1557" t="str">
            <v>REV - NON UTIL OP - STORAGE - TRANS OP</v>
          </cell>
        </row>
        <row r="1558">
          <cell r="A1558">
            <v>415000</v>
          </cell>
          <cell r="B1558" t="str">
            <v>STORAGE INCOME</v>
          </cell>
          <cell r="C1558">
            <v>83021</v>
          </cell>
          <cell r="D1558" t="str">
            <v>INST STRG OVERHEAD</v>
          </cell>
          <cell r="E1558" t="str">
            <v>417-06451</v>
          </cell>
          <cell r="F1558" t="str">
            <v>830216451417</v>
          </cell>
          <cell r="G1558">
            <v>410075</v>
          </cell>
          <cell r="H1558" t="str">
            <v>REV - NON UTIL OP - STORAGE - MIST FUEL IN KIND</v>
          </cell>
        </row>
        <row r="1559">
          <cell r="A1559">
            <v>415000</v>
          </cell>
          <cell r="B1559" t="str">
            <v>STORAGE INCOME</v>
          </cell>
          <cell r="C1559">
            <v>83021</v>
          </cell>
          <cell r="D1559" t="str">
            <v>INST STRG OVERHEAD</v>
          </cell>
          <cell r="E1559" t="str">
            <v>417-06452</v>
          </cell>
          <cell r="F1559" t="str">
            <v>830216452417</v>
          </cell>
          <cell r="G1559">
            <v>410080</v>
          </cell>
          <cell r="H1559" t="str">
            <v>REV - NON UTIL OP - STORAGE - MTM ADJ</v>
          </cell>
        </row>
        <row r="1560">
          <cell r="A1560">
            <v>415000</v>
          </cell>
          <cell r="B1560" t="str">
            <v>STORAGE INCOME</v>
          </cell>
          <cell r="C1560">
            <v>83010</v>
          </cell>
          <cell r="D1560" t="str">
            <v>INCOME STATEMENT DETAIL</v>
          </cell>
          <cell r="E1560" t="str">
            <v>417-06455</v>
          </cell>
          <cell r="F1560" t="str">
            <v>830106455417</v>
          </cell>
          <cell r="G1560">
            <v>410085</v>
          </cell>
          <cell r="H1560" t="str">
            <v>REV - NON UTIL OP - STORAGE - TRANS OP</v>
          </cell>
        </row>
        <row r="1561">
          <cell r="A1561">
            <v>415000</v>
          </cell>
          <cell r="B1561" t="str">
            <v>STORAGE INCOME</v>
          </cell>
          <cell r="C1561">
            <v>83021</v>
          </cell>
          <cell r="D1561" t="str">
            <v>INST STRG OVERHEAD</v>
          </cell>
          <cell r="E1561" t="str">
            <v>417-06455</v>
          </cell>
          <cell r="F1561" t="str">
            <v>830216455417</v>
          </cell>
          <cell r="G1561">
            <v>410085</v>
          </cell>
          <cell r="H1561" t="str">
            <v>REV - NON UTIL OP - STORAGE - TRANS OP</v>
          </cell>
        </row>
        <row r="1562">
          <cell r="A1562">
            <v>415000</v>
          </cell>
          <cell r="B1562" t="str">
            <v>STORAGE INCOME</v>
          </cell>
          <cell r="C1562">
            <v>83021</v>
          </cell>
          <cell r="D1562" t="str">
            <v>INST STRG OVERHEAD</v>
          </cell>
          <cell r="E1562" t="str">
            <v>417-06457</v>
          </cell>
          <cell r="F1562" t="str">
            <v>830216457417</v>
          </cell>
          <cell r="G1562">
            <v>410090</v>
          </cell>
          <cell r="H1562" t="str">
            <v>REV – NON UTIL OP – STORAGE – FIRM</v>
          </cell>
        </row>
        <row r="1563">
          <cell r="A1563">
            <v>415000</v>
          </cell>
          <cell r="B1563" t="str">
            <v>STORAGE INCOME</v>
          </cell>
          <cell r="C1563">
            <v>83010</v>
          </cell>
          <cell r="D1563" t="str">
            <v>INCOME STATEMENT DETAIL</v>
          </cell>
          <cell r="E1563" t="str">
            <v>417-06457</v>
          </cell>
          <cell r="F1563" t="str">
            <v>830106457417</v>
          </cell>
          <cell r="G1563">
            <v>410090</v>
          </cell>
          <cell r="H1563" t="str">
            <v>REV – NON UTIL OP – STORAGE – FIRM</v>
          </cell>
        </row>
        <row r="1564">
          <cell r="A1564">
            <v>415000</v>
          </cell>
          <cell r="B1564" t="str">
            <v>STORAGE INCOME</v>
          </cell>
          <cell r="C1564">
            <v>83021</v>
          </cell>
          <cell r="D1564" t="str">
            <v>INST STRG OVERHEAD</v>
          </cell>
          <cell r="E1564" t="str">
            <v>417-06459</v>
          </cell>
          <cell r="F1564" t="str">
            <v>830216459417</v>
          </cell>
          <cell r="G1564">
            <v>410095</v>
          </cell>
          <cell r="H1564" t="str">
            <v>REV – NON UTIL OP – STORAGE – INTERRUPTIBLE</v>
          </cell>
        </row>
        <row r="1565">
          <cell r="A1565">
            <v>415000</v>
          </cell>
          <cell r="B1565" t="str">
            <v>STORAGE INCOME</v>
          </cell>
          <cell r="C1565">
            <v>83010</v>
          </cell>
          <cell r="D1565" t="str">
            <v>INCOME STATEMENT DETAIL</v>
          </cell>
          <cell r="E1565" t="str">
            <v>417-06459</v>
          </cell>
          <cell r="F1565" t="str">
            <v>830106459417</v>
          </cell>
          <cell r="G1565">
            <v>410095</v>
          </cell>
          <cell r="H1565" t="str">
            <v>REV – NON UTIL OP – STORAGE – INTERRUPTIBLE</v>
          </cell>
        </row>
        <row r="1566">
          <cell r="A1566">
            <v>421000</v>
          </cell>
          <cell r="B1566" t="str">
            <v>INCOME FROM SUBSIDIARY</v>
          </cell>
          <cell r="C1566">
            <v>83010</v>
          </cell>
          <cell r="D1566" t="str">
            <v>INCOME STATEMENT DETAIL</v>
          </cell>
          <cell r="E1566" t="str">
            <v>418-00505</v>
          </cell>
          <cell r="F1566" t="str">
            <v>830100505418</v>
          </cell>
          <cell r="G1566">
            <v>410190</v>
          </cell>
          <cell r="H1566" t="str">
            <v>EQUITY IN EARNINGS</v>
          </cell>
        </row>
        <row r="1567">
          <cell r="A1567">
            <v>421000</v>
          </cell>
          <cell r="B1567" t="str">
            <v>INCOME FROM SUBSIDIARY</v>
          </cell>
          <cell r="C1567">
            <v>61004</v>
          </cell>
          <cell r="D1567" t="str">
            <v>WTR OR - AVION EQUIT</v>
          </cell>
          <cell r="E1567" t="str">
            <v>418-00506</v>
          </cell>
          <cell r="F1567" t="str">
            <v>610040506418</v>
          </cell>
          <cell r="G1567">
            <v>410190</v>
          </cell>
          <cell r="H1567" t="str">
            <v>EQUITY IN EARNINGS</v>
          </cell>
        </row>
        <row r="1568">
          <cell r="A1568">
            <v>421001</v>
          </cell>
          <cell r="B1568" t="str">
            <v>EQUITY METHOD INCOME</v>
          </cell>
          <cell r="C1568">
            <v>61004</v>
          </cell>
          <cell r="D1568" t="str">
            <v>WTR OR - AVION EQUIT</v>
          </cell>
          <cell r="E1568" t="str">
            <v>418-00506</v>
          </cell>
          <cell r="F1568" t="str">
            <v>610040506418</v>
          </cell>
          <cell r="G1568">
            <v>410190</v>
          </cell>
          <cell r="H1568" t="str">
            <v>EQUITY IN EARNINGS</v>
          </cell>
        </row>
        <row r="1569">
          <cell r="A1569">
            <v>421000</v>
          </cell>
          <cell r="B1569" t="str">
            <v>INCOME FROM SUBSIDIARY</v>
          </cell>
          <cell r="C1569">
            <v>83010</v>
          </cell>
          <cell r="D1569" t="str">
            <v>INCOME STATEMENT DETAIL</v>
          </cell>
          <cell r="E1569" t="str">
            <v>418-02053</v>
          </cell>
          <cell r="F1569" t="str">
            <v>830102053418</v>
          </cell>
          <cell r="G1569">
            <v>410190</v>
          </cell>
          <cell r="H1569" t="str">
            <v>EQUITY IN EARNINGS</v>
          </cell>
        </row>
        <row r="1570">
          <cell r="A1570">
            <v>416000</v>
          </cell>
          <cell r="B1570" t="str">
            <v>MISC NON OPERATING INCOME</v>
          </cell>
          <cell r="C1570">
            <v>83010</v>
          </cell>
          <cell r="D1570" t="str">
            <v>INCOME STATEMENT DETAIL</v>
          </cell>
          <cell r="E1570" t="str">
            <v>418-02053</v>
          </cell>
          <cell r="F1570" t="str">
            <v>830102053418</v>
          </cell>
          <cell r="G1570">
            <v>410055</v>
          </cell>
          <cell r="H1570" t="str">
            <v>MISC NON OP REVENUE</v>
          </cell>
        </row>
        <row r="1571">
          <cell r="A1571">
            <v>421000</v>
          </cell>
          <cell r="B1571" t="str">
            <v>INCOME FROM SUBSIDIARY</v>
          </cell>
          <cell r="C1571">
            <v>83010</v>
          </cell>
          <cell r="D1571" t="str">
            <v>INCOME STATEMENT DETAIL</v>
          </cell>
          <cell r="E1571" t="str">
            <v>418-02055</v>
          </cell>
          <cell r="F1571" t="str">
            <v>830102055418</v>
          </cell>
          <cell r="G1571">
            <v>410190</v>
          </cell>
          <cell r="H1571" t="str">
            <v>EQUITY IN EARNINGS</v>
          </cell>
        </row>
        <row r="1572">
          <cell r="A1572">
            <v>421000</v>
          </cell>
          <cell r="B1572" t="str">
            <v>INCOME FROM SUBSIDIARY</v>
          </cell>
          <cell r="C1572">
            <v>83010</v>
          </cell>
          <cell r="D1572" t="str">
            <v>INCOME STATEMENT DETAIL</v>
          </cell>
          <cell r="E1572" t="str">
            <v>418-03000</v>
          </cell>
          <cell r="F1572" t="str">
            <v>830103000418</v>
          </cell>
          <cell r="G1572">
            <v>410190</v>
          </cell>
          <cell r="H1572" t="str">
            <v>EQUITY IN EARNINGS</v>
          </cell>
        </row>
        <row r="1573">
          <cell r="A1573">
            <v>421000</v>
          </cell>
          <cell r="B1573" t="str">
            <v>INCOME FROM SUBSIDIARY</v>
          </cell>
          <cell r="C1573">
            <v>83010</v>
          </cell>
          <cell r="D1573" t="str">
            <v>INCOME STATEMENT DETAIL</v>
          </cell>
          <cell r="E1573" t="str">
            <v>418-06130</v>
          </cell>
          <cell r="F1573" t="str">
            <v>830106130418</v>
          </cell>
          <cell r="G1573">
            <v>410190</v>
          </cell>
          <cell r="H1573" t="str">
            <v>EQUITY IN EARNINGS</v>
          </cell>
        </row>
        <row r="1574">
          <cell r="A1574">
            <v>421000</v>
          </cell>
          <cell r="B1574" t="str">
            <v>INCOME FROM SUBSIDIARY</v>
          </cell>
          <cell r="C1574">
            <v>83010</v>
          </cell>
          <cell r="D1574" t="str">
            <v>INCOME STATEMENT DETAIL</v>
          </cell>
          <cell r="E1574" t="str">
            <v>418-06135</v>
          </cell>
          <cell r="F1574" t="str">
            <v>830106135418</v>
          </cell>
          <cell r="G1574">
            <v>410190</v>
          </cell>
          <cell r="H1574" t="str">
            <v>EQUITY IN EARNINGS</v>
          </cell>
        </row>
        <row r="1575">
          <cell r="A1575">
            <v>414000</v>
          </cell>
          <cell r="B1575" t="str">
            <v>RENT INCOME</v>
          </cell>
          <cell r="C1575">
            <v>83010</v>
          </cell>
          <cell r="D1575" t="str">
            <v>INCOME STATEMENT DETAIL</v>
          </cell>
          <cell r="E1575" t="str">
            <v>418-06425</v>
          </cell>
          <cell r="F1575" t="str">
            <v>830106425418</v>
          </cell>
          <cell r="G1575">
            <v>410065</v>
          </cell>
          <cell r="H1575" t="str">
            <v>NON-OP RENT INCOME</v>
          </cell>
        </row>
        <row r="1576">
          <cell r="A1576">
            <v>414000</v>
          </cell>
          <cell r="B1576" t="str">
            <v>RENT INCOME</v>
          </cell>
          <cell r="C1576">
            <v>81110</v>
          </cell>
          <cell r="D1576" t="str">
            <v>PORTLAND</v>
          </cell>
          <cell r="E1576" t="str">
            <v>418-06425</v>
          </cell>
          <cell r="F1576" t="str">
            <v>811106425418</v>
          </cell>
          <cell r="G1576">
            <v>410065</v>
          </cell>
          <cell r="H1576" t="str">
            <v>NON-OP RENT INCOME</v>
          </cell>
        </row>
        <row r="1577">
          <cell r="A1577">
            <v>414000</v>
          </cell>
          <cell r="B1577" t="str">
            <v>RENT INCOME</v>
          </cell>
          <cell r="C1577">
            <v>83010</v>
          </cell>
          <cell r="D1577" t="str">
            <v>INCOME STATEMENT DETAIL</v>
          </cell>
          <cell r="E1577" t="str">
            <v>418-06427</v>
          </cell>
          <cell r="F1577" t="str">
            <v>830106427418</v>
          </cell>
          <cell r="G1577">
            <v>410070</v>
          </cell>
          <cell r="H1577" t="str">
            <v>NON-OP RENT INCOME -SHERWOOD HOUSE</v>
          </cell>
        </row>
        <row r="1578">
          <cell r="A1578">
            <v>502100</v>
          </cell>
          <cell r="B1578" t="str">
            <v>OTHER CONTRACT WORK</v>
          </cell>
          <cell r="C1578">
            <v>83010</v>
          </cell>
          <cell r="D1578" t="str">
            <v>INCOME STATEMENT DETAIL</v>
          </cell>
          <cell r="E1578" t="str">
            <v>418-06427</v>
          </cell>
          <cell r="F1578" t="str">
            <v>830106427418</v>
          </cell>
          <cell r="G1578">
            <v>602100</v>
          </cell>
          <cell r="H1578" t="str">
            <v>OTHER CONTRACT WORK</v>
          </cell>
        </row>
        <row r="1579">
          <cell r="A1579">
            <v>502700</v>
          </cell>
          <cell r="B1579" t="str">
            <v>TELEPHONE</v>
          </cell>
          <cell r="C1579">
            <v>83010</v>
          </cell>
          <cell r="D1579" t="str">
            <v>INCOME STATEMENT DETAIL</v>
          </cell>
          <cell r="E1579" t="str">
            <v>418-06427</v>
          </cell>
          <cell r="F1579" t="str">
            <v>830106427418</v>
          </cell>
          <cell r="G1579">
            <v>602700</v>
          </cell>
          <cell r="H1579" t="str">
            <v>TELEPHONE</v>
          </cell>
        </row>
        <row r="1580">
          <cell r="A1580">
            <v>421000</v>
          </cell>
          <cell r="B1580" t="str">
            <v>INCOME FROM SUBSIDIARY</v>
          </cell>
          <cell r="C1580">
            <v>83010</v>
          </cell>
          <cell r="D1580" t="str">
            <v>INCOME STATEMENT DETAIL</v>
          </cell>
          <cell r="E1580" t="str">
            <v>418-07000</v>
          </cell>
          <cell r="F1580" t="str">
            <v>830107000418</v>
          </cell>
          <cell r="G1580">
            <v>410190</v>
          </cell>
          <cell r="H1580" t="str">
            <v>EQUITY IN EARNINGS</v>
          </cell>
        </row>
        <row r="1581">
          <cell r="A1581">
            <v>421000</v>
          </cell>
          <cell r="B1581" t="str">
            <v>INCOME FROM SUBSIDIARY</v>
          </cell>
          <cell r="C1581">
            <v>10110</v>
          </cell>
          <cell r="D1581" t="str">
            <v>HLD GENERAL CORPORATE</v>
          </cell>
          <cell r="E1581" t="str">
            <v>418-11000</v>
          </cell>
          <cell r="F1581" t="str">
            <v>101101000418</v>
          </cell>
          <cell r="G1581">
            <v>410190</v>
          </cell>
          <cell r="H1581" t="str">
            <v>EQUITY IN EARNINGS</v>
          </cell>
        </row>
        <row r="1582">
          <cell r="A1582">
            <v>421000</v>
          </cell>
          <cell r="B1582" t="str">
            <v>INCOME FROM SUBSIDIARY</v>
          </cell>
          <cell r="C1582">
            <v>10110</v>
          </cell>
          <cell r="D1582" t="str">
            <v>HLD GENERAL CORPORATE</v>
          </cell>
          <cell r="E1582" t="str">
            <v>418-12000</v>
          </cell>
          <cell r="F1582" t="str">
            <v>101102000418</v>
          </cell>
          <cell r="G1582">
            <v>410190</v>
          </cell>
          <cell r="H1582" t="str">
            <v>EQUITY IN EARNINGS</v>
          </cell>
        </row>
        <row r="1583">
          <cell r="A1583">
            <v>421000</v>
          </cell>
          <cell r="B1583" t="str">
            <v>INCOME FROM SUBSIDIARY</v>
          </cell>
          <cell r="C1583">
            <v>10110</v>
          </cell>
          <cell r="D1583" t="str">
            <v>HLD GENERAL CORPORATE</v>
          </cell>
          <cell r="E1583" t="str">
            <v>418-13000</v>
          </cell>
          <cell r="F1583" t="str">
            <v>101103000418</v>
          </cell>
          <cell r="G1583">
            <v>410190</v>
          </cell>
          <cell r="H1583" t="str">
            <v>EQUITY IN EARNINGS</v>
          </cell>
        </row>
        <row r="1584">
          <cell r="A1584">
            <v>421000</v>
          </cell>
          <cell r="B1584" t="str">
            <v>INCOME FROM SUBSIDIARY</v>
          </cell>
          <cell r="C1584">
            <v>10110</v>
          </cell>
          <cell r="D1584" t="str">
            <v>HLD GENERAL CORPORATE</v>
          </cell>
          <cell r="E1584" t="str">
            <v>418-14900</v>
          </cell>
          <cell r="F1584" t="str">
            <v>101104900418</v>
          </cell>
          <cell r="G1584">
            <v>410190</v>
          </cell>
          <cell r="H1584" t="str">
            <v>EQUITY IN EARNINGS</v>
          </cell>
        </row>
        <row r="1585">
          <cell r="A1585">
            <v>421000</v>
          </cell>
          <cell r="B1585" t="str">
            <v>INCOME FROM SUBSIDIARY</v>
          </cell>
          <cell r="C1585">
            <v>10110</v>
          </cell>
          <cell r="D1585" t="str">
            <v>HLD GENERAL CORPORATE</v>
          </cell>
          <cell r="E1585" t="str">
            <v>418-14949</v>
          </cell>
          <cell r="F1585" t="str">
            <v>101104949418</v>
          </cell>
          <cell r="G1585">
            <v>410190</v>
          </cell>
          <cell r="H1585" t="str">
            <v>EQUITY IN EARNINGS</v>
          </cell>
        </row>
        <row r="1586">
          <cell r="A1586">
            <v>421000</v>
          </cell>
          <cell r="B1586" t="str">
            <v>INCOME FROM SUBSIDIARY</v>
          </cell>
          <cell r="C1586">
            <v>10110</v>
          </cell>
          <cell r="D1586" t="str">
            <v>HLD GENERAL CORPORATE</v>
          </cell>
          <cell r="E1586" t="str">
            <v>418-15000</v>
          </cell>
          <cell r="F1586" t="str">
            <v>101105000418</v>
          </cell>
          <cell r="G1586">
            <v>410190</v>
          </cell>
          <cell r="H1586" t="str">
            <v>EQUITY IN EARNINGS</v>
          </cell>
        </row>
        <row r="1587">
          <cell r="A1587">
            <v>421000</v>
          </cell>
          <cell r="B1587" t="str">
            <v>INCOME FROM SUBSIDIARY</v>
          </cell>
          <cell r="C1587">
            <v>10110</v>
          </cell>
          <cell r="D1587" t="str">
            <v>HLD GENERAL CORPORATE</v>
          </cell>
          <cell r="E1587" t="str">
            <v>418-16000</v>
          </cell>
          <cell r="F1587" t="str">
            <v>101106000418</v>
          </cell>
          <cell r="G1587">
            <v>410190</v>
          </cell>
          <cell r="H1587" t="str">
            <v>EQUITY IN EARNINGS</v>
          </cell>
        </row>
        <row r="1588">
          <cell r="A1588">
            <v>421000</v>
          </cell>
          <cell r="B1588" t="str">
            <v>INCOME FROM SUBSIDIARY</v>
          </cell>
          <cell r="C1588">
            <v>10110</v>
          </cell>
          <cell r="D1588" t="str">
            <v>HLD GENERAL CORPORATE</v>
          </cell>
          <cell r="E1588" t="str">
            <v>418-17000</v>
          </cell>
          <cell r="F1588" t="str">
            <v>101107000418</v>
          </cell>
          <cell r="G1588">
            <v>410190</v>
          </cell>
          <cell r="H1588" t="str">
            <v>EQUITY IN EARNINGS</v>
          </cell>
        </row>
        <row r="1589">
          <cell r="A1589">
            <v>421000</v>
          </cell>
          <cell r="B1589" t="str">
            <v>INCOME FROM SUBSIDIARY</v>
          </cell>
          <cell r="C1589">
            <v>93020</v>
          </cell>
          <cell r="D1589" t="str">
            <v>EQUITY IN EARNINGS OF ENCANA</v>
          </cell>
          <cell r="E1589" t="str">
            <v>418-33500</v>
          </cell>
          <cell r="F1589" t="str">
            <v>930203500418</v>
          </cell>
          <cell r="G1589">
            <v>410190</v>
          </cell>
          <cell r="H1589" t="str">
            <v>EQUITY IN EARNINGS</v>
          </cell>
        </row>
        <row r="1590">
          <cell r="A1590">
            <v>421000</v>
          </cell>
          <cell r="B1590" t="str">
            <v>INCOME FROM SUBSIDIARY</v>
          </cell>
          <cell r="C1590">
            <v>99059</v>
          </cell>
          <cell r="D1590" t="str">
            <v>NW NATURAL GAS STORAGE LLC</v>
          </cell>
          <cell r="E1590" t="str">
            <v>418-49510</v>
          </cell>
          <cell r="F1590" t="str">
            <v>990599510418</v>
          </cell>
          <cell r="G1590">
            <v>410190</v>
          </cell>
          <cell r="H1590" t="str">
            <v>EQUITY IN EARNINGS</v>
          </cell>
        </row>
        <row r="1591">
          <cell r="A1591">
            <v>421000</v>
          </cell>
          <cell r="B1591" t="str">
            <v>INCOME FROM SUBSIDIARY</v>
          </cell>
          <cell r="C1591">
            <v>60530</v>
          </cell>
          <cell r="D1591" t="str">
            <v>WTR SALMON VALLEY RESULTS OF</v>
          </cell>
          <cell r="E1591" t="str">
            <v>418-63105</v>
          </cell>
          <cell r="F1591" t="str">
            <v>605303105418</v>
          </cell>
          <cell r="G1591">
            <v>410190</v>
          </cell>
          <cell r="H1591" t="str">
            <v>EQUITY IN EARNINGS</v>
          </cell>
        </row>
        <row r="1592">
          <cell r="A1592">
            <v>502200</v>
          </cell>
          <cell r="B1592" t="str">
            <v>BENEFITS</v>
          </cell>
          <cell r="C1592">
            <v>60530</v>
          </cell>
          <cell r="D1592" t="str">
            <v>WTR SALMON VALLEY RESULTS OF</v>
          </cell>
          <cell r="E1592" t="str">
            <v>418-63105</v>
          </cell>
          <cell r="F1592" t="str">
            <v>605303105418</v>
          </cell>
          <cell r="G1592">
            <v>602200</v>
          </cell>
          <cell r="H1592" t="str">
            <v>BENEFITS</v>
          </cell>
        </row>
        <row r="1593">
          <cell r="A1593">
            <v>503813</v>
          </cell>
          <cell r="B1593" t="str">
            <v>INC TAX - FED OPER</v>
          </cell>
          <cell r="C1593">
            <v>60530</v>
          </cell>
          <cell r="D1593" t="str">
            <v>WTR SALMON VALLEY RESULTS OF</v>
          </cell>
          <cell r="E1593" t="str">
            <v>418-63105</v>
          </cell>
          <cell r="F1593" t="str">
            <v>605303105418</v>
          </cell>
          <cell r="G1593">
            <v>603812</v>
          </cell>
          <cell r="H1593" t="str">
            <v>INC TAX - CURRENT FED UTIL NONOP</v>
          </cell>
        </row>
        <row r="1594">
          <cell r="A1594">
            <v>503818</v>
          </cell>
          <cell r="B1594" t="str">
            <v>STATE EXCISE TAX - OPER</v>
          </cell>
          <cell r="C1594">
            <v>60530</v>
          </cell>
          <cell r="D1594" t="str">
            <v>WTR SALMON VALLEY RESULTS OF</v>
          </cell>
          <cell r="E1594" t="str">
            <v>418-63105</v>
          </cell>
          <cell r="F1594" t="str">
            <v>605303105418</v>
          </cell>
          <cell r="G1594">
            <v>603817</v>
          </cell>
          <cell r="H1594" t="str">
            <v>INC TAX - CURRENT STATE UTIL NONOP</v>
          </cell>
        </row>
        <row r="1595">
          <cell r="A1595">
            <v>503821</v>
          </cell>
          <cell r="B1595" t="str">
            <v>DEFD FEDL INC TAX</v>
          </cell>
          <cell r="C1595">
            <v>60530</v>
          </cell>
          <cell r="D1595" t="str">
            <v>WTR SALMON VALLEY RESULTS OF</v>
          </cell>
          <cell r="E1595" t="str">
            <v>418-63105</v>
          </cell>
          <cell r="F1595" t="str">
            <v>605303105418</v>
          </cell>
          <cell r="G1595">
            <v>603822</v>
          </cell>
          <cell r="H1595" t="str">
            <v>DEFD INC TAX - FED NONOP EXP</v>
          </cell>
        </row>
        <row r="1596">
          <cell r="A1596">
            <v>503824</v>
          </cell>
          <cell r="B1596" t="str">
            <v>DEFD STATE TAX</v>
          </cell>
          <cell r="C1596">
            <v>60530</v>
          </cell>
          <cell r="D1596" t="str">
            <v>WTR SALMON VALLEY RESULTS OF</v>
          </cell>
          <cell r="E1596" t="str">
            <v>418-63105</v>
          </cell>
          <cell r="F1596" t="str">
            <v>605303105418</v>
          </cell>
          <cell r="G1596">
            <v>603825</v>
          </cell>
          <cell r="H1596" t="str">
            <v>DEFD INC TAX - STATE NONOP EXP</v>
          </cell>
        </row>
        <row r="1597">
          <cell r="A1597">
            <v>421000</v>
          </cell>
          <cell r="B1597" t="str">
            <v>INCOME FROM SUBSIDIARY</v>
          </cell>
          <cell r="C1597">
            <v>61001</v>
          </cell>
          <cell r="D1597" t="str">
            <v>WTR OR GEN CORPORATE</v>
          </cell>
          <cell r="E1597" t="str">
            <v>418-63120</v>
          </cell>
          <cell r="F1597" t="str">
            <v>610013120418</v>
          </cell>
          <cell r="G1597">
            <v>410190</v>
          </cell>
          <cell r="H1597" t="str">
            <v>EQUITY IN EARNINGS</v>
          </cell>
        </row>
        <row r="1598">
          <cell r="A1598">
            <v>421000</v>
          </cell>
          <cell r="B1598" t="str">
            <v>INCOME FROM SUBSIDIARY</v>
          </cell>
          <cell r="C1598">
            <v>61001</v>
          </cell>
          <cell r="D1598" t="str">
            <v>WTR OR GEN CORPORATE</v>
          </cell>
          <cell r="E1598" t="str">
            <v>418-63125</v>
          </cell>
          <cell r="F1598" t="str">
            <v>610013125418</v>
          </cell>
          <cell r="G1598">
            <v>410190</v>
          </cell>
          <cell r="H1598" t="str">
            <v>EQUITY IN EARNINGS</v>
          </cell>
        </row>
        <row r="1599">
          <cell r="A1599">
            <v>421000</v>
          </cell>
          <cell r="B1599" t="str">
            <v>INCOME FROM SUBSIDIARY</v>
          </cell>
          <cell r="C1599">
            <v>60545</v>
          </cell>
          <cell r="D1599" t="str">
            <v>WTR SUNRIVER RESULTS OF</v>
          </cell>
          <cell r="E1599" t="str">
            <v>418-63130</v>
          </cell>
          <cell r="F1599" t="str">
            <v>605453130418</v>
          </cell>
          <cell r="G1599">
            <v>410190</v>
          </cell>
          <cell r="H1599" t="str">
            <v>EQUITY IN EARNINGS</v>
          </cell>
        </row>
        <row r="1600">
          <cell r="A1600">
            <v>421000</v>
          </cell>
          <cell r="B1600" t="str">
            <v>INCOME FROM SUBSIDIARY</v>
          </cell>
          <cell r="C1600">
            <v>60510</v>
          </cell>
          <cell r="D1600" t="str">
            <v>WTR GENERAL CORPORATE</v>
          </cell>
          <cell r="E1600" t="str">
            <v>418-63130</v>
          </cell>
          <cell r="F1600" t="str">
            <v>605103130418</v>
          </cell>
          <cell r="G1600">
            <v>410190</v>
          </cell>
          <cell r="H1600" t="str">
            <v>EQUITY IN EARNINGS</v>
          </cell>
        </row>
        <row r="1601">
          <cell r="A1601">
            <v>421000</v>
          </cell>
          <cell r="B1601" t="str">
            <v>INCOME FROM SUBSIDIARY</v>
          </cell>
          <cell r="C1601">
            <v>60510</v>
          </cell>
          <cell r="D1601" t="str">
            <v>WTR GENERAL CORPORATE</v>
          </cell>
          <cell r="E1601" t="str">
            <v>418-63145</v>
          </cell>
          <cell r="F1601" t="str">
            <v>605103145418</v>
          </cell>
          <cell r="G1601">
            <v>410190</v>
          </cell>
          <cell r="H1601" t="str">
            <v>EQUITY IN EARNINGS</v>
          </cell>
        </row>
        <row r="1602">
          <cell r="A1602">
            <v>421000</v>
          </cell>
          <cell r="B1602" t="str">
            <v>INCOME FROM SUBSIDIARY</v>
          </cell>
          <cell r="C1602">
            <v>60510</v>
          </cell>
          <cell r="D1602" t="str">
            <v>WTR GENERAL CORPORATE</v>
          </cell>
          <cell r="E1602" t="str">
            <v>418-63150</v>
          </cell>
          <cell r="F1602" t="str">
            <v>605103150418</v>
          </cell>
          <cell r="G1602">
            <v>410190</v>
          </cell>
          <cell r="H1602" t="str">
            <v>EQUITY IN EARNINGS</v>
          </cell>
        </row>
        <row r="1603">
          <cell r="A1603">
            <v>421000</v>
          </cell>
          <cell r="B1603" t="str">
            <v>INCOME FROM SUBSIDIARY</v>
          </cell>
          <cell r="C1603">
            <v>62001</v>
          </cell>
          <cell r="D1603" t="str">
            <v>WTR OR GEN CORPORATE</v>
          </cell>
          <cell r="E1603" t="str">
            <v>418-63160</v>
          </cell>
          <cell r="F1603" t="str">
            <v>620013160418</v>
          </cell>
          <cell r="G1603">
            <v>410190</v>
          </cell>
          <cell r="H1603" t="str">
            <v>EQUITY IN EARNINGS</v>
          </cell>
        </row>
        <row r="1604">
          <cell r="A1604">
            <v>421000</v>
          </cell>
          <cell r="B1604" t="str">
            <v>INCOME FROM SUBSIDIARY</v>
          </cell>
          <cell r="C1604">
            <v>62001</v>
          </cell>
          <cell r="D1604" t="str">
            <v>WTR OR GEN CORPORATE</v>
          </cell>
          <cell r="E1604" t="str">
            <v>418-63165</v>
          </cell>
          <cell r="F1604" t="str">
            <v>620013165418</v>
          </cell>
          <cell r="G1604">
            <v>410190</v>
          </cell>
          <cell r="H1604" t="str">
            <v>EQUITY IN EARNINGS</v>
          </cell>
        </row>
        <row r="1605">
          <cell r="A1605">
            <v>421000</v>
          </cell>
          <cell r="B1605" t="str">
            <v>INCOME FROM SUBSIDIARY</v>
          </cell>
          <cell r="C1605">
            <v>62510</v>
          </cell>
          <cell r="D1605" t="str">
            <v>WWA SUB - Cascadia Water</v>
          </cell>
          <cell r="E1605" t="str">
            <v>418-63170</v>
          </cell>
          <cell r="F1605" t="str">
            <v>625103170418</v>
          </cell>
          <cell r="G1605">
            <v>410190</v>
          </cell>
          <cell r="H1605" t="str">
            <v>EQUITY IN EARNINGS</v>
          </cell>
        </row>
        <row r="1606">
          <cell r="A1606">
            <v>503813</v>
          </cell>
          <cell r="B1606" t="str">
            <v>INC TAX - FED OPER</v>
          </cell>
          <cell r="C1606">
            <v>62510</v>
          </cell>
          <cell r="D1606" t="str">
            <v>WWA SUB - Cascadia Water</v>
          </cell>
          <cell r="E1606" t="str">
            <v>418-63170</v>
          </cell>
          <cell r="F1606" t="str">
            <v>625103170418</v>
          </cell>
          <cell r="G1606">
            <v>603813</v>
          </cell>
          <cell r="H1606" t="str">
            <v>INC TAX - CURRENT FED UTIL OPER</v>
          </cell>
        </row>
        <row r="1607">
          <cell r="A1607">
            <v>503818</v>
          </cell>
          <cell r="B1607" t="str">
            <v>STATE EXCISE TAX - OPER</v>
          </cell>
          <cell r="C1607">
            <v>62510</v>
          </cell>
          <cell r="D1607" t="str">
            <v>WWA SUB - Cascadia Water</v>
          </cell>
          <cell r="E1607" t="str">
            <v>418-63170</v>
          </cell>
          <cell r="F1607" t="str">
            <v>625103170418</v>
          </cell>
          <cell r="G1607">
            <v>603818</v>
          </cell>
          <cell r="H1607" t="str">
            <v>INC TAX - CURRENT STATE UTIL OPER</v>
          </cell>
        </row>
        <row r="1608">
          <cell r="A1608">
            <v>503821</v>
          </cell>
          <cell r="B1608" t="str">
            <v>DEFD FEDL INC TAX</v>
          </cell>
          <cell r="C1608">
            <v>62510</v>
          </cell>
          <cell r="D1608" t="str">
            <v>WWA SUB - Cascadia Water</v>
          </cell>
          <cell r="E1608" t="str">
            <v>418-63170</v>
          </cell>
          <cell r="F1608" t="str">
            <v>625103170418</v>
          </cell>
          <cell r="G1608">
            <v>603829</v>
          </cell>
          <cell r="H1608" t="str">
            <v>DEFD INC TAX - FED UTIL BEN</v>
          </cell>
        </row>
        <row r="1609">
          <cell r="A1609">
            <v>503824</v>
          </cell>
          <cell r="B1609" t="str">
            <v>DEFD STATE TAX</v>
          </cell>
          <cell r="C1609">
            <v>62510</v>
          </cell>
          <cell r="D1609" t="str">
            <v>WWA SUB - Cascadia Water</v>
          </cell>
          <cell r="E1609" t="str">
            <v>418-63170</v>
          </cell>
          <cell r="F1609" t="str">
            <v>625103170418</v>
          </cell>
          <cell r="G1609">
            <v>603819</v>
          </cell>
          <cell r="H1609" t="str">
            <v>DEFD INC TAX- STATE UTIL OPER EXP</v>
          </cell>
        </row>
        <row r="1610">
          <cell r="A1610">
            <v>421000</v>
          </cell>
          <cell r="B1610" t="str">
            <v>INCOME FROM SUBSIDIARY</v>
          </cell>
          <cell r="C1610">
            <v>62511</v>
          </cell>
          <cell r="D1610" t="str">
            <v>WWA SUB - Cascadia Infra</v>
          </cell>
          <cell r="E1610" t="str">
            <v>418-63175</v>
          </cell>
          <cell r="F1610" t="str">
            <v>625113175418</v>
          </cell>
          <cell r="G1610">
            <v>410190</v>
          </cell>
          <cell r="H1610" t="str">
            <v>EQUITY IN EARNINGS</v>
          </cell>
        </row>
        <row r="1611">
          <cell r="A1611">
            <v>503813</v>
          </cell>
          <cell r="B1611" t="str">
            <v>INC TAX - FED OPER</v>
          </cell>
          <cell r="C1611">
            <v>62511</v>
          </cell>
          <cell r="D1611" t="str">
            <v>WWA SUB - Cascadia Infra</v>
          </cell>
          <cell r="E1611" t="str">
            <v>418-63175</v>
          </cell>
          <cell r="F1611" t="str">
            <v>625113175418</v>
          </cell>
          <cell r="G1611">
            <v>603813</v>
          </cell>
          <cell r="H1611" t="str">
            <v>INC TAX - CURRENT FED UTIL OPER</v>
          </cell>
        </row>
        <row r="1612">
          <cell r="A1612">
            <v>503818</v>
          </cell>
          <cell r="B1612" t="str">
            <v>STATE EXCISE TAX - OPER</v>
          </cell>
          <cell r="C1612">
            <v>62511</v>
          </cell>
          <cell r="D1612" t="str">
            <v>WWA SUB - Cascadia Infra</v>
          </cell>
          <cell r="E1612" t="str">
            <v>418-63175</v>
          </cell>
          <cell r="F1612" t="str">
            <v>625113175418</v>
          </cell>
          <cell r="G1612">
            <v>603818</v>
          </cell>
          <cell r="H1612" t="str">
            <v>INC TAX - CURRENT STATE UTIL OPER</v>
          </cell>
        </row>
        <row r="1613">
          <cell r="A1613">
            <v>421000</v>
          </cell>
          <cell r="B1613" t="str">
            <v>INCOME FROM SUBSIDIARY</v>
          </cell>
          <cell r="C1613">
            <v>63505</v>
          </cell>
          <cell r="D1613" t="str">
            <v>WID SUB - FWC</v>
          </cell>
          <cell r="E1613" t="str">
            <v>418-63180</v>
          </cell>
          <cell r="F1613" t="str">
            <v>635053180418</v>
          </cell>
          <cell r="G1613">
            <v>410190</v>
          </cell>
          <cell r="H1613" t="str">
            <v>EQUITY IN EARNINGS</v>
          </cell>
        </row>
        <row r="1614">
          <cell r="A1614">
            <v>503813</v>
          </cell>
          <cell r="B1614" t="str">
            <v>INC TAX - FED OPER</v>
          </cell>
          <cell r="C1614">
            <v>63505</v>
          </cell>
          <cell r="D1614" t="str">
            <v>WID SUB - FWC</v>
          </cell>
          <cell r="E1614" t="str">
            <v>418-63180</v>
          </cell>
          <cell r="F1614" t="str">
            <v>635053180418</v>
          </cell>
          <cell r="G1614">
            <v>603813</v>
          </cell>
          <cell r="H1614" t="str">
            <v>INC TAX - CURRENT FED UTIL OPER</v>
          </cell>
        </row>
        <row r="1615">
          <cell r="A1615">
            <v>503818</v>
          </cell>
          <cell r="B1615" t="str">
            <v>STATE EXCISE TAX - OPER</v>
          </cell>
          <cell r="C1615">
            <v>63505</v>
          </cell>
          <cell r="D1615" t="str">
            <v>WID SUB - FWC</v>
          </cell>
          <cell r="E1615" t="str">
            <v>418-63180</v>
          </cell>
          <cell r="F1615" t="str">
            <v>635053180418</v>
          </cell>
          <cell r="G1615">
            <v>603818</v>
          </cell>
          <cell r="H1615" t="str">
            <v>INC TAX - CURRENT STATE UTIL OPER</v>
          </cell>
        </row>
        <row r="1616">
          <cell r="A1616">
            <v>503821</v>
          </cell>
          <cell r="B1616" t="str">
            <v>DEFD FEDL INC TAX</v>
          </cell>
          <cell r="C1616">
            <v>63505</v>
          </cell>
          <cell r="D1616" t="str">
            <v>WID SUB - FWC</v>
          </cell>
          <cell r="E1616" t="str">
            <v>418-63180</v>
          </cell>
          <cell r="F1616" t="str">
            <v>635053180418</v>
          </cell>
          <cell r="G1616">
            <v>603821</v>
          </cell>
          <cell r="H1616" t="str">
            <v>DEFD INC TAX - FED UTIL OPER EXP</v>
          </cell>
        </row>
        <row r="1617">
          <cell r="A1617">
            <v>503824</v>
          </cell>
          <cell r="B1617" t="str">
            <v>DEFD STATE TAX</v>
          </cell>
          <cell r="C1617">
            <v>63505</v>
          </cell>
          <cell r="D1617" t="str">
            <v>WID SUB - FWC</v>
          </cell>
          <cell r="E1617" t="str">
            <v>418-63180</v>
          </cell>
          <cell r="F1617" t="str">
            <v>635053180418</v>
          </cell>
          <cell r="G1617">
            <v>603819</v>
          </cell>
          <cell r="H1617" t="str">
            <v>DEFD INC TAX- STATE UTIL OPER EXP</v>
          </cell>
        </row>
        <row r="1618">
          <cell r="A1618">
            <v>421000</v>
          </cell>
          <cell r="B1618" t="str">
            <v>INCOME FROM SUBSIDIARY</v>
          </cell>
          <cell r="C1618">
            <v>63510</v>
          </cell>
          <cell r="D1618" t="str">
            <v>WID SUB - GSW</v>
          </cell>
          <cell r="E1618" t="str">
            <v>418-63185</v>
          </cell>
          <cell r="F1618" t="str">
            <v>635103185418</v>
          </cell>
          <cell r="G1618">
            <v>410190</v>
          </cell>
          <cell r="H1618" t="str">
            <v>EQUITY IN EARNINGS</v>
          </cell>
        </row>
        <row r="1619">
          <cell r="A1619">
            <v>503813</v>
          </cell>
          <cell r="B1619" t="str">
            <v>INC TAX - FED OPER</v>
          </cell>
          <cell r="C1619">
            <v>63510</v>
          </cell>
          <cell r="D1619" t="str">
            <v>WID SUB - GSW</v>
          </cell>
          <cell r="E1619" t="str">
            <v>418-63185</v>
          </cell>
          <cell r="F1619" t="str">
            <v>635103185418</v>
          </cell>
          <cell r="G1619">
            <v>603813</v>
          </cell>
          <cell r="H1619" t="str">
            <v>INC TAX - CURRENT FED UTIL OPER</v>
          </cell>
        </row>
        <row r="1620">
          <cell r="A1620">
            <v>503818</v>
          </cell>
          <cell r="B1620" t="str">
            <v>STATE EXCISE TAX - OPER</v>
          </cell>
          <cell r="C1620">
            <v>63510</v>
          </cell>
          <cell r="D1620" t="str">
            <v>WID SUB - GSW</v>
          </cell>
          <cell r="E1620" t="str">
            <v>418-63185</v>
          </cell>
          <cell r="F1620" t="str">
            <v>635103185418</v>
          </cell>
          <cell r="G1620">
            <v>603818</v>
          </cell>
          <cell r="H1620" t="str">
            <v>INC TAX - CURRENT STATE UTIL OPER</v>
          </cell>
        </row>
        <row r="1621">
          <cell r="A1621">
            <v>503821</v>
          </cell>
          <cell r="B1621" t="str">
            <v>DEFD FEDL INC TAX</v>
          </cell>
          <cell r="C1621">
            <v>63510</v>
          </cell>
          <cell r="D1621" t="str">
            <v>WID SUB - GSW</v>
          </cell>
          <cell r="E1621" t="str">
            <v>418-63185</v>
          </cell>
          <cell r="F1621" t="str">
            <v>635103185418</v>
          </cell>
          <cell r="G1621">
            <v>603821</v>
          </cell>
          <cell r="H1621" t="str">
            <v>DEFD INC TAX - FED UTIL OPER EXP</v>
          </cell>
        </row>
        <row r="1622">
          <cell r="A1622">
            <v>503824</v>
          </cell>
          <cell r="B1622" t="str">
            <v>DEFD STATE TAX</v>
          </cell>
          <cell r="C1622">
            <v>63510</v>
          </cell>
          <cell r="D1622" t="str">
            <v>WID SUB - GSW</v>
          </cell>
          <cell r="E1622" t="str">
            <v>418-63185</v>
          </cell>
          <cell r="F1622" t="str">
            <v>635103185418</v>
          </cell>
          <cell r="G1622">
            <v>603819</v>
          </cell>
          <cell r="H1622" t="str">
            <v>DEFD INC TAX- STATE UTIL OPER EXP</v>
          </cell>
        </row>
        <row r="1623">
          <cell r="A1623">
            <v>421000</v>
          </cell>
          <cell r="B1623" t="str">
            <v>INCOME FROM SUBSIDIARY</v>
          </cell>
          <cell r="C1623">
            <v>63511</v>
          </cell>
          <cell r="D1623" t="str">
            <v>WID SUB - GSI</v>
          </cell>
          <cell r="E1623" t="str">
            <v>418-63190</v>
          </cell>
          <cell r="F1623" t="str">
            <v>635113190418</v>
          </cell>
          <cell r="G1623">
            <v>410190</v>
          </cell>
          <cell r="H1623" t="str">
            <v>EQUITY IN EARNINGS</v>
          </cell>
        </row>
        <row r="1624">
          <cell r="A1624">
            <v>503813</v>
          </cell>
          <cell r="B1624" t="str">
            <v>INC TAX - FED OPER</v>
          </cell>
          <cell r="C1624">
            <v>63511</v>
          </cell>
          <cell r="D1624" t="str">
            <v>WID SUB - GSI</v>
          </cell>
          <cell r="E1624" t="str">
            <v>418-63190</v>
          </cell>
          <cell r="F1624" t="str">
            <v>635113190418</v>
          </cell>
          <cell r="G1624">
            <v>603813</v>
          </cell>
          <cell r="H1624" t="str">
            <v>INC TAX - CURRENT FED UTIL OPER</v>
          </cell>
        </row>
        <row r="1625">
          <cell r="A1625">
            <v>503818</v>
          </cell>
          <cell r="B1625" t="str">
            <v>STATE EXCISE TAX - OPER</v>
          </cell>
          <cell r="C1625">
            <v>63511</v>
          </cell>
          <cell r="D1625" t="str">
            <v>WID SUB - GSI</v>
          </cell>
          <cell r="E1625" t="str">
            <v>418-63190</v>
          </cell>
          <cell r="F1625" t="str">
            <v>635113190418</v>
          </cell>
          <cell r="G1625">
            <v>603818</v>
          </cell>
          <cell r="H1625" t="str">
            <v>INC TAX - CURRENT STATE UTIL OPER</v>
          </cell>
        </row>
        <row r="1626">
          <cell r="A1626">
            <v>503821</v>
          </cell>
          <cell r="B1626" t="str">
            <v>DEFD FEDL INC TAX</v>
          </cell>
          <cell r="C1626">
            <v>63511</v>
          </cell>
          <cell r="D1626" t="str">
            <v>WID SUB - GSI</v>
          </cell>
          <cell r="E1626" t="str">
            <v>418-63190</v>
          </cell>
          <cell r="F1626" t="str">
            <v>635113190418</v>
          </cell>
          <cell r="G1626">
            <v>603821</v>
          </cell>
          <cell r="H1626" t="str">
            <v>DEFD INC TAX - FED UTIL OPER EXP</v>
          </cell>
        </row>
        <row r="1627">
          <cell r="A1627">
            <v>503824</v>
          </cell>
          <cell r="B1627" t="str">
            <v>DEFD STATE TAX</v>
          </cell>
          <cell r="C1627">
            <v>63511</v>
          </cell>
          <cell r="D1627" t="str">
            <v>WID SUB - GSI</v>
          </cell>
          <cell r="E1627" t="str">
            <v>418-63190</v>
          </cell>
          <cell r="F1627" t="str">
            <v>635113190418</v>
          </cell>
          <cell r="G1627">
            <v>603819</v>
          </cell>
          <cell r="H1627" t="str">
            <v>DEFD INC TAX- STATE UTIL OPER EXP</v>
          </cell>
        </row>
        <row r="1628">
          <cell r="A1628">
            <v>421000</v>
          </cell>
          <cell r="B1628" t="str">
            <v>INCOME FROM SUBSIDIARY</v>
          </cell>
          <cell r="C1628">
            <v>64505</v>
          </cell>
          <cell r="D1628" t="str">
            <v>WYX SUB - T&amp;W</v>
          </cell>
          <cell r="E1628" t="str">
            <v>418-63195</v>
          </cell>
          <cell r="F1628" t="str">
            <v>645053195418</v>
          </cell>
          <cell r="G1628">
            <v>410190</v>
          </cell>
          <cell r="H1628" t="str">
            <v>EQUITY IN EARNINGS</v>
          </cell>
        </row>
        <row r="1629">
          <cell r="A1629">
            <v>503813</v>
          </cell>
          <cell r="B1629" t="str">
            <v>INC TAX - FED OPER</v>
          </cell>
          <cell r="C1629">
            <v>64505</v>
          </cell>
          <cell r="D1629" t="str">
            <v>WYX SUB - T&amp;W</v>
          </cell>
          <cell r="E1629" t="str">
            <v>418-63195</v>
          </cell>
          <cell r="F1629" t="str">
            <v>645053195418</v>
          </cell>
          <cell r="G1629">
            <v>603813</v>
          </cell>
          <cell r="H1629" t="str">
            <v>INC TAX - CURRENT FED UTIL OPER</v>
          </cell>
        </row>
        <row r="1630">
          <cell r="A1630">
            <v>503818</v>
          </cell>
          <cell r="B1630" t="str">
            <v>STATE EXCISE TAX - OPER</v>
          </cell>
          <cell r="C1630">
            <v>64505</v>
          </cell>
          <cell r="D1630" t="str">
            <v>WYX SUB - T&amp;W</v>
          </cell>
          <cell r="E1630" t="str">
            <v>418-63195</v>
          </cell>
          <cell r="F1630" t="str">
            <v>645053195418</v>
          </cell>
          <cell r="G1630">
            <v>603818</v>
          </cell>
          <cell r="H1630" t="str">
            <v>INC TAX - CURRENT STATE UTIL OPER</v>
          </cell>
        </row>
        <row r="1631">
          <cell r="A1631">
            <v>503821</v>
          </cell>
          <cell r="B1631" t="str">
            <v>DEFD FEDL INC TAX</v>
          </cell>
          <cell r="C1631">
            <v>64505</v>
          </cell>
          <cell r="D1631" t="str">
            <v>WYX SUB - T&amp;W</v>
          </cell>
          <cell r="E1631" t="str">
            <v>418-63195</v>
          </cell>
          <cell r="F1631" t="str">
            <v>645053195418</v>
          </cell>
          <cell r="G1631">
            <v>603821</v>
          </cell>
          <cell r="H1631" t="str">
            <v>DEFD INC TAX - FED UTIL OPER EXP</v>
          </cell>
        </row>
        <row r="1632">
          <cell r="A1632">
            <v>503824</v>
          </cell>
          <cell r="B1632" t="str">
            <v>DEFD STATE TAX</v>
          </cell>
          <cell r="C1632">
            <v>64505</v>
          </cell>
          <cell r="D1632" t="str">
            <v>WYX SUB - T&amp;W</v>
          </cell>
          <cell r="E1632" t="str">
            <v>418-63195</v>
          </cell>
          <cell r="F1632" t="str">
            <v>645053195418</v>
          </cell>
          <cell r="G1632">
            <v>603819</v>
          </cell>
          <cell r="H1632" t="str">
            <v>DEFD INC TAX- STATE UTIL OPER EXP</v>
          </cell>
        </row>
        <row r="1633">
          <cell r="A1633">
            <v>421000</v>
          </cell>
          <cell r="B1633" t="str">
            <v>INCOME FROM SUBSIDIARY</v>
          </cell>
          <cell r="C1633">
            <v>60510</v>
          </cell>
          <cell r="D1633" t="str">
            <v>WTR GENERAL CORPORATE</v>
          </cell>
          <cell r="E1633" t="str">
            <v>418-63200</v>
          </cell>
          <cell r="F1633" t="str">
            <v>605103200418</v>
          </cell>
          <cell r="G1633">
            <v>410190</v>
          </cell>
          <cell r="H1633" t="str">
            <v>EQUITY IN EARNINGS</v>
          </cell>
        </row>
        <row r="1634">
          <cell r="A1634">
            <v>421000</v>
          </cell>
          <cell r="B1634" t="str">
            <v>INCOME FROM SUBSIDIARY</v>
          </cell>
          <cell r="C1634">
            <v>61001</v>
          </cell>
          <cell r="D1634" t="str">
            <v>WTR OR GEN CORPORATE</v>
          </cell>
          <cell r="E1634" t="str">
            <v>418-63215</v>
          </cell>
          <cell r="F1634" t="str">
            <v>610013215418</v>
          </cell>
          <cell r="G1634">
            <v>410190</v>
          </cell>
          <cell r="H1634" t="str">
            <v>EQUITY IN EARNINGS</v>
          </cell>
        </row>
        <row r="1635">
          <cell r="A1635">
            <v>503813</v>
          </cell>
          <cell r="B1635" t="str">
            <v>INC TAX - FED OPER</v>
          </cell>
          <cell r="C1635">
            <v>61001</v>
          </cell>
          <cell r="D1635" t="str">
            <v>WTR OR GEN CORPORATE</v>
          </cell>
          <cell r="E1635" t="str">
            <v>418-63215</v>
          </cell>
          <cell r="F1635" t="str">
            <v>610013215418</v>
          </cell>
          <cell r="G1635">
            <v>603813</v>
          </cell>
          <cell r="H1635" t="str">
            <v>INC TAX - CURRENT FED UTIL OPER</v>
          </cell>
        </row>
        <row r="1636">
          <cell r="A1636">
            <v>503818</v>
          </cell>
          <cell r="B1636" t="str">
            <v>STATE EXCISE TAX - OPER</v>
          </cell>
          <cell r="C1636">
            <v>61001</v>
          </cell>
          <cell r="D1636" t="str">
            <v>WTR OR GEN CORPORATE</v>
          </cell>
          <cell r="E1636" t="str">
            <v>418-63215</v>
          </cell>
          <cell r="F1636" t="str">
            <v>610013215418</v>
          </cell>
          <cell r="G1636">
            <v>603818</v>
          </cell>
          <cell r="H1636" t="str">
            <v>INC TAX - CURRENT STATE UTIL OPER</v>
          </cell>
        </row>
        <row r="1637">
          <cell r="A1637">
            <v>421000</v>
          </cell>
          <cell r="B1637" t="str">
            <v>INCOME FROM SUBSIDIARY</v>
          </cell>
          <cell r="C1637">
            <v>61001</v>
          </cell>
          <cell r="D1637" t="str">
            <v>WTR OR GEN CORPORATE</v>
          </cell>
          <cell r="E1637" t="str">
            <v>418-63220</v>
          </cell>
          <cell r="F1637" t="str">
            <v>610013220418</v>
          </cell>
          <cell r="G1637">
            <v>410190</v>
          </cell>
          <cell r="H1637" t="str">
            <v>EQUITY IN EARNINGS</v>
          </cell>
        </row>
        <row r="1638">
          <cell r="A1638">
            <v>503813</v>
          </cell>
          <cell r="B1638" t="str">
            <v>INC TAX - FED OPER</v>
          </cell>
          <cell r="C1638">
            <v>61001</v>
          </cell>
          <cell r="D1638" t="str">
            <v>WTR OR GEN CORPORATE</v>
          </cell>
          <cell r="E1638" t="str">
            <v>418-63220</v>
          </cell>
          <cell r="F1638" t="str">
            <v>610013220418</v>
          </cell>
          <cell r="G1638">
            <v>603813</v>
          </cell>
          <cell r="H1638" t="str">
            <v>INC TAX - CURRENT FED UTIL OPER</v>
          </cell>
        </row>
        <row r="1639">
          <cell r="A1639">
            <v>503818</v>
          </cell>
          <cell r="B1639" t="str">
            <v>STATE EXCISE TAX - OPER</v>
          </cell>
          <cell r="C1639">
            <v>61001</v>
          </cell>
          <cell r="D1639" t="str">
            <v>WTR OR GEN CORPORATE</v>
          </cell>
          <cell r="E1639" t="str">
            <v>418-63220</v>
          </cell>
          <cell r="F1639" t="str">
            <v>610013220418</v>
          </cell>
          <cell r="G1639">
            <v>603818</v>
          </cell>
          <cell r="H1639" t="str">
            <v>INC TAX - CURRENT STATE UTIL OPER</v>
          </cell>
        </row>
        <row r="1640">
          <cell r="A1640">
            <v>421000</v>
          </cell>
          <cell r="B1640" t="str">
            <v>INCOME FROM SUBSIDIARY</v>
          </cell>
          <cell r="C1640">
            <v>70000</v>
          </cell>
          <cell r="D1640" t="str">
            <v>RNGHLD GEN CORPORATE</v>
          </cell>
          <cell r="E1640" t="str">
            <v>418-70010</v>
          </cell>
          <cell r="F1640" t="str">
            <v>700000010418</v>
          </cell>
          <cell r="G1640">
            <v>410190</v>
          </cell>
          <cell r="H1640" t="str">
            <v>EQUITY IN EARNINGS</v>
          </cell>
        </row>
        <row r="1641">
          <cell r="A1641">
            <v>411201</v>
          </cell>
          <cell r="B1641" t="str">
            <v>AFUDC - EQUITY</v>
          </cell>
          <cell r="C1641">
            <v>83010</v>
          </cell>
          <cell r="D1641" t="str">
            <v>INCOME STATEMENT DETAIL</v>
          </cell>
          <cell r="E1641" t="str">
            <v>419-06015</v>
          </cell>
          <cell r="F1641" t="str">
            <v>830106015419</v>
          </cell>
          <cell r="G1641">
            <v>410140</v>
          </cell>
          <cell r="H1641" t="str">
            <v>AFUDC - EQUITY CREDIT</v>
          </cell>
        </row>
        <row r="1642">
          <cell r="A1642">
            <v>411000</v>
          </cell>
          <cell r="B1642" t="str">
            <v>INTEREST INCOME</v>
          </cell>
          <cell r="C1642">
            <v>83010</v>
          </cell>
          <cell r="D1642" t="str">
            <v>INCOME STATEMENT DETAIL</v>
          </cell>
          <cell r="E1642" t="str">
            <v>419-06015</v>
          </cell>
          <cell r="F1642" t="str">
            <v>830106015419</v>
          </cell>
          <cell r="G1642">
            <v>410005</v>
          </cell>
          <cell r="H1642" t="str">
            <v>INTEREST AND DIVIDEND INCOME-INT ON DFED</v>
          </cell>
        </row>
        <row r="1643">
          <cell r="A1643">
            <v>402000</v>
          </cell>
          <cell r="B1643" t="str">
            <v>RATE ADJUSTMENT</v>
          </cell>
          <cell r="C1643">
            <v>83010</v>
          </cell>
          <cell r="D1643" t="str">
            <v>INCOME STATEMENT DETAIL</v>
          </cell>
          <cell r="E1643" t="str">
            <v>419-06205</v>
          </cell>
          <cell r="F1643" t="str">
            <v>830106205419</v>
          </cell>
          <cell r="G1643">
            <v>410005</v>
          </cell>
          <cell r="H1643" t="str">
            <v>INTEREST AND DIVIDEND INCOME-INT ON DFED</v>
          </cell>
        </row>
        <row r="1644">
          <cell r="A1644">
            <v>411000</v>
          </cell>
          <cell r="B1644" t="str">
            <v>INTEREST INCOME</v>
          </cell>
          <cell r="C1644">
            <v>83010</v>
          </cell>
          <cell r="D1644" t="str">
            <v>INCOME STATEMENT DETAIL</v>
          </cell>
          <cell r="E1644" t="str">
            <v>419-06205</v>
          </cell>
          <cell r="F1644" t="str">
            <v>830106205419</v>
          </cell>
          <cell r="G1644">
            <v>410005</v>
          </cell>
          <cell r="H1644" t="str">
            <v>INTEREST AND DIVIDEND INCOME-INT ON DFED</v>
          </cell>
        </row>
        <row r="1645">
          <cell r="A1645">
            <v>411000</v>
          </cell>
          <cell r="B1645" t="str">
            <v>INTEREST INCOME</v>
          </cell>
          <cell r="C1645">
            <v>83010</v>
          </cell>
          <cell r="D1645" t="str">
            <v>INCOME STATEMENT DETAIL</v>
          </cell>
          <cell r="E1645" t="str">
            <v>419-06206</v>
          </cell>
          <cell r="F1645" t="str">
            <v>830106206419</v>
          </cell>
          <cell r="G1645">
            <v>410005</v>
          </cell>
          <cell r="H1645" t="str">
            <v>INTEREST AND DIVIDEND INCOME-INT ON DFED</v>
          </cell>
        </row>
        <row r="1646">
          <cell r="A1646">
            <v>402000</v>
          </cell>
          <cell r="B1646" t="str">
            <v>RATE ADJUSTMENT</v>
          </cell>
          <cell r="C1646">
            <v>83010</v>
          </cell>
          <cell r="D1646" t="str">
            <v>INCOME STATEMENT DETAIL</v>
          </cell>
          <cell r="E1646" t="str">
            <v>419-06207</v>
          </cell>
          <cell r="F1646" t="str">
            <v>830106207419</v>
          </cell>
          <cell r="G1646">
            <v>404045</v>
          </cell>
          <cell r="H1646" t="str">
            <v>RATE ADJ - RNG</v>
          </cell>
        </row>
        <row r="1647">
          <cell r="A1647">
            <v>402000</v>
          </cell>
          <cell r="B1647" t="str">
            <v>RATE ADJUSTMENT</v>
          </cell>
          <cell r="C1647">
            <v>83010</v>
          </cell>
          <cell r="D1647" t="str">
            <v>INCOME STATEMENT DETAIL</v>
          </cell>
          <cell r="E1647" t="str">
            <v>419-06208</v>
          </cell>
          <cell r="F1647" t="str">
            <v>830106208419</v>
          </cell>
          <cell r="G1647">
            <v>404045</v>
          </cell>
          <cell r="H1647" t="str">
            <v>RATE ADJ - RNG</v>
          </cell>
        </row>
        <row r="1648">
          <cell r="A1648">
            <v>411000</v>
          </cell>
          <cell r="B1648" t="str">
            <v>INTEREST INCOME</v>
          </cell>
          <cell r="C1648">
            <v>83010</v>
          </cell>
          <cell r="D1648" t="str">
            <v>INCOME STATEMENT DETAIL</v>
          </cell>
          <cell r="E1648" t="str">
            <v>419-06210</v>
          </cell>
          <cell r="F1648" t="str">
            <v>830106210419</v>
          </cell>
          <cell r="G1648">
            <v>410005</v>
          </cell>
          <cell r="H1648" t="str">
            <v>INTEREST AND DIVIDEND INCOME-INT ON DFED</v>
          </cell>
        </row>
        <row r="1649">
          <cell r="A1649">
            <v>411000</v>
          </cell>
          <cell r="B1649" t="str">
            <v>INTEREST INCOME</v>
          </cell>
          <cell r="C1649">
            <v>82299</v>
          </cell>
          <cell r="D1649" t="str">
            <v>OTHER ADMIN ACCOUNTS</v>
          </cell>
          <cell r="E1649" t="str">
            <v>419-06210</v>
          </cell>
          <cell r="F1649" t="str">
            <v>822996210419</v>
          </cell>
          <cell r="G1649">
            <v>410005</v>
          </cell>
          <cell r="H1649" t="str">
            <v>INTEREST AND DIVIDEND INCOME-INT ON DFED</v>
          </cell>
        </row>
        <row r="1650">
          <cell r="A1650">
            <v>411000</v>
          </cell>
          <cell r="B1650" t="str">
            <v>INTEREST INCOME</v>
          </cell>
          <cell r="C1650">
            <v>83010</v>
          </cell>
          <cell r="D1650" t="str">
            <v>INCOME STATEMENT DETAIL</v>
          </cell>
          <cell r="E1650" t="str">
            <v>419-06215</v>
          </cell>
          <cell r="F1650" t="str">
            <v>830106215419</v>
          </cell>
          <cell r="G1650">
            <v>410005</v>
          </cell>
          <cell r="H1650" t="str">
            <v>INTEREST AND DIVIDEND INCOME-INT ON DFED</v>
          </cell>
        </row>
        <row r="1651">
          <cell r="A1651">
            <v>411000</v>
          </cell>
          <cell r="B1651" t="str">
            <v>INTEREST INCOME</v>
          </cell>
          <cell r="C1651">
            <v>83010</v>
          </cell>
          <cell r="D1651" t="str">
            <v>INCOME STATEMENT DETAIL</v>
          </cell>
          <cell r="E1651" t="str">
            <v>419-06380</v>
          </cell>
          <cell r="F1651" t="str">
            <v>830106380419</v>
          </cell>
          <cell r="G1651">
            <v>410010</v>
          </cell>
          <cell r="H1651" t="str">
            <v>INTEREST AND DIVIDEND INCOME-OTHER</v>
          </cell>
        </row>
        <row r="1652">
          <cell r="A1652">
            <v>411000</v>
          </cell>
          <cell r="B1652" t="str">
            <v>INTEREST INCOME</v>
          </cell>
          <cell r="C1652">
            <v>10110</v>
          </cell>
          <cell r="D1652" t="str">
            <v>HLD GENERAL CORPORATE</v>
          </cell>
          <cell r="E1652" t="str">
            <v>419-16380</v>
          </cell>
          <cell r="F1652" t="str">
            <v>101106380419</v>
          </cell>
          <cell r="G1652">
            <v>410010</v>
          </cell>
          <cell r="H1652" t="str">
            <v>INTEREST AND DIVIDEND INCOME-OTHER</v>
          </cell>
        </row>
        <row r="1653">
          <cell r="A1653">
            <v>502100</v>
          </cell>
          <cell r="B1653" t="str">
            <v>OTHER CONTRACT WORK</v>
          </cell>
          <cell r="C1653">
            <v>83010</v>
          </cell>
          <cell r="D1653" t="str">
            <v>INCOME STATEMENT DETAIL</v>
          </cell>
          <cell r="E1653" t="str">
            <v>421-01500</v>
          </cell>
          <cell r="F1653" t="str">
            <v>830101500421</v>
          </cell>
          <cell r="G1653">
            <v>602100</v>
          </cell>
          <cell r="H1653" t="str">
            <v>OTHER CONTRACT WORK</v>
          </cell>
        </row>
        <row r="1654">
          <cell r="A1654">
            <v>502100</v>
          </cell>
          <cell r="B1654" t="str">
            <v>OTHER CONTRACT WORK</v>
          </cell>
          <cell r="C1654">
            <v>83010</v>
          </cell>
          <cell r="D1654" t="str">
            <v>INCOME STATEMENT DETAIL</v>
          </cell>
          <cell r="E1654" t="str">
            <v>421-01505</v>
          </cell>
          <cell r="F1654" t="str">
            <v>830101505421</v>
          </cell>
          <cell r="G1654">
            <v>602100</v>
          </cell>
          <cell r="H1654" t="str">
            <v>OTHER CONTRACT WORK</v>
          </cell>
        </row>
        <row r="1655">
          <cell r="A1655">
            <v>502500</v>
          </cell>
          <cell r="B1655" t="str">
            <v>BANK CHARGES</v>
          </cell>
          <cell r="C1655">
            <v>42030</v>
          </cell>
          <cell r="D1655" t="str">
            <v>CASH MANAGEMENT</v>
          </cell>
          <cell r="E1655" t="str">
            <v>421-01505</v>
          </cell>
          <cell r="F1655" t="str">
            <v>420301505421</v>
          </cell>
          <cell r="G1655">
            <v>602500</v>
          </cell>
          <cell r="H1655" t="str">
            <v>BANK CHARGES</v>
          </cell>
        </row>
        <row r="1656">
          <cell r="A1656">
            <v>502100</v>
          </cell>
          <cell r="B1656" t="str">
            <v>OTHER CONTRACT WORK</v>
          </cell>
          <cell r="C1656">
            <v>11490</v>
          </cell>
          <cell r="D1656" t="str">
            <v>APPLIANCE CENTER</v>
          </cell>
          <cell r="E1656" t="str">
            <v>421-01505</v>
          </cell>
          <cell r="F1656" t="str">
            <v>114901505421</v>
          </cell>
          <cell r="G1656">
            <v>602100</v>
          </cell>
          <cell r="H1656" t="str">
            <v>OTHER CONTRACT WORK</v>
          </cell>
        </row>
        <row r="1657">
          <cell r="A1657">
            <v>580105</v>
          </cell>
          <cell r="B1657" t="str">
            <v>SALARY REGULAR</v>
          </cell>
          <cell r="C1657">
            <v>60102</v>
          </cell>
          <cell r="D1657" t="str">
            <v>ACCOUNTING, TAX</v>
          </cell>
          <cell r="E1657" t="str">
            <v>421-01505</v>
          </cell>
          <cell r="F1657" t="str">
            <v>601021505421</v>
          </cell>
          <cell r="G1657">
            <v>680105</v>
          </cell>
          <cell r="H1657" t="str">
            <v>SALARY REGULAR</v>
          </cell>
        </row>
        <row r="1658">
          <cell r="A1658">
            <v>416000</v>
          </cell>
          <cell r="B1658" t="str">
            <v>MISC NON OPERATING INCOME</v>
          </cell>
          <cell r="C1658">
            <v>83010</v>
          </cell>
          <cell r="D1658" t="str">
            <v>INCOME STATEMENT DETAIL</v>
          </cell>
          <cell r="E1658" t="str">
            <v>421-01510</v>
          </cell>
          <cell r="F1658" t="str">
            <v>830101510421</v>
          </cell>
          <cell r="G1658">
            <v>410055</v>
          </cell>
          <cell r="H1658" t="str">
            <v>MISC NON OP REVENUE</v>
          </cell>
        </row>
        <row r="1659">
          <cell r="A1659">
            <v>416000</v>
          </cell>
          <cell r="B1659" t="str">
            <v>MISC NON OPERATING INCOME</v>
          </cell>
          <cell r="C1659">
            <v>81110</v>
          </cell>
          <cell r="D1659" t="str">
            <v>PORTLAND</v>
          </cell>
          <cell r="E1659" t="str">
            <v>421-01520</v>
          </cell>
          <cell r="F1659" t="str">
            <v>811101520421</v>
          </cell>
          <cell r="G1659">
            <v>410105</v>
          </cell>
          <cell r="H1659" t="str">
            <v>MISC NON OP REV - HQ PARKING</v>
          </cell>
        </row>
        <row r="1660">
          <cell r="A1660">
            <v>416000</v>
          </cell>
          <cell r="B1660" t="str">
            <v>MISC NON OPERATING INCOME</v>
          </cell>
          <cell r="C1660">
            <v>83010</v>
          </cell>
          <cell r="D1660" t="str">
            <v>INCOME STATEMENT DETAIL</v>
          </cell>
          <cell r="E1660" t="str">
            <v>421-01520</v>
          </cell>
          <cell r="F1660" t="str">
            <v>830101520421</v>
          </cell>
          <cell r="G1660">
            <v>410105</v>
          </cell>
          <cell r="H1660" t="str">
            <v>MISC NON OP REV - HQ PARKING</v>
          </cell>
        </row>
        <row r="1661">
          <cell r="A1661">
            <v>503700</v>
          </cell>
          <cell r="B1661" t="str">
            <v>DEPRECIATION</v>
          </cell>
          <cell r="C1661">
            <v>83010</v>
          </cell>
          <cell r="D1661" t="str">
            <v>INCOME STATEMENT DETAIL</v>
          </cell>
          <cell r="E1661" t="str">
            <v>421-02115</v>
          </cell>
          <cell r="F1661" t="str">
            <v>830102115421</v>
          </cell>
          <cell r="G1661">
            <v>603720</v>
          </cell>
          <cell r="H1661" t="str">
            <v>DEPRECIATION - NON-UTILITY</v>
          </cell>
        </row>
        <row r="1662">
          <cell r="A1662">
            <v>503700</v>
          </cell>
          <cell r="B1662" t="str">
            <v>DEPRECIATION</v>
          </cell>
          <cell r="C1662">
            <v>83010</v>
          </cell>
          <cell r="D1662" t="str">
            <v>INCOME STATEMENT DETAIL</v>
          </cell>
          <cell r="E1662" t="str">
            <v>421-02116</v>
          </cell>
          <cell r="F1662" t="str">
            <v>830102116421</v>
          </cell>
          <cell r="G1662">
            <v>603720</v>
          </cell>
          <cell r="H1662" t="str">
            <v>DEPRECIATION - NON-UTILITY</v>
          </cell>
        </row>
        <row r="1663">
          <cell r="A1663">
            <v>505100</v>
          </cell>
          <cell r="B1663" t="str">
            <v>PROFESSIONAL SERVICE</v>
          </cell>
          <cell r="C1663">
            <v>83010</v>
          </cell>
          <cell r="D1663" t="str">
            <v>INCOME STATEMENT DETAIL</v>
          </cell>
          <cell r="E1663" t="str">
            <v>421-02415</v>
          </cell>
          <cell r="F1663" t="str">
            <v>830102415421</v>
          </cell>
          <cell r="G1663">
            <v>605100</v>
          </cell>
          <cell r="H1663" t="str">
            <v>PROFESSIONAL SERVICE</v>
          </cell>
        </row>
        <row r="1664">
          <cell r="A1664">
            <v>416000</v>
          </cell>
          <cell r="B1664" t="str">
            <v>MISC NON OPERATING INCOME</v>
          </cell>
          <cell r="C1664">
            <v>83010</v>
          </cell>
          <cell r="D1664" t="str">
            <v>INCOME STATEMENT DETAIL</v>
          </cell>
          <cell r="E1664" t="str">
            <v>421-06056</v>
          </cell>
          <cell r="F1664" t="str">
            <v>830106056421</v>
          </cell>
          <cell r="G1664">
            <v>410115</v>
          </cell>
          <cell r="H1664" t="str">
            <v>MISC NON OP REV - COOS COUNTY</v>
          </cell>
        </row>
        <row r="1665">
          <cell r="A1665">
            <v>502400</v>
          </cell>
          <cell r="B1665" t="str">
            <v>MISCELLANEOUS</v>
          </cell>
          <cell r="C1665">
            <v>83010</v>
          </cell>
          <cell r="D1665" t="str">
            <v>INCOME STATEMENT DETAIL</v>
          </cell>
          <cell r="E1665" t="str">
            <v>421-06056</v>
          </cell>
          <cell r="F1665" t="str">
            <v>830106056421</v>
          </cell>
          <cell r="G1665">
            <v>410115</v>
          </cell>
          <cell r="H1665" t="str">
            <v>MISC NON OP REV - COOS COUNTY</v>
          </cell>
        </row>
        <row r="1666">
          <cell r="A1666">
            <v>416000</v>
          </cell>
          <cell r="B1666" t="str">
            <v>MISC NON OPERATING INCOME</v>
          </cell>
          <cell r="C1666">
            <v>83010</v>
          </cell>
          <cell r="D1666" t="str">
            <v>INCOME STATEMENT DETAIL</v>
          </cell>
          <cell r="E1666" t="str">
            <v>421-06059</v>
          </cell>
          <cell r="F1666" t="str">
            <v>830106059421</v>
          </cell>
          <cell r="G1666">
            <v>410115</v>
          </cell>
          <cell r="H1666" t="str">
            <v>MISC NON OP REV - COOS COUNTY</v>
          </cell>
        </row>
        <row r="1667">
          <cell r="A1667">
            <v>502400</v>
          </cell>
          <cell r="B1667" t="str">
            <v>MISCELLANEOUS</v>
          </cell>
          <cell r="C1667">
            <v>83010</v>
          </cell>
          <cell r="D1667" t="str">
            <v>INCOME STATEMENT DETAIL</v>
          </cell>
          <cell r="E1667" t="str">
            <v>421-06059</v>
          </cell>
          <cell r="F1667" t="str">
            <v>830106059421</v>
          </cell>
          <cell r="G1667">
            <v>602400</v>
          </cell>
          <cell r="H1667" t="str">
            <v>MISCELLANEOUS</v>
          </cell>
        </row>
        <row r="1668">
          <cell r="A1668">
            <v>417000</v>
          </cell>
          <cell r="B1668" t="str">
            <v>GAIN ON SALE OF PROPERTY</v>
          </cell>
          <cell r="C1668">
            <v>83010</v>
          </cell>
          <cell r="D1668" t="str">
            <v>INCOME STATEMENT DETAIL</v>
          </cell>
          <cell r="E1668" t="str">
            <v>421-06170</v>
          </cell>
          <cell r="F1668" t="str">
            <v>830106170421</v>
          </cell>
          <cell r="G1668">
            <v>410190</v>
          </cell>
          <cell r="H1668" t="str">
            <v>EQUITY IN EARNINGS</v>
          </cell>
        </row>
        <row r="1669">
          <cell r="A1669">
            <v>416000</v>
          </cell>
          <cell r="B1669" t="str">
            <v>MISC NON OPERATING INCOME</v>
          </cell>
          <cell r="C1669">
            <v>83010</v>
          </cell>
          <cell r="D1669" t="str">
            <v>INCOME STATEMENT DETAIL</v>
          </cell>
          <cell r="E1669" t="str">
            <v>421-06245</v>
          </cell>
          <cell r="F1669" t="str">
            <v>830106245421</v>
          </cell>
          <cell r="G1669">
            <v>410120</v>
          </cell>
          <cell r="H1669" t="str">
            <v>MISC NON OP REV - OTB REVENUE</v>
          </cell>
        </row>
        <row r="1670">
          <cell r="A1670">
            <v>416000</v>
          </cell>
          <cell r="B1670" t="str">
            <v>MISC NON OPERATING INCOME</v>
          </cell>
          <cell r="C1670">
            <v>81190</v>
          </cell>
          <cell r="D1670" t="str">
            <v>ASTORIA</v>
          </cell>
          <cell r="E1670" t="str">
            <v>421-06245</v>
          </cell>
          <cell r="F1670" t="str">
            <v>811906245421</v>
          </cell>
          <cell r="G1670">
            <v>410120</v>
          </cell>
          <cell r="H1670" t="str">
            <v>MISC NON OP REV - OTB REVENUE</v>
          </cell>
        </row>
        <row r="1671">
          <cell r="A1671">
            <v>508400</v>
          </cell>
          <cell r="B1671" t="str">
            <v>ADMINISTRATIVE EXPEN</v>
          </cell>
          <cell r="C1671">
            <v>83010</v>
          </cell>
          <cell r="D1671" t="str">
            <v>INCOME STATEMENT DETAIL</v>
          </cell>
          <cell r="E1671" t="str">
            <v>421-06265</v>
          </cell>
          <cell r="F1671" t="str">
            <v>830106265421</v>
          </cell>
          <cell r="G1671">
            <v>608400</v>
          </cell>
          <cell r="H1671" t="str">
            <v>ADMINISTRATIVE EXPEN</v>
          </cell>
        </row>
        <row r="1672">
          <cell r="A1672">
            <v>417000</v>
          </cell>
          <cell r="B1672" t="str">
            <v>GAIN ON SALE OF PROPERTY</v>
          </cell>
          <cell r="C1672">
            <v>83010</v>
          </cell>
          <cell r="D1672" t="str">
            <v>INCOME STATEMENT DETAIL</v>
          </cell>
          <cell r="E1672" t="str">
            <v>421-06265</v>
          </cell>
          <cell r="F1672" t="str">
            <v>830106265421</v>
          </cell>
          <cell r="G1672">
            <v>410180</v>
          </cell>
          <cell r="H1672" t="str">
            <v>GAIN ON SALE OF PROPERTY</v>
          </cell>
        </row>
        <row r="1673">
          <cell r="A1673">
            <v>505100</v>
          </cell>
          <cell r="B1673" t="str">
            <v>PROFESSIONAL SERVICE</v>
          </cell>
          <cell r="C1673">
            <v>83010</v>
          </cell>
          <cell r="D1673" t="str">
            <v>INCOME STATEMENT DETAIL</v>
          </cell>
          <cell r="E1673" t="str">
            <v>421-06265</v>
          </cell>
          <cell r="F1673" t="str">
            <v>830106265421</v>
          </cell>
          <cell r="G1673">
            <v>605100</v>
          </cell>
          <cell r="H1673" t="str">
            <v>PROFESSIONAL SERVICE</v>
          </cell>
        </row>
        <row r="1674">
          <cell r="A1674">
            <v>414000</v>
          </cell>
          <cell r="B1674" t="str">
            <v>RENT INCOME</v>
          </cell>
          <cell r="C1674">
            <v>83010</v>
          </cell>
          <cell r="D1674" t="str">
            <v>INCOME STATEMENT DETAIL</v>
          </cell>
          <cell r="E1674" t="str">
            <v>421-06265</v>
          </cell>
          <cell r="F1674" t="str">
            <v>830106265421</v>
          </cell>
          <cell r="G1674">
            <v>410065</v>
          </cell>
          <cell r="H1674" t="str">
            <v>NON-OP RENT INCOME</v>
          </cell>
        </row>
        <row r="1675">
          <cell r="A1675">
            <v>503900</v>
          </cell>
          <cell r="B1675" t="str">
            <v>INSURANCE</v>
          </cell>
          <cell r="C1675">
            <v>83010</v>
          </cell>
          <cell r="D1675" t="str">
            <v>INCOME STATEMENT DETAIL</v>
          </cell>
          <cell r="E1675" t="str">
            <v>421-06266</v>
          </cell>
          <cell r="F1675" t="str">
            <v>830106266421</v>
          </cell>
          <cell r="G1675">
            <v>603900</v>
          </cell>
          <cell r="H1675" t="str">
            <v>INSURANCE</v>
          </cell>
        </row>
        <row r="1676">
          <cell r="A1676">
            <v>502400</v>
          </cell>
          <cell r="B1676" t="str">
            <v>MISCELLANEOUS</v>
          </cell>
          <cell r="C1676">
            <v>83010</v>
          </cell>
          <cell r="D1676" t="str">
            <v>INCOME STATEMENT DETAIL</v>
          </cell>
          <cell r="E1676" t="str">
            <v>421-06266</v>
          </cell>
          <cell r="F1676" t="str">
            <v>830106266421</v>
          </cell>
          <cell r="G1676">
            <v>602400</v>
          </cell>
          <cell r="H1676" t="str">
            <v>MISCELLANEOUS</v>
          </cell>
        </row>
        <row r="1677">
          <cell r="A1677">
            <v>512100</v>
          </cell>
          <cell r="B1677" t="str">
            <v>MEALS AND ENTERTAIN</v>
          </cell>
          <cell r="C1677">
            <v>83010</v>
          </cell>
          <cell r="D1677" t="str">
            <v>INCOME STATEMENT DETAIL</v>
          </cell>
          <cell r="E1677" t="str">
            <v>421-06266</v>
          </cell>
          <cell r="F1677" t="str">
            <v>830106266421</v>
          </cell>
          <cell r="G1677">
            <v>612100</v>
          </cell>
          <cell r="H1677" t="str">
            <v>MEALS AND ENTERTAIN</v>
          </cell>
        </row>
        <row r="1678">
          <cell r="A1678">
            <v>513200</v>
          </cell>
          <cell r="B1678" t="str">
            <v>BUSINESS TRAVEL</v>
          </cell>
          <cell r="C1678">
            <v>83010</v>
          </cell>
          <cell r="D1678" t="str">
            <v>INCOME STATEMENT DETAIL</v>
          </cell>
          <cell r="E1678" t="str">
            <v>421-06266</v>
          </cell>
          <cell r="F1678" t="str">
            <v>830106266421</v>
          </cell>
          <cell r="G1678">
            <v>613200</v>
          </cell>
          <cell r="H1678" t="str">
            <v>BUSINESS TRAVEL</v>
          </cell>
        </row>
        <row r="1679">
          <cell r="A1679">
            <v>505000</v>
          </cell>
          <cell r="B1679" t="str">
            <v>LEGAL FEES</v>
          </cell>
          <cell r="C1679">
            <v>83010</v>
          </cell>
          <cell r="D1679" t="str">
            <v>INCOME STATEMENT DETAIL</v>
          </cell>
          <cell r="E1679" t="str">
            <v>421-06266</v>
          </cell>
          <cell r="F1679" t="str">
            <v>830106266421</v>
          </cell>
          <cell r="G1679">
            <v>605000</v>
          </cell>
          <cell r="H1679" t="str">
            <v>LEGAL FEES</v>
          </cell>
        </row>
        <row r="1680">
          <cell r="A1680">
            <v>411000</v>
          </cell>
          <cell r="B1680" t="str">
            <v>INTEREST INCOME</v>
          </cell>
          <cell r="C1680">
            <v>83010</v>
          </cell>
          <cell r="D1680" t="str">
            <v>INCOME STATEMENT DETAIL</v>
          </cell>
          <cell r="E1680" t="str">
            <v>421-06283</v>
          </cell>
          <cell r="F1680" t="str">
            <v>830106283421</v>
          </cell>
          <cell r="G1680">
            <v>410010</v>
          </cell>
          <cell r="H1680" t="str">
            <v>INTEREST AND DIVIDEND INCOME-OTHER</v>
          </cell>
        </row>
        <row r="1681">
          <cell r="A1681">
            <v>416000</v>
          </cell>
          <cell r="B1681" t="str">
            <v>MISC NON OPERATING INCOME</v>
          </cell>
          <cell r="C1681">
            <v>83010</v>
          </cell>
          <cell r="D1681" t="str">
            <v>INCOME STATEMENT DETAIL</v>
          </cell>
          <cell r="E1681" t="str">
            <v>421-06305</v>
          </cell>
          <cell r="F1681" t="str">
            <v>830106305421</v>
          </cell>
          <cell r="G1681">
            <v>410055</v>
          </cell>
          <cell r="H1681" t="str">
            <v>MISC NON OP REVENUE</v>
          </cell>
        </row>
        <row r="1682">
          <cell r="A1682">
            <v>413000</v>
          </cell>
          <cell r="B1682" t="str">
            <v>MERCHANDISE SALES</v>
          </cell>
          <cell r="C1682">
            <v>16140</v>
          </cell>
          <cell r="D1682" t="str">
            <v>SALEM - FACILITIES</v>
          </cell>
          <cell r="E1682" t="str">
            <v>421-06305</v>
          </cell>
          <cell r="F1682" t="str">
            <v>161406305421</v>
          </cell>
          <cell r="G1682">
            <v>410055</v>
          </cell>
          <cell r="H1682" t="str">
            <v>MISC NON OP REVENUE</v>
          </cell>
        </row>
        <row r="1683">
          <cell r="A1683">
            <v>416000</v>
          </cell>
          <cell r="B1683" t="str">
            <v>MISC NON OPERATING INCOME</v>
          </cell>
          <cell r="C1683">
            <v>16155</v>
          </cell>
          <cell r="D1683" t="str">
            <v>CENTRAL - FACILITIES</v>
          </cell>
          <cell r="E1683" t="str">
            <v>421-06305</v>
          </cell>
          <cell r="F1683" t="str">
            <v>161556305421</v>
          </cell>
          <cell r="G1683">
            <v>410055</v>
          </cell>
          <cell r="H1683" t="str">
            <v>MISC NON OP REVENUE</v>
          </cell>
        </row>
        <row r="1684">
          <cell r="A1684">
            <v>524200</v>
          </cell>
          <cell r="B1684" t="str">
            <v>CLAIMS &amp; ACCRUALS</v>
          </cell>
          <cell r="C1684">
            <v>83030</v>
          </cell>
          <cell r="D1684" t="str">
            <v>GENERAL CORPORATE</v>
          </cell>
          <cell r="E1684" t="str">
            <v>421-06305</v>
          </cell>
          <cell r="F1684" t="str">
            <v>830306305421</v>
          </cell>
          <cell r="G1684">
            <v>410055</v>
          </cell>
          <cell r="H1684" t="str">
            <v>MISC NON OP REVENUE</v>
          </cell>
        </row>
        <row r="1685">
          <cell r="A1685">
            <v>416000</v>
          </cell>
          <cell r="B1685" t="str">
            <v>MISC NON OPERATING INCOME</v>
          </cell>
          <cell r="C1685">
            <v>16100</v>
          </cell>
          <cell r="D1685" t="str">
            <v>FACILITIES MGMNT</v>
          </cell>
          <cell r="E1685" t="str">
            <v>421-06305</v>
          </cell>
          <cell r="F1685" t="str">
            <v>161006305421</v>
          </cell>
          <cell r="G1685">
            <v>410055</v>
          </cell>
          <cell r="H1685" t="str">
            <v>MISC NON OP REVENUE</v>
          </cell>
        </row>
        <row r="1686">
          <cell r="A1686">
            <v>502466</v>
          </cell>
          <cell r="B1686" t="str">
            <v>P CARD UNCODED CHARG</v>
          </cell>
          <cell r="C1686">
            <v>60110</v>
          </cell>
          <cell r="D1686" t="str">
            <v>EXECUTIVES</v>
          </cell>
          <cell r="E1686" t="str">
            <v>421-06905</v>
          </cell>
          <cell r="F1686" t="str">
            <v>601106905421</v>
          </cell>
          <cell r="G1686">
            <v>602466</v>
          </cell>
          <cell r="H1686" t="str">
            <v>P CARD UNCODED CHARG</v>
          </cell>
        </row>
        <row r="1687">
          <cell r="A1687">
            <v>417000</v>
          </cell>
          <cell r="B1687" t="str">
            <v>GAIN ON SALE OF PROPERTY</v>
          </cell>
          <cell r="C1687">
            <v>99005</v>
          </cell>
          <cell r="D1687" t="str">
            <v>ACCOUNTING</v>
          </cell>
          <cell r="E1687" t="str">
            <v>421-14001</v>
          </cell>
          <cell r="F1687" t="str">
            <v>990054001421</v>
          </cell>
          <cell r="G1687">
            <v>410180</v>
          </cell>
          <cell r="H1687" t="str">
            <v>GAIN ON SALE OF PROPERTY</v>
          </cell>
        </row>
        <row r="1688">
          <cell r="A1688">
            <v>416000</v>
          </cell>
          <cell r="B1688" t="str">
            <v>MISC NON OPERATING INCOME</v>
          </cell>
          <cell r="C1688">
            <v>10110</v>
          </cell>
          <cell r="D1688" t="str">
            <v>HLD GENERAL CORPORATE</v>
          </cell>
          <cell r="E1688" t="str">
            <v>421-16305</v>
          </cell>
          <cell r="F1688" t="str">
            <v>101106305421</v>
          </cell>
          <cell r="G1688">
            <v>410055</v>
          </cell>
          <cell r="H1688" t="str">
            <v>MISC NON OP REVENUE</v>
          </cell>
        </row>
        <row r="1689">
          <cell r="A1689">
            <v>416000</v>
          </cell>
          <cell r="B1689" t="str">
            <v>MISC NON OPERATING INCOME</v>
          </cell>
          <cell r="C1689">
            <v>99013</v>
          </cell>
          <cell r="D1689" t="str">
            <v>GENERAL MANAGER</v>
          </cell>
          <cell r="E1689" t="str">
            <v>421-41520</v>
          </cell>
          <cell r="F1689" t="str">
            <v>990131520421</v>
          </cell>
          <cell r="G1689">
            <v>410105</v>
          </cell>
          <cell r="H1689" t="str">
            <v>MISC NON OP REV - HQ PARKING</v>
          </cell>
        </row>
        <row r="1690">
          <cell r="A1690">
            <v>508410</v>
          </cell>
          <cell r="B1690" t="str">
            <v>SHARED SERVICES COST</v>
          </cell>
          <cell r="C1690">
            <v>99030</v>
          </cell>
          <cell r="D1690" t="str">
            <v>GRS TRANSITION SERVICES AGREEMENT</v>
          </cell>
          <cell r="E1690" t="str">
            <v>421-44002</v>
          </cell>
          <cell r="F1690" t="str">
            <v>990304002421</v>
          </cell>
          <cell r="G1690">
            <v>608410</v>
          </cell>
          <cell r="H1690" t="str">
            <v>SHARED SERVICES COST</v>
          </cell>
        </row>
        <row r="1691">
          <cell r="A1691">
            <v>580105</v>
          </cell>
          <cell r="B1691" t="str">
            <v>SALARY REGULAR</v>
          </cell>
          <cell r="C1691">
            <v>99030</v>
          </cell>
          <cell r="D1691" t="str">
            <v>GRS TRANSITION SERVICES AGREEMENT</v>
          </cell>
          <cell r="E1691" t="str">
            <v>421-44002</v>
          </cell>
          <cell r="F1691" t="str">
            <v>990304002421</v>
          </cell>
          <cell r="G1691">
            <v>680105</v>
          </cell>
          <cell r="H1691" t="str">
            <v>SALARY REGULAR</v>
          </cell>
        </row>
        <row r="1692">
          <cell r="A1692">
            <v>580105</v>
          </cell>
          <cell r="B1692" t="str">
            <v>SALARY REGULAR</v>
          </cell>
          <cell r="C1692">
            <v>60110</v>
          </cell>
          <cell r="D1692" t="str">
            <v>EXECUTIVES</v>
          </cell>
          <cell r="E1692" t="str">
            <v>421-44003</v>
          </cell>
          <cell r="F1692" t="str">
            <v>601104003421</v>
          </cell>
          <cell r="G1692">
            <v>680105</v>
          </cell>
          <cell r="H1692" t="str">
            <v>SALARY REGULAR</v>
          </cell>
        </row>
        <row r="1693">
          <cell r="A1693">
            <v>508410</v>
          </cell>
          <cell r="B1693" t="str">
            <v>SHARED SERVICES COST</v>
          </cell>
          <cell r="C1693">
            <v>60101</v>
          </cell>
          <cell r="D1693" t="str">
            <v>SHARED SERVICES OFFSET</v>
          </cell>
          <cell r="E1693" t="str">
            <v>421-44003</v>
          </cell>
          <cell r="F1693" t="str">
            <v>601014003421</v>
          </cell>
          <cell r="G1693">
            <v>608410</v>
          </cell>
          <cell r="H1693" t="str">
            <v>SHARED SERVICES COST</v>
          </cell>
        </row>
        <row r="1694">
          <cell r="A1694">
            <v>406100</v>
          </cell>
          <cell r="B1694" t="str">
            <v>OPERATING INCOME - NON UTILITY</v>
          </cell>
          <cell r="C1694">
            <v>61115</v>
          </cell>
          <cell r="D1694" t="str">
            <v>SRE REVENUES</v>
          </cell>
          <cell r="E1694" t="str">
            <v>421-60000</v>
          </cell>
          <cell r="F1694" t="str">
            <v>611150000421</v>
          </cell>
          <cell r="G1694">
            <v>410195</v>
          </cell>
          <cell r="H1694" t="str">
            <v>OTHER INC - HAY &amp; COMPOST</v>
          </cell>
        </row>
        <row r="1695">
          <cell r="A1695">
            <v>406100</v>
          </cell>
          <cell r="B1695" t="str">
            <v>OPERATING INCOME - NON UTILITY</v>
          </cell>
          <cell r="C1695">
            <v>61115</v>
          </cell>
          <cell r="D1695" t="str">
            <v>SRE REVENUES</v>
          </cell>
          <cell r="E1695" t="str">
            <v>421-60001</v>
          </cell>
          <cell r="F1695" t="str">
            <v>611150001421</v>
          </cell>
          <cell r="G1695">
            <v>410200</v>
          </cell>
          <cell r="H1695" t="str">
            <v>OTHER INC - MATERIAL DISPOSAL</v>
          </cell>
        </row>
        <row r="1696">
          <cell r="A1696">
            <v>406100</v>
          </cell>
          <cell r="B1696" t="str">
            <v>OPERATING INCOME - NON UTILITY</v>
          </cell>
          <cell r="C1696">
            <v>61115</v>
          </cell>
          <cell r="D1696" t="str">
            <v>SRE REVENUES</v>
          </cell>
          <cell r="E1696" t="str">
            <v>421-60002</v>
          </cell>
          <cell r="F1696" t="str">
            <v>611150002421</v>
          </cell>
          <cell r="G1696">
            <v>410065</v>
          </cell>
          <cell r="H1696" t="str">
            <v>NON-OP RENT INCOME</v>
          </cell>
        </row>
        <row r="1697">
          <cell r="A1697">
            <v>417000</v>
          </cell>
          <cell r="B1697" t="str">
            <v>GAIN ON SALE OF PROPERTY</v>
          </cell>
          <cell r="C1697">
            <v>61115</v>
          </cell>
          <cell r="D1697" t="str">
            <v>SRE REVENUES</v>
          </cell>
          <cell r="E1697" t="str">
            <v>421-60002</v>
          </cell>
          <cell r="F1697" t="str">
            <v>611150002421</v>
          </cell>
          <cell r="G1697">
            <v>410180</v>
          </cell>
          <cell r="H1697" t="str">
            <v>GAIN ON SALE OF PROPERTY</v>
          </cell>
        </row>
        <row r="1698">
          <cell r="A1698">
            <v>406100</v>
          </cell>
          <cell r="B1698" t="str">
            <v>OPERATING INCOME - NON UTILITY</v>
          </cell>
          <cell r="C1698">
            <v>61115</v>
          </cell>
          <cell r="D1698" t="str">
            <v>SRE REVENUES</v>
          </cell>
          <cell r="E1698" t="str">
            <v>421-60004</v>
          </cell>
          <cell r="F1698" t="str">
            <v>611150004421</v>
          </cell>
          <cell r="G1698">
            <v>410205</v>
          </cell>
          <cell r="H1698" t="str">
            <v>OTHER INC - MISC</v>
          </cell>
        </row>
        <row r="1699">
          <cell r="A1699">
            <v>406000</v>
          </cell>
          <cell r="B1699" t="str">
            <v>OPERATING INCOME - UTILITY</v>
          </cell>
          <cell r="C1699">
            <v>62105</v>
          </cell>
          <cell r="D1699" t="str">
            <v>SCW REVENUES</v>
          </cell>
          <cell r="E1699" t="str">
            <v>421-60005</v>
          </cell>
          <cell r="F1699" t="str">
            <v>621050005421</v>
          </cell>
          <cell r="G1699">
            <v>410205</v>
          </cell>
          <cell r="H1699" t="str">
            <v>OTHER INC - MISC</v>
          </cell>
        </row>
        <row r="1700">
          <cell r="A1700">
            <v>406100</v>
          </cell>
          <cell r="B1700" t="str">
            <v>OPERATING INCOME - NON UTILITY</v>
          </cell>
          <cell r="C1700">
            <v>62115</v>
          </cell>
          <cell r="D1700" t="str">
            <v>SCE REVENUES</v>
          </cell>
          <cell r="E1700" t="str">
            <v>421-60006</v>
          </cell>
          <cell r="F1700" t="str">
            <v>621150006421</v>
          </cell>
          <cell r="G1700">
            <v>410205</v>
          </cell>
          <cell r="H1700" t="str">
            <v>OTHER INC - MISC</v>
          </cell>
        </row>
        <row r="1701">
          <cell r="A1701">
            <v>414000</v>
          </cell>
          <cell r="B1701" t="str">
            <v>RENT INCOME</v>
          </cell>
          <cell r="C1701">
            <v>62117</v>
          </cell>
          <cell r="D1701" t="str">
            <v>SCE TRANS &amp; DISTRIBUTION</v>
          </cell>
          <cell r="E1701" t="str">
            <v>421-60006</v>
          </cell>
          <cell r="F1701" t="str">
            <v>621170006421</v>
          </cell>
          <cell r="G1701">
            <v>410065</v>
          </cell>
          <cell r="H1701" t="str">
            <v>NON-OP RENT INCOME</v>
          </cell>
        </row>
        <row r="1702">
          <cell r="A1702">
            <v>501500</v>
          </cell>
          <cell r="B1702" t="str">
            <v>MILEAGE REIMBURSE</v>
          </cell>
          <cell r="C1702">
            <v>60520</v>
          </cell>
          <cell r="D1702" t="str">
            <v>WTR BUSINESS DEVELOPMENT</v>
          </cell>
          <cell r="E1702" t="str">
            <v>421-66305</v>
          </cell>
          <cell r="F1702" t="str">
            <v>605206305421</v>
          </cell>
          <cell r="G1702">
            <v>601500</v>
          </cell>
          <cell r="H1702" t="str">
            <v>MILEAGE REIMBURSE</v>
          </cell>
        </row>
        <row r="1703">
          <cell r="A1703">
            <v>503000</v>
          </cell>
          <cell r="B1703" t="str">
            <v>OFFICE SUPPLIES</v>
          </cell>
          <cell r="C1703">
            <v>60520</v>
          </cell>
          <cell r="D1703" t="str">
            <v>WTR BUSINESS DEVELOPMENT</v>
          </cell>
          <cell r="E1703" t="str">
            <v>421-66305</v>
          </cell>
          <cell r="F1703" t="str">
            <v>605206305421</v>
          </cell>
          <cell r="G1703">
            <v>603000</v>
          </cell>
          <cell r="H1703" t="str">
            <v>OFFICE SUPPLIES</v>
          </cell>
        </row>
        <row r="1704">
          <cell r="A1704">
            <v>504700</v>
          </cell>
          <cell r="B1704" t="str">
            <v>PARKING</v>
          </cell>
          <cell r="C1704">
            <v>60520</v>
          </cell>
          <cell r="D1704" t="str">
            <v>WTR BUSINESS DEVELOPMENT</v>
          </cell>
          <cell r="E1704" t="str">
            <v>421-66305</v>
          </cell>
          <cell r="F1704" t="str">
            <v>605206305421</v>
          </cell>
          <cell r="G1704">
            <v>604700</v>
          </cell>
          <cell r="H1704" t="str">
            <v>PARKING</v>
          </cell>
        </row>
        <row r="1705">
          <cell r="A1705">
            <v>512100</v>
          </cell>
          <cell r="B1705" t="str">
            <v>MEALS AND ENTERTAIN</v>
          </cell>
          <cell r="C1705">
            <v>60520</v>
          </cell>
          <cell r="D1705" t="str">
            <v>WTR BUSINESS DEVELOPMENT</v>
          </cell>
          <cell r="E1705" t="str">
            <v>421-66305</v>
          </cell>
          <cell r="F1705" t="str">
            <v>605206305421</v>
          </cell>
          <cell r="G1705">
            <v>612100</v>
          </cell>
          <cell r="H1705" t="str">
            <v>MEALS AND ENTERTAIN</v>
          </cell>
        </row>
        <row r="1706">
          <cell r="A1706">
            <v>513200</v>
          </cell>
          <cell r="B1706" t="str">
            <v>BUSINESS TRAVEL</v>
          </cell>
          <cell r="C1706">
            <v>60520</v>
          </cell>
          <cell r="D1706" t="str">
            <v>WTR BUSINESS DEVELOPMENT</v>
          </cell>
          <cell r="E1706" t="str">
            <v>421-66305</v>
          </cell>
          <cell r="F1706" t="str">
            <v>605206305421</v>
          </cell>
          <cell r="G1706">
            <v>613200</v>
          </cell>
          <cell r="H1706" t="str">
            <v>BUSINESS TRAVEL</v>
          </cell>
        </row>
        <row r="1707">
          <cell r="A1707">
            <v>421000</v>
          </cell>
          <cell r="B1707" t="str">
            <v>INCOME FROM SUBSIDIARY</v>
          </cell>
          <cell r="C1707">
            <v>60510</v>
          </cell>
          <cell r="D1707" t="str">
            <v>WTR GENERAL CORPORATE</v>
          </cell>
          <cell r="E1707" t="str">
            <v>421-66305</v>
          </cell>
          <cell r="F1707" t="str">
            <v>605106305421</v>
          </cell>
          <cell r="G1707">
            <v>410190</v>
          </cell>
          <cell r="H1707" t="str">
            <v>EQUITY IN EARNINGS</v>
          </cell>
        </row>
        <row r="1708">
          <cell r="A1708">
            <v>508400</v>
          </cell>
          <cell r="B1708" t="str">
            <v>ADMINISTRATIVE EXPEN</v>
          </cell>
          <cell r="C1708">
            <v>83010</v>
          </cell>
          <cell r="D1708" t="str">
            <v>INCOME STATEMENT DETAIL</v>
          </cell>
          <cell r="E1708" t="str">
            <v>426-01505</v>
          </cell>
          <cell r="F1708" t="str">
            <v>830101505426</v>
          </cell>
          <cell r="G1708">
            <v>608400</v>
          </cell>
          <cell r="H1708" t="str">
            <v>ADMINISTRATIVE EXPEN</v>
          </cell>
        </row>
        <row r="1709">
          <cell r="A1709">
            <v>507500</v>
          </cell>
          <cell r="B1709" t="str">
            <v>CORPORATE IDENTITY</v>
          </cell>
          <cell r="C1709">
            <v>11515</v>
          </cell>
          <cell r="D1709" t="str">
            <v>CUSTOMER ACQUISITION MARKETING NEW CONS</v>
          </cell>
          <cell r="E1709" t="str">
            <v>426-01505</v>
          </cell>
          <cell r="F1709" t="str">
            <v>115151505426</v>
          </cell>
          <cell r="G1709">
            <v>607500</v>
          </cell>
          <cell r="H1709" t="str">
            <v>CORPORATE IDENTITY</v>
          </cell>
        </row>
        <row r="1710">
          <cell r="A1710">
            <v>416000</v>
          </cell>
          <cell r="B1710" t="str">
            <v>MISC NON OPERATING INCOME</v>
          </cell>
          <cell r="C1710">
            <v>83010</v>
          </cell>
          <cell r="D1710" t="str">
            <v>INCOME STATEMENT DETAIL</v>
          </cell>
          <cell r="E1710" t="str">
            <v>426-02051</v>
          </cell>
          <cell r="F1710" t="str">
            <v>830102051426</v>
          </cell>
          <cell r="G1710">
            <v>410055</v>
          </cell>
          <cell r="H1710" t="str">
            <v>MISC NON OP REVENUE</v>
          </cell>
        </row>
        <row r="1711">
          <cell r="A1711">
            <v>501900</v>
          </cell>
          <cell r="B1711" t="str">
            <v>DUES/MEMBERSHIP</v>
          </cell>
          <cell r="C1711">
            <v>83010</v>
          </cell>
          <cell r="D1711" t="str">
            <v>INCOME STATEMENT DETAIL</v>
          </cell>
          <cell r="E1711" t="str">
            <v>426-02085</v>
          </cell>
          <cell r="F1711" t="str">
            <v>830102085426</v>
          </cell>
          <cell r="G1711">
            <v>601900</v>
          </cell>
          <cell r="H1711" t="str">
            <v>DUES/MEMBERSHIP</v>
          </cell>
        </row>
        <row r="1712">
          <cell r="A1712">
            <v>507500</v>
          </cell>
          <cell r="B1712" t="str">
            <v>CORPORATE IDENTITY</v>
          </cell>
          <cell r="C1712">
            <v>83010</v>
          </cell>
          <cell r="D1712" t="str">
            <v>INCOME STATEMENT DETAIL</v>
          </cell>
          <cell r="E1712" t="str">
            <v>426-02085</v>
          </cell>
          <cell r="F1712" t="str">
            <v>830102085426</v>
          </cell>
          <cell r="G1712">
            <v>607500</v>
          </cell>
          <cell r="H1712" t="str">
            <v>CORPORATE IDENTITY</v>
          </cell>
        </row>
        <row r="1713">
          <cell r="A1713">
            <v>506400</v>
          </cell>
          <cell r="B1713" t="str">
            <v>DONATIONS</v>
          </cell>
          <cell r="C1713">
            <v>83010</v>
          </cell>
          <cell r="D1713" t="str">
            <v>INCOME STATEMENT DETAIL</v>
          </cell>
          <cell r="E1713" t="str">
            <v>426-02180</v>
          </cell>
          <cell r="F1713" t="str">
            <v>830102180426</v>
          </cell>
          <cell r="G1713">
            <v>606400</v>
          </cell>
          <cell r="H1713" t="str">
            <v>DONATIONS</v>
          </cell>
        </row>
        <row r="1714">
          <cell r="A1714">
            <v>507500</v>
          </cell>
          <cell r="B1714" t="str">
            <v>CORPORATE IDENTITY</v>
          </cell>
          <cell r="C1714">
            <v>83010</v>
          </cell>
          <cell r="D1714" t="str">
            <v>INCOME STATEMENT DETAIL</v>
          </cell>
          <cell r="E1714" t="str">
            <v>426-02180</v>
          </cell>
          <cell r="F1714" t="str">
            <v>830102180426</v>
          </cell>
          <cell r="G1714">
            <v>606400</v>
          </cell>
          <cell r="H1714" t="str">
            <v>DONATIONS</v>
          </cell>
        </row>
        <row r="1715">
          <cell r="A1715">
            <v>504800</v>
          </cell>
          <cell r="B1715" t="str">
            <v>LAUNDRY</v>
          </cell>
          <cell r="C1715">
            <v>83010</v>
          </cell>
          <cell r="D1715" t="str">
            <v>INCOME STATEMENT DETAIL</v>
          </cell>
          <cell r="E1715" t="str">
            <v>426-02180</v>
          </cell>
          <cell r="F1715" t="str">
            <v>830102180426</v>
          </cell>
          <cell r="G1715">
            <v>604800</v>
          </cell>
          <cell r="H1715" t="str">
            <v>LAUNDRY</v>
          </cell>
        </row>
        <row r="1716">
          <cell r="A1716">
            <v>502100</v>
          </cell>
          <cell r="B1716" t="str">
            <v>OTHER CONTRACT WORK</v>
          </cell>
          <cell r="C1716">
            <v>83010</v>
          </cell>
          <cell r="D1716" t="str">
            <v>INCOME STATEMENT DETAIL</v>
          </cell>
          <cell r="E1716" t="str">
            <v>426-02180</v>
          </cell>
          <cell r="F1716" t="str">
            <v>830102180426</v>
          </cell>
          <cell r="G1716">
            <v>602100</v>
          </cell>
          <cell r="H1716" t="str">
            <v>OTHER CONTRACT WORK</v>
          </cell>
        </row>
        <row r="1717">
          <cell r="A1717">
            <v>504600</v>
          </cell>
          <cell r="B1717" t="str">
            <v>DEALER RELATIONS</v>
          </cell>
          <cell r="C1717">
            <v>83010</v>
          </cell>
          <cell r="D1717" t="str">
            <v>INCOME STATEMENT DETAIL</v>
          </cell>
          <cell r="E1717" t="str">
            <v>426-02180</v>
          </cell>
          <cell r="F1717" t="str">
            <v>830102180426</v>
          </cell>
          <cell r="G1717">
            <v>604600</v>
          </cell>
          <cell r="H1717" t="str">
            <v>DEALER RELATIONS</v>
          </cell>
        </row>
        <row r="1718">
          <cell r="A1718">
            <v>512100</v>
          </cell>
          <cell r="B1718" t="str">
            <v>MEALS AND ENTERTAIN</v>
          </cell>
          <cell r="C1718">
            <v>52015</v>
          </cell>
          <cell r="D1718" t="str">
            <v>PHILANTHROPIC AFFAIRS</v>
          </cell>
          <cell r="E1718" t="str">
            <v>426-02180</v>
          </cell>
          <cell r="F1718" t="str">
            <v>520152180426</v>
          </cell>
          <cell r="G1718">
            <v>612100</v>
          </cell>
          <cell r="H1718" t="str">
            <v>MEALS AND ENTERTAIN</v>
          </cell>
        </row>
        <row r="1719">
          <cell r="A1719">
            <v>512200</v>
          </cell>
          <cell r="B1719" t="str">
            <v>TRAVEL IN TERRITORY</v>
          </cell>
          <cell r="C1719">
            <v>52015</v>
          </cell>
          <cell r="D1719" t="str">
            <v>PHILANTHROPIC AFFAIRS</v>
          </cell>
          <cell r="E1719" t="str">
            <v>426-02180</v>
          </cell>
          <cell r="F1719" t="str">
            <v>520152180426</v>
          </cell>
          <cell r="G1719">
            <v>612200</v>
          </cell>
          <cell r="H1719" t="str">
            <v>TRAVEL IN TERRITORY</v>
          </cell>
        </row>
        <row r="1720">
          <cell r="A1720">
            <v>504700</v>
          </cell>
          <cell r="B1720" t="str">
            <v>PARKING</v>
          </cell>
          <cell r="C1720">
            <v>52015</v>
          </cell>
          <cell r="D1720" t="str">
            <v>PHILANTHROPIC AFFAIRS</v>
          </cell>
          <cell r="E1720" t="str">
            <v>426-02180</v>
          </cell>
          <cell r="F1720" t="str">
            <v>520152180426</v>
          </cell>
          <cell r="G1720">
            <v>604700</v>
          </cell>
          <cell r="H1720" t="str">
            <v>PARKING</v>
          </cell>
        </row>
        <row r="1721">
          <cell r="A1721">
            <v>513100</v>
          </cell>
          <cell r="B1721" t="str">
            <v>CONFERENCE TRAVEL</v>
          </cell>
          <cell r="C1721">
            <v>52015</v>
          </cell>
          <cell r="D1721" t="str">
            <v>PHILANTHROPIC AFFAIRS</v>
          </cell>
          <cell r="E1721" t="str">
            <v>426-02180</v>
          </cell>
          <cell r="F1721" t="str">
            <v>520152180426</v>
          </cell>
          <cell r="G1721">
            <v>613100</v>
          </cell>
          <cell r="H1721" t="str">
            <v>CONFERENCE TRAVEL</v>
          </cell>
        </row>
        <row r="1722">
          <cell r="A1722">
            <v>599900</v>
          </cell>
          <cell r="B1722" t="str">
            <v>BDGT - MISC. EXP</v>
          </cell>
          <cell r="C1722">
            <v>52015</v>
          </cell>
          <cell r="D1722" t="str">
            <v>PHILANTHROPIC AFFAIRS</v>
          </cell>
          <cell r="E1722" t="str">
            <v>426-02180</v>
          </cell>
          <cell r="F1722" t="str">
            <v>520152180426</v>
          </cell>
          <cell r="G1722">
            <v>699900</v>
          </cell>
          <cell r="H1722" t="str">
            <v>BDGT - MISC. EXP</v>
          </cell>
        </row>
        <row r="1723">
          <cell r="A1723">
            <v>503000</v>
          </cell>
          <cell r="B1723" t="str">
            <v>OFFICE SUPPLIES</v>
          </cell>
          <cell r="C1723">
            <v>52015</v>
          </cell>
          <cell r="D1723" t="str">
            <v>PHILANTHROPIC AFFAIRS</v>
          </cell>
          <cell r="E1723" t="str">
            <v>426-02180</v>
          </cell>
          <cell r="F1723" t="str">
            <v>520152180426</v>
          </cell>
          <cell r="G1723">
            <v>603000</v>
          </cell>
          <cell r="H1723" t="str">
            <v>OFFICE SUPPLIES</v>
          </cell>
        </row>
        <row r="1724">
          <cell r="A1724">
            <v>506400</v>
          </cell>
          <cell r="B1724" t="str">
            <v>DONATIONS</v>
          </cell>
          <cell r="C1724">
            <v>52015</v>
          </cell>
          <cell r="D1724" t="str">
            <v>PHILANTHROPIC AFFAIRS</v>
          </cell>
          <cell r="E1724" t="str">
            <v>426-02180</v>
          </cell>
          <cell r="F1724" t="str">
            <v>520152180426</v>
          </cell>
          <cell r="G1724">
            <v>606400</v>
          </cell>
          <cell r="H1724" t="str">
            <v>DONATIONS</v>
          </cell>
        </row>
        <row r="1725">
          <cell r="A1725">
            <v>501900</v>
          </cell>
          <cell r="B1725" t="str">
            <v>DUES/MEMBERSHIP</v>
          </cell>
          <cell r="C1725">
            <v>52015</v>
          </cell>
          <cell r="D1725" t="str">
            <v>PHILANTHROPIC AFFAIRS</v>
          </cell>
          <cell r="E1725" t="str">
            <v>426-02180</v>
          </cell>
          <cell r="F1725" t="str">
            <v>520152180426</v>
          </cell>
          <cell r="G1725">
            <v>601900</v>
          </cell>
          <cell r="H1725" t="str">
            <v>DUES/MEMBERSHIP</v>
          </cell>
        </row>
        <row r="1726">
          <cell r="A1726">
            <v>506400</v>
          </cell>
          <cell r="B1726" t="str">
            <v>DONATIONS</v>
          </cell>
          <cell r="C1726">
            <v>52020</v>
          </cell>
          <cell r="D1726" t="str">
            <v>COMMUNITY &amp; CIVIC AFFAIRS</v>
          </cell>
          <cell r="E1726" t="str">
            <v>426-02180</v>
          </cell>
          <cell r="F1726" t="str">
            <v>520202180426</v>
          </cell>
          <cell r="G1726">
            <v>606400</v>
          </cell>
          <cell r="H1726" t="str">
            <v>DONATIONS</v>
          </cell>
        </row>
        <row r="1727">
          <cell r="A1727">
            <v>506400</v>
          </cell>
          <cell r="B1727" t="str">
            <v>DONATIONS</v>
          </cell>
          <cell r="C1727">
            <v>83010</v>
          </cell>
          <cell r="D1727" t="str">
            <v>INCOME STATEMENT DETAIL</v>
          </cell>
          <cell r="E1727" t="str">
            <v>426-02185</v>
          </cell>
          <cell r="F1727" t="str">
            <v>830102185426</v>
          </cell>
          <cell r="G1727">
            <v>606400</v>
          </cell>
          <cell r="H1727" t="str">
            <v>DONATIONS</v>
          </cell>
        </row>
        <row r="1728">
          <cell r="A1728">
            <v>506400</v>
          </cell>
          <cell r="B1728" t="str">
            <v>DONATIONS</v>
          </cell>
          <cell r="C1728">
            <v>52015</v>
          </cell>
          <cell r="D1728" t="str">
            <v>PHILANTHROPIC AFFAIRS</v>
          </cell>
          <cell r="E1728" t="str">
            <v>426-02185</v>
          </cell>
          <cell r="F1728" t="str">
            <v>520152185426</v>
          </cell>
          <cell r="G1728">
            <v>606400</v>
          </cell>
          <cell r="H1728" t="str">
            <v>DONATIONS</v>
          </cell>
        </row>
        <row r="1729">
          <cell r="A1729">
            <v>503900</v>
          </cell>
          <cell r="B1729" t="str">
            <v>INSURANCE</v>
          </cell>
          <cell r="C1729">
            <v>83010</v>
          </cell>
          <cell r="D1729" t="str">
            <v>INCOME STATEMENT DETAIL</v>
          </cell>
          <cell r="E1729" t="str">
            <v>426-02380</v>
          </cell>
          <cell r="F1729" t="str">
            <v>830102380426</v>
          </cell>
          <cell r="G1729">
            <v>603915</v>
          </cell>
          <cell r="H1729" t="str">
            <v>INSURANCE - OTHER</v>
          </cell>
        </row>
        <row r="1730">
          <cell r="A1730">
            <v>503900</v>
          </cell>
          <cell r="B1730" t="str">
            <v>INSURANCE</v>
          </cell>
          <cell r="C1730">
            <v>83010</v>
          </cell>
          <cell r="D1730" t="str">
            <v>INCOME STATEMENT DETAIL</v>
          </cell>
          <cell r="E1730" t="str">
            <v>426-02385</v>
          </cell>
          <cell r="F1730" t="str">
            <v>830102385426</v>
          </cell>
          <cell r="G1730">
            <v>603920</v>
          </cell>
          <cell r="H1730" t="str">
            <v>INSURANCE - CSV MTM CHANGE</v>
          </cell>
        </row>
        <row r="1731">
          <cell r="A1731">
            <v>503900</v>
          </cell>
          <cell r="B1731" t="str">
            <v>INSURANCE</v>
          </cell>
          <cell r="C1731">
            <v>83010</v>
          </cell>
          <cell r="D1731" t="str">
            <v>INCOME STATEMENT DETAIL</v>
          </cell>
          <cell r="E1731" t="str">
            <v>426-02390</v>
          </cell>
          <cell r="F1731" t="str">
            <v>830102390426</v>
          </cell>
          <cell r="G1731">
            <v>603925</v>
          </cell>
          <cell r="H1731" t="str">
            <v>INSURANCE - DEATH BENEFITS</v>
          </cell>
        </row>
        <row r="1732">
          <cell r="A1732">
            <v>502100</v>
          </cell>
          <cell r="B1732" t="str">
            <v>OTHER CONTRACT WORK</v>
          </cell>
          <cell r="C1732">
            <v>83010</v>
          </cell>
          <cell r="D1732" t="str">
            <v>INCOME STATEMENT DETAIL</v>
          </cell>
          <cell r="E1732" t="str">
            <v>426-02445</v>
          </cell>
          <cell r="F1732" t="str">
            <v>830102445426</v>
          </cell>
          <cell r="G1732">
            <v>602100</v>
          </cell>
          <cell r="H1732" t="str">
            <v>OTHER CONTRACT WORK</v>
          </cell>
        </row>
        <row r="1733">
          <cell r="A1733">
            <v>502700</v>
          </cell>
          <cell r="B1733" t="str">
            <v>TELEPHONE</v>
          </cell>
          <cell r="C1733">
            <v>83010</v>
          </cell>
          <cell r="D1733" t="str">
            <v>INCOME STATEMENT DETAIL</v>
          </cell>
          <cell r="E1733" t="str">
            <v>426-02445</v>
          </cell>
          <cell r="F1733" t="str">
            <v>830102445426</v>
          </cell>
          <cell r="G1733">
            <v>602700</v>
          </cell>
          <cell r="H1733" t="str">
            <v>TELEPHONE</v>
          </cell>
        </row>
        <row r="1734">
          <cell r="A1734">
            <v>506200</v>
          </cell>
          <cell r="B1734" t="str">
            <v>PERMITS AND FEES</v>
          </cell>
          <cell r="C1734">
            <v>83010</v>
          </cell>
          <cell r="D1734" t="str">
            <v>INCOME STATEMENT DETAIL</v>
          </cell>
          <cell r="E1734" t="str">
            <v>426-02445</v>
          </cell>
          <cell r="F1734" t="str">
            <v>830102445426</v>
          </cell>
          <cell r="G1734">
            <v>606200</v>
          </cell>
          <cell r="H1734" t="str">
            <v>PERMITS AND FEES</v>
          </cell>
        </row>
        <row r="1735">
          <cell r="A1735">
            <v>502400</v>
          </cell>
          <cell r="B1735" t="str">
            <v>MISCELLANEOUS</v>
          </cell>
          <cell r="C1735">
            <v>83010</v>
          </cell>
          <cell r="D1735" t="str">
            <v>INCOME STATEMENT DETAIL</v>
          </cell>
          <cell r="E1735" t="str">
            <v>426-02445</v>
          </cell>
          <cell r="F1735" t="str">
            <v>830102445426</v>
          </cell>
          <cell r="G1735">
            <v>602400</v>
          </cell>
          <cell r="H1735" t="str">
            <v>MISCELLANEOUS</v>
          </cell>
        </row>
        <row r="1736">
          <cell r="A1736">
            <v>505000</v>
          </cell>
          <cell r="B1736" t="str">
            <v>LEGAL FEES</v>
          </cell>
          <cell r="C1736">
            <v>83010</v>
          </cell>
          <cell r="D1736" t="str">
            <v>INCOME STATEMENT DETAIL</v>
          </cell>
          <cell r="E1736" t="str">
            <v>426-02445</v>
          </cell>
          <cell r="F1736" t="str">
            <v>830102445426</v>
          </cell>
          <cell r="G1736">
            <v>605000</v>
          </cell>
          <cell r="H1736" t="str">
            <v>LEGAL FEES</v>
          </cell>
        </row>
        <row r="1737">
          <cell r="A1737">
            <v>502100</v>
          </cell>
          <cell r="B1737" t="str">
            <v>OTHER CONTRACT WORK</v>
          </cell>
          <cell r="C1737">
            <v>83010</v>
          </cell>
          <cell r="D1737" t="str">
            <v>INCOME STATEMENT DETAIL</v>
          </cell>
          <cell r="E1737" t="str">
            <v>426-02463</v>
          </cell>
          <cell r="F1737" t="str">
            <v>830102463426</v>
          </cell>
          <cell r="G1737">
            <v>602100</v>
          </cell>
          <cell r="H1737" t="str">
            <v>OTHER CONTRACT WORK</v>
          </cell>
        </row>
        <row r="1738">
          <cell r="A1738">
            <v>504700</v>
          </cell>
          <cell r="B1738" t="str">
            <v>PARKING</v>
          </cell>
          <cell r="C1738">
            <v>83010</v>
          </cell>
          <cell r="D1738" t="str">
            <v>INCOME STATEMENT DETAIL</v>
          </cell>
          <cell r="E1738" t="str">
            <v>426-02463</v>
          </cell>
          <cell r="F1738" t="str">
            <v>830102463426</v>
          </cell>
          <cell r="G1738">
            <v>604700</v>
          </cell>
          <cell r="H1738" t="str">
            <v>PARKING</v>
          </cell>
        </row>
        <row r="1739">
          <cell r="A1739">
            <v>503800</v>
          </cell>
          <cell r="B1739" t="str">
            <v>TAXES</v>
          </cell>
          <cell r="C1739">
            <v>83010</v>
          </cell>
          <cell r="D1739" t="str">
            <v>INCOME STATEMENT DETAIL</v>
          </cell>
          <cell r="E1739" t="str">
            <v>426-02495</v>
          </cell>
          <cell r="F1739" t="str">
            <v>830102495426</v>
          </cell>
          <cell r="G1739">
            <v>603150</v>
          </cell>
          <cell r="H1739" t="str">
            <v>FINES &amp; PENALTIES</v>
          </cell>
        </row>
        <row r="1740">
          <cell r="A1740">
            <v>503800</v>
          </cell>
          <cell r="B1740" t="str">
            <v>TAXES</v>
          </cell>
          <cell r="C1740">
            <v>12013</v>
          </cell>
          <cell r="D1740" t="str">
            <v>TRANSPORTATION</v>
          </cell>
          <cell r="E1740" t="str">
            <v>426-02495</v>
          </cell>
          <cell r="F1740" t="str">
            <v>120132495426</v>
          </cell>
          <cell r="G1740">
            <v>603150</v>
          </cell>
          <cell r="H1740" t="str">
            <v>FINES &amp; PENALTIES</v>
          </cell>
        </row>
        <row r="1741">
          <cell r="A1741">
            <v>501900</v>
          </cell>
          <cell r="B1741" t="str">
            <v>DUES/MEMBERSHIP</v>
          </cell>
          <cell r="C1741">
            <v>83010</v>
          </cell>
          <cell r="D1741" t="str">
            <v>INCOME STATEMENT DETAIL</v>
          </cell>
          <cell r="E1741" t="str">
            <v>426-02575</v>
          </cell>
          <cell r="F1741" t="str">
            <v>830102575426</v>
          </cell>
          <cell r="G1741">
            <v>601900</v>
          </cell>
          <cell r="H1741" t="str">
            <v>DUES/MEMBERSHIP</v>
          </cell>
        </row>
        <row r="1742">
          <cell r="A1742">
            <v>507500</v>
          </cell>
          <cell r="B1742" t="str">
            <v>CORPORATE IDENTITY</v>
          </cell>
          <cell r="C1742">
            <v>83010</v>
          </cell>
          <cell r="D1742" t="str">
            <v>INCOME STATEMENT DETAIL</v>
          </cell>
          <cell r="E1742" t="str">
            <v>426-02575</v>
          </cell>
          <cell r="F1742" t="str">
            <v>830102575426</v>
          </cell>
          <cell r="G1742">
            <v>607500</v>
          </cell>
          <cell r="H1742" t="str">
            <v>CORPORATE IDENTITY</v>
          </cell>
        </row>
        <row r="1743">
          <cell r="A1743">
            <v>507400</v>
          </cell>
          <cell r="B1743" t="str">
            <v>DIRECTOR FEES</v>
          </cell>
          <cell r="C1743">
            <v>83010</v>
          </cell>
          <cell r="D1743" t="str">
            <v>INCOME STATEMENT DETAIL</v>
          </cell>
          <cell r="E1743" t="str">
            <v>426-02575</v>
          </cell>
          <cell r="F1743" t="str">
            <v>830102575426</v>
          </cell>
          <cell r="G1743">
            <v>607400</v>
          </cell>
          <cell r="H1743" t="str">
            <v>DIRECTOR FEES</v>
          </cell>
        </row>
        <row r="1744">
          <cell r="A1744">
            <v>512100</v>
          </cell>
          <cell r="B1744" t="str">
            <v>MEALS AND ENTERTAIN</v>
          </cell>
          <cell r="C1744">
            <v>83010</v>
          </cell>
          <cell r="D1744" t="str">
            <v>INCOME STATEMENT DETAIL</v>
          </cell>
          <cell r="E1744" t="str">
            <v>426-02575</v>
          </cell>
          <cell r="F1744" t="str">
            <v>830102575426</v>
          </cell>
          <cell r="G1744">
            <v>612100</v>
          </cell>
          <cell r="H1744" t="str">
            <v>MEALS AND ENTERTAIN</v>
          </cell>
        </row>
        <row r="1745">
          <cell r="A1745">
            <v>504400</v>
          </cell>
          <cell r="B1745" t="str">
            <v>AMORTIZATION</v>
          </cell>
          <cell r="C1745">
            <v>83010</v>
          </cell>
          <cell r="D1745" t="str">
            <v>INCOME STATEMENT DETAIL</v>
          </cell>
          <cell r="E1745" t="str">
            <v>426-02625</v>
          </cell>
          <cell r="F1745" t="str">
            <v>830102625426</v>
          </cell>
          <cell r="G1745">
            <v>604400</v>
          </cell>
          <cell r="H1745" t="str">
            <v>AMORTIZATION</v>
          </cell>
        </row>
        <row r="1746">
          <cell r="A1746">
            <v>501900</v>
          </cell>
          <cell r="B1746" t="str">
            <v>DUES/MEMBERSHIP</v>
          </cell>
          <cell r="C1746">
            <v>83010</v>
          </cell>
          <cell r="D1746" t="str">
            <v>INCOME STATEMENT DETAIL</v>
          </cell>
          <cell r="E1746" t="str">
            <v>426-02966</v>
          </cell>
          <cell r="F1746" t="str">
            <v>830102966426</v>
          </cell>
          <cell r="G1746">
            <v>601900</v>
          </cell>
          <cell r="H1746" t="str">
            <v>DUES/MEMBERSHIP</v>
          </cell>
        </row>
        <row r="1747">
          <cell r="A1747">
            <v>508400</v>
          </cell>
          <cell r="B1747" t="str">
            <v>ADMINISTRATIVE EXPEN</v>
          </cell>
          <cell r="C1747">
            <v>83010</v>
          </cell>
          <cell r="D1747" t="str">
            <v>INCOME STATEMENT DETAIL</v>
          </cell>
          <cell r="E1747" t="str">
            <v>426-02966</v>
          </cell>
          <cell r="F1747" t="str">
            <v>830102966426</v>
          </cell>
          <cell r="G1747">
            <v>608400</v>
          </cell>
          <cell r="H1747" t="str">
            <v>ADMINISTRATIVE EXPEN</v>
          </cell>
        </row>
        <row r="1748">
          <cell r="A1748">
            <v>507500</v>
          </cell>
          <cell r="B1748" t="str">
            <v>CORPORATE IDENTITY</v>
          </cell>
          <cell r="C1748">
            <v>83010</v>
          </cell>
          <cell r="D1748" t="str">
            <v>INCOME STATEMENT DETAIL</v>
          </cell>
          <cell r="E1748" t="str">
            <v>426-02966</v>
          </cell>
          <cell r="F1748" t="str">
            <v>830102966426</v>
          </cell>
          <cell r="G1748">
            <v>607500</v>
          </cell>
          <cell r="H1748" t="str">
            <v>CORPORATE IDENTITY</v>
          </cell>
        </row>
        <row r="1749">
          <cell r="A1749">
            <v>502466</v>
          </cell>
          <cell r="B1749" t="str">
            <v>P CARD UNCODED CHARG</v>
          </cell>
          <cell r="C1749">
            <v>11330</v>
          </cell>
          <cell r="D1749" t="str">
            <v>CUSTOMER ACQUISITION MARKETING CONV</v>
          </cell>
          <cell r="E1749" t="str">
            <v>426-04935</v>
          </cell>
          <cell r="F1749" t="str">
            <v>113304935426</v>
          </cell>
          <cell r="G1749">
            <v>602466</v>
          </cell>
          <cell r="H1749" t="str">
            <v>P CARD UNCODED CHARG</v>
          </cell>
        </row>
        <row r="1750">
          <cell r="A1750">
            <v>502466</v>
          </cell>
          <cell r="B1750" t="str">
            <v>P CARD UNCODED CHARG</v>
          </cell>
          <cell r="C1750">
            <v>11540</v>
          </cell>
          <cell r="D1750" t="str">
            <v>CONSUMER RELATIONS &amp; EVENTS</v>
          </cell>
          <cell r="E1750" t="str">
            <v>426-04935</v>
          </cell>
          <cell r="F1750" t="str">
            <v>115404935426</v>
          </cell>
          <cell r="G1750">
            <v>602466</v>
          </cell>
          <cell r="H1750" t="str">
            <v>P CARD UNCODED CHARG</v>
          </cell>
        </row>
        <row r="1751">
          <cell r="A1751">
            <v>502466</v>
          </cell>
          <cell r="B1751" t="str">
            <v>P CARD UNCODED CHARG</v>
          </cell>
          <cell r="C1751">
            <v>11515</v>
          </cell>
          <cell r="D1751" t="str">
            <v>CUSTOMER ACQUISITION MARKETING NEW CONS</v>
          </cell>
          <cell r="E1751" t="str">
            <v>426-04935</v>
          </cell>
          <cell r="F1751" t="str">
            <v>115154935426</v>
          </cell>
          <cell r="G1751">
            <v>602466</v>
          </cell>
          <cell r="H1751" t="str">
            <v>P CARD UNCODED CHARG</v>
          </cell>
        </row>
        <row r="1752">
          <cell r="A1752">
            <v>506400</v>
          </cell>
          <cell r="B1752" t="str">
            <v>DONATIONS</v>
          </cell>
          <cell r="C1752">
            <v>11515</v>
          </cell>
          <cell r="D1752" t="str">
            <v>CUSTOMER ACQUISITION MARKETING NEW CONS</v>
          </cell>
          <cell r="E1752" t="str">
            <v>426-04935</v>
          </cell>
          <cell r="F1752" t="str">
            <v>115154935426</v>
          </cell>
          <cell r="G1752">
            <v>606400</v>
          </cell>
          <cell r="H1752" t="str">
            <v>DONATIONS</v>
          </cell>
        </row>
        <row r="1753">
          <cell r="A1753">
            <v>501900</v>
          </cell>
          <cell r="B1753" t="str">
            <v>DUES/MEMBERSHIP</v>
          </cell>
          <cell r="C1753">
            <v>52015</v>
          </cell>
          <cell r="D1753" t="str">
            <v>PHILANTHROPIC AFFAIRS</v>
          </cell>
          <cell r="E1753" t="str">
            <v>426-04935</v>
          </cell>
          <cell r="F1753" t="str">
            <v>520154935426</v>
          </cell>
          <cell r="G1753">
            <v>601900</v>
          </cell>
          <cell r="H1753" t="str">
            <v>DUES/MEMBERSHIP</v>
          </cell>
        </row>
        <row r="1754">
          <cell r="A1754">
            <v>502100</v>
          </cell>
          <cell r="B1754" t="str">
            <v>OTHER CONTRACT WORK</v>
          </cell>
          <cell r="C1754">
            <v>52015</v>
          </cell>
          <cell r="D1754" t="str">
            <v>PHILANTHROPIC AFFAIRS</v>
          </cell>
          <cell r="E1754" t="str">
            <v>426-04935</v>
          </cell>
          <cell r="F1754" t="str">
            <v>520154935426</v>
          </cell>
          <cell r="G1754">
            <v>602100</v>
          </cell>
          <cell r="H1754" t="str">
            <v>OTHER CONTRACT WORK</v>
          </cell>
        </row>
        <row r="1755">
          <cell r="A1755">
            <v>503300</v>
          </cell>
          <cell r="B1755" t="str">
            <v>REFRESHMENTS</v>
          </cell>
          <cell r="C1755">
            <v>52015</v>
          </cell>
          <cell r="D1755" t="str">
            <v>PHILANTHROPIC AFFAIRS</v>
          </cell>
          <cell r="E1755" t="str">
            <v>426-04935</v>
          </cell>
          <cell r="F1755" t="str">
            <v>520154935426</v>
          </cell>
          <cell r="G1755">
            <v>603300</v>
          </cell>
          <cell r="H1755" t="str">
            <v>REFRESHMENTS</v>
          </cell>
        </row>
        <row r="1756">
          <cell r="A1756">
            <v>505100</v>
          </cell>
          <cell r="B1756" t="str">
            <v>PROFESSIONAL SERVICE</v>
          </cell>
          <cell r="C1756">
            <v>52015</v>
          </cell>
          <cell r="D1756" t="str">
            <v>PHILANTHROPIC AFFAIRS</v>
          </cell>
          <cell r="E1756" t="str">
            <v>426-04935</v>
          </cell>
          <cell r="F1756" t="str">
            <v>520154935426</v>
          </cell>
          <cell r="G1756">
            <v>605100</v>
          </cell>
          <cell r="H1756" t="str">
            <v>PROFESSIONAL SERVICE</v>
          </cell>
        </row>
        <row r="1757">
          <cell r="A1757">
            <v>506400</v>
          </cell>
          <cell r="B1757" t="str">
            <v>DONATIONS</v>
          </cell>
          <cell r="C1757">
            <v>52015</v>
          </cell>
          <cell r="D1757" t="str">
            <v>PHILANTHROPIC AFFAIRS</v>
          </cell>
          <cell r="E1757" t="str">
            <v>426-04935</v>
          </cell>
          <cell r="F1757" t="str">
            <v>520154935426</v>
          </cell>
          <cell r="G1757">
            <v>606400</v>
          </cell>
          <cell r="H1757" t="str">
            <v>DONATIONS</v>
          </cell>
        </row>
        <row r="1758">
          <cell r="A1758">
            <v>507500</v>
          </cell>
          <cell r="B1758" t="str">
            <v>CORPORATE IDENTITY</v>
          </cell>
          <cell r="C1758">
            <v>52015</v>
          </cell>
          <cell r="D1758" t="str">
            <v>PHILANTHROPIC AFFAIRS</v>
          </cell>
          <cell r="E1758" t="str">
            <v>426-04935</v>
          </cell>
          <cell r="F1758" t="str">
            <v>520154935426</v>
          </cell>
          <cell r="G1758">
            <v>607500</v>
          </cell>
          <cell r="H1758" t="str">
            <v>CORPORATE IDENTITY</v>
          </cell>
        </row>
        <row r="1759">
          <cell r="A1759">
            <v>580105</v>
          </cell>
          <cell r="B1759" t="str">
            <v>SALARY REGULAR</v>
          </cell>
          <cell r="C1759">
            <v>52015</v>
          </cell>
          <cell r="D1759" t="str">
            <v>PHILANTHROPIC AFFAIRS</v>
          </cell>
          <cell r="E1759" t="str">
            <v>426-04935</v>
          </cell>
          <cell r="F1759" t="str">
            <v>520154935426</v>
          </cell>
          <cell r="G1759">
            <v>680105</v>
          </cell>
          <cell r="H1759" t="str">
            <v>SALARY REGULAR</v>
          </cell>
        </row>
        <row r="1760">
          <cell r="A1760">
            <v>502466</v>
          </cell>
          <cell r="B1760" t="str">
            <v>P CARD UNCODED CHARG</v>
          </cell>
          <cell r="C1760">
            <v>52015</v>
          </cell>
          <cell r="D1760" t="str">
            <v>PHILANTHROPIC AFFAIRS</v>
          </cell>
          <cell r="E1760" t="str">
            <v>426-04935</v>
          </cell>
          <cell r="F1760" t="str">
            <v>520154935426</v>
          </cell>
          <cell r="G1760">
            <v>602466</v>
          </cell>
          <cell r="H1760" t="str">
            <v>P CARD UNCODED CHARG</v>
          </cell>
        </row>
        <row r="1761">
          <cell r="A1761">
            <v>504800</v>
          </cell>
          <cell r="B1761" t="str">
            <v>LAUNDRY</v>
          </cell>
          <cell r="C1761">
            <v>52015</v>
          </cell>
          <cell r="D1761" t="str">
            <v>PHILANTHROPIC AFFAIRS</v>
          </cell>
          <cell r="E1761" t="str">
            <v>426-04935</v>
          </cell>
          <cell r="F1761" t="str">
            <v>520154935426</v>
          </cell>
          <cell r="G1761">
            <v>604800</v>
          </cell>
          <cell r="H1761" t="str">
            <v>LAUNDRY</v>
          </cell>
        </row>
        <row r="1762">
          <cell r="A1762">
            <v>522100</v>
          </cell>
          <cell r="B1762" t="str">
            <v>EMPLOYEE AWRDS MLS &amp;</v>
          </cell>
          <cell r="C1762">
            <v>52015</v>
          </cell>
          <cell r="D1762" t="str">
            <v>PHILANTHROPIC AFFAIRS</v>
          </cell>
          <cell r="E1762" t="str">
            <v>426-04935</v>
          </cell>
          <cell r="F1762" t="str">
            <v>520154935426</v>
          </cell>
          <cell r="G1762">
            <v>622100</v>
          </cell>
          <cell r="H1762" t="str">
            <v>EMPLOYEE AWRDS MLS &amp;</v>
          </cell>
        </row>
        <row r="1763">
          <cell r="A1763">
            <v>504700</v>
          </cell>
          <cell r="B1763" t="str">
            <v>PARKING</v>
          </cell>
          <cell r="C1763">
            <v>52015</v>
          </cell>
          <cell r="D1763" t="str">
            <v>PHILANTHROPIC AFFAIRS</v>
          </cell>
          <cell r="E1763" t="str">
            <v>426-04935</v>
          </cell>
          <cell r="F1763" t="str">
            <v>520154935426</v>
          </cell>
          <cell r="G1763">
            <v>604700</v>
          </cell>
          <cell r="H1763" t="str">
            <v>PARKING</v>
          </cell>
        </row>
        <row r="1764">
          <cell r="A1764">
            <v>599900</v>
          </cell>
          <cell r="B1764" t="str">
            <v>BDGT - MISC. EXP</v>
          </cell>
          <cell r="C1764">
            <v>52015</v>
          </cell>
          <cell r="D1764" t="str">
            <v>PHILANTHROPIC AFFAIRS</v>
          </cell>
          <cell r="E1764" t="str">
            <v>426-04935</v>
          </cell>
          <cell r="F1764" t="str">
            <v>520154935426</v>
          </cell>
          <cell r="G1764">
            <v>699900</v>
          </cell>
          <cell r="H1764" t="str">
            <v>BDGT - MISC. EXP</v>
          </cell>
        </row>
        <row r="1765">
          <cell r="A1765">
            <v>512100</v>
          </cell>
          <cell r="B1765" t="str">
            <v>MEALS AND ENTERTAIN</v>
          </cell>
          <cell r="C1765">
            <v>52015</v>
          </cell>
          <cell r="D1765" t="str">
            <v>PHILANTHROPIC AFFAIRS</v>
          </cell>
          <cell r="E1765" t="str">
            <v>426-04935</v>
          </cell>
          <cell r="F1765" t="str">
            <v>520154935426</v>
          </cell>
          <cell r="G1765">
            <v>612100</v>
          </cell>
          <cell r="H1765" t="str">
            <v>MEALS AND ENTERTAIN</v>
          </cell>
        </row>
        <row r="1766">
          <cell r="A1766">
            <v>513100</v>
          </cell>
          <cell r="B1766" t="str">
            <v>CONFERENCE TRAVEL</v>
          </cell>
          <cell r="C1766">
            <v>52015</v>
          </cell>
          <cell r="D1766" t="str">
            <v>PHILANTHROPIC AFFAIRS</v>
          </cell>
          <cell r="E1766" t="str">
            <v>426-04935</v>
          </cell>
          <cell r="F1766" t="str">
            <v>520154935426</v>
          </cell>
          <cell r="G1766">
            <v>613100</v>
          </cell>
          <cell r="H1766" t="str">
            <v>CONFERENCE TRAVEL</v>
          </cell>
        </row>
        <row r="1767">
          <cell r="A1767">
            <v>503000</v>
          </cell>
          <cell r="B1767" t="str">
            <v>OFFICE SUPPLIES</v>
          </cell>
          <cell r="C1767">
            <v>52015</v>
          </cell>
          <cell r="D1767" t="str">
            <v>PHILANTHROPIC AFFAIRS</v>
          </cell>
          <cell r="E1767" t="str">
            <v>426-04935</v>
          </cell>
          <cell r="F1767" t="str">
            <v>520154935426</v>
          </cell>
          <cell r="G1767">
            <v>603000</v>
          </cell>
          <cell r="H1767" t="str">
            <v>OFFICE SUPPLIES</v>
          </cell>
        </row>
        <row r="1768">
          <cell r="A1768">
            <v>512200</v>
          </cell>
          <cell r="B1768" t="str">
            <v>TRAVEL IN TERRITORY</v>
          </cell>
          <cell r="C1768">
            <v>52015</v>
          </cell>
          <cell r="D1768" t="str">
            <v>PHILANTHROPIC AFFAIRS</v>
          </cell>
          <cell r="E1768" t="str">
            <v>426-04935</v>
          </cell>
          <cell r="F1768" t="str">
            <v>520154935426</v>
          </cell>
          <cell r="G1768">
            <v>612200</v>
          </cell>
          <cell r="H1768" t="str">
            <v>TRAVEL IN TERRITORY</v>
          </cell>
        </row>
        <row r="1769">
          <cell r="A1769">
            <v>580105</v>
          </cell>
          <cell r="B1769" t="str">
            <v>SALARY REGULAR</v>
          </cell>
          <cell r="C1769">
            <v>79002</v>
          </cell>
          <cell r="D1769" t="str">
            <v>OFFICERS</v>
          </cell>
          <cell r="E1769" t="str">
            <v>426-04935</v>
          </cell>
          <cell r="F1769" t="str">
            <v>790024935426</v>
          </cell>
          <cell r="G1769">
            <v>680105</v>
          </cell>
          <cell r="H1769" t="str">
            <v>SALARY REGULAR</v>
          </cell>
        </row>
        <row r="1770">
          <cell r="A1770">
            <v>500100</v>
          </cell>
          <cell r="B1770" t="str">
            <v>SALARY PAYROLL</v>
          </cell>
          <cell r="C1770">
            <v>52010</v>
          </cell>
          <cell r="D1770" t="str">
            <v>PUBLIC POLICY &amp; GOVERNMENT AFFAIRS</v>
          </cell>
          <cell r="E1770" t="str">
            <v>426-04935</v>
          </cell>
          <cell r="F1770" t="str">
            <v>520104935426</v>
          </cell>
          <cell r="G1770">
            <v>600100</v>
          </cell>
          <cell r="H1770" t="str">
            <v>SALARY PAYROLL</v>
          </cell>
        </row>
        <row r="1771">
          <cell r="A1771">
            <v>500900</v>
          </cell>
          <cell r="B1771" t="str">
            <v>VACATION, SICK &amp; HOL</v>
          </cell>
          <cell r="C1771">
            <v>52010</v>
          </cell>
          <cell r="D1771" t="str">
            <v>PUBLIC POLICY &amp; GOVERNMENT AFFAIRS</v>
          </cell>
          <cell r="E1771" t="str">
            <v>426-04935</v>
          </cell>
          <cell r="F1771" t="str">
            <v>520104935426</v>
          </cell>
          <cell r="G1771">
            <v>600900</v>
          </cell>
          <cell r="H1771" t="str">
            <v>VACATION, SICK &amp; HOL</v>
          </cell>
        </row>
        <row r="1772">
          <cell r="A1772">
            <v>501000</v>
          </cell>
          <cell r="B1772" t="str">
            <v>PAYROLL OVERHEAD</v>
          </cell>
          <cell r="C1772">
            <v>52010</v>
          </cell>
          <cell r="D1772" t="str">
            <v>PUBLIC POLICY &amp; GOVERNMENT AFFAIRS</v>
          </cell>
          <cell r="E1772" t="str">
            <v>426-04935</v>
          </cell>
          <cell r="F1772" t="str">
            <v>520104935426</v>
          </cell>
          <cell r="G1772">
            <v>601000</v>
          </cell>
          <cell r="H1772" t="str">
            <v>PAYROLL OVERHEAD</v>
          </cell>
        </row>
        <row r="1773">
          <cell r="A1773">
            <v>501100</v>
          </cell>
          <cell r="B1773" t="str">
            <v>EDUCATION</v>
          </cell>
          <cell r="C1773">
            <v>52010</v>
          </cell>
          <cell r="D1773" t="str">
            <v>PUBLIC POLICY &amp; GOVERNMENT AFFAIRS</v>
          </cell>
          <cell r="E1773" t="str">
            <v>426-04935</v>
          </cell>
          <cell r="F1773" t="str">
            <v>520104935426</v>
          </cell>
          <cell r="G1773">
            <v>601100</v>
          </cell>
          <cell r="H1773" t="str">
            <v>EDUCATION</v>
          </cell>
        </row>
        <row r="1774">
          <cell r="A1774">
            <v>501500</v>
          </cell>
          <cell r="B1774" t="str">
            <v>MILEAGE REIMBURSE</v>
          </cell>
          <cell r="C1774">
            <v>52010</v>
          </cell>
          <cell r="D1774" t="str">
            <v>PUBLIC POLICY &amp; GOVERNMENT AFFAIRS</v>
          </cell>
          <cell r="E1774" t="str">
            <v>426-04935</v>
          </cell>
          <cell r="F1774" t="str">
            <v>520104935426</v>
          </cell>
          <cell r="G1774">
            <v>601500</v>
          </cell>
          <cell r="H1774" t="str">
            <v>MILEAGE REIMBURSE</v>
          </cell>
        </row>
        <row r="1775">
          <cell r="A1775">
            <v>501900</v>
          </cell>
          <cell r="B1775" t="str">
            <v>DUES/MEMBERSHIP</v>
          </cell>
          <cell r="C1775">
            <v>52010</v>
          </cell>
          <cell r="D1775" t="str">
            <v>PUBLIC POLICY &amp; GOVERNMENT AFFAIRS</v>
          </cell>
          <cell r="E1775" t="str">
            <v>426-04935</v>
          </cell>
          <cell r="F1775" t="str">
            <v>520104935426</v>
          </cell>
          <cell r="G1775">
            <v>601900</v>
          </cell>
          <cell r="H1775" t="str">
            <v>DUES/MEMBERSHIP</v>
          </cell>
        </row>
        <row r="1776">
          <cell r="A1776">
            <v>502466</v>
          </cell>
          <cell r="B1776" t="str">
            <v>P CARD UNCODED CHARG</v>
          </cell>
          <cell r="C1776">
            <v>52010</v>
          </cell>
          <cell r="D1776" t="str">
            <v>PUBLIC POLICY &amp; GOVERNMENT AFFAIRS</v>
          </cell>
          <cell r="E1776" t="str">
            <v>426-04935</v>
          </cell>
          <cell r="F1776" t="str">
            <v>520104935426</v>
          </cell>
          <cell r="G1776">
            <v>602466</v>
          </cell>
          <cell r="H1776" t="str">
            <v>P CARD UNCODED CHARG</v>
          </cell>
        </row>
        <row r="1777">
          <cell r="A1777">
            <v>503300</v>
          </cell>
          <cell r="B1777" t="str">
            <v>REFRESHMENTS</v>
          </cell>
          <cell r="C1777">
            <v>52010</v>
          </cell>
          <cell r="D1777" t="str">
            <v>PUBLIC POLICY &amp; GOVERNMENT AFFAIRS</v>
          </cell>
          <cell r="E1777" t="str">
            <v>426-04935</v>
          </cell>
          <cell r="F1777" t="str">
            <v>520104935426</v>
          </cell>
          <cell r="G1777">
            <v>603300</v>
          </cell>
          <cell r="H1777" t="str">
            <v>REFRESHMENTS</v>
          </cell>
        </row>
        <row r="1778">
          <cell r="A1778">
            <v>504700</v>
          </cell>
          <cell r="B1778" t="str">
            <v>PARKING</v>
          </cell>
          <cell r="C1778">
            <v>52010</v>
          </cell>
          <cell r="D1778" t="str">
            <v>PUBLIC POLICY &amp; GOVERNMENT AFFAIRS</v>
          </cell>
          <cell r="E1778" t="str">
            <v>426-04935</v>
          </cell>
          <cell r="F1778" t="str">
            <v>520104935426</v>
          </cell>
          <cell r="G1778">
            <v>604700</v>
          </cell>
          <cell r="H1778" t="str">
            <v>PARKING</v>
          </cell>
        </row>
        <row r="1779">
          <cell r="A1779">
            <v>505100</v>
          </cell>
          <cell r="B1779" t="str">
            <v>PROFESSIONAL SERVICE</v>
          </cell>
          <cell r="C1779">
            <v>52010</v>
          </cell>
          <cell r="D1779" t="str">
            <v>PUBLIC POLICY &amp; GOVERNMENT AFFAIRS</v>
          </cell>
          <cell r="E1779" t="str">
            <v>426-04935</v>
          </cell>
          <cell r="F1779" t="str">
            <v>520104935426</v>
          </cell>
          <cell r="G1779">
            <v>605100</v>
          </cell>
          <cell r="H1779" t="str">
            <v>PROFESSIONAL SERVICE</v>
          </cell>
        </row>
        <row r="1780">
          <cell r="A1780">
            <v>506400</v>
          </cell>
          <cell r="B1780" t="str">
            <v>DONATIONS</v>
          </cell>
          <cell r="C1780">
            <v>52010</v>
          </cell>
          <cell r="D1780" t="str">
            <v>PUBLIC POLICY &amp; GOVERNMENT AFFAIRS</v>
          </cell>
          <cell r="E1780" t="str">
            <v>426-04935</v>
          </cell>
          <cell r="F1780" t="str">
            <v>520104935426</v>
          </cell>
          <cell r="G1780">
            <v>606400</v>
          </cell>
          <cell r="H1780" t="str">
            <v>DONATIONS</v>
          </cell>
        </row>
        <row r="1781">
          <cell r="A1781">
            <v>507500</v>
          </cell>
          <cell r="B1781" t="str">
            <v>CORPORATE IDENTITY</v>
          </cell>
          <cell r="C1781">
            <v>52010</v>
          </cell>
          <cell r="D1781" t="str">
            <v>PUBLIC POLICY &amp; GOVERNMENT AFFAIRS</v>
          </cell>
          <cell r="E1781" t="str">
            <v>426-04935</v>
          </cell>
          <cell r="F1781" t="str">
            <v>520104935426</v>
          </cell>
          <cell r="G1781">
            <v>607500</v>
          </cell>
          <cell r="H1781" t="str">
            <v>CORPORATE IDENTITY</v>
          </cell>
        </row>
        <row r="1782">
          <cell r="A1782">
            <v>512100</v>
          </cell>
          <cell r="B1782" t="str">
            <v>MEALS AND ENTERTAIN</v>
          </cell>
          <cell r="C1782">
            <v>52010</v>
          </cell>
          <cell r="D1782" t="str">
            <v>PUBLIC POLICY &amp; GOVERNMENT AFFAIRS</v>
          </cell>
          <cell r="E1782" t="str">
            <v>426-04935</v>
          </cell>
          <cell r="F1782" t="str">
            <v>520104935426</v>
          </cell>
          <cell r="G1782">
            <v>612100</v>
          </cell>
          <cell r="H1782" t="str">
            <v>MEALS AND ENTERTAIN</v>
          </cell>
        </row>
        <row r="1783">
          <cell r="A1783">
            <v>512200</v>
          </cell>
          <cell r="B1783" t="str">
            <v>TRAVEL IN TERRITORY</v>
          </cell>
          <cell r="C1783">
            <v>52010</v>
          </cell>
          <cell r="D1783" t="str">
            <v>PUBLIC POLICY &amp; GOVERNMENT AFFAIRS</v>
          </cell>
          <cell r="E1783" t="str">
            <v>426-04935</v>
          </cell>
          <cell r="F1783" t="str">
            <v>520104935426</v>
          </cell>
          <cell r="G1783">
            <v>612200</v>
          </cell>
          <cell r="H1783" t="str">
            <v>TRAVEL IN TERRITORY</v>
          </cell>
        </row>
        <row r="1784">
          <cell r="A1784">
            <v>513100</v>
          </cell>
          <cell r="B1784" t="str">
            <v>CONFERENCE TRAVEL</v>
          </cell>
          <cell r="C1784">
            <v>52010</v>
          </cell>
          <cell r="D1784" t="str">
            <v>PUBLIC POLICY &amp; GOVERNMENT AFFAIRS</v>
          </cell>
          <cell r="E1784" t="str">
            <v>426-04935</v>
          </cell>
          <cell r="F1784" t="str">
            <v>520104935426</v>
          </cell>
          <cell r="G1784">
            <v>613100</v>
          </cell>
          <cell r="H1784" t="str">
            <v>CONFERENCE TRAVEL</v>
          </cell>
        </row>
        <row r="1785">
          <cell r="A1785">
            <v>513200</v>
          </cell>
          <cell r="B1785" t="str">
            <v>BUSINESS TRAVEL</v>
          </cell>
          <cell r="C1785">
            <v>52010</v>
          </cell>
          <cell r="D1785" t="str">
            <v>PUBLIC POLICY &amp; GOVERNMENT AFFAIRS</v>
          </cell>
          <cell r="E1785" t="str">
            <v>426-04935</v>
          </cell>
          <cell r="F1785" t="str">
            <v>520104935426</v>
          </cell>
          <cell r="G1785">
            <v>613200</v>
          </cell>
          <cell r="H1785" t="str">
            <v>BUSINESS TRAVEL</v>
          </cell>
        </row>
        <row r="1786">
          <cell r="A1786">
            <v>522000</v>
          </cell>
          <cell r="B1786" t="str">
            <v>EMPLOYEE AWARDS</v>
          </cell>
          <cell r="C1786">
            <v>52010</v>
          </cell>
          <cell r="D1786" t="str">
            <v>PUBLIC POLICY &amp; GOVERNMENT AFFAIRS</v>
          </cell>
          <cell r="E1786" t="str">
            <v>426-04935</v>
          </cell>
          <cell r="F1786" t="str">
            <v>520104935426</v>
          </cell>
          <cell r="G1786">
            <v>622000</v>
          </cell>
          <cell r="H1786" t="str">
            <v>EMPLOYEE AWARDS</v>
          </cell>
        </row>
        <row r="1787">
          <cell r="A1787">
            <v>522200</v>
          </cell>
          <cell r="B1787" t="str">
            <v>NON EMPLOYEE GIFTS</v>
          </cell>
          <cell r="C1787">
            <v>52010</v>
          </cell>
          <cell r="D1787" t="str">
            <v>PUBLIC POLICY &amp; GOVERNMENT AFFAIRS</v>
          </cell>
          <cell r="E1787" t="str">
            <v>426-04935</v>
          </cell>
          <cell r="F1787" t="str">
            <v>520104935426</v>
          </cell>
          <cell r="G1787">
            <v>622200</v>
          </cell>
          <cell r="H1787" t="str">
            <v>NON EMPLOYEE GIFTS</v>
          </cell>
        </row>
        <row r="1788">
          <cell r="A1788">
            <v>588105</v>
          </cell>
          <cell r="B1788" t="str">
            <v>SALARY PAYROLL ZTFSO</v>
          </cell>
          <cell r="C1788">
            <v>52010</v>
          </cell>
          <cell r="D1788" t="str">
            <v>PUBLIC POLICY &amp; GOVERNMENT AFFAIRS</v>
          </cell>
          <cell r="E1788" t="str">
            <v>426-04935</v>
          </cell>
          <cell r="F1788" t="str">
            <v>520104935426</v>
          </cell>
          <cell r="G1788">
            <v>688105</v>
          </cell>
          <cell r="H1788" t="str">
            <v>SALARY PAYROLL ZTFSO</v>
          </cell>
        </row>
        <row r="1789">
          <cell r="A1789">
            <v>503000</v>
          </cell>
          <cell r="B1789" t="str">
            <v>OFFICE SUPPLIES</v>
          </cell>
          <cell r="C1789">
            <v>52010</v>
          </cell>
          <cell r="D1789" t="str">
            <v>PUBLIC POLICY &amp; GOVERNMENT AFFAIRS</v>
          </cell>
          <cell r="E1789" t="str">
            <v>426-04935</v>
          </cell>
          <cell r="F1789" t="str">
            <v>520104935426</v>
          </cell>
          <cell r="G1789">
            <v>603000</v>
          </cell>
          <cell r="H1789" t="str">
            <v>OFFICE SUPPLIES</v>
          </cell>
        </row>
        <row r="1790">
          <cell r="A1790">
            <v>503200</v>
          </cell>
          <cell r="B1790" t="str">
            <v>BOOKS AND MAGAZINES</v>
          </cell>
          <cell r="C1790">
            <v>52010</v>
          </cell>
          <cell r="D1790" t="str">
            <v>PUBLIC POLICY &amp; GOVERNMENT AFFAIRS</v>
          </cell>
          <cell r="E1790" t="str">
            <v>426-04935</v>
          </cell>
          <cell r="F1790" t="str">
            <v>520104935426</v>
          </cell>
          <cell r="G1790">
            <v>603200</v>
          </cell>
          <cell r="H1790" t="str">
            <v>BOOKS AND MAGAZINES</v>
          </cell>
        </row>
        <row r="1791">
          <cell r="A1791">
            <v>508400</v>
          </cell>
          <cell r="B1791" t="str">
            <v>ADMINISTRATIVE EXPEN</v>
          </cell>
          <cell r="C1791">
            <v>52010</v>
          </cell>
          <cell r="D1791" t="str">
            <v>PUBLIC POLICY &amp; GOVERNMENT AFFAIRS</v>
          </cell>
          <cell r="E1791" t="str">
            <v>426-04935</v>
          </cell>
          <cell r="F1791" t="str">
            <v>520104935426</v>
          </cell>
          <cell r="G1791">
            <v>608400</v>
          </cell>
          <cell r="H1791" t="str">
            <v>ADMINISTRATIVE EXPEN</v>
          </cell>
        </row>
        <row r="1792">
          <cell r="A1792">
            <v>504800</v>
          </cell>
          <cell r="B1792" t="str">
            <v>LAUNDRY</v>
          </cell>
          <cell r="C1792">
            <v>52010</v>
          </cell>
          <cell r="D1792" t="str">
            <v>PUBLIC POLICY &amp; GOVERNMENT AFFAIRS</v>
          </cell>
          <cell r="E1792" t="str">
            <v>426-04935</v>
          </cell>
          <cell r="F1792" t="str">
            <v>520104935426</v>
          </cell>
          <cell r="G1792">
            <v>604800</v>
          </cell>
          <cell r="H1792" t="str">
            <v>LAUNDRY</v>
          </cell>
        </row>
        <row r="1793">
          <cell r="A1793">
            <v>502400</v>
          </cell>
          <cell r="B1793" t="str">
            <v>MISCELLANEOUS</v>
          </cell>
          <cell r="C1793">
            <v>52010</v>
          </cell>
          <cell r="D1793" t="str">
            <v>PUBLIC POLICY &amp; GOVERNMENT AFFAIRS</v>
          </cell>
          <cell r="E1793" t="str">
            <v>426-04935</v>
          </cell>
          <cell r="F1793" t="str">
            <v>520104935426</v>
          </cell>
          <cell r="G1793">
            <v>602400</v>
          </cell>
          <cell r="H1793" t="str">
            <v>MISCELLANEOUS</v>
          </cell>
        </row>
        <row r="1794">
          <cell r="A1794">
            <v>504600</v>
          </cell>
          <cell r="B1794" t="str">
            <v>DEALER RELATIONS</v>
          </cell>
          <cell r="C1794">
            <v>52010</v>
          </cell>
          <cell r="D1794" t="str">
            <v>PUBLIC POLICY &amp; GOVERNMENT AFFAIRS</v>
          </cell>
          <cell r="E1794" t="str">
            <v>426-04935</v>
          </cell>
          <cell r="F1794" t="str">
            <v>520104935426</v>
          </cell>
          <cell r="G1794">
            <v>604600</v>
          </cell>
          <cell r="H1794" t="str">
            <v>DEALER RELATIONS</v>
          </cell>
        </row>
        <row r="1795">
          <cell r="A1795">
            <v>599900</v>
          </cell>
          <cell r="B1795" t="str">
            <v>BDGT - MISC. EXP</v>
          </cell>
          <cell r="C1795">
            <v>52010</v>
          </cell>
          <cell r="D1795" t="str">
            <v>PUBLIC POLICY &amp; GOVERNMENT AFFAIRS</v>
          </cell>
          <cell r="E1795" t="str">
            <v>426-04935</v>
          </cell>
          <cell r="F1795" t="str">
            <v>520104935426</v>
          </cell>
          <cell r="G1795">
            <v>699900</v>
          </cell>
          <cell r="H1795" t="str">
            <v>BDGT - MISC. EXP</v>
          </cell>
        </row>
        <row r="1796">
          <cell r="A1796">
            <v>580105</v>
          </cell>
          <cell r="B1796" t="str">
            <v>SALARY REGULAR</v>
          </cell>
          <cell r="C1796">
            <v>52010</v>
          </cell>
          <cell r="D1796" t="str">
            <v>PUBLIC POLICY &amp; GOVERNMENT AFFAIRS</v>
          </cell>
          <cell r="E1796" t="str">
            <v>426-04935</v>
          </cell>
          <cell r="F1796" t="str">
            <v>520104935426</v>
          </cell>
          <cell r="G1796">
            <v>680105</v>
          </cell>
          <cell r="H1796" t="str">
            <v>SALARY REGULAR</v>
          </cell>
        </row>
        <row r="1797">
          <cell r="A1797">
            <v>500100</v>
          </cell>
          <cell r="B1797" t="str">
            <v>SALARY PAYROLL</v>
          </cell>
          <cell r="C1797">
            <v>52020</v>
          </cell>
          <cell r="D1797" t="str">
            <v>COMMUNITY &amp; CIVIC AFFAIRS</v>
          </cell>
          <cell r="E1797" t="str">
            <v>426-04935</v>
          </cell>
          <cell r="F1797" t="str">
            <v>520204935426</v>
          </cell>
          <cell r="G1797">
            <v>600100</v>
          </cell>
          <cell r="H1797" t="str">
            <v>SALARY PAYROLL</v>
          </cell>
        </row>
        <row r="1798">
          <cell r="A1798">
            <v>500900</v>
          </cell>
          <cell r="B1798" t="str">
            <v>VACATION, SICK &amp; HOL</v>
          </cell>
          <cell r="C1798">
            <v>52020</v>
          </cell>
          <cell r="D1798" t="str">
            <v>COMMUNITY &amp; CIVIC AFFAIRS</v>
          </cell>
          <cell r="E1798" t="str">
            <v>426-04935</v>
          </cell>
          <cell r="F1798" t="str">
            <v>520204935426</v>
          </cell>
          <cell r="G1798">
            <v>600900</v>
          </cell>
          <cell r="H1798" t="str">
            <v>VACATION, SICK &amp; HOL</v>
          </cell>
        </row>
        <row r="1799">
          <cell r="A1799">
            <v>501000</v>
          </cell>
          <cell r="B1799" t="str">
            <v>PAYROLL OVERHEAD</v>
          </cell>
          <cell r="C1799">
            <v>52020</v>
          </cell>
          <cell r="D1799" t="str">
            <v>COMMUNITY &amp; CIVIC AFFAIRS</v>
          </cell>
          <cell r="E1799" t="str">
            <v>426-04935</v>
          </cell>
          <cell r="F1799" t="str">
            <v>520204935426</v>
          </cell>
          <cell r="G1799">
            <v>601000</v>
          </cell>
          <cell r="H1799" t="str">
            <v>PAYROLL OVERHEAD</v>
          </cell>
        </row>
        <row r="1800">
          <cell r="A1800">
            <v>501100</v>
          </cell>
          <cell r="B1800" t="str">
            <v>EDUCATION</v>
          </cell>
          <cell r="C1800">
            <v>52020</v>
          </cell>
          <cell r="D1800" t="str">
            <v>COMMUNITY &amp; CIVIC AFFAIRS</v>
          </cell>
          <cell r="E1800" t="str">
            <v>426-04935</v>
          </cell>
          <cell r="F1800" t="str">
            <v>520204935426</v>
          </cell>
          <cell r="G1800">
            <v>601100</v>
          </cell>
          <cell r="H1800" t="str">
            <v>EDUCATION</v>
          </cell>
        </row>
        <row r="1801">
          <cell r="A1801">
            <v>501400</v>
          </cell>
          <cell r="B1801" t="str">
            <v>MATERIALS</v>
          </cell>
          <cell r="C1801">
            <v>52020</v>
          </cell>
          <cell r="D1801" t="str">
            <v>COMMUNITY &amp; CIVIC AFFAIRS</v>
          </cell>
          <cell r="E1801" t="str">
            <v>426-04935</v>
          </cell>
          <cell r="F1801" t="str">
            <v>520204935426</v>
          </cell>
          <cell r="G1801">
            <v>601400</v>
          </cell>
          <cell r="H1801" t="str">
            <v>MATERIALS</v>
          </cell>
        </row>
        <row r="1802">
          <cell r="A1802">
            <v>501500</v>
          </cell>
          <cell r="B1802" t="str">
            <v>MILEAGE REIMBURSE</v>
          </cell>
          <cell r="C1802">
            <v>52020</v>
          </cell>
          <cell r="D1802" t="str">
            <v>COMMUNITY &amp; CIVIC AFFAIRS</v>
          </cell>
          <cell r="E1802" t="str">
            <v>426-04935</v>
          </cell>
          <cell r="F1802" t="str">
            <v>520204935426</v>
          </cell>
          <cell r="G1802">
            <v>601500</v>
          </cell>
          <cell r="H1802" t="str">
            <v>MILEAGE REIMBURSE</v>
          </cell>
        </row>
        <row r="1803">
          <cell r="A1803">
            <v>501900</v>
          </cell>
          <cell r="B1803" t="str">
            <v>DUES/MEMBERSHIP</v>
          </cell>
          <cell r="C1803">
            <v>52020</v>
          </cell>
          <cell r="D1803" t="str">
            <v>COMMUNITY &amp; CIVIC AFFAIRS</v>
          </cell>
          <cell r="E1803" t="str">
            <v>426-04935</v>
          </cell>
          <cell r="F1803" t="str">
            <v>520204935426</v>
          </cell>
          <cell r="G1803">
            <v>601900</v>
          </cell>
          <cell r="H1803" t="str">
            <v>DUES/MEMBERSHIP</v>
          </cell>
        </row>
        <row r="1804">
          <cell r="A1804">
            <v>502100</v>
          </cell>
          <cell r="B1804" t="str">
            <v>OTHER CONTRACT WORK</v>
          </cell>
          <cell r="C1804">
            <v>52020</v>
          </cell>
          <cell r="D1804" t="str">
            <v>COMMUNITY &amp; CIVIC AFFAIRS</v>
          </cell>
          <cell r="E1804" t="str">
            <v>426-04935</v>
          </cell>
          <cell r="F1804" t="str">
            <v>520204935426</v>
          </cell>
          <cell r="G1804">
            <v>602100</v>
          </cell>
          <cell r="H1804" t="str">
            <v>OTHER CONTRACT WORK</v>
          </cell>
        </row>
        <row r="1805">
          <cell r="A1805">
            <v>502466</v>
          </cell>
          <cell r="B1805" t="str">
            <v>P CARD UNCODED CHARG</v>
          </cell>
          <cell r="C1805">
            <v>52020</v>
          </cell>
          <cell r="D1805" t="str">
            <v>COMMUNITY &amp; CIVIC AFFAIRS</v>
          </cell>
          <cell r="E1805" t="str">
            <v>426-04935</v>
          </cell>
          <cell r="F1805" t="str">
            <v>520204935426</v>
          </cell>
          <cell r="G1805">
            <v>602466</v>
          </cell>
          <cell r="H1805" t="str">
            <v>P CARD UNCODED CHARG</v>
          </cell>
        </row>
        <row r="1806">
          <cell r="A1806">
            <v>503000</v>
          </cell>
          <cell r="B1806" t="str">
            <v>OFFICE SUPPLIES</v>
          </cell>
          <cell r="C1806">
            <v>52020</v>
          </cell>
          <cell r="D1806" t="str">
            <v>COMMUNITY &amp; CIVIC AFFAIRS</v>
          </cell>
          <cell r="E1806" t="str">
            <v>426-04935</v>
          </cell>
          <cell r="F1806" t="str">
            <v>520204935426</v>
          </cell>
          <cell r="G1806">
            <v>603000</v>
          </cell>
          <cell r="H1806" t="str">
            <v>OFFICE SUPPLIES</v>
          </cell>
        </row>
        <row r="1807">
          <cell r="A1807">
            <v>503100</v>
          </cell>
          <cell r="B1807" t="str">
            <v>PRINTING</v>
          </cell>
          <cell r="C1807">
            <v>52020</v>
          </cell>
          <cell r="D1807" t="str">
            <v>COMMUNITY &amp; CIVIC AFFAIRS</v>
          </cell>
          <cell r="E1807" t="str">
            <v>426-04935</v>
          </cell>
          <cell r="F1807" t="str">
            <v>520204935426</v>
          </cell>
          <cell r="G1807">
            <v>603100</v>
          </cell>
          <cell r="H1807" t="str">
            <v>PRINTING</v>
          </cell>
        </row>
        <row r="1808">
          <cell r="A1808">
            <v>503200</v>
          </cell>
          <cell r="B1808" t="str">
            <v>BOOKS AND MAGAZINES</v>
          </cell>
          <cell r="C1808">
            <v>52020</v>
          </cell>
          <cell r="D1808" t="str">
            <v>COMMUNITY &amp; CIVIC AFFAIRS</v>
          </cell>
          <cell r="E1808" t="str">
            <v>426-04935</v>
          </cell>
          <cell r="F1808" t="str">
            <v>520204935426</v>
          </cell>
          <cell r="G1808">
            <v>603200</v>
          </cell>
          <cell r="H1808" t="str">
            <v>BOOKS AND MAGAZINES</v>
          </cell>
        </row>
        <row r="1809">
          <cell r="A1809">
            <v>503300</v>
          </cell>
          <cell r="B1809" t="str">
            <v>REFRESHMENTS</v>
          </cell>
          <cell r="C1809">
            <v>52020</v>
          </cell>
          <cell r="D1809" t="str">
            <v>COMMUNITY &amp; CIVIC AFFAIRS</v>
          </cell>
          <cell r="E1809" t="str">
            <v>426-04935</v>
          </cell>
          <cell r="F1809" t="str">
            <v>520204935426</v>
          </cell>
          <cell r="G1809">
            <v>603300</v>
          </cell>
          <cell r="H1809" t="str">
            <v>REFRESHMENTS</v>
          </cell>
        </row>
        <row r="1810">
          <cell r="A1810">
            <v>504700</v>
          </cell>
          <cell r="B1810" t="str">
            <v>PARKING</v>
          </cell>
          <cell r="C1810">
            <v>52020</v>
          </cell>
          <cell r="D1810" t="str">
            <v>COMMUNITY &amp; CIVIC AFFAIRS</v>
          </cell>
          <cell r="E1810" t="str">
            <v>426-04935</v>
          </cell>
          <cell r="F1810" t="str">
            <v>520204935426</v>
          </cell>
          <cell r="G1810">
            <v>604700</v>
          </cell>
          <cell r="H1810" t="str">
            <v>PARKING</v>
          </cell>
        </row>
        <row r="1811">
          <cell r="A1811">
            <v>505700</v>
          </cell>
          <cell r="B1811" t="str">
            <v>COLLECTION FEES</v>
          </cell>
          <cell r="C1811">
            <v>52020</v>
          </cell>
          <cell r="D1811" t="str">
            <v>COMMUNITY &amp; CIVIC AFFAIRS</v>
          </cell>
          <cell r="E1811" t="str">
            <v>426-04935</v>
          </cell>
          <cell r="F1811" t="str">
            <v>520204935426</v>
          </cell>
          <cell r="G1811">
            <v>605700</v>
          </cell>
          <cell r="H1811" t="str">
            <v>COLLECTION FEES</v>
          </cell>
        </row>
        <row r="1812">
          <cell r="A1812">
            <v>506400</v>
          </cell>
          <cell r="B1812" t="str">
            <v>DONATIONS</v>
          </cell>
          <cell r="C1812">
            <v>52020</v>
          </cell>
          <cell r="D1812" t="str">
            <v>COMMUNITY &amp; CIVIC AFFAIRS</v>
          </cell>
          <cell r="E1812" t="str">
            <v>426-04935</v>
          </cell>
          <cell r="F1812" t="str">
            <v>520204935426</v>
          </cell>
          <cell r="G1812">
            <v>606400</v>
          </cell>
          <cell r="H1812" t="str">
            <v>DONATIONS</v>
          </cell>
        </row>
        <row r="1813">
          <cell r="A1813">
            <v>506500</v>
          </cell>
          <cell r="B1813" t="str">
            <v>UNLEADED FUEL</v>
          </cell>
          <cell r="C1813">
            <v>52020</v>
          </cell>
          <cell r="D1813" t="str">
            <v>COMMUNITY &amp; CIVIC AFFAIRS</v>
          </cell>
          <cell r="E1813" t="str">
            <v>426-04935</v>
          </cell>
          <cell r="F1813" t="str">
            <v>520204935426</v>
          </cell>
          <cell r="G1813">
            <v>606500</v>
          </cell>
          <cell r="H1813" t="str">
            <v>UNLEADED FUEL</v>
          </cell>
        </row>
        <row r="1814">
          <cell r="A1814">
            <v>507500</v>
          </cell>
          <cell r="B1814" t="str">
            <v>CORPORATE IDENTITY</v>
          </cell>
          <cell r="C1814">
            <v>52020</v>
          </cell>
          <cell r="D1814" t="str">
            <v>COMMUNITY &amp; CIVIC AFFAIRS</v>
          </cell>
          <cell r="E1814" t="str">
            <v>426-04935</v>
          </cell>
          <cell r="F1814" t="str">
            <v>520204935426</v>
          </cell>
          <cell r="G1814">
            <v>607500</v>
          </cell>
          <cell r="H1814" t="str">
            <v>CORPORATE IDENTITY</v>
          </cell>
        </row>
        <row r="1815">
          <cell r="A1815">
            <v>512100</v>
          </cell>
          <cell r="B1815" t="str">
            <v>MEALS AND ENTERTAIN</v>
          </cell>
          <cell r="C1815">
            <v>52020</v>
          </cell>
          <cell r="D1815" t="str">
            <v>COMMUNITY &amp; CIVIC AFFAIRS</v>
          </cell>
          <cell r="E1815" t="str">
            <v>426-04935</v>
          </cell>
          <cell r="F1815" t="str">
            <v>520204935426</v>
          </cell>
          <cell r="G1815">
            <v>612100</v>
          </cell>
          <cell r="H1815" t="str">
            <v>MEALS AND ENTERTAIN</v>
          </cell>
        </row>
        <row r="1816">
          <cell r="A1816">
            <v>512200</v>
          </cell>
          <cell r="B1816" t="str">
            <v>TRAVEL IN TERRITORY</v>
          </cell>
          <cell r="C1816">
            <v>52020</v>
          </cell>
          <cell r="D1816" t="str">
            <v>COMMUNITY &amp; CIVIC AFFAIRS</v>
          </cell>
          <cell r="E1816" t="str">
            <v>426-04935</v>
          </cell>
          <cell r="F1816" t="str">
            <v>520204935426</v>
          </cell>
          <cell r="G1816">
            <v>612200</v>
          </cell>
          <cell r="H1816" t="str">
            <v>TRAVEL IN TERRITORY</v>
          </cell>
        </row>
        <row r="1817">
          <cell r="A1817">
            <v>513200</v>
          </cell>
          <cell r="B1817" t="str">
            <v>BUSINESS TRAVEL</v>
          </cell>
          <cell r="C1817">
            <v>52020</v>
          </cell>
          <cell r="D1817" t="str">
            <v>COMMUNITY &amp; CIVIC AFFAIRS</v>
          </cell>
          <cell r="E1817" t="str">
            <v>426-04935</v>
          </cell>
          <cell r="F1817" t="str">
            <v>520204935426</v>
          </cell>
          <cell r="G1817">
            <v>613200</v>
          </cell>
          <cell r="H1817" t="str">
            <v>BUSINESS TRAVEL</v>
          </cell>
        </row>
        <row r="1818">
          <cell r="A1818">
            <v>522000</v>
          </cell>
          <cell r="B1818" t="str">
            <v>EMPLOYEE AWARDS</v>
          </cell>
          <cell r="C1818">
            <v>52020</v>
          </cell>
          <cell r="D1818" t="str">
            <v>COMMUNITY &amp; CIVIC AFFAIRS</v>
          </cell>
          <cell r="E1818" t="str">
            <v>426-04935</v>
          </cell>
          <cell r="F1818" t="str">
            <v>520204935426</v>
          </cell>
          <cell r="G1818">
            <v>622000</v>
          </cell>
          <cell r="H1818" t="str">
            <v>EMPLOYEE AWARDS</v>
          </cell>
        </row>
        <row r="1819">
          <cell r="A1819">
            <v>522200</v>
          </cell>
          <cell r="B1819" t="str">
            <v>NON EMPLOYEE GIFTS</v>
          </cell>
          <cell r="C1819">
            <v>52020</v>
          </cell>
          <cell r="D1819" t="str">
            <v>COMMUNITY &amp; CIVIC AFFAIRS</v>
          </cell>
          <cell r="E1819" t="str">
            <v>426-04935</v>
          </cell>
          <cell r="F1819" t="str">
            <v>520204935426</v>
          </cell>
          <cell r="G1819">
            <v>622200</v>
          </cell>
          <cell r="H1819" t="str">
            <v>NON EMPLOYEE GIFTS</v>
          </cell>
        </row>
        <row r="1820">
          <cell r="A1820">
            <v>580105</v>
          </cell>
          <cell r="B1820" t="str">
            <v>SALARY REGULAR</v>
          </cell>
          <cell r="C1820">
            <v>52020</v>
          </cell>
          <cell r="D1820" t="str">
            <v>COMMUNITY &amp; CIVIC AFFAIRS</v>
          </cell>
          <cell r="E1820" t="str">
            <v>426-04935</v>
          </cell>
          <cell r="F1820" t="str">
            <v>520204935426</v>
          </cell>
          <cell r="G1820">
            <v>680105</v>
          </cell>
          <cell r="H1820" t="str">
            <v>SALARY REGULAR</v>
          </cell>
        </row>
        <row r="1821">
          <cell r="A1821">
            <v>588105</v>
          </cell>
          <cell r="B1821" t="str">
            <v>SALARY PAYROLL ZTFSO</v>
          </cell>
          <cell r="C1821">
            <v>52020</v>
          </cell>
          <cell r="D1821" t="str">
            <v>COMMUNITY &amp; CIVIC AFFAIRS</v>
          </cell>
          <cell r="E1821" t="str">
            <v>426-04935</v>
          </cell>
          <cell r="F1821" t="str">
            <v>520204935426</v>
          </cell>
          <cell r="G1821">
            <v>688105</v>
          </cell>
          <cell r="H1821" t="str">
            <v>SALARY PAYROLL ZTFSO</v>
          </cell>
        </row>
        <row r="1822">
          <cell r="A1822">
            <v>500500</v>
          </cell>
          <cell r="B1822" t="str">
            <v>SALARY BONUS PAYROLL</v>
          </cell>
          <cell r="C1822">
            <v>52020</v>
          </cell>
          <cell r="D1822" t="str">
            <v>COMMUNITY &amp; CIVIC AFFAIRS</v>
          </cell>
          <cell r="E1822" t="str">
            <v>426-04935</v>
          </cell>
          <cell r="F1822" t="str">
            <v>520204935426</v>
          </cell>
          <cell r="G1822">
            <v>600500</v>
          </cell>
          <cell r="H1822" t="str">
            <v>SALARY BONUS PAYROLL</v>
          </cell>
        </row>
        <row r="1823">
          <cell r="A1823">
            <v>522100</v>
          </cell>
          <cell r="B1823" t="str">
            <v>EMPLOYEE AWRDS MLS &amp;</v>
          </cell>
          <cell r="C1823">
            <v>52020</v>
          </cell>
          <cell r="D1823" t="str">
            <v>COMMUNITY &amp; CIVIC AFFAIRS</v>
          </cell>
          <cell r="E1823" t="str">
            <v>426-04935</v>
          </cell>
          <cell r="F1823" t="str">
            <v>520204935426</v>
          </cell>
          <cell r="G1823">
            <v>622100</v>
          </cell>
          <cell r="H1823" t="str">
            <v>EMPLOYEE AWRDS MLS &amp;</v>
          </cell>
        </row>
        <row r="1824">
          <cell r="A1824">
            <v>599900</v>
          </cell>
          <cell r="B1824" t="str">
            <v>BDGT - MISC. EXP</v>
          </cell>
          <cell r="C1824">
            <v>52020</v>
          </cell>
          <cell r="D1824" t="str">
            <v>COMMUNITY &amp; CIVIC AFFAIRS</v>
          </cell>
          <cell r="E1824" t="str">
            <v>426-04935</v>
          </cell>
          <cell r="F1824" t="str">
            <v>520204935426</v>
          </cell>
          <cell r="G1824">
            <v>699900</v>
          </cell>
          <cell r="H1824" t="str">
            <v>BDGT - MISC. EXP</v>
          </cell>
        </row>
        <row r="1825">
          <cell r="A1825">
            <v>500100</v>
          </cell>
          <cell r="B1825" t="str">
            <v>SALARY PAYROLL</v>
          </cell>
          <cell r="C1825">
            <v>52020</v>
          </cell>
          <cell r="D1825" t="str">
            <v>COMMUNITY &amp; CIVIC AFFAIRS</v>
          </cell>
          <cell r="E1825" t="str">
            <v>426-04950</v>
          </cell>
          <cell r="F1825" t="str">
            <v>520204950426</v>
          </cell>
          <cell r="G1825">
            <v>600100</v>
          </cell>
          <cell r="H1825" t="str">
            <v>SALARY PAYROLL</v>
          </cell>
        </row>
        <row r="1826">
          <cell r="A1826">
            <v>500900</v>
          </cell>
          <cell r="B1826" t="str">
            <v>VACATION, SICK &amp; HOL</v>
          </cell>
          <cell r="C1826">
            <v>52020</v>
          </cell>
          <cell r="D1826" t="str">
            <v>COMMUNITY &amp; CIVIC AFFAIRS</v>
          </cell>
          <cell r="E1826" t="str">
            <v>426-04950</v>
          </cell>
          <cell r="F1826" t="str">
            <v>520204950426</v>
          </cell>
          <cell r="G1826">
            <v>600900</v>
          </cell>
          <cell r="H1826" t="str">
            <v>VACATION, SICK &amp; HOL</v>
          </cell>
        </row>
        <row r="1827">
          <cell r="A1827">
            <v>501000</v>
          </cell>
          <cell r="B1827" t="str">
            <v>PAYROLL OVERHEAD</v>
          </cell>
          <cell r="C1827">
            <v>52020</v>
          </cell>
          <cell r="D1827" t="str">
            <v>COMMUNITY &amp; CIVIC AFFAIRS</v>
          </cell>
          <cell r="E1827" t="str">
            <v>426-04950</v>
          </cell>
          <cell r="F1827" t="str">
            <v>520204950426</v>
          </cell>
          <cell r="G1827">
            <v>601000</v>
          </cell>
          <cell r="H1827" t="str">
            <v>PAYROLL OVERHEAD</v>
          </cell>
        </row>
        <row r="1828">
          <cell r="A1828">
            <v>500100</v>
          </cell>
          <cell r="B1828" t="str">
            <v>SALARY PAYROLL</v>
          </cell>
          <cell r="C1828">
            <v>79002</v>
          </cell>
          <cell r="D1828" t="str">
            <v>OFFICERS</v>
          </cell>
          <cell r="E1828" t="str">
            <v>426-04950</v>
          </cell>
          <cell r="F1828" t="str">
            <v>790024950426</v>
          </cell>
          <cell r="G1828">
            <v>600100</v>
          </cell>
          <cell r="H1828" t="str">
            <v>SALARY PAYROLL</v>
          </cell>
        </row>
        <row r="1829">
          <cell r="A1829">
            <v>500500</v>
          </cell>
          <cell r="B1829" t="str">
            <v>SALARY BONUS PAYROLL</v>
          </cell>
          <cell r="C1829">
            <v>79002</v>
          </cell>
          <cell r="D1829" t="str">
            <v>OFFICERS</v>
          </cell>
          <cell r="E1829" t="str">
            <v>426-04950</v>
          </cell>
          <cell r="F1829" t="str">
            <v>790024950426</v>
          </cell>
          <cell r="G1829">
            <v>600500</v>
          </cell>
          <cell r="H1829" t="str">
            <v>SALARY BONUS PAYROLL</v>
          </cell>
        </row>
        <row r="1830">
          <cell r="A1830">
            <v>500900</v>
          </cell>
          <cell r="B1830" t="str">
            <v>VACATION, SICK &amp; HOL</v>
          </cell>
          <cell r="C1830">
            <v>79002</v>
          </cell>
          <cell r="D1830" t="str">
            <v>OFFICERS</v>
          </cell>
          <cell r="E1830" t="str">
            <v>426-04950</v>
          </cell>
          <cell r="F1830" t="str">
            <v>790024950426</v>
          </cell>
          <cell r="G1830">
            <v>600900</v>
          </cell>
          <cell r="H1830" t="str">
            <v>VACATION, SICK &amp; HOL</v>
          </cell>
        </row>
        <row r="1831">
          <cell r="A1831">
            <v>501005</v>
          </cell>
          <cell r="B1831" t="str">
            <v>PAYROLL OH - OFFICER</v>
          </cell>
          <cell r="C1831">
            <v>79002</v>
          </cell>
          <cell r="D1831" t="str">
            <v>OFFICERS</v>
          </cell>
          <cell r="E1831" t="str">
            <v>426-04950</v>
          </cell>
          <cell r="F1831" t="str">
            <v>790024950426</v>
          </cell>
          <cell r="G1831">
            <v>601005</v>
          </cell>
          <cell r="H1831" t="str">
            <v>PAYROLL OH - OFFICER</v>
          </cell>
        </row>
        <row r="1832">
          <cell r="A1832">
            <v>588105</v>
          </cell>
          <cell r="B1832" t="str">
            <v>SALARY PAYROLL ZTFSO</v>
          </cell>
          <cell r="C1832">
            <v>79002</v>
          </cell>
          <cell r="D1832" t="str">
            <v>OFFICERS</v>
          </cell>
          <cell r="E1832" t="str">
            <v>426-04950</v>
          </cell>
          <cell r="F1832" t="str">
            <v>790024950426</v>
          </cell>
          <cell r="G1832">
            <v>688105</v>
          </cell>
          <cell r="H1832" t="str">
            <v>SALARY PAYROLL ZTFSO</v>
          </cell>
        </row>
        <row r="1833">
          <cell r="A1833">
            <v>580105</v>
          </cell>
          <cell r="B1833" t="str">
            <v>SALARY REGULAR</v>
          </cell>
          <cell r="C1833">
            <v>79002</v>
          </cell>
          <cell r="D1833" t="str">
            <v>OFFICERS</v>
          </cell>
          <cell r="E1833" t="str">
            <v>426-04950</v>
          </cell>
          <cell r="F1833" t="str">
            <v>790024950426</v>
          </cell>
          <cell r="G1833">
            <v>680105</v>
          </cell>
          <cell r="H1833" t="str">
            <v>SALARY REGULAR</v>
          </cell>
        </row>
        <row r="1834">
          <cell r="A1834">
            <v>500100</v>
          </cell>
          <cell r="B1834" t="str">
            <v>SALARY PAYROLL</v>
          </cell>
          <cell r="C1834">
            <v>52010</v>
          </cell>
          <cell r="D1834" t="str">
            <v>PUBLIC POLICY &amp; GOVERNMENT AFFAIRS</v>
          </cell>
          <cell r="E1834" t="str">
            <v>426-04950</v>
          </cell>
          <cell r="F1834" t="str">
            <v>520104950426</v>
          </cell>
          <cell r="G1834">
            <v>600100</v>
          </cell>
          <cell r="H1834" t="str">
            <v>SALARY PAYROLL</v>
          </cell>
        </row>
        <row r="1835">
          <cell r="A1835">
            <v>500500</v>
          </cell>
          <cell r="B1835" t="str">
            <v>SALARY BONUS PAYROLL</v>
          </cell>
          <cell r="C1835">
            <v>52010</v>
          </cell>
          <cell r="D1835" t="str">
            <v>PUBLIC POLICY &amp; GOVERNMENT AFFAIRS</v>
          </cell>
          <cell r="E1835" t="str">
            <v>426-04950</v>
          </cell>
          <cell r="F1835" t="str">
            <v>520104950426</v>
          </cell>
          <cell r="G1835">
            <v>600500</v>
          </cell>
          <cell r="H1835" t="str">
            <v>SALARY BONUS PAYROLL</v>
          </cell>
        </row>
        <row r="1836">
          <cell r="A1836">
            <v>500900</v>
          </cell>
          <cell r="B1836" t="str">
            <v>VACATION, SICK &amp; HOL</v>
          </cell>
          <cell r="C1836">
            <v>52010</v>
          </cell>
          <cell r="D1836" t="str">
            <v>PUBLIC POLICY &amp; GOVERNMENT AFFAIRS</v>
          </cell>
          <cell r="E1836" t="str">
            <v>426-04950</v>
          </cell>
          <cell r="F1836" t="str">
            <v>520104950426</v>
          </cell>
          <cell r="G1836">
            <v>600900</v>
          </cell>
          <cell r="H1836" t="str">
            <v>VACATION, SICK &amp; HOL</v>
          </cell>
        </row>
        <row r="1837">
          <cell r="A1837">
            <v>501000</v>
          </cell>
          <cell r="B1837" t="str">
            <v>PAYROLL OVERHEAD</v>
          </cell>
          <cell r="C1837">
            <v>52010</v>
          </cell>
          <cell r="D1837" t="str">
            <v>PUBLIC POLICY &amp; GOVERNMENT AFFAIRS</v>
          </cell>
          <cell r="E1837" t="str">
            <v>426-04950</v>
          </cell>
          <cell r="F1837" t="str">
            <v>520104950426</v>
          </cell>
          <cell r="G1837">
            <v>601000</v>
          </cell>
          <cell r="H1837" t="str">
            <v>PAYROLL OVERHEAD</v>
          </cell>
        </row>
        <row r="1838">
          <cell r="A1838">
            <v>501100</v>
          </cell>
          <cell r="B1838" t="str">
            <v>EDUCATION</v>
          </cell>
          <cell r="C1838">
            <v>52010</v>
          </cell>
          <cell r="D1838" t="str">
            <v>PUBLIC POLICY &amp; GOVERNMENT AFFAIRS</v>
          </cell>
          <cell r="E1838" t="str">
            <v>426-04950</v>
          </cell>
          <cell r="F1838" t="str">
            <v>520104950426</v>
          </cell>
          <cell r="G1838">
            <v>601100</v>
          </cell>
          <cell r="H1838" t="str">
            <v>EDUCATION</v>
          </cell>
        </row>
        <row r="1839">
          <cell r="A1839">
            <v>501500</v>
          </cell>
          <cell r="B1839" t="str">
            <v>MILEAGE REIMBURSE</v>
          </cell>
          <cell r="C1839">
            <v>52010</v>
          </cell>
          <cell r="D1839" t="str">
            <v>PUBLIC POLICY &amp; GOVERNMENT AFFAIRS</v>
          </cell>
          <cell r="E1839" t="str">
            <v>426-04950</v>
          </cell>
          <cell r="F1839" t="str">
            <v>520104950426</v>
          </cell>
          <cell r="G1839">
            <v>601500</v>
          </cell>
          <cell r="H1839" t="str">
            <v>MILEAGE REIMBURSE</v>
          </cell>
        </row>
        <row r="1840">
          <cell r="A1840">
            <v>501900</v>
          </cell>
          <cell r="B1840" t="str">
            <v>DUES/MEMBERSHIP</v>
          </cell>
          <cell r="C1840">
            <v>52010</v>
          </cell>
          <cell r="D1840" t="str">
            <v>PUBLIC POLICY &amp; GOVERNMENT AFFAIRS</v>
          </cell>
          <cell r="E1840" t="str">
            <v>426-04950</v>
          </cell>
          <cell r="F1840" t="str">
            <v>520104950426</v>
          </cell>
          <cell r="G1840">
            <v>601900</v>
          </cell>
          <cell r="H1840" t="str">
            <v>DUES/MEMBERSHIP</v>
          </cell>
        </row>
        <row r="1841">
          <cell r="A1841">
            <v>502466</v>
          </cell>
          <cell r="B1841" t="str">
            <v>P CARD UNCODED CHARG</v>
          </cell>
          <cell r="C1841">
            <v>52010</v>
          </cell>
          <cell r="D1841" t="str">
            <v>PUBLIC POLICY &amp; GOVERNMENT AFFAIRS</v>
          </cell>
          <cell r="E1841" t="str">
            <v>426-04950</v>
          </cell>
          <cell r="F1841" t="str">
            <v>520104950426</v>
          </cell>
          <cell r="G1841">
            <v>602466</v>
          </cell>
          <cell r="H1841" t="str">
            <v>P CARD UNCODED CHARG</v>
          </cell>
        </row>
        <row r="1842">
          <cell r="A1842">
            <v>504700</v>
          </cell>
          <cell r="B1842" t="str">
            <v>PARKING</v>
          </cell>
          <cell r="C1842">
            <v>52010</v>
          </cell>
          <cell r="D1842" t="str">
            <v>PUBLIC POLICY &amp; GOVERNMENT AFFAIRS</v>
          </cell>
          <cell r="E1842" t="str">
            <v>426-04950</v>
          </cell>
          <cell r="F1842" t="str">
            <v>520104950426</v>
          </cell>
          <cell r="G1842">
            <v>604700</v>
          </cell>
          <cell r="H1842" t="str">
            <v>PARKING</v>
          </cell>
        </row>
        <row r="1843">
          <cell r="A1843">
            <v>505100</v>
          </cell>
          <cell r="B1843" t="str">
            <v>PROFESSIONAL SERVICE</v>
          </cell>
          <cell r="C1843">
            <v>52010</v>
          </cell>
          <cell r="D1843" t="str">
            <v>PUBLIC POLICY &amp; GOVERNMENT AFFAIRS</v>
          </cell>
          <cell r="E1843" t="str">
            <v>426-04950</v>
          </cell>
          <cell r="F1843" t="str">
            <v>520104950426</v>
          </cell>
          <cell r="G1843">
            <v>605100</v>
          </cell>
          <cell r="H1843" t="str">
            <v>PROFESSIONAL SERVICE</v>
          </cell>
        </row>
        <row r="1844">
          <cell r="A1844">
            <v>507500</v>
          </cell>
          <cell r="B1844" t="str">
            <v>CORPORATE IDENTITY</v>
          </cell>
          <cell r="C1844">
            <v>52010</v>
          </cell>
          <cell r="D1844" t="str">
            <v>PUBLIC POLICY &amp; GOVERNMENT AFFAIRS</v>
          </cell>
          <cell r="E1844" t="str">
            <v>426-04950</v>
          </cell>
          <cell r="F1844" t="str">
            <v>520104950426</v>
          </cell>
          <cell r="G1844">
            <v>607500</v>
          </cell>
          <cell r="H1844" t="str">
            <v>CORPORATE IDENTITY</v>
          </cell>
        </row>
        <row r="1845">
          <cell r="A1845">
            <v>512100</v>
          </cell>
          <cell r="B1845" t="str">
            <v>MEALS AND ENTERTAIN</v>
          </cell>
          <cell r="C1845">
            <v>52010</v>
          </cell>
          <cell r="D1845" t="str">
            <v>PUBLIC POLICY &amp; GOVERNMENT AFFAIRS</v>
          </cell>
          <cell r="E1845" t="str">
            <v>426-04950</v>
          </cell>
          <cell r="F1845" t="str">
            <v>520104950426</v>
          </cell>
          <cell r="G1845">
            <v>612100</v>
          </cell>
          <cell r="H1845" t="str">
            <v>MEALS AND ENTERTAIN</v>
          </cell>
        </row>
        <row r="1846">
          <cell r="A1846">
            <v>512200</v>
          </cell>
          <cell r="B1846" t="str">
            <v>TRAVEL IN TERRITORY</v>
          </cell>
          <cell r="C1846">
            <v>52010</v>
          </cell>
          <cell r="D1846" t="str">
            <v>PUBLIC POLICY &amp; GOVERNMENT AFFAIRS</v>
          </cell>
          <cell r="E1846" t="str">
            <v>426-04950</v>
          </cell>
          <cell r="F1846" t="str">
            <v>520104950426</v>
          </cell>
          <cell r="G1846">
            <v>612200</v>
          </cell>
          <cell r="H1846" t="str">
            <v>TRAVEL IN TERRITORY</v>
          </cell>
        </row>
        <row r="1847">
          <cell r="A1847">
            <v>513100</v>
          </cell>
          <cell r="B1847" t="str">
            <v>CONFERENCE TRAVEL</v>
          </cell>
          <cell r="C1847">
            <v>52010</v>
          </cell>
          <cell r="D1847" t="str">
            <v>PUBLIC POLICY &amp; GOVERNMENT AFFAIRS</v>
          </cell>
          <cell r="E1847" t="str">
            <v>426-04950</v>
          </cell>
          <cell r="F1847" t="str">
            <v>520104950426</v>
          </cell>
          <cell r="G1847">
            <v>613100</v>
          </cell>
          <cell r="H1847" t="str">
            <v>CONFERENCE TRAVEL</v>
          </cell>
        </row>
        <row r="1848">
          <cell r="A1848">
            <v>513200</v>
          </cell>
          <cell r="B1848" t="str">
            <v>BUSINESS TRAVEL</v>
          </cell>
          <cell r="C1848">
            <v>52010</v>
          </cell>
          <cell r="D1848" t="str">
            <v>PUBLIC POLICY &amp; GOVERNMENT AFFAIRS</v>
          </cell>
          <cell r="E1848" t="str">
            <v>426-04950</v>
          </cell>
          <cell r="F1848" t="str">
            <v>520104950426</v>
          </cell>
          <cell r="G1848">
            <v>613200</v>
          </cell>
          <cell r="H1848" t="str">
            <v>BUSINESS TRAVEL</v>
          </cell>
        </row>
        <row r="1849">
          <cell r="A1849">
            <v>522000</v>
          </cell>
          <cell r="B1849" t="str">
            <v>EMPLOYEE AWARDS</v>
          </cell>
          <cell r="C1849">
            <v>52010</v>
          </cell>
          <cell r="D1849" t="str">
            <v>PUBLIC POLICY &amp; GOVERNMENT AFFAIRS</v>
          </cell>
          <cell r="E1849" t="str">
            <v>426-04950</v>
          </cell>
          <cell r="F1849" t="str">
            <v>520104950426</v>
          </cell>
          <cell r="G1849">
            <v>622000</v>
          </cell>
          <cell r="H1849" t="str">
            <v>EMPLOYEE AWARDS</v>
          </cell>
        </row>
        <row r="1850">
          <cell r="A1850">
            <v>580105</v>
          </cell>
          <cell r="B1850" t="str">
            <v>SALARY REGULAR</v>
          </cell>
          <cell r="C1850">
            <v>52010</v>
          </cell>
          <cell r="D1850" t="str">
            <v>PUBLIC POLICY &amp; GOVERNMENT AFFAIRS</v>
          </cell>
          <cell r="E1850" t="str">
            <v>426-04950</v>
          </cell>
          <cell r="F1850" t="str">
            <v>520104950426</v>
          </cell>
          <cell r="G1850">
            <v>680105</v>
          </cell>
          <cell r="H1850" t="str">
            <v>SALARY REGULAR</v>
          </cell>
        </row>
        <row r="1851">
          <cell r="A1851">
            <v>588105</v>
          </cell>
          <cell r="B1851" t="str">
            <v>SALARY PAYROLL ZTFSO</v>
          </cell>
          <cell r="C1851">
            <v>52010</v>
          </cell>
          <cell r="D1851" t="str">
            <v>PUBLIC POLICY &amp; GOVERNMENT AFFAIRS</v>
          </cell>
          <cell r="E1851" t="str">
            <v>426-04950</v>
          </cell>
          <cell r="F1851" t="str">
            <v>520104950426</v>
          </cell>
          <cell r="G1851">
            <v>688105</v>
          </cell>
          <cell r="H1851" t="str">
            <v>SALARY PAYROLL ZTFSO</v>
          </cell>
        </row>
        <row r="1852">
          <cell r="A1852">
            <v>503100</v>
          </cell>
          <cell r="B1852" t="str">
            <v>PRINTING</v>
          </cell>
          <cell r="C1852">
            <v>52010</v>
          </cell>
          <cell r="D1852" t="str">
            <v>PUBLIC POLICY &amp; GOVERNMENT AFFAIRS</v>
          </cell>
          <cell r="E1852" t="str">
            <v>426-04950</v>
          </cell>
          <cell r="F1852" t="str">
            <v>520104950426</v>
          </cell>
          <cell r="G1852">
            <v>603100</v>
          </cell>
          <cell r="H1852" t="str">
            <v>PRINTING</v>
          </cell>
        </row>
        <row r="1853">
          <cell r="A1853">
            <v>508400</v>
          </cell>
          <cell r="B1853" t="str">
            <v>ADMINISTRATIVE EXPEN</v>
          </cell>
          <cell r="C1853">
            <v>52010</v>
          </cell>
          <cell r="D1853" t="str">
            <v>PUBLIC POLICY &amp; GOVERNMENT AFFAIRS</v>
          </cell>
          <cell r="E1853" t="str">
            <v>426-04950</v>
          </cell>
          <cell r="F1853" t="str">
            <v>520104950426</v>
          </cell>
          <cell r="G1853">
            <v>608400</v>
          </cell>
          <cell r="H1853" t="str">
            <v>ADMINISTRATIVE EXPEN</v>
          </cell>
        </row>
        <row r="1854">
          <cell r="A1854">
            <v>503000</v>
          </cell>
          <cell r="B1854" t="str">
            <v>OFFICE SUPPLIES</v>
          </cell>
          <cell r="C1854">
            <v>52010</v>
          </cell>
          <cell r="D1854" t="str">
            <v>PUBLIC POLICY &amp; GOVERNMENT AFFAIRS</v>
          </cell>
          <cell r="E1854" t="str">
            <v>426-04950</v>
          </cell>
          <cell r="F1854" t="str">
            <v>520104950426</v>
          </cell>
          <cell r="G1854">
            <v>603000</v>
          </cell>
          <cell r="H1854" t="str">
            <v>OFFICE SUPPLIES</v>
          </cell>
        </row>
        <row r="1855">
          <cell r="A1855">
            <v>502300</v>
          </cell>
          <cell r="B1855" t="str">
            <v>RENTS AND LEASES</v>
          </cell>
          <cell r="C1855">
            <v>52010</v>
          </cell>
          <cell r="D1855" t="str">
            <v>PUBLIC POLICY &amp; GOVERNMENT AFFAIRS</v>
          </cell>
          <cell r="E1855" t="str">
            <v>426-04950</v>
          </cell>
          <cell r="F1855" t="str">
            <v>520104950426</v>
          </cell>
          <cell r="G1855">
            <v>602300</v>
          </cell>
          <cell r="H1855" t="str">
            <v>RENTS AND LEASES</v>
          </cell>
        </row>
        <row r="1856">
          <cell r="A1856">
            <v>506400</v>
          </cell>
          <cell r="B1856" t="str">
            <v>DONATIONS</v>
          </cell>
          <cell r="C1856">
            <v>52010</v>
          </cell>
          <cell r="D1856" t="str">
            <v>PUBLIC POLICY &amp; GOVERNMENT AFFAIRS</v>
          </cell>
          <cell r="E1856" t="str">
            <v>426-04950</v>
          </cell>
          <cell r="F1856" t="str">
            <v>520104950426</v>
          </cell>
          <cell r="G1856">
            <v>606400</v>
          </cell>
          <cell r="H1856" t="str">
            <v>DONATIONS</v>
          </cell>
        </row>
        <row r="1857">
          <cell r="A1857">
            <v>503200</v>
          </cell>
          <cell r="B1857" t="str">
            <v>BOOKS AND MAGAZINES</v>
          </cell>
          <cell r="C1857">
            <v>52010</v>
          </cell>
          <cell r="D1857" t="str">
            <v>PUBLIC POLICY &amp; GOVERNMENT AFFAIRS</v>
          </cell>
          <cell r="E1857" t="str">
            <v>426-04950</v>
          </cell>
          <cell r="F1857" t="str">
            <v>520104950426</v>
          </cell>
          <cell r="G1857">
            <v>603200</v>
          </cell>
          <cell r="H1857" t="str">
            <v>BOOKS AND MAGAZINES</v>
          </cell>
        </row>
        <row r="1858">
          <cell r="A1858">
            <v>599900</v>
          </cell>
          <cell r="B1858" t="str">
            <v>BDGT - MISC. EXP</v>
          </cell>
          <cell r="C1858">
            <v>52010</v>
          </cell>
          <cell r="D1858" t="str">
            <v>PUBLIC POLICY &amp; GOVERNMENT AFFAIRS</v>
          </cell>
          <cell r="E1858" t="str">
            <v>426-04950</v>
          </cell>
          <cell r="F1858" t="str">
            <v>520104950426</v>
          </cell>
          <cell r="G1858">
            <v>699900</v>
          </cell>
          <cell r="H1858" t="str">
            <v>BDGT - MISC. EXP</v>
          </cell>
        </row>
        <row r="1859">
          <cell r="A1859">
            <v>502466</v>
          </cell>
          <cell r="B1859" t="str">
            <v>P CARD UNCODED CHARG</v>
          </cell>
          <cell r="C1859">
            <v>52010</v>
          </cell>
          <cell r="D1859" t="str">
            <v>PUBLIC POLICY &amp; GOVERNMENT AFFAIRS</v>
          </cell>
          <cell r="E1859" t="str">
            <v>426-04955</v>
          </cell>
          <cell r="F1859" t="str">
            <v>520104955426</v>
          </cell>
          <cell r="G1859">
            <v>602466</v>
          </cell>
          <cell r="H1859" t="str">
            <v>P CARD UNCODED CHARG</v>
          </cell>
        </row>
        <row r="1860">
          <cell r="A1860">
            <v>506400</v>
          </cell>
          <cell r="B1860" t="str">
            <v>DONATIONS</v>
          </cell>
          <cell r="C1860">
            <v>52010</v>
          </cell>
          <cell r="D1860" t="str">
            <v>PUBLIC POLICY &amp; GOVERNMENT AFFAIRS</v>
          </cell>
          <cell r="E1860" t="str">
            <v>426-04955</v>
          </cell>
          <cell r="F1860" t="str">
            <v>520104955426</v>
          </cell>
          <cell r="G1860">
            <v>606400</v>
          </cell>
          <cell r="H1860" t="str">
            <v>DONATIONS</v>
          </cell>
        </row>
        <row r="1861">
          <cell r="A1861">
            <v>512100</v>
          </cell>
          <cell r="B1861" t="str">
            <v>MEALS AND ENTERTAIN</v>
          </cell>
          <cell r="C1861">
            <v>52010</v>
          </cell>
          <cell r="D1861" t="str">
            <v>PUBLIC POLICY &amp; GOVERNMENT AFFAIRS</v>
          </cell>
          <cell r="E1861" t="str">
            <v>426-04955</v>
          </cell>
          <cell r="F1861" t="str">
            <v>520104955426</v>
          </cell>
          <cell r="G1861">
            <v>612100</v>
          </cell>
          <cell r="H1861" t="str">
            <v>MEALS AND ENTERTAIN</v>
          </cell>
        </row>
        <row r="1862">
          <cell r="A1862">
            <v>503813</v>
          </cell>
          <cell r="B1862" t="str">
            <v>INC TAX - FED OPER</v>
          </cell>
          <cell r="C1862">
            <v>10110</v>
          </cell>
          <cell r="D1862" t="str">
            <v>HLD GENERAL CORPORATE</v>
          </cell>
          <cell r="E1862" t="str">
            <v>426-12495</v>
          </cell>
          <cell r="F1862" t="str">
            <v>101102495426</v>
          </cell>
          <cell r="G1862">
            <v>603150</v>
          </cell>
          <cell r="H1862" t="str">
            <v>FINES &amp; PENALTIES</v>
          </cell>
        </row>
        <row r="1863">
          <cell r="A1863">
            <v>505000</v>
          </cell>
          <cell r="B1863" t="str">
            <v>LEGAL FEES</v>
          </cell>
          <cell r="C1863">
            <v>99052</v>
          </cell>
          <cell r="D1863" t="str">
            <v>SHARED SERVICES - NWN ACTUAL</v>
          </cell>
          <cell r="E1863" t="str">
            <v>426-49512</v>
          </cell>
          <cell r="F1863" t="str">
            <v>990529512426</v>
          </cell>
          <cell r="G1863">
            <v>605000</v>
          </cell>
          <cell r="H1863" t="str">
            <v>LEGAL FEES</v>
          </cell>
        </row>
        <row r="1864">
          <cell r="A1864">
            <v>508410</v>
          </cell>
          <cell r="B1864" t="str">
            <v>SHARED SERVICES COST</v>
          </cell>
          <cell r="C1864">
            <v>99057</v>
          </cell>
          <cell r="D1864" t="str">
            <v>ADMINISTRATION</v>
          </cell>
          <cell r="E1864" t="str">
            <v>426-49515</v>
          </cell>
          <cell r="F1864" t="str">
            <v>990579515426</v>
          </cell>
          <cell r="G1864">
            <v>608410</v>
          </cell>
          <cell r="H1864" t="str">
            <v>SHARED SERVICES COST</v>
          </cell>
        </row>
        <row r="1865">
          <cell r="A1865">
            <v>580105</v>
          </cell>
          <cell r="B1865" t="str">
            <v>SALARY REGULAR</v>
          </cell>
          <cell r="C1865">
            <v>99057</v>
          </cell>
          <cell r="D1865" t="str">
            <v>ADMINISTRATION</v>
          </cell>
          <cell r="E1865" t="str">
            <v>426-49515</v>
          </cell>
          <cell r="F1865" t="str">
            <v>990579515426</v>
          </cell>
          <cell r="G1865">
            <v>680105</v>
          </cell>
          <cell r="H1865" t="str">
            <v>SALARY REGULAR</v>
          </cell>
        </row>
        <row r="1866">
          <cell r="A1866">
            <v>524200</v>
          </cell>
          <cell r="B1866" t="str">
            <v>CLAIMS &amp; ACCRUALS</v>
          </cell>
          <cell r="C1866">
            <v>61101</v>
          </cell>
          <cell r="D1866" t="str">
            <v>SRW ADMINISTRATION</v>
          </cell>
          <cell r="E1866" t="str">
            <v>426-60000</v>
          </cell>
          <cell r="F1866" t="str">
            <v>611010000426</v>
          </cell>
          <cell r="G1866">
            <v>624200</v>
          </cell>
          <cell r="H1866" t="str">
            <v>CLAIMS &amp; ACCRUALS</v>
          </cell>
        </row>
        <row r="1867">
          <cell r="A1867">
            <v>524200</v>
          </cell>
          <cell r="B1867" t="str">
            <v>CLAIMS &amp; ACCRUALS</v>
          </cell>
          <cell r="C1867">
            <v>61103</v>
          </cell>
          <cell r="D1867" t="str">
            <v>SRW MISC</v>
          </cell>
          <cell r="E1867" t="str">
            <v>426-60000</v>
          </cell>
          <cell r="F1867" t="str">
            <v>611030000426</v>
          </cell>
          <cell r="G1867">
            <v>624200</v>
          </cell>
          <cell r="H1867" t="str">
            <v>CLAIMS &amp; ACCRUALS</v>
          </cell>
        </row>
        <row r="1868">
          <cell r="A1868">
            <v>502109</v>
          </cell>
          <cell r="B1868" t="str">
            <v>MUD &amp; CHEMICALS</v>
          </cell>
          <cell r="C1868">
            <v>61101</v>
          </cell>
          <cell r="D1868" t="str">
            <v>SRW ADMINISTRATION</v>
          </cell>
          <cell r="E1868" t="str">
            <v>426-60000</v>
          </cell>
          <cell r="F1868" t="str">
            <v>611010000426</v>
          </cell>
          <cell r="G1868">
            <v>602109</v>
          </cell>
          <cell r="H1868" t="str">
            <v>MUD &amp; CHEMICALS</v>
          </cell>
        </row>
        <row r="1869">
          <cell r="A1869">
            <v>417000</v>
          </cell>
          <cell r="B1869" t="str">
            <v>GAIN ON SALE OF PROPERTY</v>
          </cell>
          <cell r="C1869">
            <v>61105</v>
          </cell>
          <cell r="D1869" t="str">
            <v>SRW REVENUES</v>
          </cell>
          <cell r="E1869" t="str">
            <v>426-60000</v>
          </cell>
          <cell r="F1869" t="str">
            <v>611050000426</v>
          </cell>
          <cell r="G1869">
            <v>410180</v>
          </cell>
          <cell r="H1869" t="str">
            <v>GAIN ON SALE OF PROPERTY</v>
          </cell>
        </row>
        <row r="1870">
          <cell r="A1870">
            <v>524200</v>
          </cell>
          <cell r="B1870" t="str">
            <v>CLAIMS &amp; ACCRUALS</v>
          </cell>
          <cell r="C1870">
            <v>61113</v>
          </cell>
          <cell r="D1870" t="str">
            <v>SRE MISC</v>
          </cell>
          <cell r="E1870" t="str">
            <v>426-60001</v>
          </cell>
          <cell r="F1870" t="str">
            <v>611130001426</v>
          </cell>
          <cell r="G1870">
            <v>624200</v>
          </cell>
          <cell r="H1870" t="str">
            <v>CLAIMS &amp; ACCRUALS</v>
          </cell>
        </row>
        <row r="1871">
          <cell r="A1871">
            <v>416000</v>
          </cell>
          <cell r="B1871" t="str">
            <v>MISC NON OPERATING INCOME</v>
          </cell>
          <cell r="C1871">
            <v>61111</v>
          </cell>
          <cell r="D1871" t="str">
            <v>SRE ADMINISTRATION</v>
          </cell>
          <cell r="E1871" t="str">
            <v>426-60001</v>
          </cell>
          <cell r="F1871" t="str">
            <v>611110001426</v>
          </cell>
          <cell r="G1871">
            <v>410055</v>
          </cell>
          <cell r="H1871" t="str">
            <v>MISC NON OP REVENUE</v>
          </cell>
        </row>
        <row r="1872">
          <cell r="A1872">
            <v>502109</v>
          </cell>
          <cell r="B1872" t="str">
            <v>MUD &amp; CHEMICALS</v>
          </cell>
          <cell r="C1872">
            <v>61111</v>
          </cell>
          <cell r="D1872" t="str">
            <v>SRE ADMINISTRATION</v>
          </cell>
          <cell r="E1872" t="str">
            <v>426-60001</v>
          </cell>
          <cell r="F1872" t="str">
            <v>611110001426</v>
          </cell>
          <cell r="G1872">
            <v>602109</v>
          </cell>
          <cell r="H1872" t="str">
            <v>MUD &amp; CHEMICALS</v>
          </cell>
        </row>
        <row r="1873">
          <cell r="A1873">
            <v>416000</v>
          </cell>
          <cell r="B1873" t="str">
            <v>MISC NON OPERATING INCOME</v>
          </cell>
          <cell r="C1873">
            <v>62101</v>
          </cell>
          <cell r="D1873" t="str">
            <v>SCW ADMINISTRATION</v>
          </cell>
          <cell r="E1873" t="str">
            <v>426-60008</v>
          </cell>
          <cell r="F1873" t="str">
            <v>621010008426</v>
          </cell>
          <cell r="G1873">
            <v>410055</v>
          </cell>
          <cell r="H1873" t="str">
            <v>MISC NON OP REVENUE</v>
          </cell>
        </row>
        <row r="1874">
          <cell r="A1874">
            <v>524200</v>
          </cell>
          <cell r="B1874" t="str">
            <v>CLAIMS &amp; ACCRUALS</v>
          </cell>
          <cell r="C1874">
            <v>62113</v>
          </cell>
          <cell r="D1874" t="str">
            <v>SCE MISC</v>
          </cell>
          <cell r="E1874" t="str">
            <v>426-60009</v>
          </cell>
          <cell r="F1874" t="str">
            <v>621130009426</v>
          </cell>
          <cell r="G1874">
            <v>624200</v>
          </cell>
          <cell r="H1874" t="str">
            <v>CLAIMS &amp; ACCRUALS</v>
          </cell>
        </row>
        <row r="1875">
          <cell r="A1875">
            <v>414000</v>
          </cell>
          <cell r="B1875" t="str">
            <v>RENT INCOME</v>
          </cell>
          <cell r="C1875">
            <v>62111</v>
          </cell>
          <cell r="D1875" t="str">
            <v>SCE ADMINISTRAT</v>
          </cell>
          <cell r="E1875" t="str">
            <v>426-60009</v>
          </cell>
          <cell r="F1875" t="str">
            <v>621110009426</v>
          </cell>
          <cell r="G1875">
            <v>410065</v>
          </cell>
          <cell r="H1875" t="str">
            <v>NON-OP RENT INCOME</v>
          </cell>
        </row>
        <row r="1876">
          <cell r="A1876">
            <v>530100</v>
          </cell>
          <cell r="B1876" t="str">
            <v>INTEREST EXPENSE</v>
          </cell>
          <cell r="C1876">
            <v>83010</v>
          </cell>
          <cell r="D1876" t="str">
            <v>INCOME STATEMENT DETAIL</v>
          </cell>
          <cell r="E1876" t="str">
            <v>427-02230</v>
          </cell>
          <cell r="F1876" t="str">
            <v>830102230427</v>
          </cell>
          <cell r="G1876">
            <v>630100</v>
          </cell>
          <cell r="H1876" t="str">
            <v>INT EXP LTD - 1ST MTN</v>
          </cell>
        </row>
        <row r="1877">
          <cell r="A1877">
            <v>530100</v>
          </cell>
          <cell r="B1877" t="str">
            <v>INTEREST EXPENSE</v>
          </cell>
          <cell r="C1877">
            <v>83021</v>
          </cell>
          <cell r="D1877" t="str">
            <v>INST STRG OVERHEAD</v>
          </cell>
          <cell r="E1877" t="str">
            <v>427-02230</v>
          </cell>
          <cell r="F1877" t="str">
            <v>830212230427</v>
          </cell>
          <cell r="G1877">
            <v>630150</v>
          </cell>
          <cell r="H1877" t="str">
            <v>INTEREST EXPENSE - OTHER</v>
          </cell>
        </row>
        <row r="1878">
          <cell r="A1878">
            <v>530100</v>
          </cell>
          <cell r="B1878" t="str">
            <v>INTEREST EXPENSE</v>
          </cell>
          <cell r="C1878">
            <v>83010</v>
          </cell>
          <cell r="D1878" t="str">
            <v>INCOME STATEMENT DETAIL</v>
          </cell>
          <cell r="E1878" t="str">
            <v>427-02295</v>
          </cell>
          <cell r="F1878" t="str">
            <v>830102295427</v>
          </cell>
          <cell r="G1878">
            <v>630100</v>
          </cell>
          <cell r="H1878" t="str">
            <v>INT EXP LTD - 1ST MTN</v>
          </cell>
        </row>
        <row r="1879">
          <cell r="A1879">
            <v>530100</v>
          </cell>
          <cell r="B1879" t="str">
            <v>INTEREST EXPENSE</v>
          </cell>
          <cell r="C1879">
            <v>83010</v>
          </cell>
          <cell r="D1879" t="str">
            <v>INCOME STATEMENT DETAIL</v>
          </cell>
          <cell r="E1879" t="str">
            <v>427-04600</v>
          </cell>
          <cell r="F1879" t="str">
            <v>830104600427</v>
          </cell>
          <cell r="G1879">
            <v>630105</v>
          </cell>
          <cell r="H1879" t="str">
            <v>INT EXP LTD - N. MIST</v>
          </cell>
        </row>
        <row r="1880">
          <cell r="A1880">
            <v>530100</v>
          </cell>
          <cell r="B1880" t="str">
            <v>INTEREST EXPENSE</v>
          </cell>
          <cell r="C1880">
            <v>60510</v>
          </cell>
          <cell r="D1880" t="str">
            <v>WTR GENERAL CORPORATE</v>
          </cell>
          <cell r="E1880" t="str">
            <v>427-60000</v>
          </cell>
          <cell r="F1880" t="str">
            <v>605100000427</v>
          </cell>
          <cell r="G1880">
            <v>630155</v>
          </cell>
          <cell r="H1880" t="str">
            <v>INT EXP LTD - BMO LOAN</v>
          </cell>
        </row>
        <row r="1881">
          <cell r="A1881">
            <v>530100</v>
          </cell>
          <cell r="B1881" t="str">
            <v>INTEREST EXPENSE</v>
          </cell>
          <cell r="C1881">
            <v>83010</v>
          </cell>
          <cell r="D1881" t="str">
            <v>INCOME STATEMENT DETAIL</v>
          </cell>
          <cell r="E1881" t="str">
            <v>428-02025</v>
          </cell>
          <cell r="F1881" t="str">
            <v>830102025428</v>
          </cell>
          <cell r="G1881">
            <v>630110</v>
          </cell>
          <cell r="H1881" t="str">
            <v>AMORT DEBT DISCOUNT-1ST MTN</v>
          </cell>
        </row>
        <row r="1882">
          <cell r="A1882">
            <v>530100</v>
          </cell>
          <cell r="B1882" t="str">
            <v>INTEREST EXPENSE</v>
          </cell>
          <cell r="C1882">
            <v>83010</v>
          </cell>
          <cell r="D1882" t="str">
            <v>INCOME STATEMENT DETAIL</v>
          </cell>
          <cell r="E1882" t="str">
            <v>428-02045</v>
          </cell>
          <cell r="F1882" t="str">
            <v>830102045428</v>
          </cell>
          <cell r="G1882">
            <v>630115</v>
          </cell>
          <cell r="H1882" t="str">
            <v>AMORT DEBT DISCOUNT-LOSS ON REDEMPTION</v>
          </cell>
        </row>
        <row r="1883">
          <cell r="A1883">
            <v>530100</v>
          </cell>
          <cell r="B1883" t="str">
            <v>INTEREST EXPENSE</v>
          </cell>
          <cell r="C1883">
            <v>60510</v>
          </cell>
          <cell r="D1883" t="str">
            <v>WTR GENERAL CORPORATE</v>
          </cell>
          <cell r="E1883" t="str">
            <v>428-60000</v>
          </cell>
          <cell r="F1883" t="str">
            <v>605100000428</v>
          </cell>
          <cell r="G1883">
            <v>630160</v>
          </cell>
          <cell r="H1883" t="str">
            <v>AMORT DEBT DISCOUNT-BMO LOAN</v>
          </cell>
        </row>
        <row r="1884">
          <cell r="A1884">
            <v>505400</v>
          </cell>
          <cell r="B1884" t="str">
            <v>CLEARING</v>
          </cell>
          <cell r="C1884">
            <v>83010</v>
          </cell>
          <cell r="D1884" t="str">
            <v>INCOME STATEMENT DETAIL</v>
          </cell>
          <cell r="E1884" t="str">
            <v>431-02230</v>
          </cell>
          <cell r="F1884" t="str">
            <v>830102230431</v>
          </cell>
          <cell r="G1884">
            <v>630140</v>
          </cell>
          <cell r="H1884" t="str">
            <v>OTHER INT EXP-INST STRG O&amp;M</v>
          </cell>
        </row>
        <row r="1885">
          <cell r="A1885">
            <v>530100</v>
          </cell>
          <cell r="B1885" t="str">
            <v>INTEREST EXPENSE</v>
          </cell>
          <cell r="C1885">
            <v>83010</v>
          </cell>
          <cell r="D1885" t="str">
            <v>INCOME STATEMENT DETAIL</v>
          </cell>
          <cell r="E1885" t="str">
            <v>431-02325</v>
          </cell>
          <cell r="F1885" t="str">
            <v>830102325431</v>
          </cell>
          <cell r="G1885">
            <v>630120</v>
          </cell>
          <cell r="H1885" t="str">
            <v>OTHER INT EXP-CUST DEPOSITS</v>
          </cell>
        </row>
        <row r="1886">
          <cell r="A1886">
            <v>530100</v>
          </cell>
          <cell r="B1886" t="str">
            <v>INTEREST EXPENSE</v>
          </cell>
          <cell r="C1886">
            <v>83010</v>
          </cell>
          <cell r="D1886" t="str">
            <v>INCOME STATEMENT DETAIL</v>
          </cell>
          <cell r="E1886" t="str">
            <v>431-02335</v>
          </cell>
          <cell r="F1886" t="str">
            <v>830102335431</v>
          </cell>
          <cell r="G1886">
            <v>630125</v>
          </cell>
          <cell r="H1886" t="str">
            <v>OTHER INT EXP-DEFRD BENEFITS</v>
          </cell>
        </row>
        <row r="1887">
          <cell r="A1887">
            <v>502400</v>
          </cell>
          <cell r="B1887" t="str">
            <v>MISCELLANEOUS</v>
          </cell>
          <cell r="C1887">
            <v>47010</v>
          </cell>
          <cell r="D1887" t="str">
            <v>RETIREMENT BENEFITS</v>
          </cell>
          <cell r="E1887" t="str">
            <v>431-02335</v>
          </cell>
          <cell r="F1887" t="str">
            <v>470102335431</v>
          </cell>
          <cell r="G1887">
            <v>630125</v>
          </cell>
          <cell r="H1887" t="str">
            <v>OTHER INT EXP-DEFRD BENEFITS</v>
          </cell>
        </row>
        <row r="1888">
          <cell r="A1888">
            <v>530100</v>
          </cell>
          <cell r="B1888" t="str">
            <v>INTEREST EXPENSE</v>
          </cell>
          <cell r="C1888">
            <v>47010</v>
          </cell>
          <cell r="D1888" t="str">
            <v>RETIREMENT BENEFITS</v>
          </cell>
          <cell r="E1888" t="str">
            <v>431-02335</v>
          </cell>
          <cell r="F1888" t="str">
            <v>470102335431</v>
          </cell>
          <cell r="G1888">
            <v>630125</v>
          </cell>
          <cell r="H1888" t="str">
            <v>OTHER INT EXP-DEFRD BENEFITS</v>
          </cell>
        </row>
        <row r="1889">
          <cell r="A1889">
            <v>530100</v>
          </cell>
          <cell r="B1889" t="str">
            <v>INTEREST EXPENSE</v>
          </cell>
          <cell r="C1889">
            <v>83010</v>
          </cell>
          <cell r="D1889" t="str">
            <v>INCOME STATEMENT DETAIL</v>
          </cell>
          <cell r="E1889" t="str">
            <v>431-02390</v>
          </cell>
          <cell r="F1889" t="str">
            <v>830102390431</v>
          </cell>
          <cell r="G1889">
            <v>630130</v>
          </cell>
          <cell r="H1889" t="str">
            <v>OTHER INT EXP-LINE OF CR</v>
          </cell>
        </row>
        <row r="1890">
          <cell r="A1890">
            <v>530100</v>
          </cell>
          <cell r="B1890" t="str">
            <v>INTEREST EXPENSE</v>
          </cell>
          <cell r="C1890">
            <v>83010</v>
          </cell>
          <cell r="D1890" t="str">
            <v>INCOME STATEMENT DETAIL</v>
          </cell>
          <cell r="E1890" t="str">
            <v>431-02460</v>
          </cell>
          <cell r="F1890" t="str">
            <v>830102460431</v>
          </cell>
          <cell r="G1890">
            <v>630135</v>
          </cell>
          <cell r="H1890" t="str">
            <v>OTHER INT EXP-COMMERCIAL PAPER</v>
          </cell>
        </row>
        <row r="1891">
          <cell r="A1891">
            <v>505400</v>
          </cell>
          <cell r="B1891" t="str">
            <v>CLEARING</v>
          </cell>
          <cell r="C1891">
            <v>83010</v>
          </cell>
          <cell r="D1891" t="str">
            <v>INCOME STATEMENT DETAIL</v>
          </cell>
          <cell r="E1891" t="str">
            <v>431-04600</v>
          </cell>
          <cell r="F1891" t="str">
            <v>830104600431</v>
          </cell>
          <cell r="G1891">
            <v>630145</v>
          </cell>
          <cell r="H1891" t="str">
            <v>OTHER INT EXP - N. MIST</v>
          </cell>
        </row>
        <row r="1892">
          <cell r="A1892">
            <v>530100</v>
          </cell>
          <cell r="B1892" t="str">
            <v>INTEREST EXPENSE</v>
          </cell>
          <cell r="C1892">
            <v>83010</v>
          </cell>
          <cell r="D1892" t="str">
            <v>INCOME STATEMENT DETAIL</v>
          </cell>
          <cell r="E1892" t="str">
            <v>431-04600</v>
          </cell>
          <cell r="F1892" t="str">
            <v>830104600431</v>
          </cell>
          <cell r="G1892">
            <v>630150</v>
          </cell>
          <cell r="H1892" t="str">
            <v>INTEREST EXPENSE - OTHER</v>
          </cell>
        </row>
        <row r="1893">
          <cell r="A1893">
            <v>530100</v>
          </cell>
          <cell r="B1893" t="str">
            <v>INTEREST EXPENSE</v>
          </cell>
          <cell r="C1893">
            <v>10110</v>
          </cell>
          <cell r="D1893" t="str">
            <v>HLD GENERAL CORPORATE</v>
          </cell>
          <cell r="E1893" t="str">
            <v>431-12335</v>
          </cell>
          <cell r="F1893" t="str">
            <v>101102335431</v>
          </cell>
          <cell r="G1893">
            <v>630150</v>
          </cell>
          <cell r="H1893" t="str">
            <v>INTEREST EXPENSE - OTHER</v>
          </cell>
        </row>
        <row r="1894">
          <cell r="A1894">
            <v>411000</v>
          </cell>
          <cell r="B1894" t="str">
            <v>INTEREST INCOME</v>
          </cell>
          <cell r="C1894">
            <v>99030</v>
          </cell>
          <cell r="D1894" t="str">
            <v>GRS TRANSITION SERVICES AGREEMENT</v>
          </cell>
          <cell r="E1894" t="str">
            <v>431-44390</v>
          </cell>
          <cell r="F1894" t="str">
            <v>990304390431</v>
          </cell>
          <cell r="G1894">
            <v>410010</v>
          </cell>
          <cell r="H1894" t="str">
            <v>INTEREST AND DIVIDEND INCOME-OTHER</v>
          </cell>
        </row>
        <row r="1895">
          <cell r="A1895">
            <v>530100</v>
          </cell>
          <cell r="B1895" t="str">
            <v>INTEREST EXPENSE</v>
          </cell>
          <cell r="C1895">
            <v>60510</v>
          </cell>
          <cell r="D1895" t="str">
            <v>WTR GENERAL CORPORATE</v>
          </cell>
          <cell r="E1895" t="str">
            <v>431-62335</v>
          </cell>
          <cell r="F1895" t="str">
            <v>605102335431</v>
          </cell>
          <cell r="G1895">
            <v>630165</v>
          </cell>
          <cell r="H1895" t="str">
            <v>OTHER INT EXP</v>
          </cell>
        </row>
        <row r="1896">
          <cell r="A1896">
            <v>411200</v>
          </cell>
          <cell r="B1896" t="str">
            <v>AFUDC - DEBT</v>
          </cell>
          <cell r="C1896">
            <v>83010</v>
          </cell>
          <cell r="D1896" t="str">
            <v>INCOME STATEMENT DETAIL</v>
          </cell>
          <cell r="E1896" t="str">
            <v>432-06010</v>
          </cell>
          <cell r="F1896" t="str">
            <v>830106010432</v>
          </cell>
          <cell r="G1896">
            <v>410135</v>
          </cell>
          <cell r="H1896" t="str">
            <v>AFUDC - DEBT CREDIT</v>
          </cell>
        </row>
        <row r="1897">
          <cell r="A1897">
            <v>531200</v>
          </cell>
          <cell r="B1897" t="str">
            <v>AFUDC - DEBT DEBIT</v>
          </cell>
          <cell r="C1897">
            <v>83010</v>
          </cell>
          <cell r="D1897" t="str">
            <v>INCOME STATEMENT DETAIL</v>
          </cell>
          <cell r="E1897" t="str">
            <v>432-06010</v>
          </cell>
          <cell r="F1897" t="str">
            <v>830106010432</v>
          </cell>
          <cell r="G1897">
            <v>631200</v>
          </cell>
          <cell r="H1897" t="str">
            <v>AFUDC - DEBT DEBIT</v>
          </cell>
        </row>
        <row r="1898">
          <cell r="A1898">
            <v>501400</v>
          </cell>
          <cell r="B1898" t="str">
            <v>MATERIALS</v>
          </cell>
          <cell r="C1898">
            <v>62101</v>
          </cell>
          <cell r="D1898" t="str">
            <v>SCW ADMINISTRATION</v>
          </cell>
          <cell r="E1898" t="str">
            <v>440-61000</v>
          </cell>
          <cell r="F1898" t="str">
            <v>621011000440</v>
          </cell>
          <cell r="G1898">
            <v>601400</v>
          </cell>
          <cell r="H1898" t="str">
            <v>MATERIALS</v>
          </cell>
        </row>
        <row r="1899">
          <cell r="A1899">
            <v>406000</v>
          </cell>
          <cell r="B1899" t="str">
            <v>OPERATING INCOME - UTILITY</v>
          </cell>
          <cell r="C1899">
            <v>61105</v>
          </cell>
          <cell r="D1899" t="str">
            <v>SRW REVENUES</v>
          </cell>
          <cell r="E1899" t="str">
            <v>460-60000</v>
          </cell>
          <cell r="F1899" t="str">
            <v>611050000460</v>
          </cell>
          <cell r="G1899">
            <v>400020</v>
          </cell>
          <cell r="H1899" t="str">
            <v>OP INC - UTILITY - UNMETERED FLAT RATE</v>
          </cell>
        </row>
        <row r="1900">
          <cell r="A1900">
            <v>406000</v>
          </cell>
          <cell r="B1900" t="str">
            <v>OPERATING INCOME - UTILITY</v>
          </cell>
          <cell r="C1900">
            <v>62105</v>
          </cell>
          <cell r="D1900" t="str">
            <v>SCW REVENUES</v>
          </cell>
          <cell r="E1900" t="str">
            <v>460-60001</v>
          </cell>
          <cell r="F1900" t="str">
            <v>621050001460</v>
          </cell>
          <cell r="G1900">
            <v>400020</v>
          </cell>
          <cell r="H1900" t="str">
            <v>OP INC - UTILITY - UNMETERED FLAT RATE</v>
          </cell>
        </row>
        <row r="1901">
          <cell r="A1901">
            <v>406000</v>
          </cell>
          <cell r="B1901" t="str">
            <v>OPERATING INCOME - UTILITY</v>
          </cell>
          <cell r="C1901">
            <v>62105</v>
          </cell>
          <cell r="D1901" t="str">
            <v>SCW REVENUES</v>
          </cell>
          <cell r="E1901" t="str">
            <v>461-40010</v>
          </cell>
          <cell r="F1901" t="str">
            <v>621050010461</v>
          </cell>
          <cell r="G1901">
            <v>400025</v>
          </cell>
          <cell r="H1901" t="str">
            <v>OP INC - UTILITY - METERED RES</v>
          </cell>
        </row>
        <row r="1902">
          <cell r="A1902">
            <v>406000</v>
          </cell>
          <cell r="B1902" t="str">
            <v>OPERATING INCOME - UTILITY</v>
          </cell>
          <cell r="C1902">
            <v>62101</v>
          </cell>
          <cell r="D1902" t="str">
            <v>SCW ADMINISTRATION</v>
          </cell>
          <cell r="E1902" t="str">
            <v>461-40010</v>
          </cell>
          <cell r="F1902" t="str">
            <v>621010010461</v>
          </cell>
          <cell r="G1902">
            <v>400025</v>
          </cell>
          <cell r="H1902" t="str">
            <v>OP INC - UTILITY - METERED RES</v>
          </cell>
        </row>
        <row r="1903">
          <cell r="A1903">
            <v>403000</v>
          </cell>
          <cell r="B1903" t="str">
            <v>MISC GAS REVENUE</v>
          </cell>
          <cell r="C1903">
            <v>62101</v>
          </cell>
          <cell r="D1903" t="str">
            <v>SCW ADMINISTRATION</v>
          </cell>
          <cell r="E1903" t="str">
            <v>461-40010</v>
          </cell>
          <cell r="F1903" t="str">
            <v>621010010461</v>
          </cell>
          <cell r="G1903">
            <v>400025</v>
          </cell>
          <cell r="H1903" t="str">
            <v>OP INC - UTILITY - METERED RES</v>
          </cell>
        </row>
        <row r="1904">
          <cell r="A1904">
            <v>406000</v>
          </cell>
          <cell r="B1904" t="str">
            <v>OPERATING INCOME - UTILITY</v>
          </cell>
          <cell r="C1904">
            <v>61105</v>
          </cell>
          <cell r="D1904" t="str">
            <v>SRW REVENUES</v>
          </cell>
          <cell r="E1904" t="str">
            <v>461-60000</v>
          </cell>
          <cell r="F1904" t="str">
            <v>611050000461</v>
          </cell>
          <cell r="G1904">
            <v>400025</v>
          </cell>
          <cell r="H1904" t="str">
            <v>OP INC - UTILITY - METERED RES</v>
          </cell>
        </row>
        <row r="1905">
          <cell r="A1905">
            <v>507000</v>
          </cell>
          <cell r="B1905" t="str">
            <v>REBATES</v>
          </cell>
          <cell r="C1905">
            <v>61101</v>
          </cell>
          <cell r="D1905" t="str">
            <v>SRW ADMINISTRATION</v>
          </cell>
          <cell r="E1905" t="str">
            <v>461-60000</v>
          </cell>
          <cell r="F1905" t="str">
            <v>611010000461</v>
          </cell>
          <cell r="G1905">
            <v>607000</v>
          </cell>
          <cell r="H1905" t="str">
            <v>REBATES</v>
          </cell>
        </row>
        <row r="1906">
          <cell r="A1906">
            <v>403000</v>
          </cell>
          <cell r="B1906" t="str">
            <v>MISC GAS REVENUE</v>
          </cell>
          <cell r="C1906">
            <v>61101</v>
          </cell>
          <cell r="D1906" t="str">
            <v>SRW ADMINISTRATION</v>
          </cell>
          <cell r="E1906" t="str">
            <v>461-60000</v>
          </cell>
          <cell r="F1906" t="str">
            <v>611010000461</v>
          </cell>
          <cell r="G1906">
            <v>400025</v>
          </cell>
          <cell r="H1906" t="str">
            <v>OP INC - UTILITY - METERED RES</v>
          </cell>
        </row>
        <row r="1907">
          <cell r="A1907">
            <v>406000</v>
          </cell>
          <cell r="B1907" t="str">
            <v>OPERATING INCOME - UTILITY</v>
          </cell>
          <cell r="C1907">
            <v>61105</v>
          </cell>
          <cell r="D1907" t="str">
            <v>SRW REVENUES</v>
          </cell>
          <cell r="E1907" t="str">
            <v>461-60001</v>
          </cell>
          <cell r="F1907" t="str">
            <v>611050001461</v>
          </cell>
          <cell r="G1907">
            <v>400035</v>
          </cell>
          <cell r="H1907" t="str">
            <v>OP INC - UTILITY - METERED MULTI FAM</v>
          </cell>
        </row>
        <row r="1908">
          <cell r="A1908">
            <v>406000</v>
          </cell>
          <cell r="B1908" t="str">
            <v>OPERATING INCOME - UTILITY</v>
          </cell>
          <cell r="C1908">
            <v>61105</v>
          </cell>
          <cell r="D1908" t="str">
            <v>SRW REVENUES</v>
          </cell>
          <cell r="E1908" t="str">
            <v>461-60002</v>
          </cell>
          <cell r="F1908" t="str">
            <v>611050002461</v>
          </cell>
          <cell r="G1908">
            <v>400040</v>
          </cell>
          <cell r="H1908" t="str">
            <v>OP INC - UTILITY - METERED CONDO</v>
          </cell>
        </row>
        <row r="1909">
          <cell r="A1909">
            <v>406000</v>
          </cell>
          <cell r="B1909" t="str">
            <v>OPERATING INCOME - UTILITY</v>
          </cell>
          <cell r="C1909">
            <v>61105</v>
          </cell>
          <cell r="D1909" t="str">
            <v>SRW REVENUES</v>
          </cell>
          <cell r="E1909" t="str">
            <v>461-60003</v>
          </cell>
          <cell r="F1909" t="str">
            <v>611050003461</v>
          </cell>
          <cell r="G1909">
            <v>401000</v>
          </cell>
          <cell r="H1909" t="str">
            <v>OP INC - UTILITY - METERED COMM</v>
          </cell>
        </row>
        <row r="1910">
          <cell r="A1910">
            <v>406100</v>
          </cell>
          <cell r="B1910" t="str">
            <v>OPERATING INCOME - NON UTILITY</v>
          </cell>
          <cell r="C1910">
            <v>61115</v>
          </cell>
          <cell r="D1910" t="str">
            <v>SRE REVENUES</v>
          </cell>
          <cell r="E1910" t="str">
            <v>461-60004</v>
          </cell>
          <cell r="F1910" t="str">
            <v>611150004461</v>
          </cell>
          <cell r="G1910">
            <v>400030</v>
          </cell>
          <cell r="H1910" t="str">
            <v>OTHER INC - SEWER RES</v>
          </cell>
        </row>
        <row r="1911">
          <cell r="A1911">
            <v>416000</v>
          </cell>
          <cell r="B1911" t="str">
            <v>MISC NON OPERATING INCOME</v>
          </cell>
          <cell r="C1911">
            <v>61111</v>
          </cell>
          <cell r="D1911" t="str">
            <v>SRE ADMINISTRATION</v>
          </cell>
          <cell r="E1911" t="str">
            <v>461-60004</v>
          </cell>
          <cell r="F1911" t="str">
            <v>611110004461</v>
          </cell>
          <cell r="G1911">
            <v>410055</v>
          </cell>
          <cell r="H1911" t="str">
            <v>MISC NON OP REVENUE</v>
          </cell>
        </row>
        <row r="1912">
          <cell r="A1912">
            <v>403000</v>
          </cell>
          <cell r="B1912" t="str">
            <v>MISC GAS REVENUE</v>
          </cell>
          <cell r="C1912">
            <v>61111</v>
          </cell>
          <cell r="D1912" t="str">
            <v>SRE ADMINISTRATION</v>
          </cell>
          <cell r="E1912" t="str">
            <v>461-60004</v>
          </cell>
          <cell r="F1912" t="str">
            <v>611110004461</v>
          </cell>
          <cell r="G1912">
            <v>400030</v>
          </cell>
          <cell r="H1912" t="str">
            <v>OTHER INC - SEWER RES</v>
          </cell>
        </row>
        <row r="1913">
          <cell r="A1913">
            <v>406100</v>
          </cell>
          <cell r="B1913" t="str">
            <v>OPERATING INCOME - NON UTILITY</v>
          </cell>
          <cell r="C1913">
            <v>61115</v>
          </cell>
          <cell r="D1913" t="str">
            <v>SRE REVENUES</v>
          </cell>
          <cell r="E1913" t="str">
            <v>461-60005</v>
          </cell>
          <cell r="F1913" t="str">
            <v>611150005461</v>
          </cell>
          <cell r="G1913">
            <v>400045</v>
          </cell>
          <cell r="H1913" t="str">
            <v>OTHER INC - SEWER MULTI FAM</v>
          </cell>
        </row>
        <row r="1914">
          <cell r="A1914">
            <v>406100</v>
          </cell>
          <cell r="B1914" t="str">
            <v>OPERATING INCOME - NON UTILITY</v>
          </cell>
          <cell r="C1914">
            <v>61115</v>
          </cell>
          <cell r="D1914" t="str">
            <v>SRE REVENUES</v>
          </cell>
          <cell r="E1914" t="str">
            <v>461-60006</v>
          </cell>
          <cell r="F1914" t="str">
            <v>611150006461</v>
          </cell>
          <cell r="G1914">
            <v>401005</v>
          </cell>
          <cell r="H1914" t="str">
            <v>OTHER INC - SEWER COMM</v>
          </cell>
        </row>
        <row r="1915">
          <cell r="A1915">
            <v>406100</v>
          </cell>
          <cell r="B1915" t="str">
            <v>OPERATING INCOME - NON UTILITY</v>
          </cell>
          <cell r="C1915">
            <v>62115</v>
          </cell>
          <cell r="D1915" t="str">
            <v>SCE REVENUES</v>
          </cell>
          <cell r="E1915" t="str">
            <v>461-60011</v>
          </cell>
          <cell r="F1915" t="str">
            <v>621150011461</v>
          </cell>
          <cell r="G1915">
            <v>400030</v>
          </cell>
          <cell r="H1915" t="str">
            <v>OTHER INC - SEWER RES</v>
          </cell>
        </row>
        <row r="1916">
          <cell r="A1916">
            <v>403000</v>
          </cell>
          <cell r="B1916" t="str">
            <v>MISC GAS REVENUE</v>
          </cell>
          <cell r="C1916">
            <v>62111</v>
          </cell>
          <cell r="D1916" t="str">
            <v>SCE ADMINISTRAT</v>
          </cell>
          <cell r="E1916" t="str">
            <v>461-60011</v>
          </cell>
          <cell r="F1916" t="str">
            <v>621110011461</v>
          </cell>
          <cell r="G1916">
            <v>400030</v>
          </cell>
          <cell r="H1916" t="str">
            <v>OTHER INC - SEWER RES</v>
          </cell>
        </row>
        <row r="1917">
          <cell r="A1917">
            <v>406000</v>
          </cell>
          <cell r="B1917" t="str">
            <v>OPERATING INCOME - UTILITY</v>
          </cell>
          <cell r="C1917">
            <v>61105</v>
          </cell>
          <cell r="D1917" t="str">
            <v>SRW REVENUES</v>
          </cell>
          <cell r="E1917" t="str">
            <v>462-60000</v>
          </cell>
          <cell r="F1917" t="str">
            <v>611050000462</v>
          </cell>
          <cell r="G1917">
            <v>405040</v>
          </cell>
          <cell r="H1917" t="str">
            <v>OTHER INC - FIRE STANDBY</v>
          </cell>
        </row>
        <row r="1918">
          <cell r="A1918">
            <v>406000</v>
          </cell>
          <cell r="B1918" t="str">
            <v>OPERATING INCOME - UTILITY</v>
          </cell>
          <cell r="C1918">
            <v>61105</v>
          </cell>
          <cell r="D1918" t="str">
            <v>SRW REVENUES</v>
          </cell>
          <cell r="E1918" t="str">
            <v>462-60001</v>
          </cell>
          <cell r="F1918" t="str">
            <v>611050001462</v>
          </cell>
          <cell r="G1918">
            <v>405045</v>
          </cell>
          <cell r="H1918" t="str">
            <v>OTHER INC - FIRE STANDBY CONNECT FEE</v>
          </cell>
        </row>
        <row r="1919">
          <cell r="A1919">
            <v>406000</v>
          </cell>
          <cell r="B1919" t="str">
            <v>OPERATING INCOME - UTILITY</v>
          </cell>
          <cell r="C1919">
            <v>62105</v>
          </cell>
          <cell r="D1919" t="str">
            <v>SCW REVENUES</v>
          </cell>
          <cell r="E1919" t="str">
            <v>462-60003</v>
          </cell>
          <cell r="F1919" t="str">
            <v>621050003462</v>
          </cell>
          <cell r="G1919">
            <v>405040</v>
          </cell>
          <cell r="H1919" t="str">
            <v>OTHER INC - FIRE STANDBY</v>
          </cell>
        </row>
        <row r="1920">
          <cell r="A1920">
            <v>406000</v>
          </cell>
          <cell r="B1920" t="str">
            <v>OPERATING INCOME - UTILITY</v>
          </cell>
          <cell r="C1920">
            <v>61105</v>
          </cell>
          <cell r="D1920" t="str">
            <v>SRW REVENUES</v>
          </cell>
          <cell r="E1920" t="str">
            <v>465-60000</v>
          </cell>
          <cell r="F1920" t="str">
            <v>611050000465</v>
          </cell>
          <cell r="G1920">
            <v>405050</v>
          </cell>
          <cell r="H1920" t="str">
            <v>OP INC - UTILITY - WATER IRRIGATION</v>
          </cell>
        </row>
        <row r="1921">
          <cell r="A1921">
            <v>406100</v>
          </cell>
          <cell r="B1921" t="str">
            <v>OPERATING INCOME - NON UTILITY</v>
          </cell>
          <cell r="C1921">
            <v>61115</v>
          </cell>
          <cell r="D1921" t="str">
            <v>SRE REVENUES</v>
          </cell>
          <cell r="E1921" t="str">
            <v>465-60001</v>
          </cell>
          <cell r="F1921" t="str">
            <v>611150001465</v>
          </cell>
          <cell r="G1921">
            <v>405225</v>
          </cell>
          <cell r="H1921" t="str">
            <v>OTHER INC - SEWER IRRIGATION</v>
          </cell>
        </row>
        <row r="1922">
          <cell r="A1922">
            <v>406000</v>
          </cell>
          <cell r="B1922" t="str">
            <v>OPERATING INCOME - UTILITY</v>
          </cell>
          <cell r="C1922">
            <v>62105</v>
          </cell>
          <cell r="D1922" t="str">
            <v>SCW REVENUES</v>
          </cell>
          <cell r="E1922" t="str">
            <v>465-60002</v>
          </cell>
          <cell r="F1922" t="str">
            <v>621050002465</v>
          </cell>
          <cell r="G1922">
            <v>405050</v>
          </cell>
          <cell r="H1922" t="str">
            <v>OP INC - UTILITY - WATER IRRIGATION</v>
          </cell>
        </row>
        <row r="1923">
          <cell r="A1923">
            <v>406000</v>
          </cell>
          <cell r="B1923" t="str">
            <v>OPERATING INCOME - UTILITY</v>
          </cell>
          <cell r="C1923">
            <v>61105</v>
          </cell>
          <cell r="D1923" t="str">
            <v>SRW REVENUES</v>
          </cell>
          <cell r="E1923" t="str">
            <v>471-60000</v>
          </cell>
          <cell r="F1923" t="str">
            <v>611050000471</v>
          </cell>
          <cell r="G1923">
            <v>405020</v>
          </cell>
          <cell r="H1923" t="str">
            <v>OP INC - UTILITY - METER MEMO BILLING</v>
          </cell>
        </row>
        <row r="1924">
          <cell r="A1924">
            <v>406000</v>
          </cell>
          <cell r="B1924" t="str">
            <v>OPERATING INCOME - UTILITY</v>
          </cell>
          <cell r="C1924">
            <v>61105</v>
          </cell>
          <cell r="D1924" t="str">
            <v>SRW REVENUES</v>
          </cell>
          <cell r="E1924" t="str">
            <v>471-60001</v>
          </cell>
          <cell r="F1924" t="str">
            <v>611050001471</v>
          </cell>
          <cell r="G1924">
            <v>405025</v>
          </cell>
          <cell r="H1924" t="str">
            <v>OTHER INC-DISCONNECT/RECONNECT FEE</v>
          </cell>
        </row>
        <row r="1925">
          <cell r="A1925">
            <v>406000</v>
          </cell>
          <cell r="B1925" t="str">
            <v>OPERATING INCOME - UTILITY</v>
          </cell>
          <cell r="C1925">
            <v>61105</v>
          </cell>
          <cell r="D1925" t="str">
            <v>SRW REVENUES</v>
          </cell>
          <cell r="E1925" t="str">
            <v>471-60002</v>
          </cell>
          <cell r="F1925" t="str">
            <v>611050002471</v>
          </cell>
          <cell r="G1925">
            <v>405030</v>
          </cell>
          <cell r="H1925" t="str">
            <v>OTHER INC-BACKFLOW TEST</v>
          </cell>
        </row>
        <row r="1926">
          <cell r="A1926">
            <v>406000</v>
          </cell>
          <cell r="B1926" t="str">
            <v>OPERATING INCOME - UTILITY</v>
          </cell>
          <cell r="C1926">
            <v>61105</v>
          </cell>
          <cell r="D1926" t="str">
            <v>SRW REVENUES</v>
          </cell>
          <cell r="E1926" t="str">
            <v>471-60003</v>
          </cell>
          <cell r="F1926" t="str">
            <v>611050003471</v>
          </cell>
          <cell r="G1926">
            <v>405035</v>
          </cell>
          <cell r="H1926" t="str">
            <v>OTHER INC - NSF/LATE FEE</v>
          </cell>
        </row>
        <row r="1927">
          <cell r="A1927">
            <v>406100</v>
          </cell>
          <cell r="B1927" t="str">
            <v>OPERATING INCOME - NON UTILITY</v>
          </cell>
          <cell r="C1927">
            <v>61115</v>
          </cell>
          <cell r="D1927" t="str">
            <v>SRE REVENUES</v>
          </cell>
          <cell r="E1927" t="str">
            <v>471-60004</v>
          </cell>
          <cell r="F1927" t="str">
            <v>611150004471</v>
          </cell>
          <cell r="G1927">
            <v>405035</v>
          </cell>
          <cell r="H1927" t="str">
            <v>OTHER INC - NSF/LATE FEE</v>
          </cell>
        </row>
        <row r="1928">
          <cell r="A1928">
            <v>406000</v>
          </cell>
          <cell r="B1928" t="str">
            <v>OPERATING INCOME - UTILITY</v>
          </cell>
          <cell r="C1928">
            <v>62105</v>
          </cell>
          <cell r="D1928" t="str">
            <v>SCW REVENUES</v>
          </cell>
          <cell r="E1928" t="str">
            <v>471-60008</v>
          </cell>
          <cell r="F1928" t="str">
            <v>621050008471</v>
          </cell>
          <cell r="G1928">
            <v>405035</v>
          </cell>
          <cell r="H1928" t="str">
            <v>OTHER INC - NSF/LATE FEE</v>
          </cell>
        </row>
        <row r="1929">
          <cell r="A1929">
            <v>406100</v>
          </cell>
          <cell r="B1929" t="str">
            <v>OPERATING INCOME - NON UTILITY</v>
          </cell>
          <cell r="C1929">
            <v>62115</v>
          </cell>
          <cell r="D1929" t="str">
            <v>SCE REVENUES</v>
          </cell>
          <cell r="E1929" t="str">
            <v>471-60009</v>
          </cell>
          <cell r="F1929" t="str">
            <v>621150009471</v>
          </cell>
          <cell r="G1929">
            <v>405035</v>
          </cell>
          <cell r="H1929" t="str">
            <v>OTHER INC - NSF/LATE FEE</v>
          </cell>
        </row>
        <row r="1930">
          <cell r="A1930">
            <v>406000</v>
          </cell>
          <cell r="B1930" t="str">
            <v>OPERATING INCOME - UTILITY</v>
          </cell>
          <cell r="C1930">
            <v>61105</v>
          </cell>
          <cell r="D1930" t="str">
            <v>SRW REVENUES</v>
          </cell>
          <cell r="E1930" t="str">
            <v>475-60000</v>
          </cell>
          <cell r="F1930" t="str">
            <v>611050000475</v>
          </cell>
          <cell r="G1930">
            <v>405000</v>
          </cell>
          <cell r="H1930" t="str">
            <v>OTHER INC-CONNECTION FEES</v>
          </cell>
        </row>
        <row r="1931">
          <cell r="A1931">
            <v>406100</v>
          </cell>
          <cell r="B1931" t="str">
            <v>OPERATING INCOME - NON UTILITY</v>
          </cell>
          <cell r="C1931">
            <v>61115</v>
          </cell>
          <cell r="D1931" t="str">
            <v>SRE REVENUES</v>
          </cell>
          <cell r="E1931" t="str">
            <v>475-60001</v>
          </cell>
          <cell r="F1931" t="str">
            <v>611150001475</v>
          </cell>
          <cell r="G1931">
            <v>405000</v>
          </cell>
          <cell r="H1931" t="str">
            <v>OTHER INC-CONNECTION FEES</v>
          </cell>
        </row>
        <row r="1932">
          <cell r="A1932">
            <v>417000</v>
          </cell>
          <cell r="B1932" t="str">
            <v>GAIN ON SALE OF PROPERTY</v>
          </cell>
          <cell r="C1932">
            <v>61115</v>
          </cell>
          <cell r="D1932" t="str">
            <v>SRE REVENUES</v>
          </cell>
          <cell r="E1932" t="str">
            <v>475-60001</v>
          </cell>
          <cell r="F1932" t="str">
            <v>611150001475</v>
          </cell>
          <cell r="G1932">
            <v>410180</v>
          </cell>
          <cell r="H1932" t="str">
            <v>GAIN ON SALE OF PROPERTY</v>
          </cell>
        </row>
        <row r="1933">
          <cell r="A1933">
            <v>406000</v>
          </cell>
          <cell r="B1933" t="str">
            <v>OPERATING INCOME - UTILITY</v>
          </cell>
          <cell r="C1933">
            <v>61105</v>
          </cell>
          <cell r="D1933" t="str">
            <v>SRW REVENUES</v>
          </cell>
          <cell r="E1933" t="str">
            <v>475-60002</v>
          </cell>
          <cell r="F1933" t="str">
            <v>611050002475</v>
          </cell>
          <cell r="G1933">
            <v>405005</v>
          </cell>
          <cell r="H1933" t="str">
            <v>OTHER INC-DEVICE TESTING</v>
          </cell>
        </row>
        <row r="1934">
          <cell r="A1934">
            <v>400100</v>
          </cell>
          <cell r="B1934" t="str">
            <v>RESIDENTIAL</v>
          </cell>
          <cell r="C1934">
            <v>83010</v>
          </cell>
          <cell r="D1934" t="str">
            <v>INCOME STATEMENT DETAIL</v>
          </cell>
          <cell r="E1934" t="str">
            <v>480-01000</v>
          </cell>
          <cell r="F1934" t="str">
            <v>830101000480</v>
          </cell>
          <cell r="G1934">
            <v>400000</v>
          </cell>
          <cell r="H1934" t="str">
            <v>RESIDENTIAL - GAS SALES FRANCHISE 2%</v>
          </cell>
        </row>
        <row r="1935">
          <cell r="A1935">
            <v>400100</v>
          </cell>
          <cell r="B1935" t="str">
            <v>RESIDENTIAL</v>
          </cell>
          <cell r="C1935">
            <v>83010</v>
          </cell>
          <cell r="D1935" t="str">
            <v>INCOME STATEMENT DETAIL</v>
          </cell>
          <cell r="E1935" t="str">
            <v>480-02000</v>
          </cell>
          <cell r="F1935" t="str">
            <v>830102000480</v>
          </cell>
          <cell r="G1935">
            <v>400050</v>
          </cell>
          <cell r="H1935" t="str">
            <v>RESIDENTIAL - GAS SALES - METRO TAX</v>
          </cell>
        </row>
        <row r="1936">
          <cell r="A1936">
            <v>450100</v>
          </cell>
          <cell r="B1936" t="str">
            <v>RESIDENTIAL</v>
          </cell>
          <cell r="C1936">
            <v>82299</v>
          </cell>
          <cell r="D1936" t="str">
            <v>OTHER ADMIN ACCOUNTS</v>
          </cell>
          <cell r="E1936" t="str">
            <v>480-06175</v>
          </cell>
          <cell r="F1936" t="str">
            <v>822996175480</v>
          </cell>
          <cell r="G1936">
            <v>400005</v>
          </cell>
          <cell r="H1936" t="str">
            <v>RESIDENTIAL - GAS SALES</v>
          </cell>
        </row>
        <row r="1937">
          <cell r="A1937">
            <v>450100</v>
          </cell>
          <cell r="B1937" t="str">
            <v>RESIDENTIAL</v>
          </cell>
          <cell r="C1937">
            <v>81199</v>
          </cell>
          <cell r="D1937" t="str">
            <v>OTHER ADMIN ACCOUNTS</v>
          </cell>
          <cell r="E1937" t="str">
            <v>480-06175</v>
          </cell>
          <cell r="F1937" t="str">
            <v>811996175480</v>
          </cell>
          <cell r="G1937">
            <v>400005</v>
          </cell>
          <cell r="H1937" t="str">
            <v>RESIDENTIAL - GAS SALES</v>
          </cell>
        </row>
        <row r="1938">
          <cell r="A1938">
            <v>400100</v>
          </cell>
          <cell r="B1938" t="str">
            <v>RESIDENTIAL</v>
          </cell>
          <cell r="C1938">
            <v>82280</v>
          </cell>
          <cell r="D1938" t="str">
            <v>THE DALLES WA</v>
          </cell>
          <cell r="E1938" t="str">
            <v>480-06175</v>
          </cell>
          <cell r="F1938" t="str">
            <v>822806175480</v>
          </cell>
          <cell r="G1938">
            <v>400005</v>
          </cell>
          <cell r="H1938" t="str">
            <v>RESIDENTIAL - GAS SALES</v>
          </cell>
        </row>
        <row r="1939">
          <cell r="A1939">
            <v>460100</v>
          </cell>
          <cell r="B1939" t="str">
            <v>RESIDENTIAL</v>
          </cell>
          <cell r="C1939">
            <v>82280</v>
          </cell>
          <cell r="D1939" t="str">
            <v>THE DALLES WA</v>
          </cell>
          <cell r="E1939" t="str">
            <v>480-06175</v>
          </cell>
          <cell r="F1939" t="str">
            <v>822806175480</v>
          </cell>
          <cell r="G1939">
            <v>400005</v>
          </cell>
          <cell r="H1939" t="str">
            <v>RESIDENTIAL - GAS SALES</v>
          </cell>
        </row>
        <row r="1940">
          <cell r="A1940">
            <v>400100</v>
          </cell>
          <cell r="B1940" t="str">
            <v>RESIDENTIAL</v>
          </cell>
          <cell r="C1940">
            <v>82230</v>
          </cell>
          <cell r="D1940" t="str">
            <v>VANCOUVER</v>
          </cell>
          <cell r="E1940" t="str">
            <v>480-06175</v>
          </cell>
          <cell r="F1940" t="str">
            <v>822306175480</v>
          </cell>
          <cell r="G1940">
            <v>400005</v>
          </cell>
          <cell r="H1940" t="str">
            <v>RESIDENTIAL - GAS SALES</v>
          </cell>
        </row>
        <row r="1941">
          <cell r="A1941">
            <v>460100</v>
          </cell>
          <cell r="B1941" t="str">
            <v>RESIDENTIAL</v>
          </cell>
          <cell r="C1941">
            <v>82230</v>
          </cell>
          <cell r="D1941" t="str">
            <v>VANCOUVER</v>
          </cell>
          <cell r="E1941" t="str">
            <v>480-06175</v>
          </cell>
          <cell r="F1941" t="str">
            <v>822306175480</v>
          </cell>
          <cell r="G1941">
            <v>400005</v>
          </cell>
          <cell r="H1941" t="str">
            <v>RESIDENTIAL - GAS SALES</v>
          </cell>
        </row>
        <row r="1942">
          <cell r="A1942">
            <v>400100</v>
          </cell>
          <cell r="B1942" t="str">
            <v>RESIDENTIAL</v>
          </cell>
          <cell r="C1942">
            <v>81195</v>
          </cell>
          <cell r="D1942" t="str">
            <v>COOS BAY</v>
          </cell>
          <cell r="E1942" t="str">
            <v>480-06175</v>
          </cell>
          <cell r="F1942" t="str">
            <v>811956175480</v>
          </cell>
          <cell r="G1942">
            <v>400005</v>
          </cell>
          <cell r="H1942" t="str">
            <v>RESIDENTIAL - GAS SALES</v>
          </cell>
        </row>
        <row r="1943">
          <cell r="A1943">
            <v>460100</v>
          </cell>
          <cell r="B1943" t="str">
            <v>RESIDENTIAL</v>
          </cell>
          <cell r="C1943">
            <v>81195</v>
          </cell>
          <cell r="D1943" t="str">
            <v>COOS BAY</v>
          </cell>
          <cell r="E1943" t="str">
            <v>480-06175</v>
          </cell>
          <cell r="F1943" t="str">
            <v>811956175480</v>
          </cell>
          <cell r="G1943">
            <v>400005</v>
          </cell>
          <cell r="H1943" t="str">
            <v>RESIDENTIAL - GAS SALES</v>
          </cell>
        </row>
        <row r="1944">
          <cell r="A1944">
            <v>400100</v>
          </cell>
          <cell r="B1944" t="str">
            <v>RESIDENTIAL</v>
          </cell>
          <cell r="C1944">
            <v>81190</v>
          </cell>
          <cell r="D1944" t="str">
            <v>ASTORIA</v>
          </cell>
          <cell r="E1944" t="str">
            <v>480-06175</v>
          </cell>
          <cell r="F1944" t="str">
            <v>811906175480</v>
          </cell>
          <cell r="G1944">
            <v>400005</v>
          </cell>
          <cell r="H1944" t="str">
            <v>RESIDENTIAL - GAS SALES</v>
          </cell>
        </row>
        <row r="1945">
          <cell r="A1945">
            <v>460100</v>
          </cell>
          <cell r="B1945" t="str">
            <v>RESIDENTIAL</v>
          </cell>
          <cell r="C1945">
            <v>81190</v>
          </cell>
          <cell r="D1945" t="str">
            <v>ASTORIA</v>
          </cell>
          <cell r="E1945" t="str">
            <v>480-06175</v>
          </cell>
          <cell r="F1945" t="str">
            <v>811906175480</v>
          </cell>
          <cell r="G1945">
            <v>400005</v>
          </cell>
          <cell r="H1945" t="str">
            <v>RESIDENTIAL - GAS SALES</v>
          </cell>
        </row>
        <row r="1946">
          <cell r="A1946">
            <v>400100</v>
          </cell>
          <cell r="B1946" t="str">
            <v>RESIDENTIAL</v>
          </cell>
          <cell r="C1946">
            <v>81170</v>
          </cell>
          <cell r="D1946" t="str">
            <v>THE DALLES OR</v>
          </cell>
          <cell r="E1946" t="str">
            <v>480-06175</v>
          </cell>
          <cell r="F1946" t="str">
            <v>811706175480</v>
          </cell>
          <cell r="G1946">
            <v>400005</v>
          </cell>
          <cell r="H1946" t="str">
            <v>RESIDENTIAL - GAS SALES</v>
          </cell>
        </row>
        <row r="1947">
          <cell r="A1947">
            <v>460100</v>
          </cell>
          <cell r="B1947" t="str">
            <v>RESIDENTIAL</v>
          </cell>
          <cell r="C1947">
            <v>81170</v>
          </cell>
          <cell r="D1947" t="str">
            <v>THE DALLES OR</v>
          </cell>
          <cell r="E1947" t="str">
            <v>480-06175</v>
          </cell>
          <cell r="F1947" t="str">
            <v>811706175480</v>
          </cell>
          <cell r="G1947">
            <v>400005</v>
          </cell>
          <cell r="H1947" t="str">
            <v>RESIDENTIAL - GAS SALES</v>
          </cell>
        </row>
        <row r="1948">
          <cell r="A1948">
            <v>400100</v>
          </cell>
          <cell r="B1948" t="str">
            <v>RESIDENTIAL</v>
          </cell>
          <cell r="C1948">
            <v>81160</v>
          </cell>
          <cell r="D1948" t="str">
            <v>EUGENE</v>
          </cell>
          <cell r="E1948" t="str">
            <v>480-06175</v>
          </cell>
          <cell r="F1948" t="str">
            <v>811606175480</v>
          </cell>
          <cell r="G1948">
            <v>400005</v>
          </cell>
          <cell r="H1948" t="str">
            <v>RESIDENTIAL - GAS SALES</v>
          </cell>
        </row>
        <row r="1949">
          <cell r="A1949">
            <v>460100</v>
          </cell>
          <cell r="B1949" t="str">
            <v>RESIDENTIAL</v>
          </cell>
          <cell r="C1949">
            <v>81160</v>
          </cell>
          <cell r="D1949" t="str">
            <v>EUGENE</v>
          </cell>
          <cell r="E1949" t="str">
            <v>480-06175</v>
          </cell>
          <cell r="F1949" t="str">
            <v>811606175480</v>
          </cell>
          <cell r="G1949">
            <v>400005</v>
          </cell>
          <cell r="H1949" t="str">
            <v>RESIDENTIAL - GAS SALES</v>
          </cell>
        </row>
        <row r="1950">
          <cell r="A1950">
            <v>400100</v>
          </cell>
          <cell r="B1950" t="str">
            <v>RESIDENTIAL</v>
          </cell>
          <cell r="C1950">
            <v>81150</v>
          </cell>
          <cell r="D1950" t="str">
            <v>ALBANY</v>
          </cell>
          <cell r="E1950" t="str">
            <v>480-06175</v>
          </cell>
          <cell r="F1950" t="str">
            <v>811506175480</v>
          </cell>
          <cell r="G1950">
            <v>400005</v>
          </cell>
          <cell r="H1950" t="str">
            <v>RESIDENTIAL - GAS SALES</v>
          </cell>
        </row>
        <row r="1951">
          <cell r="A1951">
            <v>460100</v>
          </cell>
          <cell r="B1951" t="str">
            <v>RESIDENTIAL</v>
          </cell>
          <cell r="C1951">
            <v>81150</v>
          </cell>
          <cell r="D1951" t="str">
            <v>ALBANY</v>
          </cell>
          <cell r="E1951" t="str">
            <v>480-06175</v>
          </cell>
          <cell r="F1951" t="str">
            <v>811506175480</v>
          </cell>
          <cell r="G1951">
            <v>400005</v>
          </cell>
          <cell r="H1951" t="str">
            <v>RESIDENTIAL - GAS SALES</v>
          </cell>
        </row>
        <row r="1952">
          <cell r="A1952">
            <v>400100</v>
          </cell>
          <cell r="B1952" t="str">
            <v>RESIDENTIAL</v>
          </cell>
          <cell r="C1952">
            <v>81140</v>
          </cell>
          <cell r="D1952" t="str">
            <v>SALEM</v>
          </cell>
          <cell r="E1952" t="str">
            <v>480-06175</v>
          </cell>
          <cell r="F1952" t="str">
            <v>811406175480</v>
          </cell>
          <cell r="G1952">
            <v>400005</v>
          </cell>
          <cell r="H1952" t="str">
            <v>RESIDENTIAL - GAS SALES</v>
          </cell>
        </row>
        <row r="1953">
          <cell r="A1953">
            <v>460100</v>
          </cell>
          <cell r="B1953" t="str">
            <v>RESIDENTIAL</v>
          </cell>
          <cell r="C1953">
            <v>81140</v>
          </cell>
          <cell r="D1953" t="str">
            <v>SALEM</v>
          </cell>
          <cell r="E1953" t="str">
            <v>480-06175</v>
          </cell>
          <cell r="F1953" t="str">
            <v>811406175480</v>
          </cell>
          <cell r="G1953">
            <v>400005</v>
          </cell>
          <cell r="H1953" t="str">
            <v>RESIDENTIAL - GAS SALES</v>
          </cell>
        </row>
        <row r="1954">
          <cell r="A1954">
            <v>400100</v>
          </cell>
          <cell r="B1954" t="str">
            <v>RESIDENTIAL</v>
          </cell>
          <cell r="C1954">
            <v>81120</v>
          </cell>
          <cell r="D1954" t="str">
            <v>LINCOLN CITY</v>
          </cell>
          <cell r="E1954" t="str">
            <v>480-06175</v>
          </cell>
          <cell r="F1954" t="str">
            <v>811206175480</v>
          </cell>
          <cell r="G1954">
            <v>400005</v>
          </cell>
          <cell r="H1954" t="str">
            <v>RESIDENTIAL - GAS SALES</v>
          </cell>
        </row>
        <row r="1955">
          <cell r="A1955">
            <v>460100</v>
          </cell>
          <cell r="B1955" t="str">
            <v>RESIDENTIAL</v>
          </cell>
          <cell r="C1955">
            <v>81120</v>
          </cell>
          <cell r="D1955" t="str">
            <v>LINCOLN CITY</v>
          </cell>
          <cell r="E1955" t="str">
            <v>480-06175</v>
          </cell>
          <cell r="F1955" t="str">
            <v>811206175480</v>
          </cell>
          <cell r="G1955">
            <v>400005</v>
          </cell>
          <cell r="H1955" t="str">
            <v>RESIDENTIAL - GAS SALES</v>
          </cell>
        </row>
        <row r="1956">
          <cell r="A1956">
            <v>400100</v>
          </cell>
          <cell r="B1956" t="str">
            <v>RESIDENTIAL</v>
          </cell>
          <cell r="C1956">
            <v>81110</v>
          </cell>
          <cell r="D1956" t="str">
            <v>PORTLAND</v>
          </cell>
          <cell r="E1956" t="str">
            <v>480-06175</v>
          </cell>
          <cell r="F1956" t="str">
            <v>811106175480</v>
          </cell>
          <cell r="G1956">
            <v>400005</v>
          </cell>
          <cell r="H1956" t="str">
            <v>RESIDENTIAL - GAS SALES</v>
          </cell>
        </row>
        <row r="1957">
          <cell r="A1957">
            <v>460100</v>
          </cell>
          <cell r="B1957" t="str">
            <v>RESIDENTIAL</v>
          </cell>
          <cell r="C1957">
            <v>81110</v>
          </cell>
          <cell r="D1957" t="str">
            <v>PORTLAND</v>
          </cell>
          <cell r="E1957" t="str">
            <v>480-06175</v>
          </cell>
          <cell r="F1957" t="str">
            <v>811106175480</v>
          </cell>
          <cell r="G1957">
            <v>400005</v>
          </cell>
          <cell r="H1957" t="str">
            <v>RESIDENTIAL - GAS SALES</v>
          </cell>
        </row>
        <row r="1958">
          <cell r="A1958">
            <v>400100</v>
          </cell>
          <cell r="B1958" t="str">
            <v>RESIDENTIAL</v>
          </cell>
          <cell r="C1958">
            <v>81199</v>
          </cell>
          <cell r="D1958" t="str">
            <v>OTHER ADMIN ACCOUNTS</v>
          </cell>
          <cell r="E1958" t="str">
            <v>480-06175</v>
          </cell>
          <cell r="F1958" t="str">
            <v>811996175480</v>
          </cell>
          <cell r="G1958">
            <v>400005</v>
          </cell>
          <cell r="H1958" t="str">
            <v>RESIDENTIAL - GAS SALES</v>
          </cell>
        </row>
        <row r="1959">
          <cell r="A1959">
            <v>400100</v>
          </cell>
          <cell r="B1959" t="str">
            <v>RESIDENTIAL</v>
          </cell>
          <cell r="C1959">
            <v>82299</v>
          </cell>
          <cell r="D1959" t="str">
            <v>OTHER ADMIN ACCOUNTS</v>
          </cell>
          <cell r="E1959" t="str">
            <v>480-06175</v>
          </cell>
          <cell r="F1959" t="str">
            <v>822996175480</v>
          </cell>
          <cell r="G1959">
            <v>400005</v>
          </cell>
          <cell r="H1959" t="str">
            <v>RESIDENTIAL - GAS SALES</v>
          </cell>
        </row>
        <row r="1960">
          <cell r="A1960">
            <v>400100</v>
          </cell>
          <cell r="B1960" t="str">
            <v>RESIDENTIAL</v>
          </cell>
          <cell r="C1960">
            <v>81195</v>
          </cell>
          <cell r="D1960" t="str">
            <v>COOS BAY</v>
          </cell>
          <cell r="E1960" t="str">
            <v>480-06176</v>
          </cell>
          <cell r="F1960" t="str">
            <v>811956176480</v>
          </cell>
          <cell r="G1960">
            <v>400010</v>
          </cell>
          <cell r="H1960" t="str">
            <v>RESIDENTIAL - WARM ADJUSTMENT</v>
          </cell>
        </row>
        <row r="1961">
          <cell r="A1961">
            <v>400100</v>
          </cell>
          <cell r="B1961" t="str">
            <v>RESIDENTIAL</v>
          </cell>
          <cell r="C1961">
            <v>81190</v>
          </cell>
          <cell r="D1961" t="str">
            <v>ASTORIA</v>
          </cell>
          <cell r="E1961" t="str">
            <v>480-06176</v>
          </cell>
          <cell r="F1961" t="str">
            <v>811906176480</v>
          </cell>
          <cell r="G1961">
            <v>400010</v>
          </cell>
          <cell r="H1961" t="str">
            <v>RESIDENTIAL - WARM ADJUSTMENT</v>
          </cell>
        </row>
        <row r="1962">
          <cell r="A1962">
            <v>400100</v>
          </cell>
          <cell r="B1962" t="str">
            <v>RESIDENTIAL</v>
          </cell>
          <cell r="C1962">
            <v>81170</v>
          </cell>
          <cell r="D1962" t="str">
            <v>THE DALLES OR</v>
          </cell>
          <cell r="E1962" t="str">
            <v>480-06176</v>
          </cell>
          <cell r="F1962" t="str">
            <v>811706176480</v>
          </cell>
          <cell r="G1962">
            <v>400010</v>
          </cell>
          <cell r="H1962" t="str">
            <v>RESIDENTIAL - WARM ADJUSTMENT</v>
          </cell>
        </row>
        <row r="1963">
          <cell r="A1963">
            <v>400100</v>
          </cell>
          <cell r="B1963" t="str">
            <v>RESIDENTIAL</v>
          </cell>
          <cell r="C1963">
            <v>81160</v>
          </cell>
          <cell r="D1963" t="str">
            <v>EUGENE</v>
          </cell>
          <cell r="E1963" t="str">
            <v>480-06176</v>
          </cell>
          <cell r="F1963" t="str">
            <v>811606176480</v>
          </cell>
          <cell r="G1963">
            <v>400010</v>
          </cell>
          <cell r="H1963" t="str">
            <v>RESIDENTIAL - WARM ADJUSTMENT</v>
          </cell>
        </row>
        <row r="1964">
          <cell r="A1964">
            <v>400100</v>
          </cell>
          <cell r="B1964" t="str">
            <v>RESIDENTIAL</v>
          </cell>
          <cell r="C1964">
            <v>81150</v>
          </cell>
          <cell r="D1964" t="str">
            <v>ALBANY</v>
          </cell>
          <cell r="E1964" t="str">
            <v>480-06176</v>
          </cell>
          <cell r="F1964" t="str">
            <v>811506176480</v>
          </cell>
          <cell r="G1964">
            <v>400010</v>
          </cell>
          <cell r="H1964" t="str">
            <v>RESIDENTIAL - WARM ADJUSTMENT</v>
          </cell>
        </row>
        <row r="1965">
          <cell r="A1965">
            <v>400100</v>
          </cell>
          <cell r="B1965" t="str">
            <v>RESIDENTIAL</v>
          </cell>
          <cell r="C1965">
            <v>81140</v>
          </cell>
          <cell r="D1965" t="str">
            <v>SALEM</v>
          </cell>
          <cell r="E1965" t="str">
            <v>480-06176</v>
          </cell>
          <cell r="F1965" t="str">
            <v>811406176480</v>
          </cell>
          <cell r="G1965">
            <v>400010</v>
          </cell>
          <cell r="H1965" t="str">
            <v>RESIDENTIAL - WARM ADJUSTMENT</v>
          </cell>
        </row>
        <row r="1966">
          <cell r="A1966">
            <v>400100</v>
          </cell>
          <cell r="B1966" t="str">
            <v>RESIDENTIAL</v>
          </cell>
          <cell r="C1966">
            <v>81120</v>
          </cell>
          <cell r="D1966" t="str">
            <v>LINCOLN CITY</v>
          </cell>
          <cell r="E1966" t="str">
            <v>480-06176</v>
          </cell>
          <cell r="F1966" t="str">
            <v>811206176480</v>
          </cell>
          <cell r="G1966">
            <v>400010</v>
          </cell>
          <cell r="H1966" t="str">
            <v>RESIDENTIAL - WARM ADJUSTMENT</v>
          </cell>
        </row>
        <row r="1967">
          <cell r="A1967">
            <v>400100</v>
          </cell>
          <cell r="B1967" t="str">
            <v>RESIDENTIAL</v>
          </cell>
          <cell r="C1967">
            <v>81110</v>
          </cell>
          <cell r="D1967" t="str">
            <v>PORTLAND</v>
          </cell>
          <cell r="E1967" t="str">
            <v>480-06176</v>
          </cell>
          <cell r="F1967" t="str">
            <v>811106176480</v>
          </cell>
          <cell r="G1967">
            <v>400010</v>
          </cell>
          <cell r="H1967" t="str">
            <v>RESIDENTIAL - WARM ADJUSTMENT</v>
          </cell>
        </row>
        <row r="1968">
          <cell r="A1968">
            <v>400100</v>
          </cell>
          <cell r="B1968" t="str">
            <v>RESIDENTIAL</v>
          </cell>
          <cell r="C1968">
            <v>81110</v>
          </cell>
          <cell r="D1968" t="str">
            <v>PORTLAND</v>
          </cell>
          <cell r="E1968" t="str">
            <v>480-06177</v>
          </cell>
          <cell r="F1968" t="str">
            <v>811106177480</v>
          </cell>
          <cell r="G1968">
            <v>400015</v>
          </cell>
          <cell r="H1968" t="str">
            <v>RESIDENTIAL - MULTI FAM - SCHD 4</v>
          </cell>
        </row>
        <row r="1969">
          <cell r="A1969">
            <v>400200</v>
          </cell>
          <cell r="B1969" t="str">
            <v>COMMERCIAL</v>
          </cell>
          <cell r="C1969">
            <v>83010</v>
          </cell>
          <cell r="D1969" t="str">
            <v>INCOME STATEMENT DETAIL</v>
          </cell>
          <cell r="E1969" t="str">
            <v>481-01000</v>
          </cell>
          <cell r="F1969" t="str">
            <v>830101000481</v>
          </cell>
          <cell r="G1969">
            <v>401010</v>
          </cell>
          <cell r="H1969" t="str">
            <v>COMMERCIAL - GAS SALES FRANCHISE 2%</v>
          </cell>
        </row>
        <row r="1970">
          <cell r="A1970">
            <v>400400</v>
          </cell>
          <cell r="B1970" t="str">
            <v>INDUSTRIAL</v>
          </cell>
          <cell r="C1970">
            <v>83010</v>
          </cell>
          <cell r="D1970" t="str">
            <v>INCOME STATEMENT DETAIL</v>
          </cell>
          <cell r="E1970" t="str">
            <v>481-01005</v>
          </cell>
          <cell r="F1970" t="str">
            <v>830101005481</v>
          </cell>
          <cell r="G1970">
            <v>401015</v>
          </cell>
          <cell r="H1970" t="str">
            <v>INDUSTRIAL - GAS SALES FRANCHISE 2%</v>
          </cell>
        </row>
        <row r="1971">
          <cell r="A1971">
            <v>450200</v>
          </cell>
          <cell r="B1971" t="str">
            <v>COMMERCIAL</v>
          </cell>
          <cell r="C1971">
            <v>82299</v>
          </cell>
          <cell r="D1971" t="str">
            <v>OTHER ADMIN ACCOUNTS</v>
          </cell>
          <cell r="E1971" t="str">
            <v>481-06175</v>
          </cell>
          <cell r="F1971" t="str">
            <v>822996175481</v>
          </cell>
          <cell r="G1971">
            <v>401025</v>
          </cell>
          <cell r="H1971" t="str">
            <v>COMMERCIAL - GAS SALES</v>
          </cell>
        </row>
        <row r="1972">
          <cell r="A1972">
            <v>450300</v>
          </cell>
          <cell r="B1972" t="str">
            <v>INDUSTRIAL - FIRM</v>
          </cell>
          <cell r="C1972">
            <v>82299</v>
          </cell>
          <cell r="D1972" t="str">
            <v>OTHER ADMIN ACCOUNTS</v>
          </cell>
          <cell r="E1972" t="str">
            <v>481-06175</v>
          </cell>
          <cell r="F1972" t="str">
            <v>822996175481</v>
          </cell>
          <cell r="G1972">
            <v>401030</v>
          </cell>
          <cell r="H1972" t="str">
            <v>FIRM - GAS SALES</v>
          </cell>
        </row>
        <row r="1973">
          <cell r="A1973">
            <v>450400</v>
          </cell>
          <cell r="B1973" t="str">
            <v>INDUSTRIAL - INTERRUPTABLE</v>
          </cell>
          <cell r="C1973">
            <v>82299</v>
          </cell>
          <cell r="D1973" t="str">
            <v>OTHER ADMIN ACCOUNTS</v>
          </cell>
          <cell r="E1973" t="str">
            <v>481-06175</v>
          </cell>
          <cell r="F1973" t="str">
            <v>822996175481</v>
          </cell>
          <cell r="G1973">
            <v>401040</v>
          </cell>
          <cell r="H1973" t="str">
            <v>INDUSTRIAL - INTERRU - HEATING SALES CUSTOMERS</v>
          </cell>
        </row>
        <row r="1974">
          <cell r="A1974">
            <v>450200</v>
          </cell>
          <cell r="B1974" t="str">
            <v>COMMERCIAL</v>
          </cell>
          <cell r="C1974">
            <v>81199</v>
          </cell>
          <cell r="D1974" t="str">
            <v>OTHER ADMIN ACCOUNTS</v>
          </cell>
          <cell r="E1974" t="str">
            <v>481-06175</v>
          </cell>
          <cell r="F1974" t="str">
            <v>811996175481</v>
          </cell>
          <cell r="G1974">
            <v>401025</v>
          </cell>
          <cell r="H1974" t="str">
            <v>COMMERCIAL - GAS SALES</v>
          </cell>
        </row>
        <row r="1975">
          <cell r="A1975">
            <v>450300</v>
          </cell>
          <cell r="B1975" t="str">
            <v>INDUSTRIAL - FIRM</v>
          </cell>
          <cell r="C1975">
            <v>81199</v>
          </cell>
          <cell r="D1975" t="str">
            <v>OTHER ADMIN ACCOUNTS</v>
          </cell>
          <cell r="E1975" t="str">
            <v>481-06175</v>
          </cell>
          <cell r="F1975" t="str">
            <v>811996175481</v>
          </cell>
          <cell r="G1975">
            <v>401030</v>
          </cell>
          <cell r="H1975" t="str">
            <v>FIRM - GAS SALES</v>
          </cell>
        </row>
        <row r="1976">
          <cell r="A1976">
            <v>450400</v>
          </cell>
          <cell r="B1976" t="str">
            <v>INDUSTRIAL - INTERRUPTABLE</v>
          </cell>
          <cell r="C1976">
            <v>81199</v>
          </cell>
          <cell r="D1976" t="str">
            <v>OTHER ADMIN ACCOUNTS</v>
          </cell>
          <cell r="E1976" t="str">
            <v>481-06175</v>
          </cell>
          <cell r="F1976" t="str">
            <v>811996175481</v>
          </cell>
          <cell r="G1976">
            <v>401040</v>
          </cell>
          <cell r="H1976" t="str">
            <v>INDUSTRIAL - INTERRU - HEATING SALES CUSTOMERS</v>
          </cell>
        </row>
        <row r="1977">
          <cell r="A1977">
            <v>400200</v>
          </cell>
          <cell r="B1977" t="str">
            <v>COMMERCIAL</v>
          </cell>
          <cell r="C1977">
            <v>82280</v>
          </cell>
          <cell r="D1977" t="str">
            <v>THE DALLES WA</v>
          </cell>
          <cell r="E1977" t="str">
            <v>481-06175</v>
          </cell>
          <cell r="F1977" t="str">
            <v>822806175481</v>
          </cell>
          <cell r="G1977">
            <v>401025</v>
          </cell>
          <cell r="H1977" t="str">
            <v>COMMERCIAL - GAS SALES</v>
          </cell>
        </row>
        <row r="1978">
          <cell r="A1978">
            <v>400300</v>
          </cell>
          <cell r="B1978" t="str">
            <v>FIRM</v>
          </cell>
          <cell r="C1978">
            <v>82280</v>
          </cell>
          <cell r="D1978" t="str">
            <v>THE DALLES WA</v>
          </cell>
          <cell r="E1978" t="str">
            <v>481-06175</v>
          </cell>
          <cell r="F1978" t="str">
            <v>822806175481</v>
          </cell>
          <cell r="G1978">
            <v>401030</v>
          </cell>
          <cell r="H1978" t="str">
            <v>FIRM - GAS SALES</v>
          </cell>
        </row>
        <row r="1979">
          <cell r="A1979">
            <v>400400</v>
          </cell>
          <cell r="B1979" t="str">
            <v>INDUSTRIAL</v>
          </cell>
          <cell r="C1979">
            <v>82280</v>
          </cell>
          <cell r="D1979" t="str">
            <v>THE DALLES WA</v>
          </cell>
          <cell r="E1979" t="str">
            <v>481-06175</v>
          </cell>
          <cell r="F1979" t="str">
            <v>822806175481</v>
          </cell>
          <cell r="G1979">
            <v>401035</v>
          </cell>
          <cell r="H1979" t="str">
            <v>INDUSTRIAL - GAS SALES</v>
          </cell>
        </row>
        <row r="1980">
          <cell r="A1980">
            <v>460200</v>
          </cell>
          <cell r="B1980" t="str">
            <v>COMMERCIAL</v>
          </cell>
          <cell r="C1980">
            <v>82280</v>
          </cell>
          <cell r="D1980" t="str">
            <v>THE DALLES WA</v>
          </cell>
          <cell r="E1980" t="str">
            <v>481-06175</v>
          </cell>
          <cell r="F1980" t="str">
            <v>822806175481</v>
          </cell>
          <cell r="G1980">
            <v>401025</v>
          </cell>
          <cell r="H1980" t="str">
            <v>COMMERCIAL - GAS SALES</v>
          </cell>
        </row>
        <row r="1981">
          <cell r="A1981">
            <v>460300</v>
          </cell>
          <cell r="B1981" t="str">
            <v>INDUSTRIAL - FIRM</v>
          </cell>
          <cell r="C1981">
            <v>82280</v>
          </cell>
          <cell r="D1981" t="str">
            <v>THE DALLES WA</v>
          </cell>
          <cell r="E1981" t="str">
            <v>481-06175</v>
          </cell>
          <cell r="F1981" t="str">
            <v>822806175481</v>
          </cell>
          <cell r="G1981">
            <v>401030</v>
          </cell>
          <cell r="H1981" t="str">
            <v>FIRM - GAS SALES</v>
          </cell>
        </row>
        <row r="1982">
          <cell r="A1982">
            <v>460400</v>
          </cell>
          <cell r="B1982" t="str">
            <v>INDUSTRIAL - INTERRUPTABLE</v>
          </cell>
          <cell r="C1982">
            <v>82280</v>
          </cell>
          <cell r="D1982" t="str">
            <v>THE DALLES WA</v>
          </cell>
          <cell r="E1982" t="str">
            <v>481-06175</v>
          </cell>
          <cell r="F1982" t="str">
            <v>822806175481</v>
          </cell>
          <cell r="G1982">
            <v>401045</v>
          </cell>
          <cell r="H1982" t="str">
            <v>INDUST &amp; COMM  - INTERRU TOTAL SALES CUSTOMERS</v>
          </cell>
        </row>
        <row r="1983">
          <cell r="A1983">
            <v>400200</v>
          </cell>
          <cell r="B1983" t="str">
            <v>COMMERCIAL</v>
          </cell>
          <cell r="C1983">
            <v>82230</v>
          </cell>
          <cell r="D1983" t="str">
            <v>VANCOUVER</v>
          </cell>
          <cell r="E1983" t="str">
            <v>481-06175</v>
          </cell>
          <cell r="F1983" t="str">
            <v>822306175481</v>
          </cell>
          <cell r="G1983">
            <v>401025</v>
          </cell>
          <cell r="H1983" t="str">
            <v>COMMERCIAL - GAS SALES</v>
          </cell>
        </row>
        <row r="1984">
          <cell r="A1984">
            <v>400300</v>
          </cell>
          <cell r="B1984" t="str">
            <v>FIRM</v>
          </cell>
          <cell r="C1984">
            <v>82230</v>
          </cell>
          <cell r="D1984" t="str">
            <v>VANCOUVER</v>
          </cell>
          <cell r="E1984" t="str">
            <v>481-06175</v>
          </cell>
          <cell r="F1984" t="str">
            <v>822306175481</v>
          </cell>
          <cell r="G1984">
            <v>401030</v>
          </cell>
          <cell r="H1984" t="str">
            <v>FIRM - GAS SALES</v>
          </cell>
        </row>
        <row r="1985">
          <cell r="A1985">
            <v>400400</v>
          </cell>
          <cell r="B1985" t="str">
            <v>INDUSTRIAL</v>
          </cell>
          <cell r="C1985">
            <v>82230</v>
          </cell>
          <cell r="D1985" t="str">
            <v>VANCOUVER</v>
          </cell>
          <cell r="E1985" t="str">
            <v>481-06175</v>
          </cell>
          <cell r="F1985" t="str">
            <v>822306175481</v>
          </cell>
          <cell r="G1985">
            <v>401035</v>
          </cell>
          <cell r="H1985" t="str">
            <v>INDUSTRIAL - GAS SALES</v>
          </cell>
        </row>
        <row r="1986">
          <cell r="A1986">
            <v>460200</v>
          </cell>
          <cell r="B1986" t="str">
            <v>COMMERCIAL</v>
          </cell>
          <cell r="C1986">
            <v>82230</v>
          </cell>
          <cell r="D1986" t="str">
            <v>VANCOUVER</v>
          </cell>
          <cell r="E1986" t="str">
            <v>481-06175</v>
          </cell>
          <cell r="F1986" t="str">
            <v>822306175481</v>
          </cell>
          <cell r="G1986">
            <v>401025</v>
          </cell>
          <cell r="H1986" t="str">
            <v>COMMERCIAL - GAS SALES</v>
          </cell>
        </row>
        <row r="1987">
          <cell r="A1987">
            <v>460300</v>
          </cell>
          <cell r="B1987" t="str">
            <v>INDUSTRIAL - FIRM</v>
          </cell>
          <cell r="C1987">
            <v>82230</v>
          </cell>
          <cell r="D1987" t="str">
            <v>VANCOUVER</v>
          </cell>
          <cell r="E1987" t="str">
            <v>481-06175</v>
          </cell>
          <cell r="F1987" t="str">
            <v>822306175481</v>
          </cell>
          <cell r="G1987">
            <v>401030</v>
          </cell>
          <cell r="H1987" t="str">
            <v>FIRM - GAS SALES</v>
          </cell>
        </row>
        <row r="1988">
          <cell r="A1988">
            <v>460400</v>
          </cell>
          <cell r="B1988" t="str">
            <v>INDUSTRIAL - INTERRUPTABLE</v>
          </cell>
          <cell r="C1988">
            <v>82230</v>
          </cell>
          <cell r="D1988" t="str">
            <v>VANCOUVER</v>
          </cell>
          <cell r="E1988" t="str">
            <v>481-06175</v>
          </cell>
          <cell r="F1988" t="str">
            <v>822306175481</v>
          </cell>
          <cell r="G1988">
            <v>401045</v>
          </cell>
          <cell r="H1988" t="str">
            <v>INDUST &amp; COMM  - INTERRU TOTAL SALES CUSTOMERS</v>
          </cell>
        </row>
        <row r="1989">
          <cell r="A1989">
            <v>400200</v>
          </cell>
          <cell r="B1989" t="str">
            <v>COMMERCIAL</v>
          </cell>
          <cell r="C1989">
            <v>81195</v>
          </cell>
          <cell r="D1989" t="str">
            <v>COOS BAY</v>
          </cell>
          <cell r="E1989" t="str">
            <v>481-06175</v>
          </cell>
          <cell r="F1989" t="str">
            <v>811956175481</v>
          </cell>
          <cell r="G1989">
            <v>401025</v>
          </cell>
          <cell r="H1989" t="str">
            <v>COMMERCIAL - GAS SALES</v>
          </cell>
        </row>
        <row r="1990">
          <cell r="A1990">
            <v>400300</v>
          </cell>
          <cell r="B1990" t="str">
            <v>FIRM</v>
          </cell>
          <cell r="C1990">
            <v>81195</v>
          </cell>
          <cell r="D1990" t="str">
            <v>COOS BAY</v>
          </cell>
          <cell r="E1990" t="str">
            <v>481-06175</v>
          </cell>
          <cell r="F1990" t="str">
            <v>811956175481</v>
          </cell>
          <cell r="G1990">
            <v>401030</v>
          </cell>
          <cell r="H1990" t="str">
            <v>FIRM - GAS SALES</v>
          </cell>
        </row>
        <row r="1991">
          <cell r="A1991">
            <v>400400</v>
          </cell>
          <cell r="B1991" t="str">
            <v>INDUSTRIAL</v>
          </cell>
          <cell r="C1991">
            <v>81195</v>
          </cell>
          <cell r="D1991" t="str">
            <v>COOS BAY</v>
          </cell>
          <cell r="E1991" t="str">
            <v>481-06175</v>
          </cell>
          <cell r="F1991" t="str">
            <v>811956175481</v>
          </cell>
          <cell r="G1991">
            <v>401035</v>
          </cell>
          <cell r="H1991" t="str">
            <v>INDUSTRIAL - GAS SALES</v>
          </cell>
        </row>
        <row r="1992">
          <cell r="A1992">
            <v>460200</v>
          </cell>
          <cell r="B1992" t="str">
            <v>COMMERCIAL</v>
          </cell>
          <cell r="C1992">
            <v>81195</v>
          </cell>
          <cell r="D1992" t="str">
            <v>COOS BAY</v>
          </cell>
          <cell r="E1992" t="str">
            <v>481-06175</v>
          </cell>
          <cell r="F1992" t="str">
            <v>811956175481</v>
          </cell>
          <cell r="G1992">
            <v>401025</v>
          </cell>
          <cell r="H1992" t="str">
            <v>COMMERCIAL - GAS SALES</v>
          </cell>
        </row>
        <row r="1993">
          <cell r="A1993">
            <v>460300</v>
          </cell>
          <cell r="B1993" t="str">
            <v>INDUSTRIAL - FIRM</v>
          </cell>
          <cell r="C1993">
            <v>81195</v>
          </cell>
          <cell r="D1993" t="str">
            <v>COOS BAY</v>
          </cell>
          <cell r="E1993" t="str">
            <v>481-06175</v>
          </cell>
          <cell r="F1993" t="str">
            <v>811956175481</v>
          </cell>
          <cell r="G1993">
            <v>401030</v>
          </cell>
          <cell r="H1993" t="str">
            <v>FIRM - GAS SALES</v>
          </cell>
        </row>
        <row r="1994">
          <cell r="A1994">
            <v>460400</v>
          </cell>
          <cell r="B1994" t="str">
            <v>INDUSTRIAL - INTERRUPTABLE</v>
          </cell>
          <cell r="C1994">
            <v>81195</v>
          </cell>
          <cell r="D1994" t="str">
            <v>COOS BAY</v>
          </cell>
          <cell r="E1994" t="str">
            <v>481-06175</v>
          </cell>
          <cell r="F1994" t="str">
            <v>811956175481</v>
          </cell>
          <cell r="G1994">
            <v>401045</v>
          </cell>
          <cell r="H1994" t="str">
            <v>INDUST &amp; COMM  - INTERRU TOTAL SALES CUSTOMERS</v>
          </cell>
        </row>
        <row r="1995">
          <cell r="A1995">
            <v>400200</v>
          </cell>
          <cell r="B1995" t="str">
            <v>COMMERCIAL</v>
          </cell>
          <cell r="C1995">
            <v>81190</v>
          </cell>
          <cell r="D1995" t="str">
            <v>ASTORIA</v>
          </cell>
          <cell r="E1995" t="str">
            <v>481-06175</v>
          </cell>
          <cell r="F1995" t="str">
            <v>811906175481</v>
          </cell>
          <cell r="G1995">
            <v>401025</v>
          </cell>
          <cell r="H1995" t="str">
            <v>COMMERCIAL - GAS SALES</v>
          </cell>
        </row>
        <row r="1996">
          <cell r="A1996">
            <v>400300</v>
          </cell>
          <cell r="B1996" t="str">
            <v>FIRM</v>
          </cell>
          <cell r="C1996">
            <v>81190</v>
          </cell>
          <cell r="D1996" t="str">
            <v>ASTORIA</v>
          </cell>
          <cell r="E1996" t="str">
            <v>481-06175</v>
          </cell>
          <cell r="F1996" t="str">
            <v>811906175481</v>
          </cell>
          <cell r="G1996">
            <v>401030</v>
          </cell>
          <cell r="H1996" t="str">
            <v>FIRM - GAS SALES</v>
          </cell>
        </row>
        <row r="1997">
          <cell r="A1997">
            <v>400400</v>
          </cell>
          <cell r="B1997" t="str">
            <v>INDUSTRIAL</v>
          </cell>
          <cell r="C1997">
            <v>81190</v>
          </cell>
          <cell r="D1997" t="str">
            <v>ASTORIA</v>
          </cell>
          <cell r="E1997" t="str">
            <v>481-06175</v>
          </cell>
          <cell r="F1997" t="str">
            <v>811906175481</v>
          </cell>
          <cell r="G1997">
            <v>401035</v>
          </cell>
          <cell r="H1997" t="str">
            <v>INDUSTRIAL - GAS SALES</v>
          </cell>
        </row>
        <row r="1998">
          <cell r="A1998">
            <v>460200</v>
          </cell>
          <cell r="B1998" t="str">
            <v>COMMERCIAL</v>
          </cell>
          <cell r="C1998">
            <v>81190</v>
          </cell>
          <cell r="D1998" t="str">
            <v>ASTORIA</v>
          </cell>
          <cell r="E1998" t="str">
            <v>481-06175</v>
          </cell>
          <cell r="F1998" t="str">
            <v>811906175481</v>
          </cell>
          <cell r="G1998">
            <v>401025</v>
          </cell>
          <cell r="H1998" t="str">
            <v>COMMERCIAL - GAS SALES</v>
          </cell>
        </row>
        <row r="1999">
          <cell r="A1999">
            <v>460300</v>
          </cell>
          <cell r="B1999" t="str">
            <v>INDUSTRIAL - FIRM</v>
          </cell>
          <cell r="C1999">
            <v>81190</v>
          </cell>
          <cell r="D1999" t="str">
            <v>ASTORIA</v>
          </cell>
          <cell r="E1999" t="str">
            <v>481-06175</v>
          </cell>
          <cell r="F1999" t="str">
            <v>811906175481</v>
          </cell>
          <cell r="G1999">
            <v>401030</v>
          </cell>
          <cell r="H1999" t="str">
            <v>FIRM - GAS SALES</v>
          </cell>
        </row>
        <row r="2000">
          <cell r="A2000">
            <v>460400</v>
          </cell>
          <cell r="B2000" t="str">
            <v>INDUSTRIAL - INTERRUPTABLE</v>
          </cell>
          <cell r="C2000">
            <v>81190</v>
          </cell>
          <cell r="D2000" t="str">
            <v>ASTORIA</v>
          </cell>
          <cell r="E2000" t="str">
            <v>481-06175</v>
          </cell>
          <cell r="F2000" t="str">
            <v>811906175481</v>
          </cell>
          <cell r="G2000">
            <v>401045</v>
          </cell>
          <cell r="H2000" t="str">
            <v>INDUST &amp; COMM  - INTERRU TOTAL SALES CUSTOMERS</v>
          </cell>
        </row>
        <row r="2001">
          <cell r="A2001">
            <v>400200</v>
          </cell>
          <cell r="B2001" t="str">
            <v>COMMERCIAL</v>
          </cell>
          <cell r="C2001">
            <v>81170</v>
          </cell>
          <cell r="D2001" t="str">
            <v>THE DALLES OR</v>
          </cell>
          <cell r="E2001" t="str">
            <v>481-06175</v>
          </cell>
          <cell r="F2001" t="str">
            <v>811706175481</v>
          </cell>
          <cell r="G2001">
            <v>401025</v>
          </cell>
          <cell r="H2001" t="str">
            <v>COMMERCIAL - GAS SALES</v>
          </cell>
        </row>
        <row r="2002">
          <cell r="A2002">
            <v>400300</v>
          </cell>
          <cell r="B2002" t="str">
            <v>FIRM</v>
          </cell>
          <cell r="C2002">
            <v>81170</v>
          </cell>
          <cell r="D2002" t="str">
            <v>THE DALLES OR</v>
          </cell>
          <cell r="E2002" t="str">
            <v>481-06175</v>
          </cell>
          <cell r="F2002" t="str">
            <v>811706175481</v>
          </cell>
          <cell r="G2002">
            <v>401030</v>
          </cell>
          <cell r="H2002" t="str">
            <v>FIRM - GAS SALES</v>
          </cell>
        </row>
        <row r="2003">
          <cell r="A2003">
            <v>400400</v>
          </cell>
          <cell r="B2003" t="str">
            <v>INDUSTRIAL</v>
          </cell>
          <cell r="C2003">
            <v>81170</v>
          </cell>
          <cell r="D2003" t="str">
            <v>THE DALLES OR</v>
          </cell>
          <cell r="E2003" t="str">
            <v>481-06175</v>
          </cell>
          <cell r="F2003" t="str">
            <v>811706175481</v>
          </cell>
          <cell r="G2003">
            <v>401035</v>
          </cell>
          <cell r="H2003" t="str">
            <v>INDUSTRIAL - GAS SALES</v>
          </cell>
        </row>
        <row r="2004">
          <cell r="A2004">
            <v>460200</v>
          </cell>
          <cell r="B2004" t="str">
            <v>COMMERCIAL</v>
          </cell>
          <cell r="C2004">
            <v>81170</v>
          </cell>
          <cell r="D2004" t="str">
            <v>THE DALLES OR</v>
          </cell>
          <cell r="E2004" t="str">
            <v>481-06175</v>
          </cell>
          <cell r="F2004" t="str">
            <v>811706175481</v>
          </cell>
          <cell r="G2004">
            <v>401025</v>
          </cell>
          <cell r="H2004" t="str">
            <v>COMMERCIAL - GAS SALES</v>
          </cell>
        </row>
        <row r="2005">
          <cell r="A2005">
            <v>460300</v>
          </cell>
          <cell r="B2005" t="str">
            <v>INDUSTRIAL - FIRM</v>
          </cell>
          <cell r="C2005">
            <v>81170</v>
          </cell>
          <cell r="D2005" t="str">
            <v>THE DALLES OR</v>
          </cell>
          <cell r="E2005" t="str">
            <v>481-06175</v>
          </cell>
          <cell r="F2005" t="str">
            <v>811706175481</v>
          </cell>
          <cell r="G2005">
            <v>401030</v>
          </cell>
          <cell r="H2005" t="str">
            <v>FIRM - GAS SALES</v>
          </cell>
        </row>
        <row r="2006">
          <cell r="A2006">
            <v>460400</v>
          </cell>
          <cell r="B2006" t="str">
            <v>INDUSTRIAL - INTERRUPTABLE</v>
          </cell>
          <cell r="C2006">
            <v>81170</v>
          </cell>
          <cell r="D2006" t="str">
            <v>THE DALLES OR</v>
          </cell>
          <cell r="E2006" t="str">
            <v>481-06175</v>
          </cell>
          <cell r="F2006" t="str">
            <v>811706175481</v>
          </cell>
          <cell r="G2006">
            <v>401045</v>
          </cell>
          <cell r="H2006" t="str">
            <v>INDUST &amp; COMM  - INTERRU TOTAL SALES CUSTOMERS</v>
          </cell>
        </row>
        <row r="2007">
          <cell r="A2007">
            <v>400200</v>
          </cell>
          <cell r="B2007" t="str">
            <v>COMMERCIAL</v>
          </cell>
          <cell r="C2007">
            <v>81160</v>
          </cell>
          <cell r="D2007" t="str">
            <v>EUGENE</v>
          </cell>
          <cell r="E2007" t="str">
            <v>481-06175</v>
          </cell>
          <cell r="F2007" t="str">
            <v>811606175481</v>
          </cell>
          <cell r="G2007">
            <v>401025</v>
          </cell>
          <cell r="H2007" t="str">
            <v>COMMERCIAL - GAS SALES</v>
          </cell>
        </row>
        <row r="2008">
          <cell r="A2008">
            <v>400300</v>
          </cell>
          <cell r="B2008" t="str">
            <v>FIRM</v>
          </cell>
          <cell r="C2008">
            <v>81160</v>
          </cell>
          <cell r="D2008" t="str">
            <v>EUGENE</v>
          </cell>
          <cell r="E2008" t="str">
            <v>481-06175</v>
          </cell>
          <cell r="F2008" t="str">
            <v>811606175481</v>
          </cell>
          <cell r="G2008">
            <v>401030</v>
          </cell>
          <cell r="H2008" t="str">
            <v>FIRM - GAS SALES</v>
          </cell>
        </row>
        <row r="2009">
          <cell r="A2009">
            <v>400400</v>
          </cell>
          <cell r="B2009" t="str">
            <v>INDUSTRIAL</v>
          </cell>
          <cell r="C2009">
            <v>81160</v>
          </cell>
          <cell r="D2009" t="str">
            <v>EUGENE</v>
          </cell>
          <cell r="E2009" t="str">
            <v>481-06175</v>
          </cell>
          <cell r="F2009" t="str">
            <v>811606175481</v>
          </cell>
          <cell r="G2009">
            <v>401035</v>
          </cell>
          <cell r="H2009" t="str">
            <v>INDUSTRIAL - GAS SALES</v>
          </cell>
        </row>
        <row r="2010">
          <cell r="A2010">
            <v>460200</v>
          </cell>
          <cell r="B2010" t="str">
            <v>COMMERCIAL</v>
          </cell>
          <cell r="C2010">
            <v>81160</v>
          </cell>
          <cell r="D2010" t="str">
            <v>EUGENE</v>
          </cell>
          <cell r="E2010" t="str">
            <v>481-06175</v>
          </cell>
          <cell r="F2010" t="str">
            <v>811606175481</v>
          </cell>
          <cell r="G2010">
            <v>401025</v>
          </cell>
          <cell r="H2010" t="str">
            <v>COMMERCIAL - GAS SALES</v>
          </cell>
        </row>
        <row r="2011">
          <cell r="A2011">
            <v>460300</v>
          </cell>
          <cell r="B2011" t="str">
            <v>INDUSTRIAL - FIRM</v>
          </cell>
          <cell r="C2011">
            <v>81160</v>
          </cell>
          <cell r="D2011" t="str">
            <v>EUGENE</v>
          </cell>
          <cell r="E2011" t="str">
            <v>481-06175</v>
          </cell>
          <cell r="F2011" t="str">
            <v>811606175481</v>
          </cell>
          <cell r="G2011">
            <v>401030</v>
          </cell>
          <cell r="H2011" t="str">
            <v>FIRM - GAS SALES</v>
          </cell>
        </row>
        <row r="2012">
          <cell r="A2012">
            <v>460400</v>
          </cell>
          <cell r="B2012" t="str">
            <v>INDUSTRIAL - INTERRUPTABLE</v>
          </cell>
          <cell r="C2012">
            <v>81160</v>
          </cell>
          <cell r="D2012" t="str">
            <v>EUGENE</v>
          </cell>
          <cell r="E2012" t="str">
            <v>481-06175</v>
          </cell>
          <cell r="F2012" t="str">
            <v>811606175481</v>
          </cell>
          <cell r="G2012">
            <v>401045</v>
          </cell>
          <cell r="H2012" t="str">
            <v>INDUST &amp; COMM  - INTERRU TOTAL SALES CUSTOMERS</v>
          </cell>
        </row>
        <row r="2013">
          <cell r="A2013">
            <v>400200</v>
          </cell>
          <cell r="B2013" t="str">
            <v>COMMERCIAL</v>
          </cell>
          <cell r="C2013">
            <v>81150</v>
          </cell>
          <cell r="D2013" t="str">
            <v>ALBANY</v>
          </cell>
          <cell r="E2013" t="str">
            <v>481-06175</v>
          </cell>
          <cell r="F2013" t="str">
            <v>811506175481</v>
          </cell>
          <cell r="G2013">
            <v>401025</v>
          </cell>
          <cell r="H2013" t="str">
            <v>COMMERCIAL - GAS SALES</v>
          </cell>
        </row>
        <row r="2014">
          <cell r="A2014">
            <v>400300</v>
          </cell>
          <cell r="B2014" t="str">
            <v>FIRM</v>
          </cell>
          <cell r="C2014">
            <v>81150</v>
          </cell>
          <cell r="D2014" t="str">
            <v>ALBANY</v>
          </cell>
          <cell r="E2014" t="str">
            <v>481-06175</v>
          </cell>
          <cell r="F2014" t="str">
            <v>811506175481</v>
          </cell>
          <cell r="G2014">
            <v>401030</v>
          </cell>
          <cell r="H2014" t="str">
            <v>FIRM - GAS SALES</v>
          </cell>
        </row>
        <row r="2015">
          <cell r="A2015">
            <v>400400</v>
          </cell>
          <cell r="B2015" t="str">
            <v>INDUSTRIAL</v>
          </cell>
          <cell r="C2015">
            <v>81150</v>
          </cell>
          <cell r="D2015" t="str">
            <v>ALBANY</v>
          </cell>
          <cell r="E2015" t="str">
            <v>481-06175</v>
          </cell>
          <cell r="F2015" t="str">
            <v>811506175481</v>
          </cell>
          <cell r="G2015">
            <v>401035</v>
          </cell>
          <cell r="H2015" t="str">
            <v>INDUSTRIAL - GAS SALES</v>
          </cell>
        </row>
        <row r="2016">
          <cell r="A2016">
            <v>460200</v>
          </cell>
          <cell r="B2016" t="str">
            <v>COMMERCIAL</v>
          </cell>
          <cell r="C2016">
            <v>81150</v>
          </cell>
          <cell r="D2016" t="str">
            <v>ALBANY</v>
          </cell>
          <cell r="E2016" t="str">
            <v>481-06175</v>
          </cell>
          <cell r="F2016" t="str">
            <v>811506175481</v>
          </cell>
          <cell r="G2016">
            <v>401025</v>
          </cell>
          <cell r="H2016" t="str">
            <v>COMMERCIAL - GAS SALES</v>
          </cell>
        </row>
        <row r="2017">
          <cell r="A2017">
            <v>460300</v>
          </cell>
          <cell r="B2017" t="str">
            <v>INDUSTRIAL - FIRM</v>
          </cell>
          <cell r="C2017">
            <v>81150</v>
          </cell>
          <cell r="D2017" t="str">
            <v>ALBANY</v>
          </cell>
          <cell r="E2017" t="str">
            <v>481-06175</v>
          </cell>
          <cell r="F2017" t="str">
            <v>811506175481</v>
          </cell>
          <cell r="G2017">
            <v>401030</v>
          </cell>
          <cell r="H2017" t="str">
            <v>FIRM - GAS SALES</v>
          </cell>
        </row>
        <row r="2018">
          <cell r="A2018">
            <v>460400</v>
          </cell>
          <cell r="B2018" t="str">
            <v>INDUSTRIAL - INTERRUPTABLE</v>
          </cell>
          <cell r="C2018">
            <v>81150</v>
          </cell>
          <cell r="D2018" t="str">
            <v>ALBANY</v>
          </cell>
          <cell r="E2018" t="str">
            <v>481-06175</v>
          </cell>
          <cell r="F2018" t="str">
            <v>811506175481</v>
          </cell>
          <cell r="G2018">
            <v>401045</v>
          </cell>
          <cell r="H2018" t="str">
            <v>INDUST &amp; COMM  - INTERRU TOTAL SALES CUSTOMERS</v>
          </cell>
        </row>
        <row r="2019">
          <cell r="A2019">
            <v>400200</v>
          </cell>
          <cell r="B2019" t="str">
            <v>COMMERCIAL</v>
          </cell>
          <cell r="C2019">
            <v>81140</v>
          </cell>
          <cell r="D2019" t="str">
            <v>SALEM</v>
          </cell>
          <cell r="E2019" t="str">
            <v>481-06175</v>
          </cell>
          <cell r="F2019" t="str">
            <v>811406175481</v>
          </cell>
          <cell r="G2019">
            <v>401025</v>
          </cell>
          <cell r="H2019" t="str">
            <v>COMMERCIAL - GAS SALES</v>
          </cell>
        </row>
        <row r="2020">
          <cell r="A2020">
            <v>400300</v>
          </cell>
          <cell r="B2020" t="str">
            <v>FIRM</v>
          </cell>
          <cell r="C2020">
            <v>81140</v>
          </cell>
          <cell r="D2020" t="str">
            <v>SALEM</v>
          </cell>
          <cell r="E2020" t="str">
            <v>481-06175</v>
          </cell>
          <cell r="F2020" t="str">
            <v>811406175481</v>
          </cell>
          <cell r="G2020">
            <v>401030</v>
          </cell>
          <cell r="H2020" t="str">
            <v>FIRM - GAS SALES</v>
          </cell>
        </row>
        <row r="2021">
          <cell r="A2021">
            <v>400400</v>
          </cell>
          <cell r="B2021" t="str">
            <v>INDUSTRIAL</v>
          </cell>
          <cell r="C2021">
            <v>81140</v>
          </cell>
          <cell r="D2021" t="str">
            <v>SALEM</v>
          </cell>
          <cell r="E2021" t="str">
            <v>481-06175</v>
          </cell>
          <cell r="F2021" t="str">
            <v>811406175481</v>
          </cell>
          <cell r="G2021">
            <v>401035</v>
          </cell>
          <cell r="H2021" t="str">
            <v>INDUSTRIAL - GAS SALES</v>
          </cell>
        </row>
        <row r="2022">
          <cell r="A2022">
            <v>460200</v>
          </cell>
          <cell r="B2022" t="str">
            <v>COMMERCIAL</v>
          </cell>
          <cell r="C2022">
            <v>81140</v>
          </cell>
          <cell r="D2022" t="str">
            <v>SALEM</v>
          </cell>
          <cell r="E2022" t="str">
            <v>481-06175</v>
          </cell>
          <cell r="F2022" t="str">
            <v>811406175481</v>
          </cell>
          <cell r="G2022">
            <v>401025</v>
          </cell>
          <cell r="H2022" t="str">
            <v>COMMERCIAL - GAS SALES</v>
          </cell>
        </row>
        <row r="2023">
          <cell r="A2023">
            <v>460300</v>
          </cell>
          <cell r="B2023" t="str">
            <v>INDUSTRIAL - FIRM</v>
          </cell>
          <cell r="C2023">
            <v>81140</v>
          </cell>
          <cell r="D2023" t="str">
            <v>SALEM</v>
          </cell>
          <cell r="E2023" t="str">
            <v>481-06175</v>
          </cell>
          <cell r="F2023" t="str">
            <v>811406175481</v>
          </cell>
          <cell r="G2023">
            <v>401030</v>
          </cell>
          <cell r="H2023" t="str">
            <v>FIRM - GAS SALES</v>
          </cell>
        </row>
        <row r="2024">
          <cell r="A2024">
            <v>460400</v>
          </cell>
          <cell r="B2024" t="str">
            <v>INDUSTRIAL - INTERRUPTABLE</v>
          </cell>
          <cell r="C2024">
            <v>81140</v>
          </cell>
          <cell r="D2024" t="str">
            <v>SALEM</v>
          </cell>
          <cell r="E2024" t="str">
            <v>481-06175</v>
          </cell>
          <cell r="F2024" t="str">
            <v>811406175481</v>
          </cell>
          <cell r="G2024">
            <v>401045</v>
          </cell>
          <cell r="H2024" t="str">
            <v>INDUST &amp; COMM  - INTERRU TOTAL SALES CUSTOMERS</v>
          </cell>
        </row>
        <row r="2025">
          <cell r="A2025">
            <v>400200</v>
          </cell>
          <cell r="B2025" t="str">
            <v>COMMERCIAL</v>
          </cell>
          <cell r="C2025">
            <v>81120</v>
          </cell>
          <cell r="D2025" t="str">
            <v>LINCOLN CITY</v>
          </cell>
          <cell r="E2025" t="str">
            <v>481-06175</v>
          </cell>
          <cell r="F2025" t="str">
            <v>811206175481</v>
          </cell>
          <cell r="G2025">
            <v>401025</v>
          </cell>
          <cell r="H2025" t="str">
            <v>COMMERCIAL - GAS SALES</v>
          </cell>
        </row>
        <row r="2026">
          <cell r="A2026">
            <v>400300</v>
          </cell>
          <cell r="B2026" t="str">
            <v>FIRM</v>
          </cell>
          <cell r="C2026">
            <v>81120</v>
          </cell>
          <cell r="D2026" t="str">
            <v>LINCOLN CITY</v>
          </cell>
          <cell r="E2026" t="str">
            <v>481-06175</v>
          </cell>
          <cell r="F2026" t="str">
            <v>811206175481</v>
          </cell>
          <cell r="G2026">
            <v>401030</v>
          </cell>
          <cell r="H2026" t="str">
            <v>FIRM - GAS SALES</v>
          </cell>
        </row>
        <row r="2027">
          <cell r="A2027">
            <v>400400</v>
          </cell>
          <cell r="B2027" t="str">
            <v>INDUSTRIAL</v>
          </cell>
          <cell r="C2027">
            <v>81120</v>
          </cell>
          <cell r="D2027" t="str">
            <v>LINCOLN CITY</v>
          </cell>
          <cell r="E2027" t="str">
            <v>481-06175</v>
          </cell>
          <cell r="F2027" t="str">
            <v>811206175481</v>
          </cell>
          <cell r="G2027">
            <v>401035</v>
          </cell>
          <cell r="H2027" t="str">
            <v>INDUSTRIAL - GAS SALES</v>
          </cell>
        </row>
        <row r="2028">
          <cell r="A2028">
            <v>460200</v>
          </cell>
          <cell r="B2028" t="str">
            <v>COMMERCIAL</v>
          </cell>
          <cell r="C2028">
            <v>81120</v>
          </cell>
          <cell r="D2028" t="str">
            <v>LINCOLN CITY</v>
          </cell>
          <cell r="E2028" t="str">
            <v>481-06175</v>
          </cell>
          <cell r="F2028" t="str">
            <v>811206175481</v>
          </cell>
          <cell r="G2028">
            <v>401025</v>
          </cell>
          <cell r="H2028" t="str">
            <v>COMMERCIAL - GAS SALES</v>
          </cell>
        </row>
        <row r="2029">
          <cell r="A2029">
            <v>460300</v>
          </cell>
          <cell r="B2029" t="str">
            <v>INDUSTRIAL - FIRM</v>
          </cell>
          <cell r="C2029">
            <v>81120</v>
          </cell>
          <cell r="D2029" t="str">
            <v>LINCOLN CITY</v>
          </cell>
          <cell r="E2029" t="str">
            <v>481-06175</v>
          </cell>
          <cell r="F2029" t="str">
            <v>811206175481</v>
          </cell>
          <cell r="G2029">
            <v>401030</v>
          </cell>
          <cell r="H2029" t="str">
            <v>FIRM - GAS SALES</v>
          </cell>
        </row>
        <row r="2030">
          <cell r="A2030">
            <v>460400</v>
          </cell>
          <cell r="B2030" t="str">
            <v>INDUSTRIAL - INTERRUPTABLE</v>
          </cell>
          <cell r="C2030">
            <v>81120</v>
          </cell>
          <cell r="D2030" t="str">
            <v>LINCOLN CITY</v>
          </cell>
          <cell r="E2030" t="str">
            <v>481-06175</v>
          </cell>
          <cell r="F2030" t="str">
            <v>811206175481</v>
          </cell>
          <cell r="G2030">
            <v>401045</v>
          </cell>
          <cell r="H2030" t="str">
            <v>INDUST &amp; COMM  - INTERRU TOTAL SALES CUSTOMERS</v>
          </cell>
        </row>
        <row r="2031">
          <cell r="A2031">
            <v>400200</v>
          </cell>
          <cell r="B2031" t="str">
            <v>COMMERCIAL</v>
          </cell>
          <cell r="C2031">
            <v>81110</v>
          </cell>
          <cell r="D2031" t="str">
            <v>PORTLAND</v>
          </cell>
          <cell r="E2031" t="str">
            <v>481-06175</v>
          </cell>
          <cell r="F2031" t="str">
            <v>811106175481</v>
          </cell>
          <cell r="G2031">
            <v>401025</v>
          </cell>
          <cell r="H2031" t="str">
            <v>COMMERCIAL - GAS SALES</v>
          </cell>
        </row>
        <row r="2032">
          <cell r="A2032">
            <v>400300</v>
          </cell>
          <cell r="B2032" t="str">
            <v>FIRM</v>
          </cell>
          <cell r="C2032">
            <v>81110</v>
          </cell>
          <cell r="D2032" t="str">
            <v>PORTLAND</v>
          </cell>
          <cell r="E2032" t="str">
            <v>481-06175</v>
          </cell>
          <cell r="F2032" t="str">
            <v>811106175481</v>
          </cell>
          <cell r="G2032">
            <v>401030</v>
          </cell>
          <cell r="H2032" t="str">
            <v>FIRM - GAS SALES</v>
          </cell>
        </row>
        <row r="2033">
          <cell r="A2033">
            <v>400400</v>
          </cell>
          <cell r="B2033" t="str">
            <v>INDUSTRIAL</v>
          </cell>
          <cell r="C2033">
            <v>81110</v>
          </cell>
          <cell r="D2033" t="str">
            <v>PORTLAND</v>
          </cell>
          <cell r="E2033" t="str">
            <v>481-06175</v>
          </cell>
          <cell r="F2033" t="str">
            <v>811106175481</v>
          </cell>
          <cell r="G2033">
            <v>401035</v>
          </cell>
          <cell r="H2033" t="str">
            <v>INDUSTRIAL - GAS SALES</v>
          </cell>
        </row>
        <row r="2034">
          <cell r="A2034">
            <v>460200</v>
          </cell>
          <cell r="B2034" t="str">
            <v>COMMERCIAL</v>
          </cell>
          <cell r="C2034">
            <v>81110</v>
          </cell>
          <cell r="D2034" t="str">
            <v>PORTLAND</v>
          </cell>
          <cell r="E2034" t="str">
            <v>481-06175</v>
          </cell>
          <cell r="F2034" t="str">
            <v>811106175481</v>
          </cell>
          <cell r="G2034">
            <v>401025</v>
          </cell>
          <cell r="H2034" t="str">
            <v>COMMERCIAL - GAS SALES</v>
          </cell>
        </row>
        <row r="2035">
          <cell r="A2035">
            <v>460300</v>
          </cell>
          <cell r="B2035" t="str">
            <v>INDUSTRIAL - FIRM</v>
          </cell>
          <cell r="C2035">
            <v>81110</v>
          </cell>
          <cell r="D2035" t="str">
            <v>PORTLAND</v>
          </cell>
          <cell r="E2035" t="str">
            <v>481-06175</v>
          </cell>
          <cell r="F2035" t="str">
            <v>811106175481</v>
          </cell>
          <cell r="G2035">
            <v>401030</v>
          </cell>
          <cell r="H2035" t="str">
            <v>FIRM - GAS SALES</v>
          </cell>
        </row>
        <row r="2036">
          <cell r="A2036">
            <v>460400</v>
          </cell>
          <cell r="B2036" t="str">
            <v>INDUSTRIAL - INTERRUPTABLE</v>
          </cell>
          <cell r="C2036">
            <v>81110</v>
          </cell>
          <cell r="D2036" t="str">
            <v>PORTLAND</v>
          </cell>
          <cell r="E2036" t="str">
            <v>481-06175</v>
          </cell>
          <cell r="F2036" t="str">
            <v>811106175481</v>
          </cell>
          <cell r="G2036">
            <v>401045</v>
          </cell>
          <cell r="H2036" t="str">
            <v>INDUST &amp; COMM  - INTERRU TOTAL SALES CUSTOMERS</v>
          </cell>
        </row>
        <row r="2037">
          <cell r="A2037">
            <v>400200</v>
          </cell>
          <cell r="B2037" t="str">
            <v>COMMERCIAL</v>
          </cell>
          <cell r="C2037">
            <v>81199</v>
          </cell>
          <cell r="D2037" t="str">
            <v>OTHER ADMIN ACCOUNTS</v>
          </cell>
          <cell r="E2037" t="str">
            <v>481-06175</v>
          </cell>
          <cell r="F2037" t="str">
            <v>811996175481</v>
          </cell>
          <cell r="G2037">
            <v>401025</v>
          </cell>
          <cell r="H2037" t="str">
            <v>COMMERCIAL - GAS SALES</v>
          </cell>
        </row>
        <row r="2038">
          <cell r="A2038">
            <v>400300</v>
          </cell>
          <cell r="B2038" t="str">
            <v>FIRM</v>
          </cell>
          <cell r="C2038">
            <v>81199</v>
          </cell>
          <cell r="D2038" t="str">
            <v>OTHER ADMIN ACCOUNTS</v>
          </cell>
          <cell r="E2038" t="str">
            <v>481-06175</v>
          </cell>
          <cell r="F2038" t="str">
            <v>811996175481</v>
          </cell>
          <cell r="G2038">
            <v>401030</v>
          </cell>
          <cell r="H2038" t="str">
            <v>FIRM - GAS SALES</v>
          </cell>
        </row>
        <row r="2039">
          <cell r="A2039">
            <v>400400</v>
          </cell>
          <cell r="B2039" t="str">
            <v>INDUSTRIAL</v>
          </cell>
          <cell r="C2039">
            <v>81199</v>
          </cell>
          <cell r="D2039" t="str">
            <v>OTHER ADMIN ACCOUNTS</v>
          </cell>
          <cell r="E2039" t="str">
            <v>481-06175</v>
          </cell>
          <cell r="F2039" t="str">
            <v>811996175481</v>
          </cell>
          <cell r="G2039">
            <v>401040</v>
          </cell>
          <cell r="H2039" t="str">
            <v>INDUSTRIAL - INTERRU - HEATING SALES CUSTOMERS</v>
          </cell>
        </row>
        <row r="2040">
          <cell r="A2040">
            <v>400200</v>
          </cell>
          <cell r="B2040" t="str">
            <v>COMMERCIAL</v>
          </cell>
          <cell r="C2040">
            <v>82299</v>
          </cell>
          <cell r="D2040" t="str">
            <v>OTHER ADMIN ACCOUNTS</v>
          </cell>
          <cell r="E2040" t="str">
            <v>481-06175</v>
          </cell>
          <cell r="F2040" t="str">
            <v>822996175481</v>
          </cell>
          <cell r="G2040">
            <v>401025</v>
          </cell>
          <cell r="H2040" t="str">
            <v>COMMERCIAL - GAS SALES</v>
          </cell>
        </row>
        <row r="2041">
          <cell r="A2041">
            <v>400300</v>
          </cell>
          <cell r="B2041" t="str">
            <v>FIRM</v>
          </cell>
          <cell r="C2041">
            <v>82299</v>
          </cell>
          <cell r="D2041" t="str">
            <v>OTHER ADMIN ACCOUNTS</v>
          </cell>
          <cell r="E2041" t="str">
            <v>481-06175</v>
          </cell>
          <cell r="F2041" t="str">
            <v>822996175481</v>
          </cell>
          <cell r="G2041">
            <v>401030</v>
          </cell>
          <cell r="H2041" t="str">
            <v>FIRM - GAS SALES</v>
          </cell>
        </row>
        <row r="2042">
          <cell r="A2042">
            <v>400400</v>
          </cell>
          <cell r="B2042" t="str">
            <v>INDUSTRIAL</v>
          </cell>
          <cell r="C2042">
            <v>82299</v>
          </cell>
          <cell r="D2042" t="str">
            <v>OTHER ADMIN ACCOUNTS</v>
          </cell>
          <cell r="E2042" t="str">
            <v>481-06175</v>
          </cell>
          <cell r="F2042" t="str">
            <v>822996175481</v>
          </cell>
          <cell r="G2042">
            <v>401040</v>
          </cell>
          <cell r="H2042" t="str">
            <v>INDUSTRIAL - INTERRU - HEATING SALES CUSTOMERS</v>
          </cell>
        </row>
        <row r="2043">
          <cell r="A2043">
            <v>400200</v>
          </cell>
          <cell r="B2043" t="str">
            <v>COMMERCIAL</v>
          </cell>
          <cell r="C2043">
            <v>81195</v>
          </cell>
          <cell r="D2043" t="str">
            <v>COOS BAY</v>
          </cell>
          <cell r="E2043" t="str">
            <v>481-06176</v>
          </cell>
          <cell r="F2043" t="str">
            <v>811956176481</v>
          </cell>
          <cell r="G2043">
            <v>401050</v>
          </cell>
          <cell r="H2043" t="str">
            <v>COMMERCIAL - WARM ADJUSTMENT</v>
          </cell>
        </row>
        <row r="2044">
          <cell r="A2044">
            <v>400200</v>
          </cell>
          <cell r="B2044" t="str">
            <v>COMMERCIAL</v>
          </cell>
          <cell r="C2044">
            <v>81190</v>
          </cell>
          <cell r="D2044" t="str">
            <v>ASTORIA</v>
          </cell>
          <cell r="E2044" t="str">
            <v>481-06176</v>
          </cell>
          <cell r="F2044" t="str">
            <v>811906176481</v>
          </cell>
          <cell r="G2044">
            <v>401050</v>
          </cell>
          <cell r="H2044" t="str">
            <v>COMMERCIAL - WARM ADJUSTMENT</v>
          </cell>
        </row>
        <row r="2045">
          <cell r="A2045">
            <v>400200</v>
          </cell>
          <cell r="B2045" t="str">
            <v>COMMERCIAL</v>
          </cell>
          <cell r="C2045">
            <v>81170</v>
          </cell>
          <cell r="D2045" t="str">
            <v>THE DALLES OR</v>
          </cell>
          <cell r="E2045" t="str">
            <v>481-06176</v>
          </cell>
          <cell r="F2045" t="str">
            <v>811706176481</v>
          </cell>
          <cell r="G2045">
            <v>401050</v>
          </cell>
          <cell r="H2045" t="str">
            <v>COMMERCIAL - WARM ADJUSTMENT</v>
          </cell>
        </row>
        <row r="2046">
          <cell r="A2046">
            <v>400200</v>
          </cell>
          <cell r="B2046" t="str">
            <v>COMMERCIAL</v>
          </cell>
          <cell r="C2046">
            <v>81160</v>
          </cell>
          <cell r="D2046" t="str">
            <v>EUGENE</v>
          </cell>
          <cell r="E2046" t="str">
            <v>481-06176</v>
          </cell>
          <cell r="F2046" t="str">
            <v>811606176481</v>
          </cell>
          <cell r="G2046">
            <v>401050</v>
          </cell>
          <cell r="H2046" t="str">
            <v>COMMERCIAL - WARM ADJUSTMENT</v>
          </cell>
        </row>
        <row r="2047">
          <cell r="A2047">
            <v>400200</v>
          </cell>
          <cell r="B2047" t="str">
            <v>COMMERCIAL</v>
          </cell>
          <cell r="C2047">
            <v>81150</v>
          </cell>
          <cell r="D2047" t="str">
            <v>ALBANY</v>
          </cell>
          <cell r="E2047" t="str">
            <v>481-06176</v>
          </cell>
          <cell r="F2047" t="str">
            <v>811506176481</v>
          </cell>
          <cell r="G2047">
            <v>401050</v>
          </cell>
          <cell r="H2047" t="str">
            <v>COMMERCIAL - WARM ADJUSTMENT</v>
          </cell>
        </row>
        <row r="2048">
          <cell r="A2048">
            <v>400200</v>
          </cell>
          <cell r="B2048" t="str">
            <v>COMMERCIAL</v>
          </cell>
          <cell r="C2048">
            <v>81140</v>
          </cell>
          <cell r="D2048" t="str">
            <v>SALEM</v>
          </cell>
          <cell r="E2048" t="str">
            <v>481-06176</v>
          </cell>
          <cell r="F2048" t="str">
            <v>811406176481</v>
          </cell>
          <cell r="G2048">
            <v>401050</v>
          </cell>
          <cell r="H2048" t="str">
            <v>COMMERCIAL - WARM ADJUSTMENT</v>
          </cell>
        </row>
        <row r="2049">
          <cell r="A2049">
            <v>400200</v>
          </cell>
          <cell r="B2049" t="str">
            <v>COMMERCIAL</v>
          </cell>
          <cell r="C2049">
            <v>81120</v>
          </cell>
          <cell r="D2049" t="str">
            <v>LINCOLN CITY</v>
          </cell>
          <cell r="E2049" t="str">
            <v>481-06176</v>
          </cell>
          <cell r="F2049" t="str">
            <v>811206176481</v>
          </cell>
          <cell r="G2049">
            <v>401050</v>
          </cell>
          <cell r="H2049" t="str">
            <v>COMMERCIAL - WARM ADJUSTMENT</v>
          </cell>
        </row>
        <row r="2050">
          <cell r="A2050">
            <v>400200</v>
          </cell>
          <cell r="B2050" t="str">
            <v>COMMERCIAL</v>
          </cell>
          <cell r="C2050">
            <v>81110</v>
          </cell>
          <cell r="D2050" t="str">
            <v>PORTLAND</v>
          </cell>
          <cell r="E2050" t="str">
            <v>481-06176</v>
          </cell>
          <cell r="F2050" t="str">
            <v>811106176481</v>
          </cell>
          <cell r="G2050">
            <v>401050</v>
          </cell>
          <cell r="H2050" t="str">
            <v>COMMERCIAL - WARM ADJUSTMENT</v>
          </cell>
        </row>
        <row r="2051">
          <cell r="A2051">
            <v>403000</v>
          </cell>
          <cell r="B2051" t="str">
            <v>MISC GAS REVENUE</v>
          </cell>
          <cell r="C2051">
            <v>85701</v>
          </cell>
          <cell r="D2051" t="str">
            <v>COVID-19</v>
          </cell>
          <cell r="E2051" t="str">
            <v>487-06260</v>
          </cell>
          <cell r="F2051" t="str">
            <v>857016260487</v>
          </cell>
          <cell r="G2051">
            <v>405055</v>
          </cell>
          <cell r="H2051" t="str">
            <v>FORFEITED DISCOUNTS-LATE PAYMENT CHARGE</v>
          </cell>
        </row>
        <row r="2052">
          <cell r="A2052">
            <v>403000</v>
          </cell>
          <cell r="B2052" t="str">
            <v>MISC GAS REVENUE</v>
          </cell>
          <cell r="C2052">
            <v>82280</v>
          </cell>
          <cell r="D2052" t="str">
            <v>THE DALLES WA</v>
          </cell>
          <cell r="E2052" t="str">
            <v>487-06260</v>
          </cell>
          <cell r="F2052" t="str">
            <v>822806260487</v>
          </cell>
          <cell r="G2052">
            <v>405055</v>
          </cell>
          <cell r="H2052" t="str">
            <v>FORFEITED DISCOUNTS-LATE PAYMENT CHARGE</v>
          </cell>
        </row>
        <row r="2053">
          <cell r="A2053">
            <v>403000</v>
          </cell>
          <cell r="B2053" t="str">
            <v>MISC GAS REVENUE</v>
          </cell>
          <cell r="C2053">
            <v>82230</v>
          </cell>
          <cell r="D2053" t="str">
            <v>VANCOUVER</v>
          </cell>
          <cell r="E2053" t="str">
            <v>487-06260</v>
          </cell>
          <cell r="F2053" t="str">
            <v>822306260487</v>
          </cell>
          <cell r="G2053">
            <v>405055</v>
          </cell>
          <cell r="H2053" t="str">
            <v>FORFEITED DISCOUNTS-LATE PAYMENT CHARGE</v>
          </cell>
        </row>
        <row r="2054">
          <cell r="A2054">
            <v>403000</v>
          </cell>
          <cell r="B2054" t="str">
            <v>MISC GAS REVENUE</v>
          </cell>
          <cell r="C2054">
            <v>81195</v>
          </cell>
          <cell r="D2054" t="str">
            <v>COOS BAY</v>
          </cell>
          <cell r="E2054" t="str">
            <v>487-06260</v>
          </cell>
          <cell r="F2054" t="str">
            <v>811956260487</v>
          </cell>
          <cell r="G2054">
            <v>405055</v>
          </cell>
          <cell r="H2054" t="str">
            <v>FORFEITED DISCOUNTS-LATE PAYMENT CHARGE</v>
          </cell>
        </row>
        <row r="2055">
          <cell r="A2055">
            <v>403000</v>
          </cell>
          <cell r="B2055" t="str">
            <v>MISC GAS REVENUE</v>
          </cell>
          <cell r="C2055">
            <v>81190</v>
          </cell>
          <cell r="D2055" t="str">
            <v>ASTORIA</v>
          </cell>
          <cell r="E2055" t="str">
            <v>487-06260</v>
          </cell>
          <cell r="F2055" t="str">
            <v>811906260487</v>
          </cell>
          <cell r="G2055">
            <v>405055</v>
          </cell>
          <cell r="H2055" t="str">
            <v>FORFEITED DISCOUNTS-LATE PAYMENT CHARGE</v>
          </cell>
        </row>
        <row r="2056">
          <cell r="A2056">
            <v>403000</v>
          </cell>
          <cell r="B2056" t="str">
            <v>MISC GAS REVENUE</v>
          </cell>
          <cell r="C2056">
            <v>81170</v>
          </cell>
          <cell r="D2056" t="str">
            <v>THE DALLES OR</v>
          </cell>
          <cell r="E2056" t="str">
            <v>487-06260</v>
          </cell>
          <cell r="F2056" t="str">
            <v>811706260487</v>
          </cell>
          <cell r="G2056">
            <v>405055</v>
          </cell>
          <cell r="H2056" t="str">
            <v>FORFEITED DISCOUNTS-LATE PAYMENT CHARGE</v>
          </cell>
        </row>
        <row r="2057">
          <cell r="A2057">
            <v>403000</v>
          </cell>
          <cell r="B2057" t="str">
            <v>MISC GAS REVENUE</v>
          </cell>
          <cell r="C2057">
            <v>81160</v>
          </cell>
          <cell r="D2057" t="str">
            <v>EUGENE</v>
          </cell>
          <cell r="E2057" t="str">
            <v>487-06260</v>
          </cell>
          <cell r="F2057" t="str">
            <v>811606260487</v>
          </cell>
          <cell r="G2057">
            <v>405055</v>
          </cell>
          <cell r="H2057" t="str">
            <v>FORFEITED DISCOUNTS-LATE PAYMENT CHARGE</v>
          </cell>
        </row>
        <row r="2058">
          <cell r="A2058">
            <v>403000</v>
          </cell>
          <cell r="B2058" t="str">
            <v>MISC GAS REVENUE</v>
          </cell>
          <cell r="C2058">
            <v>81150</v>
          </cell>
          <cell r="D2058" t="str">
            <v>ALBANY</v>
          </cell>
          <cell r="E2058" t="str">
            <v>487-06260</v>
          </cell>
          <cell r="F2058" t="str">
            <v>811506260487</v>
          </cell>
          <cell r="G2058">
            <v>405055</v>
          </cell>
          <cell r="H2058" t="str">
            <v>FORFEITED DISCOUNTS-LATE PAYMENT CHARGE</v>
          </cell>
        </row>
        <row r="2059">
          <cell r="A2059">
            <v>403000</v>
          </cell>
          <cell r="B2059" t="str">
            <v>MISC GAS REVENUE</v>
          </cell>
          <cell r="C2059">
            <v>81140</v>
          </cell>
          <cell r="D2059" t="str">
            <v>SALEM</v>
          </cell>
          <cell r="E2059" t="str">
            <v>487-06260</v>
          </cell>
          <cell r="F2059" t="str">
            <v>811406260487</v>
          </cell>
          <cell r="G2059">
            <v>405055</v>
          </cell>
          <cell r="H2059" t="str">
            <v>FORFEITED DISCOUNTS-LATE PAYMENT CHARGE</v>
          </cell>
        </row>
        <row r="2060">
          <cell r="A2060">
            <v>403000</v>
          </cell>
          <cell r="B2060" t="str">
            <v>MISC GAS REVENUE</v>
          </cell>
          <cell r="C2060">
            <v>81120</v>
          </cell>
          <cell r="D2060" t="str">
            <v>LINCOLN CITY</v>
          </cell>
          <cell r="E2060" t="str">
            <v>487-06260</v>
          </cell>
          <cell r="F2060" t="str">
            <v>811206260487</v>
          </cell>
          <cell r="G2060">
            <v>405055</v>
          </cell>
          <cell r="H2060" t="str">
            <v>FORFEITED DISCOUNTS-LATE PAYMENT CHARGE</v>
          </cell>
        </row>
        <row r="2061">
          <cell r="A2061">
            <v>403000</v>
          </cell>
          <cell r="B2061" t="str">
            <v>MISC GAS REVENUE</v>
          </cell>
          <cell r="C2061">
            <v>81110</v>
          </cell>
          <cell r="D2061" t="str">
            <v>PORTLAND</v>
          </cell>
          <cell r="E2061" t="str">
            <v>487-06260</v>
          </cell>
          <cell r="F2061" t="str">
            <v>811106260487</v>
          </cell>
          <cell r="G2061">
            <v>405055</v>
          </cell>
          <cell r="H2061" t="str">
            <v>FORFEITED DISCOUNTS-LATE PAYMENT CHARGE</v>
          </cell>
        </row>
        <row r="2062">
          <cell r="A2062">
            <v>403000</v>
          </cell>
          <cell r="B2062" t="str">
            <v>MISC GAS REVENUE</v>
          </cell>
          <cell r="C2062">
            <v>81199</v>
          </cell>
          <cell r="D2062" t="str">
            <v>OTHER ADMIN ACCOUNTS</v>
          </cell>
          <cell r="E2062" t="str">
            <v>487-06260</v>
          </cell>
          <cell r="F2062" t="str">
            <v>811996260487</v>
          </cell>
          <cell r="G2062">
            <v>405055</v>
          </cell>
          <cell r="H2062" t="str">
            <v>FORFEITED DISCOUNTS-LATE PAYMENT CHARGE</v>
          </cell>
        </row>
        <row r="2063">
          <cell r="A2063">
            <v>403000</v>
          </cell>
          <cell r="B2063" t="str">
            <v>MISC GAS REVENUE</v>
          </cell>
          <cell r="C2063">
            <v>81110</v>
          </cell>
          <cell r="D2063" t="str">
            <v>PORTLAND</v>
          </cell>
          <cell r="E2063" t="str">
            <v>488-02005</v>
          </cell>
          <cell r="F2063" t="str">
            <v>811102005488</v>
          </cell>
          <cell r="G2063">
            <v>405060</v>
          </cell>
          <cell r="H2063" t="str">
            <v>MISC SERVICE REV-SCHEDULE CNG MAIN</v>
          </cell>
        </row>
        <row r="2064">
          <cell r="A2064">
            <v>403000</v>
          </cell>
          <cell r="B2064" t="str">
            <v>MISC GAS REVENUE</v>
          </cell>
          <cell r="C2064">
            <v>81110</v>
          </cell>
          <cell r="D2064" t="str">
            <v>PORTLAND</v>
          </cell>
          <cell r="E2064" t="str">
            <v>488-02010</v>
          </cell>
          <cell r="F2064" t="str">
            <v>811102010488</v>
          </cell>
          <cell r="G2064">
            <v>405065</v>
          </cell>
          <cell r="H2064" t="str">
            <v>MISC SERVICE REV - UNSCHEDLD CNG MAIN REV</v>
          </cell>
        </row>
        <row r="2065">
          <cell r="A2065">
            <v>403000</v>
          </cell>
          <cell r="B2065" t="str">
            <v>MISC GAS REVENUE</v>
          </cell>
          <cell r="C2065">
            <v>82280</v>
          </cell>
          <cell r="D2065" t="str">
            <v>THE DALLES WA</v>
          </cell>
          <cell r="E2065" t="str">
            <v>488-06030</v>
          </cell>
          <cell r="F2065" t="str">
            <v>822806030488</v>
          </cell>
          <cell r="G2065">
            <v>405070</v>
          </cell>
          <cell r="H2065" t="str">
            <v>MISC SERVICE REV-AUTOMATED PAYMENT</v>
          </cell>
        </row>
        <row r="2066">
          <cell r="A2066">
            <v>403000</v>
          </cell>
          <cell r="B2066" t="str">
            <v>MISC GAS REVENUE</v>
          </cell>
          <cell r="C2066">
            <v>82230</v>
          </cell>
          <cell r="D2066" t="str">
            <v>VANCOUVER</v>
          </cell>
          <cell r="E2066" t="str">
            <v>488-06030</v>
          </cell>
          <cell r="F2066" t="str">
            <v>822306030488</v>
          </cell>
          <cell r="G2066">
            <v>405070</v>
          </cell>
          <cell r="H2066" t="str">
            <v>MISC SERVICE REV-AUTOMATED PAYMENT</v>
          </cell>
        </row>
        <row r="2067">
          <cell r="A2067">
            <v>403000</v>
          </cell>
          <cell r="B2067" t="str">
            <v>MISC GAS REVENUE</v>
          </cell>
          <cell r="C2067">
            <v>81195</v>
          </cell>
          <cell r="D2067" t="str">
            <v>COOS BAY</v>
          </cell>
          <cell r="E2067" t="str">
            <v>488-06030</v>
          </cell>
          <cell r="F2067" t="str">
            <v>811956030488</v>
          </cell>
          <cell r="G2067">
            <v>405070</v>
          </cell>
          <cell r="H2067" t="str">
            <v>MISC SERVICE REV-AUTOMATED PAYMENT</v>
          </cell>
        </row>
        <row r="2068">
          <cell r="A2068">
            <v>403000</v>
          </cell>
          <cell r="B2068" t="str">
            <v>MISC GAS REVENUE</v>
          </cell>
          <cell r="C2068">
            <v>81190</v>
          </cell>
          <cell r="D2068" t="str">
            <v>ASTORIA</v>
          </cell>
          <cell r="E2068" t="str">
            <v>488-06030</v>
          </cell>
          <cell r="F2068" t="str">
            <v>811906030488</v>
          </cell>
          <cell r="G2068">
            <v>405070</v>
          </cell>
          <cell r="H2068" t="str">
            <v>MISC SERVICE REV-AUTOMATED PAYMENT</v>
          </cell>
        </row>
        <row r="2069">
          <cell r="A2069">
            <v>403000</v>
          </cell>
          <cell r="B2069" t="str">
            <v>MISC GAS REVENUE</v>
          </cell>
          <cell r="C2069">
            <v>81170</v>
          </cell>
          <cell r="D2069" t="str">
            <v>THE DALLES OR</v>
          </cell>
          <cell r="E2069" t="str">
            <v>488-06030</v>
          </cell>
          <cell r="F2069" t="str">
            <v>811706030488</v>
          </cell>
          <cell r="G2069">
            <v>405070</v>
          </cell>
          <cell r="H2069" t="str">
            <v>MISC SERVICE REV-AUTOMATED PAYMENT</v>
          </cell>
        </row>
        <row r="2070">
          <cell r="A2070">
            <v>403000</v>
          </cell>
          <cell r="B2070" t="str">
            <v>MISC GAS REVENUE</v>
          </cell>
          <cell r="C2070">
            <v>81160</v>
          </cell>
          <cell r="D2070" t="str">
            <v>EUGENE</v>
          </cell>
          <cell r="E2070" t="str">
            <v>488-06030</v>
          </cell>
          <cell r="F2070" t="str">
            <v>811606030488</v>
          </cell>
          <cell r="G2070">
            <v>405070</v>
          </cell>
          <cell r="H2070" t="str">
            <v>MISC SERVICE REV-AUTOMATED PAYMENT</v>
          </cell>
        </row>
        <row r="2071">
          <cell r="A2071">
            <v>403000</v>
          </cell>
          <cell r="B2071" t="str">
            <v>MISC GAS REVENUE</v>
          </cell>
          <cell r="C2071">
            <v>81150</v>
          </cell>
          <cell r="D2071" t="str">
            <v>ALBANY</v>
          </cell>
          <cell r="E2071" t="str">
            <v>488-06030</v>
          </cell>
          <cell r="F2071" t="str">
            <v>811506030488</v>
          </cell>
          <cell r="G2071">
            <v>405070</v>
          </cell>
          <cell r="H2071" t="str">
            <v>MISC SERVICE REV-AUTOMATED PAYMENT</v>
          </cell>
        </row>
        <row r="2072">
          <cell r="A2072">
            <v>403000</v>
          </cell>
          <cell r="B2072" t="str">
            <v>MISC GAS REVENUE</v>
          </cell>
          <cell r="C2072">
            <v>81140</v>
          </cell>
          <cell r="D2072" t="str">
            <v>SALEM</v>
          </cell>
          <cell r="E2072" t="str">
            <v>488-06030</v>
          </cell>
          <cell r="F2072" t="str">
            <v>811406030488</v>
          </cell>
          <cell r="G2072">
            <v>405070</v>
          </cell>
          <cell r="H2072" t="str">
            <v>MISC SERVICE REV-AUTOMATED PAYMENT</v>
          </cell>
        </row>
        <row r="2073">
          <cell r="A2073">
            <v>403000</v>
          </cell>
          <cell r="B2073" t="str">
            <v>MISC GAS REVENUE</v>
          </cell>
          <cell r="C2073">
            <v>81120</v>
          </cell>
          <cell r="D2073" t="str">
            <v>LINCOLN CITY</v>
          </cell>
          <cell r="E2073" t="str">
            <v>488-06030</v>
          </cell>
          <cell r="F2073" t="str">
            <v>811206030488</v>
          </cell>
          <cell r="G2073">
            <v>405070</v>
          </cell>
          <cell r="H2073" t="str">
            <v>MISC SERVICE REV-AUTOMATED PAYMENT</v>
          </cell>
        </row>
        <row r="2074">
          <cell r="A2074">
            <v>403000</v>
          </cell>
          <cell r="B2074" t="str">
            <v>MISC GAS REVENUE</v>
          </cell>
          <cell r="C2074">
            <v>81110</v>
          </cell>
          <cell r="D2074" t="str">
            <v>PORTLAND</v>
          </cell>
          <cell r="E2074" t="str">
            <v>488-06030</v>
          </cell>
          <cell r="F2074" t="str">
            <v>811106030488</v>
          </cell>
          <cell r="G2074">
            <v>405070</v>
          </cell>
          <cell r="H2074" t="str">
            <v>MISC SERVICE REV-AUTOMATED PAYMENT</v>
          </cell>
        </row>
        <row r="2075">
          <cell r="A2075">
            <v>403000</v>
          </cell>
          <cell r="B2075" t="str">
            <v>MISC GAS REVENUE</v>
          </cell>
          <cell r="C2075">
            <v>81199</v>
          </cell>
          <cell r="D2075" t="str">
            <v>OTHER ADMIN ACCOUNTS</v>
          </cell>
          <cell r="E2075" t="str">
            <v>488-06030</v>
          </cell>
          <cell r="F2075" t="str">
            <v>811996030488</v>
          </cell>
          <cell r="G2075">
            <v>405070</v>
          </cell>
          <cell r="H2075" t="str">
            <v>MISC SERVICE REV-AUTOMATED PAYMENT</v>
          </cell>
        </row>
        <row r="2076">
          <cell r="A2076">
            <v>403000</v>
          </cell>
          <cell r="B2076" t="str">
            <v>MISC GAS REVENUE</v>
          </cell>
          <cell r="C2076">
            <v>81195</v>
          </cell>
          <cell r="D2076" t="str">
            <v>COOS BAY</v>
          </cell>
          <cell r="E2076" t="str">
            <v>488-06165</v>
          </cell>
          <cell r="F2076" t="str">
            <v>811956165488</v>
          </cell>
          <cell r="G2076">
            <v>405075</v>
          </cell>
          <cell r="H2076" t="str">
            <v>MISC SERVICE REV-FIELD COLLECTION C</v>
          </cell>
        </row>
        <row r="2077">
          <cell r="A2077">
            <v>403000</v>
          </cell>
          <cell r="B2077" t="str">
            <v>MISC GAS REVENUE</v>
          </cell>
          <cell r="C2077">
            <v>81190</v>
          </cell>
          <cell r="D2077" t="str">
            <v>ASTORIA</v>
          </cell>
          <cell r="E2077" t="str">
            <v>488-06165</v>
          </cell>
          <cell r="F2077" t="str">
            <v>811906165488</v>
          </cell>
          <cell r="G2077">
            <v>405075</v>
          </cell>
          <cell r="H2077" t="str">
            <v>MISC SERVICE REV-FIELD COLLECTION C</v>
          </cell>
        </row>
        <row r="2078">
          <cell r="A2078">
            <v>403000</v>
          </cell>
          <cell r="B2078" t="str">
            <v>MISC GAS REVENUE</v>
          </cell>
          <cell r="C2078">
            <v>81170</v>
          </cell>
          <cell r="D2078" t="str">
            <v>THE DALLES OR</v>
          </cell>
          <cell r="E2078" t="str">
            <v>488-06165</v>
          </cell>
          <cell r="F2078" t="str">
            <v>811706165488</v>
          </cell>
          <cell r="G2078">
            <v>405075</v>
          </cell>
          <cell r="H2078" t="str">
            <v>MISC SERVICE REV-FIELD COLLECTION C</v>
          </cell>
        </row>
        <row r="2079">
          <cell r="A2079">
            <v>403000</v>
          </cell>
          <cell r="B2079" t="str">
            <v>MISC GAS REVENUE</v>
          </cell>
          <cell r="C2079">
            <v>81160</v>
          </cell>
          <cell r="D2079" t="str">
            <v>EUGENE</v>
          </cell>
          <cell r="E2079" t="str">
            <v>488-06165</v>
          </cell>
          <cell r="F2079" t="str">
            <v>811606165488</v>
          </cell>
          <cell r="G2079">
            <v>405075</v>
          </cell>
          <cell r="H2079" t="str">
            <v>MISC SERVICE REV-FIELD COLLECTION C</v>
          </cell>
        </row>
        <row r="2080">
          <cell r="A2080">
            <v>403000</v>
          </cell>
          <cell r="B2080" t="str">
            <v>MISC GAS REVENUE</v>
          </cell>
          <cell r="C2080">
            <v>81150</v>
          </cell>
          <cell r="D2080" t="str">
            <v>ALBANY</v>
          </cell>
          <cell r="E2080" t="str">
            <v>488-06165</v>
          </cell>
          <cell r="F2080" t="str">
            <v>811506165488</v>
          </cell>
          <cell r="G2080">
            <v>405075</v>
          </cell>
          <cell r="H2080" t="str">
            <v>MISC SERVICE REV-FIELD COLLECTION C</v>
          </cell>
        </row>
        <row r="2081">
          <cell r="A2081">
            <v>403000</v>
          </cell>
          <cell r="B2081" t="str">
            <v>MISC GAS REVENUE</v>
          </cell>
          <cell r="C2081">
            <v>81140</v>
          </cell>
          <cell r="D2081" t="str">
            <v>SALEM</v>
          </cell>
          <cell r="E2081" t="str">
            <v>488-06165</v>
          </cell>
          <cell r="F2081" t="str">
            <v>811406165488</v>
          </cell>
          <cell r="G2081">
            <v>405075</v>
          </cell>
          <cell r="H2081" t="str">
            <v>MISC SERVICE REV-FIELD COLLECTION C</v>
          </cell>
        </row>
        <row r="2082">
          <cell r="A2082">
            <v>403000</v>
          </cell>
          <cell r="B2082" t="str">
            <v>MISC GAS REVENUE</v>
          </cell>
          <cell r="C2082">
            <v>81120</v>
          </cell>
          <cell r="D2082" t="str">
            <v>LINCOLN CITY</v>
          </cell>
          <cell r="E2082" t="str">
            <v>488-06165</v>
          </cell>
          <cell r="F2082" t="str">
            <v>811206165488</v>
          </cell>
          <cell r="G2082">
            <v>405075</v>
          </cell>
          <cell r="H2082" t="str">
            <v>MISC SERVICE REV-FIELD COLLECTION C</v>
          </cell>
        </row>
        <row r="2083">
          <cell r="A2083">
            <v>403000</v>
          </cell>
          <cell r="B2083" t="str">
            <v>MISC GAS REVENUE</v>
          </cell>
          <cell r="C2083">
            <v>81110</v>
          </cell>
          <cell r="D2083" t="str">
            <v>PORTLAND</v>
          </cell>
          <cell r="E2083" t="str">
            <v>488-06165</v>
          </cell>
          <cell r="F2083" t="str">
            <v>811106165488</v>
          </cell>
          <cell r="G2083">
            <v>405075</v>
          </cell>
          <cell r="H2083" t="str">
            <v>MISC SERVICE REV-FIELD COLLECTION C</v>
          </cell>
        </row>
        <row r="2084">
          <cell r="A2084">
            <v>403000</v>
          </cell>
          <cell r="B2084" t="str">
            <v>MISC GAS REVENUE</v>
          </cell>
          <cell r="C2084">
            <v>81199</v>
          </cell>
          <cell r="D2084" t="str">
            <v>OTHER ADMIN ACCOUNTS</v>
          </cell>
          <cell r="E2084" t="str">
            <v>488-06165</v>
          </cell>
          <cell r="F2084" t="str">
            <v>811996165488</v>
          </cell>
          <cell r="G2084">
            <v>405075</v>
          </cell>
          <cell r="H2084" t="str">
            <v>MISC SERVICE REV-FIELD COLLECTION C</v>
          </cell>
        </row>
        <row r="2085">
          <cell r="A2085">
            <v>403000</v>
          </cell>
          <cell r="B2085" t="str">
            <v>MISC GAS REVENUE</v>
          </cell>
          <cell r="C2085">
            <v>82230</v>
          </cell>
          <cell r="D2085" t="str">
            <v>VANCOUVER</v>
          </cell>
          <cell r="E2085" t="str">
            <v>488-06300</v>
          </cell>
          <cell r="F2085" t="str">
            <v>822306300488</v>
          </cell>
          <cell r="G2085">
            <v>405080</v>
          </cell>
          <cell r="H2085" t="str">
            <v>MISC SERVICE REV-GAS DIVERSIONS</v>
          </cell>
        </row>
        <row r="2086">
          <cell r="A2086">
            <v>403000</v>
          </cell>
          <cell r="B2086" t="str">
            <v>MISC GAS REVENUE</v>
          </cell>
          <cell r="C2086">
            <v>81190</v>
          </cell>
          <cell r="D2086" t="str">
            <v>ASTORIA</v>
          </cell>
          <cell r="E2086" t="str">
            <v>488-06300</v>
          </cell>
          <cell r="F2086" t="str">
            <v>811906300488</v>
          </cell>
          <cell r="G2086">
            <v>405080</v>
          </cell>
          <cell r="H2086" t="str">
            <v>MISC SERVICE REV-GAS DIVERSIONS</v>
          </cell>
        </row>
        <row r="2087">
          <cell r="A2087">
            <v>403000</v>
          </cell>
          <cell r="B2087" t="str">
            <v>MISC GAS REVENUE</v>
          </cell>
          <cell r="C2087">
            <v>81160</v>
          </cell>
          <cell r="D2087" t="str">
            <v>EUGENE</v>
          </cell>
          <cell r="E2087" t="str">
            <v>488-06300</v>
          </cell>
          <cell r="F2087" t="str">
            <v>811606300488</v>
          </cell>
          <cell r="G2087">
            <v>405080</v>
          </cell>
          <cell r="H2087" t="str">
            <v>MISC SERVICE REV-GAS DIVERSIONS</v>
          </cell>
        </row>
        <row r="2088">
          <cell r="A2088">
            <v>403000</v>
          </cell>
          <cell r="B2088" t="str">
            <v>MISC GAS REVENUE</v>
          </cell>
          <cell r="C2088">
            <v>81150</v>
          </cell>
          <cell r="D2088" t="str">
            <v>ALBANY</v>
          </cell>
          <cell r="E2088" t="str">
            <v>488-06300</v>
          </cell>
          <cell r="F2088" t="str">
            <v>811506300488</v>
          </cell>
          <cell r="G2088">
            <v>405080</v>
          </cell>
          <cell r="H2088" t="str">
            <v>MISC SERVICE REV-GAS DIVERSIONS</v>
          </cell>
        </row>
        <row r="2089">
          <cell r="A2089">
            <v>403000</v>
          </cell>
          <cell r="B2089" t="str">
            <v>MISC GAS REVENUE</v>
          </cell>
          <cell r="C2089">
            <v>81140</v>
          </cell>
          <cell r="D2089" t="str">
            <v>SALEM</v>
          </cell>
          <cell r="E2089" t="str">
            <v>488-06300</v>
          </cell>
          <cell r="F2089" t="str">
            <v>811406300488</v>
          </cell>
          <cell r="G2089">
            <v>405080</v>
          </cell>
          <cell r="H2089" t="str">
            <v>MISC SERVICE REV-GAS DIVERSIONS</v>
          </cell>
        </row>
        <row r="2090">
          <cell r="A2090">
            <v>403000</v>
          </cell>
          <cell r="B2090" t="str">
            <v>MISC GAS REVENUE</v>
          </cell>
          <cell r="C2090">
            <v>81110</v>
          </cell>
          <cell r="D2090" t="str">
            <v>PORTLAND</v>
          </cell>
          <cell r="E2090" t="str">
            <v>488-06300</v>
          </cell>
          <cell r="F2090" t="str">
            <v>811106300488</v>
          </cell>
          <cell r="G2090">
            <v>405080</v>
          </cell>
          <cell r="H2090" t="str">
            <v>MISC SERVICE REV-GAS DIVERSIONS</v>
          </cell>
        </row>
        <row r="2091">
          <cell r="A2091">
            <v>403000</v>
          </cell>
          <cell r="B2091" t="str">
            <v>MISC GAS REVENUE</v>
          </cell>
          <cell r="C2091">
            <v>81140</v>
          </cell>
          <cell r="D2091" t="str">
            <v>SALEM</v>
          </cell>
          <cell r="E2091" t="str">
            <v>488-06400</v>
          </cell>
          <cell r="F2091" t="str">
            <v>811406400488</v>
          </cell>
          <cell r="G2091">
            <v>405085</v>
          </cell>
          <cell r="H2091" t="str">
            <v>MISC SERVICE REV - RECON CHG-CR-AFTE</v>
          </cell>
        </row>
        <row r="2092">
          <cell r="A2092">
            <v>403000</v>
          </cell>
          <cell r="B2092" t="str">
            <v>MISC GAS REVENUE</v>
          </cell>
          <cell r="C2092">
            <v>81110</v>
          </cell>
          <cell r="D2092" t="str">
            <v>PORTLAND</v>
          </cell>
          <cell r="E2092" t="str">
            <v>488-06400</v>
          </cell>
          <cell r="F2092" t="str">
            <v>811106400488</v>
          </cell>
          <cell r="G2092">
            <v>405085</v>
          </cell>
          <cell r="H2092" t="str">
            <v>MISC SERVICE REV - RECON CHG-CR-AFTE</v>
          </cell>
        </row>
        <row r="2093">
          <cell r="A2093">
            <v>403000</v>
          </cell>
          <cell r="B2093" t="str">
            <v>MISC GAS REVENUE</v>
          </cell>
          <cell r="C2093">
            <v>81199</v>
          </cell>
          <cell r="D2093" t="str">
            <v>OTHER ADMIN ACCOUNTS</v>
          </cell>
          <cell r="E2093" t="str">
            <v>488-06400</v>
          </cell>
          <cell r="F2093" t="str">
            <v>811996400488</v>
          </cell>
          <cell r="G2093">
            <v>405085</v>
          </cell>
          <cell r="H2093" t="str">
            <v>MISC SERVICE REV - RECON CHG-CR-AFTE</v>
          </cell>
        </row>
        <row r="2094">
          <cell r="A2094">
            <v>403000</v>
          </cell>
          <cell r="B2094" t="str">
            <v>MISC GAS REVENUE</v>
          </cell>
          <cell r="C2094">
            <v>81195</v>
          </cell>
          <cell r="D2094" t="str">
            <v>COOS BAY</v>
          </cell>
          <cell r="E2094" t="str">
            <v>488-06405</v>
          </cell>
          <cell r="F2094" t="str">
            <v>811956405488</v>
          </cell>
          <cell r="G2094">
            <v>405090</v>
          </cell>
          <cell r="H2094" t="str">
            <v>MISC SERVICE REV-RECON CHG-CR-DURI</v>
          </cell>
        </row>
        <row r="2095">
          <cell r="A2095">
            <v>403000</v>
          </cell>
          <cell r="B2095" t="str">
            <v>MISC GAS REVENUE</v>
          </cell>
          <cell r="C2095">
            <v>81190</v>
          </cell>
          <cell r="D2095" t="str">
            <v>ASTORIA</v>
          </cell>
          <cell r="E2095" t="str">
            <v>488-06405</v>
          </cell>
          <cell r="F2095" t="str">
            <v>811906405488</v>
          </cell>
          <cell r="G2095">
            <v>405090</v>
          </cell>
          <cell r="H2095" t="str">
            <v>MISC SERVICE REV-RECON CHG-CR-DURI</v>
          </cell>
        </row>
        <row r="2096">
          <cell r="A2096">
            <v>403000</v>
          </cell>
          <cell r="B2096" t="str">
            <v>MISC GAS REVENUE</v>
          </cell>
          <cell r="C2096">
            <v>81170</v>
          </cell>
          <cell r="D2096" t="str">
            <v>THE DALLES OR</v>
          </cell>
          <cell r="E2096" t="str">
            <v>488-06405</v>
          </cell>
          <cell r="F2096" t="str">
            <v>811706405488</v>
          </cell>
          <cell r="G2096">
            <v>405090</v>
          </cell>
          <cell r="H2096" t="str">
            <v>MISC SERVICE REV-RECON CHG-CR-DURI</v>
          </cell>
        </row>
        <row r="2097">
          <cell r="A2097">
            <v>403000</v>
          </cell>
          <cell r="B2097" t="str">
            <v>MISC GAS REVENUE</v>
          </cell>
          <cell r="C2097">
            <v>81160</v>
          </cell>
          <cell r="D2097" t="str">
            <v>EUGENE</v>
          </cell>
          <cell r="E2097" t="str">
            <v>488-06405</v>
          </cell>
          <cell r="F2097" t="str">
            <v>811606405488</v>
          </cell>
          <cell r="G2097">
            <v>405090</v>
          </cell>
          <cell r="H2097" t="str">
            <v>MISC SERVICE REV-RECON CHG-CR-DURI</v>
          </cell>
        </row>
        <row r="2098">
          <cell r="A2098">
            <v>403000</v>
          </cell>
          <cell r="B2098" t="str">
            <v>MISC GAS REVENUE</v>
          </cell>
          <cell r="C2098">
            <v>81150</v>
          </cell>
          <cell r="D2098" t="str">
            <v>ALBANY</v>
          </cell>
          <cell r="E2098" t="str">
            <v>488-06405</v>
          </cell>
          <cell r="F2098" t="str">
            <v>811506405488</v>
          </cell>
          <cell r="G2098">
            <v>405090</v>
          </cell>
          <cell r="H2098" t="str">
            <v>MISC SERVICE REV-RECON CHG-CR-DURI</v>
          </cell>
        </row>
        <row r="2099">
          <cell r="A2099">
            <v>403000</v>
          </cell>
          <cell r="B2099" t="str">
            <v>MISC GAS REVENUE</v>
          </cell>
          <cell r="C2099">
            <v>81140</v>
          </cell>
          <cell r="D2099" t="str">
            <v>SALEM</v>
          </cell>
          <cell r="E2099" t="str">
            <v>488-06405</v>
          </cell>
          <cell r="F2099" t="str">
            <v>811406405488</v>
          </cell>
          <cell r="G2099">
            <v>405090</v>
          </cell>
          <cell r="H2099" t="str">
            <v>MISC SERVICE REV-RECON CHG-CR-DURI</v>
          </cell>
        </row>
        <row r="2100">
          <cell r="A2100">
            <v>403000</v>
          </cell>
          <cell r="B2100" t="str">
            <v>MISC GAS REVENUE</v>
          </cell>
          <cell r="C2100">
            <v>81120</v>
          </cell>
          <cell r="D2100" t="str">
            <v>LINCOLN CITY</v>
          </cell>
          <cell r="E2100" t="str">
            <v>488-06405</v>
          </cell>
          <cell r="F2100" t="str">
            <v>811206405488</v>
          </cell>
          <cell r="G2100">
            <v>405090</v>
          </cell>
          <cell r="H2100" t="str">
            <v>MISC SERVICE REV-RECON CHG-CR-DURI</v>
          </cell>
        </row>
        <row r="2101">
          <cell r="A2101">
            <v>403000</v>
          </cell>
          <cell r="B2101" t="str">
            <v>MISC GAS REVENUE</v>
          </cell>
          <cell r="C2101">
            <v>81110</v>
          </cell>
          <cell r="D2101" t="str">
            <v>PORTLAND</v>
          </cell>
          <cell r="E2101" t="str">
            <v>488-06405</v>
          </cell>
          <cell r="F2101" t="str">
            <v>811106405488</v>
          </cell>
          <cell r="G2101">
            <v>405090</v>
          </cell>
          <cell r="H2101" t="str">
            <v>MISC SERVICE REV-RECON CHG-CR-DURI</v>
          </cell>
        </row>
        <row r="2102">
          <cell r="A2102">
            <v>403000</v>
          </cell>
          <cell r="B2102" t="str">
            <v>MISC GAS REVENUE</v>
          </cell>
          <cell r="C2102">
            <v>81199</v>
          </cell>
          <cell r="D2102" t="str">
            <v>OTHER ADMIN ACCOUNTS</v>
          </cell>
          <cell r="E2102" t="str">
            <v>488-06405</v>
          </cell>
          <cell r="F2102" t="str">
            <v>811996405488</v>
          </cell>
          <cell r="G2102">
            <v>405090</v>
          </cell>
          <cell r="H2102" t="str">
            <v>MISC SERVICE REV-RECON CHG-CR-DURI</v>
          </cell>
        </row>
        <row r="2103">
          <cell r="A2103">
            <v>403000</v>
          </cell>
          <cell r="B2103" t="str">
            <v>MISC GAS REVENUE</v>
          </cell>
          <cell r="C2103">
            <v>82230</v>
          </cell>
          <cell r="D2103" t="str">
            <v>VANCOUVER</v>
          </cell>
          <cell r="E2103" t="str">
            <v>488-06410</v>
          </cell>
          <cell r="F2103" t="str">
            <v>822306410488</v>
          </cell>
          <cell r="G2103">
            <v>405095</v>
          </cell>
          <cell r="H2103" t="str">
            <v>MISC SERVICE REV-RECONN CHG-SEAS-AF</v>
          </cell>
        </row>
        <row r="2104">
          <cell r="A2104">
            <v>403000</v>
          </cell>
          <cell r="B2104" t="str">
            <v>MISC GAS REVENUE</v>
          </cell>
          <cell r="C2104">
            <v>81199</v>
          </cell>
          <cell r="D2104" t="str">
            <v>OTHER ADMIN ACCOUNTS</v>
          </cell>
          <cell r="E2104" t="str">
            <v>488-06410</v>
          </cell>
          <cell r="F2104" t="str">
            <v>811996410488</v>
          </cell>
          <cell r="G2104">
            <v>405095</v>
          </cell>
          <cell r="H2104" t="str">
            <v>MISC SERVICE REV-RECONN CHG-SEAS-AF</v>
          </cell>
        </row>
        <row r="2105">
          <cell r="A2105">
            <v>403000</v>
          </cell>
          <cell r="B2105" t="str">
            <v>MISC GAS REVENUE</v>
          </cell>
          <cell r="C2105">
            <v>82230</v>
          </cell>
          <cell r="D2105" t="str">
            <v>VANCOUVER</v>
          </cell>
          <cell r="E2105" t="str">
            <v>488-06415</v>
          </cell>
          <cell r="F2105" t="str">
            <v>822306415488</v>
          </cell>
          <cell r="G2105">
            <v>405100</v>
          </cell>
          <cell r="H2105" t="str">
            <v>MISC SERVICE REV-RECON CHG-SEAS-DU</v>
          </cell>
        </row>
        <row r="2106">
          <cell r="A2106">
            <v>403000</v>
          </cell>
          <cell r="B2106" t="str">
            <v>MISC GAS REVENUE</v>
          </cell>
          <cell r="C2106">
            <v>81190</v>
          </cell>
          <cell r="D2106" t="str">
            <v>ASTORIA</v>
          </cell>
          <cell r="E2106" t="str">
            <v>488-06415</v>
          </cell>
          <cell r="F2106" t="str">
            <v>811906415488</v>
          </cell>
          <cell r="G2106">
            <v>405100</v>
          </cell>
          <cell r="H2106" t="str">
            <v>MISC SERVICE REV-RECON CHG-SEAS-DU</v>
          </cell>
        </row>
        <row r="2107">
          <cell r="A2107">
            <v>403000</v>
          </cell>
          <cell r="B2107" t="str">
            <v>MISC GAS REVENUE</v>
          </cell>
          <cell r="C2107">
            <v>81170</v>
          </cell>
          <cell r="D2107" t="str">
            <v>THE DALLES OR</v>
          </cell>
          <cell r="E2107" t="str">
            <v>488-06415</v>
          </cell>
          <cell r="F2107" t="str">
            <v>811706415488</v>
          </cell>
          <cell r="G2107">
            <v>405100</v>
          </cell>
          <cell r="H2107" t="str">
            <v>MISC SERVICE REV-RECON CHG-SEAS-DU</v>
          </cell>
        </row>
        <row r="2108">
          <cell r="A2108">
            <v>403000</v>
          </cell>
          <cell r="B2108" t="str">
            <v>MISC GAS REVENUE</v>
          </cell>
          <cell r="C2108">
            <v>81160</v>
          </cell>
          <cell r="D2108" t="str">
            <v>EUGENE</v>
          </cell>
          <cell r="E2108" t="str">
            <v>488-06415</v>
          </cell>
          <cell r="F2108" t="str">
            <v>811606415488</v>
          </cell>
          <cell r="G2108">
            <v>405100</v>
          </cell>
          <cell r="H2108" t="str">
            <v>MISC SERVICE REV-RECON CHG-SEAS-DU</v>
          </cell>
        </row>
        <row r="2109">
          <cell r="A2109">
            <v>403000</v>
          </cell>
          <cell r="B2109" t="str">
            <v>MISC GAS REVENUE</v>
          </cell>
          <cell r="C2109">
            <v>81150</v>
          </cell>
          <cell r="D2109" t="str">
            <v>ALBANY</v>
          </cell>
          <cell r="E2109" t="str">
            <v>488-06415</v>
          </cell>
          <cell r="F2109" t="str">
            <v>811506415488</v>
          </cell>
          <cell r="G2109">
            <v>405100</v>
          </cell>
          <cell r="H2109" t="str">
            <v>MISC SERVICE REV-RECON CHG-SEAS-DU</v>
          </cell>
        </row>
        <row r="2110">
          <cell r="A2110">
            <v>403000</v>
          </cell>
          <cell r="B2110" t="str">
            <v>MISC GAS REVENUE</v>
          </cell>
          <cell r="C2110">
            <v>81140</v>
          </cell>
          <cell r="D2110" t="str">
            <v>SALEM</v>
          </cell>
          <cell r="E2110" t="str">
            <v>488-06415</v>
          </cell>
          <cell r="F2110" t="str">
            <v>811406415488</v>
          </cell>
          <cell r="G2110">
            <v>405100</v>
          </cell>
          <cell r="H2110" t="str">
            <v>MISC SERVICE REV-RECON CHG-SEAS-DU</v>
          </cell>
        </row>
        <row r="2111">
          <cell r="A2111">
            <v>403000</v>
          </cell>
          <cell r="B2111" t="str">
            <v>MISC GAS REVENUE</v>
          </cell>
          <cell r="C2111">
            <v>81120</v>
          </cell>
          <cell r="D2111" t="str">
            <v>LINCOLN CITY</v>
          </cell>
          <cell r="E2111" t="str">
            <v>488-06415</v>
          </cell>
          <cell r="F2111" t="str">
            <v>811206415488</v>
          </cell>
          <cell r="G2111">
            <v>405100</v>
          </cell>
          <cell r="H2111" t="str">
            <v>MISC SERVICE REV-RECON CHG-SEAS-DU</v>
          </cell>
        </row>
        <row r="2112">
          <cell r="A2112">
            <v>403000</v>
          </cell>
          <cell r="B2112" t="str">
            <v>MISC GAS REVENUE</v>
          </cell>
          <cell r="C2112">
            <v>81110</v>
          </cell>
          <cell r="D2112" t="str">
            <v>PORTLAND</v>
          </cell>
          <cell r="E2112" t="str">
            <v>488-06415</v>
          </cell>
          <cell r="F2112" t="str">
            <v>811106415488</v>
          </cell>
          <cell r="G2112">
            <v>405100</v>
          </cell>
          <cell r="H2112" t="str">
            <v>MISC SERVICE REV-RECON CHG-SEAS-DU</v>
          </cell>
        </row>
        <row r="2113">
          <cell r="A2113">
            <v>403000</v>
          </cell>
          <cell r="B2113" t="str">
            <v>MISC GAS REVENUE</v>
          </cell>
          <cell r="C2113">
            <v>81199</v>
          </cell>
          <cell r="D2113" t="str">
            <v>OTHER ADMIN ACCOUNTS</v>
          </cell>
          <cell r="E2113" t="str">
            <v>488-06415</v>
          </cell>
          <cell r="F2113" t="str">
            <v>811996415488</v>
          </cell>
          <cell r="G2113">
            <v>405100</v>
          </cell>
          <cell r="H2113" t="str">
            <v>MISC SERVICE REV-RECON CHG-SEAS-DU</v>
          </cell>
        </row>
        <row r="2114">
          <cell r="A2114">
            <v>403000</v>
          </cell>
          <cell r="B2114" t="str">
            <v>MISC GAS REVENUE</v>
          </cell>
          <cell r="C2114">
            <v>82230</v>
          </cell>
          <cell r="D2114" t="str">
            <v>VANCOUVER</v>
          </cell>
          <cell r="E2114" t="str">
            <v>488-06420</v>
          </cell>
          <cell r="F2114" t="str">
            <v>822306420488</v>
          </cell>
          <cell r="G2114">
            <v>405105</v>
          </cell>
          <cell r="H2114" t="str">
            <v>MISC SERVICE REV-DELINQ RECONN FEE</v>
          </cell>
        </row>
        <row r="2115">
          <cell r="A2115">
            <v>403000</v>
          </cell>
          <cell r="B2115" t="str">
            <v>MISC GAS REVENUE</v>
          </cell>
          <cell r="C2115">
            <v>81190</v>
          </cell>
          <cell r="D2115" t="str">
            <v>ASTORIA</v>
          </cell>
          <cell r="E2115" t="str">
            <v>488-06420</v>
          </cell>
          <cell r="F2115" t="str">
            <v>811906420488</v>
          </cell>
          <cell r="G2115">
            <v>405105</v>
          </cell>
          <cell r="H2115" t="str">
            <v>MISC SERVICE REV-DELINQ RECONN FEE</v>
          </cell>
        </row>
        <row r="2116">
          <cell r="A2116">
            <v>403000</v>
          </cell>
          <cell r="B2116" t="str">
            <v>MISC GAS REVENUE</v>
          </cell>
          <cell r="C2116">
            <v>81170</v>
          </cell>
          <cell r="D2116" t="str">
            <v>THE DALLES OR</v>
          </cell>
          <cell r="E2116" t="str">
            <v>488-06420</v>
          </cell>
          <cell r="F2116" t="str">
            <v>811706420488</v>
          </cell>
          <cell r="G2116">
            <v>405105</v>
          </cell>
          <cell r="H2116" t="str">
            <v>MISC SERVICE REV-DELINQ RECONN FEE</v>
          </cell>
        </row>
        <row r="2117">
          <cell r="A2117">
            <v>403000</v>
          </cell>
          <cell r="B2117" t="str">
            <v>MISC GAS REVENUE</v>
          </cell>
          <cell r="C2117">
            <v>81160</v>
          </cell>
          <cell r="D2117" t="str">
            <v>EUGENE</v>
          </cell>
          <cell r="E2117" t="str">
            <v>488-06420</v>
          </cell>
          <cell r="F2117" t="str">
            <v>811606420488</v>
          </cell>
          <cell r="G2117">
            <v>405105</v>
          </cell>
          <cell r="H2117" t="str">
            <v>MISC SERVICE REV-DELINQ RECONN FEE</v>
          </cell>
        </row>
        <row r="2118">
          <cell r="A2118">
            <v>403000</v>
          </cell>
          <cell r="B2118" t="str">
            <v>MISC GAS REVENUE</v>
          </cell>
          <cell r="C2118">
            <v>81150</v>
          </cell>
          <cell r="D2118" t="str">
            <v>ALBANY</v>
          </cell>
          <cell r="E2118" t="str">
            <v>488-06420</v>
          </cell>
          <cell r="F2118" t="str">
            <v>811506420488</v>
          </cell>
          <cell r="G2118">
            <v>405105</v>
          </cell>
          <cell r="H2118" t="str">
            <v>MISC SERVICE REV-DELINQ RECONN FEE</v>
          </cell>
        </row>
        <row r="2119">
          <cell r="A2119">
            <v>403000</v>
          </cell>
          <cell r="B2119" t="str">
            <v>MISC GAS REVENUE</v>
          </cell>
          <cell r="C2119">
            <v>81140</v>
          </cell>
          <cell r="D2119" t="str">
            <v>SALEM</v>
          </cell>
          <cell r="E2119" t="str">
            <v>488-06420</v>
          </cell>
          <cell r="F2119" t="str">
            <v>811406420488</v>
          </cell>
          <cell r="G2119">
            <v>405105</v>
          </cell>
          <cell r="H2119" t="str">
            <v>MISC SERVICE REV-DELINQ RECONN FEE</v>
          </cell>
        </row>
        <row r="2120">
          <cell r="A2120">
            <v>403000</v>
          </cell>
          <cell r="B2120" t="str">
            <v>MISC GAS REVENUE</v>
          </cell>
          <cell r="C2120">
            <v>81120</v>
          </cell>
          <cell r="D2120" t="str">
            <v>LINCOLN CITY</v>
          </cell>
          <cell r="E2120" t="str">
            <v>488-06420</v>
          </cell>
          <cell r="F2120" t="str">
            <v>811206420488</v>
          </cell>
          <cell r="G2120">
            <v>405105</v>
          </cell>
          <cell r="H2120" t="str">
            <v>MISC SERVICE REV-DELINQ RECONN FEE</v>
          </cell>
        </row>
        <row r="2121">
          <cell r="A2121">
            <v>403000</v>
          </cell>
          <cell r="B2121" t="str">
            <v>MISC GAS REVENUE</v>
          </cell>
          <cell r="C2121">
            <v>81110</v>
          </cell>
          <cell r="D2121" t="str">
            <v>PORTLAND</v>
          </cell>
          <cell r="E2121" t="str">
            <v>488-06420</v>
          </cell>
          <cell r="F2121" t="str">
            <v>811106420488</v>
          </cell>
          <cell r="G2121">
            <v>405105</v>
          </cell>
          <cell r="H2121" t="str">
            <v>MISC SERVICE REV-DELINQ RECONN FEE</v>
          </cell>
        </row>
        <row r="2122">
          <cell r="A2122">
            <v>403000</v>
          </cell>
          <cell r="B2122" t="str">
            <v>MISC GAS REVENUE</v>
          </cell>
          <cell r="C2122">
            <v>81199</v>
          </cell>
          <cell r="D2122" t="str">
            <v>OTHER ADMIN ACCOUNTS</v>
          </cell>
          <cell r="E2122" t="str">
            <v>488-06420</v>
          </cell>
          <cell r="F2122" t="str">
            <v>811996420488</v>
          </cell>
          <cell r="G2122">
            <v>405105</v>
          </cell>
          <cell r="H2122" t="str">
            <v>MISC SERVICE REV-DELINQ RECONN FEE</v>
          </cell>
        </row>
        <row r="2123">
          <cell r="A2123">
            <v>403000</v>
          </cell>
          <cell r="B2123" t="str">
            <v>MISC GAS REVENUE</v>
          </cell>
          <cell r="C2123">
            <v>81190</v>
          </cell>
          <cell r="D2123" t="str">
            <v>ASTORIA</v>
          </cell>
          <cell r="E2123" t="str">
            <v>488-06425</v>
          </cell>
          <cell r="F2123" t="str">
            <v>811906425488</v>
          </cell>
          <cell r="G2123">
            <v>405110</v>
          </cell>
          <cell r="H2123" t="str">
            <v>MISC SERVICE REV - SEAS RECONN FEE</v>
          </cell>
        </row>
        <row r="2124">
          <cell r="A2124">
            <v>403000</v>
          </cell>
          <cell r="B2124" t="str">
            <v>MISC GAS REVENUE</v>
          </cell>
          <cell r="C2124">
            <v>81140</v>
          </cell>
          <cell r="D2124" t="str">
            <v>SALEM</v>
          </cell>
          <cell r="E2124" t="str">
            <v>488-06425</v>
          </cell>
          <cell r="F2124" t="str">
            <v>811406425488</v>
          </cell>
          <cell r="G2124">
            <v>405110</v>
          </cell>
          <cell r="H2124" t="str">
            <v>MISC SERVICE REV - SEAS RECONN FEE</v>
          </cell>
        </row>
        <row r="2125">
          <cell r="A2125">
            <v>403000</v>
          </cell>
          <cell r="B2125" t="str">
            <v>MISC GAS REVENUE</v>
          </cell>
          <cell r="C2125">
            <v>81110</v>
          </cell>
          <cell r="D2125" t="str">
            <v>PORTLAND</v>
          </cell>
          <cell r="E2125" t="str">
            <v>488-06425</v>
          </cell>
          <cell r="F2125" t="str">
            <v>811106425488</v>
          </cell>
          <cell r="G2125">
            <v>405110</v>
          </cell>
          <cell r="H2125" t="str">
            <v>MISC SERVICE REV - SEAS RECONN FEE</v>
          </cell>
        </row>
        <row r="2126">
          <cell r="A2126">
            <v>403000</v>
          </cell>
          <cell r="B2126" t="str">
            <v>MISC GAS REVENUE</v>
          </cell>
          <cell r="C2126">
            <v>81199</v>
          </cell>
          <cell r="D2126" t="str">
            <v>OTHER ADMIN ACCOUNTS</v>
          </cell>
          <cell r="E2126" t="str">
            <v>488-06425</v>
          </cell>
          <cell r="F2126" t="str">
            <v>811996425488</v>
          </cell>
          <cell r="G2126">
            <v>405110</v>
          </cell>
          <cell r="H2126" t="str">
            <v>MISC SERVICE REV - SEAS RECONN FEE</v>
          </cell>
        </row>
        <row r="2127">
          <cell r="A2127">
            <v>403000</v>
          </cell>
          <cell r="B2127" t="str">
            <v>MISC GAS REVENUE</v>
          </cell>
          <cell r="C2127">
            <v>82280</v>
          </cell>
          <cell r="D2127" t="str">
            <v>THE DALLES WA</v>
          </cell>
          <cell r="E2127" t="str">
            <v>488-06440</v>
          </cell>
          <cell r="F2127" t="str">
            <v>822806440488</v>
          </cell>
          <cell r="G2127">
            <v>405115</v>
          </cell>
          <cell r="H2127" t="str">
            <v>MISC SERVICE REV-RETURNED CHECK CHA</v>
          </cell>
        </row>
        <row r="2128">
          <cell r="A2128">
            <v>403000</v>
          </cell>
          <cell r="B2128" t="str">
            <v>MISC GAS REVENUE</v>
          </cell>
          <cell r="C2128">
            <v>82230</v>
          </cell>
          <cell r="D2128" t="str">
            <v>VANCOUVER</v>
          </cell>
          <cell r="E2128" t="str">
            <v>488-06440</v>
          </cell>
          <cell r="F2128" t="str">
            <v>822306440488</v>
          </cell>
          <cell r="G2128">
            <v>405115</v>
          </cell>
          <cell r="H2128" t="str">
            <v>MISC SERVICE REV-RETURNED CHECK CHA</v>
          </cell>
        </row>
        <row r="2129">
          <cell r="A2129">
            <v>403000</v>
          </cell>
          <cell r="B2129" t="str">
            <v>MISC GAS REVENUE</v>
          </cell>
          <cell r="C2129">
            <v>81195</v>
          </cell>
          <cell r="D2129" t="str">
            <v>COOS BAY</v>
          </cell>
          <cell r="E2129" t="str">
            <v>488-06440</v>
          </cell>
          <cell r="F2129" t="str">
            <v>811956440488</v>
          </cell>
          <cell r="G2129">
            <v>405115</v>
          </cell>
          <cell r="H2129" t="str">
            <v>MISC SERVICE REV-RETURNED CHECK CHA</v>
          </cell>
        </row>
        <row r="2130">
          <cell r="A2130">
            <v>403000</v>
          </cell>
          <cell r="B2130" t="str">
            <v>MISC GAS REVENUE</v>
          </cell>
          <cell r="C2130">
            <v>81190</v>
          </cell>
          <cell r="D2130" t="str">
            <v>ASTORIA</v>
          </cell>
          <cell r="E2130" t="str">
            <v>488-06440</v>
          </cell>
          <cell r="F2130" t="str">
            <v>811906440488</v>
          </cell>
          <cell r="G2130">
            <v>405115</v>
          </cell>
          <cell r="H2130" t="str">
            <v>MISC SERVICE REV-RETURNED CHECK CHA</v>
          </cell>
        </row>
        <row r="2131">
          <cell r="A2131">
            <v>403000</v>
          </cell>
          <cell r="B2131" t="str">
            <v>MISC GAS REVENUE</v>
          </cell>
          <cell r="C2131">
            <v>81170</v>
          </cell>
          <cell r="D2131" t="str">
            <v>THE DALLES OR</v>
          </cell>
          <cell r="E2131" t="str">
            <v>488-06440</v>
          </cell>
          <cell r="F2131" t="str">
            <v>811706440488</v>
          </cell>
          <cell r="G2131">
            <v>405115</v>
          </cell>
          <cell r="H2131" t="str">
            <v>MISC SERVICE REV-RETURNED CHECK CHA</v>
          </cell>
        </row>
        <row r="2132">
          <cell r="A2132">
            <v>403000</v>
          </cell>
          <cell r="B2132" t="str">
            <v>MISC GAS REVENUE</v>
          </cell>
          <cell r="C2132">
            <v>81160</v>
          </cell>
          <cell r="D2132" t="str">
            <v>EUGENE</v>
          </cell>
          <cell r="E2132" t="str">
            <v>488-06440</v>
          </cell>
          <cell r="F2132" t="str">
            <v>811606440488</v>
          </cell>
          <cell r="G2132">
            <v>405115</v>
          </cell>
          <cell r="H2132" t="str">
            <v>MISC SERVICE REV-RETURNED CHECK CHA</v>
          </cell>
        </row>
        <row r="2133">
          <cell r="A2133">
            <v>403000</v>
          </cell>
          <cell r="B2133" t="str">
            <v>MISC GAS REVENUE</v>
          </cell>
          <cell r="C2133">
            <v>81150</v>
          </cell>
          <cell r="D2133" t="str">
            <v>ALBANY</v>
          </cell>
          <cell r="E2133" t="str">
            <v>488-06440</v>
          </cell>
          <cell r="F2133" t="str">
            <v>811506440488</v>
          </cell>
          <cell r="G2133">
            <v>405115</v>
          </cell>
          <cell r="H2133" t="str">
            <v>MISC SERVICE REV-RETURNED CHECK CHA</v>
          </cell>
        </row>
        <row r="2134">
          <cell r="A2134">
            <v>403000</v>
          </cell>
          <cell r="B2134" t="str">
            <v>MISC GAS REVENUE</v>
          </cell>
          <cell r="C2134">
            <v>81140</v>
          </cell>
          <cell r="D2134" t="str">
            <v>SALEM</v>
          </cell>
          <cell r="E2134" t="str">
            <v>488-06440</v>
          </cell>
          <cell r="F2134" t="str">
            <v>811406440488</v>
          </cell>
          <cell r="G2134">
            <v>405115</v>
          </cell>
          <cell r="H2134" t="str">
            <v>MISC SERVICE REV-RETURNED CHECK CHA</v>
          </cell>
        </row>
        <row r="2135">
          <cell r="A2135">
            <v>403000</v>
          </cell>
          <cell r="B2135" t="str">
            <v>MISC GAS REVENUE</v>
          </cell>
          <cell r="C2135">
            <v>81120</v>
          </cell>
          <cell r="D2135" t="str">
            <v>LINCOLN CITY</v>
          </cell>
          <cell r="E2135" t="str">
            <v>488-06440</v>
          </cell>
          <cell r="F2135" t="str">
            <v>811206440488</v>
          </cell>
          <cell r="G2135">
            <v>405115</v>
          </cell>
          <cell r="H2135" t="str">
            <v>MISC SERVICE REV-RETURNED CHECK CHA</v>
          </cell>
        </row>
        <row r="2136">
          <cell r="A2136">
            <v>403000</v>
          </cell>
          <cell r="B2136" t="str">
            <v>MISC GAS REVENUE</v>
          </cell>
          <cell r="C2136">
            <v>81110</v>
          </cell>
          <cell r="D2136" t="str">
            <v>PORTLAND</v>
          </cell>
          <cell r="E2136" t="str">
            <v>488-06440</v>
          </cell>
          <cell r="F2136" t="str">
            <v>811106440488</v>
          </cell>
          <cell r="G2136">
            <v>405115</v>
          </cell>
          <cell r="H2136" t="str">
            <v>MISC SERVICE REV-RETURNED CHECK CHA</v>
          </cell>
        </row>
        <row r="2137">
          <cell r="A2137">
            <v>403000</v>
          </cell>
          <cell r="B2137" t="str">
            <v>MISC GAS REVENUE</v>
          </cell>
          <cell r="C2137">
            <v>81199</v>
          </cell>
          <cell r="D2137" t="str">
            <v>OTHER ADMIN ACCOUNTS</v>
          </cell>
          <cell r="E2137" t="str">
            <v>488-06440</v>
          </cell>
          <cell r="F2137" t="str">
            <v>811996440488</v>
          </cell>
          <cell r="G2137">
            <v>405115</v>
          </cell>
          <cell r="H2137" t="str">
            <v>MISC SERVICE REV-RETURNED CHECK CHA</v>
          </cell>
        </row>
        <row r="2138">
          <cell r="A2138">
            <v>403000</v>
          </cell>
          <cell r="B2138" t="str">
            <v>MISC GAS REVENUE</v>
          </cell>
          <cell r="C2138">
            <v>82230</v>
          </cell>
          <cell r="D2138" t="str">
            <v>VANCOUVER</v>
          </cell>
          <cell r="E2138" t="str">
            <v>488-06473</v>
          </cell>
          <cell r="F2138" t="str">
            <v>822306473488</v>
          </cell>
          <cell r="G2138">
            <v>405120</v>
          </cell>
          <cell r="H2138" t="str">
            <v>MISC SERVICE REV-SUMMARY BILL SVCS</v>
          </cell>
        </row>
        <row r="2139">
          <cell r="A2139">
            <v>403000</v>
          </cell>
          <cell r="B2139" t="str">
            <v>MISC GAS REVENUE</v>
          </cell>
          <cell r="C2139">
            <v>81190</v>
          </cell>
          <cell r="D2139" t="str">
            <v>ASTORIA</v>
          </cell>
          <cell r="E2139" t="str">
            <v>488-06473</v>
          </cell>
          <cell r="F2139" t="str">
            <v>811906473488</v>
          </cell>
          <cell r="G2139">
            <v>405120</v>
          </cell>
          <cell r="H2139" t="str">
            <v>MISC SERVICE REV-SUMMARY BILL SVCS</v>
          </cell>
        </row>
        <row r="2140">
          <cell r="A2140">
            <v>403000</v>
          </cell>
          <cell r="B2140" t="str">
            <v>MISC GAS REVENUE</v>
          </cell>
          <cell r="C2140">
            <v>81170</v>
          </cell>
          <cell r="D2140" t="str">
            <v>THE DALLES OR</v>
          </cell>
          <cell r="E2140" t="str">
            <v>488-06473</v>
          </cell>
          <cell r="F2140" t="str">
            <v>811706473488</v>
          </cell>
          <cell r="G2140">
            <v>405120</v>
          </cell>
          <cell r="H2140" t="str">
            <v>MISC SERVICE REV-SUMMARY BILL SVCS</v>
          </cell>
        </row>
        <row r="2141">
          <cell r="A2141">
            <v>403000</v>
          </cell>
          <cell r="B2141" t="str">
            <v>MISC GAS REVENUE</v>
          </cell>
          <cell r="C2141">
            <v>81160</v>
          </cell>
          <cell r="D2141" t="str">
            <v>EUGENE</v>
          </cell>
          <cell r="E2141" t="str">
            <v>488-06473</v>
          </cell>
          <cell r="F2141" t="str">
            <v>811606473488</v>
          </cell>
          <cell r="G2141">
            <v>405120</v>
          </cell>
          <cell r="H2141" t="str">
            <v>MISC SERVICE REV-SUMMARY BILL SVCS</v>
          </cell>
        </row>
        <row r="2142">
          <cell r="A2142">
            <v>403000</v>
          </cell>
          <cell r="B2142" t="str">
            <v>MISC GAS REVENUE</v>
          </cell>
          <cell r="C2142">
            <v>81150</v>
          </cell>
          <cell r="D2142" t="str">
            <v>ALBANY</v>
          </cell>
          <cell r="E2142" t="str">
            <v>488-06473</v>
          </cell>
          <cell r="F2142" t="str">
            <v>811506473488</v>
          </cell>
          <cell r="G2142">
            <v>405120</v>
          </cell>
          <cell r="H2142" t="str">
            <v>MISC SERVICE REV-SUMMARY BILL SVCS</v>
          </cell>
        </row>
        <row r="2143">
          <cell r="A2143">
            <v>403000</v>
          </cell>
          <cell r="B2143" t="str">
            <v>MISC GAS REVENUE</v>
          </cell>
          <cell r="C2143">
            <v>81140</v>
          </cell>
          <cell r="D2143" t="str">
            <v>SALEM</v>
          </cell>
          <cell r="E2143" t="str">
            <v>488-06473</v>
          </cell>
          <cell r="F2143" t="str">
            <v>811406473488</v>
          </cell>
          <cell r="G2143">
            <v>405120</v>
          </cell>
          <cell r="H2143" t="str">
            <v>MISC SERVICE REV-SUMMARY BILL SVCS</v>
          </cell>
        </row>
        <row r="2144">
          <cell r="A2144">
            <v>403000</v>
          </cell>
          <cell r="B2144" t="str">
            <v>MISC GAS REVENUE</v>
          </cell>
          <cell r="C2144">
            <v>81120</v>
          </cell>
          <cell r="D2144" t="str">
            <v>LINCOLN CITY</v>
          </cell>
          <cell r="E2144" t="str">
            <v>488-06473</v>
          </cell>
          <cell r="F2144" t="str">
            <v>811206473488</v>
          </cell>
          <cell r="G2144">
            <v>405120</v>
          </cell>
          <cell r="H2144" t="str">
            <v>MISC SERVICE REV-SUMMARY BILL SVCS</v>
          </cell>
        </row>
        <row r="2145">
          <cell r="A2145">
            <v>403000</v>
          </cell>
          <cell r="B2145" t="str">
            <v>MISC GAS REVENUE</v>
          </cell>
          <cell r="C2145">
            <v>81110</v>
          </cell>
          <cell r="D2145" t="str">
            <v>PORTLAND</v>
          </cell>
          <cell r="E2145" t="str">
            <v>488-06473</v>
          </cell>
          <cell r="F2145" t="str">
            <v>811106473488</v>
          </cell>
          <cell r="G2145">
            <v>405120</v>
          </cell>
          <cell r="H2145" t="str">
            <v>MISC SERVICE REV-SUMMARY BILL SVCS</v>
          </cell>
        </row>
        <row r="2146">
          <cell r="A2146">
            <v>403000</v>
          </cell>
          <cell r="B2146" t="str">
            <v>MISC GAS REVENUE</v>
          </cell>
          <cell r="C2146">
            <v>81199</v>
          </cell>
          <cell r="D2146" t="str">
            <v>OTHER ADMIN ACCOUNTS</v>
          </cell>
          <cell r="E2146" t="str">
            <v>488-06473</v>
          </cell>
          <cell r="F2146" t="str">
            <v>811996473488</v>
          </cell>
          <cell r="G2146">
            <v>405120</v>
          </cell>
          <cell r="H2146" t="str">
            <v>MISC SERVICE REV-SUMMARY BILL SVCS</v>
          </cell>
        </row>
        <row r="2147">
          <cell r="A2147">
            <v>401200</v>
          </cell>
          <cell r="B2147" t="str">
            <v>COMMERCIAL</v>
          </cell>
          <cell r="C2147">
            <v>83010</v>
          </cell>
          <cell r="D2147" t="str">
            <v>INCOME STATEMENT DETAIL</v>
          </cell>
          <cell r="E2147" t="str">
            <v>489-03000</v>
          </cell>
          <cell r="F2147" t="str">
            <v>830103000489</v>
          </cell>
          <cell r="G2147">
            <v>403000</v>
          </cell>
          <cell r="H2147" t="str">
            <v>COMMERICAL - TRANS - GAS SALES FRANCHISE 2%</v>
          </cell>
        </row>
        <row r="2148">
          <cell r="A2148">
            <v>401300</v>
          </cell>
          <cell r="B2148" t="str">
            <v>FIRM</v>
          </cell>
          <cell r="C2148">
            <v>81110</v>
          </cell>
          <cell r="D2148" t="str">
            <v>PORTLAND</v>
          </cell>
          <cell r="E2148" t="str">
            <v>489-04000</v>
          </cell>
          <cell r="F2148" t="str">
            <v>811104000489</v>
          </cell>
          <cell r="G2148">
            <v>403005</v>
          </cell>
          <cell r="H2148" t="str">
            <v>FIRM - REV-GAS STORAGE N. MIST LEASE COMP BILL</v>
          </cell>
        </row>
        <row r="2149">
          <cell r="A2149">
            <v>401300</v>
          </cell>
          <cell r="B2149" t="str">
            <v>FIRM</v>
          </cell>
          <cell r="C2149">
            <v>81110</v>
          </cell>
          <cell r="D2149" t="str">
            <v>PORTLAND</v>
          </cell>
          <cell r="E2149" t="str">
            <v>489-04010</v>
          </cell>
          <cell r="F2149" t="str">
            <v>811104010489</v>
          </cell>
          <cell r="G2149">
            <v>403010</v>
          </cell>
          <cell r="H2149" t="str">
            <v>FIRM - REV-GAS STORAGE N. MIST NON-LEASE COMP BILL</v>
          </cell>
        </row>
        <row r="2150">
          <cell r="A2150">
            <v>401400</v>
          </cell>
          <cell r="B2150" t="str">
            <v>INTERRUPTIBLE</v>
          </cell>
          <cell r="C2150">
            <v>82280</v>
          </cell>
          <cell r="D2150" t="str">
            <v>THE DALLES WA</v>
          </cell>
          <cell r="E2150" t="str">
            <v>489-06485</v>
          </cell>
          <cell r="F2150" t="str">
            <v>822806485489</v>
          </cell>
          <cell r="G2150">
            <v>403035</v>
          </cell>
          <cell r="H2150" t="str">
            <v>INTERRUPTIBLE - TRANSPORTATION REVENUE</v>
          </cell>
        </row>
        <row r="2151">
          <cell r="A2151">
            <v>461300</v>
          </cell>
          <cell r="B2151" t="str">
            <v>INDUSTRIAL - FIRM</v>
          </cell>
          <cell r="C2151">
            <v>82280</v>
          </cell>
          <cell r="D2151" t="str">
            <v>THE DALLES WA</v>
          </cell>
          <cell r="E2151" t="str">
            <v>489-06485</v>
          </cell>
          <cell r="F2151" t="str">
            <v>822806485489</v>
          </cell>
          <cell r="G2151">
            <v>403055</v>
          </cell>
          <cell r="H2151" t="str">
            <v>INDUSTRIAL - FIRM - TRANSPORTATION REVENUE</v>
          </cell>
        </row>
        <row r="2152">
          <cell r="A2152">
            <v>461400</v>
          </cell>
          <cell r="B2152" t="str">
            <v>INDUSTRIAL - INTERRUPTABLE</v>
          </cell>
          <cell r="C2152">
            <v>82280</v>
          </cell>
          <cell r="D2152" t="str">
            <v>THE DALLES WA</v>
          </cell>
          <cell r="E2152" t="str">
            <v>489-06485</v>
          </cell>
          <cell r="F2152" t="str">
            <v>822806485489</v>
          </cell>
          <cell r="G2152">
            <v>403060</v>
          </cell>
          <cell r="H2152" t="str">
            <v>INDUSTRIAL - INTERRU - TRANSPORTATION REVENUE</v>
          </cell>
        </row>
        <row r="2153">
          <cell r="A2153">
            <v>401200</v>
          </cell>
          <cell r="B2153" t="str">
            <v>COMMERCIAL</v>
          </cell>
          <cell r="C2153">
            <v>82230</v>
          </cell>
          <cell r="D2153" t="str">
            <v>VANCOUVER</v>
          </cell>
          <cell r="E2153" t="str">
            <v>489-06485</v>
          </cell>
          <cell r="F2153" t="str">
            <v>822306485489</v>
          </cell>
          <cell r="G2153">
            <v>403025</v>
          </cell>
          <cell r="H2153" t="str">
            <v>COMMERCIAL - TRANSPORTATION REVENUE</v>
          </cell>
        </row>
        <row r="2154">
          <cell r="A2154">
            <v>401300</v>
          </cell>
          <cell r="B2154" t="str">
            <v>FIRM</v>
          </cell>
          <cell r="C2154">
            <v>82230</v>
          </cell>
          <cell r="D2154" t="str">
            <v>VANCOUVER</v>
          </cell>
          <cell r="E2154" t="str">
            <v>489-06485</v>
          </cell>
          <cell r="F2154" t="str">
            <v>822306485489</v>
          </cell>
          <cell r="G2154">
            <v>403030</v>
          </cell>
          <cell r="H2154" t="str">
            <v>FIRM - TRANSPORTATION REVENUE</v>
          </cell>
        </row>
        <row r="2155">
          <cell r="A2155">
            <v>401400</v>
          </cell>
          <cell r="B2155" t="str">
            <v>INTERRUPTIBLE</v>
          </cell>
          <cell r="C2155">
            <v>82230</v>
          </cell>
          <cell r="D2155" t="str">
            <v>VANCOUVER</v>
          </cell>
          <cell r="E2155" t="str">
            <v>489-06485</v>
          </cell>
          <cell r="F2155" t="str">
            <v>822306485489</v>
          </cell>
          <cell r="G2155">
            <v>403035</v>
          </cell>
          <cell r="H2155" t="str">
            <v>INTERRUPTIBLE - TRANSPORTATION REVENUE</v>
          </cell>
        </row>
        <row r="2156">
          <cell r="A2156">
            <v>401900</v>
          </cell>
          <cell r="B2156" t="str">
            <v>OVERRUN</v>
          </cell>
          <cell r="C2156">
            <v>82230</v>
          </cell>
          <cell r="D2156" t="str">
            <v>VANCOUVER</v>
          </cell>
          <cell r="E2156" t="str">
            <v>489-06485</v>
          </cell>
          <cell r="F2156" t="str">
            <v>822306485489</v>
          </cell>
          <cell r="G2156">
            <v>403045</v>
          </cell>
          <cell r="H2156" t="str">
            <v>OVERRUN - TRANSPORTATION REVENUE</v>
          </cell>
        </row>
        <row r="2157">
          <cell r="A2157">
            <v>461200</v>
          </cell>
          <cell r="B2157" t="str">
            <v>COMMERCIAL</v>
          </cell>
          <cell r="C2157">
            <v>82230</v>
          </cell>
          <cell r="D2157" t="str">
            <v>VANCOUVER</v>
          </cell>
          <cell r="E2157" t="str">
            <v>489-06485</v>
          </cell>
          <cell r="F2157" t="str">
            <v>822306485489</v>
          </cell>
          <cell r="G2157">
            <v>403050</v>
          </cell>
          <cell r="H2157" t="str">
            <v>COMMERCIAL - TRANSPORTATION</v>
          </cell>
        </row>
        <row r="2158">
          <cell r="A2158">
            <v>461300</v>
          </cell>
          <cell r="B2158" t="str">
            <v>INDUSTRIAL - FIRM</v>
          </cell>
          <cell r="C2158">
            <v>82230</v>
          </cell>
          <cell r="D2158" t="str">
            <v>VANCOUVER</v>
          </cell>
          <cell r="E2158" t="str">
            <v>489-06485</v>
          </cell>
          <cell r="F2158" t="str">
            <v>822306485489</v>
          </cell>
          <cell r="G2158">
            <v>403055</v>
          </cell>
          <cell r="H2158" t="str">
            <v>INDUSTRIAL - FIRM - TRANSPORTATION REVENUE</v>
          </cell>
        </row>
        <row r="2159">
          <cell r="A2159">
            <v>461400</v>
          </cell>
          <cell r="B2159" t="str">
            <v>INDUSTRIAL - INTERRUPTABLE</v>
          </cell>
          <cell r="C2159">
            <v>82230</v>
          </cell>
          <cell r="D2159" t="str">
            <v>VANCOUVER</v>
          </cell>
          <cell r="E2159" t="str">
            <v>489-06485</v>
          </cell>
          <cell r="F2159" t="str">
            <v>822306485489</v>
          </cell>
          <cell r="G2159">
            <v>403060</v>
          </cell>
          <cell r="H2159" t="str">
            <v>INDUSTRIAL - INTERRU - TRANSPORTATION REVENUE</v>
          </cell>
        </row>
        <row r="2160">
          <cell r="A2160">
            <v>401300</v>
          </cell>
          <cell r="B2160" t="str">
            <v>FIRM</v>
          </cell>
          <cell r="C2160">
            <v>81195</v>
          </cell>
          <cell r="D2160" t="str">
            <v>COOS BAY</v>
          </cell>
          <cell r="E2160" t="str">
            <v>489-06485</v>
          </cell>
          <cell r="F2160" t="str">
            <v>811956485489</v>
          </cell>
          <cell r="G2160">
            <v>403030</v>
          </cell>
          <cell r="H2160" t="str">
            <v>FIRM - TRANSPORTATION REVENUE</v>
          </cell>
        </row>
        <row r="2161">
          <cell r="A2161">
            <v>401400</v>
          </cell>
          <cell r="B2161" t="str">
            <v>INTERRUPTIBLE</v>
          </cell>
          <cell r="C2161">
            <v>81195</v>
          </cell>
          <cell r="D2161" t="str">
            <v>COOS BAY</v>
          </cell>
          <cell r="E2161" t="str">
            <v>489-06485</v>
          </cell>
          <cell r="F2161" t="str">
            <v>811956485489</v>
          </cell>
          <cell r="G2161">
            <v>403035</v>
          </cell>
          <cell r="H2161" t="str">
            <v>INTERRUPTIBLE - TRANSPORTATION REVENUE</v>
          </cell>
        </row>
        <row r="2162">
          <cell r="A2162">
            <v>461300</v>
          </cell>
          <cell r="B2162" t="str">
            <v>INDUSTRIAL - FIRM</v>
          </cell>
          <cell r="C2162">
            <v>81195</v>
          </cell>
          <cell r="D2162" t="str">
            <v>COOS BAY</v>
          </cell>
          <cell r="E2162" t="str">
            <v>489-06485</v>
          </cell>
          <cell r="F2162" t="str">
            <v>811956485489</v>
          </cell>
          <cell r="G2162">
            <v>403055</v>
          </cell>
          <cell r="H2162" t="str">
            <v>INDUSTRIAL - FIRM - TRANSPORTATION REVENUE</v>
          </cell>
        </row>
        <row r="2163">
          <cell r="A2163">
            <v>461400</v>
          </cell>
          <cell r="B2163" t="str">
            <v>INDUSTRIAL - INTERRUPTABLE</v>
          </cell>
          <cell r="C2163">
            <v>81195</v>
          </cell>
          <cell r="D2163" t="str">
            <v>COOS BAY</v>
          </cell>
          <cell r="E2163" t="str">
            <v>489-06485</v>
          </cell>
          <cell r="F2163" t="str">
            <v>811956485489</v>
          </cell>
          <cell r="G2163">
            <v>403060</v>
          </cell>
          <cell r="H2163" t="str">
            <v>INDUSTRIAL - INTERRU - TRANSPORTATION REVENUE</v>
          </cell>
        </row>
        <row r="2164">
          <cell r="A2164">
            <v>401200</v>
          </cell>
          <cell r="B2164" t="str">
            <v>COMMERCIAL</v>
          </cell>
          <cell r="C2164">
            <v>81190</v>
          </cell>
          <cell r="D2164" t="str">
            <v>ASTORIA</v>
          </cell>
          <cell r="E2164" t="str">
            <v>489-06485</v>
          </cell>
          <cell r="F2164" t="str">
            <v>811906485489</v>
          </cell>
          <cell r="G2164">
            <v>403025</v>
          </cell>
          <cell r="H2164" t="str">
            <v>COMMERCIAL - TRANSPORTATION REVENUE</v>
          </cell>
        </row>
        <row r="2165">
          <cell r="A2165">
            <v>401400</v>
          </cell>
          <cell r="B2165" t="str">
            <v>INTERRUPTIBLE</v>
          </cell>
          <cell r="C2165">
            <v>81190</v>
          </cell>
          <cell r="D2165" t="str">
            <v>ASTORIA</v>
          </cell>
          <cell r="E2165" t="str">
            <v>489-06485</v>
          </cell>
          <cell r="F2165" t="str">
            <v>811906485489</v>
          </cell>
          <cell r="G2165">
            <v>403035</v>
          </cell>
          <cell r="H2165" t="str">
            <v>INTERRUPTIBLE - TRANSPORTATION REVENUE</v>
          </cell>
        </row>
        <row r="2166">
          <cell r="A2166">
            <v>401900</v>
          </cell>
          <cell r="B2166" t="str">
            <v>OVERRUN</v>
          </cell>
          <cell r="C2166">
            <v>81190</v>
          </cell>
          <cell r="D2166" t="str">
            <v>ASTORIA</v>
          </cell>
          <cell r="E2166" t="str">
            <v>489-06485</v>
          </cell>
          <cell r="F2166" t="str">
            <v>811906485489</v>
          </cell>
          <cell r="G2166">
            <v>403045</v>
          </cell>
          <cell r="H2166" t="str">
            <v>OVERRUN - TRANSPORTATION REVENUE</v>
          </cell>
        </row>
        <row r="2167">
          <cell r="A2167">
            <v>461200</v>
          </cell>
          <cell r="B2167" t="str">
            <v>COMMERCIAL</v>
          </cell>
          <cell r="C2167">
            <v>81190</v>
          </cell>
          <cell r="D2167" t="str">
            <v>ASTORIA</v>
          </cell>
          <cell r="E2167" t="str">
            <v>489-06485</v>
          </cell>
          <cell r="F2167" t="str">
            <v>811906485489</v>
          </cell>
          <cell r="G2167">
            <v>403050</v>
          </cell>
          <cell r="H2167" t="str">
            <v>COMMERCIAL - TRANSPORTATION</v>
          </cell>
        </row>
        <row r="2168">
          <cell r="A2168">
            <v>461300</v>
          </cell>
          <cell r="B2168" t="str">
            <v>INDUSTRIAL - FIRM</v>
          </cell>
          <cell r="C2168">
            <v>81190</v>
          </cell>
          <cell r="D2168" t="str">
            <v>ASTORIA</v>
          </cell>
          <cell r="E2168" t="str">
            <v>489-06485</v>
          </cell>
          <cell r="F2168" t="str">
            <v>811906485489</v>
          </cell>
          <cell r="G2168">
            <v>403055</v>
          </cell>
          <cell r="H2168" t="str">
            <v>INDUSTRIAL - FIRM - TRANSPORTATION REVENUE</v>
          </cell>
        </row>
        <row r="2169">
          <cell r="A2169">
            <v>461400</v>
          </cell>
          <cell r="B2169" t="str">
            <v>INDUSTRIAL - INTERRUPTABLE</v>
          </cell>
          <cell r="C2169">
            <v>81190</v>
          </cell>
          <cell r="D2169" t="str">
            <v>ASTORIA</v>
          </cell>
          <cell r="E2169" t="str">
            <v>489-06485</v>
          </cell>
          <cell r="F2169" t="str">
            <v>811906485489</v>
          </cell>
          <cell r="G2169">
            <v>403060</v>
          </cell>
          <cell r="H2169" t="str">
            <v>INDUSTRIAL - INTERRU - TRANSPORTATION REVENUE</v>
          </cell>
        </row>
        <row r="2170">
          <cell r="A2170">
            <v>401200</v>
          </cell>
          <cell r="B2170" t="str">
            <v>COMMERCIAL</v>
          </cell>
          <cell r="C2170">
            <v>81170</v>
          </cell>
          <cell r="D2170" t="str">
            <v>THE DALLES OR</v>
          </cell>
          <cell r="E2170" t="str">
            <v>489-06485</v>
          </cell>
          <cell r="F2170" t="str">
            <v>811706485489</v>
          </cell>
          <cell r="G2170">
            <v>403025</v>
          </cell>
          <cell r="H2170" t="str">
            <v>COMMERCIAL - TRANSPORTATION REVENUE</v>
          </cell>
        </row>
        <row r="2171">
          <cell r="A2171">
            <v>401300</v>
          </cell>
          <cell r="B2171" t="str">
            <v>FIRM</v>
          </cell>
          <cell r="C2171">
            <v>81170</v>
          </cell>
          <cell r="D2171" t="str">
            <v>THE DALLES OR</v>
          </cell>
          <cell r="E2171" t="str">
            <v>489-06485</v>
          </cell>
          <cell r="F2171" t="str">
            <v>811706485489</v>
          </cell>
          <cell r="G2171">
            <v>403030</v>
          </cell>
          <cell r="H2171" t="str">
            <v>FIRM - TRANSPORTATION REVENUE</v>
          </cell>
        </row>
        <row r="2172">
          <cell r="A2172">
            <v>401400</v>
          </cell>
          <cell r="B2172" t="str">
            <v>INTERRUPTIBLE</v>
          </cell>
          <cell r="C2172">
            <v>81170</v>
          </cell>
          <cell r="D2172" t="str">
            <v>THE DALLES OR</v>
          </cell>
          <cell r="E2172" t="str">
            <v>489-06485</v>
          </cell>
          <cell r="F2172" t="str">
            <v>811706485489</v>
          </cell>
          <cell r="G2172">
            <v>403035</v>
          </cell>
          <cell r="H2172" t="str">
            <v>INTERRUPTIBLE - TRANSPORTATION REVENUE</v>
          </cell>
        </row>
        <row r="2173">
          <cell r="A2173">
            <v>401900</v>
          </cell>
          <cell r="B2173" t="str">
            <v>OVERRUN</v>
          </cell>
          <cell r="C2173">
            <v>81170</v>
          </cell>
          <cell r="D2173" t="str">
            <v>THE DALLES OR</v>
          </cell>
          <cell r="E2173" t="str">
            <v>489-06485</v>
          </cell>
          <cell r="F2173" t="str">
            <v>811706485489</v>
          </cell>
          <cell r="G2173">
            <v>403045</v>
          </cell>
          <cell r="H2173" t="str">
            <v>OVERRUN - TRANSPORTATION REVENUE</v>
          </cell>
        </row>
        <row r="2174">
          <cell r="A2174">
            <v>461200</v>
          </cell>
          <cell r="B2174" t="str">
            <v>COMMERCIAL</v>
          </cell>
          <cell r="C2174">
            <v>81170</v>
          </cell>
          <cell r="D2174" t="str">
            <v>THE DALLES OR</v>
          </cell>
          <cell r="E2174" t="str">
            <v>489-06485</v>
          </cell>
          <cell r="F2174" t="str">
            <v>811706485489</v>
          </cell>
          <cell r="G2174">
            <v>403050</v>
          </cell>
          <cell r="H2174" t="str">
            <v>COMMERCIAL - TRANSPORTATION</v>
          </cell>
        </row>
        <row r="2175">
          <cell r="A2175">
            <v>461300</v>
          </cell>
          <cell r="B2175" t="str">
            <v>INDUSTRIAL - FIRM</v>
          </cell>
          <cell r="C2175">
            <v>81170</v>
          </cell>
          <cell r="D2175" t="str">
            <v>THE DALLES OR</v>
          </cell>
          <cell r="E2175" t="str">
            <v>489-06485</v>
          </cell>
          <cell r="F2175" t="str">
            <v>811706485489</v>
          </cell>
          <cell r="G2175">
            <v>403055</v>
          </cell>
          <cell r="H2175" t="str">
            <v>INDUSTRIAL - FIRM - TRANSPORTATION REVENUE</v>
          </cell>
        </row>
        <row r="2176">
          <cell r="A2176">
            <v>461400</v>
          </cell>
          <cell r="B2176" t="str">
            <v>INDUSTRIAL - INTERRUPTABLE</v>
          </cell>
          <cell r="C2176">
            <v>81170</v>
          </cell>
          <cell r="D2176" t="str">
            <v>THE DALLES OR</v>
          </cell>
          <cell r="E2176" t="str">
            <v>489-06485</v>
          </cell>
          <cell r="F2176" t="str">
            <v>811706485489</v>
          </cell>
          <cell r="G2176">
            <v>403060</v>
          </cell>
          <cell r="H2176" t="str">
            <v>INDUSTRIAL - INTERRU - TRANSPORTATION REVENUE</v>
          </cell>
        </row>
        <row r="2177">
          <cell r="A2177">
            <v>401200</v>
          </cell>
          <cell r="B2177" t="str">
            <v>COMMERCIAL</v>
          </cell>
          <cell r="C2177">
            <v>81160</v>
          </cell>
          <cell r="D2177" t="str">
            <v>EUGENE</v>
          </cell>
          <cell r="E2177" t="str">
            <v>489-06485</v>
          </cell>
          <cell r="F2177" t="str">
            <v>811606485489</v>
          </cell>
          <cell r="G2177">
            <v>403025</v>
          </cell>
          <cell r="H2177" t="str">
            <v>COMMERCIAL - TRANSPORTATION REVENUE</v>
          </cell>
        </row>
        <row r="2178">
          <cell r="A2178">
            <v>401300</v>
          </cell>
          <cell r="B2178" t="str">
            <v>FIRM</v>
          </cell>
          <cell r="C2178">
            <v>81160</v>
          </cell>
          <cell r="D2178" t="str">
            <v>EUGENE</v>
          </cell>
          <cell r="E2178" t="str">
            <v>489-06485</v>
          </cell>
          <cell r="F2178" t="str">
            <v>811606485489</v>
          </cell>
          <cell r="G2178">
            <v>403030</v>
          </cell>
          <cell r="H2178" t="str">
            <v>FIRM - TRANSPORTATION REVENUE</v>
          </cell>
        </row>
        <row r="2179">
          <cell r="A2179">
            <v>401400</v>
          </cell>
          <cell r="B2179" t="str">
            <v>INTERRUPTIBLE</v>
          </cell>
          <cell r="C2179">
            <v>81160</v>
          </cell>
          <cell r="D2179" t="str">
            <v>EUGENE</v>
          </cell>
          <cell r="E2179" t="str">
            <v>489-06485</v>
          </cell>
          <cell r="F2179" t="str">
            <v>811606485489</v>
          </cell>
          <cell r="G2179">
            <v>403035</v>
          </cell>
          <cell r="H2179" t="str">
            <v>INTERRUPTIBLE - TRANSPORTATION REVENUE</v>
          </cell>
        </row>
        <row r="2180">
          <cell r="A2180">
            <v>401800</v>
          </cell>
          <cell r="B2180" t="str">
            <v>BALANCING CHR</v>
          </cell>
          <cell r="C2180">
            <v>81160</v>
          </cell>
          <cell r="D2180" t="str">
            <v>EUGENE</v>
          </cell>
          <cell r="E2180" t="str">
            <v>489-06485</v>
          </cell>
          <cell r="F2180" t="str">
            <v>811606485489</v>
          </cell>
          <cell r="G2180">
            <v>403040</v>
          </cell>
          <cell r="H2180" t="str">
            <v>BALANCING CHR - TRANSPORTATION REVENUE</v>
          </cell>
        </row>
        <row r="2181">
          <cell r="A2181">
            <v>401900</v>
          </cell>
          <cell r="B2181" t="str">
            <v>OVERRUN</v>
          </cell>
          <cell r="C2181">
            <v>81160</v>
          </cell>
          <cell r="D2181" t="str">
            <v>EUGENE</v>
          </cell>
          <cell r="E2181" t="str">
            <v>489-06485</v>
          </cell>
          <cell r="F2181" t="str">
            <v>811606485489</v>
          </cell>
          <cell r="G2181">
            <v>403045</v>
          </cell>
          <cell r="H2181" t="str">
            <v>OVERRUN - TRANSPORTATION REVENUE</v>
          </cell>
        </row>
        <row r="2182">
          <cell r="A2182">
            <v>461200</v>
          </cell>
          <cell r="B2182" t="str">
            <v>COMMERCIAL</v>
          </cell>
          <cell r="C2182">
            <v>81160</v>
          </cell>
          <cell r="D2182" t="str">
            <v>EUGENE</v>
          </cell>
          <cell r="E2182" t="str">
            <v>489-06485</v>
          </cell>
          <cell r="F2182" t="str">
            <v>811606485489</v>
          </cell>
          <cell r="G2182">
            <v>403050</v>
          </cell>
          <cell r="H2182" t="str">
            <v>COMMERCIAL - TRANSPORTATION</v>
          </cell>
        </row>
        <row r="2183">
          <cell r="A2183">
            <v>461300</v>
          </cell>
          <cell r="B2183" t="str">
            <v>INDUSTRIAL - FIRM</v>
          </cell>
          <cell r="C2183">
            <v>81160</v>
          </cell>
          <cell r="D2183" t="str">
            <v>EUGENE</v>
          </cell>
          <cell r="E2183" t="str">
            <v>489-06485</v>
          </cell>
          <cell r="F2183" t="str">
            <v>811606485489</v>
          </cell>
          <cell r="G2183">
            <v>403055</v>
          </cell>
          <cell r="H2183" t="str">
            <v>INDUSTRIAL - FIRM - TRANSPORTATION REVENUE</v>
          </cell>
        </row>
        <row r="2184">
          <cell r="A2184">
            <v>461400</v>
          </cell>
          <cell r="B2184" t="str">
            <v>INDUSTRIAL - INTERRUPTABLE</v>
          </cell>
          <cell r="C2184">
            <v>81160</v>
          </cell>
          <cell r="D2184" t="str">
            <v>EUGENE</v>
          </cell>
          <cell r="E2184" t="str">
            <v>489-06485</v>
          </cell>
          <cell r="F2184" t="str">
            <v>811606485489</v>
          </cell>
          <cell r="G2184">
            <v>403060</v>
          </cell>
          <cell r="H2184" t="str">
            <v>INDUSTRIAL - INTERRU - TRANSPORTATION REVENUE</v>
          </cell>
        </row>
        <row r="2185">
          <cell r="A2185">
            <v>401200</v>
          </cell>
          <cell r="B2185" t="str">
            <v>COMMERCIAL</v>
          </cell>
          <cell r="C2185">
            <v>81150</v>
          </cell>
          <cell r="D2185" t="str">
            <v>ALBANY</v>
          </cell>
          <cell r="E2185" t="str">
            <v>489-06485</v>
          </cell>
          <cell r="F2185" t="str">
            <v>811506485489</v>
          </cell>
          <cell r="G2185">
            <v>403025</v>
          </cell>
          <cell r="H2185" t="str">
            <v>COMMERCIAL - TRANSPORTATION REVENUE</v>
          </cell>
        </row>
        <row r="2186">
          <cell r="A2186">
            <v>401300</v>
          </cell>
          <cell r="B2186" t="str">
            <v>FIRM</v>
          </cell>
          <cell r="C2186">
            <v>81150</v>
          </cell>
          <cell r="D2186" t="str">
            <v>ALBANY</v>
          </cell>
          <cell r="E2186" t="str">
            <v>489-06485</v>
          </cell>
          <cell r="F2186" t="str">
            <v>811506485489</v>
          </cell>
          <cell r="G2186">
            <v>403030</v>
          </cell>
          <cell r="H2186" t="str">
            <v>FIRM - TRANSPORTATION REVENUE</v>
          </cell>
        </row>
        <row r="2187">
          <cell r="A2187">
            <v>401400</v>
          </cell>
          <cell r="B2187" t="str">
            <v>INTERRUPTIBLE</v>
          </cell>
          <cell r="C2187">
            <v>81150</v>
          </cell>
          <cell r="D2187" t="str">
            <v>ALBANY</v>
          </cell>
          <cell r="E2187" t="str">
            <v>489-06485</v>
          </cell>
          <cell r="F2187" t="str">
            <v>811506485489</v>
          </cell>
          <cell r="G2187">
            <v>403035</v>
          </cell>
          <cell r="H2187" t="str">
            <v>INTERRUPTIBLE - TRANSPORTATION REVENUE</v>
          </cell>
        </row>
        <row r="2188">
          <cell r="A2188">
            <v>401800</v>
          </cell>
          <cell r="B2188" t="str">
            <v>BALANCING CHR</v>
          </cell>
          <cell r="C2188">
            <v>81150</v>
          </cell>
          <cell r="D2188" t="str">
            <v>ALBANY</v>
          </cell>
          <cell r="E2188" t="str">
            <v>489-06485</v>
          </cell>
          <cell r="F2188" t="str">
            <v>811506485489</v>
          </cell>
          <cell r="G2188">
            <v>403040</v>
          </cell>
          <cell r="H2188" t="str">
            <v>BALANCING CHR - TRANSPORTATION REVENUE</v>
          </cell>
        </row>
        <row r="2189">
          <cell r="A2189">
            <v>401900</v>
          </cell>
          <cell r="B2189" t="str">
            <v>OVERRUN</v>
          </cell>
          <cell r="C2189">
            <v>81150</v>
          </cell>
          <cell r="D2189" t="str">
            <v>ALBANY</v>
          </cell>
          <cell r="E2189" t="str">
            <v>489-06485</v>
          </cell>
          <cell r="F2189" t="str">
            <v>811506485489</v>
          </cell>
          <cell r="G2189">
            <v>403045</v>
          </cell>
          <cell r="H2189" t="str">
            <v>OVERRUN - TRANSPORTATION REVENUE</v>
          </cell>
        </row>
        <row r="2190">
          <cell r="A2190">
            <v>461200</v>
          </cell>
          <cell r="B2190" t="str">
            <v>COMMERCIAL</v>
          </cell>
          <cell r="C2190">
            <v>81150</v>
          </cell>
          <cell r="D2190" t="str">
            <v>ALBANY</v>
          </cell>
          <cell r="E2190" t="str">
            <v>489-06485</v>
          </cell>
          <cell r="F2190" t="str">
            <v>811506485489</v>
          </cell>
          <cell r="G2190">
            <v>403050</v>
          </cell>
          <cell r="H2190" t="str">
            <v>COMMERCIAL - TRANSPORTATION</v>
          </cell>
        </row>
        <row r="2191">
          <cell r="A2191">
            <v>461300</v>
          </cell>
          <cell r="B2191" t="str">
            <v>INDUSTRIAL - FIRM</v>
          </cell>
          <cell r="C2191">
            <v>81150</v>
          </cell>
          <cell r="D2191" t="str">
            <v>ALBANY</v>
          </cell>
          <cell r="E2191" t="str">
            <v>489-06485</v>
          </cell>
          <cell r="F2191" t="str">
            <v>811506485489</v>
          </cell>
          <cell r="G2191">
            <v>403055</v>
          </cell>
          <cell r="H2191" t="str">
            <v>INDUSTRIAL - FIRM - TRANSPORTATION REVENUE</v>
          </cell>
        </row>
        <row r="2192">
          <cell r="A2192">
            <v>461400</v>
          </cell>
          <cell r="B2192" t="str">
            <v>INDUSTRIAL - INTERRUPTABLE</v>
          </cell>
          <cell r="C2192">
            <v>81150</v>
          </cell>
          <cell r="D2192" t="str">
            <v>ALBANY</v>
          </cell>
          <cell r="E2192" t="str">
            <v>489-06485</v>
          </cell>
          <cell r="F2192" t="str">
            <v>811506485489</v>
          </cell>
          <cell r="G2192">
            <v>403060</v>
          </cell>
          <cell r="H2192" t="str">
            <v>INDUSTRIAL - INTERRU - TRANSPORTATION REVENUE</v>
          </cell>
        </row>
        <row r="2193">
          <cell r="A2193">
            <v>401200</v>
          </cell>
          <cell r="B2193" t="str">
            <v>COMMERCIAL</v>
          </cell>
          <cell r="C2193">
            <v>81140</v>
          </cell>
          <cell r="D2193" t="str">
            <v>SALEM</v>
          </cell>
          <cell r="E2193" t="str">
            <v>489-06485</v>
          </cell>
          <cell r="F2193" t="str">
            <v>811406485489</v>
          </cell>
          <cell r="G2193">
            <v>403025</v>
          </cell>
          <cell r="H2193" t="str">
            <v>COMMERCIAL - TRANSPORTATION REVENUE</v>
          </cell>
        </row>
        <row r="2194">
          <cell r="A2194">
            <v>401300</v>
          </cell>
          <cell r="B2194" t="str">
            <v>FIRM</v>
          </cell>
          <cell r="C2194">
            <v>81140</v>
          </cell>
          <cell r="D2194" t="str">
            <v>SALEM</v>
          </cell>
          <cell r="E2194" t="str">
            <v>489-06485</v>
          </cell>
          <cell r="F2194" t="str">
            <v>811406485489</v>
          </cell>
          <cell r="G2194">
            <v>403030</v>
          </cell>
          <cell r="H2194" t="str">
            <v>FIRM - TRANSPORTATION REVENUE</v>
          </cell>
        </row>
        <row r="2195">
          <cell r="A2195">
            <v>401400</v>
          </cell>
          <cell r="B2195" t="str">
            <v>INTERRUPTIBLE</v>
          </cell>
          <cell r="C2195">
            <v>81140</v>
          </cell>
          <cell r="D2195" t="str">
            <v>SALEM</v>
          </cell>
          <cell r="E2195" t="str">
            <v>489-06485</v>
          </cell>
          <cell r="F2195" t="str">
            <v>811406485489</v>
          </cell>
          <cell r="G2195">
            <v>403035</v>
          </cell>
          <cell r="H2195" t="str">
            <v>INTERRUPTIBLE - TRANSPORTATION REVENUE</v>
          </cell>
        </row>
        <row r="2196">
          <cell r="A2196">
            <v>401800</v>
          </cell>
          <cell r="B2196" t="str">
            <v>BALANCING CHR</v>
          </cell>
          <cell r="C2196">
            <v>81140</v>
          </cell>
          <cell r="D2196" t="str">
            <v>SALEM</v>
          </cell>
          <cell r="E2196" t="str">
            <v>489-06485</v>
          </cell>
          <cell r="F2196" t="str">
            <v>811406485489</v>
          </cell>
          <cell r="G2196">
            <v>403040</v>
          </cell>
          <cell r="H2196" t="str">
            <v>BALANCING CHR - TRANSPORTATION REVENUE</v>
          </cell>
        </row>
        <row r="2197">
          <cell r="A2197">
            <v>401900</v>
          </cell>
          <cell r="B2197" t="str">
            <v>OVERRUN</v>
          </cell>
          <cell r="C2197">
            <v>81140</v>
          </cell>
          <cell r="D2197" t="str">
            <v>SALEM</v>
          </cell>
          <cell r="E2197" t="str">
            <v>489-06485</v>
          </cell>
          <cell r="F2197" t="str">
            <v>811406485489</v>
          </cell>
          <cell r="G2197">
            <v>403045</v>
          </cell>
          <cell r="H2197" t="str">
            <v>OVERRUN - TRANSPORTATION REVENUE</v>
          </cell>
        </row>
        <row r="2198">
          <cell r="A2198">
            <v>461200</v>
          </cell>
          <cell r="B2198" t="str">
            <v>COMMERCIAL</v>
          </cell>
          <cell r="C2198">
            <v>81140</v>
          </cell>
          <cell r="D2198" t="str">
            <v>SALEM</v>
          </cell>
          <cell r="E2198" t="str">
            <v>489-06485</v>
          </cell>
          <cell r="F2198" t="str">
            <v>811406485489</v>
          </cell>
          <cell r="G2198">
            <v>403050</v>
          </cell>
          <cell r="H2198" t="str">
            <v>COMMERCIAL - TRANSPORTATION</v>
          </cell>
        </row>
        <row r="2199">
          <cell r="A2199">
            <v>461300</v>
          </cell>
          <cell r="B2199" t="str">
            <v>INDUSTRIAL - FIRM</v>
          </cell>
          <cell r="C2199">
            <v>81140</v>
          </cell>
          <cell r="D2199" t="str">
            <v>SALEM</v>
          </cell>
          <cell r="E2199" t="str">
            <v>489-06485</v>
          </cell>
          <cell r="F2199" t="str">
            <v>811406485489</v>
          </cell>
          <cell r="G2199">
            <v>403055</v>
          </cell>
          <cell r="H2199" t="str">
            <v>INDUSTRIAL - FIRM - TRANSPORTATION REVENUE</v>
          </cell>
        </row>
        <row r="2200">
          <cell r="A2200">
            <v>461400</v>
          </cell>
          <cell r="B2200" t="str">
            <v>INDUSTRIAL - INTERRUPTABLE</v>
          </cell>
          <cell r="C2200">
            <v>81140</v>
          </cell>
          <cell r="D2200" t="str">
            <v>SALEM</v>
          </cell>
          <cell r="E2200" t="str">
            <v>489-06485</v>
          </cell>
          <cell r="F2200" t="str">
            <v>811406485489</v>
          </cell>
          <cell r="G2200">
            <v>403060</v>
          </cell>
          <cell r="H2200" t="str">
            <v>INDUSTRIAL - INTERRU - TRANSPORTATION REVENUE</v>
          </cell>
        </row>
        <row r="2201">
          <cell r="A2201">
            <v>401200</v>
          </cell>
          <cell r="B2201" t="str">
            <v>COMMERCIAL</v>
          </cell>
          <cell r="C2201">
            <v>81120</v>
          </cell>
          <cell r="D2201" t="str">
            <v>LINCOLN CITY</v>
          </cell>
          <cell r="E2201" t="str">
            <v>489-06485</v>
          </cell>
          <cell r="F2201" t="str">
            <v>811206485489</v>
          </cell>
          <cell r="G2201">
            <v>403025</v>
          </cell>
          <cell r="H2201" t="str">
            <v>COMMERCIAL - TRANSPORTATION REVENUE</v>
          </cell>
        </row>
        <row r="2202">
          <cell r="A2202">
            <v>401400</v>
          </cell>
          <cell r="B2202" t="str">
            <v>INTERRUPTIBLE</v>
          </cell>
          <cell r="C2202">
            <v>81120</v>
          </cell>
          <cell r="D2202" t="str">
            <v>LINCOLN CITY</v>
          </cell>
          <cell r="E2202" t="str">
            <v>489-06485</v>
          </cell>
          <cell r="F2202" t="str">
            <v>811206485489</v>
          </cell>
          <cell r="G2202">
            <v>403035</v>
          </cell>
          <cell r="H2202" t="str">
            <v>INTERRUPTIBLE - TRANSPORTATION REVENUE</v>
          </cell>
        </row>
        <row r="2203">
          <cell r="A2203">
            <v>401900</v>
          </cell>
          <cell r="B2203" t="str">
            <v>OVERRUN</v>
          </cell>
          <cell r="C2203">
            <v>81120</v>
          </cell>
          <cell r="D2203" t="str">
            <v>LINCOLN CITY</v>
          </cell>
          <cell r="E2203" t="str">
            <v>489-06485</v>
          </cell>
          <cell r="F2203" t="str">
            <v>811206485489</v>
          </cell>
          <cell r="G2203">
            <v>403045</v>
          </cell>
          <cell r="H2203" t="str">
            <v>OVERRUN - TRANSPORTATION REVENUE</v>
          </cell>
        </row>
        <row r="2204">
          <cell r="A2204">
            <v>461200</v>
          </cell>
          <cell r="B2204" t="str">
            <v>COMMERCIAL</v>
          </cell>
          <cell r="C2204">
            <v>81120</v>
          </cell>
          <cell r="D2204" t="str">
            <v>LINCOLN CITY</v>
          </cell>
          <cell r="E2204" t="str">
            <v>489-06485</v>
          </cell>
          <cell r="F2204" t="str">
            <v>811206485489</v>
          </cell>
          <cell r="G2204">
            <v>403050</v>
          </cell>
          <cell r="H2204" t="str">
            <v>COMMERCIAL - TRANSPORTATION</v>
          </cell>
        </row>
        <row r="2205">
          <cell r="A2205">
            <v>461300</v>
          </cell>
          <cell r="B2205" t="str">
            <v>INDUSTRIAL - FIRM</v>
          </cell>
          <cell r="C2205">
            <v>81120</v>
          </cell>
          <cell r="D2205" t="str">
            <v>LINCOLN CITY</v>
          </cell>
          <cell r="E2205" t="str">
            <v>489-06485</v>
          </cell>
          <cell r="F2205" t="str">
            <v>811206485489</v>
          </cell>
          <cell r="G2205">
            <v>403055</v>
          </cell>
          <cell r="H2205" t="str">
            <v>INDUSTRIAL - FIRM - TRANSPORTATION REVENUE</v>
          </cell>
        </row>
        <row r="2206">
          <cell r="A2206">
            <v>461400</v>
          </cell>
          <cell r="B2206" t="str">
            <v>INDUSTRIAL - INTERRUPTABLE</v>
          </cell>
          <cell r="C2206">
            <v>81120</v>
          </cell>
          <cell r="D2206" t="str">
            <v>LINCOLN CITY</v>
          </cell>
          <cell r="E2206" t="str">
            <v>489-06485</v>
          </cell>
          <cell r="F2206" t="str">
            <v>811206485489</v>
          </cell>
          <cell r="G2206">
            <v>403060</v>
          </cell>
          <cell r="H2206" t="str">
            <v>INDUSTRIAL - INTERRU - TRANSPORTATION REVENUE</v>
          </cell>
        </row>
        <row r="2207">
          <cell r="A2207">
            <v>401200</v>
          </cell>
          <cell r="B2207" t="str">
            <v>COMMERCIAL</v>
          </cell>
          <cell r="C2207">
            <v>81110</v>
          </cell>
          <cell r="D2207" t="str">
            <v>PORTLAND</v>
          </cell>
          <cell r="E2207" t="str">
            <v>489-06485</v>
          </cell>
          <cell r="F2207" t="str">
            <v>811106485489</v>
          </cell>
          <cell r="G2207">
            <v>403025</v>
          </cell>
          <cell r="H2207" t="str">
            <v>COMMERCIAL - TRANSPORTATION REVENUE</v>
          </cell>
        </row>
        <row r="2208">
          <cell r="A2208">
            <v>401300</v>
          </cell>
          <cell r="B2208" t="str">
            <v>FIRM</v>
          </cell>
          <cell r="C2208">
            <v>81110</v>
          </cell>
          <cell r="D2208" t="str">
            <v>PORTLAND</v>
          </cell>
          <cell r="E2208" t="str">
            <v>489-06485</v>
          </cell>
          <cell r="F2208" t="str">
            <v>811106485489</v>
          </cell>
          <cell r="G2208">
            <v>403030</v>
          </cell>
          <cell r="H2208" t="str">
            <v>FIRM - TRANSPORTATION REVENUE</v>
          </cell>
        </row>
        <row r="2209">
          <cell r="A2209">
            <v>401400</v>
          </cell>
          <cell r="B2209" t="str">
            <v>INTERRUPTIBLE</v>
          </cell>
          <cell r="C2209">
            <v>81110</v>
          </cell>
          <cell r="D2209" t="str">
            <v>PORTLAND</v>
          </cell>
          <cell r="E2209" t="str">
            <v>489-06485</v>
          </cell>
          <cell r="F2209" t="str">
            <v>811106485489</v>
          </cell>
          <cell r="G2209">
            <v>403035</v>
          </cell>
          <cell r="H2209" t="str">
            <v>INTERRUPTIBLE - TRANSPORTATION REVENUE</v>
          </cell>
        </row>
        <row r="2210">
          <cell r="A2210">
            <v>401800</v>
          </cell>
          <cell r="B2210" t="str">
            <v>BALANCING CHR</v>
          </cell>
          <cell r="C2210">
            <v>81110</v>
          </cell>
          <cell r="D2210" t="str">
            <v>PORTLAND</v>
          </cell>
          <cell r="E2210" t="str">
            <v>489-06485</v>
          </cell>
          <cell r="F2210" t="str">
            <v>811106485489</v>
          </cell>
          <cell r="G2210">
            <v>403040</v>
          </cell>
          <cell r="H2210" t="str">
            <v>BALANCING CHR - TRANSPORTATION REVENUE</v>
          </cell>
        </row>
        <row r="2211">
          <cell r="A2211">
            <v>401900</v>
          </cell>
          <cell r="B2211" t="str">
            <v>OVERRUN</v>
          </cell>
          <cell r="C2211">
            <v>81110</v>
          </cell>
          <cell r="D2211" t="str">
            <v>PORTLAND</v>
          </cell>
          <cell r="E2211" t="str">
            <v>489-06485</v>
          </cell>
          <cell r="F2211" t="str">
            <v>811106485489</v>
          </cell>
          <cell r="G2211">
            <v>403045</v>
          </cell>
          <cell r="H2211" t="str">
            <v>OVERRUN - TRANSPORTATION REVENUE</v>
          </cell>
        </row>
        <row r="2212">
          <cell r="A2212">
            <v>461200</v>
          </cell>
          <cell r="B2212" t="str">
            <v>COMMERCIAL</v>
          </cell>
          <cell r="C2212">
            <v>81110</v>
          </cell>
          <cell r="D2212" t="str">
            <v>PORTLAND</v>
          </cell>
          <cell r="E2212" t="str">
            <v>489-06485</v>
          </cell>
          <cell r="F2212" t="str">
            <v>811106485489</v>
          </cell>
          <cell r="G2212">
            <v>403050</v>
          </cell>
          <cell r="H2212" t="str">
            <v>COMMERCIAL - TRANSPORTATION</v>
          </cell>
        </row>
        <row r="2213">
          <cell r="A2213">
            <v>461300</v>
          </cell>
          <cell r="B2213" t="str">
            <v>INDUSTRIAL - FIRM</v>
          </cell>
          <cell r="C2213">
            <v>81110</v>
          </cell>
          <cell r="D2213" t="str">
            <v>PORTLAND</v>
          </cell>
          <cell r="E2213" t="str">
            <v>489-06485</v>
          </cell>
          <cell r="F2213" t="str">
            <v>811106485489</v>
          </cell>
          <cell r="G2213">
            <v>403055</v>
          </cell>
          <cell r="H2213" t="str">
            <v>INDUSTRIAL - FIRM - TRANSPORTATION REVENUE</v>
          </cell>
        </row>
        <row r="2214">
          <cell r="A2214">
            <v>461400</v>
          </cell>
          <cell r="B2214" t="str">
            <v>INDUSTRIAL - INTERRUPTABLE</v>
          </cell>
          <cell r="C2214">
            <v>81110</v>
          </cell>
          <cell r="D2214" t="str">
            <v>PORTLAND</v>
          </cell>
          <cell r="E2214" t="str">
            <v>489-06485</v>
          </cell>
          <cell r="F2214" t="str">
            <v>811106485489</v>
          </cell>
          <cell r="G2214">
            <v>403060</v>
          </cell>
          <cell r="H2214" t="str">
            <v>INDUSTRIAL - INTERRU - TRANSPORTATION REVENUE</v>
          </cell>
        </row>
        <row r="2215">
          <cell r="A2215">
            <v>401200</v>
          </cell>
          <cell r="B2215" t="str">
            <v>COMMERCIAL</v>
          </cell>
          <cell r="C2215">
            <v>81199</v>
          </cell>
          <cell r="D2215" t="str">
            <v>OTHER ADMIN ACCOUNTS</v>
          </cell>
          <cell r="E2215" t="str">
            <v>489-06485</v>
          </cell>
          <cell r="F2215" t="str">
            <v>811996485489</v>
          </cell>
          <cell r="G2215">
            <v>403025</v>
          </cell>
          <cell r="H2215" t="str">
            <v>COMMERCIAL - TRANSPORTATION REVENUE</v>
          </cell>
        </row>
        <row r="2216">
          <cell r="A2216">
            <v>401300</v>
          </cell>
          <cell r="B2216" t="str">
            <v>FIRM</v>
          </cell>
          <cell r="C2216">
            <v>81199</v>
          </cell>
          <cell r="D2216" t="str">
            <v>OTHER ADMIN ACCOUNTS</v>
          </cell>
          <cell r="E2216" t="str">
            <v>489-06485</v>
          </cell>
          <cell r="F2216" t="str">
            <v>811996485489</v>
          </cell>
          <cell r="G2216">
            <v>403030</v>
          </cell>
          <cell r="H2216" t="str">
            <v>FIRM - TRANSPORTATION REVENUE</v>
          </cell>
        </row>
        <row r="2217">
          <cell r="A2217">
            <v>401400</v>
          </cell>
          <cell r="B2217" t="str">
            <v>INTERRUPTIBLE</v>
          </cell>
          <cell r="C2217">
            <v>81199</v>
          </cell>
          <cell r="D2217" t="str">
            <v>OTHER ADMIN ACCOUNTS</v>
          </cell>
          <cell r="E2217" t="str">
            <v>489-06485</v>
          </cell>
          <cell r="F2217" t="str">
            <v>811996485489</v>
          </cell>
          <cell r="G2217">
            <v>403035</v>
          </cell>
          <cell r="H2217" t="str">
            <v>INTERRUPTIBLE - TRANSPORTATION REVENUE</v>
          </cell>
        </row>
        <row r="2218">
          <cell r="A2218">
            <v>401200</v>
          </cell>
          <cell r="B2218" t="str">
            <v>COMMERCIAL</v>
          </cell>
          <cell r="C2218">
            <v>82299</v>
          </cell>
          <cell r="D2218" t="str">
            <v>OTHER ADMIN ACCOUNTS</v>
          </cell>
          <cell r="E2218" t="str">
            <v>489-06485</v>
          </cell>
          <cell r="F2218" t="str">
            <v>822996485489</v>
          </cell>
          <cell r="G2218">
            <v>403025</v>
          </cell>
          <cell r="H2218" t="str">
            <v>COMMERCIAL - TRANSPORTATION REVENUE</v>
          </cell>
        </row>
        <row r="2219">
          <cell r="A2219">
            <v>401300</v>
          </cell>
          <cell r="B2219" t="str">
            <v>FIRM</v>
          </cell>
          <cell r="C2219">
            <v>82299</v>
          </cell>
          <cell r="D2219" t="str">
            <v>OTHER ADMIN ACCOUNTS</v>
          </cell>
          <cell r="E2219" t="str">
            <v>489-06485</v>
          </cell>
          <cell r="F2219" t="str">
            <v>822996485489</v>
          </cell>
          <cell r="G2219">
            <v>403030</v>
          </cell>
          <cell r="H2219" t="str">
            <v>FIRM - TRANSPORTATION REVENUE</v>
          </cell>
        </row>
        <row r="2220">
          <cell r="A2220">
            <v>401400</v>
          </cell>
          <cell r="B2220" t="str">
            <v>INTERRUPTIBLE</v>
          </cell>
          <cell r="C2220">
            <v>82299</v>
          </cell>
          <cell r="D2220" t="str">
            <v>OTHER ADMIN ACCOUNTS</v>
          </cell>
          <cell r="E2220" t="str">
            <v>489-06485</v>
          </cell>
          <cell r="F2220" t="str">
            <v>822996485489</v>
          </cell>
          <cell r="G2220">
            <v>403035</v>
          </cell>
          <cell r="H2220" t="str">
            <v>INTERRUPTIBLE - TRANSPORTATION REVENUE</v>
          </cell>
        </row>
        <row r="2221">
          <cell r="A2221">
            <v>414000</v>
          </cell>
          <cell r="B2221" t="str">
            <v>RENT INCOME</v>
          </cell>
          <cell r="C2221">
            <v>81110</v>
          </cell>
          <cell r="D2221" t="str">
            <v>PORTLAND</v>
          </cell>
          <cell r="E2221" t="str">
            <v>493-02000</v>
          </cell>
          <cell r="F2221" t="str">
            <v>811102000493</v>
          </cell>
          <cell r="G2221">
            <v>405125</v>
          </cell>
          <cell r="H2221" t="str">
            <v>RENT FROM GAS PROP-SCHEUDLE H CNG REV</v>
          </cell>
        </row>
        <row r="2222">
          <cell r="A2222">
            <v>414000</v>
          </cell>
          <cell r="B2222" t="str">
            <v>RENT INCOME</v>
          </cell>
          <cell r="C2222">
            <v>81195</v>
          </cell>
          <cell r="D2222" t="str">
            <v>COOS BAY</v>
          </cell>
          <cell r="E2222" t="str">
            <v>493-06420</v>
          </cell>
          <cell r="F2222" t="str">
            <v>811956420493</v>
          </cell>
          <cell r="G2222">
            <v>405135</v>
          </cell>
          <cell r="H2222" t="str">
            <v>RENT FROM GAS PROP-UTILITY PROP</v>
          </cell>
        </row>
        <row r="2223">
          <cell r="A2223">
            <v>414000</v>
          </cell>
          <cell r="B2223" t="str">
            <v>RENT INCOME</v>
          </cell>
          <cell r="C2223">
            <v>81140</v>
          </cell>
          <cell r="D2223" t="str">
            <v>SALEM</v>
          </cell>
          <cell r="E2223" t="str">
            <v>493-06420</v>
          </cell>
          <cell r="F2223" t="str">
            <v>811406420493</v>
          </cell>
          <cell r="G2223">
            <v>405135</v>
          </cell>
          <cell r="H2223" t="str">
            <v>RENT FROM GAS PROP-UTILITY PROP</v>
          </cell>
        </row>
        <row r="2224">
          <cell r="A2224">
            <v>414000</v>
          </cell>
          <cell r="B2224" t="str">
            <v>RENT INCOME</v>
          </cell>
          <cell r="C2224">
            <v>51020</v>
          </cell>
          <cell r="D2224" t="str">
            <v>RISK &amp; LAND</v>
          </cell>
          <cell r="E2224" t="str">
            <v>493-06420</v>
          </cell>
          <cell r="F2224" t="str">
            <v>510206420493</v>
          </cell>
          <cell r="G2224">
            <v>405135</v>
          </cell>
          <cell r="H2224" t="str">
            <v>RENT FROM GAS PROP-UTILITY PROP</v>
          </cell>
        </row>
        <row r="2225">
          <cell r="A2225">
            <v>414000</v>
          </cell>
          <cell r="B2225" t="str">
            <v>RENT INCOME</v>
          </cell>
          <cell r="C2225">
            <v>81110</v>
          </cell>
          <cell r="D2225" t="str">
            <v>PORTLAND</v>
          </cell>
          <cell r="E2225" t="str">
            <v>493-06420</v>
          </cell>
          <cell r="F2225" t="str">
            <v>811106420493</v>
          </cell>
          <cell r="G2225">
            <v>405135</v>
          </cell>
          <cell r="H2225" t="str">
            <v>RENT FROM GAS PROP-UTILITY PROP</v>
          </cell>
        </row>
        <row r="2226">
          <cell r="A2226">
            <v>414000</v>
          </cell>
          <cell r="B2226" t="str">
            <v>RENT INCOME</v>
          </cell>
          <cell r="C2226">
            <v>81120</v>
          </cell>
          <cell r="D2226" t="str">
            <v>LINCOLN CITY</v>
          </cell>
          <cell r="E2226" t="str">
            <v>493-06420</v>
          </cell>
          <cell r="F2226" t="str">
            <v>811206420493</v>
          </cell>
          <cell r="G2226">
            <v>405135</v>
          </cell>
          <cell r="H2226" t="str">
            <v>RENT FROM GAS PROP-UTILITY PROP</v>
          </cell>
        </row>
        <row r="2227">
          <cell r="A2227">
            <v>414000</v>
          </cell>
          <cell r="B2227" t="str">
            <v>RENT INCOME</v>
          </cell>
          <cell r="C2227">
            <v>81190</v>
          </cell>
          <cell r="D2227" t="str">
            <v>ASTORIA</v>
          </cell>
          <cell r="E2227" t="str">
            <v>493-06420</v>
          </cell>
          <cell r="F2227" t="str">
            <v>811906420493</v>
          </cell>
          <cell r="G2227">
            <v>405135</v>
          </cell>
          <cell r="H2227" t="str">
            <v>RENT FROM GAS PROP-UTILITY PROP</v>
          </cell>
        </row>
        <row r="2228">
          <cell r="A2228">
            <v>414000</v>
          </cell>
          <cell r="B2228" t="str">
            <v>RENT INCOME</v>
          </cell>
          <cell r="C2228">
            <v>81199</v>
          </cell>
          <cell r="D2228" t="str">
            <v>OTHER ADMIN ACCOUNTS</v>
          </cell>
          <cell r="E2228" t="str">
            <v>493-06420</v>
          </cell>
          <cell r="F2228" t="str">
            <v>811996420493</v>
          </cell>
          <cell r="G2228">
            <v>405135</v>
          </cell>
          <cell r="H2228" t="str">
            <v>RENT FROM GAS PROP-UTILITY PROP</v>
          </cell>
        </row>
        <row r="2229">
          <cell r="A2229">
            <v>402000</v>
          </cell>
          <cell r="B2229" t="str">
            <v>RATE ADJUSTMENT</v>
          </cell>
          <cell r="C2229">
            <v>81199</v>
          </cell>
          <cell r="D2229" t="str">
            <v>OTHER ADMIN ACCOUNTS</v>
          </cell>
          <cell r="E2229" t="str">
            <v>495-02225</v>
          </cell>
          <cell r="F2229" t="str">
            <v>811992225495</v>
          </cell>
          <cell r="G2229">
            <v>404040</v>
          </cell>
          <cell r="H2229" t="str">
            <v>RATE ADJ - OTHER GAS REV - INST STRG O&amp;M EXPENSE</v>
          </cell>
        </row>
        <row r="2230">
          <cell r="A2230">
            <v>402000</v>
          </cell>
          <cell r="B2230" t="str">
            <v>RATE ADJUSTMENT</v>
          </cell>
          <cell r="C2230">
            <v>81199</v>
          </cell>
          <cell r="D2230" t="str">
            <v>OTHER ADMIN ACCOUNTS</v>
          </cell>
          <cell r="E2230" t="str">
            <v>495-06063</v>
          </cell>
          <cell r="F2230" t="str">
            <v>811996063495</v>
          </cell>
          <cell r="G2230">
            <v>404055</v>
          </cell>
          <cell r="H2230" t="str">
            <v>RATE ADJ-OTHER GAS REV-DECOUPLING DEFRL</v>
          </cell>
        </row>
        <row r="2231">
          <cell r="A2231">
            <v>402000</v>
          </cell>
          <cell r="B2231" t="str">
            <v>RATE ADJUSTMENT</v>
          </cell>
          <cell r="C2231">
            <v>81199</v>
          </cell>
          <cell r="D2231" t="str">
            <v>OTHER ADMIN ACCOUNTS</v>
          </cell>
          <cell r="E2231" t="str">
            <v>495-06064</v>
          </cell>
          <cell r="F2231" t="str">
            <v>811996064495</v>
          </cell>
          <cell r="G2231">
            <v>404060</v>
          </cell>
          <cell r="H2231" t="str">
            <v>RATE ADJ-OTHER GAS REV-DECOUPLING AMORT</v>
          </cell>
        </row>
        <row r="2232">
          <cell r="A2232">
            <v>402000</v>
          </cell>
          <cell r="B2232" t="str">
            <v>RATE ADJUSTMENT</v>
          </cell>
          <cell r="C2232">
            <v>82299</v>
          </cell>
          <cell r="D2232" t="str">
            <v>OTHER ADMIN ACCOUNTS</v>
          </cell>
          <cell r="E2232" t="str">
            <v>495-06080</v>
          </cell>
          <cell r="F2232" t="str">
            <v>822996080495</v>
          </cell>
          <cell r="G2232">
            <v>404065</v>
          </cell>
          <cell r="H2232" t="str">
            <v>RATE ADJ-OTHER GAS REV-DSM AMORT</v>
          </cell>
        </row>
        <row r="2233">
          <cell r="A2233">
            <v>402000</v>
          </cell>
          <cell r="B2233" t="str">
            <v>RATE ADJUSTMENT</v>
          </cell>
          <cell r="C2233">
            <v>81199</v>
          </cell>
          <cell r="D2233" t="str">
            <v>OTHER ADMIN ACCOUNTS</v>
          </cell>
          <cell r="E2233" t="str">
            <v>495-06080</v>
          </cell>
          <cell r="F2233" t="str">
            <v>811996080495</v>
          </cell>
          <cell r="G2233">
            <v>404065</v>
          </cell>
          <cell r="H2233" t="str">
            <v>RATE ADJ-OTHER GAS REV-DSM AMORT</v>
          </cell>
        </row>
        <row r="2234">
          <cell r="A2234">
            <v>402000</v>
          </cell>
          <cell r="B2234" t="str">
            <v>RATE ADJUSTMENT</v>
          </cell>
          <cell r="C2234">
            <v>83010</v>
          </cell>
          <cell r="D2234" t="str">
            <v>INCOME STATEMENT DETAIL</v>
          </cell>
          <cell r="E2234" t="str">
            <v>495-06174</v>
          </cell>
          <cell r="F2234" t="str">
            <v>830106174495</v>
          </cell>
          <cell r="G2234">
            <v>404025</v>
          </cell>
          <cell r="H2234" t="str">
            <v>RATE ADJ-OTHER GAS REV-EST UNBILL DECOUPLING AMORT</v>
          </cell>
        </row>
        <row r="2235">
          <cell r="A2235">
            <v>402000</v>
          </cell>
          <cell r="B2235" t="str">
            <v>RATE ADJUSTMENT</v>
          </cell>
          <cell r="C2235">
            <v>83010</v>
          </cell>
          <cell r="D2235" t="str">
            <v>INCOME STATEMENT DETAIL</v>
          </cell>
          <cell r="E2235" t="str">
            <v>495-06175</v>
          </cell>
          <cell r="F2235" t="str">
            <v>830106175495</v>
          </cell>
          <cell r="G2235">
            <v>404035</v>
          </cell>
          <cell r="H2235" t="str">
            <v>RATE ADJ-OTHER GAS REV-EST UNBILL WARM AMORT</v>
          </cell>
        </row>
        <row r="2236">
          <cell r="A2236">
            <v>400600</v>
          </cell>
          <cell r="B2236" t="str">
            <v>UNBILLED</v>
          </cell>
          <cell r="C2236">
            <v>83030</v>
          </cell>
          <cell r="D2236" t="str">
            <v>GENERAL CORPORATE</v>
          </cell>
          <cell r="E2236" t="str">
            <v>495-06176</v>
          </cell>
          <cell r="F2236" t="str">
            <v>830306176495</v>
          </cell>
          <cell r="G2236">
            <v>402010</v>
          </cell>
          <cell r="H2236" t="str">
            <v>UNBILLED - OTHER GAS REV-WARM ADJ</v>
          </cell>
        </row>
        <row r="2237">
          <cell r="A2237">
            <v>400600</v>
          </cell>
          <cell r="B2237" t="str">
            <v>UNBILLED</v>
          </cell>
          <cell r="C2237">
            <v>83030</v>
          </cell>
          <cell r="D2237" t="str">
            <v>GENERAL CORPORATE</v>
          </cell>
          <cell r="E2237" t="str">
            <v>495-06177</v>
          </cell>
          <cell r="F2237" t="str">
            <v>830306177495</v>
          </cell>
          <cell r="G2237">
            <v>402015</v>
          </cell>
          <cell r="H2237" t="str">
            <v>UNBILLED - OTHER GAS REV-P/M WARM ADJ</v>
          </cell>
        </row>
        <row r="2238">
          <cell r="A2238">
            <v>400100</v>
          </cell>
          <cell r="B2238" t="str">
            <v>RESIDENTIAL</v>
          </cell>
          <cell r="C2238">
            <v>81195</v>
          </cell>
          <cell r="D2238" t="str">
            <v>COOS BAY</v>
          </cell>
          <cell r="E2238" t="str">
            <v>495-06178</v>
          </cell>
          <cell r="F2238" t="str">
            <v>811956178495</v>
          </cell>
          <cell r="G2238">
            <v>404010</v>
          </cell>
          <cell r="H2238" t="str">
            <v>RESIDENTIAL - WARM DEFERRALS</v>
          </cell>
        </row>
        <row r="2239">
          <cell r="A2239">
            <v>400200</v>
          </cell>
          <cell r="B2239" t="str">
            <v>COMMERCIAL</v>
          </cell>
          <cell r="C2239">
            <v>81195</v>
          </cell>
          <cell r="D2239" t="str">
            <v>COOS BAY</v>
          </cell>
          <cell r="E2239" t="str">
            <v>495-06178</v>
          </cell>
          <cell r="F2239" t="str">
            <v>811956178495</v>
          </cell>
          <cell r="G2239">
            <v>404005</v>
          </cell>
          <cell r="H2239" t="str">
            <v>COMMERCIAL - WARM DEFERRALS</v>
          </cell>
        </row>
        <row r="2240">
          <cell r="A2240">
            <v>400100</v>
          </cell>
          <cell r="B2240" t="str">
            <v>RESIDENTIAL</v>
          </cell>
          <cell r="C2240">
            <v>81190</v>
          </cell>
          <cell r="D2240" t="str">
            <v>ASTORIA</v>
          </cell>
          <cell r="E2240" t="str">
            <v>495-06178</v>
          </cell>
          <cell r="F2240" t="str">
            <v>811906178495</v>
          </cell>
          <cell r="G2240">
            <v>404010</v>
          </cell>
          <cell r="H2240" t="str">
            <v>RESIDENTIAL - WARM DEFERRALS</v>
          </cell>
        </row>
        <row r="2241">
          <cell r="A2241">
            <v>400200</v>
          </cell>
          <cell r="B2241" t="str">
            <v>COMMERCIAL</v>
          </cell>
          <cell r="C2241">
            <v>81190</v>
          </cell>
          <cell r="D2241" t="str">
            <v>ASTORIA</v>
          </cell>
          <cell r="E2241" t="str">
            <v>495-06178</v>
          </cell>
          <cell r="F2241" t="str">
            <v>811906178495</v>
          </cell>
          <cell r="G2241">
            <v>404005</v>
          </cell>
          <cell r="H2241" t="str">
            <v>COMMERCIAL - WARM DEFERRALS</v>
          </cell>
        </row>
        <row r="2242">
          <cell r="A2242">
            <v>400100</v>
          </cell>
          <cell r="B2242" t="str">
            <v>RESIDENTIAL</v>
          </cell>
          <cell r="C2242">
            <v>81170</v>
          </cell>
          <cell r="D2242" t="str">
            <v>THE DALLES OR</v>
          </cell>
          <cell r="E2242" t="str">
            <v>495-06178</v>
          </cell>
          <cell r="F2242" t="str">
            <v>811706178495</v>
          </cell>
          <cell r="G2242">
            <v>404010</v>
          </cell>
          <cell r="H2242" t="str">
            <v>RESIDENTIAL - WARM DEFERRALS</v>
          </cell>
        </row>
        <row r="2243">
          <cell r="A2243">
            <v>400200</v>
          </cell>
          <cell r="B2243" t="str">
            <v>COMMERCIAL</v>
          </cell>
          <cell r="C2243">
            <v>81170</v>
          </cell>
          <cell r="D2243" t="str">
            <v>THE DALLES OR</v>
          </cell>
          <cell r="E2243" t="str">
            <v>495-06178</v>
          </cell>
          <cell r="F2243" t="str">
            <v>811706178495</v>
          </cell>
          <cell r="G2243">
            <v>404005</v>
          </cell>
          <cell r="H2243" t="str">
            <v>COMMERCIAL - WARM DEFERRALS</v>
          </cell>
        </row>
        <row r="2244">
          <cell r="A2244">
            <v>400100</v>
          </cell>
          <cell r="B2244" t="str">
            <v>RESIDENTIAL</v>
          </cell>
          <cell r="C2244">
            <v>81160</v>
          </cell>
          <cell r="D2244" t="str">
            <v>EUGENE</v>
          </cell>
          <cell r="E2244" t="str">
            <v>495-06178</v>
          </cell>
          <cell r="F2244" t="str">
            <v>811606178495</v>
          </cell>
          <cell r="G2244">
            <v>404010</v>
          </cell>
          <cell r="H2244" t="str">
            <v>RESIDENTIAL - WARM DEFERRALS</v>
          </cell>
        </row>
        <row r="2245">
          <cell r="A2245">
            <v>400200</v>
          </cell>
          <cell r="B2245" t="str">
            <v>COMMERCIAL</v>
          </cell>
          <cell r="C2245">
            <v>81160</v>
          </cell>
          <cell r="D2245" t="str">
            <v>EUGENE</v>
          </cell>
          <cell r="E2245" t="str">
            <v>495-06178</v>
          </cell>
          <cell r="F2245" t="str">
            <v>811606178495</v>
          </cell>
          <cell r="G2245">
            <v>404005</v>
          </cell>
          <cell r="H2245" t="str">
            <v>COMMERCIAL - WARM DEFERRALS</v>
          </cell>
        </row>
        <row r="2246">
          <cell r="A2246">
            <v>400100</v>
          </cell>
          <cell r="B2246" t="str">
            <v>RESIDENTIAL</v>
          </cell>
          <cell r="C2246">
            <v>81150</v>
          </cell>
          <cell r="D2246" t="str">
            <v>ALBANY</v>
          </cell>
          <cell r="E2246" t="str">
            <v>495-06178</v>
          </cell>
          <cell r="F2246" t="str">
            <v>811506178495</v>
          </cell>
          <cell r="G2246">
            <v>404010</v>
          </cell>
          <cell r="H2246" t="str">
            <v>RESIDENTIAL - WARM DEFERRALS</v>
          </cell>
        </row>
        <row r="2247">
          <cell r="A2247">
            <v>400200</v>
          </cell>
          <cell r="B2247" t="str">
            <v>COMMERCIAL</v>
          </cell>
          <cell r="C2247">
            <v>81150</v>
          </cell>
          <cell r="D2247" t="str">
            <v>ALBANY</v>
          </cell>
          <cell r="E2247" t="str">
            <v>495-06178</v>
          </cell>
          <cell r="F2247" t="str">
            <v>811506178495</v>
          </cell>
          <cell r="G2247">
            <v>404005</v>
          </cell>
          <cell r="H2247" t="str">
            <v>COMMERCIAL - WARM DEFERRALS</v>
          </cell>
        </row>
        <row r="2248">
          <cell r="A2248">
            <v>400100</v>
          </cell>
          <cell r="B2248" t="str">
            <v>RESIDENTIAL</v>
          </cell>
          <cell r="C2248">
            <v>81140</v>
          </cell>
          <cell r="D2248" t="str">
            <v>SALEM</v>
          </cell>
          <cell r="E2248" t="str">
            <v>495-06178</v>
          </cell>
          <cell r="F2248" t="str">
            <v>811406178495</v>
          </cell>
          <cell r="G2248">
            <v>404010</v>
          </cell>
          <cell r="H2248" t="str">
            <v>RESIDENTIAL - WARM DEFERRALS</v>
          </cell>
        </row>
        <row r="2249">
          <cell r="A2249">
            <v>400200</v>
          </cell>
          <cell r="B2249" t="str">
            <v>COMMERCIAL</v>
          </cell>
          <cell r="C2249">
            <v>81140</v>
          </cell>
          <cell r="D2249" t="str">
            <v>SALEM</v>
          </cell>
          <cell r="E2249" t="str">
            <v>495-06178</v>
          </cell>
          <cell r="F2249" t="str">
            <v>811406178495</v>
          </cell>
          <cell r="G2249">
            <v>404005</v>
          </cell>
          <cell r="H2249" t="str">
            <v>COMMERCIAL - WARM DEFERRALS</v>
          </cell>
        </row>
        <row r="2250">
          <cell r="A2250">
            <v>400100</v>
          </cell>
          <cell r="B2250" t="str">
            <v>RESIDENTIAL</v>
          </cell>
          <cell r="C2250">
            <v>81120</v>
          </cell>
          <cell r="D2250" t="str">
            <v>LINCOLN CITY</v>
          </cell>
          <cell r="E2250" t="str">
            <v>495-06178</v>
          </cell>
          <cell r="F2250" t="str">
            <v>811206178495</v>
          </cell>
          <cell r="G2250">
            <v>404010</v>
          </cell>
          <cell r="H2250" t="str">
            <v>RESIDENTIAL - WARM DEFERRALS</v>
          </cell>
        </row>
        <row r="2251">
          <cell r="A2251">
            <v>400200</v>
          </cell>
          <cell r="B2251" t="str">
            <v>COMMERCIAL</v>
          </cell>
          <cell r="C2251">
            <v>81120</v>
          </cell>
          <cell r="D2251" t="str">
            <v>LINCOLN CITY</v>
          </cell>
          <cell r="E2251" t="str">
            <v>495-06178</v>
          </cell>
          <cell r="F2251" t="str">
            <v>811206178495</v>
          </cell>
          <cell r="G2251">
            <v>404005</v>
          </cell>
          <cell r="H2251" t="str">
            <v>COMMERCIAL - WARM DEFERRALS</v>
          </cell>
        </row>
        <row r="2252">
          <cell r="A2252">
            <v>400100</v>
          </cell>
          <cell r="B2252" t="str">
            <v>RESIDENTIAL</v>
          </cell>
          <cell r="C2252">
            <v>81110</v>
          </cell>
          <cell r="D2252" t="str">
            <v>PORTLAND</v>
          </cell>
          <cell r="E2252" t="str">
            <v>495-06178</v>
          </cell>
          <cell r="F2252" t="str">
            <v>811106178495</v>
          </cell>
          <cell r="G2252">
            <v>404010</v>
          </cell>
          <cell r="H2252" t="str">
            <v>RESIDENTIAL - WARM DEFERRALS</v>
          </cell>
        </row>
        <row r="2253">
          <cell r="A2253">
            <v>400200</v>
          </cell>
          <cell r="B2253" t="str">
            <v>COMMERCIAL</v>
          </cell>
          <cell r="C2253">
            <v>81110</v>
          </cell>
          <cell r="D2253" t="str">
            <v>PORTLAND</v>
          </cell>
          <cell r="E2253" t="str">
            <v>495-06178</v>
          </cell>
          <cell r="F2253" t="str">
            <v>811106178495</v>
          </cell>
          <cell r="G2253">
            <v>404005</v>
          </cell>
          <cell r="H2253" t="str">
            <v>COMMERCIAL - WARM DEFERRALS</v>
          </cell>
        </row>
        <row r="2254">
          <cell r="A2254">
            <v>402000</v>
          </cell>
          <cell r="B2254" t="str">
            <v>RATE ADJUSTMENT</v>
          </cell>
          <cell r="C2254">
            <v>81199</v>
          </cell>
          <cell r="D2254" t="str">
            <v>OTHER ADMIN ACCOUNTS</v>
          </cell>
          <cell r="E2254" t="str">
            <v>495-06179</v>
          </cell>
          <cell r="F2254" t="str">
            <v>811996179495</v>
          </cell>
          <cell r="G2254">
            <v>404015</v>
          </cell>
          <cell r="H2254" t="str">
            <v>RATE ADJ-OTHER GAS REV-WARM AMORT</v>
          </cell>
        </row>
        <row r="2255">
          <cell r="A2255">
            <v>402000</v>
          </cell>
          <cell r="B2255" t="str">
            <v>RATE ADJUSTMENT</v>
          </cell>
          <cell r="C2255">
            <v>81199</v>
          </cell>
          <cell r="D2255" t="str">
            <v>OTHER ADMIN ACCOUNTS</v>
          </cell>
          <cell r="E2255" t="str">
            <v>495-06233</v>
          </cell>
          <cell r="F2255" t="str">
            <v>811996233495</v>
          </cell>
          <cell r="G2255">
            <v>404020</v>
          </cell>
          <cell r="H2255" t="str">
            <v>RATE ADJ-OTHER GAS REV-INTERVENER FUN AMORT</v>
          </cell>
        </row>
        <row r="2256">
          <cell r="A2256">
            <v>402000</v>
          </cell>
          <cell r="B2256" t="str">
            <v>RATE ADJUSTMENT</v>
          </cell>
          <cell r="C2256">
            <v>81199</v>
          </cell>
          <cell r="D2256" t="str">
            <v>OTHER ADMIN ACCOUNTS</v>
          </cell>
          <cell r="E2256" t="str">
            <v>495-06280</v>
          </cell>
          <cell r="F2256" t="str">
            <v>811996280495</v>
          </cell>
          <cell r="G2256">
            <v>404030</v>
          </cell>
          <cell r="H2256" t="str">
            <v>RATE ADJ-OTHER GAS REV-RESIDUAL AMORT</v>
          </cell>
        </row>
        <row r="2257">
          <cell r="A2257">
            <v>403000</v>
          </cell>
          <cell r="B2257" t="str">
            <v>MISC GAS REVENUE</v>
          </cell>
          <cell r="C2257">
            <v>82280</v>
          </cell>
          <cell r="D2257" t="str">
            <v>THE DALLES WA</v>
          </cell>
          <cell r="E2257" t="str">
            <v>495-06300</v>
          </cell>
          <cell r="F2257" t="str">
            <v>822806300495</v>
          </cell>
          <cell r="G2257">
            <v>405150</v>
          </cell>
          <cell r="H2257" t="str">
            <v>OTHER GAS REV-METER RENTALS</v>
          </cell>
        </row>
        <row r="2258">
          <cell r="A2258">
            <v>403000</v>
          </cell>
          <cell r="B2258" t="str">
            <v>MISC GAS REVENUE</v>
          </cell>
          <cell r="C2258">
            <v>82230</v>
          </cell>
          <cell r="D2258" t="str">
            <v>VANCOUVER</v>
          </cell>
          <cell r="E2258" t="str">
            <v>495-06300</v>
          </cell>
          <cell r="F2258" t="str">
            <v>822306300495</v>
          </cell>
          <cell r="G2258">
            <v>405150</v>
          </cell>
          <cell r="H2258" t="str">
            <v>OTHER GAS REV-METER RENTALS</v>
          </cell>
        </row>
        <row r="2259">
          <cell r="A2259">
            <v>403000</v>
          </cell>
          <cell r="B2259" t="str">
            <v>MISC GAS REVENUE</v>
          </cell>
          <cell r="C2259">
            <v>81195</v>
          </cell>
          <cell r="D2259" t="str">
            <v>COOS BAY</v>
          </cell>
          <cell r="E2259" t="str">
            <v>495-06300</v>
          </cell>
          <cell r="F2259" t="str">
            <v>811956300495</v>
          </cell>
          <cell r="G2259">
            <v>405150</v>
          </cell>
          <cell r="H2259" t="str">
            <v>OTHER GAS REV-METER RENTALS</v>
          </cell>
        </row>
        <row r="2260">
          <cell r="A2260">
            <v>403000</v>
          </cell>
          <cell r="B2260" t="str">
            <v>MISC GAS REVENUE</v>
          </cell>
          <cell r="C2260">
            <v>81190</v>
          </cell>
          <cell r="D2260" t="str">
            <v>ASTORIA</v>
          </cell>
          <cell r="E2260" t="str">
            <v>495-06300</v>
          </cell>
          <cell r="F2260" t="str">
            <v>811906300495</v>
          </cell>
          <cell r="G2260">
            <v>405150</v>
          </cell>
          <cell r="H2260" t="str">
            <v>OTHER GAS REV-METER RENTALS</v>
          </cell>
        </row>
        <row r="2261">
          <cell r="A2261">
            <v>403000</v>
          </cell>
          <cell r="B2261" t="str">
            <v>MISC GAS REVENUE</v>
          </cell>
          <cell r="C2261">
            <v>81170</v>
          </cell>
          <cell r="D2261" t="str">
            <v>THE DALLES OR</v>
          </cell>
          <cell r="E2261" t="str">
            <v>495-06300</v>
          </cell>
          <cell r="F2261" t="str">
            <v>811706300495</v>
          </cell>
          <cell r="G2261">
            <v>405150</v>
          </cell>
          <cell r="H2261" t="str">
            <v>OTHER GAS REV-METER RENTALS</v>
          </cell>
        </row>
        <row r="2262">
          <cell r="A2262">
            <v>403000</v>
          </cell>
          <cell r="B2262" t="str">
            <v>MISC GAS REVENUE</v>
          </cell>
          <cell r="C2262">
            <v>81160</v>
          </cell>
          <cell r="D2262" t="str">
            <v>EUGENE</v>
          </cell>
          <cell r="E2262" t="str">
            <v>495-06300</v>
          </cell>
          <cell r="F2262" t="str">
            <v>811606300495</v>
          </cell>
          <cell r="G2262">
            <v>405150</v>
          </cell>
          <cell r="H2262" t="str">
            <v>OTHER GAS REV-METER RENTALS</v>
          </cell>
        </row>
        <row r="2263">
          <cell r="A2263">
            <v>403000</v>
          </cell>
          <cell r="B2263" t="str">
            <v>MISC GAS REVENUE</v>
          </cell>
          <cell r="C2263">
            <v>81150</v>
          </cell>
          <cell r="D2263" t="str">
            <v>ALBANY</v>
          </cell>
          <cell r="E2263" t="str">
            <v>495-06300</v>
          </cell>
          <cell r="F2263" t="str">
            <v>811506300495</v>
          </cell>
          <cell r="G2263">
            <v>405150</v>
          </cell>
          <cell r="H2263" t="str">
            <v>OTHER GAS REV-METER RENTALS</v>
          </cell>
        </row>
        <row r="2264">
          <cell r="A2264">
            <v>403000</v>
          </cell>
          <cell r="B2264" t="str">
            <v>MISC GAS REVENUE</v>
          </cell>
          <cell r="C2264">
            <v>81140</v>
          </cell>
          <cell r="D2264" t="str">
            <v>SALEM</v>
          </cell>
          <cell r="E2264" t="str">
            <v>495-06300</v>
          </cell>
          <cell r="F2264" t="str">
            <v>811406300495</v>
          </cell>
          <cell r="G2264">
            <v>405150</v>
          </cell>
          <cell r="H2264" t="str">
            <v>OTHER GAS REV-METER RENTALS</v>
          </cell>
        </row>
        <row r="2265">
          <cell r="A2265">
            <v>403000</v>
          </cell>
          <cell r="B2265" t="str">
            <v>MISC GAS REVENUE</v>
          </cell>
          <cell r="C2265">
            <v>81120</v>
          </cell>
          <cell r="D2265" t="str">
            <v>LINCOLN CITY</v>
          </cell>
          <cell r="E2265" t="str">
            <v>495-06300</v>
          </cell>
          <cell r="F2265" t="str">
            <v>811206300495</v>
          </cell>
          <cell r="G2265">
            <v>405150</v>
          </cell>
          <cell r="H2265" t="str">
            <v>OTHER GAS REV-METER RENTALS</v>
          </cell>
        </row>
        <row r="2266">
          <cell r="A2266">
            <v>403000</v>
          </cell>
          <cell r="B2266" t="str">
            <v>MISC GAS REVENUE</v>
          </cell>
          <cell r="C2266">
            <v>81110</v>
          </cell>
          <cell r="D2266" t="str">
            <v>PORTLAND</v>
          </cell>
          <cell r="E2266" t="str">
            <v>495-06300</v>
          </cell>
          <cell r="F2266" t="str">
            <v>811106300495</v>
          </cell>
          <cell r="G2266">
            <v>405150</v>
          </cell>
          <cell r="H2266" t="str">
            <v>OTHER GAS REV-METER RENTALS</v>
          </cell>
        </row>
        <row r="2267">
          <cell r="A2267">
            <v>403000</v>
          </cell>
          <cell r="B2267" t="str">
            <v>MISC GAS REVENUE</v>
          </cell>
          <cell r="C2267">
            <v>81199</v>
          </cell>
          <cell r="D2267" t="str">
            <v>OTHER ADMIN ACCOUNTS</v>
          </cell>
          <cell r="E2267" t="str">
            <v>495-06300</v>
          </cell>
          <cell r="F2267" t="str">
            <v>811996300495</v>
          </cell>
          <cell r="G2267">
            <v>405150</v>
          </cell>
          <cell r="H2267" t="str">
            <v>OTHER GAS REV-METER RENTALS</v>
          </cell>
        </row>
        <row r="2268">
          <cell r="A2268">
            <v>403000</v>
          </cell>
          <cell r="B2268" t="str">
            <v>MISC GAS REVENUE</v>
          </cell>
          <cell r="C2268">
            <v>81110</v>
          </cell>
          <cell r="D2268" t="str">
            <v>PORTLAND</v>
          </cell>
          <cell r="E2268" t="str">
            <v>495-06301</v>
          </cell>
          <cell r="F2268" t="str">
            <v>811106301495</v>
          </cell>
          <cell r="G2268">
            <v>405155</v>
          </cell>
          <cell r="H2268" t="str">
            <v>OTHER GAS REV-CNG METER RENTALS</v>
          </cell>
        </row>
        <row r="2269">
          <cell r="A2269">
            <v>402000</v>
          </cell>
          <cell r="B2269" t="str">
            <v>RATE ADJUSTMENT</v>
          </cell>
          <cell r="C2269">
            <v>81199</v>
          </cell>
          <cell r="D2269" t="str">
            <v>OTHER ADMIN ACCOUNTS</v>
          </cell>
          <cell r="E2269" t="str">
            <v>495-06374</v>
          </cell>
          <cell r="F2269" t="str">
            <v>811996374495</v>
          </cell>
          <cell r="G2269">
            <v>404110</v>
          </cell>
          <cell r="H2269" t="str">
            <v>RATE ADJ-OTHER GAS REV-OREGON AMORT</v>
          </cell>
        </row>
        <row r="2270">
          <cell r="A2270">
            <v>403000</v>
          </cell>
          <cell r="B2270" t="str">
            <v>MISC GAS REVENUE</v>
          </cell>
          <cell r="C2270">
            <v>82280</v>
          </cell>
          <cell r="D2270" t="str">
            <v>THE DALLES WA</v>
          </cell>
          <cell r="E2270" t="str">
            <v>495-06375</v>
          </cell>
          <cell r="F2270" t="str">
            <v>822806375495</v>
          </cell>
          <cell r="G2270">
            <v>405160</v>
          </cell>
          <cell r="H2270" t="str">
            <v>OTHER GAS REV-LNG SALES &amp; OTHER MISC REV</v>
          </cell>
        </row>
        <row r="2271">
          <cell r="A2271">
            <v>403000</v>
          </cell>
          <cell r="B2271" t="str">
            <v>MISC GAS REVENUE</v>
          </cell>
          <cell r="C2271">
            <v>82230</v>
          </cell>
          <cell r="D2271" t="str">
            <v>VANCOUVER</v>
          </cell>
          <cell r="E2271" t="str">
            <v>495-06375</v>
          </cell>
          <cell r="F2271" t="str">
            <v>822306375495</v>
          </cell>
          <cell r="G2271">
            <v>405160</v>
          </cell>
          <cell r="H2271" t="str">
            <v>OTHER GAS REV-LNG SALES &amp; OTHER MISC REV</v>
          </cell>
        </row>
        <row r="2272">
          <cell r="A2272">
            <v>403000</v>
          </cell>
          <cell r="B2272" t="str">
            <v>MISC GAS REVENUE</v>
          </cell>
          <cell r="C2272">
            <v>81195</v>
          </cell>
          <cell r="D2272" t="str">
            <v>COOS BAY</v>
          </cell>
          <cell r="E2272" t="str">
            <v>495-06375</v>
          </cell>
          <cell r="F2272" t="str">
            <v>811956375495</v>
          </cell>
          <cell r="G2272">
            <v>405160</v>
          </cell>
          <cell r="H2272" t="str">
            <v>OTHER GAS REV-LNG SALES &amp; OTHER MISC REV</v>
          </cell>
        </row>
        <row r="2273">
          <cell r="A2273">
            <v>403000</v>
          </cell>
          <cell r="B2273" t="str">
            <v>MISC GAS REVENUE</v>
          </cell>
          <cell r="C2273">
            <v>81190</v>
          </cell>
          <cell r="D2273" t="str">
            <v>ASTORIA</v>
          </cell>
          <cell r="E2273" t="str">
            <v>495-06375</v>
          </cell>
          <cell r="F2273" t="str">
            <v>811906375495</v>
          </cell>
          <cell r="G2273">
            <v>405160</v>
          </cell>
          <cell r="H2273" t="str">
            <v>OTHER GAS REV-LNG SALES &amp; OTHER MISC REV</v>
          </cell>
        </row>
        <row r="2274">
          <cell r="A2274">
            <v>403000</v>
          </cell>
          <cell r="B2274" t="str">
            <v>MISC GAS REVENUE</v>
          </cell>
          <cell r="C2274">
            <v>81170</v>
          </cell>
          <cell r="D2274" t="str">
            <v>THE DALLES OR</v>
          </cell>
          <cell r="E2274" t="str">
            <v>495-06375</v>
          </cell>
          <cell r="F2274" t="str">
            <v>811706375495</v>
          </cell>
          <cell r="G2274">
            <v>405160</v>
          </cell>
          <cell r="H2274" t="str">
            <v>OTHER GAS REV-LNG SALES &amp; OTHER MISC REV</v>
          </cell>
        </row>
        <row r="2275">
          <cell r="A2275">
            <v>403000</v>
          </cell>
          <cell r="B2275" t="str">
            <v>MISC GAS REVENUE</v>
          </cell>
          <cell r="C2275">
            <v>81160</v>
          </cell>
          <cell r="D2275" t="str">
            <v>EUGENE</v>
          </cell>
          <cell r="E2275" t="str">
            <v>495-06375</v>
          </cell>
          <cell r="F2275" t="str">
            <v>811606375495</v>
          </cell>
          <cell r="G2275">
            <v>405160</v>
          </cell>
          <cell r="H2275" t="str">
            <v>OTHER GAS REV-LNG SALES &amp; OTHER MISC REV</v>
          </cell>
        </row>
        <row r="2276">
          <cell r="A2276">
            <v>403000</v>
          </cell>
          <cell r="B2276" t="str">
            <v>MISC GAS REVENUE</v>
          </cell>
          <cell r="C2276">
            <v>81150</v>
          </cell>
          <cell r="D2276" t="str">
            <v>ALBANY</v>
          </cell>
          <cell r="E2276" t="str">
            <v>495-06375</v>
          </cell>
          <cell r="F2276" t="str">
            <v>811506375495</v>
          </cell>
          <cell r="G2276">
            <v>405160</v>
          </cell>
          <cell r="H2276" t="str">
            <v>OTHER GAS REV-LNG SALES &amp; OTHER MISC REV</v>
          </cell>
        </row>
        <row r="2277">
          <cell r="A2277">
            <v>403000</v>
          </cell>
          <cell r="B2277" t="str">
            <v>MISC GAS REVENUE</v>
          </cell>
          <cell r="C2277">
            <v>81140</v>
          </cell>
          <cell r="D2277" t="str">
            <v>SALEM</v>
          </cell>
          <cell r="E2277" t="str">
            <v>495-06375</v>
          </cell>
          <cell r="F2277" t="str">
            <v>811406375495</v>
          </cell>
          <cell r="G2277">
            <v>405160</v>
          </cell>
          <cell r="H2277" t="str">
            <v>OTHER GAS REV-LNG SALES &amp; OTHER MISC REV</v>
          </cell>
        </row>
        <row r="2278">
          <cell r="A2278">
            <v>403000</v>
          </cell>
          <cell r="B2278" t="str">
            <v>MISC GAS REVENUE</v>
          </cell>
          <cell r="C2278">
            <v>81120</v>
          </cell>
          <cell r="D2278" t="str">
            <v>LINCOLN CITY</v>
          </cell>
          <cell r="E2278" t="str">
            <v>495-06375</v>
          </cell>
          <cell r="F2278" t="str">
            <v>811206375495</v>
          </cell>
          <cell r="G2278">
            <v>405160</v>
          </cell>
          <cell r="H2278" t="str">
            <v>OTHER GAS REV-LNG SALES &amp; OTHER MISC REV</v>
          </cell>
        </row>
        <row r="2279">
          <cell r="A2279">
            <v>403000</v>
          </cell>
          <cell r="B2279" t="str">
            <v>MISC GAS REVENUE</v>
          </cell>
          <cell r="C2279">
            <v>81110</v>
          </cell>
          <cell r="D2279" t="str">
            <v>PORTLAND</v>
          </cell>
          <cell r="E2279" t="str">
            <v>495-06375</v>
          </cell>
          <cell r="F2279" t="str">
            <v>811106375495</v>
          </cell>
          <cell r="G2279">
            <v>405160</v>
          </cell>
          <cell r="H2279" t="str">
            <v>OTHER GAS REV-LNG SALES &amp; OTHER MISC REV</v>
          </cell>
        </row>
        <row r="2280">
          <cell r="A2280">
            <v>403000</v>
          </cell>
          <cell r="B2280" t="str">
            <v>MISC GAS REVENUE</v>
          </cell>
          <cell r="C2280">
            <v>81199</v>
          </cell>
          <cell r="D2280" t="str">
            <v>OTHER ADMIN ACCOUNTS</v>
          </cell>
          <cell r="E2280" t="str">
            <v>495-06375</v>
          </cell>
          <cell r="F2280" t="str">
            <v>811996375495</v>
          </cell>
          <cell r="G2280">
            <v>405160</v>
          </cell>
          <cell r="H2280" t="str">
            <v>OTHER GAS REV-LNG SALES &amp; OTHER MISC REV</v>
          </cell>
        </row>
        <row r="2281">
          <cell r="A2281">
            <v>403000</v>
          </cell>
          <cell r="B2281" t="str">
            <v>MISC GAS REVENUE</v>
          </cell>
          <cell r="C2281">
            <v>82299</v>
          </cell>
          <cell r="D2281" t="str">
            <v>OTHER ADMIN ACCOUNTS</v>
          </cell>
          <cell r="E2281" t="str">
            <v>495-06393</v>
          </cell>
          <cell r="F2281" t="str">
            <v>822996393495</v>
          </cell>
          <cell r="G2281">
            <v>405170</v>
          </cell>
          <cell r="H2281" t="str">
            <v>OTHER GAS REV-MULTIPLE CALL OUT FEE</v>
          </cell>
        </row>
        <row r="2282">
          <cell r="A2282">
            <v>401300</v>
          </cell>
          <cell r="B2282" t="str">
            <v>FIRM</v>
          </cell>
          <cell r="C2282">
            <v>81199</v>
          </cell>
          <cell r="D2282" t="str">
            <v>OTHER ADMIN ACCOUNTS</v>
          </cell>
          <cell r="E2282" t="str">
            <v>495-06393</v>
          </cell>
          <cell r="F2282" t="str">
            <v>811996393495</v>
          </cell>
          <cell r="G2282">
            <v>405170</v>
          </cell>
          <cell r="H2282" t="str">
            <v>OTHER GAS REV-MULTIPLE CALL OUT FEE</v>
          </cell>
        </row>
        <row r="2283">
          <cell r="A2283">
            <v>403000</v>
          </cell>
          <cell r="B2283" t="str">
            <v>MISC GAS REVENUE</v>
          </cell>
          <cell r="C2283">
            <v>81199</v>
          </cell>
          <cell r="D2283" t="str">
            <v>OTHER ADMIN ACCOUNTS</v>
          </cell>
          <cell r="E2283" t="str">
            <v>495-06393</v>
          </cell>
          <cell r="F2283" t="str">
            <v>811996393495</v>
          </cell>
          <cell r="G2283">
            <v>405170</v>
          </cell>
          <cell r="H2283" t="str">
            <v>OTHER GAS REV-MULTIPLE CALL OUT FEE</v>
          </cell>
        </row>
        <row r="2284">
          <cell r="A2284">
            <v>503000</v>
          </cell>
          <cell r="B2284" t="str">
            <v>OFFICE SUPPLIES</v>
          </cell>
          <cell r="C2284">
            <v>81199</v>
          </cell>
          <cell r="D2284" t="str">
            <v>OTHER ADMIN ACCOUNTS</v>
          </cell>
          <cell r="E2284" t="str">
            <v>495-06393</v>
          </cell>
          <cell r="F2284" t="str">
            <v>811996393495</v>
          </cell>
          <cell r="G2284">
            <v>603000</v>
          </cell>
          <cell r="H2284" t="str">
            <v>OFFICE SUPPLIES</v>
          </cell>
        </row>
        <row r="2285">
          <cell r="A2285">
            <v>402000</v>
          </cell>
          <cell r="B2285" t="str">
            <v>RATE ADJUSTMENT</v>
          </cell>
          <cell r="C2285">
            <v>81195</v>
          </cell>
          <cell r="D2285" t="str">
            <v>COOS BAY</v>
          </cell>
          <cell r="E2285" t="str">
            <v>495-06397</v>
          </cell>
          <cell r="F2285" t="str">
            <v>811956397495</v>
          </cell>
          <cell r="G2285">
            <v>405180</v>
          </cell>
          <cell r="H2285" t="str">
            <v>OTHER GAS REV-CURTAIL UNAUTH TA</v>
          </cell>
        </row>
        <row r="2286">
          <cell r="A2286">
            <v>402000</v>
          </cell>
          <cell r="B2286" t="str">
            <v>RATE ADJUSTMENT</v>
          </cell>
          <cell r="C2286">
            <v>81170</v>
          </cell>
          <cell r="D2286" t="str">
            <v>THE DALLES OR</v>
          </cell>
          <cell r="E2286" t="str">
            <v>495-06397</v>
          </cell>
          <cell r="F2286" t="str">
            <v>811706397495</v>
          </cell>
          <cell r="G2286">
            <v>405180</v>
          </cell>
          <cell r="H2286" t="str">
            <v>OTHER GAS REV-CURTAIL UNAUTH TA</v>
          </cell>
        </row>
        <row r="2287">
          <cell r="A2287">
            <v>402000</v>
          </cell>
          <cell r="B2287" t="str">
            <v>RATE ADJUSTMENT</v>
          </cell>
          <cell r="C2287">
            <v>81160</v>
          </cell>
          <cell r="D2287" t="str">
            <v>EUGENE</v>
          </cell>
          <cell r="E2287" t="str">
            <v>495-06397</v>
          </cell>
          <cell r="F2287" t="str">
            <v>811606397495</v>
          </cell>
          <cell r="G2287">
            <v>405180</v>
          </cell>
          <cell r="H2287" t="str">
            <v>OTHER GAS REV-CURTAIL UNAUTH TA</v>
          </cell>
        </row>
        <row r="2288">
          <cell r="A2288">
            <v>402000</v>
          </cell>
          <cell r="B2288" t="str">
            <v>RATE ADJUSTMENT</v>
          </cell>
          <cell r="C2288">
            <v>81150</v>
          </cell>
          <cell r="D2288" t="str">
            <v>ALBANY</v>
          </cell>
          <cell r="E2288" t="str">
            <v>495-06397</v>
          </cell>
          <cell r="F2288" t="str">
            <v>811506397495</v>
          </cell>
          <cell r="G2288">
            <v>405180</v>
          </cell>
          <cell r="H2288" t="str">
            <v>OTHER GAS REV-CURTAIL UNAUTH TA</v>
          </cell>
        </row>
        <row r="2289">
          <cell r="A2289">
            <v>402000</v>
          </cell>
          <cell r="B2289" t="str">
            <v>RATE ADJUSTMENT</v>
          </cell>
          <cell r="C2289">
            <v>81140</v>
          </cell>
          <cell r="D2289" t="str">
            <v>SALEM</v>
          </cell>
          <cell r="E2289" t="str">
            <v>495-06397</v>
          </cell>
          <cell r="F2289" t="str">
            <v>811406397495</v>
          </cell>
          <cell r="G2289">
            <v>405180</v>
          </cell>
          <cell r="H2289" t="str">
            <v>OTHER GAS REV-CURTAIL UNAUTH TA</v>
          </cell>
        </row>
        <row r="2290">
          <cell r="A2290">
            <v>402000</v>
          </cell>
          <cell r="B2290" t="str">
            <v>RATE ADJUSTMENT</v>
          </cell>
          <cell r="C2290">
            <v>81120</v>
          </cell>
          <cell r="D2290" t="str">
            <v>LINCOLN CITY</v>
          </cell>
          <cell r="E2290" t="str">
            <v>495-06397</v>
          </cell>
          <cell r="F2290" t="str">
            <v>811206397495</v>
          </cell>
          <cell r="G2290">
            <v>405180</v>
          </cell>
          <cell r="H2290" t="str">
            <v>OTHER GAS REV-CURTAIL UNAUTH TA</v>
          </cell>
        </row>
        <row r="2291">
          <cell r="A2291">
            <v>402000</v>
          </cell>
          <cell r="B2291" t="str">
            <v>RATE ADJUSTMENT</v>
          </cell>
          <cell r="C2291">
            <v>81110</v>
          </cell>
          <cell r="D2291" t="str">
            <v>PORTLAND</v>
          </cell>
          <cell r="E2291" t="str">
            <v>495-06397</v>
          </cell>
          <cell r="F2291" t="str">
            <v>811106397495</v>
          </cell>
          <cell r="G2291">
            <v>405180</v>
          </cell>
          <cell r="H2291" t="str">
            <v>OTHER GAS REV-CURTAIL UNAUTH TA</v>
          </cell>
        </row>
        <row r="2292">
          <cell r="A2292">
            <v>400600</v>
          </cell>
          <cell r="B2292" t="str">
            <v>UNBILLED</v>
          </cell>
          <cell r="C2292">
            <v>83030</v>
          </cell>
          <cell r="D2292" t="str">
            <v>GENERAL CORPORATE</v>
          </cell>
          <cell r="E2292" t="str">
            <v>495-06500</v>
          </cell>
          <cell r="F2292" t="str">
            <v>830306500495</v>
          </cell>
          <cell r="G2292">
            <v>402020</v>
          </cell>
          <cell r="H2292" t="str">
            <v>UNBILLED - OTHER GAS REV-UNBILLED REVS-BILLING</v>
          </cell>
        </row>
        <row r="2293">
          <cell r="A2293">
            <v>400600</v>
          </cell>
          <cell r="B2293" t="str">
            <v>UNBILLED</v>
          </cell>
          <cell r="C2293">
            <v>83030</v>
          </cell>
          <cell r="D2293" t="str">
            <v>GENERAL CORPORATE</v>
          </cell>
          <cell r="E2293" t="str">
            <v>495-06501</v>
          </cell>
          <cell r="F2293" t="str">
            <v>830306501495</v>
          </cell>
          <cell r="G2293">
            <v>402025</v>
          </cell>
          <cell r="H2293" t="str">
            <v>UNBILLED - OTHER GAS REV-P/M UNBILLED REVS-BIL</v>
          </cell>
        </row>
        <row r="2294">
          <cell r="A2294">
            <v>400600</v>
          </cell>
          <cell r="B2294" t="str">
            <v>UNBILLED</v>
          </cell>
          <cell r="C2294">
            <v>83010</v>
          </cell>
          <cell r="D2294" t="str">
            <v>INCOME STATEMENT DETAIL</v>
          </cell>
          <cell r="E2294" t="str">
            <v>495-06502</v>
          </cell>
          <cell r="F2294" t="str">
            <v>830106502495</v>
          </cell>
          <cell r="G2294">
            <v>402030</v>
          </cell>
          <cell r="H2294" t="str">
            <v>UNBILLED - OTHER GAS REV-GAS SALES FRANCHISE 2%</v>
          </cell>
        </row>
        <row r="2295">
          <cell r="A2295">
            <v>400600</v>
          </cell>
          <cell r="B2295" t="str">
            <v>UNBILLED</v>
          </cell>
          <cell r="C2295">
            <v>83030</v>
          </cell>
          <cell r="D2295" t="str">
            <v>GENERAL CORPORATE</v>
          </cell>
          <cell r="E2295" t="str">
            <v>495-06505</v>
          </cell>
          <cell r="F2295" t="str">
            <v>830306505495</v>
          </cell>
          <cell r="G2295">
            <v>402035</v>
          </cell>
          <cell r="H2295" t="str">
            <v>UNBILLED - OTHER GAS REV-UNBILLED REVS-TEMP IN</v>
          </cell>
        </row>
        <row r="2296">
          <cell r="A2296">
            <v>402000</v>
          </cell>
          <cell r="B2296" t="str">
            <v>RATE ADJUSTMENT</v>
          </cell>
          <cell r="C2296">
            <v>82299</v>
          </cell>
          <cell r="D2296" t="str">
            <v>OTHER ADMIN ACCOUNTS</v>
          </cell>
          <cell r="E2296" t="str">
            <v>495-06516</v>
          </cell>
          <cell r="F2296" t="str">
            <v>822996516495</v>
          </cell>
          <cell r="G2296">
            <v>404120</v>
          </cell>
          <cell r="H2296" t="str">
            <v>RATE ADJ-OTHER GAS REV-ALBANY PROP GAIN AMORT</v>
          </cell>
        </row>
        <row r="2297">
          <cell r="A2297">
            <v>402000</v>
          </cell>
          <cell r="B2297" t="str">
            <v>RATE ADJUSTMENT</v>
          </cell>
          <cell r="C2297">
            <v>81199</v>
          </cell>
          <cell r="D2297" t="str">
            <v>OTHER ADMIN ACCOUNTS</v>
          </cell>
          <cell r="E2297" t="str">
            <v>495-06516</v>
          </cell>
          <cell r="F2297" t="str">
            <v>811996516495</v>
          </cell>
          <cell r="G2297">
            <v>404120</v>
          </cell>
          <cell r="H2297" t="str">
            <v>RATE ADJ-OTHER GAS REV-ALBANY PROP GAIN AMORT</v>
          </cell>
        </row>
        <row r="2298">
          <cell r="A2298">
            <v>402000</v>
          </cell>
          <cell r="B2298" t="str">
            <v>RATE ADJUSTMENT</v>
          </cell>
          <cell r="C2298">
            <v>82299</v>
          </cell>
          <cell r="D2298" t="str">
            <v>OTHER ADMIN ACCOUNTS</v>
          </cell>
          <cell r="E2298" t="str">
            <v>495-06517</v>
          </cell>
          <cell r="F2298" t="str">
            <v>822996517495</v>
          </cell>
          <cell r="G2298">
            <v>404125</v>
          </cell>
          <cell r="H2298" t="str">
            <v>RATE ADJ-OTHER GAS REV-WA GREAT</v>
          </cell>
        </row>
        <row r="2299">
          <cell r="A2299">
            <v>588105</v>
          </cell>
          <cell r="B2299" t="str">
            <v>SALARY PAYROLL ZTFSO</v>
          </cell>
          <cell r="C2299">
            <v>55010</v>
          </cell>
          <cell r="D2299" t="str">
            <v>ENVIRONMENTAL POLICY AND SUSTAINABILITY</v>
          </cell>
          <cell r="E2299" t="str">
            <v>495-06518</v>
          </cell>
          <cell r="F2299" t="str">
            <v>550106518495</v>
          </cell>
          <cell r="G2299">
            <v>688105</v>
          </cell>
          <cell r="H2299" t="str">
            <v>SALARY PAYROLL ZTFSO</v>
          </cell>
        </row>
        <row r="2300">
          <cell r="A2300">
            <v>402000</v>
          </cell>
          <cell r="B2300" t="str">
            <v>RATE ADJUSTMENT</v>
          </cell>
          <cell r="C2300">
            <v>11528</v>
          </cell>
          <cell r="D2300" t="str">
            <v>WA ENERGY EFFICIENCY</v>
          </cell>
          <cell r="E2300" t="str">
            <v>495-06518</v>
          </cell>
          <cell r="F2300" t="str">
            <v>115286518495</v>
          </cell>
          <cell r="G2300">
            <v>404130</v>
          </cell>
          <cell r="H2300" t="str">
            <v>RATE ADJ - WA ENERGY EFF ACT</v>
          </cell>
        </row>
        <row r="2301">
          <cell r="A2301">
            <v>500100</v>
          </cell>
          <cell r="B2301" t="str">
            <v>SALARY PAYROLL</v>
          </cell>
          <cell r="C2301">
            <v>11528</v>
          </cell>
          <cell r="D2301" t="str">
            <v>WA ENERGY EFFICIENCY</v>
          </cell>
          <cell r="E2301" t="str">
            <v>495-06518</v>
          </cell>
          <cell r="F2301" t="str">
            <v>115286518495</v>
          </cell>
          <cell r="G2301">
            <v>600100</v>
          </cell>
          <cell r="H2301" t="str">
            <v>SALARY PAYROLL</v>
          </cell>
        </row>
        <row r="2302">
          <cell r="A2302">
            <v>500500</v>
          </cell>
          <cell r="B2302" t="str">
            <v>SALARY BONUS PAYROLL</v>
          </cell>
          <cell r="C2302">
            <v>11528</v>
          </cell>
          <cell r="D2302" t="str">
            <v>WA ENERGY EFFICIENCY</v>
          </cell>
          <cell r="E2302" t="str">
            <v>495-06518</v>
          </cell>
          <cell r="F2302" t="str">
            <v>115286518495</v>
          </cell>
          <cell r="G2302">
            <v>600500</v>
          </cell>
          <cell r="H2302" t="str">
            <v>SALARY BONUS PAYROLL</v>
          </cell>
        </row>
        <row r="2303">
          <cell r="A2303">
            <v>500900</v>
          </cell>
          <cell r="B2303" t="str">
            <v>VACATION, SICK &amp; HOL</v>
          </cell>
          <cell r="C2303">
            <v>11528</v>
          </cell>
          <cell r="D2303" t="str">
            <v>WA ENERGY EFFICIENCY</v>
          </cell>
          <cell r="E2303" t="str">
            <v>495-06518</v>
          </cell>
          <cell r="F2303" t="str">
            <v>115286518495</v>
          </cell>
          <cell r="G2303">
            <v>600900</v>
          </cell>
          <cell r="H2303" t="str">
            <v>VACATION, SICK &amp; HOL</v>
          </cell>
        </row>
        <row r="2304">
          <cell r="A2304">
            <v>501000</v>
          </cell>
          <cell r="B2304" t="str">
            <v>PAYROLL OVERHEAD</v>
          </cell>
          <cell r="C2304">
            <v>11528</v>
          </cell>
          <cell r="D2304" t="str">
            <v>WA ENERGY EFFICIENCY</v>
          </cell>
          <cell r="E2304" t="str">
            <v>495-06518</v>
          </cell>
          <cell r="F2304" t="str">
            <v>115286518495</v>
          </cell>
          <cell r="G2304">
            <v>601000</v>
          </cell>
          <cell r="H2304" t="str">
            <v>PAYROLL OVERHEAD</v>
          </cell>
        </row>
        <row r="2305">
          <cell r="A2305">
            <v>501100</v>
          </cell>
          <cell r="B2305" t="str">
            <v>EDUCATION</v>
          </cell>
          <cell r="C2305">
            <v>11528</v>
          </cell>
          <cell r="D2305" t="str">
            <v>WA ENERGY EFFICIENCY</v>
          </cell>
          <cell r="E2305" t="str">
            <v>495-06518</v>
          </cell>
          <cell r="F2305" t="str">
            <v>115286518495</v>
          </cell>
          <cell r="G2305">
            <v>601100</v>
          </cell>
          <cell r="H2305" t="str">
            <v>EDUCATION</v>
          </cell>
        </row>
        <row r="2306">
          <cell r="A2306">
            <v>580105</v>
          </cell>
          <cell r="B2306" t="str">
            <v>SALARY REGULAR</v>
          </cell>
          <cell r="C2306">
            <v>11528</v>
          </cell>
          <cell r="D2306" t="str">
            <v>WA ENERGY EFFICIENCY</v>
          </cell>
          <cell r="E2306" t="str">
            <v>495-06518</v>
          </cell>
          <cell r="F2306" t="str">
            <v>115286518495</v>
          </cell>
          <cell r="G2306">
            <v>680105</v>
          </cell>
          <cell r="H2306" t="str">
            <v>SALARY REGULAR</v>
          </cell>
        </row>
        <row r="2307">
          <cell r="A2307">
            <v>512100</v>
          </cell>
          <cell r="B2307" t="str">
            <v>MEALS AND ENTERTAIN</v>
          </cell>
          <cell r="C2307">
            <v>11528</v>
          </cell>
          <cell r="D2307" t="str">
            <v>WA ENERGY EFFICIENCY</v>
          </cell>
          <cell r="E2307" t="str">
            <v>495-06518</v>
          </cell>
          <cell r="F2307" t="str">
            <v>115286518495</v>
          </cell>
          <cell r="G2307">
            <v>612100</v>
          </cell>
          <cell r="H2307" t="str">
            <v>MEALS AND ENTERTAIN</v>
          </cell>
        </row>
        <row r="2308">
          <cell r="A2308">
            <v>513100</v>
          </cell>
          <cell r="B2308" t="str">
            <v>CONFERENCE TRAVEL</v>
          </cell>
          <cell r="C2308">
            <v>11520</v>
          </cell>
          <cell r="D2308" t="str">
            <v>ENERGY EFFICIENCY - OR</v>
          </cell>
          <cell r="E2308" t="str">
            <v>495-06518</v>
          </cell>
          <cell r="F2308" t="str">
            <v>115206518495</v>
          </cell>
          <cell r="G2308">
            <v>613100</v>
          </cell>
          <cell r="H2308" t="str">
            <v>CONFERENCE TRAVEL</v>
          </cell>
        </row>
        <row r="2309">
          <cell r="A2309">
            <v>402000</v>
          </cell>
          <cell r="B2309" t="str">
            <v>RATE ADJUSTMENT</v>
          </cell>
          <cell r="C2309">
            <v>82299</v>
          </cell>
          <cell r="D2309" t="str">
            <v>OTHER ADMIN ACCOUNTS</v>
          </cell>
          <cell r="E2309" t="str">
            <v>495-06519</v>
          </cell>
          <cell r="F2309" t="str">
            <v>822996519495</v>
          </cell>
          <cell r="G2309">
            <v>404135</v>
          </cell>
          <cell r="H2309" t="str">
            <v>RATE ADJ-OTHER GAS REV-WA ENG EFF TRUE UP</v>
          </cell>
        </row>
        <row r="2310">
          <cell r="A2310">
            <v>403000</v>
          </cell>
          <cell r="B2310" t="str">
            <v>MISC GAS REVENUE</v>
          </cell>
          <cell r="C2310">
            <v>81160</v>
          </cell>
          <cell r="D2310" t="str">
            <v>EUGENE</v>
          </cell>
          <cell r="E2310" t="str">
            <v>495-06525</v>
          </cell>
          <cell r="F2310" t="str">
            <v>811606525495</v>
          </cell>
          <cell r="G2310">
            <v>405210</v>
          </cell>
          <cell r="H2310" t="str">
            <v>MISC SERVICE REV - NON-AMR INSTALL/REMOVE CHRG</v>
          </cell>
        </row>
        <row r="2311">
          <cell r="A2311">
            <v>403000</v>
          </cell>
          <cell r="B2311" t="str">
            <v>MISC GAS REVENUE</v>
          </cell>
          <cell r="C2311">
            <v>81120</v>
          </cell>
          <cell r="D2311" t="str">
            <v>LINCOLN CITY</v>
          </cell>
          <cell r="E2311" t="str">
            <v>495-06525</v>
          </cell>
          <cell r="F2311" t="str">
            <v>811206525495</v>
          </cell>
          <cell r="G2311">
            <v>405210</v>
          </cell>
          <cell r="H2311" t="str">
            <v>MISC SERVICE REV - NON-AMR INSTALL/REMOVE CHRG</v>
          </cell>
        </row>
        <row r="2312">
          <cell r="A2312">
            <v>403000</v>
          </cell>
          <cell r="B2312" t="str">
            <v>MISC GAS REVENUE</v>
          </cell>
          <cell r="C2312">
            <v>81110</v>
          </cell>
          <cell r="D2312" t="str">
            <v>PORTLAND</v>
          </cell>
          <cell r="E2312" t="str">
            <v>495-06525</v>
          </cell>
          <cell r="F2312" t="str">
            <v>811106525495</v>
          </cell>
          <cell r="G2312">
            <v>405210</v>
          </cell>
          <cell r="H2312" t="str">
            <v>MISC SERVICE REV - NON-AMR INSTALL/REMOVE CHRG</v>
          </cell>
        </row>
        <row r="2313">
          <cell r="A2313">
            <v>403000</v>
          </cell>
          <cell r="B2313" t="str">
            <v>MISC GAS REVENUE</v>
          </cell>
          <cell r="C2313">
            <v>81140</v>
          </cell>
          <cell r="D2313" t="str">
            <v>SALEM</v>
          </cell>
          <cell r="E2313" t="str">
            <v>495-06525</v>
          </cell>
          <cell r="F2313" t="str">
            <v>811406525495</v>
          </cell>
          <cell r="G2313">
            <v>405210</v>
          </cell>
          <cell r="H2313" t="str">
            <v>MISC SERVICE REV - NON-AMR INSTALL/REMOVE CHRG</v>
          </cell>
        </row>
        <row r="2314">
          <cell r="A2314">
            <v>403000</v>
          </cell>
          <cell r="B2314" t="str">
            <v>MISC GAS REVENUE</v>
          </cell>
          <cell r="C2314">
            <v>82230</v>
          </cell>
          <cell r="D2314" t="str">
            <v>VANCOUVER</v>
          </cell>
          <cell r="E2314" t="str">
            <v>495-06530</v>
          </cell>
          <cell r="F2314" t="str">
            <v>822306530495</v>
          </cell>
          <cell r="G2314">
            <v>405215</v>
          </cell>
          <cell r="H2314" t="str">
            <v>OTHER GAS REV-NON AMR READ CHARGE</v>
          </cell>
        </row>
        <row r="2315">
          <cell r="A2315">
            <v>403000</v>
          </cell>
          <cell r="B2315" t="str">
            <v>MISC GAS REVENUE</v>
          </cell>
          <cell r="C2315">
            <v>81190</v>
          </cell>
          <cell r="D2315" t="str">
            <v>ASTORIA</v>
          </cell>
          <cell r="E2315" t="str">
            <v>495-06530</v>
          </cell>
          <cell r="F2315" t="str">
            <v>811906530495</v>
          </cell>
          <cell r="G2315">
            <v>405215</v>
          </cell>
          <cell r="H2315" t="str">
            <v>OTHER GAS REV-NON AMR READ CHARGE</v>
          </cell>
        </row>
        <row r="2316">
          <cell r="A2316">
            <v>403000</v>
          </cell>
          <cell r="B2316" t="str">
            <v>MISC GAS REVENUE</v>
          </cell>
          <cell r="C2316">
            <v>81160</v>
          </cell>
          <cell r="D2316" t="str">
            <v>EUGENE</v>
          </cell>
          <cell r="E2316" t="str">
            <v>495-06530</v>
          </cell>
          <cell r="F2316" t="str">
            <v>811606530495</v>
          </cell>
          <cell r="G2316">
            <v>405215</v>
          </cell>
          <cell r="H2316" t="str">
            <v>OTHER GAS REV-NON AMR READ CHARGE</v>
          </cell>
        </row>
        <row r="2317">
          <cell r="A2317">
            <v>403000</v>
          </cell>
          <cell r="B2317" t="str">
            <v>MISC GAS REVENUE</v>
          </cell>
          <cell r="C2317">
            <v>81150</v>
          </cell>
          <cell r="D2317" t="str">
            <v>ALBANY</v>
          </cell>
          <cell r="E2317" t="str">
            <v>495-06530</v>
          </cell>
          <cell r="F2317" t="str">
            <v>811506530495</v>
          </cell>
          <cell r="G2317">
            <v>405215</v>
          </cell>
          <cell r="H2317" t="str">
            <v>OTHER GAS REV-NON AMR READ CHARGE</v>
          </cell>
        </row>
        <row r="2318">
          <cell r="A2318">
            <v>403000</v>
          </cell>
          <cell r="B2318" t="str">
            <v>MISC GAS REVENUE</v>
          </cell>
          <cell r="C2318">
            <v>81140</v>
          </cell>
          <cell r="D2318" t="str">
            <v>SALEM</v>
          </cell>
          <cell r="E2318" t="str">
            <v>495-06530</v>
          </cell>
          <cell r="F2318" t="str">
            <v>811406530495</v>
          </cell>
          <cell r="G2318">
            <v>405215</v>
          </cell>
          <cell r="H2318" t="str">
            <v>OTHER GAS REV-NON AMR READ CHARGE</v>
          </cell>
        </row>
        <row r="2319">
          <cell r="A2319">
            <v>403000</v>
          </cell>
          <cell r="B2319" t="str">
            <v>MISC GAS REVENUE</v>
          </cell>
          <cell r="C2319">
            <v>81120</v>
          </cell>
          <cell r="D2319" t="str">
            <v>LINCOLN CITY</v>
          </cell>
          <cell r="E2319" t="str">
            <v>495-06530</v>
          </cell>
          <cell r="F2319" t="str">
            <v>811206530495</v>
          </cell>
          <cell r="G2319">
            <v>405215</v>
          </cell>
          <cell r="H2319" t="str">
            <v>OTHER GAS REV-NON AMR READ CHARGE</v>
          </cell>
        </row>
        <row r="2320">
          <cell r="A2320">
            <v>403000</v>
          </cell>
          <cell r="B2320" t="str">
            <v>MISC GAS REVENUE</v>
          </cell>
          <cell r="C2320">
            <v>81110</v>
          </cell>
          <cell r="D2320" t="str">
            <v>PORTLAND</v>
          </cell>
          <cell r="E2320" t="str">
            <v>495-06530</v>
          </cell>
          <cell r="F2320" t="str">
            <v>811106530495</v>
          </cell>
          <cell r="G2320">
            <v>405215</v>
          </cell>
          <cell r="H2320" t="str">
            <v>OTHER GAS REV-NON AMR READ CHARGE</v>
          </cell>
        </row>
        <row r="2321">
          <cell r="A2321">
            <v>403000</v>
          </cell>
          <cell r="B2321" t="str">
            <v>MISC GAS REVENUE</v>
          </cell>
          <cell r="C2321">
            <v>81199</v>
          </cell>
          <cell r="D2321" t="str">
            <v>OTHER ADMIN ACCOUNTS</v>
          </cell>
          <cell r="E2321" t="str">
            <v>495-06530</v>
          </cell>
          <cell r="F2321" t="str">
            <v>811996530495</v>
          </cell>
          <cell r="G2321">
            <v>405215</v>
          </cell>
          <cell r="H2321" t="str">
            <v>OTHER GAS REV-NON AMR READ CHARGE</v>
          </cell>
        </row>
        <row r="2322">
          <cell r="A2322">
            <v>402000</v>
          </cell>
          <cell r="B2322" t="str">
            <v>RATE ADJUSTMENT</v>
          </cell>
          <cell r="C2322">
            <v>83010</v>
          </cell>
          <cell r="D2322" t="str">
            <v>INCOME STATEMENT DETAIL</v>
          </cell>
          <cell r="E2322" t="str">
            <v>495-06541</v>
          </cell>
          <cell r="F2322" t="str">
            <v>830106541495</v>
          </cell>
          <cell r="G2322">
            <v>404140</v>
          </cell>
          <cell r="H2322" t="str">
            <v>RATE ADJ-OR REV REQ TRUE UP</v>
          </cell>
        </row>
        <row r="2323">
          <cell r="A2323">
            <v>402000</v>
          </cell>
          <cell r="B2323" t="str">
            <v>RATE ADJUSTMENT</v>
          </cell>
          <cell r="C2323">
            <v>83010</v>
          </cell>
          <cell r="D2323" t="str">
            <v>INCOME STATEMENT DETAIL</v>
          </cell>
          <cell r="E2323" t="str">
            <v>495-06545</v>
          </cell>
          <cell r="F2323" t="str">
            <v>830106545495</v>
          </cell>
          <cell r="G2323">
            <v>404045</v>
          </cell>
          <cell r="H2323" t="str">
            <v>RATE ADJ - RNG</v>
          </cell>
        </row>
        <row r="2324">
          <cell r="A2324">
            <v>402000</v>
          </cell>
          <cell r="B2324" t="str">
            <v>RATE ADJUSTMENT</v>
          </cell>
          <cell r="C2324">
            <v>83010</v>
          </cell>
          <cell r="D2324" t="str">
            <v>INCOME STATEMENT DETAIL</v>
          </cell>
          <cell r="E2324" t="str">
            <v>495-06546</v>
          </cell>
          <cell r="F2324" t="str">
            <v>830106546495</v>
          </cell>
          <cell r="G2324">
            <v>404045</v>
          </cell>
          <cell r="H2324" t="str">
            <v>RATE ADJ - RNG</v>
          </cell>
        </row>
        <row r="2325">
          <cell r="A2325">
            <v>400100</v>
          </cell>
          <cell r="B2325" t="str">
            <v>RESIDENTIAL</v>
          </cell>
          <cell r="C2325">
            <v>83010</v>
          </cell>
          <cell r="D2325" t="str">
            <v>INCOME STATEMENT DETAIL</v>
          </cell>
          <cell r="E2325" t="str">
            <v>495-06660</v>
          </cell>
          <cell r="F2325" t="str">
            <v>830106660495</v>
          </cell>
          <cell r="G2325">
            <v>404140</v>
          </cell>
          <cell r="H2325" t="str">
            <v>RATE ADJ-OR REV REQ TRUE UP</v>
          </cell>
        </row>
        <row r="2326">
          <cell r="A2326">
            <v>402000</v>
          </cell>
          <cell r="B2326" t="str">
            <v>RATE ADJUSTMENT</v>
          </cell>
          <cell r="C2326">
            <v>83010</v>
          </cell>
          <cell r="D2326" t="str">
            <v>INCOME STATEMENT DETAIL</v>
          </cell>
          <cell r="E2326" t="str">
            <v>495-07000</v>
          </cell>
          <cell r="F2326" t="str">
            <v>830107000495</v>
          </cell>
          <cell r="G2326">
            <v>404000</v>
          </cell>
          <cell r="H2326" t="str">
            <v>RATE ADJ-TAX REFORM DEFERRAL</v>
          </cell>
        </row>
        <row r="2327">
          <cell r="A2327">
            <v>416000</v>
          </cell>
          <cell r="B2327" t="str">
            <v>MISC NON OPERATING INCOME</v>
          </cell>
          <cell r="C2327">
            <v>20700</v>
          </cell>
          <cell r="D2327" t="str">
            <v>KB PIPELINE COMPANY</v>
          </cell>
          <cell r="E2327" t="str">
            <v>495-26255</v>
          </cell>
          <cell r="F2327" t="str">
            <v>207006255495</v>
          </cell>
          <cell r="G2327">
            <v>405220</v>
          </cell>
          <cell r="H2327" t="str">
            <v>KB PIPLINE REVENUES</v>
          </cell>
        </row>
        <row r="2328">
          <cell r="A2328">
            <v>540200</v>
          </cell>
          <cell r="B2328" t="str">
            <v>COMMODITY CHARGES</v>
          </cell>
          <cell r="C2328">
            <v>93510</v>
          </cell>
          <cell r="D2328" t="str">
            <v>GENERAL CORP EXPENSE 1</v>
          </cell>
          <cell r="E2328" t="str">
            <v>495-33295</v>
          </cell>
          <cell r="F2328" t="str">
            <v>935103295495</v>
          </cell>
          <cell r="G2328">
            <v>604205</v>
          </cell>
          <cell r="H2328" t="str">
            <v>REGULATORY DEFEERAL - SALE OF GAS RESERVES</v>
          </cell>
        </row>
        <row r="2329">
          <cell r="A2329">
            <v>540200</v>
          </cell>
          <cell r="B2329" t="str">
            <v>COMMODITY CHARGES</v>
          </cell>
          <cell r="C2329">
            <v>93510</v>
          </cell>
          <cell r="D2329" t="str">
            <v>GENERAL CORP EXPENSE 1</v>
          </cell>
          <cell r="E2329" t="str">
            <v>495-33395</v>
          </cell>
          <cell r="F2329" t="str">
            <v>935103395495</v>
          </cell>
          <cell r="G2329">
            <v>604205</v>
          </cell>
          <cell r="H2329" t="str">
            <v>REGULATORY DEFEERAL - SALE OF GAS RESERVES</v>
          </cell>
        </row>
        <row r="2330">
          <cell r="A2330">
            <v>402000</v>
          </cell>
          <cell r="B2330" t="str">
            <v>RATE ADJUSTMENT</v>
          </cell>
          <cell r="C2330">
            <v>83010</v>
          </cell>
          <cell r="D2330" t="str">
            <v>INCOME STATEMENT DETAIL</v>
          </cell>
          <cell r="E2330" t="str">
            <v>496-02974</v>
          </cell>
          <cell r="F2330" t="str">
            <v>830102974496</v>
          </cell>
          <cell r="G2330">
            <v>404000</v>
          </cell>
          <cell r="H2330" t="str">
            <v>RATE ADJ-TAX REFORM DEFERRAL</v>
          </cell>
        </row>
        <row r="2331">
          <cell r="A2331">
            <v>540200</v>
          </cell>
          <cell r="B2331" t="str">
            <v>COMMODITY CHARGES</v>
          </cell>
          <cell r="C2331">
            <v>93510</v>
          </cell>
          <cell r="D2331" t="str">
            <v>GENERAL CORP EXPENSE 1</v>
          </cell>
          <cell r="E2331" t="str">
            <v>752-33105</v>
          </cell>
          <cell r="F2331" t="str">
            <v>935103105752</v>
          </cell>
          <cell r="G2331">
            <v>604210</v>
          </cell>
          <cell r="H2331" t="str">
            <v>REGULATORY DEFEERAL - GAS WELLS EXP</v>
          </cell>
        </row>
        <row r="2332">
          <cell r="A2332">
            <v>540200</v>
          </cell>
          <cell r="B2332" t="str">
            <v>COMMODITY CHARGES</v>
          </cell>
          <cell r="C2332">
            <v>93510</v>
          </cell>
          <cell r="D2332" t="str">
            <v>GENERAL CORP EXPENSE 1</v>
          </cell>
          <cell r="E2332" t="str">
            <v>752-33205</v>
          </cell>
          <cell r="F2332" t="str">
            <v>935103205752</v>
          </cell>
          <cell r="G2332">
            <v>604210</v>
          </cell>
          <cell r="H2332" t="str">
            <v>REGULATORY DEFEERAL - GAS WELLS EXP</v>
          </cell>
        </row>
        <row r="2333">
          <cell r="A2333">
            <v>505100</v>
          </cell>
          <cell r="B2333" t="str">
            <v>PROFESSIONAL SERVICE</v>
          </cell>
          <cell r="C2333">
            <v>93510</v>
          </cell>
          <cell r="D2333" t="str">
            <v>GENERAL CORP EXPENSE 1</v>
          </cell>
          <cell r="E2333" t="str">
            <v>763-33110</v>
          </cell>
          <cell r="F2333" t="str">
            <v>935103110763</v>
          </cell>
          <cell r="G2333">
            <v>605100</v>
          </cell>
          <cell r="H2333" t="str">
            <v>PROFESSIONAL SERVICE</v>
          </cell>
        </row>
        <row r="2334">
          <cell r="A2334">
            <v>540200</v>
          </cell>
          <cell r="B2334" t="str">
            <v>COMMODITY CHARGES</v>
          </cell>
          <cell r="C2334">
            <v>93510</v>
          </cell>
          <cell r="D2334" t="str">
            <v>GENERAL CORP EXPENSE 1</v>
          </cell>
          <cell r="E2334" t="str">
            <v>763-33110</v>
          </cell>
          <cell r="F2334" t="str">
            <v>935103110763</v>
          </cell>
          <cell r="G2334">
            <v>640205</v>
          </cell>
          <cell r="H2334" t="str">
            <v>COMMODITY CHARGES - LEASE OP EXP</v>
          </cell>
        </row>
        <row r="2335">
          <cell r="A2335">
            <v>540200</v>
          </cell>
          <cell r="B2335" t="str">
            <v>COMMODITY CHARGES</v>
          </cell>
          <cell r="C2335">
            <v>93510</v>
          </cell>
          <cell r="D2335" t="str">
            <v>GENERAL CORP EXPENSE 1</v>
          </cell>
          <cell r="E2335" t="str">
            <v>763-33210</v>
          </cell>
          <cell r="F2335" t="str">
            <v>935103210763</v>
          </cell>
          <cell r="G2335">
            <v>640205</v>
          </cell>
          <cell r="H2335" t="str">
            <v>COMMODITY CHARGES - LEASE OP EXP</v>
          </cell>
        </row>
        <row r="2336">
          <cell r="A2336">
            <v>502100</v>
          </cell>
          <cell r="B2336" t="str">
            <v>OTHER CONTRACT WORK</v>
          </cell>
          <cell r="C2336">
            <v>20700</v>
          </cell>
          <cell r="D2336" t="str">
            <v>KB PIPELINE COMPANY</v>
          </cell>
          <cell r="E2336" t="str">
            <v>770-22105</v>
          </cell>
          <cell r="F2336" t="str">
            <v>207002105770</v>
          </cell>
          <cell r="G2336">
            <v>602100</v>
          </cell>
          <cell r="H2336" t="str">
            <v>OTHER CONTRACT WORK</v>
          </cell>
        </row>
        <row r="2337">
          <cell r="A2337">
            <v>502800</v>
          </cell>
          <cell r="B2337" t="str">
            <v>POSTAGE</v>
          </cell>
          <cell r="C2337">
            <v>84020</v>
          </cell>
          <cell r="D2337" t="str">
            <v>COST OF GAS</v>
          </cell>
          <cell r="E2337" t="str">
            <v>801-02705</v>
          </cell>
          <cell r="F2337" t="str">
            <v>840202705801</v>
          </cell>
          <cell r="G2337">
            <v>500000</v>
          </cell>
          <cell r="H2337" t="str">
            <v>POSTAGE - COST OF GAS</v>
          </cell>
        </row>
        <row r="2338">
          <cell r="A2338">
            <v>503806</v>
          </cell>
          <cell r="B2338" t="str">
            <v>TAXES-OTHER</v>
          </cell>
          <cell r="C2338">
            <v>84020</v>
          </cell>
          <cell r="D2338" t="str">
            <v>COST OF GAS</v>
          </cell>
          <cell r="E2338" t="str">
            <v>801-02705</v>
          </cell>
          <cell r="F2338" t="str">
            <v>840202705801</v>
          </cell>
          <cell r="G2338">
            <v>500005</v>
          </cell>
          <cell r="H2338" t="str">
            <v>TAXES-OTHER-FLD LINE PUR-MIS</v>
          </cell>
        </row>
        <row r="2339">
          <cell r="A2339">
            <v>503800</v>
          </cell>
          <cell r="B2339" t="str">
            <v>TAXES</v>
          </cell>
          <cell r="C2339">
            <v>84020</v>
          </cell>
          <cell r="D2339" t="str">
            <v>COST OF GAS</v>
          </cell>
          <cell r="E2339" t="str">
            <v>801-02705</v>
          </cell>
          <cell r="F2339" t="str">
            <v>840202705801</v>
          </cell>
          <cell r="G2339">
            <v>500005</v>
          </cell>
          <cell r="H2339" t="str">
            <v>TAXES-OTHER-FLD LINE PUR-MIS</v>
          </cell>
        </row>
        <row r="2340">
          <cell r="A2340">
            <v>540200</v>
          </cell>
          <cell r="B2340" t="str">
            <v>COMMODITY CHARGES</v>
          </cell>
          <cell r="C2340">
            <v>84020</v>
          </cell>
          <cell r="D2340" t="str">
            <v>COST OF GAS</v>
          </cell>
          <cell r="E2340" t="str">
            <v>801-02705</v>
          </cell>
          <cell r="F2340" t="str">
            <v>840202705801</v>
          </cell>
          <cell r="G2340">
            <v>500030</v>
          </cell>
          <cell r="H2340" t="str">
            <v>COMMODITY CHARGES - FLD LIN PUR MIS</v>
          </cell>
        </row>
        <row r="2341">
          <cell r="A2341">
            <v>540200</v>
          </cell>
          <cell r="B2341" t="str">
            <v>COMMODITY CHARGES</v>
          </cell>
          <cell r="C2341">
            <v>84020</v>
          </cell>
          <cell r="D2341" t="str">
            <v>COST OF GAS</v>
          </cell>
          <cell r="E2341" t="str">
            <v>801-02920</v>
          </cell>
          <cell r="F2341" t="str">
            <v>840202920801</v>
          </cell>
          <cell r="G2341">
            <v>500035</v>
          </cell>
          <cell r="H2341" t="str">
            <v>COMMODITY CHARGES - GAS RESERVES ACTIVITY</v>
          </cell>
        </row>
        <row r="2342">
          <cell r="A2342">
            <v>502466</v>
          </cell>
          <cell r="B2342" t="str">
            <v>P CARD UNCODED CHARG</v>
          </cell>
          <cell r="C2342">
            <v>84020</v>
          </cell>
          <cell r="D2342" t="str">
            <v>COST OF GAS</v>
          </cell>
          <cell r="E2342" t="str">
            <v>801-02920</v>
          </cell>
          <cell r="F2342" t="str">
            <v>840202920801</v>
          </cell>
          <cell r="G2342">
            <v>602466</v>
          </cell>
          <cell r="H2342" t="str">
            <v>P CARD UNCODED CHARG</v>
          </cell>
        </row>
        <row r="2343">
          <cell r="A2343">
            <v>540300</v>
          </cell>
          <cell r="B2343" t="str">
            <v>EQUALIZATION</v>
          </cell>
          <cell r="C2343">
            <v>84020</v>
          </cell>
          <cell r="D2343" t="str">
            <v>COST OF GAS</v>
          </cell>
          <cell r="E2343" t="str">
            <v>804-02673</v>
          </cell>
          <cell r="F2343" t="str">
            <v>840202673804</v>
          </cell>
          <cell r="G2343">
            <v>500065</v>
          </cell>
          <cell r="H2343" t="str">
            <v>EQUALIZATION-GAS CITY GATE PURCH-DEC-NOV DEMAND EQ</v>
          </cell>
        </row>
        <row r="2344">
          <cell r="A2344">
            <v>540300</v>
          </cell>
          <cell r="B2344" t="str">
            <v>EQUALIZATION</v>
          </cell>
          <cell r="C2344">
            <v>84020</v>
          </cell>
          <cell r="D2344" t="str">
            <v>COST OF GAS</v>
          </cell>
          <cell r="E2344" t="str">
            <v>804-02685</v>
          </cell>
          <cell r="F2344" t="str">
            <v>840202685804</v>
          </cell>
          <cell r="G2344">
            <v>500070</v>
          </cell>
          <cell r="H2344" t="str">
            <v>EQUALIZATION-GAS CITY GATE PURCH-DEM CHG EQ-NPC TR</v>
          </cell>
        </row>
        <row r="2345">
          <cell r="A2345">
            <v>540300</v>
          </cell>
          <cell r="B2345" t="str">
            <v>EQUALIZATION</v>
          </cell>
          <cell r="C2345">
            <v>84020</v>
          </cell>
          <cell r="D2345" t="str">
            <v>COST OF GAS</v>
          </cell>
          <cell r="E2345" t="str">
            <v>804-02700</v>
          </cell>
          <cell r="F2345" t="str">
            <v>840202700804</v>
          </cell>
          <cell r="G2345">
            <v>500075</v>
          </cell>
          <cell r="H2345" t="str">
            <v>EQUALIZATION-GAS CITY GATE PURCH-DEMAND CHG EQUALI</v>
          </cell>
        </row>
        <row r="2346">
          <cell r="A2346">
            <v>540100</v>
          </cell>
          <cell r="B2346" t="str">
            <v>DEMAND CHARGES</v>
          </cell>
          <cell r="C2346">
            <v>84020</v>
          </cell>
          <cell r="D2346" t="str">
            <v>COST OF GAS</v>
          </cell>
          <cell r="E2346" t="str">
            <v>804-02910</v>
          </cell>
          <cell r="F2346" t="str">
            <v>840202910804</v>
          </cell>
          <cell r="G2346">
            <v>500015</v>
          </cell>
          <cell r="H2346" t="str">
            <v>DEMAND CHARGES - GAS CITY GATE PURCH - SYS SUP</v>
          </cell>
        </row>
        <row r="2347">
          <cell r="A2347">
            <v>540200</v>
          </cell>
          <cell r="B2347" t="str">
            <v>COMMODITY CHARGES</v>
          </cell>
          <cell r="C2347">
            <v>84020</v>
          </cell>
          <cell r="D2347" t="str">
            <v>COST OF GAS</v>
          </cell>
          <cell r="E2347" t="str">
            <v>804-02910</v>
          </cell>
          <cell r="F2347" t="str">
            <v>840202910804</v>
          </cell>
          <cell r="G2347">
            <v>500015</v>
          </cell>
          <cell r="H2347" t="str">
            <v>DEMAND CHARGES - GAS CITY GATE PURCH - SYS SUP</v>
          </cell>
        </row>
        <row r="2348">
          <cell r="A2348">
            <v>540200</v>
          </cell>
          <cell r="B2348" t="str">
            <v>COMMODITY CHARGES</v>
          </cell>
          <cell r="C2348">
            <v>84020</v>
          </cell>
          <cell r="D2348" t="str">
            <v>COST OF GAS</v>
          </cell>
          <cell r="E2348" t="str">
            <v>804-02915</v>
          </cell>
          <cell r="F2348" t="str">
            <v>840202915804</v>
          </cell>
          <cell r="G2348">
            <v>500040</v>
          </cell>
          <cell r="H2348" t="str">
            <v>COMM CHARGE-GAS CITY GATE PURCH-SYS SUP-IMBAL PUR</v>
          </cell>
        </row>
        <row r="2349">
          <cell r="A2349">
            <v>502800</v>
          </cell>
          <cell r="B2349" t="str">
            <v>POSTAGE</v>
          </cell>
          <cell r="C2349">
            <v>84020</v>
          </cell>
          <cell r="D2349" t="str">
            <v>COST OF GAS</v>
          </cell>
          <cell r="E2349" t="str">
            <v>804-02920</v>
          </cell>
          <cell r="F2349" t="str">
            <v>840202920804</v>
          </cell>
          <cell r="G2349">
            <v>500000</v>
          </cell>
          <cell r="H2349" t="str">
            <v>POSTAGE - COST OF GAS</v>
          </cell>
        </row>
        <row r="2350">
          <cell r="A2350">
            <v>540200</v>
          </cell>
          <cell r="B2350" t="str">
            <v>COMMODITY CHARGES</v>
          </cell>
          <cell r="C2350">
            <v>84020</v>
          </cell>
          <cell r="D2350" t="str">
            <v>COST OF GAS</v>
          </cell>
          <cell r="E2350" t="str">
            <v>804-02920</v>
          </cell>
          <cell r="F2350" t="str">
            <v>840202920804</v>
          </cell>
          <cell r="G2350">
            <v>500045</v>
          </cell>
          <cell r="H2350" t="str">
            <v>COMM CHARGE-GAS CITY GATE PURCH-SYS SUP-L.T. CONT</v>
          </cell>
        </row>
        <row r="2351">
          <cell r="A2351">
            <v>501900</v>
          </cell>
          <cell r="B2351" t="str">
            <v>DUES/MEMBERSHIP</v>
          </cell>
          <cell r="C2351">
            <v>84020</v>
          </cell>
          <cell r="D2351" t="str">
            <v>COST OF GAS</v>
          </cell>
          <cell r="E2351" t="str">
            <v>804-02920</v>
          </cell>
          <cell r="F2351" t="str">
            <v>840202920804</v>
          </cell>
          <cell r="G2351">
            <v>500115</v>
          </cell>
          <cell r="H2351" t="str">
            <v>DUES/MEMBERSHIP - COST OF GAS</v>
          </cell>
        </row>
        <row r="2352">
          <cell r="A2352">
            <v>502466</v>
          </cell>
          <cell r="B2352" t="str">
            <v>P CARD UNCODED CHARG</v>
          </cell>
          <cell r="C2352">
            <v>84020</v>
          </cell>
          <cell r="D2352" t="str">
            <v>COST OF GAS</v>
          </cell>
          <cell r="E2352" t="str">
            <v>804-02920</v>
          </cell>
          <cell r="F2352" t="str">
            <v>840202920804</v>
          </cell>
          <cell r="G2352">
            <v>602466</v>
          </cell>
          <cell r="H2352" t="str">
            <v>P CARD UNCODED CHARG</v>
          </cell>
        </row>
        <row r="2353">
          <cell r="A2353">
            <v>503100</v>
          </cell>
          <cell r="B2353" t="str">
            <v>PRINTING</v>
          </cell>
          <cell r="C2353">
            <v>84020</v>
          </cell>
          <cell r="D2353" t="str">
            <v>COST OF GAS</v>
          </cell>
          <cell r="E2353" t="str">
            <v>804-02920</v>
          </cell>
          <cell r="F2353" t="str">
            <v>840202920804</v>
          </cell>
          <cell r="G2353">
            <v>500120</v>
          </cell>
          <cell r="H2353" t="str">
            <v>PRINTING - COST OF GAS</v>
          </cell>
        </row>
        <row r="2354">
          <cell r="A2354">
            <v>506200</v>
          </cell>
          <cell r="B2354" t="str">
            <v>PERMITS AND FEES</v>
          </cell>
          <cell r="C2354">
            <v>84020</v>
          </cell>
          <cell r="D2354" t="str">
            <v>COST OF GAS</v>
          </cell>
          <cell r="E2354" t="str">
            <v>804-02920</v>
          </cell>
          <cell r="F2354" t="str">
            <v>840202920804</v>
          </cell>
          <cell r="G2354">
            <v>606200</v>
          </cell>
          <cell r="H2354" t="str">
            <v>PERMITS AND FEES</v>
          </cell>
        </row>
        <row r="2355">
          <cell r="A2355">
            <v>540300</v>
          </cell>
          <cell r="B2355" t="str">
            <v>EQUALIZATION</v>
          </cell>
          <cell r="C2355">
            <v>84020</v>
          </cell>
          <cell r="D2355" t="str">
            <v>COST OF GAS</v>
          </cell>
          <cell r="E2355" t="str">
            <v>804-02955</v>
          </cell>
          <cell r="F2355" t="str">
            <v>840202955804</v>
          </cell>
          <cell r="G2355">
            <v>500080</v>
          </cell>
          <cell r="H2355" t="str">
            <v>EQUALIZATION-GAS CITY GATE PURCH-WACOG EQUALIZATIO</v>
          </cell>
        </row>
        <row r="2356">
          <cell r="A2356">
            <v>540200</v>
          </cell>
          <cell r="B2356" t="str">
            <v>COMMODITY CHARGES</v>
          </cell>
          <cell r="C2356">
            <v>93510</v>
          </cell>
          <cell r="D2356" t="str">
            <v>GENERAL CORP EXPENSE 1</v>
          </cell>
          <cell r="E2356" t="str">
            <v>804-32920</v>
          </cell>
          <cell r="F2356" t="str">
            <v>935102920804</v>
          </cell>
          <cell r="G2356">
            <v>640210</v>
          </cell>
          <cell r="H2356" t="str">
            <v>COMMODITY CHARGES - AMORT OF GAS RESERVES</v>
          </cell>
        </row>
        <row r="2357">
          <cell r="A2357">
            <v>540200</v>
          </cell>
          <cell r="B2357" t="str">
            <v>COMMODITY CHARGES</v>
          </cell>
          <cell r="C2357">
            <v>93510</v>
          </cell>
          <cell r="D2357" t="str">
            <v>GENERAL CORP EXPENSE 1</v>
          </cell>
          <cell r="E2357" t="str">
            <v>804-32930</v>
          </cell>
          <cell r="F2357" t="str">
            <v>935102930804</v>
          </cell>
          <cell r="G2357">
            <v>640210</v>
          </cell>
          <cell r="H2357" t="str">
            <v>COMMODITY CHARGES - AMORT OF GAS RESERVES</v>
          </cell>
        </row>
        <row r="2358">
          <cell r="A2358">
            <v>540700</v>
          </cell>
          <cell r="B2358" t="str">
            <v>AMORTIZATION</v>
          </cell>
          <cell r="C2358">
            <v>84020</v>
          </cell>
          <cell r="D2358" t="str">
            <v>COST OF GAS</v>
          </cell>
          <cell r="E2358" t="str">
            <v>805-02650</v>
          </cell>
          <cell r="F2358" t="str">
            <v>840202650805</v>
          </cell>
          <cell r="G2358">
            <v>500105</v>
          </cell>
          <cell r="H2358" t="str">
            <v>AMORTIZATION - OTHER GAS PURCHASES</v>
          </cell>
        </row>
        <row r="2359">
          <cell r="A2359">
            <v>541000</v>
          </cell>
          <cell r="B2359" t="str">
            <v>COMMODITY AMORTIZATION</v>
          </cell>
          <cell r="C2359">
            <v>84020</v>
          </cell>
          <cell r="D2359" t="str">
            <v>COST OF GAS</v>
          </cell>
          <cell r="E2359" t="str">
            <v>805-02650</v>
          </cell>
          <cell r="F2359" t="str">
            <v>840202650805</v>
          </cell>
          <cell r="G2359">
            <v>500110</v>
          </cell>
          <cell r="H2359" t="str">
            <v>COMMODITY AMORT - OTHER GAS PURCHASES</v>
          </cell>
        </row>
        <row r="2360">
          <cell r="A2360">
            <v>540700</v>
          </cell>
          <cell r="B2360" t="str">
            <v>AMORTIZATION</v>
          </cell>
          <cell r="C2360">
            <v>84020</v>
          </cell>
          <cell r="D2360" t="str">
            <v>COST OF GAS</v>
          </cell>
          <cell r="E2360" t="str">
            <v>805-02655</v>
          </cell>
          <cell r="F2360" t="str">
            <v>840202655805</v>
          </cell>
          <cell r="G2360">
            <v>500105</v>
          </cell>
          <cell r="H2360" t="str">
            <v>AMORTIZATION - OTHER GAS PURCHASES</v>
          </cell>
        </row>
        <row r="2361">
          <cell r="A2361">
            <v>541000</v>
          </cell>
          <cell r="B2361" t="str">
            <v>COMMODITY AMORTIZATION</v>
          </cell>
          <cell r="C2361">
            <v>84020</v>
          </cell>
          <cell r="D2361" t="str">
            <v>COST OF GAS</v>
          </cell>
          <cell r="E2361" t="str">
            <v>805-02655</v>
          </cell>
          <cell r="F2361" t="str">
            <v>840202655805</v>
          </cell>
          <cell r="G2361">
            <v>500110</v>
          </cell>
          <cell r="H2361" t="str">
            <v>COMMODITY AMORT - OTHER GAS PURCHASES</v>
          </cell>
        </row>
        <row r="2362">
          <cell r="A2362">
            <v>540100</v>
          </cell>
          <cell r="B2362" t="str">
            <v>DEMAND CHARGES</v>
          </cell>
          <cell r="C2362">
            <v>84020</v>
          </cell>
          <cell r="D2362" t="str">
            <v>COST OF GAS</v>
          </cell>
          <cell r="E2362" t="str">
            <v>805-02880</v>
          </cell>
          <cell r="F2362" t="str">
            <v>840202880805</v>
          </cell>
          <cell r="G2362">
            <v>500020</v>
          </cell>
          <cell r="H2362" t="str">
            <v>DEMAND CHARGES DEF COST</v>
          </cell>
        </row>
        <row r="2363">
          <cell r="A2363">
            <v>540100</v>
          </cell>
          <cell r="B2363" t="str">
            <v>DEMAND CHARGES</v>
          </cell>
          <cell r="C2363">
            <v>84020</v>
          </cell>
          <cell r="D2363" t="str">
            <v>COST OF GAS</v>
          </cell>
          <cell r="E2363" t="str">
            <v>805-02885</v>
          </cell>
          <cell r="F2363" t="str">
            <v>840202885805</v>
          </cell>
          <cell r="G2363">
            <v>500025</v>
          </cell>
          <cell r="H2363" t="str">
            <v>DEMAND CHARGES DEF VOL</v>
          </cell>
        </row>
        <row r="2364">
          <cell r="A2364">
            <v>540800</v>
          </cell>
          <cell r="B2364" t="str">
            <v>DEFERRAL</v>
          </cell>
          <cell r="C2364">
            <v>84020</v>
          </cell>
          <cell r="D2364" t="str">
            <v>COST OF GAS</v>
          </cell>
          <cell r="E2364" t="str">
            <v>805-02885</v>
          </cell>
          <cell r="F2364" t="str">
            <v>840202885805</v>
          </cell>
          <cell r="G2364">
            <v>500025</v>
          </cell>
          <cell r="H2364" t="str">
            <v>DEMAND CHARGES DEF VOL</v>
          </cell>
        </row>
        <row r="2365">
          <cell r="A2365">
            <v>540200</v>
          </cell>
          <cell r="B2365" t="str">
            <v>COMMODITY CHARGES</v>
          </cell>
          <cell r="C2365">
            <v>84020</v>
          </cell>
          <cell r="D2365" t="str">
            <v>COST OF GAS</v>
          </cell>
          <cell r="E2365" t="str">
            <v>805-02890</v>
          </cell>
          <cell r="F2365" t="str">
            <v>840202890805</v>
          </cell>
          <cell r="G2365">
            <v>500050</v>
          </cell>
          <cell r="H2365" t="str">
            <v>COMMODITY CHARGES - OTHER GAS PURCH - WACOG DEF</v>
          </cell>
        </row>
        <row r="2366">
          <cell r="A2366">
            <v>540100</v>
          </cell>
          <cell r="B2366" t="str">
            <v>DEMAND CHARGES</v>
          </cell>
          <cell r="C2366">
            <v>84020</v>
          </cell>
          <cell r="D2366" t="str">
            <v>COST OF GAS</v>
          </cell>
          <cell r="E2366" t="str">
            <v>805-02940</v>
          </cell>
          <cell r="F2366" t="str">
            <v>840202940805</v>
          </cell>
          <cell r="G2366">
            <v>500020</v>
          </cell>
          <cell r="H2366" t="str">
            <v>DEMAND CHARGES DEF COST</v>
          </cell>
        </row>
        <row r="2367">
          <cell r="A2367">
            <v>540200</v>
          </cell>
          <cell r="B2367" t="str">
            <v>COMMODITY CHARGES</v>
          </cell>
          <cell r="C2367">
            <v>84020</v>
          </cell>
          <cell r="D2367" t="str">
            <v>COST OF GAS</v>
          </cell>
          <cell r="E2367" t="str">
            <v>805-02940</v>
          </cell>
          <cell r="F2367" t="str">
            <v>840202940805</v>
          </cell>
          <cell r="G2367">
            <v>500020</v>
          </cell>
          <cell r="H2367" t="str">
            <v>DEMAND CHARGES DEF COST</v>
          </cell>
        </row>
        <row r="2368">
          <cell r="A2368">
            <v>540200</v>
          </cell>
          <cell r="B2368" t="str">
            <v>COMMODITY CHARGES</v>
          </cell>
          <cell r="C2368">
            <v>84020</v>
          </cell>
          <cell r="D2368" t="str">
            <v>COST OF GAS</v>
          </cell>
          <cell r="E2368" t="str">
            <v>805-02950</v>
          </cell>
          <cell r="F2368" t="str">
            <v>840202950805</v>
          </cell>
          <cell r="G2368">
            <v>500050</v>
          </cell>
          <cell r="H2368" t="str">
            <v>COMMODITY CHARGES - OTHER GAS PURCH - WACOG DEF</v>
          </cell>
        </row>
        <row r="2369">
          <cell r="A2369">
            <v>540200</v>
          </cell>
          <cell r="B2369" t="str">
            <v>COMMODITY CHARGES</v>
          </cell>
          <cell r="C2369">
            <v>84020</v>
          </cell>
          <cell r="D2369" t="str">
            <v>COST OF GAS</v>
          </cell>
          <cell r="E2369" t="str">
            <v>807-05001</v>
          </cell>
          <cell r="F2369" t="str">
            <v>840205001807</v>
          </cell>
          <cell r="G2369">
            <v>500055</v>
          </cell>
          <cell r="H2369" t="str">
            <v>COMMODITY CHARGES - PURCH GAS EXP - RTC</v>
          </cell>
        </row>
        <row r="2370">
          <cell r="A2370">
            <v>540200</v>
          </cell>
          <cell r="B2370" t="str">
            <v>COMMODITY CHARGES</v>
          </cell>
          <cell r="C2370">
            <v>84020</v>
          </cell>
          <cell r="D2370" t="str">
            <v>COST OF GAS</v>
          </cell>
          <cell r="E2370" t="str">
            <v>807-05002</v>
          </cell>
          <cell r="F2370" t="str">
            <v>840205002807</v>
          </cell>
          <cell r="G2370">
            <v>500160</v>
          </cell>
          <cell r="H2370" t="str">
            <v>COMM CHARGES - RTC EXP - INVEST</v>
          </cell>
        </row>
        <row r="2371">
          <cell r="A2371">
            <v>540200</v>
          </cell>
          <cell r="B2371" t="str">
            <v>COMMODITY CHARGES</v>
          </cell>
          <cell r="C2371">
            <v>84020</v>
          </cell>
          <cell r="D2371" t="str">
            <v>COST OF GAS</v>
          </cell>
          <cell r="E2371" t="str">
            <v>807-05003</v>
          </cell>
          <cell r="F2371" t="str">
            <v>840205003807</v>
          </cell>
          <cell r="G2371">
            <v>500155</v>
          </cell>
          <cell r="H2371" t="str">
            <v>COMM CHARGES - RTC EXP - INVEST COG OFFSET</v>
          </cell>
        </row>
        <row r="2372">
          <cell r="A2372">
            <v>540900</v>
          </cell>
          <cell r="B2372" t="str">
            <v>UNDERGROUND STORAGE</v>
          </cell>
          <cell r="C2372">
            <v>84020</v>
          </cell>
          <cell r="D2372" t="str">
            <v>COST OF GAS</v>
          </cell>
          <cell r="E2372" t="str">
            <v>808-02713</v>
          </cell>
          <cell r="F2372" t="str">
            <v>840202713808</v>
          </cell>
          <cell r="G2372">
            <v>500125</v>
          </cell>
          <cell r="H2372" t="str">
            <v>UNDERGROUND STORAGE - GAS WDRAWN - FUEL USE</v>
          </cell>
        </row>
        <row r="2373">
          <cell r="A2373">
            <v>540900</v>
          </cell>
          <cell r="B2373" t="str">
            <v>UNDERGROUND STORAGE</v>
          </cell>
          <cell r="C2373">
            <v>84020</v>
          </cell>
          <cell r="D2373" t="str">
            <v>COST OF GAS</v>
          </cell>
          <cell r="E2373" t="str">
            <v>808-02740</v>
          </cell>
          <cell r="F2373" t="str">
            <v>840202740808</v>
          </cell>
          <cell r="G2373">
            <v>500130</v>
          </cell>
          <cell r="H2373" t="str">
            <v>UNDERGROUND STORAGE - GAS DELVD JP</v>
          </cell>
        </row>
        <row r="2374">
          <cell r="A2374">
            <v>540900</v>
          </cell>
          <cell r="B2374" t="str">
            <v>UNDERGROUND STORAGE</v>
          </cell>
          <cell r="C2374">
            <v>84020</v>
          </cell>
          <cell r="D2374" t="str">
            <v>COST OF GAS</v>
          </cell>
          <cell r="E2374" t="str">
            <v>808-02745</v>
          </cell>
          <cell r="F2374" t="str">
            <v>840202745808</v>
          </cell>
          <cell r="G2374">
            <v>500135</v>
          </cell>
          <cell r="H2374" t="str">
            <v>UNDERGROUND STORAGE - GAS DELVD MIS</v>
          </cell>
        </row>
        <row r="2375">
          <cell r="A2375">
            <v>540900</v>
          </cell>
          <cell r="B2375" t="str">
            <v>UNDERGROUND STORAGE</v>
          </cell>
          <cell r="C2375">
            <v>84020</v>
          </cell>
          <cell r="D2375" t="str">
            <v>COST OF GAS</v>
          </cell>
          <cell r="E2375" t="str">
            <v>808-02805</v>
          </cell>
          <cell r="F2375" t="str">
            <v>840202805808</v>
          </cell>
          <cell r="G2375">
            <v>500140</v>
          </cell>
          <cell r="H2375" t="str">
            <v>UNDERGROUND STORAGE - GAS WDRAWN JP</v>
          </cell>
        </row>
        <row r="2376">
          <cell r="A2376">
            <v>540900</v>
          </cell>
          <cell r="B2376" t="str">
            <v>UNDERGROUND STORAGE</v>
          </cell>
          <cell r="C2376">
            <v>84020</v>
          </cell>
          <cell r="D2376" t="str">
            <v>COST OF GAS</v>
          </cell>
          <cell r="E2376" t="str">
            <v>808-02810</v>
          </cell>
          <cell r="F2376" t="str">
            <v>840202810808</v>
          </cell>
          <cell r="G2376">
            <v>500145</v>
          </cell>
          <cell r="H2376" t="str">
            <v>UNDERGROUND STORAGE - GAS WDRAWN MI</v>
          </cell>
        </row>
        <row r="2377">
          <cell r="A2377">
            <v>540200</v>
          </cell>
          <cell r="B2377" t="str">
            <v>COMMODITY CHARGES</v>
          </cell>
          <cell r="C2377">
            <v>84020</v>
          </cell>
          <cell r="D2377" t="str">
            <v>COST OF GAS</v>
          </cell>
          <cell r="E2377" t="str">
            <v>808-02811</v>
          </cell>
          <cell r="F2377" t="str">
            <v>840202811808</v>
          </cell>
          <cell r="G2377">
            <v>500060</v>
          </cell>
          <cell r="H2377" t="str">
            <v>COMM CHARGE-WDRAWN FROM STRG-MIST ISS FUEL IN KIND</v>
          </cell>
        </row>
        <row r="2378">
          <cell r="A2378">
            <v>540600</v>
          </cell>
          <cell r="B2378" t="str">
            <v>LNG</v>
          </cell>
          <cell r="C2378">
            <v>84020</v>
          </cell>
          <cell r="D2378" t="str">
            <v>COST OF GAS</v>
          </cell>
          <cell r="E2378" t="str">
            <v>808-02820</v>
          </cell>
          <cell r="F2378" t="str">
            <v>840202820808</v>
          </cell>
          <cell r="G2378">
            <v>500085</v>
          </cell>
          <cell r="H2378" t="str">
            <v>LNG - GAS DLVD STRG-NEW</v>
          </cell>
        </row>
        <row r="2379">
          <cell r="A2379">
            <v>540600</v>
          </cell>
          <cell r="B2379" t="str">
            <v>LNG</v>
          </cell>
          <cell r="C2379">
            <v>84020</v>
          </cell>
          <cell r="D2379" t="str">
            <v>COST OF GAS</v>
          </cell>
          <cell r="E2379" t="str">
            <v>808-02835</v>
          </cell>
          <cell r="F2379" t="str">
            <v>840202835808</v>
          </cell>
          <cell r="G2379">
            <v>500090</v>
          </cell>
          <cell r="H2379" t="str">
            <v>LNG - GAS DLVD STRG-POR</v>
          </cell>
        </row>
        <row r="2380">
          <cell r="A2380">
            <v>540600</v>
          </cell>
          <cell r="B2380" t="str">
            <v>LNG</v>
          </cell>
          <cell r="C2380">
            <v>84020</v>
          </cell>
          <cell r="D2380" t="str">
            <v>COST OF GAS</v>
          </cell>
          <cell r="E2380" t="str">
            <v>808-02840</v>
          </cell>
          <cell r="F2380" t="str">
            <v>840202840808</v>
          </cell>
          <cell r="G2380">
            <v>500095</v>
          </cell>
          <cell r="H2380" t="str">
            <v>LNG - GAS WDRAWN FROM STRG-NEW</v>
          </cell>
        </row>
        <row r="2381">
          <cell r="A2381">
            <v>540600</v>
          </cell>
          <cell r="B2381" t="str">
            <v>LNG</v>
          </cell>
          <cell r="C2381">
            <v>84020</v>
          </cell>
          <cell r="D2381" t="str">
            <v>COST OF GAS</v>
          </cell>
          <cell r="E2381" t="str">
            <v>808-02850</v>
          </cell>
          <cell r="F2381" t="str">
            <v>840202850808</v>
          </cell>
          <cell r="G2381">
            <v>500100</v>
          </cell>
          <cell r="H2381" t="str">
            <v>LNG - GAS WDRAWN FROM STRG-POR</v>
          </cell>
        </row>
        <row r="2382">
          <cell r="A2382">
            <v>505400</v>
          </cell>
          <cell r="B2382" t="str">
            <v>CLEARING</v>
          </cell>
          <cell r="C2382">
            <v>84020</v>
          </cell>
          <cell r="D2382" t="str">
            <v>COST OF GAS</v>
          </cell>
          <cell r="E2382" t="str">
            <v>812-02100</v>
          </cell>
          <cell r="F2382" t="str">
            <v>840202100812</v>
          </cell>
          <cell r="G2382">
            <v>500150</v>
          </cell>
          <cell r="H2382" t="str">
            <v>COMPANY USE CREDIT</v>
          </cell>
        </row>
        <row r="2383">
          <cell r="A2383">
            <v>502100</v>
          </cell>
          <cell r="B2383" t="str">
            <v>OTHER CONTRACT WORK</v>
          </cell>
          <cell r="C2383">
            <v>11600</v>
          </cell>
          <cell r="D2383" t="str">
            <v>MIST UGS</v>
          </cell>
          <cell r="E2383" t="str">
            <v>816-04515</v>
          </cell>
          <cell r="F2383" t="str">
            <v>116004515816</v>
          </cell>
          <cell r="G2383">
            <v>602100</v>
          </cell>
          <cell r="H2383" t="str">
            <v>OTHER CONTRACT WORK</v>
          </cell>
        </row>
        <row r="2384">
          <cell r="A2384">
            <v>502170</v>
          </cell>
          <cell r="B2384" t="str">
            <v>FLAGGING</v>
          </cell>
          <cell r="C2384">
            <v>11600</v>
          </cell>
          <cell r="D2384" t="str">
            <v>MIST UGS</v>
          </cell>
          <cell r="E2384" t="str">
            <v>816-04515</v>
          </cell>
          <cell r="F2384" t="str">
            <v>116004515816</v>
          </cell>
          <cell r="G2384">
            <v>602170</v>
          </cell>
          <cell r="H2384" t="str">
            <v>FLAGGING</v>
          </cell>
        </row>
        <row r="2385">
          <cell r="A2385">
            <v>502300</v>
          </cell>
          <cell r="B2385" t="str">
            <v>RENTS AND LEASES</v>
          </cell>
          <cell r="C2385">
            <v>11600</v>
          </cell>
          <cell r="D2385" t="str">
            <v>MIST UGS</v>
          </cell>
          <cell r="E2385" t="str">
            <v>816-04515</v>
          </cell>
          <cell r="F2385" t="str">
            <v>116004515816</v>
          </cell>
          <cell r="G2385">
            <v>602300</v>
          </cell>
          <cell r="H2385" t="str">
            <v>RENTS AND LEASES</v>
          </cell>
        </row>
        <row r="2386">
          <cell r="A2386">
            <v>501200</v>
          </cell>
          <cell r="B2386" t="str">
            <v>AUTO ALLOWANCE</v>
          </cell>
          <cell r="C2386">
            <v>11600</v>
          </cell>
          <cell r="D2386" t="str">
            <v>MIST UGS</v>
          </cell>
          <cell r="E2386" t="str">
            <v>816-04515</v>
          </cell>
          <cell r="F2386" t="str">
            <v>116004515816</v>
          </cell>
          <cell r="G2386">
            <v>601200</v>
          </cell>
          <cell r="H2386" t="str">
            <v>AUTO ALLOWANCE</v>
          </cell>
        </row>
        <row r="2387">
          <cell r="A2387">
            <v>505100</v>
          </cell>
          <cell r="B2387" t="str">
            <v>PROFESSIONAL SERVICE</v>
          </cell>
          <cell r="C2387">
            <v>11600</v>
          </cell>
          <cell r="D2387" t="str">
            <v>MIST UGS</v>
          </cell>
          <cell r="E2387" t="str">
            <v>816-04515</v>
          </cell>
          <cell r="F2387" t="str">
            <v>116004515816</v>
          </cell>
          <cell r="G2387">
            <v>605100</v>
          </cell>
          <cell r="H2387" t="str">
            <v>PROFESSIONAL SERVICE</v>
          </cell>
        </row>
        <row r="2388">
          <cell r="A2388">
            <v>502390</v>
          </cell>
          <cell r="B2388" t="str">
            <v>STORAGE LEASES</v>
          </cell>
          <cell r="C2388">
            <v>11150</v>
          </cell>
          <cell r="D2388" t="str">
            <v>GAS ACQ &amp; PIPELINE SVCES (GAPS)</v>
          </cell>
          <cell r="E2388" t="str">
            <v>816-04515</v>
          </cell>
          <cell r="F2388" t="str">
            <v>111504515816</v>
          </cell>
          <cell r="G2388">
            <v>602390</v>
          </cell>
          <cell r="H2388" t="str">
            <v>STORAGE LEASES</v>
          </cell>
        </row>
        <row r="2389">
          <cell r="A2389">
            <v>506200</v>
          </cell>
          <cell r="B2389" t="str">
            <v>PERMITS AND FEES</v>
          </cell>
          <cell r="C2389">
            <v>11150</v>
          </cell>
          <cell r="D2389" t="str">
            <v>GAS ACQ &amp; PIPELINE SVCES (GAPS)</v>
          </cell>
          <cell r="E2389" t="str">
            <v>816-04515</v>
          </cell>
          <cell r="F2389" t="str">
            <v>111504515816</v>
          </cell>
          <cell r="G2389">
            <v>606200</v>
          </cell>
          <cell r="H2389" t="str">
            <v>PERMITS AND FEES</v>
          </cell>
        </row>
        <row r="2390">
          <cell r="A2390">
            <v>501400</v>
          </cell>
          <cell r="B2390" t="str">
            <v>MATERIALS</v>
          </cell>
          <cell r="C2390">
            <v>11600</v>
          </cell>
          <cell r="D2390" t="str">
            <v>MIST UGS</v>
          </cell>
          <cell r="E2390" t="str">
            <v>816-04520</v>
          </cell>
          <cell r="F2390" t="str">
            <v>116004520816</v>
          </cell>
          <cell r="G2390">
            <v>601400</v>
          </cell>
          <cell r="H2390" t="str">
            <v>MATERIALS</v>
          </cell>
        </row>
        <row r="2391">
          <cell r="A2391">
            <v>502100</v>
          </cell>
          <cell r="B2391" t="str">
            <v>OTHER CONTRACT WORK</v>
          </cell>
          <cell r="C2391">
            <v>11600</v>
          </cell>
          <cell r="D2391" t="str">
            <v>MIST UGS</v>
          </cell>
          <cell r="E2391" t="str">
            <v>816-04520</v>
          </cell>
          <cell r="F2391" t="str">
            <v>116004520816</v>
          </cell>
          <cell r="G2391">
            <v>602100</v>
          </cell>
          <cell r="H2391" t="str">
            <v>OTHER CONTRACT WORK</v>
          </cell>
        </row>
        <row r="2392">
          <cell r="A2392">
            <v>502300</v>
          </cell>
          <cell r="B2392" t="str">
            <v>RENTS AND LEASES</v>
          </cell>
          <cell r="C2392">
            <v>11600</v>
          </cell>
          <cell r="D2392" t="str">
            <v>MIST UGS</v>
          </cell>
          <cell r="E2392" t="str">
            <v>816-04520</v>
          </cell>
          <cell r="F2392" t="str">
            <v>116004520816</v>
          </cell>
          <cell r="G2392">
            <v>602300</v>
          </cell>
          <cell r="H2392" t="str">
            <v>RENTS AND LEASES</v>
          </cell>
        </row>
        <row r="2393">
          <cell r="A2393">
            <v>505100</v>
          </cell>
          <cell r="B2393" t="str">
            <v>PROFESSIONAL SERVICE</v>
          </cell>
          <cell r="C2393">
            <v>11600</v>
          </cell>
          <cell r="D2393" t="str">
            <v>MIST UGS</v>
          </cell>
          <cell r="E2393" t="str">
            <v>816-04520</v>
          </cell>
          <cell r="F2393" t="str">
            <v>116004520816</v>
          </cell>
          <cell r="G2393">
            <v>605100</v>
          </cell>
          <cell r="H2393" t="str">
            <v>PROFESSIONAL SERVICE</v>
          </cell>
        </row>
        <row r="2394">
          <cell r="A2394">
            <v>502390</v>
          </cell>
          <cell r="B2394" t="str">
            <v>STORAGE LEASES</v>
          </cell>
          <cell r="C2394">
            <v>11150</v>
          </cell>
          <cell r="D2394" t="str">
            <v>GAS ACQ &amp; PIPELINE SVCES (GAPS)</v>
          </cell>
          <cell r="E2394" t="str">
            <v>816-04520</v>
          </cell>
          <cell r="F2394" t="str">
            <v>111504520816</v>
          </cell>
          <cell r="G2394">
            <v>602390</v>
          </cell>
          <cell r="H2394" t="str">
            <v>STORAGE LEASES</v>
          </cell>
        </row>
        <row r="2395">
          <cell r="A2395">
            <v>506200</v>
          </cell>
          <cell r="B2395" t="str">
            <v>PERMITS AND FEES</v>
          </cell>
          <cell r="C2395">
            <v>11150</v>
          </cell>
          <cell r="D2395" t="str">
            <v>GAS ACQ &amp; PIPELINE SVCES (GAPS)</v>
          </cell>
          <cell r="E2395" t="str">
            <v>816-04520</v>
          </cell>
          <cell r="F2395" t="str">
            <v>111504520816</v>
          </cell>
          <cell r="G2395">
            <v>606200</v>
          </cell>
          <cell r="H2395" t="str">
            <v>PERMITS AND FEES</v>
          </cell>
        </row>
        <row r="2396">
          <cell r="A2396">
            <v>502100</v>
          </cell>
          <cell r="B2396" t="str">
            <v>OTHER CONTRACT WORK</v>
          </cell>
          <cell r="C2396">
            <v>11600</v>
          </cell>
          <cell r="D2396" t="str">
            <v>MIST UGS</v>
          </cell>
          <cell r="E2396" t="str">
            <v>816-04522</v>
          </cell>
          <cell r="F2396" t="str">
            <v>116004522816</v>
          </cell>
          <cell r="G2396">
            <v>602100</v>
          </cell>
          <cell r="H2396" t="str">
            <v>OTHER CONTRACT WORK</v>
          </cell>
        </row>
        <row r="2397">
          <cell r="A2397">
            <v>502300</v>
          </cell>
          <cell r="B2397" t="str">
            <v>RENTS AND LEASES</v>
          </cell>
          <cell r="C2397">
            <v>11600</v>
          </cell>
          <cell r="D2397" t="str">
            <v>MIST UGS</v>
          </cell>
          <cell r="E2397" t="str">
            <v>816-04522</v>
          </cell>
          <cell r="F2397" t="str">
            <v>116004522816</v>
          </cell>
          <cell r="G2397">
            <v>602300</v>
          </cell>
          <cell r="H2397" t="str">
            <v>RENTS AND LEASES</v>
          </cell>
        </row>
        <row r="2398">
          <cell r="A2398">
            <v>505100</v>
          </cell>
          <cell r="B2398" t="str">
            <v>PROFESSIONAL SERVICE</v>
          </cell>
          <cell r="C2398">
            <v>11600</v>
          </cell>
          <cell r="D2398" t="str">
            <v>MIST UGS</v>
          </cell>
          <cell r="E2398" t="str">
            <v>816-04522</v>
          </cell>
          <cell r="F2398" t="str">
            <v>116004522816</v>
          </cell>
          <cell r="G2398">
            <v>605100</v>
          </cell>
          <cell r="H2398" t="str">
            <v>PROFESSIONAL SERVICE</v>
          </cell>
        </row>
        <row r="2399">
          <cell r="A2399">
            <v>501400</v>
          </cell>
          <cell r="B2399" t="str">
            <v>MATERIALS</v>
          </cell>
          <cell r="C2399">
            <v>11600</v>
          </cell>
          <cell r="D2399" t="str">
            <v>MIST UGS</v>
          </cell>
          <cell r="E2399" t="str">
            <v>816-04525</v>
          </cell>
          <cell r="F2399" t="str">
            <v>116004525816</v>
          </cell>
          <cell r="G2399">
            <v>601400</v>
          </cell>
          <cell r="H2399" t="str">
            <v>MATERIALS</v>
          </cell>
        </row>
        <row r="2400">
          <cell r="A2400">
            <v>502100</v>
          </cell>
          <cell r="B2400" t="str">
            <v>OTHER CONTRACT WORK</v>
          </cell>
          <cell r="C2400">
            <v>11600</v>
          </cell>
          <cell r="D2400" t="str">
            <v>MIST UGS</v>
          </cell>
          <cell r="E2400" t="str">
            <v>816-04525</v>
          </cell>
          <cell r="F2400" t="str">
            <v>116004525816</v>
          </cell>
          <cell r="G2400">
            <v>602100</v>
          </cell>
          <cell r="H2400" t="str">
            <v>OTHER CONTRACT WORK</v>
          </cell>
        </row>
        <row r="2401">
          <cell r="A2401">
            <v>502466</v>
          </cell>
          <cell r="B2401" t="str">
            <v>P CARD UNCODED CHARG</v>
          </cell>
          <cell r="C2401">
            <v>11600</v>
          </cell>
          <cell r="D2401" t="str">
            <v>MIST UGS</v>
          </cell>
          <cell r="E2401" t="str">
            <v>816-04525</v>
          </cell>
          <cell r="F2401" t="str">
            <v>116004525816</v>
          </cell>
          <cell r="G2401">
            <v>602466</v>
          </cell>
          <cell r="H2401" t="str">
            <v>P CARD UNCODED CHARG</v>
          </cell>
        </row>
        <row r="2402">
          <cell r="A2402">
            <v>502300</v>
          </cell>
          <cell r="B2402" t="str">
            <v>RENTS AND LEASES</v>
          </cell>
          <cell r="C2402">
            <v>11600</v>
          </cell>
          <cell r="D2402" t="str">
            <v>MIST UGS</v>
          </cell>
          <cell r="E2402" t="str">
            <v>816-04525</v>
          </cell>
          <cell r="F2402" t="str">
            <v>116004525816</v>
          </cell>
          <cell r="G2402">
            <v>602300</v>
          </cell>
          <cell r="H2402" t="str">
            <v>RENTS AND LEASES</v>
          </cell>
        </row>
        <row r="2403">
          <cell r="A2403">
            <v>580306</v>
          </cell>
          <cell r="B2403" t="str">
            <v>HOURLY  OT PAY</v>
          </cell>
          <cell r="C2403">
            <v>11600</v>
          </cell>
          <cell r="D2403" t="str">
            <v>MIST UGS</v>
          </cell>
          <cell r="E2403" t="str">
            <v>816-04525</v>
          </cell>
          <cell r="F2403" t="str">
            <v>116004525816</v>
          </cell>
          <cell r="G2403">
            <v>680306</v>
          </cell>
          <cell r="H2403" t="str">
            <v>HOURLY  OT PAY</v>
          </cell>
        </row>
        <row r="2404">
          <cell r="A2404">
            <v>505100</v>
          </cell>
          <cell r="B2404" t="str">
            <v>PROFESSIONAL SERVICE</v>
          </cell>
          <cell r="C2404">
            <v>11600</v>
          </cell>
          <cell r="D2404" t="str">
            <v>MIST UGS</v>
          </cell>
          <cell r="E2404" t="str">
            <v>816-04525</v>
          </cell>
          <cell r="F2404" t="str">
            <v>116004525816</v>
          </cell>
          <cell r="G2404">
            <v>605100</v>
          </cell>
          <cell r="H2404" t="str">
            <v>PROFESSIONAL SERVICE</v>
          </cell>
        </row>
        <row r="2405">
          <cell r="A2405">
            <v>502390</v>
          </cell>
          <cell r="B2405" t="str">
            <v>STORAGE LEASES</v>
          </cell>
          <cell r="C2405">
            <v>11150</v>
          </cell>
          <cell r="D2405" t="str">
            <v>GAS ACQ &amp; PIPELINE SVCES (GAPS)</v>
          </cell>
          <cell r="E2405" t="str">
            <v>816-04525</v>
          </cell>
          <cell r="F2405" t="str">
            <v>111504525816</v>
          </cell>
          <cell r="G2405">
            <v>602390</v>
          </cell>
          <cell r="H2405" t="str">
            <v>STORAGE LEASES</v>
          </cell>
        </row>
        <row r="2406">
          <cell r="A2406">
            <v>506200</v>
          </cell>
          <cell r="B2406" t="str">
            <v>PERMITS AND FEES</v>
          </cell>
          <cell r="C2406">
            <v>11150</v>
          </cell>
          <cell r="D2406" t="str">
            <v>GAS ACQ &amp; PIPELINE SVCES (GAPS)</v>
          </cell>
          <cell r="E2406" t="str">
            <v>816-04525</v>
          </cell>
          <cell r="F2406" t="str">
            <v>111504525816</v>
          </cell>
          <cell r="G2406">
            <v>606200</v>
          </cell>
          <cell r="H2406" t="str">
            <v>PERMITS AND FEES</v>
          </cell>
        </row>
        <row r="2407">
          <cell r="A2407">
            <v>502100</v>
          </cell>
          <cell r="B2407" t="str">
            <v>OTHER CONTRACT WORK</v>
          </cell>
          <cell r="C2407">
            <v>11600</v>
          </cell>
          <cell r="D2407" t="str">
            <v>MIST UGS</v>
          </cell>
          <cell r="E2407" t="str">
            <v>816-04530</v>
          </cell>
          <cell r="F2407" t="str">
            <v>116004530816</v>
          </cell>
          <cell r="G2407">
            <v>602100</v>
          </cell>
          <cell r="H2407" t="str">
            <v>OTHER CONTRACT WORK</v>
          </cell>
        </row>
        <row r="2408">
          <cell r="A2408">
            <v>502300</v>
          </cell>
          <cell r="B2408" t="str">
            <v>RENTS AND LEASES</v>
          </cell>
          <cell r="C2408">
            <v>11600</v>
          </cell>
          <cell r="D2408" t="str">
            <v>MIST UGS</v>
          </cell>
          <cell r="E2408" t="str">
            <v>816-04530</v>
          </cell>
          <cell r="F2408" t="str">
            <v>116004530816</v>
          </cell>
          <cell r="G2408">
            <v>602300</v>
          </cell>
          <cell r="H2408" t="str">
            <v>RENTS AND LEASES</v>
          </cell>
        </row>
        <row r="2409">
          <cell r="A2409">
            <v>505100</v>
          </cell>
          <cell r="B2409" t="str">
            <v>PROFESSIONAL SERVICE</v>
          </cell>
          <cell r="C2409">
            <v>11600</v>
          </cell>
          <cell r="D2409" t="str">
            <v>MIST UGS</v>
          </cell>
          <cell r="E2409" t="str">
            <v>816-04530</v>
          </cell>
          <cell r="F2409" t="str">
            <v>116004530816</v>
          </cell>
          <cell r="G2409">
            <v>605100</v>
          </cell>
          <cell r="H2409" t="str">
            <v>PROFESSIONAL SERVICE</v>
          </cell>
        </row>
        <row r="2410">
          <cell r="A2410">
            <v>502390</v>
          </cell>
          <cell r="B2410" t="str">
            <v>STORAGE LEASES</v>
          </cell>
          <cell r="C2410">
            <v>11150</v>
          </cell>
          <cell r="D2410" t="str">
            <v>GAS ACQ &amp; PIPELINE SVCES (GAPS)</v>
          </cell>
          <cell r="E2410" t="str">
            <v>816-04530</v>
          </cell>
          <cell r="F2410" t="str">
            <v>111504530816</v>
          </cell>
          <cell r="G2410">
            <v>602390</v>
          </cell>
          <cell r="H2410" t="str">
            <v>STORAGE LEASES</v>
          </cell>
        </row>
        <row r="2411">
          <cell r="A2411">
            <v>506200</v>
          </cell>
          <cell r="B2411" t="str">
            <v>PERMITS AND FEES</v>
          </cell>
          <cell r="C2411">
            <v>11150</v>
          </cell>
          <cell r="D2411" t="str">
            <v>GAS ACQ &amp; PIPELINE SVCES (GAPS)</v>
          </cell>
          <cell r="E2411" t="str">
            <v>816-04530</v>
          </cell>
          <cell r="F2411" t="str">
            <v>111504530816</v>
          </cell>
          <cell r="G2411">
            <v>606200</v>
          </cell>
          <cell r="H2411" t="str">
            <v>PERMITS AND FEES</v>
          </cell>
        </row>
        <row r="2412">
          <cell r="A2412">
            <v>502100</v>
          </cell>
          <cell r="B2412" t="str">
            <v>OTHER CONTRACT WORK</v>
          </cell>
          <cell r="C2412">
            <v>11600</v>
          </cell>
          <cell r="D2412" t="str">
            <v>MIST UGS</v>
          </cell>
          <cell r="E2412" t="str">
            <v>816-04532</v>
          </cell>
          <cell r="F2412" t="str">
            <v>116004532816</v>
          </cell>
          <cell r="G2412">
            <v>602100</v>
          </cell>
          <cell r="H2412" t="str">
            <v>OTHER CONTRACT WORK</v>
          </cell>
        </row>
        <row r="2413">
          <cell r="A2413">
            <v>502300</v>
          </cell>
          <cell r="B2413" t="str">
            <v>RENTS AND LEASES</v>
          </cell>
          <cell r="C2413">
            <v>11600</v>
          </cell>
          <cell r="D2413" t="str">
            <v>MIST UGS</v>
          </cell>
          <cell r="E2413" t="str">
            <v>816-04532</v>
          </cell>
          <cell r="F2413" t="str">
            <v>116004532816</v>
          </cell>
          <cell r="G2413">
            <v>602300</v>
          </cell>
          <cell r="H2413" t="str">
            <v>RENTS AND LEASES</v>
          </cell>
        </row>
        <row r="2414">
          <cell r="A2414">
            <v>505100</v>
          </cell>
          <cell r="B2414" t="str">
            <v>PROFESSIONAL SERVICE</v>
          </cell>
          <cell r="C2414">
            <v>11600</v>
          </cell>
          <cell r="D2414" t="str">
            <v>MIST UGS</v>
          </cell>
          <cell r="E2414" t="str">
            <v>816-04532</v>
          </cell>
          <cell r="F2414" t="str">
            <v>116004532816</v>
          </cell>
          <cell r="G2414">
            <v>605100</v>
          </cell>
          <cell r="H2414" t="str">
            <v>PROFESSIONAL SERVICE</v>
          </cell>
        </row>
        <row r="2415">
          <cell r="A2415">
            <v>502100</v>
          </cell>
          <cell r="B2415" t="str">
            <v>OTHER CONTRACT WORK</v>
          </cell>
          <cell r="C2415">
            <v>11600</v>
          </cell>
          <cell r="D2415" t="str">
            <v>MIST UGS</v>
          </cell>
          <cell r="E2415" t="str">
            <v>816-04533</v>
          </cell>
          <cell r="F2415" t="str">
            <v>116004533816</v>
          </cell>
          <cell r="G2415">
            <v>602100</v>
          </cell>
          <cell r="H2415" t="str">
            <v>OTHER CONTRACT WORK</v>
          </cell>
        </row>
        <row r="2416">
          <cell r="A2416">
            <v>505100</v>
          </cell>
          <cell r="B2416" t="str">
            <v>PROFESSIONAL SERVICE</v>
          </cell>
          <cell r="C2416">
            <v>11600</v>
          </cell>
          <cell r="D2416" t="str">
            <v>MIST UGS</v>
          </cell>
          <cell r="E2416" t="str">
            <v>816-04533</v>
          </cell>
          <cell r="F2416" t="str">
            <v>116004533816</v>
          </cell>
          <cell r="G2416">
            <v>605100</v>
          </cell>
          <cell r="H2416" t="str">
            <v>PROFESSIONAL SERVICE</v>
          </cell>
        </row>
        <row r="2417">
          <cell r="A2417">
            <v>502300</v>
          </cell>
          <cell r="B2417" t="str">
            <v>RENTS AND LEASES</v>
          </cell>
          <cell r="C2417">
            <v>11150</v>
          </cell>
          <cell r="D2417" t="str">
            <v>GAS ACQ &amp; PIPELINE SVCES (GAPS)</v>
          </cell>
          <cell r="E2417" t="str">
            <v>816-04533</v>
          </cell>
          <cell r="F2417" t="str">
            <v>111504533816</v>
          </cell>
          <cell r="G2417">
            <v>602300</v>
          </cell>
          <cell r="H2417" t="str">
            <v>RENTS AND LEASES</v>
          </cell>
        </row>
        <row r="2418">
          <cell r="A2418">
            <v>502100</v>
          </cell>
          <cell r="B2418" t="str">
            <v>OTHER CONTRACT WORK</v>
          </cell>
          <cell r="C2418">
            <v>11600</v>
          </cell>
          <cell r="D2418" t="str">
            <v>MIST UGS</v>
          </cell>
          <cell r="E2418" t="str">
            <v>816-04535</v>
          </cell>
          <cell r="F2418" t="str">
            <v>116004535816</v>
          </cell>
          <cell r="G2418">
            <v>602100</v>
          </cell>
          <cell r="H2418" t="str">
            <v>OTHER CONTRACT WORK</v>
          </cell>
        </row>
        <row r="2419">
          <cell r="A2419">
            <v>580305</v>
          </cell>
          <cell r="B2419" t="str">
            <v>HOURLY  REGULAR</v>
          </cell>
          <cell r="C2419">
            <v>11600</v>
          </cell>
          <cell r="D2419" t="str">
            <v>MIST UGS</v>
          </cell>
          <cell r="E2419" t="str">
            <v>816-04535</v>
          </cell>
          <cell r="F2419" t="str">
            <v>116004535816</v>
          </cell>
          <cell r="G2419">
            <v>680305</v>
          </cell>
          <cell r="H2419" t="str">
            <v>HOURLY  REGULAR</v>
          </cell>
        </row>
        <row r="2420">
          <cell r="A2420">
            <v>501400</v>
          </cell>
          <cell r="B2420" t="str">
            <v>MATERIALS</v>
          </cell>
          <cell r="C2420">
            <v>11600</v>
          </cell>
          <cell r="D2420" t="str">
            <v>MIST UGS</v>
          </cell>
          <cell r="E2420" t="str">
            <v>816-04535</v>
          </cell>
          <cell r="F2420" t="str">
            <v>116004535816</v>
          </cell>
          <cell r="G2420">
            <v>601400</v>
          </cell>
          <cell r="H2420" t="str">
            <v>MATERIALS</v>
          </cell>
        </row>
        <row r="2421">
          <cell r="A2421">
            <v>502300</v>
          </cell>
          <cell r="B2421" t="str">
            <v>RENTS AND LEASES</v>
          </cell>
          <cell r="C2421">
            <v>11600</v>
          </cell>
          <cell r="D2421" t="str">
            <v>MIST UGS</v>
          </cell>
          <cell r="E2421" t="str">
            <v>816-04535</v>
          </cell>
          <cell r="F2421" t="str">
            <v>116004535816</v>
          </cell>
          <cell r="G2421">
            <v>602300</v>
          </cell>
          <cell r="H2421" t="str">
            <v>RENTS AND LEASES</v>
          </cell>
        </row>
        <row r="2422">
          <cell r="A2422">
            <v>505100</v>
          </cell>
          <cell r="B2422" t="str">
            <v>PROFESSIONAL SERVICE</v>
          </cell>
          <cell r="C2422">
            <v>11600</v>
          </cell>
          <cell r="D2422" t="str">
            <v>MIST UGS</v>
          </cell>
          <cell r="E2422" t="str">
            <v>816-04535</v>
          </cell>
          <cell r="F2422" t="str">
            <v>116004535816</v>
          </cell>
          <cell r="G2422">
            <v>605100</v>
          </cell>
          <cell r="H2422" t="str">
            <v>PROFESSIONAL SERVICE</v>
          </cell>
        </row>
        <row r="2423">
          <cell r="A2423">
            <v>501400</v>
          </cell>
          <cell r="B2423" t="str">
            <v>MATERIALS</v>
          </cell>
          <cell r="C2423">
            <v>11700</v>
          </cell>
          <cell r="D2423" t="str">
            <v>N MIST UGS</v>
          </cell>
          <cell r="E2423" t="str">
            <v>816-04600</v>
          </cell>
          <cell r="F2423" t="str">
            <v>117004600816</v>
          </cell>
          <cell r="G2423">
            <v>601400</v>
          </cell>
          <cell r="H2423" t="str">
            <v>MATERIALS</v>
          </cell>
        </row>
        <row r="2424">
          <cell r="A2424">
            <v>502100</v>
          </cell>
          <cell r="B2424" t="str">
            <v>OTHER CONTRACT WORK</v>
          </cell>
          <cell r="C2424">
            <v>11700</v>
          </cell>
          <cell r="D2424" t="str">
            <v>N MIST UGS</v>
          </cell>
          <cell r="E2424" t="str">
            <v>816-04600</v>
          </cell>
          <cell r="F2424" t="str">
            <v>117004600816</v>
          </cell>
          <cell r="G2424">
            <v>602100</v>
          </cell>
          <cell r="H2424" t="str">
            <v>OTHER CONTRACT WORK</v>
          </cell>
        </row>
        <row r="2425">
          <cell r="A2425">
            <v>502390</v>
          </cell>
          <cell r="B2425" t="str">
            <v>STORAGE LEASES</v>
          </cell>
          <cell r="C2425">
            <v>11700</v>
          </cell>
          <cell r="D2425" t="str">
            <v>N MIST UGS</v>
          </cell>
          <cell r="E2425" t="str">
            <v>816-04600</v>
          </cell>
          <cell r="F2425" t="str">
            <v>117004600816</v>
          </cell>
          <cell r="G2425">
            <v>602390</v>
          </cell>
          <cell r="H2425" t="str">
            <v>STORAGE LEASES</v>
          </cell>
        </row>
        <row r="2426">
          <cell r="A2426">
            <v>502300</v>
          </cell>
          <cell r="B2426" t="str">
            <v>RENTS AND LEASES</v>
          </cell>
          <cell r="C2426">
            <v>11700</v>
          </cell>
          <cell r="D2426" t="str">
            <v>N MIST UGS</v>
          </cell>
          <cell r="E2426" t="str">
            <v>816-04600</v>
          </cell>
          <cell r="F2426" t="str">
            <v>117004600816</v>
          </cell>
          <cell r="G2426">
            <v>602300</v>
          </cell>
          <cell r="H2426" t="str">
            <v>RENTS AND LEASES</v>
          </cell>
        </row>
        <row r="2427">
          <cell r="A2427">
            <v>506200</v>
          </cell>
          <cell r="B2427" t="str">
            <v>PERMITS AND FEES</v>
          </cell>
          <cell r="C2427">
            <v>11700</v>
          </cell>
          <cell r="D2427" t="str">
            <v>N MIST UGS</v>
          </cell>
          <cell r="E2427" t="str">
            <v>816-04600</v>
          </cell>
          <cell r="F2427" t="str">
            <v>117004600816</v>
          </cell>
          <cell r="G2427">
            <v>606200</v>
          </cell>
          <cell r="H2427" t="str">
            <v>PERMITS AND FEES</v>
          </cell>
        </row>
        <row r="2428">
          <cell r="A2428">
            <v>505100</v>
          </cell>
          <cell r="B2428" t="str">
            <v>PROFESSIONAL SERVICE</v>
          </cell>
          <cell r="C2428">
            <v>11700</v>
          </cell>
          <cell r="D2428" t="str">
            <v>N MIST UGS</v>
          </cell>
          <cell r="E2428" t="str">
            <v>816-04600</v>
          </cell>
          <cell r="F2428" t="str">
            <v>117004600816</v>
          </cell>
          <cell r="G2428">
            <v>605100</v>
          </cell>
          <cell r="H2428" t="str">
            <v>PROFESSIONAL SERVICE</v>
          </cell>
        </row>
        <row r="2429">
          <cell r="A2429">
            <v>502300</v>
          </cell>
          <cell r="B2429" t="str">
            <v>RENTS AND LEASES</v>
          </cell>
          <cell r="C2429">
            <v>11600</v>
          </cell>
          <cell r="D2429" t="str">
            <v>MIST UGS</v>
          </cell>
          <cell r="E2429" t="str">
            <v>818-04395</v>
          </cell>
          <cell r="F2429" t="str">
            <v>116004395818</v>
          </cell>
          <cell r="G2429">
            <v>602300</v>
          </cell>
          <cell r="H2429" t="str">
            <v>RENTS AND LEASES</v>
          </cell>
        </row>
        <row r="2430">
          <cell r="A2430">
            <v>502300</v>
          </cell>
          <cell r="B2430" t="str">
            <v>RENTS AND LEASES</v>
          </cell>
          <cell r="C2430">
            <v>11600</v>
          </cell>
          <cell r="D2430" t="str">
            <v>MIST UGS</v>
          </cell>
          <cell r="E2430" t="str">
            <v>818-04400</v>
          </cell>
          <cell r="F2430" t="str">
            <v>116004400818</v>
          </cell>
          <cell r="G2430">
            <v>602300</v>
          </cell>
          <cell r="H2430" t="str">
            <v>RENTS AND LEASES</v>
          </cell>
        </row>
        <row r="2431">
          <cell r="A2431">
            <v>501400</v>
          </cell>
          <cell r="B2431" t="str">
            <v>MATERIALS</v>
          </cell>
          <cell r="C2431">
            <v>11600</v>
          </cell>
          <cell r="D2431" t="str">
            <v>MIST UGS</v>
          </cell>
          <cell r="E2431" t="str">
            <v>818-04405</v>
          </cell>
          <cell r="F2431" t="str">
            <v>116004405818</v>
          </cell>
          <cell r="G2431">
            <v>601400</v>
          </cell>
          <cell r="H2431" t="str">
            <v>MATERIALS</v>
          </cell>
        </row>
        <row r="2432">
          <cell r="A2432">
            <v>580305</v>
          </cell>
          <cell r="B2432" t="str">
            <v>HOURLY  REGULAR</v>
          </cell>
          <cell r="C2432">
            <v>11600</v>
          </cell>
          <cell r="D2432" t="str">
            <v>MIST UGS</v>
          </cell>
          <cell r="E2432" t="str">
            <v>818-04405</v>
          </cell>
          <cell r="F2432" t="str">
            <v>116004405818</v>
          </cell>
          <cell r="G2432">
            <v>680305</v>
          </cell>
          <cell r="H2432" t="str">
            <v>HOURLY  REGULAR</v>
          </cell>
        </row>
        <row r="2433">
          <cell r="A2433">
            <v>502100</v>
          </cell>
          <cell r="B2433" t="str">
            <v>OTHER CONTRACT WORK</v>
          </cell>
          <cell r="C2433">
            <v>11600</v>
          </cell>
          <cell r="D2433" t="str">
            <v>MIST UGS</v>
          </cell>
          <cell r="E2433" t="str">
            <v>818-04405</v>
          </cell>
          <cell r="F2433" t="str">
            <v>116004405818</v>
          </cell>
          <cell r="G2433">
            <v>602100</v>
          </cell>
          <cell r="H2433" t="str">
            <v>OTHER CONTRACT WORK</v>
          </cell>
        </row>
        <row r="2434">
          <cell r="A2434">
            <v>502300</v>
          </cell>
          <cell r="B2434" t="str">
            <v>RENTS AND LEASES</v>
          </cell>
          <cell r="C2434">
            <v>11600</v>
          </cell>
          <cell r="D2434" t="str">
            <v>MIST UGS</v>
          </cell>
          <cell r="E2434" t="str">
            <v>818-04406</v>
          </cell>
          <cell r="F2434" t="str">
            <v>116004406818</v>
          </cell>
          <cell r="G2434">
            <v>602300</v>
          </cell>
          <cell r="H2434" t="str">
            <v>RENTS AND LEASES</v>
          </cell>
        </row>
        <row r="2435">
          <cell r="A2435">
            <v>502800</v>
          </cell>
          <cell r="B2435" t="str">
            <v>POSTAGE</v>
          </cell>
          <cell r="C2435">
            <v>11600</v>
          </cell>
          <cell r="D2435" t="str">
            <v>MIST UGS</v>
          </cell>
          <cell r="E2435" t="str">
            <v>818-04406</v>
          </cell>
          <cell r="F2435" t="str">
            <v>116004406818</v>
          </cell>
          <cell r="G2435">
            <v>602800</v>
          </cell>
          <cell r="H2435" t="str">
            <v>POSTAGE</v>
          </cell>
        </row>
        <row r="2436">
          <cell r="A2436">
            <v>501400</v>
          </cell>
          <cell r="B2436" t="str">
            <v>MATERIALS</v>
          </cell>
          <cell r="C2436">
            <v>11600</v>
          </cell>
          <cell r="D2436" t="str">
            <v>MIST UGS</v>
          </cell>
          <cell r="E2436" t="str">
            <v>818-04406</v>
          </cell>
          <cell r="F2436" t="str">
            <v>116004406818</v>
          </cell>
          <cell r="G2436">
            <v>601400</v>
          </cell>
          <cell r="H2436" t="str">
            <v>MATERIALS</v>
          </cell>
        </row>
        <row r="2437">
          <cell r="A2437">
            <v>502100</v>
          </cell>
          <cell r="B2437" t="str">
            <v>OTHER CONTRACT WORK</v>
          </cell>
          <cell r="C2437">
            <v>11600</v>
          </cell>
          <cell r="D2437" t="str">
            <v>MIST UGS</v>
          </cell>
          <cell r="E2437" t="str">
            <v>818-04406</v>
          </cell>
          <cell r="F2437" t="str">
            <v>116004406818</v>
          </cell>
          <cell r="G2437">
            <v>602100</v>
          </cell>
          <cell r="H2437" t="str">
            <v>OTHER CONTRACT WORK</v>
          </cell>
        </row>
        <row r="2438">
          <cell r="A2438">
            <v>501400</v>
          </cell>
          <cell r="B2438" t="str">
            <v>MATERIALS</v>
          </cell>
          <cell r="C2438">
            <v>11700</v>
          </cell>
          <cell r="D2438" t="str">
            <v>N MIST UGS</v>
          </cell>
          <cell r="E2438" t="str">
            <v>818-04600</v>
          </cell>
          <cell r="F2438" t="str">
            <v>117004600818</v>
          </cell>
          <cell r="G2438">
            <v>601400</v>
          </cell>
          <cell r="H2438" t="str">
            <v>MATERIALS</v>
          </cell>
        </row>
        <row r="2439">
          <cell r="A2439">
            <v>502900</v>
          </cell>
          <cell r="B2439" t="str">
            <v>COMPANY GAS USE</v>
          </cell>
          <cell r="C2439">
            <v>11600</v>
          </cell>
          <cell r="D2439" t="str">
            <v>MIST UGS</v>
          </cell>
          <cell r="E2439" t="str">
            <v>819-04405</v>
          </cell>
          <cell r="F2439" t="str">
            <v>116004405819</v>
          </cell>
          <cell r="G2439">
            <v>602900</v>
          </cell>
          <cell r="H2439" t="str">
            <v>COMPANY GAS USE</v>
          </cell>
        </row>
        <row r="2440">
          <cell r="A2440">
            <v>502466</v>
          </cell>
          <cell r="B2440" t="str">
            <v>P CARD UNCODED CHARG</v>
          </cell>
          <cell r="C2440">
            <v>83024</v>
          </cell>
          <cell r="D2440" t="str">
            <v>INST STRG FIELD OPS &amp; OPTMZTN</v>
          </cell>
          <cell r="E2440" t="str">
            <v>820-01310</v>
          </cell>
          <cell r="F2440" t="str">
            <v>830241310820</v>
          </cell>
          <cell r="G2440">
            <v>602466</v>
          </cell>
          <cell r="H2440" t="str">
            <v>P CARD UNCODED CHARG</v>
          </cell>
        </row>
        <row r="2441">
          <cell r="A2441">
            <v>503000</v>
          </cell>
          <cell r="B2441" t="str">
            <v>OFFICE SUPPLIES</v>
          </cell>
          <cell r="C2441">
            <v>16000</v>
          </cell>
          <cell r="D2441" t="str">
            <v>250 TAYLOR - FACILITIES</v>
          </cell>
          <cell r="E2441" t="str">
            <v>820-01310</v>
          </cell>
          <cell r="F2441" t="str">
            <v>160001310820</v>
          </cell>
          <cell r="G2441">
            <v>603000</v>
          </cell>
          <cell r="H2441" t="str">
            <v>OFFICE SUPPLIES</v>
          </cell>
        </row>
        <row r="2442">
          <cell r="A2442">
            <v>501700</v>
          </cell>
          <cell r="B2442" t="str">
            <v>EQUIPMENT</v>
          </cell>
          <cell r="C2442">
            <v>13510</v>
          </cell>
          <cell r="D2442" t="str">
            <v>CUSTOMER FIELD SERVICES</v>
          </cell>
          <cell r="E2442" t="str">
            <v>820-01310</v>
          </cell>
          <cell r="F2442" t="str">
            <v>135101310820</v>
          </cell>
          <cell r="G2442">
            <v>601700</v>
          </cell>
          <cell r="H2442" t="str">
            <v>EQUIPMENT</v>
          </cell>
        </row>
        <row r="2443">
          <cell r="A2443">
            <v>580305</v>
          </cell>
          <cell r="B2443" t="str">
            <v>HOURLY  REGULAR</v>
          </cell>
          <cell r="C2443">
            <v>13510</v>
          </cell>
          <cell r="D2443" t="str">
            <v>CUSTOMER FIELD SERVICES</v>
          </cell>
          <cell r="E2443" t="str">
            <v>820-01310</v>
          </cell>
          <cell r="F2443" t="str">
            <v>135101310820</v>
          </cell>
          <cell r="G2443">
            <v>680305</v>
          </cell>
          <cell r="H2443" t="str">
            <v>HOURLY  REGULAR</v>
          </cell>
        </row>
        <row r="2444">
          <cell r="A2444">
            <v>580306</v>
          </cell>
          <cell r="B2444" t="str">
            <v>HOURLY  OT PAY</v>
          </cell>
          <cell r="C2444">
            <v>13510</v>
          </cell>
          <cell r="D2444" t="str">
            <v>CUSTOMER FIELD SERVICES</v>
          </cell>
          <cell r="E2444" t="str">
            <v>820-01310</v>
          </cell>
          <cell r="F2444" t="str">
            <v>135101310820</v>
          </cell>
          <cell r="G2444">
            <v>680306</v>
          </cell>
          <cell r="H2444" t="str">
            <v>HOURLY  OT PAY</v>
          </cell>
        </row>
        <row r="2445">
          <cell r="A2445">
            <v>501700</v>
          </cell>
          <cell r="B2445" t="str">
            <v>EQUIPMENT</v>
          </cell>
          <cell r="C2445">
            <v>13100</v>
          </cell>
          <cell r="D2445" t="str">
            <v>COMM &amp; NETWORK SVCES</v>
          </cell>
          <cell r="E2445" t="str">
            <v>820-01310</v>
          </cell>
          <cell r="F2445" t="str">
            <v>131001310820</v>
          </cell>
          <cell r="G2445">
            <v>601700</v>
          </cell>
          <cell r="H2445" t="str">
            <v>EQUIPMENT</v>
          </cell>
        </row>
        <row r="2446">
          <cell r="A2446">
            <v>580305</v>
          </cell>
          <cell r="B2446" t="str">
            <v>HOURLY  REGULAR</v>
          </cell>
          <cell r="C2446">
            <v>13100</v>
          </cell>
          <cell r="D2446" t="str">
            <v>COMM &amp; NETWORK SVCES</v>
          </cell>
          <cell r="E2446" t="str">
            <v>820-01310</v>
          </cell>
          <cell r="F2446" t="str">
            <v>131001310820</v>
          </cell>
          <cell r="G2446">
            <v>680305</v>
          </cell>
          <cell r="H2446" t="str">
            <v>HOURLY  REGULAR</v>
          </cell>
        </row>
        <row r="2447">
          <cell r="A2447">
            <v>502100</v>
          </cell>
          <cell r="B2447" t="str">
            <v>OTHER CONTRACT WORK</v>
          </cell>
          <cell r="C2447">
            <v>11700</v>
          </cell>
          <cell r="D2447" t="str">
            <v>N MIST UGS</v>
          </cell>
          <cell r="E2447" t="str">
            <v>820-01310</v>
          </cell>
          <cell r="F2447" t="str">
            <v>117001310820</v>
          </cell>
          <cell r="G2447">
            <v>602100</v>
          </cell>
          <cell r="H2447" t="str">
            <v>OTHER CONTRACT WORK</v>
          </cell>
        </row>
        <row r="2448">
          <cell r="A2448">
            <v>501400</v>
          </cell>
          <cell r="B2448" t="str">
            <v>MATERIALS</v>
          </cell>
          <cell r="C2448">
            <v>11700</v>
          </cell>
          <cell r="D2448" t="str">
            <v>N MIST UGS</v>
          </cell>
          <cell r="E2448" t="str">
            <v>820-01310</v>
          </cell>
          <cell r="F2448" t="str">
            <v>117001310820</v>
          </cell>
          <cell r="G2448">
            <v>601400</v>
          </cell>
          <cell r="H2448" t="str">
            <v>MATERIALS</v>
          </cell>
        </row>
        <row r="2449">
          <cell r="A2449">
            <v>502129</v>
          </cell>
          <cell r="B2449" t="str">
            <v>WELDING</v>
          </cell>
          <cell r="C2449">
            <v>11700</v>
          </cell>
          <cell r="D2449" t="str">
            <v>N MIST UGS</v>
          </cell>
          <cell r="E2449" t="str">
            <v>820-01310</v>
          </cell>
          <cell r="F2449" t="str">
            <v>117001310820</v>
          </cell>
          <cell r="G2449">
            <v>602129</v>
          </cell>
          <cell r="H2449" t="str">
            <v>WELDING</v>
          </cell>
        </row>
        <row r="2450">
          <cell r="A2450">
            <v>505500</v>
          </cell>
          <cell r="B2450" t="str">
            <v>REPAIRS AND MAINT</v>
          </cell>
          <cell r="C2450">
            <v>11700</v>
          </cell>
          <cell r="D2450" t="str">
            <v>N MIST UGS</v>
          </cell>
          <cell r="E2450" t="str">
            <v>820-01310</v>
          </cell>
          <cell r="F2450" t="str">
            <v>117001310820</v>
          </cell>
          <cell r="G2450">
            <v>605500</v>
          </cell>
          <cell r="H2450" t="str">
            <v>REPAIRS AND MAINT</v>
          </cell>
        </row>
        <row r="2451">
          <cell r="A2451">
            <v>502466</v>
          </cell>
          <cell r="B2451" t="str">
            <v>P CARD UNCODED CHARG</v>
          </cell>
          <cell r="C2451">
            <v>11700</v>
          </cell>
          <cell r="D2451" t="str">
            <v>N MIST UGS</v>
          </cell>
          <cell r="E2451" t="str">
            <v>820-01310</v>
          </cell>
          <cell r="F2451" t="str">
            <v>117001310820</v>
          </cell>
          <cell r="G2451">
            <v>602466</v>
          </cell>
          <cell r="H2451" t="str">
            <v>P CARD UNCODED CHARG</v>
          </cell>
        </row>
        <row r="2452">
          <cell r="A2452">
            <v>500307</v>
          </cell>
          <cell r="B2452" t="str">
            <v>ON CALL ASSIGN. PAY</v>
          </cell>
          <cell r="C2452">
            <v>11700</v>
          </cell>
          <cell r="D2452" t="str">
            <v>N MIST UGS</v>
          </cell>
          <cell r="E2452" t="str">
            <v>820-01310</v>
          </cell>
          <cell r="F2452" t="str">
            <v>117001310820</v>
          </cell>
          <cell r="G2452">
            <v>600307</v>
          </cell>
          <cell r="H2452" t="str">
            <v>ON CALL ASSIGN. PAY</v>
          </cell>
        </row>
        <row r="2453">
          <cell r="A2453">
            <v>500306</v>
          </cell>
          <cell r="B2453" t="str">
            <v>HOURLY OVERTIME PAY</v>
          </cell>
          <cell r="C2453">
            <v>11700</v>
          </cell>
          <cell r="D2453" t="str">
            <v>N MIST UGS</v>
          </cell>
          <cell r="E2453" t="str">
            <v>820-01310</v>
          </cell>
          <cell r="F2453" t="str">
            <v>117001310820</v>
          </cell>
          <cell r="G2453">
            <v>600306</v>
          </cell>
          <cell r="H2453" t="str">
            <v>HOURLY OVERTIME PAY</v>
          </cell>
        </row>
        <row r="2454">
          <cell r="A2454">
            <v>500305</v>
          </cell>
          <cell r="B2454" t="str">
            <v>HOURLY REGULAR  PAY</v>
          </cell>
          <cell r="C2454">
            <v>11700</v>
          </cell>
          <cell r="D2454" t="str">
            <v>N MIST UGS</v>
          </cell>
          <cell r="E2454" t="str">
            <v>820-01310</v>
          </cell>
          <cell r="F2454" t="str">
            <v>117001310820</v>
          </cell>
          <cell r="G2454">
            <v>600305</v>
          </cell>
          <cell r="H2454" t="str">
            <v>HOURLY REGULAR  PAY</v>
          </cell>
        </row>
        <row r="2455">
          <cell r="A2455">
            <v>500900</v>
          </cell>
          <cell r="B2455" t="str">
            <v>VACATION, SICK &amp; HOL</v>
          </cell>
          <cell r="C2455">
            <v>11700</v>
          </cell>
          <cell r="D2455" t="str">
            <v>N MIST UGS</v>
          </cell>
          <cell r="E2455" t="str">
            <v>820-01310</v>
          </cell>
          <cell r="F2455" t="str">
            <v>117001310820</v>
          </cell>
          <cell r="G2455">
            <v>600900</v>
          </cell>
          <cell r="H2455" t="str">
            <v>VACATION, SICK &amp; HOL</v>
          </cell>
        </row>
        <row r="2456">
          <cell r="A2456">
            <v>501000</v>
          </cell>
          <cell r="B2456" t="str">
            <v>PAYROLL OVERHEAD</v>
          </cell>
          <cell r="C2456">
            <v>11700</v>
          </cell>
          <cell r="D2456" t="str">
            <v>N MIST UGS</v>
          </cell>
          <cell r="E2456" t="str">
            <v>820-01310</v>
          </cell>
          <cell r="F2456" t="str">
            <v>117001310820</v>
          </cell>
          <cell r="G2456">
            <v>601000</v>
          </cell>
          <cell r="H2456" t="str">
            <v>PAYROLL OVERHEAD</v>
          </cell>
        </row>
        <row r="2457">
          <cell r="A2457">
            <v>505800</v>
          </cell>
          <cell r="B2457" t="str">
            <v>MEAL TICKETS</v>
          </cell>
          <cell r="C2457">
            <v>11700</v>
          </cell>
          <cell r="D2457" t="str">
            <v>N MIST UGS</v>
          </cell>
          <cell r="E2457" t="str">
            <v>820-01310</v>
          </cell>
          <cell r="F2457" t="str">
            <v>117001310820</v>
          </cell>
          <cell r="G2457">
            <v>605800</v>
          </cell>
          <cell r="H2457" t="str">
            <v>MEAL TICKETS</v>
          </cell>
        </row>
        <row r="2458">
          <cell r="A2458">
            <v>500301</v>
          </cell>
          <cell r="B2458" t="str">
            <v>HOURLY DOUBLE PAY</v>
          </cell>
          <cell r="C2458">
            <v>11700</v>
          </cell>
          <cell r="D2458" t="str">
            <v>N MIST UGS</v>
          </cell>
          <cell r="E2458" t="str">
            <v>820-01310</v>
          </cell>
          <cell r="F2458" t="str">
            <v>117001310820</v>
          </cell>
          <cell r="G2458">
            <v>600301</v>
          </cell>
          <cell r="H2458" t="str">
            <v>HOURLY DOUBLE PAY</v>
          </cell>
        </row>
        <row r="2459">
          <cell r="A2459">
            <v>501600</v>
          </cell>
          <cell r="B2459" t="str">
            <v>TRANSPORTATION</v>
          </cell>
          <cell r="C2459">
            <v>11700</v>
          </cell>
          <cell r="D2459" t="str">
            <v>N MIST UGS</v>
          </cell>
          <cell r="E2459" t="str">
            <v>820-01310</v>
          </cell>
          <cell r="F2459" t="str">
            <v>117001310820</v>
          </cell>
          <cell r="G2459">
            <v>601600</v>
          </cell>
          <cell r="H2459" t="str">
            <v>TRANSPORTATION</v>
          </cell>
        </row>
        <row r="2460">
          <cell r="A2460">
            <v>502300</v>
          </cell>
          <cell r="B2460" t="str">
            <v>RENTS AND LEASES</v>
          </cell>
          <cell r="C2460">
            <v>11700</v>
          </cell>
          <cell r="D2460" t="str">
            <v>N MIST UGS</v>
          </cell>
          <cell r="E2460" t="str">
            <v>820-01310</v>
          </cell>
          <cell r="F2460" t="str">
            <v>117001310820</v>
          </cell>
          <cell r="G2460">
            <v>602300</v>
          </cell>
          <cell r="H2460" t="str">
            <v>RENTS AND LEASES</v>
          </cell>
        </row>
        <row r="2461">
          <cell r="A2461">
            <v>502600</v>
          </cell>
          <cell r="B2461" t="str">
            <v>UTILITIES</v>
          </cell>
          <cell r="C2461">
            <v>11700</v>
          </cell>
          <cell r="D2461" t="str">
            <v>N MIST UGS</v>
          </cell>
          <cell r="E2461" t="str">
            <v>820-01310</v>
          </cell>
          <cell r="F2461" t="str">
            <v>117001310820</v>
          </cell>
          <cell r="G2461">
            <v>602600</v>
          </cell>
          <cell r="H2461" t="str">
            <v>UTILITIES</v>
          </cell>
        </row>
        <row r="2462">
          <cell r="A2462">
            <v>506200</v>
          </cell>
          <cell r="B2462" t="str">
            <v>PERMITS AND FEES</v>
          </cell>
          <cell r="C2462">
            <v>11700</v>
          </cell>
          <cell r="D2462" t="str">
            <v>N MIST UGS</v>
          </cell>
          <cell r="E2462" t="str">
            <v>820-01310</v>
          </cell>
          <cell r="F2462" t="str">
            <v>117001310820</v>
          </cell>
          <cell r="G2462">
            <v>606200</v>
          </cell>
          <cell r="H2462" t="str">
            <v>PERMITS AND FEES</v>
          </cell>
        </row>
        <row r="2463">
          <cell r="A2463">
            <v>503900</v>
          </cell>
          <cell r="B2463" t="str">
            <v>INSURANCE</v>
          </cell>
          <cell r="C2463">
            <v>11700</v>
          </cell>
          <cell r="D2463" t="str">
            <v>N MIST UGS</v>
          </cell>
          <cell r="E2463" t="str">
            <v>820-01310</v>
          </cell>
          <cell r="F2463" t="str">
            <v>117001310820</v>
          </cell>
          <cell r="G2463">
            <v>603900</v>
          </cell>
          <cell r="H2463" t="str">
            <v>INSURANCE</v>
          </cell>
        </row>
        <row r="2464">
          <cell r="A2464">
            <v>502390</v>
          </cell>
          <cell r="B2464" t="str">
            <v>STORAGE LEASES</v>
          </cell>
          <cell r="C2464">
            <v>11700</v>
          </cell>
          <cell r="D2464" t="str">
            <v>N MIST UGS</v>
          </cell>
          <cell r="E2464" t="str">
            <v>820-01310</v>
          </cell>
          <cell r="F2464" t="str">
            <v>117001310820</v>
          </cell>
          <cell r="G2464">
            <v>602390</v>
          </cell>
          <cell r="H2464" t="str">
            <v>STORAGE LEASES</v>
          </cell>
        </row>
        <row r="2465">
          <cell r="A2465">
            <v>508410</v>
          </cell>
          <cell r="B2465" t="str">
            <v>SHARED SERVICES COST</v>
          </cell>
          <cell r="C2465">
            <v>11700</v>
          </cell>
          <cell r="D2465" t="str">
            <v>N MIST UGS</v>
          </cell>
          <cell r="E2465" t="str">
            <v>820-01310</v>
          </cell>
          <cell r="F2465" t="str">
            <v>117001310820</v>
          </cell>
          <cell r="G2465">
            <v>608410</v>
          </cell>
          <cell r="H2465" t="str">
            <v>SHARED SERVICES COST</v>
          </cell>
        </row>
        <row r="2466">
          <cell r="A2466">
            <v>500100</v>
          </cell>
          <cell r="B2466" t="str">
            <v>SALARY PAYROLL</v>
          </cell>
          <cell r="C2466">
            <v>11600</v>
          </cell>
          <cell r="D2466" t="str">
            <v>MIST UGS</v>
          </cell>
          <cell r="E2466" t="str">
            <v>820-01310</v>
          </cell>
          <cell r="F2466" t="str">
            <v>116001310820</v>
          </cell>
          <cell r="G2466">
            <v>600100</v>
          </cell>
          <cell r="H2466" t="str">
            <v>SALARY PAYROLL</v>
          </cell>
        </row>
        <row r="2467">
          <cell r="A2467">
            <v>500301</v>
          </cell>
          <cell r="B2467" t="str">
            <v>HOURLY DOUBLE PAY</v>
          </cell>
          <cell r="C2467">
            <v>11600</v>
          </cell>
          <cell r="D2467" t="str">
            <v>MIST UGS</v>
          </cell>
          <cell r="E2467" t="str">
            <v>820-01310</v>
          </cell>
          <cell r="F2467" t="str">
            <v>116001310820</v>
          </cell>
          <cell r="G2467">
            <v>600301</v>
          </cell>
          <cell r="H2467" t="str">
            <v>HOURLY DOUBLE PAY</v>
          </cell>
        </row>
        <row r="2468">
          <cell r="A2468">
            <v>500305</v>
          </cell>
          <cell r="B2468" t="str">
            <v>HOURLY REGULAR  PAY</v>
          </cell>
          <cell r="C2468">
            <v>11600</v>
          </cell>
          <cell r="D2468" t="str">
            <v>MIST UGS</v>
          </cell>
          <cell r="E2468" t="str">
            <v>820-01310</v>
          </cell>
          <cell r="F2468" t="str">
            <v>116001310820</v>
          </cell>
          <cell r="G2468">
            <v>600305</v>
          </cell>
          <cell r="H2468" t="str">
            <v>HOURLY REGULAR  PAY</v>
          </cell>
        </row>
        <row r="2469">
          <cell r="A2469">
            <v>500306</v>
          </cell>
          <cell r="B2469" t="str">
            <v>HOURLY OVERTIME PAY</v>
          </cell>
          <cell r="C2469">
            <v>11600</v>
          </cell>
          <cell r="D2469" t="str">
            <v>MIST UGS</v>
          </cell>
          <cell r="E2469" t="str">
            <v>820-01310</v>
          </cell>
          <cell r="F2469" t="str">
            <v>116001310820</v>
          </cell>
          <cell r="G2469">
            <v>600306</v>
          </cell>
          <cell r="H2469" t="str">
            <v>HOURLY OVERTIME PAY</v>
          </cell>
        </row>
        <row r="2470">
          <cell r="A2470">
            <v>500307</v>
          </cell>
          <cell r="B2470" t="str">
            <v>ON CALL ASSIGN. PAY</v>
          </cell>
          <cell r="C2470">
            <v>11600</v>
          </cell>
          <cell r="D2470" t="str">
            <v>MIST UGS</v>
          </cell>
          <cell r="E2470" t="str">
            <v>820-01310</v>
          </cell>
          <cell r="F2470" t="str">
            <v>116001310820</v>
          </cell>
          <cell r="G2470">
            <v>600307</v>
          </cell>
          <cell r="H2470" t="str">
            <v>ON CALL ASSIGN. PAY</v>
          </cell>
        </row>
        <row r="2471">
          <cell r="A2471">
            <v>500900</v>
          </cell>
          <cell r="B2471" t="str">
            <v>VACATION, SICK &amp; HOL</v>
          </cell>
          <cell r="C2471">
            <v>11600</v>
          </cell>
          <cell r="D2471" t="str">
            <v>MIST UGS</v>
          </cell>
          <cell r="E2471" t="str">
            <v>820-01310</v>
          </cell>
          <cell r="F2471" t="str">
            <v>116001310820</v>
          </cell>
          <cell r="G2471">
            <v>600900</v>
          </cell>
          <cell r="H2471" t="str">
            <v>VACATION, SICK &amp; HOL</v>
          </cell>
        </row>
        <row r="2472">
          <cell r="A2472">
            <v>501000</v>
          </cell>
          <cell r="B2472" t="str">
            <v>PAYROLL OVERHEAD</v>
          </cell>
          <cell r="C2472">
            <v>11600</v>
          </cell>
          <cell r="D2472" t="str">
            <v>MIST UGS</v>
          </cell>
          <cell r="E2472" t="str">
            <v>820-01310</v>
          </cell>
          <cell r="F2472" t="str">
            <v>116001310820</v>
          </cell>
          <cell r="G2472">
            <v>601000</v>
          </cell>
          <cell r="H2472" t="str">
            <v>PAYROLL OVERHEAD</v>
          </cell>
        </row>
        <row r="2473">
          <cell r="A2473">
            <v>501400</v>
          </cell>
          <cell r="B2473" t="str">
            <v>MATERIALS</v>
          </cell>
          <cell r="C2473">
            <v>11600</v>
          </cell>
          <cell r="D2473" t="str">
            <v>MIST UGS</v>
          </cell>
          <cell r="E2473" t="str">
            <v>820-01310</v>
          </cell>
          <cell r="F2473" t="str">
            <v>116001310820</v>
          </cell>
          <cell r="G2473">
            <v>601400</v>
          </cell>
          <cell r="H2473" t="str">
            <v>MATERIALS</v>
          </cell>
        </row>
        <row r="2474">
          <cell r="A2474">
            <v>501401</v>
          </cell>
          <cell r="B2474" t="str">
            <v>MATERIALS - CONS INV</v>
          </cell>
          <cell r="C2474">
            <v>11600</v>
          </cell>
          <cell r="D2474" t="str">
            <v>MIST UGS</v>
          </cell>
          <cell r="E2474" t="str">
            <v>820-01310</v>
          </cell>
          <cell r="F2474" t="str">
            <v>116001310820</v>
          </cell>
          <cell r="G2474">
            <v>601401</v>
          </cell>
          <cell r="H2474" t="str">
            <v>MATERIALS - CONS INV</v>
          </cell>
        </row>
        <row r="2475">
          <cell r="A2475">
            <v>501414</v>
          </cell>
          <cell r="B2475" t="str">
            <v>MATERIALS - GRAVEL</v>
          </cell>
          <cell r="C2475">
            <v>11600</v>
          </cell>
          <cell r="D2475" t="str">
            <v>MIST UGS</v>
          </cell>
          <cell r="E2475" t="str">
            <v>820-01310</v>
          </cell>
          <cell r="F2475" t="str">
            <v>116001310820</v>
          </cell>
          <cell r="G2475">
            <v>601414</v>
          </cell>
          <cell r="H2475" t="str">
            <v>MATERIALS - GRAVEL</v>
          </cell>
        </row>
        <row r="2476">
          <cell r="A2476">
            <v>501500</v>
          </cell>
          <cell r="B2476" t="str">
            <v>MILEAGE REIMBURSE</v>
          </cell>
          <cell r="C2476">
            <v>11600</v>
          </cell>
          <cell r="D2476" t="str">
            <v>MIST UGS</v>
          </cell>
          <cell r="E2476" t="str">
            <v>820-01310</v>
          </cell>
          <cell r="F2476" t="str">
            <v>116001310820</v>
          </cell>
          <cell r="G2476">
            <v>601500</v>
          </cell>
          <cell r="H2476" t="str">
            <v>MILEAGE REIMBURSE</v>
          </cell>
        </row>
        <row r="2477">
          <cell r="A2477">
            <v>501600</v>
          </cell>
          <cell r="B2477" t="str">
            <v>TRANSPORTATION</v>
          </cell>
          <cell r="C2477">
            <v>11600</v>
          </cell>
          <cell r="D2477" t="str">
            <v>MIST UGS</v>
          </cell>
          <cell r="E2477" t="str">
            <v>820-01310</v>
          </cell>
          <cell r="F2477" t="str">
            <v>116001310820</v>
          </cell>
          <cell r="G2477">
            <v>601600</v>
          </cell>
          <cell r="H2477" t="str">
            <v>TRANSPORTATION</v>
          </cell>
        </row>
        <row r="2478">
          <cell r="A2478">
            <v>502100</v>
          </cell>
          <cell r="B2478" t="str">
            <v>OTHER CONTRACT WORK</v>
          </cell>
          <cell r="C2478">
            <v>11600</v>
          </cell>
          <cell r="D2478" t="str">
            <v>MIST UGS</v>
          </cell>
          <cell r="E2478" t="str">
            <v>820-01310</v>
          </cell>
          <cell r="F2478" t="str">
            <v>116001310820</v>
          </cell>
          <cell r="G2478">
            <v>602100</v>
          </cell>
          <cell r="H2478" t="str">
            <v>OTHER CONTRACT WORK</v>
          </cell>
        </row>
        <row r="2479">
          <cell r="A2479">
            <v>502106</v>
          </cell>
          <cell r="B2479" t="str">
            <v>ENVIRONMENTAL</v>
          </cell>
          <cell r="C2479">
            <v>11600</v>
          </cell>
          <cell r="D2479" t="str">
            <v>MIST UGS</v>
          </cell>
          <cell r="E2479" t="str">
            <v>820-01310</v>
          </cell>
          <cell r="F2479" t="str">
            <v>116001310820</v>
          </cell>
          <cell r="G2479">
            <v>602106</v>
          </cell>
          <cell r="H2479" t="str">
            <v>ENVIRONMENTAL</v>
          </cell>
        </row>
        <row r="2480">
          <cell r="A2480">
            <v>502170</v>
          </cell>
          <cell r="B2480" t="str">
            <v>FLAGGING</v>
          </cell>
          <cell r="C2480">
            <v>11600</v>
          </cell>
          <cell r="D2480" t="str">
            <v>MIST UGS</v>
          </cell>
          <cell r="E2480" t="str">
            <v>820-01310</v>
          </cell>
          <cell r="F2480" t="str">
            <v>116001310820</v>
          </cell>
          <cell r="G2480">
            <v>602170</v>
          </cell>
          <cell r="H2480" t="str">
            <v>FLAGGING</v>
          </cell>
        </row>
        <row r="2481">
          <cell r="A2481">
            <v>502171</v>
          </cell>
          <cell r="B2481" t="str">
            <v>GEO LOGICAL  SVC</v>
          </cell>
          <cell r="C2481">
            <v>11600</v>
          </cell>
          <cell r="D2481" t="str">
            <v>MIST UGS</v>
          </cell>
          <cell r="E2481" t="str">
            <v>820-01310</v>
          </cell>
          <cell r="F2481" t="str">
            <v>116001310820</v>
          </cell>
          <cell r="G2481">
            <v>602171</v>
          </cell>
          <cell r="H2481" t="str">
            <v>GEO LOGICAL  SVC</v>
          </cell>
        </row>
        <row r="2482">
          <cell r="A2482">
            <v>502300</v>
          </cell>
          <cell r="B2482" t="str">
            <v>RENTS AND LEASES</v>
          </cell>
          <cell r="C2482">
            <v>11600</v>
          </cell>
          <cell r="D2482" t="str">
            <v>MIST UGS</v>
          </cell>
          <cell r="E2482" t="str">
            <v>820-01310</v>
          </cell>
          <cell r="F2482" t="str">
            <v>116001310820</v>
          </cell>
          <cell r="G2482">
            <v>602300</v>
          </cell>
          <cell r="H2482" t="str">
            <v>RENTS AND LEASES</v>
          </cell>
        </row>
        <row r="2483">
          <cell r="A2483">
            <v>502466</v>
          </cell>
          <cell r="B2483" t="str">
            <v>P CARD UNCODED CHARG</v>
          </cell>
          <cell r="C2483">
            <v>11600</v>
          </cell>
          <cell r="D2483" t="str">
            <v>MIST UGS</v>
          </cell>
          <cell r="E2483" t="str">
            <v>820-01310</v>
          </cell>
          <cell r="F2483" t="str">
            <v>116001310820</v>
          </cell>
          <cell r="G2483">
            <v>602466</v>
          </cell>
          <cell r="H2483" t="str">
            <v>P CARD UNCODED CHARG</v>
          </cell>
        </row>
        <row r="2484">
          <cell r="A2484">
            <v>502600</v>
          </cell>
          <cell r="B2484" t="str">
            <v>UTILITIES</v>
          </cell>
          <cell r="C2484">
            <v>11600</v>
          </cell>
          <cell r="D2484" t="str">
            <v>MIST UGS</v>
          </cell>
          <cell r="E2484" t="str">
            <v>820-01310</v>
          </cell>
          <cell r="F2484" t="str">
            <v>116001310820</v>
          </cell>
          <cell r="G2484">
            <v>602600</v>
          </cell>
          <cell r="H2484" t="str">
            <v>UTILITIES</v>
          </cell>
        </row>
        <row r="2485">
          <cell r="A2485">
            <v>502800</v>
          </cell>
          <cell r="B2485" t="str">
            <v>POSTAGE</v>
          </cell>
          <cell r="C2485">
            <v>11600</v>
          </cell>
          <cell r="D2485" t="str">
            <v>MIST UGS</v>
          </cell>
          <cell r="E2485" t="str">
            <v>820-01310</v>
          </cell>
          <cell r="F2485" t="str">
            <v>116001310820</v>
          </cell>
          <cell r="G2485">
            <v>602800</v>
          </cell>
          <cell r="H2485" t="str">
            <v>POSTAGE</v>
          </cell>
        </row>
        <row r="2486">
          <cell r="A2486">
            <v>502900</v>
          </cell>
          <cell r="B2486" t="str">
            <v>COMPANY GAS USE</v>
          </cell>
          <cell r="C2486">
            <v>11600</v>
          </cell>
          <cell r="D2486" t="str">
            <v>MIST UGS</v>
          </cell>
          <cell r="E2486" t="str">
            <v>820-01310</v>
          </cell>
          <cell r="F2486" t="str">
            <v>116001310820</v>
          </cell>
          <cell r="G2486">
            <v>602900</v>
          </cell>
          <cell r="H2486" t="str">
            <v>COMPANY GAS USE</v>
          </cell>
        </row>
        <row r="2487">
          <cell r="A2487">
            <v>503000</v>
          </cell>
          <cell r="B2487" t="str">
            <v>OFFICE SUPPLIES</v>
          </cell>
          <cell r="C2487">
            <v>11600</v>
          </cell>
          <cell r="D2487" t="str">
            <v>MIST UGS</v>
          </cell>
          <cell r="E2487" t="str">
            <v>820-01310</v>
          </cell>
          <cell r="F2487" t="str">
            <v>116001310820</v>
          </cell>
          <cell r="G2487">
            <v>603000</v>
          </cell>
          <cell r="H2487" t="str">
            <v>OFFICE SUPPLIES</v>
          </cell>
        </row>
        <row r="2488">
          <cell r="A2488">
            <v>503300</v>
          </cell>
          <cell r="B2488" t="str">
            <v>REFRESHMENTS</v>
          </cell>
          <cell r="C2488">
            <v>11600</v>
          </cell>
          <cell r="D2488" t="str">
            <v>MIST UGS</v>
          </cell>
          <cell r="E2488" t="str">
            <v>820-01310</v>
          </cell>
          <cell r="F2488" t="str">
            <v>116001310820</v>
          </cell>
          <cell r="G2488">
            <v>603300</v>
          </cell>
          <cell r="H2488" t="str">
            <v>REFRESHMENTS</v>
          </cell>
        </row>
        <row r="2489">
          <cell r="A2489">
            <v>503400</v>
          </cell>
          <cell r="B2489" t="str">
            <v>TOOL EXPENSE</v>
          </cell>
          <cell r="C2489">
            <v>11600</v>
          </cell>
          <cell r="D2489" t="str">
            <v>MIST UGS</v>
          </cell>
          <cell r="E2489" t="str">
            <v>820-01310</v>
          </cell>
          <cell r="F2489" t="str">
            <v>116001310820</v>
          </cell>
          <cell r="G2489">
            <v>603400</v>
          </cell>
          <cell r="H2489" t="str">
            <v>TOOL EXPENSE</v>
          </cell>
        </row>
        <row r="2490">
          <cell r="A2490">
            <v>504300</v>
          </cell>
          <cell r="B2490" t="str">
            <v>CASH RECEIPTS</v>
          </cell>
          <cell r="C2490">
            <v>11600</v>
          </cell>
          <cell r="D2490" t="str">
            <v>MIST UGS</v>
          </cell>
          <cell r="E2490" t="str">
            <v>820-01310</v>
          </cell>
          <cell r="F2490" t="str">
            <v>116001310820</v>
          </cell>
          <cell r="G2490">
            <v>604300</v>
          </cell>
          <cell r="H2490" t="str">
            <v>CASH RECEIPTS</v>
          </cell>
        </row>
        <row r="2491">
          <cell r="A2491">
            <v>504700</v>
          </cell>
          <cell r="B2491" t="str">
            <v>PARKING</v>
          </cell>
          <cell r="C2491">
            <v>11600</v>
          </cell>
          <cell r="D2491" t="str">
            <v>MIST UGS</v>
          </cell>
          <cell r="E2491" t="str">
            <v>820-01310</v>
          </cell>
          <cell r="F2491" t="str">
            <v>116001310820</v>
          </cell>
          <cell r="G2491">
            <v>604700</v>
          </cell>
          <cell r="H2491" t="str">
            <v>PARKING</v>
          </cell>
        </row>
        <row r="2492">
          <cell r="A2492">
            <v>506500</v>
          </cell>
          <cell r="B2492" t="str">
            <v>UNLEADED FUEL</v>
          </cell>
          <cell r="C2492">
            <v>11600</v>
          </cell>
          <cell r="D2492" t="str">
            <v>MIST UGS</v>
          </cell>
          <cell r="E2492" t="str">
            <v>820-01310</v>
          </cell>
          <cell r="F2492" t="str">
            <v>116001310820</v>
          </cell>
          <cell r="G2492">
            <v>606500</v>
          </cell>
          <cell r="H2492" t="str">
            <v>UNLEADED FUEL</v>
          </cell>
        </row>
        <row r="2493">
          <cell r="A2493">
            <v>506600</v>
          </cell>
          <cell r="B2493" t="str">
            <v>DIESEL FUEL</v>
          </cell>
          <cell r="C2493">
            <v>11600</v>
          </cell>
          <cell r="D2493" t="str">
            <v>MIST UGS</v>
          </cell>
          <cell r="E2493" t="str">
            <v>820-01310</v>
          </cell>
          <cell r="F2493" t="str">
            <v>116001310820</v>
          </cell>
          <cell r="G2493">
            <v>606600</v>
          </cell>
          <cell r="H2493" t="str">
            <v>DIESEL FUEL</v>
          </cell>
        </row>
        <row r="2494">
          <cell r="A2494">
            <v>512100</v>
          </cell>
          <cell r="B2494" t="str">
            <v>MEALS AND ENTERTAIN</v>
          </cell>
          <cell r="C2494">
            <v>11600</v>
          </cell>
          <cell r="D2494" t="str">
            <v>MIST UGS</v>
          </cell>
          <cell r="E2494" t="str">
            <v>820-01310</v>
          </cell>
          <cell r="F2494" t="str">
            <v>116001310820</v>
          </cell>
          <cell r="G2494">
            <v>612100</v>
          </cell>
          <cell r="H2494" t="str">
            <v>MEALS AND ENTERTAIN</v>
          </cell>
        </row>
        <row r="2495">
          <cell r="A2495">
            <v>513200</v>
          </cell>
          <cell r="B2495" t="str">
            <v>BUSINESS TRAVEL</v>
          </cell>
          <cell r="C2495">
            <v>11600</v>
          </cell>
          <cell r="D2495" t="str">
            <v>MIST UGS</v>
          </cell>
          <cell r="E2495" t="str">
            <v>820-01310</v>
          </cell>
          <cell r="F2495" t="str">
            <v>116001310820</v>
          </cell>
          <cell r="G2495">
            <v>613200</v>
          </cell>
          <cell r="H2495" t="str">
            <v>BUSINESS TRAVEL</v>
          </cell>
        </row>
        <row r="2496">
          <cell r="A2496">
            <v>522000</v>
          </cell>
          <cell r="B2496" t="str">
            <v>EMPLOYEE AWARDS</v>
          </cell>
          <cell r="C2496">
            <v>11600</v>
          </cell>
          <cell r="D2496" t="str">
            <v>MIST UGS</v>
          </cell>
          <cell r="E2496" t="str">
            <v>820-01310</v>
          </cell>
          <cell r="F2496" t="str">
            <v>116001310820</v>
          </cell>
          <cell r="G2496">
            <v>622000</v>
          </cell>
          <cell r="H2496" t="str">
            <v>EMPLOYEE AWARDS</v>
          </cell>
        </row>
        <row r="2497">
          <cell r="A2497">
            <v>580305</v>
          </cell>
          <cell r="B2497" t="str">
            <v>HOURLY  REGULAR</v>
          </cell>
          <cell r="C2497">
            <v>11600</v>
          </cell>
          <cell r="D2497" t="str">
            <v>MIST UGS</v>
          </cell>
          <cell r="E2497" t="str">
            <v>820-01310</v>
          </cell>
          <cell r="F2497" t="str">
            <v>116001310820</v>
          </cell>
          <cell r="G2497">
            <v>680305</v>
          </cell>
          <cell r="H2497" t="str">
            <v>HOURLY  REGULAR</v>
          </cell>
        </row>
        <row r="2498">
          <cell r="A2498">
            <v>580306</v>
          </cell>
          <cell r="B2498" t="str">
            <v>HOURLY  OT PAY</v>
          </cell>
          <cell r="C2498">
            <v>11600</v>
          </cell>
          <cell r="D2498" t="str">
            <v>MIST UGS</v>
          </cell>
          <cell r="E2498" t="str">
            <v>820-01310</v>
          </cell>
          <cell r="F2498" t="str">
            <v>116001310820</v>
          </cell>
          <cell r="G2498">
            <v>680306</v>
          </cell>
          <cell r="H2498" t="str">
            <v>HOURLY  OT PAY</v>
          </cell>
        </row>
        <row r="2499">
          <cell r="A2499">
            <v>588105</v>
          </cell>
          <cell r="B2499" t="str">
            <v>SALARY PAYROLL ZTFSO</v>
          </cell>
          <cell r="C2499">
            <v>11600</v>
          </cell>
          <cell r="D2499" t="str">
            <v>MIST UGS</v>
          </cell>
          <cell r="E2499" t="str">
            <v>820-01310</v>
          </cell>
          <cell r="F2499" t="str">
            <v>116001310820</v>
          </cell>
          <cell r="G2499">
            <v>688105</v>
          </cell>
          <cell r="H2499" t="str">
            <v>SALARY PAYROLL ZTFSO</v>
          </cell>
        </row>
        <row r="2500">
          <cell r="A2500">
            <v>588301</v>
          </cell>
          <cell r="B2500" t="str">
            <v>HRL - DBL TIME ZTFSO</v>
          </cell>
          <cell r="C2500">
            <v>11600</v>
          </cell>
          <cell r="D2500" t="str">
            <v>MIST UGS</v>
          </cell>
          <cell r="E2500" t="str">
            <v>820-01310</v>
          </cell>
          <cell r="F2500" t="str">
            <v>116001310820</v>
          </cell>
          <cell r="G2500">
            <v>688301</v>
          </cell>
          <cell r="H2500" t="str">
            <v>HRL - DBL TIME ZTFSO</v>
          </cell>
        </row>
        <row r="2501">
          <cell r="A2501">
            <v>588305</v>
          </cell>
          <cell r="B2501" t="str">
            <v>HRLY - REGULAR ZTFSO</v>
          </cell>
          <cell r="C2501">
            <v>11600</v>
          </cell>
          <cell r="D2501" t="str">
            <v>MIST UGS</v>
          </cell>
          <cell r="E2501" t="str">
            <v>820-01310</v>
          </cell>
          <cell r="F2501" t="str">
            <v>116001310820</v>
          </cell>
          <cell r="G2501">
            <v>688305</v>
          </cell>
          <cell r="H2501" t="str">
            <v>HRLY - REGULAR ZTFSO</v>
          </cell>
        </row>
        <row r="2502">
          <cell r="A2502">
            <v>588306</v>
          </cell>
          <cell r="B2502" t="str">
            <v>HRLY - OT ZTFSO</v>
          </cell>
          <cell r="C2502">
            <v>11600</v>
          </cell>
          <cell r="D2502" t="str">
            <v>MIST UGS</v>
          </cell>
          <cell r="E2502" t="str">
            <v>820-01310</v>
          </cell>
          <cell r="F2502" t="str">
            <v>116001310820</v>
          </cell>
          <cell r="G2502">
            <v>688306</v>
          </cell>
          <cell r="H2502" t="str">
            <v>HRLY - OT ZTFSO</v>
          </cell>
        </row>
        <row r="2503">
          <cell r="A2503">
            <v>501459</v>
          </cell>
          <cell r="B2503" t="str">
            <v>MATERIALS - AGGREG</v>
          </cell>
          <cell r="C2503">
            <v>11600</v>
          </cell>
          <cell r="D2503" t="str">
            <v>MIST UGS</v>
          </cell>
          <cell r="E2503" t="str">
            <v>820-01310</v>
          </cell>
          <cell r="F2503" t="str">
            <v>116001310820</v>
          </cell>
          <cell r="G2503">
            <v>601459</v>
          </cell>
          <cell r="H2503" t="str">
            <v>MATERIALS - AGGREG</v>
          </cell>
        </row>
        <row r="2504">
          <cell r="A2504">
            <v>505500</v>
          </cell>
          <cell r="B2504" t="str">
            <v>REPAIRS AND MAINT</v>
          </cell>
          <cell r="C2504">
            <v>11600</v>
          </cell>
          <cell r="D2504" t="str">
            <v>MIST UGS</v>
          </cell>
          <cell r="E2504" t="str">
            <v>820-01310</v>
          </cell>
          <cell r="F2504" t="str">
            <v>116001310820</v>
          </cell>
          <cell r="G2504">
            <v>605500</v>
          </cell>
          <cell r="H2504" t="str">
            <v>REPAIRS AND MAINT</v>
          </cell>
        </row>
        <row r="2505">
          <cell r="A2505">
            <v>505800</v>
          </cell>
          <cell r="B2505" t="str">
            <v>MEAL TICKETS</v>
          </cell>
          <cell r="C2505">
            <v>11600</v>
          </cell>
          <cell r="D2505" t="str">
            <v>MIST UGS</v>
          </cell>
          <cell r="E2505" t="str">
            <v>820-01310</v>
          </cell>
          <cell r="F2505" t="str">
            <v>116001310820</v>
          </cell>
          <cell r="G2505">
            <v>605800</v>
          </cell>
          <cell r="H2505" t="str">
            <v>MEAL TICKETS</v>
          </cell>
        </row>
        <row r="2506">
          <cell r="A2506">
            <v>580301</v>
          </cell>
          <cell r="B2506" t="str">
            <v>HOURLY DBL TIME PAY</v>
          </cell>
          <cell r="C2506">
            <v>11600</v>
          </cell>
          <cell r="D2506" t="str">
            <v>MIST UGS</v>
          </cell>
          <cell r="E2506" t="str">
            <v>820-01310</v>
          </cell>
          <cell r="F2506" t="str">
            <v>116001310820</v>
          </cell>
          <cell r="G2506">
            <v>680301</v>
          </cell>
          <cell r="H2506" t="str">
            <v>HOURLY DBL TIME PAY</v>
          </cell>
        </row>
        <row r="2507">
          <cell r="A2507">
            <v>581500</v>
          </cell>
          <cell r="B2507" t="str">
            <v>MILEAGE REIMBURSEMNT</v>
          </cell>
          <cell r="C2507">
            <v>11600</v>
          </cell>
          <cell r="D2507" t="str">
            <v>MIST UGS</v>
          </cell>
          <cell r="E2507" t="str">
            <v>820-01310</v>
          </cell>
          <cell r="F2507" t="str">
            <v>116001310820</v>
          </cell>
          <cell r="G2507">
            <v>681500</v>
          </cell>
          <cell r="H2507" t="str">
            <v>MILEAGE REIMBURSEMNT</v>
          </cell>
        </row>
        <row r="2508">
          <cell r="A2508">
            <v>585800</v>
          </cell>
          <cell r="B2508" t="str">
            <v>MEAL TICKETS SECONDARY</v>
          </cell>
          <cell r="C2508">
            <v>11600</v>
          </cell>
          <cell r="D2508" t="str">
            <v>MIST UGS</v>
          </cell>
          <cell r="E2508" t="str">
            <v>820-01310</v>
          </cell>
          <cell r="F2508" t="str">
            <v>116001310820</v>
          </cell>
          <cell r="G2508">
            <v>685800</v>
          </cell>
          <cell r="H2508" t="str">
            <v>MEAL TICKETS SECONDARY</v>
          </cell>
        </row>
        <row r="2509">
          <cell r="A2509">
            <v>501100</v>
          </cell>
          <cell r="B2509" t="str">
            <v>EDUCATION</v>
          </cell>
          <cell r="C2509">
            <v>11600</v>
          </cell>
          <cell r="D2509" t="str">
            <v>MIST UGS</v>
          </cell>
          <cell r="E2509" t="str">
            <v>820-01310</v>
          </cell>
          <cell r="F2509" t="str">
            <v>116001310820</v>
          </cell>
          <cell r="G2509">
            <v>601100</v>
          </cell>
          <cell r="H2509" t="str">
            <v>EDUCATION</v>
          </cell>
        </row>
        <row r="2510">
          <cell r="A2510">
            <v>501900</v>
          </cell>
          <cell r="B2510" t="str">
            <v>DUES/MEMBERSHIP</v>
          </cell>
          <cell r="C2510">
            <v>11600</v>
          </cell>
          <cell r="D2510" t="str">
            <v>MIST UGS</v>
          </cell>
          <cell r="E2510" t="str">
            <v>820-01310</v>
          </cell>
          <cell r="F2510" t="str">
            <v>116001310820</v>
          </cell>
          <cell r="G2510">
            <v>601900</v>
          </cell>
          <cell r="H2510" t="str">
            <v>DUES/MEMBERSHIP</v>
          </cell>
        </row>
        <row r="2511">
          <cell r="A2511">
            <v>502195</v>
          </cell>
          <cell r="B2511" t="str">
            <v>SAW CUTS</v>
          </cell>
          <cell r="C2511">
            <v>11600</v>
          </cell>
          <cell r="D2511" t="str">
            <v>MIST UGS</v>
          </cell>
          <cell r="E2511" t="str">
            <v>820-01310</v>
          </cell>
          <cell r="F2511" t="str">
            <v>116001310820</v>
          </cell>
          <cell r="G2511">
            <v>602195</v>
          </cell>
          <cell r="H2511" t="str">
            <v>SAW CUTS</v>
          </cell>
        </row>
        <row r="2512">
          <cell r="A2512">
            <v>589800</v>
          </cell>
          <cell r="B2512" t="str">
            <v>MEAL TICKETS ZTFSO</v>
          </cell>
          <cell r="C2512">
            <v>11600</v>
          </cell>
          <cell r="D2512" t="str">
            <v>MIST UGS</v>
          </cell>
          <cell r="E2512" t="str">
            <v>820-01310</v>
          </cell>
          <cell r="F2512" t="str">
            <v>116001310820</v>
          </cell>
          <cell r="G2512">
            <v>689800</v>
          </cell>
          <cell r="H2512" t="str">
            <v>MEAL TICKETS ZTFSO</v>
          </cell>
        </row>
        <row r="2513">
          <cell r="A2513">
            <v>500500</v>
          </cell>
          <cell r="B2513" t="str">
            <v>SALARY BONUS PAYROLL</v>
          </cell>
          <cell r="C2513">
            <v>11600</v>
          </cell>
          <cell r="D2513" t="str">
            <v>MIST UGS</v>
          </cell>
          <cell r="E2513" t="str">
            <v>820-01310</v>
          </cell>
          <cell r="F2513" t="str">
            <v>116001310820</v>
          </cell>
          <cell r="G2513">
            <v>600500</v>
          </cell>
          <cell r="H2513" t="str">
            <v>SALARY BONUS PAYROLL</v>
          </cell>
        </row>
        <row r="2514">
          <cell r="A2514">
            <v>500700</v>
          </cell>
          <cell r="B2514" t="str">
            <v>HOURLY BONUS PAYROLL</v>
          </cell>
          <cell r="C2514">
            <v>11600</v>
          </cell>
          <cell r="D2514" t="str">
            <v>MIST UGS</v>
          </cell>
          <cell r="E2514" t="str">
            <v>820-01310</v>
          </cell>
          <cell r="F2514" t="str">
            <v>116001310820</v>
          </cell>
          <cell r="G2514">
            <v>600700</v>
          </cell>
          <cell r="H2514" t="str">
            <v>HOURLY BONUS PAYROLL</v>
          </cell>
        </row>
        <row r="2515">
          <cell r="A2515">
            <v>501402</v>
          </cell>
          <cell r="B2515" t="str">
            <v>MATERIALS -CONS PIPE</v>
          </cell>
          <cell r="C2515">
            <v>11600</v>
          </cell>
          <cell r="D2515" t="str">
            <v>MIST UGS</v>
          </cell>
          <cell r="E2515" t="str">
            <v>820-01310</v>
          </cell>
          <cell r="F2515" t="str">
            <v>116001310820</v>
          </cell>
          <cell r="G2515">
            <v>601402</v>
          </cell>
          <cell r="H2515" t="str">
            <v>MATERIALS -CONS PIPE</v>
          </cell>
        </row>
        <row r="2516">
          <cell r="A2516">
            <v>501700</v>
          </cell>
          <cell r="B2516" t="str">
            <v>EQUIPMENT</v>
          </cell>
          <cell r="C2516">
            <v>11600</v>
          </cell>
          <cell r="D2516" t="str">
            <v>MIST UGS</v>
          </cell>
          <cell r="E2516" t="str">
            <v>820-01310</v>
          </cell>
          <cell r="F2516" t="str">
            <v>116001310820</v>
          </cell>
          <cell r="G2516">
            <v>601700</v>
          </cell>
          <cell r="H2516" t="str">
            <v>EQUIPMENT</v>
          </cell>
        </row>
        <row r="2517">
          <cell r="A2517">
            <v>502400</v>
          </cell>
          <cell r="B2517" t="str">
            <v>MISCELLANEOUS</v>
          </cell>
          <cell r="C2517">
            <v>11600</v>
          </cell>
          <cell r="D2517" t="str">
            <v>MIST UGS</v>
          </cell>
          <cell r="E2517" t="str">
            <v>820-01310</v>
          </cell>
          <cell r="F2517" t="str">
            <v>116001310820</v>
          </cell>
          <cell r="G2517">
            <v>602400</v>
          </cell>
          <cell r="H2517" t="str">
            <v>MISCELLANEOUS</v>
          </cell>
        </row>
        <row r="2518">
          <cell r="A2518">
            <v>505100</v>
          </cell>
          <cell r="B2518" t="str">
            <v>PROFESSIONAL SERVICE</v>
          </cell>
          <cell r="C2518">
            <v>11600</v>
          </cell>
          <cell r="D2518" t="str">
            <v>MIST UGS</v>
          </cell>
          <cell r="E2518" t="str">
            <v>820-01310</v>
          </cell>
          <cell r="F2518" t="str">
            <v>116001310820</v>
          </cell>
          <cell r="G2518">
            <v>605100</v>
          </cell>
          <cell r="H2518" t="str">
            <v>PROFESSIONAL SERVICE</v>
          </cell>
        </row>
        <row r="2519">
          <cell r="A2519">
            <v>505900</v>
          </cell>
          <cell r="B2519" t="str">
            <v>HARDWARE MAINT</v>
          </cell>
          <cell r="C2519">
            <v>11600</v>
          </cell>
          <cell r="D2519" t="str">
            <v>MIST UGS</v>
          </cell>
          <cell r="E2519" t="str">
            <v>820-01310</v>
          </cell>
          <cell r="F2519" t="str">
            <v>116001310820</v>
          </cell>
          <cell r="G2519">
            <v>605900</v>
          </cell>
          <cell r="H2519" t="str">
            <v>HARDWARE MAINT</v>
          </cell>
        </row>
        <row r="2520">
          <cell r="A2520">
            <v>506200</v>
          </cell>
          <cell r="B2520" t="str">
            <v>PERMITS AND FEES</v>
          </cell>
          <cell r="C2520">
            <v>11600</v>
          </cell>
          <cell r="D2520" t="str">
            <v>MIST UGS</v>
          </cell>
          <cell r="E2520" t="str">
            <v>820-01310</v>
          </cell>
          <cell r="F2520" t="str">
            <v>116001310820</v>
          </cell>
          <cell r="G2520">
            <v>606200</v>
          </cell>
          <cell r="H2520" t="str">
            <v>PERMITS AND FEES</v>
          </cell>
        </row>
        <row r="2521">
          <cell r="A2521">
            <v>507700</v>
          </cell>
          <cell r="B2521" t="str">
            <v>SMALL TOOLS</v>
          </cell>
          <cell r="C2521">
            <v>11600</v>
          </cell>
          <cell r="D2521" t="str">
            <v>MIST UGS</v>
          </cell>
          <cell r="E2521" t="str">
            <v>820-01310</v>
          </cell>
          <cell r="F2521" t="str">
            <v>116001310820</v>
          </cell>
          <cell r="G2521">
            <v>607700</v>
          </cell>
          <cell r="H2521" t="str">
            <v>SMALL TOOLS</v>
          </cell>
        </row>
        <row r="2522">
          <cell r="A2522">
            <v>512200</v>
          </cell>
          <cell r="B2522" t="str">
            <v>TRAVEL IN TERRITORY</v>
          </cell>
          <cell r="C2522">
            <v>11600</v>
          </cell>
          <cell r="D2522" t="str">
            <v>MIST UGS</v>
          </cell>
          <cell r="E2522" t="str">
            <v>820-01310</v>
          </cell>
          <cell r="F2522" t="str">
            <v>116001310820</v>
          </cell>
          <cell r="G2522">
            <v>612200</v>
          </cell>
          <cell r="H2522" t="str">
            <v>TRAVEL IN TERRITORY</v>
          </cell>
        </row>
        <row r="2523">
          <cell r="A2523">
            <v>503200</v>
          </cell>
          <cell r="B2523" t="str">
            <v>BOOKS AND MAGAZINES</v>
          </cell>
          <cell r="C2523">
            <v>11600</v>
          </cell>
          <cell r="D2523" t="str">
            <v>MIST UGS</v>
          </cell>
          <cell r="E2523" t="str">
            <v>820-01310</v>
          </cell>
          <cell r="F2523" t="str">
            <v>116001310820</v>
          </cell>
          <cell r="G2523">
            <v>603200</v>
          </cell>
          <cell r="H2523" t="str">
            <v>BOOKS AND MAGAZINES</v>
          </cell>
        </row>
        <row r="2524">
          <cell r="A2524">
            <v>508410</v>
          </cell>
          <cell r="B2524" t="str">
            <v>SHARED SERVICES COST</v>
          </cell>
          <cell r="C2524">
            <v>11600</v>
          </cell>
          <cell r="D2524" t="str">
            <v>MIST UGS</v>
          </cell>
          <cell r="E2524" t="str">
            <v>820-01310</v>
          </cell>
          <cell r="F2524" t="str">
            <v>116001310820</v>
          </cell>
          <cell r="G2524">
            <v>608410</v>
          </cell>
          <cell r="H2524" t="str">
            <v>SHARED SERVICES COST</v>
          </cell>
        </row>
        <row r="2525">
          <cell r="A2525">
            <v>599900</v>
          </cell>
          <cell r="B2525" t="str">
            <v>BDGT - MISC. EXP</v>
          </cell>
          <cell r="C2525">
            <v>11600</v>
          </cell>
          <cell r="D2525" t="str">
            <v>MIST UGS</v>
          </cell>
          <cell r="E2525" t="str">
            <v>820-01310</v>
          </cell>
          <cell r="F2525" t="str">
            <v>116001310820</v>
          </cell>
          <cell r="G2525">
            <v>699900</v>
          </cell>
          <cell r="H2525" t="str">
            <v>BDGT - MISC. EXP</v>
          </cell>
        </row>
        <row r="2526">
          <cell r="A2526">
            <v>522000</v>
          </cell>
          <cell r="B2526" t="str">
            <v>EMPLOYEE AWARDS</v>
          </cell>
          <cell r="C2526">
            <v>11500</v>
          </cell>
          <cell r="D2526" t="str">
            <v>PORTLAND LNG</v>
          </cell>
          <cell r="E2526" t="str">
            <v>820-01310</v>
          </cell>
          <cell r="F2526" t="str">
            <v>115001310820</v>
          </cell>
          <cell r="G2526">
            <v>622000</v>
          </cell>
          <cell r="H2526" t="str">
            <v>EMPLOYEE AWARDS</v>
          </cell>
        </row>
        <row r="2527">
          <cell r="A2527">
            <v>501400</v>
          </cell>
          <cell r="B2527" t="str">
            <v>MATERIALS</v>
          </cell>
          <cell r="C2527">
            <v>11500</v>
          </cell>
          <cell r="D2527" t="str">
            <v>PORTLAND LNG</v>
          </cell>
          <cell r="E2527" t="str">
            <v>820-01310</v>
          </cell>
          <cell r="F2527" t="str">
            <v>115001310820</v>
          </cell>
          <cell r="G2527">
            <v>601400</v>
          </cell>
          <cell r="H2527" t="str">
            <v>MATERIALS</v>
          </cell>
        </row>
        <row r="2528">
          <cell r="A2528">
            <v>502106</v>
          </cell>
          <cell r="B2528" t="str">
            <v>ENVIRONMENTAL</v>
          </cell>
          <cell r="C2528">
            <v>11500</v>
          </cell>
          <cell r="D2528" t="str">
            <v>PORTLAND LNG</v>
          </cell>
          <cell r="E2528" t="str">
            <v>820-01310</v>
          </cell>
          <cell r="F2528" t="str">
            <v>115001310820</v>
          </cell>
          <cell r="G2528">
            <v>602106</v>
          </cell>
          <cell r="H2528" t="str">
            <v>ENVIRONMENTAL</v>
          </cell>
        </row>
        <row r="2529">
          <cell r="A2529">
            <v>512100</v>
          </cell>
          <cell r="B2529" t="str">
            <v>MEALS AND ENTERTAIN</v>
          </cell>
          <cell r="C2529">
            <v>11500</v>
          </cell>
          <cell r="D2529" t="str">
            <v>PORTLAND LNG</v>
          </cell>
          <cell r="E2529" t="str">
            <v>820-01310</v>
          </cell>
          <cell r="F2529" t="str">
            <v>115001310820</v>
          </cell>
          <cell r="G2529">
            <v>612100</v>
          </cell>
          <cell r="H2529" t="str">
            <v>MEALS AND ENTERTAIN</v>
          </cell>
        </row>
        <row r="2530">
          <cell r="A2530">
            <v>588305</v>
          </cell>
          <cell r="B2530" t="str">
            <v>HRLY - REGULAR ZTFSO</v>
          </cell>
          <cell r="C2530">
            <v>11500</v>
          </cell>
          <cell r="D2530" t="str">
            <v>PORTLAND LNG</v>
          </cell>
          <cell r="E2530" t="str">
            <v>820-01310</v>
          </cell>
          <cell r="F2530" t="str">
            <v>115001310820</v>
          </cell>
          <cell r="G2530">
            <v>688305</v>
          </cell>
          <cell r="H2530" t="str">
            <v>HRLY - REGULAR ZTFSO</v>
          </cell>
        </row>
        <row r="2531">
          <cell r="A2531">
            <v>500305</v>
          </cell>
          <cell r="B2531" t="str">
            <v>HOURLY REGULAR  PAY</v>
          </cell>
          <cell r="C2531">
            <v>11500</v>
          </cell>
          <cell r="D2531" t="str">
            <v>PORTLAND LNG</v>
          </cell>
          <cell r="E2531" t="str">
            <v>820-01310</v>
          </cell>
          <cell r="F2531" t="str">
            <v>115001310820</v>
          </cell>
          <cell r="G2531">
            <v>600305</v>
          </cell>
          <cell r="H2531" t="str">
            <v>HOURLY REGULAR  PAY</v>
          </cell>
        </row>
        <row r="2532">
          <cell r="A2532">
            <v>501000</v>
          </cell>
          <cell r="B2532" t="str">
            <v>PAYROLL OVERHEAD</v>
          </cell>
          <cell r="C2532">
            <v>11500</v>
          </cell>
          <cell r="D2532" t="str">
            <v>PORTLAND LNG</v>
          </cell>
          <cell r="E2532" t="str">
            <v>820-01310</v>
          </cell>
          <cell r="F2532" t="str">
            <v>115001310820</v>
          </cell>
          <cell r="G2532">
            <v>601000</v>
          </cell>
          <cell r="H2532" t="str">
            <v>PAYROLL OVERHEAD</v>
          </cell>
        </row>
        <row r="2533">
          <cell r="A2533">
            <v>500306</v>
          </cell>
          <cell r="B2533" t="str">
            <v>HOURLY OVERTIME PAY</v>
          </cell>
          <cell r="C2533">
            <v>11500</v>
          </cell>
          <cell r="D2533" t="str">
            <v>PORTLAND LNG</v>
          </cell>
          <cell r="E2533" t="str">
            <v>820-01310</v>
          </cell>
          <cell r="F2533" t="str">
            <v>115001310820</v>
          </cell>
          <cell r="G2533">
            <v>600306</v>
          </cell>
          <cell r="H2533" t="str">
            <v>HOURLY OVERTIME PAY</v>
          </cell>
        </row>
        <row r="2534">
          <cell r="A2534">
            <v>500900</v>
          </cell>
          <cell r="B2534" t="str">
            <v>VACATION, SICK &amp; HOL</v>
          </cell>
          <cell r="C2534">
            <v>11500</v>
          </cell>
          <cell r="D2534" t="str">
            <v>PORTLAND LNG</v>
          </cell>
          <cell r="E2534" t="str">
            <v>820-01310</v>
          </cell>
          <cell r="F2534" t="str">
            <v>115001310820</v>
          </cell>
          <cell r="G2534">
            <v>600900</v>
          </cell>
          <cell r="H2534" t="str">
            <v>VACATION, SICK &amp; HOL</v>
          </cell>
        </row>
        <row r="2535">
          <cell r="A2535">
            <v>501500</v>
          </cell>
          <cell r="B2535" t="str">
            <v>MILEAGE REIMBURSE</v>
          </cell>
          <cell r="C2535">
            <v>11500</v>
          </cell>
          <cell r="D2535" t="str">
            <v>PORTLAND LNG</v>
          </cell>
          <cell r="E2535" t="str">
            <v>820-01310</v>
          </cell>
          <cell r="F2535" t="str">
            <v>115001310820</v>
          </cell>
          <cell r="G2535">
            <v>601500</v>
          </cell>
          <cell r="H2535" t="str">
            <v>MILEAGE REIMBURSE</v>
          </cell>
        </row>
        <row r="2536">
          <cell r="A2536">
            <v>501700</v>
          </cell>
          <cell r="B2536" t="str">
            <v>EQUIPMENT</v>
          </cell>
          <cell r="C2536">
            <v>11500</v>
          </cell>
          <cell r="D2536" t="str">
            <v>PORTLAND LNG</v>
          </cell>
          <cell r="E2536" t="str">
            <v>820-01310</v>
          </cell>
          <cell r="F2536" t="str">
            <v>115001310820</v>
          </cell>
          <cell r="G2536">
            <v>601700</v>
          </cell>
          <cell r="H2536" t="str">
            <v>EQUIPMENT</v>
          </cell>
        </row>
        <row r="2537">
          <cell r="A2537">
            <v>502100</v>
          </cell>
          <cell r="B2537" t="str">
            <v>OTHER CONTRACT WORK</v>
          </cell>
          <cell r="C2537">
            <v>11500</v>
          </cell>
          <cell r="D2537" t="str">
            <v>PORTLAND LNG</v>
          </cell>
          <cell r="E2537" t="str">
            <v>820-01310</v>
          </cell>
          <cell r="F2537" t="str">
            <v>115001310820</v>
          </cell>
          <cell r="G2537">
            <v>602100</v>
          </cell>
          <cell r="H2537" t="str">
            <v>OTHER CONTRACT WORK</v>
          </cell>
        </row>
        <row r="2538">
          <cell r="A2538">
            <v>599900</v>
          </cell>
          <cell r="B2538" t="str">
            <v>BDGT - MISC. EXP</v>
          </cell>
          <cell r="C2538">
            <v>11500</v>
          </cell>
          <cell r="D2538" t="str">
            <v>PORTLAND LNG</v>
          </cell>
          <cell r="E2538" t="str">
            <v>820-01310</v>
          </cell>
          <cell r="F2538" t="str">
            <v>115001310820</v>
          </cell>
          <cell r="G2538">
            <v>699900</v>
          </cell>
          <cell r="H2538" t="str">
            <v>BDGT - MISC. EXP</v>
          </cell>
        </row>
        <row r="2539">
          <cell r="A2539">
            <v>501600</v>
          </cell>
          <cell r="B2539" t="str">
            <v>TRANSPORTATION</v>
          </cell>
          <cell r="C2539">
            <v>11500</v>
          </cell>
          <cell r="D2539" t="str">
            <v>PORTLAND LNG</v>
          </cell>
          <cell r="E2539" t="str">
            <v>820-01310</v>
          </cell>
          <cell r="F2539" t="str">
            <v>115001310820</v>
          </cell>
          <cell r="G2539">
            <v>601600</v>
          </cell>
          <cell r="H2539" t="str">
            <v>TRANSPORTATION</v>
          </cell>
        </row>
        <row r="2540">
          <cell r="A2540">
            <v>502600</v>
          </cell>
          <cell r="B2540" t="str">
            <v>UTILITIES</v>
          </cell>
          <cell r="C2540">
            <v>11500</v>
          </cell>
          <cell r="D2540" t="str">
            <v>PORTLAND LNG</v>
          </cell>
          <cell r="E2540" t="str">
            <v>820-01310</v>
          </cell>
          <cell r="F2540" t="str">
            <v>115001310820</v>
          </cell>
          <cell r="G2540">
            <v>602600</v>
          </cell>
          <cell r="H2540" t="str">
            <v>UTILITIES</v>
          </cell>
        </row>
        <row r="2541">
          <cell r="A2541">
            <v>503400</v>
          </cell>
          <cell r="B2541" t="str">
            <v>TOOL EXPENSE</v>
          </cell>
          <cell r="C2541">
            <v>11500</v>
          </cell>
          <cell r="D2541" t="str">
            <v>PORTLAND LNG</v>
          </cell>
          <cell r="E2541" t="str">
            <v>820-01310</v>
          </cell>
          <cell r="F2541" t="str">
            <v>115001310820</v>
          </cell>
          <cell r="G2541">
            <v>603400</v>
          </cell>
          <cell r="H2541" t="str">
            <v>TOOL EXPENSE</v>
          </cell>
        </row>
        <row r="2542">
          <cell r="A2542">
            <v>505800</v>
          </cell>
          <cell r="B2542" t="str">
            <v>MEAL TICKETS</v>
          </cell>
          <cell r="C2542">
            <v>11500</v>
          </cell>
          <cell r="D2542" t="str">
            <v>PORTLAND LNG</v>
          </cell>
          <cell r="E2542" t="str">
            <v>820-01310</v>
          </cell>
          <cell r="F2542" t="str">
            <v>115001310820</v>
          </cell>
          <cell r="G2542">
            <v>605800</v>
          </cell>
          <cell r="H2542" t="str">
            <v>MEAL TICKETS</v>
          </cell>
        </row>
        <row r="2543">
          <cell r="A2543">
            <v>501700</v>
          </cell>
          <cell r="B2543" t="str">
            <v>EQUIPMENT</v>
          </cell>
          <cell r="C2543">
            <v>11100</v>
          </cell>
          <cell r="D2543" t="str">
            <v>SYSTEM OPS</v>
          </cell>
          <cell r="E2543" t="str">
            <v>820-01310</v>
          </cell>
          <cell r="F2543" t="str">
            <v>111001310820</v>
          </cell>
          <cell r="G2543">
            <v>601700</v>
          </cell>
          <cell r="H2543" t="str">
            <v>EQUIPMENT</v>
          </cell>
        </row>
        <row r="2544">
          <cell r="A2544">
            <v>580301</v>
          </cell>
          <cell r="B2544" t="str">
            <v>HOURLY DBL TIME PAY</v>
          </cell>
          <cell r="C2544">
            <v>11100</v>
          </cell>
          <cell r="D2544" t="str">
            <v>SYSTEM OPS</v>
          </cell>
          <cell r="E2544" t="str">
            <v>820-01310</v>
          </cell>
          <cell r="F2544" t="str">
            <v>111001310820</v>
          </cell>
          <cell r="G2544">
            <v>680301</v>
          </cell>
          <cell r="H2544" t="str">
            <v>HOURLY DBL TIME PAY</v>
          </cell>
        </row>
        <row r="2545">
          <cell r="A2545">
            <v>580305</v>
          </cell>
          <cell r="B2545" t="str">
            <v>HOURLY  REGULAR</v>
          </cell>
          <cell r="C2545">
            <v>11100</v>
          </cell>
          <cell r="D2545" t="str">
            <v>SYSTEM OPS</v>
          </cell>
          <cell r="E2545" t="str">
            <v>820-01310</v>
          </cell>
          <cell r="F2545" t="str">
            <v>111001310820</v>
          </cell>
          <cell r="G2545">
            <v>680305</v>
          </cell>
          <cell r="H2545" t="str">
            <v>HOURLY  REGULAR</v>
          </cell>
        </row>
        <row r="2546">
          <cell r="A2546">
            <v>580306</v>
          </cell>
          <cell r="B2546" t="str">
            <v>HOURLY  OT PAY</v>
          </cell>
          <cell r="C2546">
            <v>11100</v>
          </cell>
          <cell r="D2546" t="str">
            <v>SYSTEM OPS</v>
          </cell>
          <cell r="E2546" t="str">
            <v>820-01310</v>
          </cell>
          <cell r="F2546" t="str">
            <v>111001310820</v>
          </cell>
          <cell r="G2546">
            <v>680306</v>
          </cell>
          <cell r="H2546" t="str">
            <v>HOURLY  OT PAY</v>
          </cell>
        </row>
        <row r="2547">
          <cell r="A2547">
            <v>585800</v>
          </cell>
          <cell r="B2547" t="str">
            <v>MEAL TICKETS SECONDARY</v>
          </cell>
          <cell r="C2547">
            <v>11100</v>
          </cell>
          <cell r="D2547" t="str">
            <v>SYSTEM OPS</v>
          </cell>
          <cell r="E2547" t="str">
            <v>820-01310</v>
          </cell>
          <cell r="F2547" t="str">
            <v>111001310820</v>
          </cell>
          <cell r="G2547">
            <v>685800</v>
          </cell>
          <cell r="H2547" t="str">
            <v>MEAL TICKETS SECONDARY</v>
          </cell>
        </row>
        <row r="2548">
          <cell r="A2548">
            <v>580105</v>
          </cell>
          <cell r="B2548" t="str">
            <v>SALARY REGULAR</v>
          </cell>
          <cell r="C2548">
            <v>11400</v>
          </cell>
          <cell r="D2548" t="str">
            <v>NEWPORT LNG</v>
          </cell>
          <cell r="E2548" t="str">
            <v>820-01310</v>
          </cell>
          <cell r="F2548" t="str">
            <v>114001310820</v>
          </cell>
          <cell r="G2548">
            <v>680105</v>
          </cell>
          <cell r="H2548" t="str">
            <v>SALARY REGULAR</v>
          </cell>
        </row>
        <row r="2549">
          <cell r="A2549">
            <v>502100</v>
          </cell>
          <cell r="B2549" t="str">
            <v>OTHER CONTRACT WORK</v>
          </cell>
          <cell r="C2549">
            <v>11400</v>
          </cell>
          <cell r="D2549" t="str">
            <v>NEWPORT LNG</v>
          </cell>
          <cell r="E2549" t="str">
            <v>820-01310</v>
          </cell>
          <cell r="F2549" t="str">
            <v>114001310820</v>
          </cell>
          <cell r="G2549">
            <v>602100</v>
          </cell>
          <cell r="H2549" t="str">
            <v>OTHER CONTRACT WORK</v>
          </cell>
        </row>
        <row r="2550">
          <cell r="A2550">
            <v>501500</v>
          </cell>
          <cell r="B2550" t="str">
            <v>MILEAGE REIMBURSE</v>
          </cell>
          <cell r="C2550">
            <v>11400</v>
          </cell>
          <cell r="D2550" t="str">
            <v>NEWPORT LNG</v>
          </cell>
          <cell r="E2550" t="str">
            <v>820-01310</v>
          </cell>
          <cell r="F2550" t="str">
            <v>114001310820</v>
          </cell>
          <cell r="G2550">
            <v>601500</v>
          </cell>
          <cell r="H2550" t="str">
            <v>MILEAGE REIMBURSE</v>
          </cell>
        </row>
        <row r="2551">
          <cell r="A2551">
            <v>501600</v>
          </cell>
          <cell r="B2551" t="str">
            <v>TRANSPORTATION</v>
          </cell>
          <cell r="C2551">
            <v>11400</v>
          </cell>
          <cell r="D2551" t="str">
            <v>NEWPORT LNG</v>
          </cell>
          <cell r="E2551" t="str">
            <v>820-01310</v>
          </cell>
          <cell r="F2551" t="str">
            <v>114001310820</v>
          </cell>
          <cell r="G2551">
            <v>601600</v>
          </cell>
          <cell r="H2551" t="str">
            <v>TRANSPORTATION</v>
          </cell>
        </row>
        <row r="2552">
          <cell r="A2552">
            <v>502600</v>
          </cell>
          <cell r="B2552" t="str">
            <v>UTILITIES</v>
          </cell>
          <cell r="C2552">
            <v>11400</v>
          </cell>
          <cell r="D2552" t="str">
            <v>NEWPORT LNG</v>
          </cell>
          <cell r="E2552" t="str">
            <v>820-01310</v>
          </cell>
          <cell r="F2552" t="str">
            <v>114001310820</v>
          </cell>
          <cell r="G2552">
            <v>602600</v>
          </cell>
          <cell r="H2552" t="str">
            <v>UTILITIES</v>
          </cell>
        </row>
        <row r="2553">
          <cell r="A2553">
            <v>505800</v>
          </cell>
          <cell r="B2553" t="str">
            <v>MEAL TICKETS</v>
          </cell>
          <cell r="C2553">
            <v>11400</v>
          </cell>
          <cell r="D2553" t="str">
            <v>NEWPORT LNG</v>
          </cell>
          <cell r="E2553" t="str">
            <v>820-01310</v>
          </cell>
          <cell r="F2553" t="str">
            <v>114001310820</v>
          </cell>
          <cell r="G2553">
            <v>605800</v>
          </cell>
          <cell r="H2553" t="str">
            <v>MEAL TICKETS</v>
          </cell>
        </row>
        <row r="2554">
          <cell r="A2554">
            <v>599900</v>
          </cell>
          <cell r="B2554" t="str">
            <v>BDGT - MISC. EXP</v>
          </cell>
          <cell r="C2554">
            <v>11400</v>
          </cell>
          <cell r="D2554" t="str">
            <v>NEWPORT LNG</v>
          </cell>
          <cell r="E2554" t="str">
            <v>820-01310</v>
          </cell>
          <cell r="F2554" t="str">
            <v>114001310820</v>
          </cell>
          <cell r="G2554">
            <v>699900</v>
          </cell>
          <cell r="H2554" t="str">
            <v>BDGT - MISC. EXP</v>
          </cell>
        </row>
        <row r="2555">
          <cell r="A2555">
            <v>503400</v>
          </cell>
          <cell r="B2555" t="str">
            <v>TOOL EXPENSE</v>
          </cell>
          <cell r="C2555">
            <v>11400</v>
          </cell>
          <cell r="D2555" t="str">
            <v>NEWPORT LNG</v>
          </cell>
          <cell r="E2555" t="str">
            <v>820-01310</v>
          </cell>
          <cell r="F2555" t="str">
            <v>114001310820</v>
          </cell>
          <cell r="G2555">
            <v>603400</v>
          </cell>
          <cell r="H2555" t="str">
            <v>TOOL EXPENSE</v>
          </cell>
        </row>
        <row r="2556">
          <cell r="A2556">
            <v>512100</v>
          </cell>
          <cell r="B2556" t="str">
            <v>MEALS AND ENTERTAIN</v>
          </cell>
          <cell r="C2556">
            <v>11400</v>
          </cell>
          <cell r="D2556" t="str">
            <v>NEWPORT LNG</v>
          </cell>
          <cell r="E2556" t="str">
            <v>820-01310</v>
          </cell>
          <cell r="F2556" t="str">
            <v>114001310820</v>
          </cell>
          <cell r="G2556">
            <v>612100</v>
          </cell>
          <cell r="H2556" t="str">
            <v>MEALS AND ENTERTAIN</v>
          </cell>
        </row>
        <row r="2557">
          <cell r="A2557">
            <v>500100</v>
          </cell>
          <cell r="B2557" t="str">
            <v>SALARY PAYROLL</v>
          </cell>
          <cell r="C2557">
            <v>11300</v>
          </cell>
          <cell r="D2557" t="str">
            <v>GAS CONTROL</v>
          </cell>
          <cell r="E2557" t="str">
            <v>820-01310</v>
          </cell>
          <cell r="F2557" t="str">
            <v>113001310820</v>
          </cell>
          <cell r="G2557">
            <v>600100</v>
          </cell>
          <cell r="H2557" t="str">
            <v>SALARY PAYROLL</v>
          </cell>
        </row>
        <row r="2558">
          <cell r="A2558">
            <v>500305</v>
          </cell>
          <cell r="B2558" t="str">
            <v>HOURLY REGULAR  PAY</v>
          </cell>
          <cell r="C2558">
            <v>11300</v>
          </cell>
          <cell r="D2558" t="str">
            <v>GAS CONTROL</v>
          </cell>
          <cell r="E2558" t="str">
            <v>820-01310</v>
          </cell>
          <cell r="F2558" t="str">
            <v>113001310820</v>
          </cell>
          <cell r="G2558">
            <v>600305</v>
          </cell>
          <cell r="H2558" t="str">
            <v>HOURLY REGULAR  PAY</v>
          </cell>
        </row>
        <row r="2559">
          <cell r="A2559">
            <v>500900</v>
          </cell>
          <cell r="B2559" t="str">
            <v>VACATION, SICK &amp; HOL</v>
          </cell>
          <cell r="C2559">
            <v>11300</v>
          </cell>
          <cell r="D2559" t="str">
            <v>GAS CONTROL</v>
          </cell>
          <cell r="E2559" t="str">
            <v>820-01310</v>
          </cell>
          <cell r="F2559" t="str">
            <v>113001310820</v>
          </cell>
          <cell r="G2559">
            <v>600900</v>
          </cell>
          <cell r="H2559" t="str">
            <v>VACATION, SICK &amp; HOL</v>
          </cell>
        </row>
        <row r="2560">
          <cell r="A2560">
            <v>501000</v>
          </cell>
          <cell r="B2560" t="str">
            <v>PAYROLL OVERHEAD</v>
          </cell>
          <cell r="C2560">
            <v>11300</v>
          </cell>
          <cell r="D2560" t="str">
            <v>GAS CONTROL</v>
          </cell>
          <cell r="E2560" t="str">
            <v>820-01310</v>
          </cell>
          <cell r="F2560" t="str">
            <v>113001310820</v>
          </cell>
          <cell r="G2560">
            <v>601000</v>
          </cell>
          <cell r="H2560" t="str">
            <v>PAYROLL OVERHEAD</v>
          </cell>
        </row>
        <row r="2561">
          <cell r="A2561">
            <v>501500</v>
          </cell>
          <cell r="B2561" t="str">
            <v>MILEAGE REIMBURSE</v>
          </cell>
          <cell r="C2561">
            <v>11300</v>
          </cell>
          <cell r="D2561" t="str">
            <v>GAS CONTROL</v>
          </cell>
          <cell r="E2561" t="str">
            <v>820-01310</v>
          </cell>
          <cell r="F2561" t="str">
            <v>113001310820</v>
          </cell>
          <cell r="G2561">
            <v>601500</v>
          </cell>
          <cell r="H2561" t="str">
            <v>MILEAGE REIMBURSE</v>
          </cell>
        </row>
        <row r="2562">
          <cell r="A2562">
            <v>503300</v>
          </cell>
          <cell r="B2562" t="str">
            <v>REFRESHMENTS</v>
          </cell>
          <cell r="C2562">
            <v>11300</v>
          </cell>
          <cell r="D2562" t="str">
            <v>GAS CONTROL</v>
          </cell>
          <cell r="E2562" t="str">
            <v>820-01310</v>
          </cell>
          <cell r="F2562" t="str">
            <v>113001310820</v>
          </cell>
          <cell r="G2562">
            <v>603300</v>
          </cell>
          <cell r="H2562" t="str">
            <v>REFRESHMENTS</v>
          </cell>
        </row>
        <row r="2563">
          <cell r="A2563">
            <v>504700</v>
          </cell>
          <cell r="B2563" t="str">
            <v>PARKING</v>
          </cell>
          <cell r="C2563">
            <v>11300</v>
          </cell>
          <cell r="D2563" t="str">
            <v>GAS CONTROL</v>
          </cell>
          <cell r="E2563" t="str">
            <v>820-01310</v>
          </cell>
          <cell r="F2563" t="str">
            <v>113001310820</v>
          </cell>
          <cell r="G2563">
            <v>604700</v>
          </cell>
          <cell r="H2563" t="str">
            <v>PARKING</v>
          </cell>
        </row>
        <row r="2564">
          <cell r="A2564">
            <v>513200</v>
          </cell>
          <cell r="B2564" t="str">
            <v>BUSINESS TRAVEL</v>
          </cell>
          <cell r="C2564">
            <v>11300</v>
          </cell>
          <cell r="D2564" t="str">
            <v>GAS CONTROL</v>
          </cell>
          <cell r="E2564" t="str">
            <v>820-01310</v>
          </cell>
          <cell r="F2564" t="str">
            <v>113001310820</v>
          </cell>
          <cell r="G2564">
            <v>613200</v>
          </cell>
          <cell r="H2564" t="str">
            <v>BUSINESS TRAVEL</v>
          </cell>
        </row>
        <row r="2565">
          <cell r="A2565">
            <v>580105</v>
          </cell>
          <cell r="B2565" t="str">
            <v>SALARY REGULAR</v>
          </cell>
          <cell r="C2565">
            <v>11300</v>
          </cell>
          <cell r="D2565" t="str">
            <v>GAS CONTROL</v>
          </cell>
          <cell r="E2565" t="str">
            <v>820-01310</v>
          </cell>
          <cell r="F2565" t="str">
            <v>113001310820</v>
          </cell>
          <cell r="G2565">
            <v>680105</v>
          </cell>
          <cell r="H2565" t="str">
            <v>SALARY REGULAR</v>
          </cell>
        </row>
        <row r="2566">
          <cell r="A2566">
            <v>588105</v>
          </cell>
          <cell r="B2566" t="str">
            <v>SALARY PAYROLL ZTFSO</v>
          </cell>
          <cell r="C2566">
            <v>11300</v>
          </cell>
          <cell r="D2566" t="str">
            <v>GAS CONTROL</v>
          </cell>
          <cell r="E2566" t="str">
            <v>820-01310</v>
          </cell>
          <cell r="F2566" t="str">
            <v>113001310820</v>
          </cell>
          <cell r="G2566">
            <v>688105</v>
          </cell>
          <cell r="H2566" t="str">
            <v>SALARY PAYROLL ZTFSO</v>
          </cell>
        </row>
        <row r="2567">
          <cell r="A2567">
            <v>502466</v>
          </cell>
          <cell r="B2567" t="str">
            <v>P CARD UNCODED CHARG</v>
          </cell>
          <cell r="C2567">
            <v>11300</v>
          </cell>
          <cell r="D2567" t="str">
            <v>GAS CONTROL</v>
          </cell>
          <cell r="E2567" t="str">
            <v>820-01310</v>
          </cell>
          <cell r="F2567" t="str">
            <v>113001310820</v>
          </cell>
          <cell r="G2567">
            <v>602466</v>
          </cell>
          <cell r="H2567" t="str">
            <v>P CARD UNCODED CHARG</v>
          </cell>
        </row>
        <row r="2568">
          <cell r="A2568">
            <v>513100</v>
          </cell>
          <cell r="B2568" t="str">
            <v>CONFERENCE TRAVEL</v>
          </cell>
          <cell r="C2568">
            <v>11300</v>
          </cell>
          <cell r="D2568" t="str">
            <v>GAS CONTROL</v>
          </cell>
          <cell r="E2568" t="str">
            <v>820-01310</v>
          </cell>
          <cell r="F2568" t="str">
            <v>113001310820</v>
          </cell>
          <cell r="G2568">
            <v>613100</v>
          </cell>
          <cell r="H2568" t="str">
            <v>CONFERENCE TRAVEL</v>
          </cell>
        </row>
        <row r="2569">
          <cell r="A2569">
            <v>500500</v>
          </cell>
          <cell r="B2569" t="str">
            <v>SALARY BONUS PAYROLL</v>
          </cell>
          <cell r="C2569">
            <v>11300</v>
          </cell>
          <cell r="D2569" t="str">
            <v>GAS CONTROL</v>
          </cell>
          <cell r="E2569" t="str">
            <v>820-01310</v>
          </cell>
          <cell r="F2569" t="str">
            <v>113001310820</v>
          </cell>
          <cell r="G2569">
            <v>600500</v>
          </cell>
          <cell r="H2569" t="str">
            <v>SALARY BONUS PAYROLL</v>
          </cell>
        </row>
        <row r="2570">
          <cell r="A2570">
            <v>501600</v>
          </cell>
          <cell r="B2570" t="str">
            <v>TRANSPORTATION</v>
          </cell>
          <cell r="C2570">
            <v>11300</v>
          </cell>
          <cell r="D2570" t="str">
            <v>GAS CONTROL</v>
          </cell>
          <cell r="E2570" t="str">
            <v>820-01310</v>
          </cell>
          <cell r="F2570" t="str">
            <v>113001310820</v>
          </cell>
          <cell r="G2570">
            <v>601600</v>
          </cell>
          <cell r="H2570" t="str">
            <v>TRANSPORTATION</v>
          </cell>
        </row>
        <row r="2571">
          <cell r="A2571">
            <v>505100</v>
          </cell>
          <cell r="B2571" t="str">
            <v>PROFESSIONAL SERVICE</v>
          </cell>
          <cell r="C2571">
            <v>11300</v>
          </cell>
          <cell r="D2571" t="str">
            <v>GAS CONTROL</v>
          </cell>
          <cell r="E2571" t="str">
            <v>820-01310</v>
          </cell>
          <cell r="F2571" t="str">
            <v>113001310820</v>
          </cell>
          <cell r="G2571">
            <v>605100</v>
          </cell>
          <cell r="H2571" t="str">
            <v>PROFESSIONAL SERVICE</v>
          </cell>
        </row>
        <row r="2572">
          <cell r="A2572">
            <v>512100</v>
          </cell>
          <cell r="B2572" t="str">
            <v>MEALS AND ENTERTAIN</v>
          </cell>
          <cell r="C2572">
            <v>11300</v>
          </cell>
          <cell r="D2572" t="str">
            <v>GAS CONTROL</v>
          </cell>
          <cell r="E2572" t="str">
            <v>820-01310</v>
          </cell>
          <cell r="F2572" t="str">
            <v>113001310820</v>
          </cell>
          <cell r="G2572">
            <v>612100</v>
          </cell>
          <cell r="H2572" t="str">
            <v>MEALS AND ENTERTAIN</v>
          </cell>
        </row>
        <row r="2573">
          <cell r="A2573">
            <v>599900</v>
          </cell>
          <cell r="B2573" t="str">
            <v>BDGT - MISC. EXP</v>
          </cell>
          <cell r="C2573">
            <v>11300</v>
          </cell>
          <cell r="D2573" t="str">
            <v>GAS CONTROL</v>
          </cell>
          <cell r="E2573" t="str">
            <v>820-01310</v>
          </cell>
          <cell r="F2573" t="str">
            <v>113001310820</v>
          </cell>
          <cell r="G2573">
            <v>699900</v>
          </cell>
          <cell r="H2573" t="str">
            <v>BDGT - MISC. EXP</v>
          </cell>
        </row>
        <row r="2574">
          <cell r="A2574">
            <v>500301</v>
          </cell>
          <cell r="B2574" t="str">
            <v>HOURLY DOUBLE PAY</v>
          </cell>
          <cell r="C2574">
            <v>11700</v>
          </cell>
          <cell r="D2574" t="str">
            <v>N MIST UGS</v>
          </cell>
          <cell r="E2574" t="str">
            <v>820-04600</v>
          </cell>
          <cell r="F2574" t="str">
            <v>117004600820</v>
          </cell>
          <cell r="G2574">
            <v>600301</v>
          </cell>
          <cell r="H2574" t="str">
            <v>HOURLY DOUBLE PAY</v>
          </cell>
        </row>
        <row r="2575">
          <cell r="A2575">
            <v>500305</v>
          </cell>
          <cell r="B2575" t="str">
            <v>HOURLY REGULAR  PAY</v>
          </cell>
          <cell r="C2575">
            <v>11700</v>
          </cell>
          <cell r="D2575" t="str">
            <v>N MIST UGS</v>
          </cell>
          <cell r="E2575" t="str">
            <v>820-04600</v>
          </cell>
          <cell r="F2575" t="str">
            <v>117004600820</v>
          </cell>
          <cell r="G2575">
            <v>600305</v>
          </cell>
          <cell r="H2575" t="str">
            <v>HOURLY REGULAR  PAY</v>
          </cell>
        </row>
        <row r="2576">
          <cell r="A2576">
            <v>500306</v>
          </cell>
          <cell r="B2576" t="str">
            <v>HOURLY OVERTIME PAY</v>
          </cell>
          <cell r="C2576">
            <v>11700</v>
          </cell>
          <cell r="D2576" t="str">
            <v>N MIST UGS</v>
          </cell>
          <cell r="E2576" t="str">
            <v>820-04600</v>
          </cell>
          <cell r="F2576" t="str">
            <v>117004600820</v>
          </cell>
          <cell r="G2576">
            <v>600306</v>
          </cell>
          <cell r="H2576" t="str">
            <v>HOURLY OVERTIME PAY</v>
          </cell>
        </row>
        <row r="2577">
          <cell r="A2577">
            <v>500307</v>
          </cell>
          <cell r="B2577" t="str">
            <v>ON CALL ASSIGN. PAY</v>
          </cell>
          <cell r="C2577">
            <v>11700</v>
          </cell>
          <cell r="D2577" t="str">
            <v>N MIST UGS</v>
          </cell>
          <cell r="E2577" t="str">
            <v>820-04600</v>
          </cell>
          <cell r="F2577" t="str">
            <v>117004600820</v>
          </cell>
          <cell r="G2577">
            <v>600307</v>
          </cell>
          <cell r="H2577" t="str">
            <v>ON CALL ASSIGN. PAY</v>
          </cell>
        </row>
        <row r="2578">
          <cell r="A2578">
            <v>500500</v>
          </cell>
          <cell r="B2578" t="str">
            <v>SALARY BONUS PAYROLL</v>
          </cell>
          <cell r="C2578">
            <v>11700</v>
          </cell>
          <cell r="D2578" t="str">
            <v>N MIST UGS</v>
          </cell>
          <cell r="E2578" t="str">
            <v>820-04600</v>
          </cell>
          <cell r="F2578" t="str">
            <v>117004600820</v>
          </cell>
          <cell r="G2578">
            <v>600500</v>
          </cell>
          <cell r="H2578" t="str">
            <v>SALARY BONUS PAYROLL</v>
          </cell>
        </row>
        <row r="2579">
          <cell r="A2579">
            <v>500900</v>
          </cell>
          <cell r="B2579" t="str">
            <v>VACATION, SICK &amp; HOL</v>
          </cell>
          <cell r="C2579">
            <v>11700</v>
          </cell>
          <cell r="D2579" t="str">
            <v>N MIST UGS</v>
          </cell>
          <cell r="E2579" t="str">
            <v>820-04600</v>
          </cell>
          <cell r="F2579" t="str">
            <v>117004600820</v>
          </cell>
          <cell r="G2579">
            <v>600900</v>
          </cell>
          <cell r="H2579" t="str">
            <v>VACATION, SICK &amp; HOL</v>
          </cell>
        </row>
        <row r="2580">
          <cell r="A2580">
            <v>501000</v>
          </cell>
          <cell r="B2580" t="str">
            <v>PAYROLL OVERHEAD</v>
          </cell>
          <cell r="C2580">
            <v>11700</v>
          </cell>
          <cell r="D2580" t="str">
            <v>N MIST UGS</v>
          </cell>
          <cell r="E2580" t="str">
            <v>820-04600</v>
          </cell>
          <cell r="F2580" t="str">
            <v>117004600820</v>
          </cell>
          <cell r="G2580">
            <v>601000</v>
          </cell>
          <cell r="H2580" t="str">
            <v>PAYROLL OVERHEAD</v>
          </cell>
        </row>
        <row r="2581">
          <cell r="A2581">
            <v>501400</v>
          </cell>
          <cell r="B2581" t="str">
            <v>MATERIALS</v>
          </cell>
          <cell r="C2581">
            <v>11700</v>
          </cell>
          <cell r="D2581" t="str">
            <v>N MIST UGS</v>
          </cell>
          <cell r="E2581" t="str">
            <v>820-04600</v>
          </cell>
          <cell r="F2581" t="str">
            <v>117004600820</v>
          </cell>
          <cell r="G2581">
            <v>601400</v>
          </cell>
          <cell r="H2581" t="str">
            <v>MATERIALS</v>
          </cell>
        </row>
        <row r="2582">
          <cell r="A2582">
            <v>501500</v>
          </cell>
          <cell r="B2582" t="str">
            <v>MILEAGE REIMBURSE</v>
          </cell>
          <cell r="C2582">
            <v>11700</v>
          </cell>
          <cell r="D2582" t="str">
            <v>N MIST UGS</v>
          </cell>
          <cell r="E2582" t="str">
            <v>820-04600</v>
          </cell>
          <cell r="F2582" t="str">
            <v>117004600820</v>
          </cell>
          <cell r="G2582">
            <v>601500</v>
          </cell>
          <cell r="H2582" t="str">
            <v>MILEAGE REIMBURSE</v>
          </cell>
        </row>
        <row r="2583">
          <cell r="A2583">
            <v>501600</v>
          </cell>
          <cell r="B2583" t="str">
            <v>TRANSPORTATION</v>
          </cell>
          <cell r="C2583">
            <v>11700</v>
          </cell>
          <cell r="D2583" t="str">
            <v>N MIST UGS</v>
          </cell>
          <cell r="E2583" t="str">
            <v>820-04600</v>
          </cell>
          <cell r="F2583" t="str">
            <v>117004600820</v>
          </cell>
          <cell r="G2583">
            <v>601600</v>
          </cell>
          <cell r="H2583" t="str">
            <v>TRANSPORTATION</v>
          </cell>
        </row>
        <row r="2584">
          <cell r="A2584">
            <v>502100</v>
          </cell>
          <cell r="B2584" t="str">
            <v>OTHER CONTRACT WORK</v>
          </cell>
          <cell r="C2584">
            <v>11700</v>
          </cell>
          <cell r="D2584" t="str">
            <v>N MIST UGS</v>
          </cell>
          <cell r="E2584" t="str">
            <v>820-04600</v>
          </cell>
          <cell r="F2584" t="str">
            <v>117004600820</v>
          </cell>
          <cell r="G2584">
            <v>602100</v>
          </cell>
          <cell r="H2584" t="str">
            <v>OTHER CONTRACT WORK</v>
          </cell>
        </row>
        <row r="2585">
          <cell r="A2585">
            <v>502170</v>
          </cell>
          <cell r="B2585" t="str">
            <v>FLAGGING</v>
          </cell>
          <cell r="C2585">
            <v>11700</v>
          </cell>
          <cell r="D2585" t="str">
            <v>N MIST UGS</v>
          </cell>
          <cell r="E2585" t="str">
            <v>820-04600</v>
          </cell>
          <cell r="F2585" t="str">
            <v>117004600820</v>
          </cell>
          <cell r="G2585">
            <v>602170</v>
          </cell>
          <cell r="H2585" t="str">
            <v>FLAGGING</v>
          </cell>
        </row>
        <row r="2586">
          <cell r="A2586">
            <v>502300</v>
          </cell>
          <cell r="B2586" t="str">
            <v>RENTS AND LEASES</v>
          </cell>
          <cell r="C2586">
            <v>11700</v>
          </cell>
          <cell r="D2586" t="str">
            <v>N MIST UGS</v>
          </cell>
          <cell r="E2586" t="str">
            <v>820-04600</v>
          </cell>
          <cell r="F2586" t="str">
            <v>117004600820</v>
          </cell>
          <cell r="G2586">
            <v>602300</v>
          </cell>
          <cell r="H2586" t="str">
            <v>RENTS AND LEASES</v>
          </cell>
        </row>
        <row r="2587">
          <cell r="A2587">
            <v>502466</v>
          </cell>
          <cell r="B2587" t="str">
            <v>P CARD UNCODED CHARG</v>
          </cell>
          <cell r="C2587">
            <v>11700</v>
          </cell>
          <cell r="D2587" t="str">
            <v>N MIST UGS</v>
          </cell>
          <cell r="E2587" t="str">
            <v>820-04600</v>
          </cell>
          <cell r="F2587" t="str">
            <v>117004600820</v>
          </cell>
          <cell r="G2587">
            <v>602466</v>
          </cell>
          <cell r="H2587" t="str">
            <v>P CARD UNCODED CHARG</v>
          </cell>
        </row>
        <row r="2588">
          <cell r="A2588">
            <v>502600</v>
          </cell>
          <cell r="B2588" t="str">
            <v>UTILITIES</v>
          </cell>
          <cell r="C2588">
            <v>11700</v>
          </cell>
          <cell r="D2588" t="str">
            <v>N MIST UGS</v>
          </cell>
          <cell r="E2588" t="str">
            <v>820-04600</v>
          </cell>
          <cell r="F2588" t="str">
            <v>117004600820</v>
          </cell>
          <cell r="G2588">
            <v>602600</v>
          </cell>
          <cell r="H2588" t="str">
            <v>UTILITIES</v>
          </cell>
        </row>
        <row r="2589">
          <cell r="A2589">
            <v>505100</v>
          </cell>
          <cell r="B2589" t="str">
            <v>PROFESSIONAL SERVICE</v>
          </cell>
          <cell r="C2589">
            <v>11700</v>
          </cell>
          <cell r="D2589" t="str">
            <v>N MIST UGS</v>
          </cell>
          <cell r="E2589" t="str">
            <v>820-04600</v>
          </cell>
          <cell r="F2589" t="str">
            <v>117004600820</v>
          </cell>
          <cell r="G2589">
            <v>605100</v>
          </cell>
          <cell r="H2589" t="str">
            <v>PROFESSIONAL SERVICE</v>
          </cell>
        </row>
        <row r="2590">
          <cell r="A2590">
            <v>505800</v>
          </cell>
          <cell r="B2590" t="str">
            <v>MEAL TICKETS</v>
          </cell>
          <cell r="C2590">
            <v>11700</v>
          </cell>
          <cell r="D2590" t="str">
            <v>N MIST UGS</v>
          </cell>
          <cell r="E2590" t="str">
            <v>820-04600</v>
          </cell>
          <cell r="F2590" t="str">
            <v>117004600820</v>
          </cell>
          <cell r="G2590">
            <v>605800</v>
          </cell>
          <cell r="H2590" t="str">
            <v>MEAL TICKETS</v>
          </cell>
        </row>
        <row r="2591">
          <cell r="A2591">
            <v>580301</v>
          </cell>
          <cell r="B2591" t="str">
            <v>HOURLY DBL TIME PAY</v>
          </cell>
          <cell r="C2591">
            <v>11700</v>
          </cell>
          <cell r="D2591" t="str">
            <v>N MIST UGS</v>
          </cell>
          <cell r="E2591" t="str">
            <v>820-04600</v>
          </cell>
          <cell r="F2591" t="str">
            <v>117004600820</v>
          </cell>
          <cell r="G2591">
            <v>680301</v>
          </cell>
          <cell r="H2591" t="str">
            <v>HOURLY DBL TIME PAY</v>
          </cell>
        </row>
        <row r="2592">
          <cell r="A2592">
            <v>580305</v>
          </cell>
          <cell r="B2592" t="str">
            <v>HOURLY  REGULAR</v>
          </cell>
          <cell r="C2592">
            <v>11700</v>
          </cell>
          <cell r="D2592" t="str">
            <v>N MIST UGS</v>
          </cell>
          <cell r="E2592" t="str">
            <v>820-04600</v>
          </cell>
          <cell r="F2592" t="str">
            <v>117004600820</v>
          </cell>
          <cell r="G2592">
            <v>680305</v>
          </cell>
          <cell r="H2592" t="str">
            <v>HOURLY  REGULAR</v>
          </cell>
        </row>
        <row r="2593">
          <cell r="A2593">
            <v>580306</v>
          </cell>
          <cell r="B2593" t="str">
            <v>HOURLY  OT PAY</v>
          </cell>
          <cell r="C2593">
            <v>11700</v>
          </cell>
          <cell r="D2593" t="str">
            <v>N MIST UGS</v>
          </cell>
          <cell r="E2593" t="str">
            <v>820-04600</v>
          </cell>
          <cell r="F2593" t="str">
            <v>117004600820</v>
          </cell>
          <cell r="G2593">
            <v>680306</v>
          </cell>
          <cell r="H2593" t="str">
            <v>HOURLY  OT PAY</v>
          </cell>
        </row>
        <row r="2594">
          <cell r="A2594">
            <v>588301</v>
          </cell>
          <cell r="B2594" t="str">
            <v>HRL - DBL TIME ZTFSO</v>
          </cell>
          <cell r="C2594">
            <v>11700</v>
          </cell>
          <cell r="D2594" t="str">
            <v>N MIST UGS</v>
          </cell>
          <cell r="E2594" t="str">
            <v>820-04600</v>
          </cell>
          <cell r="F2594" t="str">
            <v>117004600820</v>
          </cell>
          <cell r="G2594">
            <v>688301</v>
          </cell>
          <cell r="H2594" t="str">
            <v>HRL - DBL TIME ZTFSO</v>
          </cell>
        </row>
        <row r="2595">
          <cell r="A2595">
            <v>588305</v>
          </cell>
          <cell r="B2595" t="str">
            <v>HRLY - REGULAR ZTFSO</v>
          </cell>
          <cell r="C2595">
            <v>11700</v>
          </cell>
          <cell r="D2595" t="str">
            <v>N MIST UGS</v>
          </cell>
          <cell r="E2595" t="str">
            <v>820-04600</v>
          </cell>
          <cell r="F2595" t="str">
            <v>117004600820</v>
          </cell>
          <cell r="G2595">
            <v>688305</v>
          </cell>
          <cell r="H2595" t="str">
            <v>HRLY - REGULAR ZTFSO</v>
          </cell>
        </row>
        <row r="2596">
          <cell r="A2596">
            <v>588306</v>
          </cell>
          <cell r="B2596" t="str">
            <v>HRLY - OT ZTFSO</v>
          </cell>
          <cell r="C2596">
            <v>11700</v>
          </cell>
          <cell r="D2596" t="str">
            <v>N MIST UGS</v>
          </cell>
          <cell r="E2596" t="str">
            <v>820-04600</v>
          </cell>
          <cell r="F2596" t="str">
            <v>117004600820</v>
          </cell>
          <cell r="G2596">
            <v>688306</v>
          </cell>
          <cell r="H2596" t="str">
            <v>HRLY - OT ZTFSO</v>
          </cell>
        </row>
        <row r="2597">
          <cell r="A2597">
            <v>501408</v>
          </cell>
          <cell r="B2597" t="str">
            <v>MATERIALS - MONITORI</v>
          </cell>
          <cell r="C2597">
            <v>11700</v>
          </cell>
          <cell r="D2597" t="str">
            <v>N MIST UGS</v>
          </cell>
          <cell r="E2597" t="str">
            <v>820-04600</v>
          </cell>
          <cell r="F2597" t="str">
            <v>117004600820</v>
          </cell>
          <cell r="G2597">
            <v>601408</v>
          </cell>
          <cell r="H2597" t="str">
            <v>MATERIALS - MONITORI</v>
          </cell>
        </row>
        <row r="2598">
          <cell r="A2598">
            <v>502106</v>
          </cell>
          <cell r="B2598" t="str">
            <v>ENVIRONMENTAL</v>
          </cell>
          <cell r="C2598">
            <v>11700</v>
          </cell>
          <cell r="D2598" t="str">
            <v>N MIST UGS</v>
          </cell>
          <cell r="E2598" t="str">
            <v>820-04600</v>
          </cell>
          <cell r="F2598" t="str">
            <v>117004600820</v>
          </cell>
          <cell r="G2598">
            <v>602106</v>
          </cell>
          <cell r="H2598" t="str">
            <v>ENVIRONMENTAL</v>
          </cell>
        </row>
        <row r="2599">
          <cell r="A2599">
            <v>502195</v>
          </cell>
          <cell r="B2599" t="str">
            <v>SAW CUTS</v>
          </cell>
          <cell r="C2599">
            <v>11700</v>
          </cell>
          <cell r="D2599" t="str">
            <v>N MIST UGS</v>
          </cell>
          <cell r="E2599" t="str">
            <v>820-04600</v>
          </cell>
          <cell r="F2599" t="str">
            <v>117004600820</v>
          </cell>
          <cell r="G2599">
            <v>602195</v>
          </cell>
          <cell r="H2599" t="str">
            <v>SAW CUTS</v>
          </cell>
        </row>
        <row r="2600">
          <cell r="A2600">
            <v>512200</v>
          </cell>
          <cell r="B2600" t="str">
            <v>TRAVEL IN TERRITORY</v>
          </cell>
          <cell r="C2600">
            <v>11700</v>
          </cell>
          <cell r="D2600" t="str">
            <v>N MIST UGS</v>
          </cell>
          <cell r="E2600" t="str">
            <v>820-04600</v>
          </cell>
          <cell r="F2600" t="str">
            <v>117004600820</v>
          </cell>
          <cell r="G2600">
            <v>612200</v>
          </cell>
          <cell r="H2600" t="str">
            <v>TRAVEL IN TERRITORY</v>
          </cell>
        </row>
        <row r="2601">
          <cell r="A2601">
            <v>502108</v>
          </cell>
          <cell r="B2601" t="str">
            <v>LOCATION RESTORATION</v>
          </cell>
          <cell r="C2601">
            <v>11700</v>
          </cell>
          <cell r="D2601" t="str">
            <v>N MIST UGS</v>
          </cell>
          <cell r="E2601" t="str">
            <v>820-04600</v>
          </cell>
          <cell r="F2601" t="str">
            <v>117004600820</v>
          </cell>
          <cell r="G2601">
            <v>602108</v>
          </cell>
          <cell r="H2601" t="str">
            <v>LOCATION RESTORATION</v>
          </cell>
        </row>
        <row r="2602">
          <cell r="A2602">
            <v>506500</v>
          </cell>
          <cell r="B2602" t="str">
            <v>UNLEADED FUEL</v>
          </cell>
          <cell r="C2602">
            <v>11700</v>
          </cell>
          <cell r="D2602" t="str">
            <v>N MIST UGS</v>
          </cell>
          <cell r="E2602" t="str">
            <v>820-04600</v>
          </cell>
          <cell r="F2602" t="str">
            <v>117004600820</v>
          </cell>
          <cell r="G2602">
            <v>606500</v>
          </cell>
          <cell r="H2602" t="str">
            <v>UNLEADED FUEL</v>
          </cell>
        </row>
        <row r="2603">
          <cell r="A2603">
            <v>585800</v>
          </cell>
          <cell r="B2603" t="str">
            <v>MEAL TICKETS SECONDARY</v>
          </cell>
          <cell r="C2603">
            <v>11700</v>
          </cell>
          <cell r="D2603" t="str">
            <v>N MIST UGS</v>
          </cell>
          <cell r="E2603" t="str">
            <v>820-04600</v>
          </cell>
          <cell r="F2603" t="str">
            <v>117004600820</v>
          </cell>
          <cell r="G2603">
            <v>685800</v>
          </cell>
          <cell r="H2603" t="str">
            <v>MEAL TICKETS SECONDARY</v>
          </cell>
        </row>
        <row r="2604">
          <cell r="A2604">
            <v>589800</v>
          </cell>
          <cell r="B2604" t="str">
            <v>MEAL TICKETS ZTFSO</v>
          </cell>
          <cell r="C2604">
            <v>11700</v>
          </cell>
          <cell r="D2604" t="str">
            <v>N MIST UGS</v>
          </cell>
          <cell r="E2604" t="str">
            <v>820-04600</v>
          </cell>
          <cell r="F2604" t="str">
            <v>117004600820</v>
          </cell>
          <cell r="G2604">
            <v>689800</v>
          </cell>
          <cell r="H2604" t="str">
            <v>MEAL TICKETS ZTFSO</v>
          </cell>
        </row>
        <row r="2605">
          <cell r="A2605">
            <v>500700</v>
          </cell>
          <cell r="B2605" t="str">
            <v>HOURLY BONUS PAYROLL</v>
          </cell>
          <cell r="C2605">
            <v>11700</v>
          </cell>
          <cell r="D2605" t="str">
            <v>N MIST UGS</v>
          </cell>
          <cell r="E2605" t="str">
            <v>820-04600</v>
          </cell>
          <cell r="F2605" t="str">
            <v>117004600820</v>
          </cell>
          <cell r="G2605">
            <v>600700</v>
          </cell>
          <cell r="H2605" t="str">
            <v>HOURLY BONUS PAYROLL</v>
          </cell>
        </row>
        <row r="2606">
          <cell r="A2606">
            <v>502106</v>
          </cell>
          <cell r="B2606" t="str">
            <v>ENVIRONMENTAL</v>
          </cell>
          <cell r="C2606">
            <v>11500</v>
          </cell>
          <cell r="D2606" t="str">
            <v>PORTLAND LNG</v>
          </cell>
          <cell r="E2606" t="str">
            <v>820-04600</v>
          </cell>
          <cell r="F2606" t="str">
            <v>115004600820</v>
          </cell>
          <cell r="G2606">
            <v>602106</v>
          </cell>
          <cell r="H2606" t="str">
            <v>ENVIRONMENTAL</v>
          </cell>
        </row>
        <row r="2607">
          <cell r="A2607">
            <v>502100</v>
          </cell>
          <cell r="B2607" t="str">
            <v>OTHER CONTRACT WORK</v>
          </cell>
          <cell r="C2607">
            <v>11400</v>
          </cell>
          <cell r="D2607" t="str">
            <v>NEWPORT LNG</v>
          </cell>
          <cell r="E2607" t="str">
            <v>820-04600</v>
          </cell>
          <cell r="F2607" t="str">
            <v>114004600820</v>
          </cell>
          <cell r="G2607">
            <v>602100</v>
          </cell>
          <cell r="H2607" t="str">
            <v>OTHER CONTRACT WORK</v>
          </cell>
        </row>
        <row r="2608">
          <cell r="A2608">
            <v>500100</v>
          </cell>
          <cell r="B2608" t="str">
            <v>SALARY PAYROLL</v>
          </cell>
          <cell r="C2608">
            <v>11600</v>
          </cell>
          <cell r="D2608" t="str">
            <v>MIST UGS</v>
          </cell>
          <cell r="E2608" t="str">
            <v>832-01295</v>
          </cell>
          <cell r="F2608" t="str">
            <v>116001295832</v>
          </cell>
          <cell r="G2608">
            <v>600100</v>
          </cell>
          <cell r="H2608" t="str">
            <v>SALARY PAYROLL</v>
          </cell>
        </row>
        <row r="2609">
          <cell r="A2609">
            <v>500500</v>
          </cell>
          <cell r="B2609" t="str">
            <v>SALARY BONUS PAYROLL</v>
          </cell>
          <cell r="C2609">
            <v>11600</v>
          </cell>
          <cell r="D2609" t="str">
            <v>MIST UGS</v>
          </cell>
          <cell r="E2609" t="str">
            <v>832-01295</v>
          </cell>
          <cell r="F2609" t="str">
            <v>116001295832</v>
          </cell>
          <cell r="G2609">
            <v>600500</v>
          </cell>
          <cell r="H2609" t="str">
            <v>SALARY BONUS PAYROLL</v>
          </cell>
        </row>
        <row r="2610">
          <cell r="A2610">
            <v>500900</v>
          </cell>
          <cell r="B2610" t="str">
            <v>VACATION, SICK &amp; HOL</v>
          </cell>
          <cell r="C2610">
            <v>11600</v>
          </cell>
          <cell r="D2610" t="str">
            <v>MIST UGS</v>
          </cell>
          <cell r="E2610" t="str">
            <v>832-01295</v>
          </cell>
          <cell r="F2610" t="str">
            <v>116001295832</v>
          </cell>
          <cell r="G2610">
            <v>600900</v>
          </cell>
          <cell r="H2610" t="str">
            <v>VACATION, SICK &amp; HOL</v>
          </cell>
        </row>
        <row r="2611">
          <cell r="A2611">
            <v>501000</v>
          </cell>
          <cell r="B2611" t="str">
            <v>PAYROLL OVERHEAD</v>
          </cell>
          <cell r="C2611">
            <v>11600</v>
          </cell>
          <cell r="D2611" t="str">
            <v>MIST UGS</v>
          </cell>
          <cell r="E2611" t="str">
            <v>832-01295</v>
          </cell>
          <cell r="F2611" t="str">
            <v>116001295832</v>
          </cell>
          <cell r="G2611">
            <v>601000</v>
          </cell>
          <cell r="H2611" t="str">
            <v>PAYROLL OVERHEAD</v>
          </cell>
        </row>
        <row r="2612">
          <cell r="A2612">
            <v>502466</v>
          </cell>
          <cell r="B2612" t="str">
            <v>P CARD UNCODED CHARG</v>
          </cell>
          <cell r="C2612">
            <v>11600</v>
          </cell>
          <cell r="D2612" t="str">
            <v>MIST UGS</v>
          </cell>
          <cell r="E2612" t="str">
            <v>832-01295</v>
          </cell>
          <cell r="F2612" t="str">
            <v>116001295832</v>
          </cell>
          <cell r="G2612">
            <v>602466</v>
          </cell>
          <cell r="H2612" t="str">
            <v>P CARD UNCODED CHARG</v>
          </cell>
        </row>
        <row r="2613">
          <cell r="A2613">
            <v>505100</v>
          </cell>
          <cell r="B2613" t="str">
            <v>PROFESSIONAL SERVICE</v>
          </cell>
          <cell r="C2613">
            <v>11600</v>
          </cell>
          <cell r="D2613" t="str">
            <v>MIST UGS</v>
          </cell>
          <cell r="E2613" t="str">
            <v>832-01295</v>
          </cell>
          <cell r="F2613" t="str">
            <v>116001295832</v>
          </cell>
          <cell r="G2613">
            <v>605100</v>
          </cell>
          <cell r="H2613" t="str">
            <v>PROFESSIONAL SERVICE</v>
          </cell>
        </row>
        <row r="2614">
          <cell r="A2614">
            <v>580105</v>
          </cell>
          <cell r="B2614" t="str">
            <v>SALARY REGULAR</v>
          </cell>
          <cell r="C2614">
            <v>11600</v>
          </cell>
          <cell r="D2614" t="str">
            <v>MIST UGS</v>
          </cell>
          <cell r="E2614" t="str">
            <v>832-01295</v>
          </cell>
          <cell r="F2614" t="str">
            <v>116001295832</v>
          </cell>
          <cell r="G2614">
            <v>680105</v>
          </cell>
          <cell r="H2614" t="str">
            <v>SALARY REGULAR</v>
          </cell>
        </row>
        <row r="2615">
          <cell r="A2615">
            <v>588105</v>
          </cell>
          <cell r="B2615" t="str">
            <v>SALARY PAYROLL ZTFSO</v>
          </cell>
          <cell r="C2615">
            <v>11600</v>
          </cell>
          <cell r="D2615" t="str">
            <v>MIST UGS</v>
          </cell>
          <cell r="E2615" t="str">
            <v>832-01295</v>
          </cell>
          <cell r="F2615" t="str">
            <v>116001295832</v>
          </cell>
          <cell r="G2615">
            <v>688105</v>
          </cell>
          <cell r="H2615" t="str">
            <v>SALARY PAYROLL ZTFSO</v>
          </cell>
        </row>
        <row r="2616">
          <cell r="A2616">
            <v>501100</v>
          </cell>
          <cell r="B2616" t="str">
            <v>EDUCATION</v>
          </cell>
          <cell r="C2616">
            <v>11600</v>
          </cell>
          <cell r="D2616" t="str">
            <v>MIST UGS</v>
          </cell>
          <cell r="E2616" t="str">
            <v>832-01295</v>
          </cell>
          <cell r="F2616" t="str">
            <v>116001295832</v>
          </cell>
          <cell r="G2616">
            <v>601100</v>
          </cell>
          <cell r="H2616" t="str">
            <v>EDUCATION</v>
          </cell>
        </row>
        <row r="2617">
          <cell r="A2617">
            <v>501500</v>
          </cell>
          <cell r="B2617" t="str">
            <v>MILEAGE REIMBURSE</v>
          </cell>
          <cell r="C2617">
            <v>11600</v>
          </cell>
          <cell r="D2617" t="str">
            <v>MIST UGS</v>
          </cell>
          <cell r="E2617" t="str">
            <v>832-01295</v>
          </cell>
          <cell r="F2617" t="str">
            <v>116001295832</v>
          </cell>
          <cell r="G2617">
            <v>601500</v>
          </cell>
          <cell r="H2617" t="str">
            <v>MILEAGE REIMBURSE</v>
          </cell>
        </row>
        <row r="2618">
          <cell r="A2618">
            <v>503000</v>
          </cell>
          <cell r="B2618" t="str">
            <v>OFFICE SUPPLIES</v>
          </cell>
          <cell r="C2618">
            <v>11600</v>
          </cell>
          <cell r="D2618" t="str">
            <v>MIST UGS</v>
          </cell>
          <cell r="E2618" t="str">
            <v>832-01295</v>
          </cell>
          <cell r="F2618" t="str">
            <v>116001295832</v>
          </cell>
          <cell r="G2618">
            <v>603000</v>
          </cell>
          <cell r="H2618" t="str">
            <v>OFFICE SUPPLIES</v>
          </cell>
        </row>
        <row r="2619">
          <cell r="A2619">
            <v>503300</v>
          </cell>
          <cell r="B2619" t="str">
            <v>REFRESHMENTS</v>
          </cell>
          <cell r="C2619">
            <v>11600</v>
          </cell>
          <cell r="D2619" t="str">
            <v>MIST UGS</v>
          </cell>
          <cell r="E2619" t="str">
            <v>832-01295</v>
          </cell>
          <cell r="F2619" t="str">
            <v>116001295832</v>
          </cell>
          <cell r="G2619">
            <v>603300</v>
          </cell>
          <cell r="H2619" t="str">
            <v>REFRESHMENTS</v>
          </cell>
        </row>
        <row r="2620">
          <cell r="A2620">
            <v>506500</v>
          </cell>
          <cell r="B2620" t="str">
            <v>UNLEADED FUEL</v>
          </cell>
          <cell r="C2620">
            <v>11600</v>
          </cell>
          <cell r="D2620" t="str">
            <v>MIST UGS</v>
          </cell>
          <cell r="E2620" t="str">
            <v>832-01295</v>
          </cell>
          <cell r="F2620" t="str">
            <v>116001295832</v>
          </cell>
          <cell r="G2620">
            <v>606500</v>
          </cell>
          <cell r="H2620" t="str">
            <v>UNLEADED FUEL</v>
          </cell>
        </row>
        <row r="2621">
          <cell r="A2621">
            <v>512100</v>
          </cell>
          <cell r="B2621" t="str">
            <v>MEALS AND ENTERTAIN</v>
          </cell>
          <cell r="C2621">
            <v>11600</v>
          </cell>
          <cell r="D2621" t="str">
            <v>MIST UGS</v>
          </cell>
          <cell r="E2621" t="str">
            <v>832-01295</v>
          </cell>
          <cell r="F2621" t="str">
            <v>116001295832</v>
          </cell>
          <cell r="G2621">
            <v>612100</v>
          </cell>
          <cell r="H2621" t="str">
            <v>MEALS AND ENTERTAIN</v>
          </cell>
        </row>
        <row r="2622">
          <cell r="A2622">
            <v>512200</v>
          </cell>
          <cell r="B2622" t="str">
            <v>TRAVEL IN TERRITORY</v>
          </cell>
          <cell r="C2622">
            <v>11600</v>
          </cell>
          <cell r="D2622" t="str">
            <v>MIST UGS</v>
          </cell>
          <cell r="E2622" t="str">
            <v>832-01295</v>
          </cell>
          <cell r="F2622" t="str">
            <v>116001295832</v>
          </cell>
          <cell r="G2622">
            <v>612200</v>
          </cell>
          <cell r="H2622" t="str">
            <v>TRAVEL IN TERRITORY</v>
          </cell>
        </row>
        <row r="2623">
          <cell r="A2623">
            <v>501700</v>
          </cell>
          <cell r="B2623" t="str">
            <v>EQUIPMENT</v>
          </cell>
          <cell r="C2623">
            <v>11600</v>
          </cell>
          <cell r="D2623" t="str">
            <v>MIST UGS</v>
          </cell>
          <cell r="E2623" t="str">
            <v>832-01295</v>
          </cell>
          <cell r="F2623" t="str">
            <v>116001295832</v>
          </cell>
          <cell r="G2623">
            <v>601700</v>
          </cell>
          <cell r="H2623" t="str">
            <v>EQUIPMENT</v>
          </cell>
        </row>
        <row r="2624">
          <cell r="A2624">
            <v>501900</v>
          </cell>
          <cell r="B2624" t="str">
            <v>DUES/MEMBERSHIP</v>
          </cell>
          <cell r="C2624">
            <v>11600</v>
          </cell>
          <cell r="D2624" t="str">
            <v>MIST UGS</v>
          </cell>
          <cell r="E2624" t="str">
            <v>832-01295</v>
          </cell>
          <cell r="F2624" t="str">
            <v>116001295832</v>
          </cell>
          <cell r="G2624">
            <v>601900</v>
          </cell>
          <cell r="H2624" t="str">
            <v>DUES/MEMBERSHIP</v>
          </cell>
        </row>
        <row r="2625">
          <cell r="A2625">
            <v>503200</v>
          </cell>
          <cell r="B2625" t="str">
            <v>BOOKS AND MAGAZINES</v>
          </cell>
          <cell r="C2625">
            <v>11600</v>
          </cell>
          <cell r="D2625" t="str">
            <v>MIST UGS</v>
          </cell>
          <cell r="E2625" t="str">
            <v>832-01295</v>
          </cell>
          <cell r="F2625" t="str">
            <v>116001295832</v>
          </cell>
          <cell r="G2625">
            <v>603200</v>
          </cell>
          <cell r="H2625" t="str">
            <v>BOOKS AND MAGAZINES</v>
          </cell>
        </row>
        <row r="2626">
          <cell r="A2626">
            <v>503400</v>
          </cell>
          <cell r="B2626" t="str">
            <v>TOOL EXPENSE</v>
          </cell>
          <cell r="C2626">
            <v>11600</v>
          </cell>
          <cell r="D2626" t="str">
            <v>MIST UGS</v>
          </cell>
          <cell r="E2626" t="str">
            <v>832-01295</v>
          </cell>
          <cell r="F2626" t="str">
            <v>116001295832</v>
          </cell>
          <cell r="G2626">
            <v>603400</v>
          </cell>
          <cell r="H2626" t="str">
            <v>TOOL EXPENSE</v>
          </cell>
        </row>
        <row r="2627">
          <cell r="A2627">
            <v>505500</v>
          </cell>
          <cell r="B2627" t="str">
            <v>REPAIRS AND MAINT</v>
          </cell>
          <cell r="C2627">
            <v>11600</v>
          </cell>
          <cell r="D2627" t="str">
            <v>MIST UGS</v>
          </cell>
          <cell r="E2627" t="str">
            <v>832-01295</v>
          </cell>
          <cell r="F2627" t="str">
            <v>116001295832</v>
          </cell>
          <cell r="G2627">
            <v>605500</v>
          </cell>
          <cell r="H2627" t="str">
            <v>REPAIRS AND MAINT</v>
          </cell>
        </row>
        <row r="2628">
          <cell r="A2628">
            <v>503100</v>
          </cell>
          <cell r="B2628" t="str">
            <v>PRINTING</v>
          </cell>
          <cell r="C2628">
            <v>11600</v>
          </cell>
          <cell r="D2628" t="str">
            <v>MIST UGS</v>
          </cell>
          <cell r="E2628" t="str">
            <v>832-01295</v>
          </cell>
          <cell r="F2628" t="str">
            <v>116001295832</v>
          </cell>
          <cell r="G2628">
            <v>603100</v>
          </cell>
          <cell r="H2628" t="str">
            <v>PRINTING</v>
          </cell>
        </row>
        <row r="2629">
          <cell r="A2629">
            <v>508410</v>
          </cell>
          <cell r="B2629" t="str">
            <v>SHARED SERVICES COST</v>
          </cell>
          <cell r="C2629">
            <v>11700</v>
          </cell>
          <cell r="D2629" t="str">
            <v>N MIST UGS</v>
          </cell>
          <cell r="E2629" t="str">
            <v>832-04600</v>
          </cell>
          <cell r="F2629" t="str">
            <v>117004600832</v>
          </cell>
          <cell r="G2629">
            <v>608410</v>
          </cell>
          <cell r="H2629" t="str">
            <v>SHARED SERVICES COST</v>
          </cell>
        </row>
        <row r="2630">
          <cell r="A2630">
            <v>580105</v>
          </cell>
          <cell r="B2630" t="str">
            <v>SALARY REGULAR</v>
          </cell>
          <cell r="C2630">
            <v>11700</v>
          </cell>
          <cell r="D2630" t="str">
            <v>N MIST UGS</v>
          </cell>
          <cell r="E2630" t="str">
            <v>832-04600</v>
          </cell>
          <cell r="F2630" t="str">
            <v>117004600832</v>
          </cell>
          <cell r="G2630">
            <v>680105</v>
          </cell>
          <cell r="H2630" t="str">
            <v>SALARY REGULAR</v>
          </cell>
        </row>
        <row r="2631">
          <cell r="A2631">
            <v>501401</v>
          </cell>
          <cell r="B2631" t="str">
            <v>MATERIALS - CONS INV</v>
          </cell>
          <cell r="C2631">
            <v>14100</v>
          </cell>
          <cell r="D2631" t="str">
            <v>GAS OPS BLACK - OR</v>
          </cell>
          <cell r="E2631" t="str">
            <v>834-01505</v>
          </cell>
          <cell r="F2631" t="str">
            <v>141001505834</v>
          </cell>
          <cell r="G2631">
            <v>601401</v>
          </cell>
          <cell r="H2631" t="str">
            <v>MATERIALS - CONS INV</v>
          </cell>
        </row>
        <row r="2632">
          <cell r="A2632">
            <v>505500</v>
          </cell>
          <cell r="B2632" t="str">
            <v>REPAIRS AND MAINT</v>
          </cell>
          <cell r="C2632">
            <v>11600</v>
          </cell>
          <cell r="D2632" t="str">
            <v>MIST UGS</v>
          </cell>
          <cell r="E2632" t="str">
            <v>834-01505</v>
          </cell>
          <cell r="F2632" t="str">
            <v>116001505834</v>
          </cell>
          <cell r="G2632">
            <v>605500</v>
          </cell>
          <cell r="H2632" t="str">
            <v>REPAIRS AND MAINT</v>
          </cell>
        </row>
        <row r="2633">
          <cell r="A2633">
            <v>524200</v>
          </cell>
          <cell r="B2633" t="str">
            <v>CLAIMS &amp; ACCRUALS</v>
          </cell>
          <cell r="C2633">
            <v>11600</v>
          </cell>
          <cell r="D2633" t="str">
            <v>MIST UGS</v>
          </cell>
          <cell r="E2633" t="str">
            <v>834-01505</v>
          </cell>
          <cell r="F2633" t="str">
            <v>116001505834</v>
          </cell>
          <cell r="G2633">
            <v>624200</v>
          </cell>
          <cell r="H2633" t="str">
            <v>CLAIMS &amp; ACCRUALS</v>
          </cell>
        </row>
        <row r="2634">
          <cell r="A2634">
            <v>505500</v>
          </cell>
          <cell r="B2634" t="str">
            <v>REPAIRS AND MAINT</v>
          </cell>
          <cell r="C2634">
            <v>11100</v>
          </cell>
          <cell r="D2634" t="str">
            <v>SYSTEM OPS</v>
          </cell>
          <cell r="E2634" t="str">
            <v>834-01505</v>
          </cell>
          <cell r="F2634" t="str">
            <v>111001505834</v>
          </cell>
          <cell r="G2634">
            <v>605500</v>
          </cell>
          <cell r="H2634" t="str">
            <v>REPAIRS AND MAINT</v>
          </cell>
        </row>
        <row r="2635">
          <cell r="A2635">
            <v>501416</v>
          </cell>
          <cell r="B2635" t="str">
            <v>MATERIALS - FTGS &amp; V</v>
          </cell>
          <cell r="C2635">
            <v>15100</v>
          </cell>
          <cell r="D2635" t="str">
            <v>ENGINEERING SERVICES - OR</v>
          </cell>
          <cell r="E2635" t="str">
            <v>834-04600</v>
          </cell>
          <cell r="F2635" t="str">
            <v>151004600834</v>
          </cell>
          <cell r="G2635">
            <v>601416</v>
          </cell>
          <cell r="H2635" t="str">
            <v>MATERIALS - FTGS &amp; V</v>
          </cell>
        </row>
        <row r="2636">
          <cell r="A2636">
            <v>502100</v>
          </cell>
          <cell r="B2636" t="str">
            <v>OTHER CONTRACT WORK</v>
          </cell>
          <cell r="C2636">
            <v>11700</v>
          </cell>
          <cell r="D2636" t="str">
            <v>N MIST UGS</v>
          </cell>
          <cell r="E2636" t="str">
            <v>834-04600</v>
          </cell>
          <cell r="F2636" t="str">
            <v>117004600834</v>
          </cell>
          <cell r="G2636">
            <v>602100</v>
          </cell>
          <cell r="H2636" t="str">
            <v>OTHER CONTRACT WORK</v>
          </cell>
        </row>
        <row r="2637">
          <cell r="A2637">
            <v>502300</v>
          </cell>
          <cell r="B2637" t="str">
            <v>RENTS AND LEASES</v>
          </cell>
          <cell r="C2637">
            <v>11700</v>
          </cell>
          <cell r="D2637" t="str">
            <v>N MIST UGS</v>
          </cell>
          <cell r="E2637" t="str">
            <v>834-04600</v>
          </cell>
          <cell r="F2637" t="str">
            <v>117004600834</v>
          </cell>
          <cell r="G2637">
            <v>602300</v>
          </cell>
          <cell r="H2637" t="str">
            <v>RENTS AND LEASES</v>
          </cell>
        </row>
        <row r="2638">
          <cell r="A2638">
            <v>580305</v>
          </cell>
          <cell r="B2638" t="str">
            <v>HOURLY  REGULAR</v>
          </cell>
          <cell r="C2638">
            <v>11700</v>
          </cell>
          <cell r="D2638" t="str">
            <v>N MIST UGS</v>
          </cell>
          <cell r="E2638" t="str">
            <v>834-04600</v>
          </cell>
          <cell r="F2638" t="str">
            <v>117004600834</v>
          </cell>
          <cell r="G2638">
            <v>680305</v>
          </cell>
          <cell r="H2638" t="str">
            <v>HOURLY  REGULAR</v>
          </cell>
        </row>
        <row r="2639">
          <cell r="A2639">
            <v>501400</v>
          </cell>
          <cell r="B2639" t="str">
            <v>MATERIALS</v>
          </cell>
          <cell r="C2639">
            <v>11700</v>
          </cell>
          <cell r="D2639" t="str">
            <v>N MIST UGS</v>
          </cell>
          <cell r="E2639" t="str">
            <v>834-04600</v>
          </cell>
          <cell r="F2639" t="str">
            <v>117004600834</v>
          </cell>
          <cell r="G2639">
            <v>601400</v>
          </cell>
          <cell r="H2639" t="str">
            <v>MATERIALS</v>
          </cell>
        </row>
        <row r="2640">
          <cell r="A2640">
            <v>502195</v>
          </cell>
          <cell r="B2640" t="str">
            <v>SAW CUTS</v>
          </cell>
          <cell r="C2640">
            <v>11700</v>
          </cell>
          <cell r="D2640" t="str">
            <v>N MIST UGS</v>
          </cell>
          <cell r="E2640" t="str">
            <v>834-04600</v>
          </cell>
          <cell r="F2640" t="str">
            <v>117004600834</v>
          </cell>
          <cell r="G2640">
            <v>602195</v>
          </cell>
          <cell r="H2640" t="str">
            <v>SAW CUTS</v>
          </cell>
        </row>
        <row r="2641">
          <cell r="A2641">
            <v>502106</v>
          </cell>
          <cell r="B2641" t="str">
            <v>ENVIRONMENTAL</v>
          </cell>
          <cell r="C2641">
            <v>11700</v>
          </cell>
          <cell r="D2641" t="str">
            <v>N MIST UGS</v>
          </cell>
          <cell r="E2641" t="str">
            <v>834-04600</v>
          </cell>
          <cell r="F2641" t="str">
            <v>117004600834</v>
          </cell>
          <cell r="G2641">
            <v>602106</v>
          </cell>
          <cell r="H2641" t="str">
            <v>ENVIRONMENTAL</v>
          </cell>
        </row>
        <row r="2642">
          <cell r="A2642">
            <v>506600</v>
          </cell>
          <cell r="B2642" t="str">
            <v>DIESEL FUEL</v>
          </cell>
          <cell r="C2642">
            <v>11700</v>
          </cell>
          <cell r="D2642" t="str">
            <v>N MIST UGS</v>
          </cell>
          <cell r="E2642" t="str">
            <v>834-04600</v>
          </cell>
          <cell r="F2642" t="str">
            <v>117004600834</v>
          </cell>
          <cell r="G2642">
            <v>606600</v>
          </cell>
          <cell r="H2642" t="str">
            <v>DIESEL FUEL</v>
          </cell>
        </row>
        <row r="2643">
          <cell r="A2643">
            <v>580301</v>
          </cell>
          <cell r="B2643" t="str">
            <v>HOURLY DBL TIME PAY</v>
          </cell>
          <cell r="C2643">
            <v>11700</v>
          </cell>
          <cell r="D2643" t="str">
            <v>N MIST UGS</v>
          </cell>
          <cell r="E2643" t="str">
            <v>834-04600</v>
          </cell>
          <cell r="F2643" t="str">
            <v>117004600834</v>
          </cell>
          <cell r="G2643">
            <v>680301</v>
          </cell>
          <cell r="H2643" t="str">
            <v>HOURLY DBL TIME PAY</v>
          </cell>
        </row>
        <row r="2644">
          <cell r="A2644">
            <v>580306</v>
          </cell>
          <cell r="B2644" t="str">
            <v>HOURLY  OT PAY</v>
          </cell>
          <cell r="C2644">
            <v>11700</v>
          </cell>
          <cell r="D2644" t="str">
            <v>N MIST UGS</v>
          </cell>
          <cell r="E2644" t="str">
            <v>834-04600</v>
          </cell>
          <cell r="F2644" t="str">
            <v>117004600834</v>
          </cell>
          <cell r="G2644">
            <v>680306</v>
          </cell>
          <cell r="H2644" t="str">
            <v>HOURLY  OT PAY</v>
          </cell>
        </row>
        <row r="2645">
          <cell r="A2645">
            <v>502180</v>
          </cell>
          <cell r="B2645" t="str">
            <v>ASPHALT PAVING</v>
          </cell>
          <cell r="C2645">
            <v>11700</v>
          </cell>
          <cell r="D2645" t="str">
            <v>N MIST UGS</v>
          </cell>
          <cell r="E2645" t="str">
            <v>834-04600</v>
          </cell>
          <cell r="F2645" t="str">
            <v>117004600834</v>
          </cell>
          <cell r="G2645">
            <v>602180</v>
          </cell>
          <cell r="H2645" t="str">
            <v>ASPHALT PAVING</v>
          </cell>
        </row>
        <row r="2646">
          <cell r="A2646">
            <v>580105</v>
          </cell>
          <cell r="B2646" t="str">
            <v>SALARY REGULAR</v>
          </cell>
          <cell r="C2646">
            <v>11700</v>
          </cell>
          <cell r="D2646" t="str">
            <v>N MIST UGS</v>
          </cell>
          <cell r="E2646" t="str">
            <v>834-04600</v>
          </cell>
          <cell r="F2646" t="str">
            <v>117004600834</v>
          </cell>
          <cell r="G2646">
            <v>680105</v>
          </cell>
          <cell r="H2646" t="str">
            <v>SALARY REGULAR</v>
          </cell>
        </row>
        <row r="2647">
          <cell r="A2647">
            <v>585800</v>
          </cell>
          <cell r="B2647" t="str">
            <v>MEAL TICKETS SECONDARY</v>
          </cell>
          <cell r="C2647">
            <v>11700</v>
          </cell>
          <cell r="D2647" t="str">
            <v>N MIST UGS</v>
          </cell>
          <cell r="E2647" t="str">
            <v>834-04600</v>
          </cell>
          <cell r="F2647" t="str">
            <v>117004600834</v>
          </cell>
          <cell r="G2647">
            <v>685800</v>
          </cell>
          <cell r="H2647" t="str">
            <v>MEAL TICKETS SECONDARY</v>
          </cell>
        </row>
        <row r="2648">
          <cell r="A2648">
            <v>501400</v>
          </cell>
          <cell r="B2648" t="str">
            <v>MATERIALS</v>
          </cell>
          <cell r="C2648">
            <v>11600</v>
          </cell>
          <cell r="D2648" t="str">
            <v>MIST UGS</v>
          </cell>
          <cell r="E2648" t="str">
            <v>840-01630</v>
          </cell>
          <cell r="F2648" t="str">
            <v>116001630840</v>
          </cell>
          <cell r="G2648">
            <v>601400</v>
          </cell>
          <cell r="H2648" t="str">
            <v>MATERIALS</v>
          </cell>
        </row>
        <row r="2649">
          <cell r="A2649">
            <v>501600</v>
          </cell>
          <cell r="B2649" t="str">
            <v>TRANSPORTATION</v>
          </cell>
          <cell r="C2649">
            <v>11600</v>
          </cell>
          <cell r="D2649" t="str">
            <v>MIST UGS</v>
          </cell>
          <cell r="E2649" t="str">
            <v>840-01630</v>
          </cell>
          <cell r="F2649" t="str">
            <v>116001630840</v>
          </cell>
          <cell r="G2649">
            <v>601600</v>
          </cell>
          <cell r="H2649" t="str">
            <v>TRANSPORTATION</v>
          </cell>
        </row>
        <row r="2650">
          <cell r="A2650">
            <v>512100</v>
          </cell>
          <cell r="B2650" t="str">
            <v>MEALS AND ENTERTAIN</v>
          </cell>
          <cell r="C2650">
            <v>11600</v>
          </cell>
          <cell r="D2650" t="str">
            <v>MIST UGS</v>
          </cell>
          <cell r="E2650" t="str">
            <v>840-01630</v>
          </cell>
          <cell r="F2650" t="str">
            <v>116001630840</v>
          </cell>
          <cell r="G2650">
            <v>612100</v>
          </cell>
          <cell r="H2650" t="str">
            <v>MEALS AND ENTERTAIN</v>
          </cell>
        </row>
        <row r="2651">
          <cell r="A2651">
            <v>513200</v>
          </cell>
          <cell r="B2651" t="str">
            <v>BUSINESS TRAVEL</v>
          </cell>
          <cell r="C2651">
            <v>11600</v>
          </cell>
          <cell r="D2651" t="str">
            <v>MIST UGS</v>
          </cell>
          <cell r="E2651" t="str">
            <v>840-01630</v>
          </cell>
          <cell r="F2651" t="str">
            <v>116001630840</v>
          </cell>
          <cell r="G2651">
            <v>613200</v>
          </cell>
          <cell r="H2651" t="str">
            <v>BUSINESS TRAVEL</v>
          </cell>
        </row>
        <row r="2652">
          <cell r="A2652">
            <v>522000</v>
          </cell>
          <cell r="B2652" t="str">
            <v>EMPLOYEE AWARDS</v>
          </cell>
          <cell r="C2652">
            <v>11600</v>
          </cell>
          <cell r="D2652" t="str">
            <v>MIST UGS</v>
          </cell>
          <cell r="E2652" t="str">
            <v>840-01630</v>
          </cell>
          <cell r="F2652" t="str">
            <v>116001630840</v>
          </cell>
          <cell r="G2652">
            <v>622000</v>
          </cell>
          <cell r="H2652" t="str">
            <v>EMPLOYEE AWARDS</v>
          </cell>
        </row>
        <row r="2653">
          <cell r="A2653">
            <v>501400</v>
          </cell>
          <cell r="B2653" t="str">
            <v>MATERIALS</v>
          </cell>
          <cell r="C2653">
            <v>11500</v>
          </cell>
          <cell r="D2653" t="str">
            <v>PORTLAND LNG</v>
          </cell>
          <cell r="E2653" t="str">
            <v>840-01630</v>
          </cell>
          <cell r="F2653" t="str">
            <v>115001630840</v>
          </cell>
          <cell r="G2653">
            <v>601400</v>
          </cell>
          <cell r="H2653" t="str">
            <v>MATERIALS</v>
          </cell>
        </row>
        <row r="2654">
          <cell r="A2654">
            <v>503300</v>
          </cell>
          <cell r="B2654" t="str">
            <v>REFRESHMENTS</v>
          </cell>
          <cell r="C2654">
            <v>11500</v>
          </cell>
          <cell r="D2654" t="str">
            <v>PORTLAND LNG</v>
          </cell>
          <cell r="E2654" t="str">
            <v>840-01630</v>
          </cell>
          <cell r="F2654" t="str">
            <v>115001630840</v>
          </cell>
          <cell r="G2654">
            <v>603300</v>
          </cell>
          <cell r="H2654" t="str">
            <v>REFRESHMENTS</v>
          </cell>
        </row>
        <row r="2655">
          <cell r="A2655">
            <v>512100</v>
          </cell>
          <cell r="B2655" t="str">
            <v>MEALS AND ENTERTAIN</v>
          </cell>
          <cell r="C2655">
            <v>11500</v>
          </cell>
          <cell r="D2655" t="str">
            <v>PORTLAND LNG</v>
          </cell>
          <cell r="E2655" t="str">
            <v>840-01630</v>
          </cell>
          <cell r="F2655" t="str">
            <v>115001630840</v>
          </cell>
          <cell r="G2655">
            <v>612100</v>
          </cell>
          <cell r="H2655" t="str">
            <v>MEALS AND ENTERTAIN</v>
          </cell>
        </row>
        <row r="2656">
          <cell r="A2656">
            <v>500100</v>
          </cell>
          <cell r="B2656" t="str">
            <v>SALARY PAYROLL</v>
          </cell>
          <cell r="C2656">
            <v>11300</v>
          </cell>
          <cell r="D2656" t="str">
            <v>GAS CONTROL</v>
          </cell>
          <cell r="E2656" t="str">
            <v>840-01630</v>
          </cell>
          <cell r="F2656" t="str">
            <v>113001630840</v>
          </cell>
          <cell r="G2656">
            <v>600100</v>
          </cell>
          <cell r="H2656" t="str">
            <v>SALARY PAYROLL</v>
          </cell>
        </row>
        <row r="2657">
          <cell r="A2657">
            <v>500900</v>
          </cell>
          <cell r="B2657" t="str">
            <v>VACATION, SICK &amp; HOL</v>
          </cell>
          <cell r="C2657">
            <v>11300</v>
          </cell>
          <cell r="D2657" t="str">
            <v>GAS CONTROL</v>
          </cell>
          <cell r="E2657" t="str">
            <v>840-01630</v>
          </cell>
          <cell r="F2657" t="str">
            <v>113001630840</v>
          </cell>
          <cell r="G2657">
            <v>600900</v>
          </cell>
          <cell r="H2657" t="str">
            <v>VACATION, SICK &amp; HOL</v>
          </cell>
        </row>
        <row r="2658">
          <cell r="A2658">
            <v>501000</v>
          </cell>
          <cell r="B2658" t="str">
            <v>PAYROLL OVERHEAD</v>
          </cell>
          <cell r="C2658">
            <v>11300</v>
          </cell>
          <cell r="D2658" t="str">
            <v>GAS CONTROL</v>
          </cell>
          <cell r="E2658" t="str">
            <v>840-01630</v>
          </cell>
          <cell r="F2658" t="str">
            <v>113001630840</v>
          </cell>
          <cell r="G2658">
            <v>601000</v>
          </cell>
          <cell r="H2658" t="str">
            <v>PAYROLL OVERHEAD</v>
          </cell>
        </row>
        <row r="2659">
          <cell r="A2659">
            <v>588105</v>
          </cell>
          <cell r="B2659" t="str">
            <v>SALARY PAYROLL ZTFSO</v>
          </cell>
          <cell r="C2659">
            <v>11300</v>
          </cell>
          <cell r="D2659" t="str">
            <v>GAS CONTROL</v>
          </cell>
          <cell r="E2659" t="str">
            <v>840-01630</v>
          </cell>
          <cell r="F2659" t="str">
            <v>113001630840</v>
          </cell>
          <cell r="G2659">
            <v>688105</v>
          </cell>
          <cell r="H2659" t="str">
            <v>SALARY PAYROLL ZTFSO</v>
          </cell>
        </row>
        <row r="2660">
          <cell r="A2660">
            <v>501500</v>
          </cell>
          <cell r="B2660" t="str">
            <v>MILEAGE REIMBURSE</v>
          </cell>
          <cell r="C2660">
            <v>11300</v>
          </cell>
          <cell r="D2660" t="str">
            <v>GAS CONTROL</v>
          </cell>
          <cell r="E2660" t="str">
            <v>840-01630</v>
          </cell>
          <cell r="F2660" t="str">
            <v>113001630840</v>
          </cell>
          <cell r="G2660">
            <v>601500</v>
          </cell>
          <cell r="H2660" t="str">
            <v>MILEAGE REIMBURSE</v>
          </cell>
        </row>
        <row r="2661">
          <cell r="A2661">
            <v>502466</v>
          </cell>
          <cell r="B2661" t="str">
            <v>P CARD UNCODED CHARG</v>
          </cell>
          <cell r="C2661">
            <v>11300</v>
          </cell>
          <cell r="D2661" t="str">
            <v>GAS CONTROL</v>
          </cell>
          <cell r="E2661" t="str">
            <v>840-01630</v>
          </cell>
          <cell r="F2661" t="str">
            <v>113001630840</v>
          </cell>
          <cell r="G2661">
            <v>602466</v>
          </cell>
          <cell r="H2661" t="str">
            <v>P CARD UNCODED CHARG</v>
          </cell>
        </row>
        <row r="2662">
          <cell r="A2662">
            <v>500500</v>
          </cell>
          <cell r="B2662" t="str">
            <v>SALARY BONUS PAYROLL</v>
          </cell>
          <cell r="C2662">
            <v>11300</v>
          </cell>
          <cell r="D2662" t="str">
            <v>GAS CONTROL</v>
          </cell>
          <cell r="E2662" t="str">
            <v>840-01630</v>
          </cell>
          <cell r="F2662" t="str">
            <v>113001630840</v>
          </cell>
          <cell r="G2662">
            <v>600500</v>
          </cell>
          <cell r="H2662" t="str">
            <v>SALARY BONUS PAYROLL</v>
          </cell>
        </row>
        <row r="2663">
          <cell r="A2663">
            <v>503000</v>
          </cell>
          <cell r="B2663" t="str">
            <v>OFFICE SUPPLIES</v>
          </cell>
          <cell r="C2663">
            <v>11300</v>
          </cell>
          <cell r="D2663" t="str">
            <v>GAS CONTROL</v>
          </cell>
          <cell r="E2663" t="str">
            <v>840-01630</v>
          </cell>
          <cell r="F2663" t="str">
            <v>113001630840</v>
          </cell>
          <cell r="G2663">
            <v>603000</v>
          </cell>
          <cell r="H2663" t="str">
            <v>OFFICE SUPPLIES</v>
          </cell>
        </row>
        <row r="2664">
          <cell r="A2664">
            <v>503300</v>
          </cell>
          <cell r="B2664" t="str">
            <v>REFRESHMENTS</v>
          </cell>
          <cell r="C2664">
            <v>11300</v>
          </cell>
          <cell r="D2664" t="str">
            <v>GAS CONTROL</v>
          </cell>
          <cell r="E2664" t="str">
            <v>840-01630</v>
          </cell>
          <cell r="F2664" t="str">
            <v>113001630840</v>
          </cell>
          <cell r="G2664">
            <v>603300</v>
          </cell>
          <cell r="H2664" t="str">
            <v>REFRESHMENTS</v>
          </cell>
        </row>
        <row r="2665">
          <cell r="A2665">
            <v>513100</v>
          </cell>
          <cell r="B2665" t="str">
            <v>CONFERENCE TRAVEL</v>
          </cell>
          <cell r="C2665">
            <v>11300</v>
          </cell>
          <cell r="D2665" t="str">
            <v>GAS CONTROL</v>
          </cell>
          <cell r="E2665" t="str">
            <v>840-01630</v>
          </cell>
          <cell r="F2665" t="str">
            <v>113001630840</v>
          </cell>
          <cell r="G2665">
            <v>613100</v>
          </cell>
          <cell r="H2665" t="str">
            <v>CONFERENCE TRAVEL</v>
          </cell>
        </row>
        <row r="2666">
          <cell r="A2666">
            <v>522000</v>
          </cell>
          <cell r="B2666" t="str">
            <v>EMPLOYEE AWARDS</v>
          </cell>
          <cell r="C2666">
            <v>11300</v>
          </cell>
          <cell r="D2666" t="str">
            <v>GAS CONTROL</v>
          </cell>
          <cell r="E2666" t="str">
            <v>840-01630</v>
          </cell>
          <cell r="F2666" t="str">
            <v>113001630840</v>
          </cell>
          <cell r="G2666">
            <v>622000</v>
          </cell>
          <cell r="H2666" t="str">
            <v>EMPLOYEE AWARDS</v>
          </cell>
        </row>
        <row r="2667">
          <cell r="A2667">
            <v>504700</v>
          </cell>
          <cell r="B2667" t="str">
            <v>PARKING</v>
          </cell>
          <cell r="C2667">
            <v>11300</v>
          </cell>
          <cell r="D2667" t="str">
            <v>GAS CONTROL</v>
          </cell>
          <cell r="E2667" t="str">
            <v>840-01630</v>
          </cell>
          <cell r="F2667" t="str">
            <v>113001630840</v>
          </cell>
          <cell r="G2667">
            <v>604700</v>
          </cell>
          <cell r="H2667" t="str">
            <v>PARKING</v>
          </cell>
        </row>
        <row r="2668">
          <cell r="A2668">
            <v>501900</v>
          </cell>
          <cell r="B2668" t="str">
            <v>DUES/MEMBERSHIP</v>
          </cell>
          <cell r="C2668">
            <v>11300</v>
          </cell>
          <cell r="D2668" t="str">
            <v>GAS CONTROL</v>
          </cell>
          <cell r="E2668" t="str">
            <v>840-01630</v>
          </cell>
          <cell r="F2668" t="str">
            <v>113001630840</v>
          </cell>
          <cell r="G2668">
            <v>601900</v>
          </cell>
          <cell r="H2668" t="str">
            <v>DUES/MEMBERSHIP</v>
          </cell>
        </row>
        <row r="2669">
          <cell r="A2669">
            <v>502466</v>
          </cell>
          <cell r="B2669" t="str">
            <v>P CARD UNCODED CHARG</v>
          </cell>
          <cell r="C2669">
            <v>51010</v>
          </cell>
          <cell r="D2669" t="str">
            <v>OCCUPATIONAL SAFETY</v>
          </cell>
          <cell r="E2669" t="str">
            <v>844-04470</v>
          </cell>
          <cell r="F2669" t="str">
            <v>510104470844</v>
          </cell>
          <cell r="G2669">
            <v>602466</v>
          </cell>
          <cell r="H2669" t="str">
            <v>P CARD UNCODED CHARG</v>
          </cell>
        </row>
        <row r="2670">
          <cell r="A2670">
            <v>500305</v>
          </cell>
          <cell r="B2670" t="str">
            <v>HOURLY REGULAR  PAY</v>
          </cell>
          <cell r="C2670">
            <v>11500</v>
          </cell>
          <cell r="D2670" t="str">
            <v>PORTLAND LNG</v>
          </cell>
          <cell r="E2670" t="str">
            <v>844-04470</v>
          </cell>
          <cell r="F2670" t="str">
            <v>115004470844</v>
          </cell>
          <cell r="G2670">
            <v>600305</v>
          </cell>
          <cell r="H2670" t="str">
            <v>HOURLY REGULAR  PAY</v>
          </cell>
        </row>
        <row r="2671">
          <cell r="A2671">
            <v>500900</v>
          </cell>
          <cell r="B2671" t="str">
            <v>VACATION, SICK &amp; HOL</v>
          </cell>
          <cell r="C2671">
            <v>11500</v>
          </cell>
          <cell r="D2671" t="str">
            <v>PORTLAND LNG</v>
          </cell>
          <cell r="E2671" t="str">
            <v>844-04470</v>
          </cell>
          <cell r="F2671" t="str">
            <v>115004470844</v>
          </cell>
          <cell r="G2671">
            <v>600900</v>
          </cell>
          <cell r="H2671" t="str">
            <v>VACATION, SICK &amp; HOL</v>
          </cell>
        </row>
        <row r="2672">
          <cell r="A2672">
            <v>501000</v>
          </cell>
          <cell r="B2672" t="str">
            <v>PAYROLL OVERHEAD</v>
          </cell>
          <cell r="C2672">
            <v>11500</v>
          </cell>
          <cell r="D2672" t="str">
            <v>PORTLAND LNG</v>
          </cell>
          <cell r="E2672" t="str">
            <v>844-04470</v>
          </cell>
          <cell r="F2672" t="str">
            <v>115004470844</v>
          </cell>
          <cell r="G2672">
            <v>601000</v>
          </cell>
          <cell r="H2672" t="str">
            <v>PAYROLL OVERHEAD</v>
          </cell>
        </row>
        <row r="2673">
          <cell r="A2673">
            <v>501400</v>
          </cell>
          <cell r="B2673" t="str">
            <v>MATERIALS</v>
          </cell>
          <cell r="C2673">
            <v>11500</v>
          </cell>
          <cell r="D2673" t="str">
            <v>PORTLAND LNG</v>
          </cell>
          <cell r="E2673" t="str">
            <v>844-04470</v>
          </cell>
          <cell r="F2673" t="str">
            <v>115004470844</v>
          </cell>
          <cell r="G2673">
            <v>601400</v>
          </cell>
          <cell r="H2673" t="str">
            <v>MATERIALS</v>
          </cell>
        </row>
        <row r="2674">
          <cell r="A2674">
            <v>501401</v>
          </cell>
          <cell r="B2674" t="str">
            <v>MATERIALS - CONS INV</v>
          </cell>
          <cell r="C2674">
            <v>11500</v>
          </cell>
          <cell r="D2674" t="str">
            <v>PORTLAND LNG</v>
          </cell>
          <cell r="E2674" t="str">
            <v>844-04470</v>
          </cell>
          <cell r="F2674" t="str">
            <v>115004470844</v>
          </cell>
          <cell r="G2674">
            <v>601401</v>
          </cell>
          <cell r="H2674" t="str">
            <v>MATERIALS - CONS INV</v>
          </cell>
        </row>
        <row r="2675">
          <cell r="A2675">
            <v>501600</v>
          </cell>
          <cell r="B2675" t="str">
            <v>TRANSPORTATION</v>
          </cell>
          <cell r="C2675">
            <v>11500</v>
          </cell>
          <cell r="D2675" t="str">
            <v>PORTLAND LNG</v>
          </cell>
          <cell r="E2675" t="str">
            <v>844-04470</v>
          </cell>
          <cell r="F2675" t="str">
            <v>115004470844</v>
          </cell>
          <cell r="G2675">
            <v>601600</v>
          </cell>
          <cell r="H2675" t="str">
            <v>TRANSPORTATION</v>
          </cell>
        </row>
        <row r="2676">
          <cell r="A2676">
            <v>502300</v>
          </cell>
          <cell r="B2676" t="str">
            <v>RENTS AND LEASES</v>
          </cell>
          <cell r="C2676">
            <v>11500</v>
          </cell>
          <cell r="D2676" t="str">
            <v>PORTLAND LNG</v>
          </cell>
          <cell r="E2676" t="str">
            <v>844-04470</v>
          </cell>
          <cell r="F2676" t="str">
            <v>115004470844</v>
          </cell>
          <cell r="G2676">
            <v>602300</v>
          </cell>
          <cell r="H2676" t="str">
            <v>RENTS AND LEASES</v>
          </cell>
        </row>
        <row r="2677">
          <cell r="A2677">
            <v>502466</v>
          </cell>
          <cell r="B2677" t="str">
            <v>P CARD UNCODED CHARG</v>
          </cell>
          <cell r="C2677">
            <v>11500</v>
          </cell>
          <cell r="D2677" t="str">
            <v>PORTLAND LNG</v>
          </cell>
          <cell r="E2677" t="str">
            <v>844-04470</v>
          </cell>
          <cell r="F2677" t="str">
            <v>115004470844</v>
          </cell>
          <cell r="G2677">
            <v>602466</v>
          </cell>
          <cell r="H2677" t="str">
            <v>P CARD UNCODED CHARG</v>
          </cell>
        </row>
        <row r="2678">
          <cell r="A2678">
            <v>502600</v>
          </cell>
          <cell r="B2678" t="str">
            <v>UTILITIES</v>
          </cell>
          <cell r="C2678">
            <v>11500</v>
          </cell>
          <cell r="D2678" t="str">
            <v>PORTLAND LNG</v>
          </cell>
          <cell r="E2678" t="str">
            <v>844-04470</v>
          </cell>
          <cell r="F2678" t="str">
            <v>115004470844</v>
          </cell>
          <cell r="G2678">
            <v>602600</v>
          </cell>
          <cell r="H2678" t="str">
            <v>UTILITIES</v>
          </cell>
        </row>
        <row r="2679">
          <cell r="A2679">
            <v>503000</v>
          </cell>
          <cell r="B2679" t="str">
            <v>OFFICE SUPPLIES</v>
          </cell>
          <cell r="C2679">
            <v>11500</v>
          </cell>
          <cell r="D2679" t="str">
            <v>PORTLAND LNG</v>
          </cell>
          <cell r="E2679" t="str">
            <v>844-04470</v>
          </cell>
          <cell r="F2679" t="str">
            <v>115004470844</v>
          </cell>
          <cell r="G2679">
            <v>603000</v>
          </cell>
          <cell r="H2679" t="str">
            <v>OFFICE SUPPLIES</v>
          </cell>
        </row>
        <row r="2680">
          <cell r="A2680">
            <v>503300</v>
          </cell>
          <cell r="B2680" t="str">
            <v>REFRESHMENTS</v>
          </cell>
          <cell r="C2680">
            <v>11500</v>
          </cell>
          <cell r="D2680" t="str">
            <v>PORTLAND LNG</v>
          </cell>
          <cell r="E2680" t="str">
            <v>844-04470</v>
          </cell>
          <cell r="F2680" t="str">
            <v>115004470844</v>
          </cell>
          <cell r="G2680">
            <v>603300</v>
          </cell>
          <cell r="H2680" t="str">
            <v>REFRESHMENTS</v>
          </cell>
        </row>
        <row r="2681">
          <cell r="A2681">
            <v>504300</v>
          </cell>
          <cell r="B2681" t="str">
            <v>CASH RECEIPTS</v>
          </cell>
          <cell r="C2681">
            <v>11500</v>
          </cell>
          <cell r="D2681" t="str">
            <v>PORTLAND LNG</v>
          </cell>
          <cell r="E2681" t="str">
            <v>844-04470</v>
          </cell>
          <cell r="F2681" t="str">
            <v>115004470844</v>
          </cell>
          <cell r="G2681">
            <v>604300</v>
          </cell>
          <cell r="H2681" t="str">
            <v>CASH RECEIPTS</v>
          </cell>
        </row>
        <row r="2682">
          <cell r="A2682">
            <v>504800</v>
          </cell>
          <cell r="B2682" t="str">
            <v>LAUNDRY</v>
          </cell>
          <cell r="C2682">
            <v>11500</v>
          </cell>
          <cell r="D2682" t="str">
            <v>PORTLAND LNG</v>
          </cell>
          <cell r="E2682" t="str">
            <v>844-04470</v>
          </cell>
          <cell r="F2682" t="str">
            <v>115004470844</v>
          </cell>
          <cell r="G2682">
            <v>604800</v>
          </cell>
          <cell r="H2682" t="str">
            <v>LAUNDRY</v>
          </cell>
        </row>
        <row r="2683">
          <cell r="A2683">
            <v>580301</v>
          </cell>
          <cell r="B2683" t="str">
            <v>HOURLY DBL TIME PAY</v>
          </cell>
          <cell r="C2683">
            <v>11500</v>
          </cell>
          <cell r="D2683" t="str">
            <v>PORTLAND LNG</v>
          </cell>
          <cell r="E2683" t="str">
            <v>844-04470</v>
          </cell>
          <cell r="F2683" t="str">
            <v>115004470844</v>
          </cell>
          <cell r="G2683">
            <v>680301</v>
          </cell>
          <cell r="H2683" t="str">
            <v>HOURLY DBL TIME PAY</v>
          </cell>
        </row>
        <row r="2684">
          <cell r="A2684">
            <v>580305</v>
          </cell>
          <cell r="B2684" t="str">
            <v>HOURLY  REGULAR</v>
          </cell>
          <cell r="C2684">
            <v>11500</v>
          </cell>
          <cell r="D2684" t="str">
            <v>PORTLAND LNG</v>
          </cell>
          <cell r="E2684" t="str">
            <v>844-04470</v>
          </cell>
          <cell r="F2684" t="str">
            <v>115004470844</v>
          </cell>
          <cell r="G2684">
            <v>680305</v>
          </cell>
          <cell r="H2684" t="str">
            <v>HOURLY  REGULAR</v>
          </cell>
        </row>
        <row r="2685">
          <cell r="A2685">
            <v>502106</v>
          </cell>
          <cell r="B2685" t="str">
            <v>ENVIRONMENTAL</v>
          </cell>
          <cell r="C2685">
            <v>11500</v>
          </cell>
          <cell r="D2685" t="str">
            <v>PORTLAND LNG</v>
          </cell>
          <cell r="E2685" t="str">
            <v>844-04470</v>
          </cell>
          <cell r="F2685" t="str">
            <v>115004470844</v>
          </cell>
          <cell r="G2685">
            <v>602106</v>
          </cell>
          <cell r="H2685" t="str">
            <v>ENVIRONMENTAL</v>
          </cell>
        </row>
        <row r="2686">
          <cell r="A2686">
            <v>502800</v>
          </cell>
          <cell r="B2686" t="str">
            <v>POSTAGE</v>
          </cell>
          <cell r="C2686">
            <v>11500</v>
          </cell>
          <cell r="D2686" t="str">
            <v>PORTLAND LNG</v>
          </cell>
          <cell r="E2686" t="str">
            <v>844-04470</v>
          </cell>
          <cell r="F2686" t="str">
            <v>115004470844</v>
          </cell>
          <cell r="G2686">
            <v>602800</v>
          </cell>
          <cell r="H2686" t="str">
            <v>POSTAGE</v>
          </cell>
        </row>
        <row r="2687">
          <cell r="A2687">
            <v>580306</v>
          </cell>
          <cell r="B2687" t="str">
            <v>HOURLY  OT PAY</v>
          </cell>
          <cell r="C2687">
            <v>11500</v>
          </cell>
          <cell r="D2687" t="str">
            <v>PORTLAND LNG</v>
          </cell>
          <cell r="E2687" t="str">
            <v>844-04470</v>
          </cell>
          <cell r="F2687" t="str">
            <v>115004470844</v>
          </cell>
          <cell r="G2687">
            <v>680306</v>
          </cell>
          <cell r="H2687" t="str">
            <v>HOURLY  OT PAY</v>
          </cell>
        </row>
        <row r="2688">
          <cell r="A2688">
            <v>588305</v>
          </cell>
          <cell r="B2688" t="str">
            <v>HRLY - REGULAR ZTFSO</v>
          </cell>
          <cell r="C2688">
            <v>11500</v>
          </cell>
          <cell r="D2688" t="str">
            <v>PORTLAND LNG</v>
          </cell>
          <cell r="E2688" t="str">
            <v>844-04470</v>
          </cell>
          <cell r="F2688" t="str">
            <v>115004470844</v>
          </cell>
          <cell r="G2688">
            <v>688305</v>
          </cell>
          <cell r="H2688" t="str">
            <v>HRLY - REGULAR ZTFSO</v>
          </cell>
        </row>
        <row r="2689">
          <cell r="A2689">
            <v>502100</v>
          </cell>
          <cell r="B2689" t="str">
            <v>OTHER CONTRACT WORK</v>
          </cell>
          <cell r="C2689">
            <v>11500</v>
          </cell>
          <cell r="D2689" t="str">
            <v>PORTLAND LNG</v>
          </cell>
          <cell r="E2689" t="str">
            <v>844-04470</v>
          </cell>
          <cell r="F2689" t="str">
            <v>115004470844</v>
          </cell>
          <cell r="G2689">
            <v>602100</v>
          </cell>
          <cell r="H2689" t="str">
            <v>OTHER CONTRACT WORK</v>
          </cell>
        </row>
        <row r="2690">
          <cell r="A2690">
            <v>503500</v>
          </cell>
          <cell r="B2690" t="str">
            <v>FUEL</v>
          </cell>
          <cell r="C2690">
            <v>11500</v>
          </cell>
          <cell r="D2690" t="str">
            <v>PORTLAND LNG</v>
          </cell>
          <cell r="E2690" t="str">
            <v>844-04470</v>
          </cell>
          <cell r="F2690" t="str">
            <v>115004470844</v>
          </cell>
          <cell r="G2690">
            <v>603500</v>
          </cell>
          <cell r="H2690" t="str">
            <v>FUEL</v>
          </cell>
        </row>
        <row r="2691">
          <cell r="A2691">
            <v>504900</v>
          </cell>
          <cell r="B2691" t="str">
            <v>UNIFORMS</v>
          </cell>
          <cell r="C2691">
            <v>11500</v>
          </cell>
          <cell r="D2691" t="str">
            <v>PORTLAND LNG</v>
          </cell>
          <cell r="E2691" t="str">
            <v>844-04470</v>
          </cell>
          <cell r="F2691" t="str">
            <v>115004470844</v>
          </cell>
          <cell r="G2691">
            <v>604900</v>
          </cell>
          <cell r="H2691" t="str">
            <v>UNIFORMS</v>
          </cell>
        </row>
        <row r="2692">
          <cell r="A2692">
            <v>505500</v>
          </cell>
          <cell r="B2692" t="str">
            <v>REPAIRS AND MAINT</v>
          </cell>
          <cell r="C2692">
            <v>11500</v>
          </cell>
          <cell r="D2692" t="str">
            <v>PORTLAND LNG</v>
          </cell>
          <cell r="E2692" t="str">
            <v>844-04470</v>
          </cell>
          <cell r="F2692" t="str">
            <v>115004470844</v>
          </cell>
          <cell r="G2692">
            <v>605500</v>
          </cell>
          <cell r="H2692" t="str">
            <v>REPAIRS AND MAINT</v>
          </cell>
        </row>
        <row r="2693">
          <cell r="A2693">
            <v>506600</v>
          </cell>
          <cell r="B2693" t="str">
            <v>DIESEL FUEL</v>
          </cell>
          <cell r="C2693">
            <v>11500</v>
          </cell>
          <cell r="D2693" t="str">
            <v>PORTLAND LNG</v>
          </cell>
          <cell r="E2693" t="str">
            <v>844-04470</v>
          </cell>
          <cell r="F2693" t="str">
            <v>115004470844</v>
          </cell>
          <cell r="G2693">
            <v>606600</v>
          </cell>
          <cell r="H2693" t="str">
            <v>DIESEL FUEL</v>
          </cell>
        </row>
        <row r="2694">
          <cell r="A2694">
            <v>502400</v>
          </cell>
          <cell r="B2694" t="str">
            <v>MISCELLANEOUS</v>
          </cell>
          <cell r="C2694">
            <v>11500</v>
          </cell>
          <cell r="D2694" t="str">
            <v>PORTLAND LNG</v>
          </cell>
          <cell r="E2694" t="str">
            <v>844-04470</v>
          </cell>
          <cell r="F2694" t="str">
            <v>115004470844</v>
          </cell>
          <cell r="G2694">
            <v>602400</v>
          </cell>
          <cell r="H2694" t="str">
            <v>MISCELLANEOUS</v>
          </cell>
        </row>
        <row r="2695">
          <cell r="A2695">
            <v>512100</v>
          </cell>
          <cell r="B2695" t="str">
            <v>MEALS AND ENTERTAIN</v>
          </cell>
          <cell r="C2695">
            <v>11500</v>
          </cell>
          <cell r="D2695" t="str">
            <v>PORTLAND LNG</v>
          </cell>
          <cell r="E2695" t="str">
            <v>844-04470</v>
          </cell>
          <cell r="F2695" t="str">
            <v>115004470844</v>
          </cell>
          <cell r="G2695">
            <v>612100</v>
          </cell>
          <cell r="H2695" t="str">
            <v>MEALS AND ENTERTAIN</v>
          </cell>
        </row>
        <row r="2696">
          <cell r="A2696">
            <v>506200</v>
          </cell>
          <cell r="B2696" t="str">
            <v>PERMITS AND FEES</v>
          </cell>
          <cell r="C2696">
            <v>11500</v>
          </cell>
          <cell r="D2696" t="str">
            <v>PORTLAND LNG</v>
          </cell>
          <cell r="E2696" t="str">
            <v>844-04470</v>
          </cell>
          <cell r="F2696" t="str">
            <v>115004470844</v>
          </cell>
          <cell r="G2696">
            <v>606200</v>
          </cell>
          <cell r="H2696" t="str">
            <v>PERMITS AND FEES</v>
          </cell>
        </row>
        <row r="2697">
          <cell r="A2697">
            <v>501700</v>
          </cell>
          <cell r="B2697" t="str">
            <v>EQUIPMENT</v>
          </cell>
          <cell r="C2697">
            <v>11100</v>
          </cell>
          <cell r="D2697" t="str">
            <v>SYSTEM OPS</v>
          </cell>
          <cell r="E2697" t="str">
            <v>844-04470</v>
          </cell>
          <cell r="F2697" t="str">
            <v>111004470844</v>
          </cell>
          <cell r="G2697">
            <v>601700</v>
          </cell>
          <cell r="H2697" t="str">
            <v>EQUIPMENT</v>
          </cell>
        </row>
        <row r="2698">
          <cell r="A2698">
            <v>580301</v>
          </cell>
          <cell r="B2698" t="str">
            <v>HOURLY DBL TIME PAY</v>
          </cell>
          <cell r="C2698">
            <v>11100</v>
          </cell>
          <cell r="D2698" t="str">
            <v>SYSTEM OPS</v>
          </cell>
          <cell r="E2698" t="str">
            <v>844-04470</v>
          </cell>
          <cell r="F2698" t="str">
            <v>111004470844</v>
          </cell>
          <cell r="G2698">
            <v>680301</v>
          </cell>
          <cell r="H2698" t="str">
            <v>HOURLY DBL TIME PAY</v>
          </cell>
        </row>
        <row r="2699">
          <cell r="A2699">
            <v>580305</v>
          </cell>
          <cell r="B2699" t="str">
            <v>HOURLY  REGULAR</v>
          </cell>
          <cell r="C2699">
            <v>11100</v>
          </cell>
          <cell r="D2699" t="str">
            <v>SYSTEM OPS</v>
          </cell>
          <cell r="E2699" t="str">
            <v>844-04470</v>
          </cell>
          <cell r="F2699" t="str">
            <v>111004470844</v>
          </cell>
          <cell r="G2699">
            <v>680305</v>
          </cell>
          <cell r="H2699" t="str">
            <v>HOURLY  REGULAR</v>
          </cell>
        </row>
        <row r="2700">
          <cell r="A2700">
            <v>580306</v>
          </cell>
          <cell r="B2700" t="str">
            <v>HOURLY  OT PAY</v>
          </cell>
          <cell r="C2700">
            <v>11100</v>
          </cell>
          <cell r="D2700" t="str">
            <v>SYSTEM OPS</v>
          </cell>
          <cell r="E2700" t="str">
            <v>844-04470</v>
          </cell>
          <cell r="F2700" t="str">
            <v>111004470844</v>
          </cell>
          <cell r="G2700">
            <v>680306</v>
          </cell>
          <cell r="H2700" t="str">
            <v>HOURLY  OT PAY</v>
          </cell>
        </row>
        <row r="2701">
          <cell r="A2701">
            <v>585800</v>
          </cell>
          <cell r="B2701" t="str">
            <v>MEAL TICKETS SECONDARY</v>
          </cell>
          <cell r="C2701">
            <v>11100</v>
          </cell>
          <cell r="D2701" t="str">
            <v>SYSTEM OPS</v>
          </cell>
          <cell r="E2701" t="str">
            <v>844-04470</v>
          </cell>
          <cell r="F2701" t="str">
            <v>111004470844</v>
          </cell>
          <cell r="G2701">
            <v>685800</v>
          </cell>
          <cell r="H2701" t="str">
            <v>MEAL TICKETS SECONDARY</v>
          </cell>
        </row>
        <row r="2702">
          <cell r="A2702">
            <v>500100</v>
          </cell>
          <cell r="B2702" t="str">
            <v>SALARY PAYROLL</v>
          </cell>
          <cell r="C2702">
            <v>11400</v>
          </cell>
          <cell r="D2702" t="str">
            <v>NEWPORT LNG</v>
          </cell>
          <cell r="E2702" t="str">
            <v>844-04475</v>
          </cell>
          <cell r="F2702" t="str">
            <v>114004475844</v>
          </cell>
          <cell r="G2702">
            <v>600100</v>
          </cell>
          <cell r="H2702" t="str">
            <v>SALARY PAYROLL</v>
          </cell>
        </row>
        <row r="2703">
          <cell r="A2703">
            <v>500301</v>
          </cell>
          <cell r="B2703" t="str">
            <v>HOURLY DOUBLE PAY</v>
          </cell>
          <cell r="C2703">
            <v>11400</v>
          </cell>
          <cell r="D2703" t="str">
            <v>NEWPORT LNG</v>
          </cell>
          <cell r="E2703" t="str">
            <v>844-04475</v>
          </cell>
          <cell r="F2703" t="str">
            <v>114004475844</v>
          </cell>
          <cell r="G2703">
            <v>600301</v>
          </cell>
          <cell r="H2703" t="str">
            <v>HOURLY DOUBLE PAY</v>
          </cell>
        </row>
        <row r="2704">
          <cell r="A2704">
            <v>500305</v>
          </cell>
          <cell r="B2704" t="str">
            <v>HOURLY REGULAR  PAY</v>
          </cell>
          <cell r="C2704">
            <v>11400</v>
          </cell>
          <cell r="D2704" t="str">
            <v>NEWPORT LNG</v>
          </cell>
          <cell r="E2704" t="str">
            <v>844-04475</v>
          </cell>
          <cell r="F2704" t="str">
            <v>114004475844</v>
          </cell>
          <cell r="G2704">
            <v>600305</v>
          </cell>
          <cell r="H2704" t="str">
            <v>HOURLY REGULAR  PAY</v>
          </cell>
        </row>
        <row r="2705">
          <cell r="A2705">
            <v>500306</v>
          </cell>
          <cell r="B2705" t="str">
            <v>HOURLY OVERTIME PAY</v>
          </cell>
          <cell r="C2705">
            <v>11400</v>
          </cell>
          <cell r="D2705" t="str">
            <v>NEWPORT LNG</v>
          </cell>
          <cell r="E2705" t="str">
            <v>844-04475</v>
          </cell>
          <cell r="F2705" t="str">
            <v>114004475844</v>
          </cell>
          <cell r="G2705">
            <v>600306</v>
          </cell>
          <cell r="H2705" t="str">
            <v>HOURLY OVERTIME PAY</v>
          </cell>
        </row>
        <row r="2706">
          <cell r="A2706">
            <v>500400</v>
          </cell>
          <cell r="B2706" t="str">
            <v>P/T HOURLY PAYROLL</v>
          </cell>
          <cell r="C2706">
            <v>11400</v>
          </cell>
          <cell r="D2706" t="str">
            <v>NEWPORT LNG</v>
          </cell>
          <cell r="E2706" t="str">
            <v>844-04475</v>
          </cell>
          <cell r="F2706" t="str">
            <v>114004475844</v>
          </cell>
          <cell r="G2706">
            <v>600400</v>
          </cell>
          <cell r="H2706" t="str">
            <v>P/T HOURLY PAYROLL</v>
          </cell>
        </row>
        <row r="2707">
          <cell r="A2707">
            <v>500900</v>
          </cell>
          <cell r="B2707" t="str">
            <v>VACATION, SICK &amp; HOL</v>
          </cell>
          <cell r="C2707">
            <v>11400</v>
          </cell>
          <cell r="D2707" t="str">
            <v>NEWPORT LNG</v>
          </cell>
          <cell r="E2707" t="str">
            <v>844-04475</v>
          </cell>
          <cell r="F2707" t="str">
            <v>114004475844</v>
          </cell>
          <cell r="G2707">
            <v>600900</v>
          </cell>
          <cell r="H2707" t="str">
            <v>VACATION, SICK &amp; HOL</v>
          </cell>
        </row>
        <row r="2708">
          <cell r="A2708">
            <v>501000</v>
          </cell>
          <cell r="B2708" t="str">
            <v>PAYROLL OVERHEAD</v>
          </cell>
          <cell r="C2708">
            <v>11400</v>
          </cell>
          <cell r="D2708" t="str">
            <v>NEWPORT LNG</v>
          </cell>
          <cell r="E2708" t="str">
            <v>844-04475</v>
          </cell>
          <cell r="F2708" t="str">
            <v>114004475844</v>
          </cell>
          <cell r="G2708">
            <v>601000</v>
          </cell>
          <cell r="H2708" t="str">
            <v>PAYROLL OVERHEAD</v>
          </cell>
        </row>
        <row r="2709">
          <cell r="A2709">
            <v>501400</v>
          </cell>
          <cell r="B2709" t="str">
            <v>MATERIALS</v>
          </cell>
          <cell r="C2709">
            <v>11400</v>
          </cell>
          <cell r="D2709" t="str">
            <v>NEWPORT LNG</v>
          </cell>
          <cell r="E2709" t="str">
            <v>844-04475</v>
          </cell>
          <cell r="F2709" t="str">
            <v>114004475844</v>
          </cell>
          <cell r="G2709">
            <v>601400</v>
          </cell>
          <cell r="H2709" t="str">
            <v>MATERIALS</v>
          </cell>
        </row>
        <row r="2710">
          <cell r="A2710">
            <v>501600</v>
          </cell>
          <cell r="B2710" t="str">
            <v>TRANSPORTATION</v>
          </cell>
          <cell r="C2710">
            <v>11400</v>
          </cell>
          <cell r="D2710" t="str">
            <v>NEWPORT LNG</v>
          </cell>
          <cell r="E2710" t="str">
            <v>844-04475</v>
          </cell>
          <cell r="F2710" t="str">
            <v>114004475844</v>
          </cell>
          <cell r="G2710">
            <v>601600</v>
          </cell>
          <cell r="H2710" t="str">
            <v>TRANSPORTATION</v>
          </cell>
        </row>
        <row r="2711">
          <cell r="A2711">
            <v>502100</v>
          </cell>
          <cell r="B2711" t="str">
            <v>OTHER CONTRACT WORK</v>
          </cell>
          <cell r="C2711">
            <v>11400</v>
          </cell>
          <cell r="D2711" t="str">
            <v>NEWPORT LNG</v>
          </cell>
          <cell r="E2711" t="str">
            <v>844-04475</v>
          </cell>
          <cell r="F2711" t="str">
            <v>114004475844</v>
          </cell>
          <cell r="G2711">
            <v>602100</v>
          </cell>
          <cell r="H2711" t="str">
            <v>OTHER CONTRACT WORK</v>
          </cell>
        </row>
        <row r="2712">
          <cell r="A2712">
            <v>502466</v>
          </cell>
          <cell r="B2712" t="str">
            <v>P CARD UNCODED CHARG</v>
          </cell>
          <cell r="C2712">
            <v>11400</v>
          </cell>
          <cell r="D2712" t="str">
            <v>NEWPORT LNG</v>
          </cell>
          <cell r="E2712" t="str">
            <v>844-04475</v>
          </cell>
          <cell r="F2712" t="str">
            <v>114004475844</v>
          </cell>
          <cell r="G2712">
            <v>602466</v>
          </cell>
          <cell r="H2712" t="str">
            <v>P CARD UNCODED CHARG</v>
          </cell>
        </row>
        <row r="2713">
          <cell r="A2713">
            <v>502600</v>
          </cell>
          <cell r="B2713" t="str">
            <v>UTILITIES</v>
          </cell>
          <cell r="C2713">
            <v>11400</v>
          </cell>
          <cell r="D2713" t="str">
            <v>NEWPORT LNG</v>
          </cell>
          <cell r="E2713" t="str">
            <v>844-04475</v>
          </cell>
          <cell r="F2713" t="str">
            <v>114004475844</v>
          </cell>
          <cell r="G2713">
            <v>602600</v>
          </cell>
          <cell r="H2713" t="str">
            <v>UTILITIES</v>
          </cell>
        </row>
        <row r="2714">
          <cell r="A2714">
            <v>502800</v>
          </cell>
          <cell r="B2714" t="str">
            <v>POSTAGE</v>
          </cell>
          <cell r="C2714">
            <v>11400</v>
          </cell>
          <cell r="D2714" t="str">
            <v>NEWPORT LNG</v>
          </cell>
          <cell r="E2714" t="str">
            <v>844-04475</v>
          </cell>
          <cell r="F2714" t="str">
            <v>114004475844</v>
          </cell>
          <cell r="G2714">
            <v>602800</v>
          </cell>
          <cell r="H2714" t="str">
            <v>POSTAGE</v>
          </cell>
        </row>
        <row r="2715">
          <cell r="A2715">
            <v>503000</v>
          </cell>
          <cell r="B2715" t="str">
            <v>OFFICE SUPPLIES</v>
          </cell>
          <cell r="C2715">
            <v>11400</v>
          </cell>
          <cell r="D2715" t="str">
            <v>NEWPORT LNG</v>
          </cell>
          <cell r="E2715" t="str">
            <v>844-04475</v>
          </cell>
          <cell r="F2715" t="str">
            <v>114004475844</v>
          </cell>
          <cell r="G2715">
            <v>603000</v>
          </cell>
          <cell r="H2715" t="str">
            <v>OFFICE SUPPLIES</v>
          </cell>
        </row>
        <row r="2716">
          <cell r="A2716">
            <v>503200</v>
          </cell>
          <cell r="B2716" t="str">
            <v>BOOKS AND MAGAZINES</v>
          </cell>
          <cell r="C2716">
            <v>11400</v>
          </cell>
          <cell r="D2716" t="str">
            <v>NEWPORT LNG</v>
          </cell>
          <cell r="E2716" t="str">
            <v>844-04475</v>
          </cell>
          <cell r="F2716" t="str">
            <v>114004475844</v>
          </cell>
          <cell r="G2716">
            <v>603200</v>
          </cell>
          <cell r="H2716" t="str">
            <v>BOOKS AND MAGAZINES</v>
          </cell>
        </row>
        <row r="2717">
          <cell r="A2717">
            <v>503300</v>
          </cell>
          <cell r="B2717" t="str">
            <v>REFRESHMENTS</v>
          </cell>
          <cell r="C2717">
            <v>11400</v>
          </cell>
          <cell r="D2717" t="str">
            <v>NEWPORT LNG</v>
          </cell>
          <cell r="E2717" t="str">
            <v>844-04475</v>
          </cell>
          <cell r="F2717" t="str">
            <v>114004475844</v>
          </cell>
          <cell r="G2717">
            <v>603300</v>
          </cell>
          <cell r="H2717" t="str">
            <v>REFRESHMENTS</v>
          </cell>
        </row>
        <row r="2718">
          <cell r="A2718">
            <v>505800</v>
          </cell>
          <cell r="B2718" t="str">
            <v>MEAL TICKETS</v>
          </cell>
          <cell r="C2718">
            <v>11400</v>
          </cell>
          <cell r="D2718" t="str">
            <v>NEWPORT LNG</v>
          </cell>
          <cell r="E2718" t="str">
            <v>844-04475</v>
          </cell>
          <cell r="F2718" t="str">
            <v>114004475844</v>
          </cell>
          <cell r="G2718">
            <v>605800</v>
          </cell>
          <cell r="H2718" t="str">
            <v>MEAL TICKETS</v>
          </cell>
        </row>
        <row r="2719">
          <cell r="A2719">
            <v>580105</v>
          </cell>
          <cell r="B2719" t="str">
            <v>SALARY REGULAR</v>
          </cell>
          <cell r="C2719">
            <v>11400</v>
          </cell>
          <cell r="D2719" t="str">
            <v>NEWPORT LNG</v>
          </cell>
          <cell r="E2719" t="str">
            <v>844-04475</v>
          </cell>
          <cell r="F2719" t="str">
            <v>114004475844</v>
          </cell>
          <cell r="G2719">
            <v>680105</v>
          </cell>
          <cell r="H2719" t="str">
            <v>SALARY REGULAR</v>
          </cell>
        </row>
        <row r="2720">
          <cell r="A2720">
            <v>580301</v>
          </cell>
          <cell r="B2720" t="str">
            <v>HOURLY DBL TIME PAY</v>
          </cell>
          <cell r="C2720">
            <v>11400</v>
          </cell>
          <cell r="D2720" t="str">
            <v>NEWPORT LNG</v>
          </cell>
          <cell r="E2720" t="str">
            <v>844-04475</v>
          </cell>
          <cell r="F2720" t="str">
            <v>114004475844</v>
          </cell>
          <cell r="G2720">
            <v>680301</v>
          </cell>
          <cell r="H2720" t="str">
            <v>HOURLY DBL TIME PAY</v>
          </cell>
        </row>
        <row r="2721">
          <cell r="A2721">
            <v>580305</v>
          </cell>
          <cell r="B2721" t="str">
            <v>HOURLY  REGULAR</v>
          </cell>
          <cell r="C2721">
            <v>11400</v>
          </cell>
          <cell r="D2721" t="str">
            <v>NEWPORT LNG</v>
          </cell>
          <cell r="E2721" t="str">
            <v>844-04475</v>
          </cell>
          <cell r="F2721" t="str">
            <v>114004475844</v>
          </cell>
          <cell r="G2721">
            <v>680305</v>
          </cell>
          <cell r="H2721" t="str">
            <v>HOURLY  REGULAR</v>
          </cell>
        </row>
        <row r="2722">
          <cell r="A2722">
            <v>580306</v>
          </cell>
          <cell r="B2722" t="str">
            <v>HOURLY  OT PAY</v>
          </cell>
          <cell r="C2722">
            <v>11400</v>
          </cell>
          <cell r="D2722" t="str">
            <v>NEWPORT LNG</v>
          </cell>
          <cell r="E2722" t="str">
            <v>844-04475</v>
          </cell>
          <cell r="F2722" t="str">
            <v>114004475844</v>
          </cell>
          <cell r="G2722">
            <v>680306</v>
          </cell>
          <cell r="H2722" t="str">
            <v>HOURLY  OT PAY</v>
          </cell>
        </row>
        <row r="2723">
          <cell r="A2723">
            <v>588105</v>
          </cell>
          <cell r="B2723" t="str">
            <v>SALARY PAYROLL ZTFSO</v>
          </cell>
          <cell r="C2723">
            <v>11400</v>
          </cell>
          <cell r="D2723" t="str">
            <v>NEWPORT LNG</v>
          </cell>
          <cell r="E2723" t="str">
            <v>844-04475</v>
          </cell>
          <cell r="F2723" t="str">
            <v>114004475844</v>
          </cell>
          <cell r="G2723">
            <v>688105</v>
          </cell>
          <cell r="H2723" t="str">
            <v>SALARY PAYROLL ZTFSO</v>
          </cell>
        </row>
        <row r="2724">
          <cell r="A2724">
            <v>588301</v>
          </cell>
          <cell r="B2724" t="str">
            <v>HRL - DBL TIME ZTFSO</v>
          </cell>
          <cell r="C2724">
            <v>11400</v>
          </cell>
          <cell r="D2724" t="str">
            <v>NEWPORT LNG</v>
          </cell>
          <cell r="E2724" t="str">
            <v>844-04475</v>
          </cell>
          <cell r="F2724" t="str">
            <v>114004475844</v>
          </cell>
          <cell r="G2724">
            <v>688301</v>
          </cell>
          <cell r="H2724" t="str">
            <v>HRL - DBL TIME ZTFSO</v>
          </cell>
        </row>
        <row r="2725">
          <cell r="A2725">
            <v>588305</v>
          </cell>
          <cell r="B2725" t="str">
            <v>HRLY - REGULAR ZTFSO</v>
          </cell>
          <cell r="C2725">
            <v>11400</v>
          </cell>
          <cell r="D2725" t="str">
            <v>NEWPORT LNG</v>
          </cell>
          <cell r="E2725" t="str">
            <v>844-04475</v>
          </cell>
          <cell r="F2725" t="str">
            <v>114004475844</v>
          </cell>
          <cell r="G2725">
            <v>688305</v>
          </cell>
          <cell r="H2725" t="str">
            <v>HRLY - REGULAR ZTFSO</v>
          </cell>
        </row>
        <row r="2726">
          <cell r="A2726">
            <v>588306</v>
          </cell>
          <cell r="B2726" t="str">
            <v>HRLY - OT ZTFSO</v>
          </cell>
          <cell r="C2726">
            <v>11400</v>
          </cell>
          <cell r="D2726" t="str">
            <v>NEWPORT LNG</v>
          </cell>
          <cell r="E2726" t="str">
            <v>844-04475</v>
          </cell>
          <cell r="F2726" t="str">
            <v>114004475844</v>
          </cell>
          <cell r="G2726">
            <v>688306</v>
          </cell>
          <cell r="H2726" t="str">
            <v>HRLY - OT ZTFSO</v>
          </cell>
        </row>
        <row r="2727">
          <cell r="A2727">
            <v>501500</v>
          </cell>
          <cell r="B2727" t="str">
            <v>MILEAGE REIMBURSE</v>
          </cell>
          <cell r="C2727">
            <v>11400</v>
          </cell>
          <cell r="D2727" t="str">
            <v>NEWPORT LNG</v>
          </cell>
          <cell r="E2727" t="str">
            <v>844-04475</v>
          </cell>
          <cell r="F2727" t="str">
            <v>114004475844</v>
          </cell>
          <cell r="G2727">
            <v>601500</v>
          </cell>
          <cell r="H2727" t="str">
            <v>MILEAGE REIMBURSE</v>
          </cell>
        </row>
        <row r="2728">
          <cell r="A2728">
            <v>504700</v>
          </cell>
          <cell r="B2728" t="str">
            <v>PARKING</v>
          </cell>
          <cell r="C2728">
            <v>11400</v>
          </cell>
          <cell r="D2728" t="str">
            <v>NEWPORT LNG</v>
          </cell>
          <cell r="E2728" t="str">
            <v>844-04475</v>
          </cell>
          <cell r="F2728" t="str">
            <v>114004475844</v>
          </cell>
          <cell r="G2728">
            <v>604700</v>
          </cell>
          <cell r="H2728" t="str">
            <v>PARKING</v>
          </cell>
        </row>
        <row r="2729">
          <cell r="A2729">
            <v>507700</v>
          </cell>
          <cell r="B2729" t="str">
            <v>SMALL TOOLS</v>
          </cell>
          <cell r="C2729">
            <v>11400</v>
          </cell>
          <cell r="D2729" t="str">
            <v>NEWPORT LNG</v>
          </cell>
          <cell r="E2729" t="str">
            <v>844-04475</v>
          </cell>
          <cell r="F2729" t="str">
            <v>114004475844</v>
          </cell>
          <cell r="G2729">
            <v>607700</v>
          </cell>
          <cell r="H2729" t="str">
            <v>SMALL TOOLS</v>
          </cell>
        </row>
        <row r="2730">
          <cell r="A2730">
            <v>589800</v>
          </cell>
          <cell r="B2730" t="str">
            <v>MEAL TICKETS ZTFSO</v>
          </cell>
          <cell r="C2730">
            <v>11400</v>
          </cell>
          <cell r="D2730" t="str">
            <v>NEWPORT LNG</v>
          </cell>
          <cell r="E2730" t="str">
            <v>844-04475</v>
          </cell>
          <cell r="F2730" t="str">
            <v>114004475844</v>
          </cell>
          <cell r="G2730">
            <v>689800</v>
          </cell>
          <cell r="H2730" t="str">
            <v>MEAL TICKETS ZTFSO</v>
          </cell>
        </row>
        <row r="2731">
          <cell r="A2731">
            <v>501100</v>
          </cell>
          <cell r="B2731" t="str">
            <v>EDUCATION</v>
          </cell>
          <cell r="C2731">
            <v>11400</v>
          </cell>
          <cell r="D2731" t="str">
            <v>NEWPORT LNG</v>
          </cell>
          <cell r="E2731" t="str">
            <v>844-04475</v>
          </cell>
          <cell r="F2731" t="str">
            <v>114004475844</v>
          </cell>
          <cell r="G2731">
            <v>601100</v>
          </cell>
          <cell r="H2731" t="str">
            <v>EDUCATION</v>
          </cell>
        </row>
        <row r="2732">
          <cell r="A2732">
            <v>501700</v>
          </cell>
          <cell r="B2732" t="str">
            <v>EQUIPMENT</v>
          </cell>
          <cell r="C2732">
            <v>11400</v>
          </cell>
          <cell r="D2732" t="str">
            <v>NEWPORT LNG</v>
          </cell>
          <cell r="E2732" t="str">
            <v>844-04475</v>
          </cell>
          <cell r="F2732" t="str">
            <v>114004475844</v>
          </cell>
          <cell r="G2732">
            <v>601700</v>
          </cell>
          <cell r="H2732" t="str">
            <v>EQUIPMENT</v>
          </cell>
        </row>
        <row r="2733">
          <cell r="A2733">
            <v>502300</v>
          </cell>
          <cell r="B2733" t="str">
            <v>RENTS AND LEASES</v>
          </cell>
          <cell r="C2733">
            <v>11400</v>
          </cell>
          <cell r="D2733" t="str">
            <v>NEWPORT LNG</v>
          </cell>
          <cell r="E2733" t="str">
            <v>844-04475</v>
          </cell>
          <cell r="F2733" t="str">
            <v>114004475844</v>
          </cell>
          <cell r="G2733">
            <v>602300</v>
          </cell>
          <cell r="H2733" t="str">
            <v>RENTS AND LEASES</v>
          </cell>
        </row>
        <row r="2734">
          <cell r="A2734">
            <v>505200</v>
          </cell>
          <cell r="B2734" t="str">
            <v>ADVERTISING</v>
          </cell>
          <cell r="C2734">
            <v>11400</v>
          </cell>
          <cell r="D2734" t="str">
            <v>NEWPORT LNG</v>
          </cell>
          <cell r="E2734" t="str">
            <v>844-04475</v>
          </cell>
          <cell r="F2734" t="str">
            <v>114004475844</v>
          </cell>
          <cell r="G2734">
            <v>605200</v>
          </cell>
          <cell r="H2734" t="str">
            <v>ADVERTISING</v>
          </cell>
        </row>
        <row r="2735">
          <cell r="A2735">
            <v>522000</v>
          </cell>
          <cell r="B2735" t="str">
            <v>EMPLOYEE AWARDS</v>
          </cell>
          <cell r="C2735">
            <v>11400</v>
          </cell>
          <cell r="D2735" t="str">
            <v>NEWPORT LNG</v>
          </cell>
          <cell r="E2735" t="str">
            <v>844-04475</v>
          </cell>
          <cell r="F2735" t="str">
            <v>114004475844</v>
          </cell>
          <cell r="G2735">
            <v>622000</v>
          </cell>
          <cell r="H2735" t="str">
            <v>EMPLOYEE AWARDS</v>
          </cell>
        </row>
        <row r="2736">
          <cell r="A2736">
            <v>502600</v>
          </cell>
          <cell r="B2736" t="str">
            <v>UTILITIES</v>
          </cell>
          <cell r="C2736">
            <v>15100</v>
          </cell>
          <cell r="D2736" t="str">
            <v>ENGINEERING SERVICES - OR</v>
          </cell>
          <cell r="E2736" t="str">
            <v>844-04475</v>
          </cell>
          <cell r="F2736" t="str">
            <v>151004475844</v>
          </cell>
          <cell r="G2736">
            <v>602600</v>
          </cell>
          <cell r="H2736" t="str">
            <v>UTILITIES</v>
          </cell>
        </row>
        <row r="2737">
          <cell r="A2737">
            <v>505500</v>
          </cell>
          <cell r="B2737" t="str">
            <v>REPAIRS AND MAINT</v>
          </cell>
          <cell r="C2737">
            <v>11400</v>
          </cell>
          <cell r="D2737" t="str">
            <v>NEWPORT LNG</v>
          </cell>
          <cell r="E2737" t="str">
            <v>844-04475</v>
          </cell>
          <cell r="F2737" t="str">
            <v>114004475844</v>
          </cell>
          <cell r="G2737">
            <v>605500</v>
          </cell>
          <cell r="H2737" t="str">
            <v>REPAIRS AND MAINT</v>
          </cell>
        </row>
        <row r="2738">
          <cell r="A2738">
            <v>506200</v>
          </cell>
          <cell r="B2738" t="str">
            <v>PERMITS AND FEES</v>
          </cell>
          <cell r="C2738">
            <v>11400</v>
          </cell>
          <cell r="D2738" t="str">
            <v>NEWPORT LNG</v>
          </cell>
          <cell r="E2738" t="str">
            <v>844-04475</v>
          </cell>
          <cell r="F2738" t="str">
            <v>114004475844</v>
          </cell>
          <cell r="G2738">
            <v>606200</v>
          </cell>
          <cell r="H2738" t="str">
            <v>PERMITS AND FEES</v>
          </cell>
        </row>
        <row r="2739">
          <cell r="A2739">
            <v>502600</v>
          </cell>
          <cell r="B2739" t="str">
            <v>UTILITIES</v>
          </cell>
          <cell r="C2739">
            <v>11500</v>
          </cell>
          <cell r="D2739" t="str">
            <v>PORTLAND LNG</v>
          </cell>
          <cell r="E2739" t="str">
            <v>844-04480</v>
          </cell>
          <cell r="F2739" t="str">
            <v>115004480844</v>
          </cell>
          <cell r="G2739">
            <v>602600</v>
          </cell>
          <cell r="H2739" t="str">
            <v>UTILITIES</v>
          </cell>
        </row>
        <row r="2740">
          <cell r="A2740">
            <v>500100</v>
          </cell>
          <cell r="B2740" t="str">
            <v>SALARY PAYROLL</v>
          </cell>
          <cell r="C2740">
            <v>11300</v>
          </cell>
          <cell r="D2740" t="str">
            <v>GAS CONTROL</v>
          </cell>
          <cell r="E2740" t="str">
            <v>844-04480</v>
          </cell>
          <cell r="F2740" t="str">
            <v>113004480844</v>
          </cell>
          <cell r="G2740">
            <v>600100</v>
          </cell>
          <cell r="H2740" t="str">
            <v>SALARY PAYROLL</v>
          </cell>
        </row>
        <row r="2741">
          <cell r="A2741">
            <v>500900</v>
          </cell>
          <cell r="B2741" t="str">
            <v>VACATION, SICK &amp; HOL</v>
          </cell>
          <cell r="C2741">
            <v>11300</v>
          </cell>
          <cell r="D2741" t="str">
            <v>GAS CONTROL</v>
          </cell>
          <cell r="E2741" t="str">
            <v>844-04480</v>
          </cell>
          <cell r="F2741" t="str">
            <v>113004480844</v>
          </cell>
          <cell r="G2741">
            <v>600900</v>
          </cell>
          <cell r="H2741" t="str">
            <v>VACATION, SICK &amp; HOL</v>
          </cell>
        </row>
        <row r="2742">
          <cell r="A2742">
            <v>501000</v>
          </cell>
          <cell r="B2742" t="str">
            <v>PAYROLL OVERHEAD</v>
          </cell>
          <cell r="C2742">
            <v>11300</v>
          </cell>
          <cell r="D2742" t="str">
            <v>GAS CONTROL</v>
          </cell>
          <cell r="E2742" t="str">
            <v>844-04480</v>
          </cell>
          <cell r="F2742" t="str">
            <v>113004480844</v>
          </cell>
          <cell r="G2742">
            <v>601000</v>
          </cell>
          <cell r="H2742" t="str">
            <v>PAYROLL OVERHEAD</v>
          </cell>
        </row>
        <row r="2743">
          <cell r="A2743">
            <v>588105</v>
          </cell>
          <cell r="B2743" t="str">
            <v>SALARY PAYROLL ZTFSO</v>
          </cell>
          <cell r="C2743">
            <v>11300</v>
          </cell>
          <cell r="D2743" t="str">
            <v>GAS CONTROL</v>
          </cell>
          <cell r="E2743" t="str">
            <v>844-04480</v>
          </cell>
          <cell r="F2743" t="str">
            <v>113004480844</v>
          </cell>
          <cell r="G2743">
            <v>688105</v>
          </cell>
          <cell r="H2743" t="str">
            <v>SALARY PAYROLL ZTFSO</v>
          </cell>
        </row>
        <row r="2744">
          <cell r="A2744">
            <v>500500</v>
          </cell>
          <cell r="B2744" t="str">
            <v>SALARY BONUS PAYROLL</v>
          </cell>
          <cell r="C2744">
            <v>11300</v>
          </cell>
          <cell r="D2744" t="str">
            <v>GAS CONTROL</v>
          </cell>
          <cell r="E2744" t="str">
            <v>844-04480</v>
          </cell>
          <cell r="F2744" t="str">
            <v>113004480844</v>
          </cell>
          <cell r="G2744">
            <v>600500</v>
          </cell>
          <cell r="H2744" t="str">
            <v>SALARY BONUS PAYROLL</v>
          </cell>
        </row>
        <row r="2745">
          <cell r="A2745">
            <v>501400</v>
          </cell>
          <cell r="B2745" t="str">
            <v>MATERIALS</v>
          </cell>
          <cell r="C2745">
            <v>11400</v>
          </cell>
          <cell r="D2745" t="str">
            <v>NEWPORT LNG</v>
          </cell>
          <cell r="E2745" t="str">
            <v>844-04485</v>
          </cell>
          <cell r="F2745" t="str">
            <v>114004485844</v>
          </cell>
          <cell r="G2745">
            <v>601400</v>
          </cell>
          <cell r="H2745" t="str">
            <v>MATERIALS</v>
          </cell>
        </row>
        <row r="2746">
          <cell r="A2746">
            <v>502100</v>
          </cell>
          <cell r="B2746" t="str">
            <v>OTHER CONTRACT WORK</v>
          </cell>
          <cell r="C2746">
            <v>11400</v>
          </cell>
          <cell r="D2746" t="str">
            <v>NEWPORT LNG</v>
          </cell>
          <cell r="E2746" t="str">
            <v>844-04485</v>
          </cell>
          <cell r="F2746" t="str">
            <v>114004485844</v>
          </cell>
          <cell r="G2746">
            <v>602100</v>
          </cell>
          <cell r="H2746" t="str">
            <v>OTHER CONTRACT WORK</v>
          </cell>
        </row>
        <row r="2747">
          <cell r="A2747">
            <v>502300</v>
          </cell>
          <cell r="B2747" t="str">
            <v>RENTS AND LEASES</v>
          </cell>
          <cell r="C2747">
            <v>11400</v>
          </cell>
          <cell r="D2747" t="str">
            <v>NEWPORT LNG</v>
          </cell>
          <cell r="E2747" t="str">
            <v>844-04485</v>
          </cell>
          <cell r="F2747" t="str">
            <v>114004485844</v>
          </cell>
          <cell r="G2747">
            <v>602300</v>
          </cell>
          <cell r="H2747" t="str">
            <v>RENTS AND LEASES</v>
          </cell>
        </row>
        <row r="2748">
          <cell r="A2748">
            <v>502800</v>
          </cell>
          <cell r="B2748" t="str">
            <v>POSTAGE</v>
          </cell>
          <cell r="C2748">
            <v>11400</v>
          </cell>
          <cell r="D2748" t="str">
            <v>NEWPORT LNG</v>
          </cell>
          <cell r="E2748" t="str">
            <v>844-04485</v>
          </cell>
          <cell r="F2748" t="str">
            <v>114004485844</v>
          </cell>
          <cell r="G2748">
            <v>602800</v>
          </cell>
          <cell r="H2748" t="str">
            <v>POSTAGE</v>
          </cell>
        </row>
        <row r="2749">
          <cell r="A2749">
            <v>503000</v>
          </cell>
          <cell r="B2749" t="str">
            <v>OFFICE SUPPLIES</v>
          </cell>
          <cell r="C2749">
            <v>11400</v>
          </cell>
          <cell r="D2749" t="str">
            <v>NEWPORT LNG</v>
          </cell>
          <cell r="E2749" t="str">
            <v>844-04485</v>
          </cell>
          <cell r="F2749" t="str">
            <v>114004485844</v>
          </cell>
          <cell r="G2749">
            <v>603000</v>
          </cell>
          <cell r="H2749" t="str">
            <v>OFFICE SUPPLIES</v>
          </cell>
        </row>
        <row r="2750">
          <cell r="A2750">
            <v>503300</v>
          </cell>
          <cell r="B2750" t="str">
            <v>REFRESHMENTS</v>
          </cell>
          <cell r="C2750">
            <v>11400</v>
          </cell>
          <cell r="D2750" t="str">
            <v>NEWPORT LNG</v>
          </cell>
          <cell r="E2750" t="str">
            <v>844-04485</v>
          </cell>
          <cell r="F2750" t="str">
            <v>114004485844</v>
          </cell>
          <cell r="G2750">
            <v>603300</v>
          </cell>
          <cell r="H2750" t="str">
            <v>REFRESHMENTS</v>
          </cell>
        </row>
        <row r="2751">
          <cell r="A2751">
            <v>500100</v>
          </cell>
          <cell r="B2751" t="str">
            <v>SALARY PAYROLL</v>
          </cell>
          <cell r="C2751">
            <v>11300</v>
          </cell>
          <cell r="D2751" t="str">
            <v>GAS CONTROL</v>
          </cell>
          <cell r="E2751" t="str">
            <v>844-04485</v>
          </cell>
          <cell r="F2751" t="str">
            <v>113004485844</v>
          </cell>
          <cell r="G2751">
            <v>600100</v>
          </cell>
          <cell r="H2751" t="str">
            <v>SALARY PAYROLL</v>
          </cell>
        </row>
        <row r="2752">
          <cell r="A2752">
            <v>500900</v>
          </cell>
          <cell r="B2752" t="str">
            <v>VACATION, SICK &amp; HOL</v>
          </cell>
          <cell r="C2752">
            <v>11300</v>
          </cell>
          <cell r="D2752" t="str">
            <v>GAS CONTROL</v>
          </cell>
          <cell r="E2752" t="str">
            <v>844-04485</v>
          </cell>
          <cell r="F2752" t="str">
            <v>113004485844</v>
          </cell>
          <cell r="G2752">
            <v>600900</v>
          </cell>
          <cell r="H2752" t="str">
            <v>VACATION, SICK &amp; HOL</v>
          </cell>
        </row>
        <row r="2753">
          <cell r="A2753">
            <v>501000</v>
          </cell>
          <cell r="B2753" t="str">
            <v>PAYROLL OVERHEAD</v>
          </cell>
          <cell r="C2753">
            <v>11300</v>
          </cell>
          <cell r="D2753" t="str">
            <v>GAS CONTROL</v>
          </cell>
          <cell r="E2753" t="str">
            <v>844-04485</v>
          </cell>
          <cell r="F2753" t="str">
            <v>113004485844</v>
          </cell>
          <cell r="G2753">
            <v>601000</v>
          </cell>
          <cell r="H2753" t="str">
            <v>PAYROLL OVERHEAD</v>
          </cell>
        </row>
        <row r="2754">
          <cell r="A2754">
            <v>588105</v>
          </cell>
          <cell r="B2754" t="str">
            <v>SALARY PAYROLL ZTFSO</v>
          </cell>
          <cell r="C2754">
            <v>11300</v>
          </cell>
          <cell r="D2754" t="str">
            <v>GAS CONTROL</v>
          </cell>
          <cell r="E2754" t="str">
            <v>844-04485</v>
          </cell>
          <cell r="F2754" t="str">
            <v>113004485844</v>
          </cell>
          <cell r="G2754">
            <v>688105</v>
          </cell>
          <cell r="H2754" t="str">
            <v>SALARY PAYROLL ZTFSO</v>
          </cell>
        </row>
        <row r="2755">
          <cell r="A2755">
            <v>500500</v>
          </cell>
          <cell r="B2755" t="str">
            <v>SALARY BONUS PAYROLL</v>
          </cell>
          <cell r="C2755">
            <v>11300</v>
          </cell>
          <cell r="D2755" t="str">
            <v>GAS CONTROL</v>
          </cell>
          <cell r="E2755" t="str">
            <v>844-04485</v>
          </cell>
          <cell r="F2755" t="str">
            <v>113004485844</v>
          </cell>
          <cell r="G2755">
            <v>600500</v>
          </cell>
          <cell r="H2755" t="str">
            <v>SALARY BONUS PAYROLL</v>
          </cell>
        </row>
        <row r="2756">
          <cell r="A2756">
            <v>502100</v>
          </cell>
          <cell r="B2756" t="str">
            <v>OTHER CONTRACT WORK</v>
          </cell>
          <cell r="C2756">
            <v>11100</v>
          </cell>
          <cell r="D2756" t="str">
            <v>SYSTEM OPS</v>
          </cell>
          <cell r="E2756" t="str">
            <v>844-04485</v>
          </cell>
          <cell r="F2756" t="str">
            <v>111004485844</v>
          </cell>
          <cell r="G2756">
            <v>602100</v>
          </cell>
          <cell r="H2756" t="str">
            <v>OTHER CONTRACT WORK</v>
          </cell>
        </row>
        <row r="2757">
          <cell r="A2757">
            <v>540600</v>
          </cell>
          <cell r="B2757" t="str">
            <v>LNG</v>
          </cell>
          <cell r="C2757">
            <v>11400</v>
          </cell>
          <cell r="D2757" t="str">
            <v>NEWPORT LNG</v>
          </cell>
          <cell r="E2757" t="str">
            <v>845-04410</v>
          </cell>
          <cell r="F2757" t="str">
            <v>114004410845</v>
          </cell>
          <cell r="G2757">
            <v>640600</v>
          </cell>
          <cell r="H2757" t="str">
            <v>LNG</v>
          </cell>
        </row>
        <row r="2758">
          <cell r="A2758">
            <v>501700</v>
          </cell>
          <cell r="B2758" t="str">
            <v>EQUIPMENT</v>
          </cell>
          <cell r="C2758">
            <v>13100</v>
          </cell>
          <cell r="D2758" t="str">
            <v>COMM &amp; NETWORK SVCES</v>
          </cell>
          <cell r="E2758" t="str">
            <v>847-04470</v>
          </cell>
          <cell r="F2758" t="str">
            <v>131004470847</v>
          </cell>
          <cell r="G2758">
            <v>601700</v>
          </cell>
          <cell r="H2758" t="str">
            <v>EQUIPMENT</v>
          </cell>
        </row>
        <row r="2759">
          <cell r="A2759">
            <v>580305</v>
          </cell>
          <cell r="B2759" t="str">
            <v>HOURLY  REGULAR</v>
          </cell>
          <cell r="C2759">
            <v>13100</v>
          </cell>
          <cell r="D2759" t="str">
            <v>COMM &amp; NETWORK SVCES</v>
          </cell>
          <cell r="E2759" t="str">
            <v>847-04470</v>
          </cell>
          <cell r="F2759" t="str">
            <v>131004470847</v>
          </cell>
          <cell r="G2759">
            <v>680305</v>
          </cell>
          <cell r="H2759" t="str">
            <v>HOURLY  REGULAR</v>
          </cell>
        </row>
        <row r="2760">
          <cell r="A2760">
            <v>580306</v>
          </cell>
          <cell r="B2760" t="str">
            <v>HOURLY  OT PAY</v>
          </cell>
          <cell r="C2760">
            <v>13100</v>
          </cell>
          <cell r="D2760" t="str">
            <v>COMM &amp; NETWORK SVCES</v>
          </cell>
          <cell r="E2760" t="str">
            <v>847-04470</v>
          </cell>
          <cell r="F2760" t="str">
            <v>131004470847</v>
          </cell>
          <cell r="G2760">
            <v>680306</v>
          </cell>
          <cell r="H2760" t="str">
            <v>HOURLY  OT PAY</v>
          </cell>
        </row>
        <row r="2761">
          <cell r="A2761">
            <v>580305</v>
          </cell>
          <cell r="B2761" t="str">
            <v>HOURLY  REGULAR</v>
          </cell>
          <cell r="C2761">
            <v>11700</v>
          </cell>
          <cell r="D2761" t="str">
            <v>N MIST UGS</v>
          </cell>
          <cell r="E2761" t="str">
            <v>847-04470</v>
          </cell>
          <cell r="F2761" t="str">
            <v>117004470847</v>
          </cell>
          <cell r="G2761">
            <v>680305</v>
          </cell>
          <cell r="H2761" t="str">
            <v>HOURLY  REGULAR</v>
          </cell>
        </row>
        <row r="2762">
          <cell r="A2762">
            <v>580306</v>
          </cell>
          <cell r="B2762" t="str">
            <v>HOURLY  OT PAY</v>
          </cell>
          <cell r="C2762">
            <v>11700</v>
          </cell>
          <cell r="D2762" t="str">
            <v>N MIST UGS</v>
          </cell>
          <cell r="E2762" t="str">
            <v>847-04470</v>
          </cell>
          <cell r="F2762" t="str">
            <v>117004470847</v>
          </cell>
          <cell r="G2762">
            <v>680306</v>
          </cell>
          <cell r="H2762" t="str">
            <v>HOURLY  OT PAY</v>
          </cell>
        </row>
        <row r="2763">
          <cell r="A2763">
            <v>581500</v>
          </cell>
          <cell r="B2763" t="str">
            <v>MILEAGE REIMBURSEMNT</v>
          </cell>
          <cell r="C2763">
            <v>11700</v>
          </cell>
          <cell r="D2763" t="str">
            <v>N MIST UGS</v>
          </cell>
          <cell r="E2763" t="str">
            <v>847-04470</v>
          </cell>
          <cell r="F2763" t="str">
            <v>117004470847</v>
          </cell>
          <cell r="G2763">
            <v>681500</v>
          </cell>
          <cell r="H2763" t="str">
            <v>MILEAGE REIMBURSEMNT</v>
          </cell>
        </row>
        <row r="2764">
          <cell r="A2764">
            <v>500301</v>
          </cell>
          <cell r="B2764" t="str">
            <v>HOURLY DOUBLE PAY</v>
          </cell>
          <cell r="C2764">
            <v>11500</v>
          </cell>
          <cell r="D2764" t="str">
            <v>PORTLAND LNG</v>
          </cell>
          <cell r="E2764" t="str">
            <v>847-04470</v>
          </cell>
          <cell r="F2764" t="str">
            <v>115004470847</v>
          </cell>
          <cell r="G2764">
            <v>600301</v>
          </cell>
          <cell r="H2764" t="str">
            <v>HOURLY DOUBLE PAY</v>
          </cell>
        </row>
        <row r="2765">
          <cell r="A2765">
            <v>500305</v>
          </cell>
          <cell r="B2765" t="str">
            <v>HOURLY REGULAR  PAY</v>
          </cell>
          <cell r="C2765">
            <v>11500</v>
          </cell>
          <cell r="D2765" t="str">
            <v>PORTLAND LNG</v>
          </cell>
          <cell r="E2765" t="str">
            <v>847-04470</v>
          </cell>
          <cell r="F2765" t="str">
            <v>115004470847</v>
          </cell>
          <cell r="G2765">
            <v>600305</v>
          </cell>
          <cell r="H2765" t="str">
            <v>HOURLY REGULAR  PAY</v>
          </cell>
        </row>
        <row r="2766">
          <cell r="A2766">
            <v>500306</v>
          </cell>
          <cell r="B2766" t="str">
            <v>HOURLY OVERTIME PAY</v>
          </cell>
          <cell r="C2766">
            <v>11500</v>
          </cell>
          <cell r="D2766" t="str">
            <v>PORTLAND LNG</v>
          </cell>
          <cell r="E2766" t="str">
            <v>847-04470</v>
          </cell>
          <cell r="F2766" t="str">
            <v>115004470847</v>
          </cell>
          <cell r="G2766">
            <v>600306</v>
          </cell>
          <cell r="H2766" t="str">
            <v>HOURLY OVERTIME PAY</v>
          </cell>
        </row>
        <row r="2767">
          <cell r="A2767">
            <v>500307</v>
          </cell>
          <cell r="B2767" t="str">
            <v>ON CALL ASSIGN. PAY</v>
          </cell>
          <cell r="C2767">
            <v>11500</v>
          </cell>
          <cell r="D2767" t="str">
            <v>PORTLAND LNG</v>
          </cell>
          <cell r="E2767" t="str">
            <v>847-04470</v>
          </cell>
          <cell r="F2767" t="str">
            <v>115004470847</v>
          </cell>
          <cell r="G2767">
            <v>600307</v>
          </cell>
          <cell r="H2767" t="str">
            <v>ON CALL ASSIGN. PAY</v>
          </cell>
        </row>
        <row r="2768">
          <cell r="A2768">
            <v>500500</v>
          </cell>
          <cell r="B2768" t="str">
            <v>SALARY BONUS PAYROLL</v>
          </cell>
          <cell r="C2768">
            <v>11500</v>
          </cell>
          <cell r="D2768" t="str">
            <v>PORTLAND LNG</v>
          </cell>
          <cell r="E2768" t="str">
            <v>847-04470</v>
          </cell>
          <cell r="F2768" t="str">
            <v>115004470847</v>
          </cell>
          <cell r="G2768">
            <v>600500</v>
          </cell>
          <cell r="H2768" t="str">
            <v>SALARY BONUS PAYROLL</v>
          </cell>
        </row>
        <row r="2769">
          <cell r="A2769">
            <v>500900</v>
          </cell>
          <cell r="B2769" t="str">
            <v>VACATION, SICK &amp; HOL</v>
          </cell>
          <cell r="C2769">
            <v>11500</v>
          </cell>
          <cell r="D2769" t="str">
            <v>PORTLAND LNG</v>
          </cell>
          <cell r="E2769" t="str">
            <v>847-04470</v>
          </cell>
          <cell r="F2769" t="str">
            <v>115004470847</v>
          </cell>
          <cell r="G2769">
            <v>600900</v>
          </cell>
          <cell r="H2769" t="str">
            <v>VACATION, SICK &amp; HOL</v>
          </cell>
        </row>
        <row r="2770">
          <cell r="A2770">
            <v>501000</v>
          </cell>
          <cell r="B2770" t="str">
            <v>PAYROLL OVERHEAD</v>
          </cell>
          <cell r="C2770">
            <v>11500</v>
          </cell>
          <cell r="D2770" t="str">
            <v>PORTLAND LNG</v>
          </cell>
          <cell r="E2770" t="str">
            <v>847-04470</v>
          </cell>
          <cell r="F2770" t="str">
            <v>115004470847</v>
          </cell>
          <cell r="G2770">
            <v>601000</v>
          </cell>
          <cell r="H2770" t="str">
            <v>PAYROLL OVERHEAD</v>
          </cell>
        </row>
        <row r="2771">
          <cell r="A2771">
            <v>501400</v>
          </cell>
          <cell r="B2771" t="str">
            <v>MATERIALS</v>
          </cell>
          <cell r="C2771">
            <v>11500</v>
          </cell>
          <cell r="D2771" t="str">
            <v>PORTLAND LNG</v>
          </cell>
          <cell r="E2771" t="str">
            <v>847-04470</v>
          </cell>
          <cell r="F2771" t="str">
            <v>115004470847</v>
          </cell>
          <cell r="G2771">
            <v>601400</v>
          </cell>
          <cell r="H2771" t="str">
            <v>MATERIALS</v>
          </cell>
        </row>
        <row r="2772">
          <cell r="A2772">
            <v>501500</v>
          </cell>
          <cell r="B2772" t="str">
            <v>MILEAGE REIMBURSE</v>
          </cell>
          <cell r="C2772">
            <v>11500</v>
          </cell>
          <cell r="D2772" t="str">
            <v>PORTLAND LNG</v>
          </cell>
          <cell r="E2772" t="str">
            <v>847-04470</v>
          </cell>
          <cell r="F2772" t="str">
            <v>115004470847</v>
          </cell>
          <cell r="G2772">
            <v>601500</v>
          </cell>
          <cell r="H2772" t="str">
            <v>MILEAGE REIMBURSE</v>
          </cell>
        </row>
        <row r="2773">
          <cell r="A2773">
            <v>501600</v>
          </cell>
          <cell r="B2773" t="str">
            <v>TRANSPORTATION</v>
          </cell>
          <cell r="C2773">
            <v>11500</v>
          </cell>
          <cell r="D2773" t="str">
            <v>PORTLAND LNG</v>
          </cell>
          <cell r="E2773" t="str">
            <v>847-04470</v>
          </cell>
          <cell r="F2773" t="str">
            <v>115004470847</v>
          </cell>
          <cell r="G2773">
            <v>601600</v>
          </cell>
          <cell r="H2773" t="str">
            <v>TRANSPORTATION</v>
          </cell>
        </row>
        <row r="2774">
          <cell r="A2774">
            <v>501700</v>
          </cell>
          <cell r="B2774" t="str">
            <v>EQUIPMENT</v>
          </cell>
          <cell r="C2774">
            <v>11500</v>
          </cell>
          <cell r="D2774" t="str">
            <v>PORTLAND LNG</v>
          </cell>
          <cell r="E2774" t="str">
            <v>847-04470</v>
          </cell>
          <cell r="F2774" t="str">
            <v>115004470847</v>
          </cell>
          <cell r="G2774">
            <v>601700</v>
          </cell>
          <cell r="H2774" t="str">
            <v>EQUIPMENT</v>
          </cell>
        </row>
        <row r="2775">
          <cell r="A2775">
            <v>502100</v>
          </cell>
          <cell r="B2775" t="str">
            <v>OTHER CONTRACT WORK</v>
          </cell>
          <cell r="C2775">
            <v>11500</v>
          </cell>
          <cell r="D2775" t="str">
            <v>PORTLAND LNG</v>
          </cell>
          <cell r="E2775" t="str">
            <v>847-04470</v>
          </cell>
          <cell r="F2775" t="str">
            <v>115004470847</v>
          </cell>
          <cell r="G2775">
            <v>602100</v>
          </cell>
          <cell r="H2775" t="str">
            <v>OTHER CONTRACT WORK</v>
          </cell>
        </row>
        <row r="2776">
          <cell r="A2776">
            <v>502300</v>
          </cell>
          <cell r="B2776" t="str">
            <v>RENTS AND LEASES</v>
          </cell>
          <cell r="C2776">
            <v>11500</v>
          </cell>
          <cell r="D2776" t="str">
            <v>PORTLAND LNG</v>
          </cell>
          <cell r="E2776" t="str">
            <v>847-04470</v>
          </cell>
          <cell r="F2776" t="str">
            <v>115004470847</v>
          </cell>
          <cell r="G2776">
            <v>602300</v>
          </cell>
          <cell r="H2776" t="str">
            <v>RENTS AND LEASES</v>
          </cell>
        </row>
        <row r="2777">
          <cell r="A2777">
            <v>502357</v>
          </cell>
          <cell r="B2777" t="str">
            <v>LARGE EQUIPMENT RENT</v>
          </cell>
          <cell r="C2777">
            <v>11500</v>
          </cell>
          <cell r="D2777" t="str">
            <v>PORTLAND LNG</v>
          </cell>
          <cell r="E2777" t="str">
            <v>847-04470</v>
          </cell>
          <cell r="F2777" t="str">
            <v>115004470847</v>
          </cell>
          <cell r="G2777">
            <v>602357</v>
          </cell>
          <cell r="H2777" t="str">
            <v>LARGE EQUIPMENT RENT</v>
          </cell>
        </row>
        <row r="2778">
          <cell r="A2778">
            <v>502466</v>
          </cell>
          <cell r="B2778" t="str">
            <v>P CARD UNCODED CHARG</v>
          </cell>
          <cell r="C2778">
            <v>11500</v>
          </cell>
          <cell r="D2778" t="str">
            <v>PORTLAND LNG</v>
          </cell>
          <cell r="E2778" t="str">
            <v>847-04470</v>
          </cell>
          <cell r="F2778" t="str">
            <v>115004470847</v>
          </cell>
          <cell r="G2778">
            <v>602466</v>
          </cell>
          <cell r="H2778" t="str">
            <v>P CARD UNCODED CHARG</v>
          </cell>
        </row>
        <row r="2779">
          <cell r="A2779">
            <v>502600</v>
          </cell>
          <cell r="B2779" t="str">
            <v>UTILITIES</v>
          </cell>
          <cell r="C2779">
            <v>11500</v>
          </cell>
          <cell r="D2779" t="str">
            <v>PORTLAND LNG</v>
          </cell>
          <cell r="E2779" t="str">
            <v>847-04470</v>
          </cell>
          <cell r="F2779" t="str">
            <v>115004470847</v>
          </cell>
          <cell r="G2779">
            <v>602600</v>
          </cell>
          <cell r="H2779" t="str">
            <v>UTILITIES</v>
          </cell>
        </row>
        <row r="2780">
          <cell r="A2780">
            <v>503000</v>
          </cell>
          <cell r="B2780" t="str">
            <v>OFFICE SUPPLIES</v>
          </cell>
          <cell r="C2780">
            <v>11500</v>
          </cell>
          <cell r="D2780" t="str">
            <v>PORTLAND LNG</v>
          </cell>
          <cell r="E2780" t="str">
            <v>847-04470</v>
          </cell>
          <cell r="F2780" t="str">
            <v>115004470847</v>
          </cell>
          <cell r="G2780">
            <v>603000</v>
          </cell>
          <cell r="H2780" t="str">
            <v>OFFICE SUPPLIES</v>
          </cell>
        </row>
        <row r="2781">
          <cell r="A2781">
            <v>504100</v>
          </cell>
          <cell r="B2781" t="str">
            <v>PAYSTATION COMMISSIO</v>
          </cell>
          <cell r="C2781">
            <v>11500</v>
          </cell>
          <cell r="D2781" t="str">
            <v>PORTLAND LNG</v>
          </cell>
          <cell r="E2781" t="str">
            <v>847-04470</v>
          </cell>
          <cell r="F2781" t="str">
            <v>115004470847</v>
          </cell>
          <cell r="G2781">
            <v>604100</v>
          </cell>
          <cell r="H2781" t="str">
            <v>PAYSTATION COMMISSIO</v>
          </cell>
        </row>
        <row r="2782">
          <cell r="A2782">
            <v>505500</v>
          </cell>
          <cell r="B2782" t="str">
            <v>REPAIRS AND MAINT</v>
          </cell>
          <cell r="C2782">
            <v>11500</v>
          </cell>
          <cell r="D2782" t="str">
            <v>PORTLAND LNG</v>
          </cell>
          <cell r="E2782" t="str">
            <v>847-04470</v>
          </cell>
          <cell r="F2782" t="str">
            <v>115004470847</v>
          </cell>
          <cell r="G2782">
            <v>605500</v>
          </cell>
          <cell r="H2782" t="str">
            <v>REPAIRS AND MAINT</v>
          </cell>
        </row>
        <row r="2783">
          <cell r="A2783">
            <v>505800</v>
          </cell>
          <cell r="B2783" t="str">
            <v>MEAL TICKETS</v>
          </cell>
          <cell r="C2783">
            <v>11500</v>
          </cell>
          <cell r="D2783" t="str">
            <v>PORTLAND LNG</v>
          </cell>
          <cell r="E2783" t="str">
            <v>847-04470</v>
          </cell>
          <cell r="F2783" t="str">
            <v>115004470847</v>
          </cell>
          <cell r="G2783">
            <v>605800</v>
          </cell>
          <cell r="H2783" t="str">
            <v>MEAL TICKETS</v>
          </cell>
        </row>
        <row r="2784">
          <cell r="A2784">
            <v>505900</v>
          </cell>
          <cell r="B2784" t="str">
            <v>HARDWARE MAINT</v>
          </cell>
          <cell r="C2784">
            <v>11500</v>
          </cell>
          <cell r="D2784" t="str">
            <v>PORTLAND LNG</v>
          </cell>
          <cell r="E2784" t="str">
            <v>847-04470</v>
          </cell>
          <cell r="F2784" t="str">
            <v>115004470847</v>
          </cell>
          <cell r="G2784">
            <v>605900</v>
          </cell>
          <cell r="H2784" t="str">
            <v>HARDWARE MAINT</v>
          </cell>
        </row>
        <row r="2785">
          <cell r="A2785">
            <v>507700</v>
          </cell>
          <cell r="B2785" t="str">
            <v>SMALL TOOLS</v>
          </cell>
          <cell r="C2785">
            <v>11500</v>
          </cell>
          <cell r="D2785" t="str">
            <v>PORTLAND LNG</v>
          </cell>
          <cell r="E2785" t="str">
            <v>847-04470</v>
          </cell>
          <cell r="F2785" t="str">
            <v>115004470847</v>
          </cell>
          <cell r="G2785">
            <v>607700</v>
          </cell>
          <cell r="H2785" t="str">
            <v>SMALL TOOLS</v>
          </cell>
        </row>
        <row r="2786">
          <cell r="A2786">
            <v>512100</v>
          </cell>
          <cell r="B2786" t="str">
            <v>MEALS AND ENTERTAIN</v>
          </cell>
          <cell r="C2786">
            <v>11500</v>
          </cell>
          <cell r="D2786" t="str">
            <v>PORTLAND LNG</v>
          </cell>
          <cell r="E2786" t="str">
            <v>847-04470</v>
          </cell>
          <cell r="F2786" t="str">
            <v>115004470847</v>
          </cell>
          <cell r="G2786">
            <v>612100</v>
          </cell>
          <cell r="H2786" t="str">
            <v>MEALS AND ENTERTAIN</v>
          </cell>
        </row>
        <row r="2787">
          <cell r="A2787">
            <v>580301</v>
          </cell>
          <cell r="B2787" t="str">
            <v>HOURLY DBL TIME PAY</v>
          </cell>
          <cell r="C2787">
            <v>11500</v>
          </cell>
          <cell r="D2787" t="str">
            <v>PORTLAND LNG</v>
          </cell>
          <cell r="E2787" t="str">
            <v>847-04470</v>
          </cell>
          <cell r="F2787" t="str">
            <v>115004470847</v>
          </cell>
          <cell r="G2787">
            <v>680301</v>
          </cell>
          <cell r="H2787" t="str">
            <v>HOURLY DBL TIME PAY</v>
          </cell>
        </row>
        <row r="2788">
          <cell r="A2788">
            <v>580305</v>
          </cell>
          <cell r="B2788" t="str">
            <v>HOURLY  REGULAR</v>
          </cell>
          <cell r="C2788">
            <v>11500</v>
          </cell>
          <cell r="D2788" t="str">
            <v>PORTLAND LNG</v>
          </cell>
          <cell r="E2788" t="str">
            <v>847-04470</v>
          </cell>
          <cell r="F2788" t="str">
            <v>115004470847</v>
          </cell>
          <cell r="G2788">
            <v>680305</v>
          </cell>
          <cell r="H2788" t="str">
            <v>HOURLY  REGULAR</v>
          </cell>
        </row>
        <row r="2789">
          <cell r="A2789">
            <v>580306</v>
          </cell>
          <cell r="B2789" t="str">
            <v>HOURLY  OT PAY</v>
          </cell>
          <cell r="C2789">
            <v>11500</v>
          </cell>
          <cell r="D2789" t="str">
            <v>PORTLAND LNG</v>
          </cell>
          <cell r="E2789" t="str">
            <v>847-04470</v>
          </cell>
          <cell r="F2789" t="str">
            <v>115004470847</v>
          </cell>
          <cell r="G2789">
            <v>680306</v>
          </cell>
          <cell r="H2789" t="str">
            <v>HOURLY  OT PAY</v>
          </cell>
        </row>
        <row r="2790">
          <cell r="A2790">
            <v>585800</v>
          </cell>
          <cell r="B2790" t="str">
            <v>MEAL TICKETS SECONDARY</v>
          </cell>
          <cell r="C2790">
            <v>11500</v>
          </cell>
          <cell r="D2790" t="str">
            <v>PORTLAND LNG</v>
          </cell>
          <cell r="E2790" t="str">
            <v>847-04470</v>
          </cell>
          <cell r="F2790" t="str">
            <v>115004470847</v>
          </cell>
          <cell r="G2790">
            <v>685800</v>
          </cell>
          <cell r="H2790" t="str">
            <v>MEAL TICKETS SECONDARY</v>
          </cell>
        </row>
        <row r="2791">
          <cell r="A2791">
            <v>588301</v>
          </cell>
          <cell r="B2791" t="str">
            <v>HRL - DBL TIME ZTFSO</v>
          </cell>
          <cell r="C2791">
            <v>11500</v>
          </cell>
          <cell r="D2791" t="str">
            <v>PORTLAND LNG</v>
          </cell>
          <cell r="E2791" t="str">
            <v>847-04470</v>
          </cell>
          <cell r="F2791" t="str">
            <v>115004470847</v>
          </cell>
          <cell r="G2791">
            <v>688301</v>
          </cell>
          <cell r="H2791" t="str">
            <v>HRL - DBL TIME ZTFSO</v>
          </cell>
        </row>
        <row r="2792">
          <cell r="A2792">
            <v>588305</v>
          </cell>
          <cell r="B2792" t="str">
            <v>HRLY - REGULAR ZTFSO</v>
          </cell>
          <cell r="C2792">
            <v>11500</v>
          </cell>
          <cell r="D2792" t="str">
            <v>PORTLAND LNG</v>
          </cell>
          <cell r="E2792" t="str">
            <v>847-04470</v>
          </cell>
          <cell r="F2792" t="str">
            <v>115004470847</v>
          </cell>
          <cell r="G2792">
            <v>688305</v>
          </cell>
          <cell r="H2792" t="str">
            <v>HRLY - REGULAR ZTFSO</v>
          </cell>
        </row>
        <row r="2793">
          <cell r="A2793">
            <v>588306</v>
          </cell>
          <cell r="B2793" t="str">
            <v>HRLY - OT ZTFSO</v>
          </cell>
          <cell r="C2793">
            <v>11500</v>
          </cell>
          <cell r="D2793" t="str">
            <v>PORTLAND LNG</v>
          </cell>
          <cell r="E2793" t="str">
            <v>847-04470</v>
          </cell>
          <cell r="F2793" t="str">
            <v>115004470847</v>
          </cell>
          <cell r="G2793">
            <v>688306</v>
          </cell>
          <cell r="H2793" t="str">
            <v>HRLY - OT ZTFSO</v>
          </cell>
        </row>
        <row r="2794">
          <cell r="A2794">
            <v>589800</v>
          </cell>
          <cell r="B2794" t="str">
            <v>MEAL TICKETS ZTFSO</v>
          </cell>
          <cell r="C2794">
            <v>11500</v>
          </cell>
          <cell r="D2794" t="str">
            <v>PORTLAND LNG</v>
          </cell>
          <cell r="E2794" t="str">
            <v>847-04470</v>
          </cell>
          <cell r="F2794" t="str">
            <v>115004470847</v>
          </cell>
          <cell r="G2794">
            <v>689800</v>
          </cell>
          <cell r="H2794" t="str">
            <v>MEAL TICKETS ZTFSO</v>
          </cell>
        </row>
        <row r="2795">
          <cell r="A2795">
            <v>500100</v>
          </cell>
          <cell r="B2795" t="str">
            <v>SALARY PAYROLL</v>
          </cell>
          <cell r="C2795">
            <v>11500</v>
          </cell>
          <cell r="D2795" t="str">
            <v>PORTLAND LNG</v>
          </cell>
          <cell r="E2795" t="str">
            <v>847-04470</v>
          </cell>
          <cell r="F2795" t="str">
            <v>115004470847</v>
          </cell>
          <cell r="G2795">
            <v>600100</v>
          </cell>
          <cell r="H2795" t="str">
            <v>SALARY PAYROLL</v>
          </cell>
        </row>
        <row r="2796">
          <cell r="A2796">
            <v>501401</v>
          </cell>
          <cell r="B2796" t="str">
            <v>MATERIALS - CONS INV</v>
          </cell>
          <cell r="C2796">
            <v>11500</v>
          </cell>
          <cell r="D2796" t="str">
            <v>PORTLAND LNG</v>
          </cell>
          <cell r="E2796" t="str">
            <v>847-04470</v>
          </cell>
          <cell r="F2796" t="str">
            <v>115004470847</v>
          </cell>
          <cell r="G2796">
            <v>601401</v>
          </cell>
          <cell r="H2796" t="str">
            <v>MATERIALS - CONS INV</v>
          </cell>
        </row>
        <row r="2797">
          <cell r="A2797">
            <v>503300</v>
          </cell>
          <cell r="B2797" t="str">
            <v>REFRESHMENTS</v>
          </cell>
          <cell r="C2797">
            <v>11500</v>
          </cell>
          <cell r="D2797" t="str">
            <v>PORTLAND LNG</v>
          </cell>
          <cell r="E2797" t="str">
            <v>847-04470</v>
          </cell>
          <cell r="F2797" t="str">
            <v>115004470847</v>
          </cell>
          <cell r="G2797">
            <v>603300</v>
          </cell>
          <cell r="H2797" t="str">
            <v>REFRESHMENTS</v>
          </cell>
        </row>
        <row r="2798">
          <cell r="A2798">
            <v>506100</v>
          </cell>
          <cell r="B2798" t="str">
            <v>SECURITY</v>
          </cell>
          <cell r="C2798">
            <v>11500</v>
          </cell>
          <cell r="D2798" t="str">
            <v>PORTLAND LNG</v>
          </cell>
          <cell r="E2798" t="str">
            <v>847-04470</v>
          </cell>
          <cell r="F2798" t="str">
            <v>115004470847</v>
          </cell>
          <cell r="G2798">
            <v>606100</v>
          </cell>
          <cell r="H2798" t="str">
            <v>SECURITY</v>
          </cell>
        </row>
        <row r="2799">
          <cell r="A2799">
            <v>580105</v>
          </cell>
          <cell r="B2799" t="str">
            <v>SALARY REGULAR</v>
          </cell>
          <cell r="C2799">
            <v>11500</v>
          </cell>
          <cell r="D2799" t="str">
            <v>PORTLAND LNG</v>
          </cell>
          <cell r="E2799" t="str">
            <v>847-04470</v>
          </cell>
          <cell r="F2799" t="str">
            <v>115004470847</v>
          </cell>
          <cell r="G2799">
            <v>680105</v>
          </cell>
          <cell r="H2799" t="str">
            <v>SALARY REGULAR</v>
          </cell>
        </row>
        <row r="2800">
          <cell r="A2800">
            <v>588105</v>
          </cell>
          <cell r="B2800" t="str">
            <v>SALARY PAYROLL ZTFSO</v>
          </cell>
          <cell r="C2800">
            <v>11500</v>
          </cell>
          <cell r="D2800" t="str">
            <v>PORTLAND LNG</v>
          </cell>
          <cell r="E2800" t="str">
            <v>847-04470</v>
          </cell>
          <cell r="F2800" t="str">
            <v>115004470847</v>
          </cell>
          <cell r="G2800">
            <v>688105</v>
          </cell>
          <cell r="H2800" t="str">
            <v>SALARY PAYROLL ZTFSO</v>
          </cell>
        </row>
        <row r="2801">
          <cell r="A2801">
            <v>589500</v>
          </cell>
          <cell r="B2801" t="str">
            <v>MILEAGE REIMB ZTFSO</v>
          </cell>
          <cell r="C2801">
            <v>11500</v>
          </cell>
          <cell r="D2801" t="str">
            <v>PORTLAND LNG</v>
          </cell>
          <cell r="E2801" t="str">
            <v>847-04470</v>
          </cell>
          <cell r="F2801" t="str">
            <v>115004470847</v>
          </cell>
          <cell r="G2801">
            <v>689500</v>
          </cell>
          <cell r="H2801" t="str">
            <v>MILEAGE REIMB ZTFSO</v>
          </cell>
        </row>
        <row r="2802">
          <cell r="A2802">
            <v>502400</v>
          </cell>
          <cell r="B2802" t="str">
            <v>MISCELLANEOUS</v>
          </cell>
          <cell r="C2802">
            <v>11500</v>
          </cell>
          <cell r="D2802" t="str">
            <v>PORTLAND LNG</v>
          </cell>
          <cell r="E2802" t="str">
            <v>847-04470</v>
          </cell>
          <cell r="F2802" t="str">
            <v>115004470847</v>
          </cell>
          <cell r="G2802">
            <v>602400</v>
          </cell>
          <cell r="H2802" t="str">
            <v>MISCELLANEOUS</v>
          </cell>
        </row>
        <row r="2803">
          <cell r="A2803">
            <v>505100</v>
          </cell>
          <cell r="B2803" t="str">
            <v>PROFESSIONAL SERVICE</v>
          </cell>
          <cell r="C2803">
            <v>11500</v>
          </cell>
          <cell r="D2803" t="str">
            <v>PORTLAND LNG</v>
          </cell>
          <cell r="E2803" t="str">
            <v>847-04470</v>
          </cell>
          <cell r="F2803" t="str">
            <v>115004470847</v>
          </cell>
          <cell r="G2803">
            <v>605100</v>
          </cell>
          <cell r="H2803" t="str">
            <v>PROFESSIONAL SERVICE</v>
          </cell>
        </row>
        <row r="2804">
          <cell r="A2804">
            <v>513200</v>
          </cell>
          <cell r="B2804" t="str">
            <v>BUSINESS TRAVEL</v>
          </cell>
          <cell r="C2804">
            <v>11500</v>
          </cell>
          <cell r="D2804" t="str">
            <v>PORTLAND LNG</v>
          </cell>
          <cell r="E2804" t="str">
            <v>847-04470</v>
          </cell>
          <cell r="F2804" t="str">
            <v>115004470847</v>
          </cell>
          <cell r="G2804">
            <v>613200</v>
          </cell>
          <cell r="H2804" t="str">
            <v>BUSINESS TRAVEL</v>
          </cell>
        </row>
        <row r="2805">
          <cell r="A2805">
            <v>506500</v>
          </cell>
          <cell r="B2805" t="str">
            <v>UNLEADED FUEL</v>
          </cell>
          <cell r="C2805">
            <v>11500</v>
          </cell>
          <cell r="D2805" t="str">
            <v>PORTLAND LNG</v>
          </cell>
          <cell r="E2805" t="str">
            <v>847-04470</v>
          </cell>
          <cell r="F2805" t="str">
            <v>115004470847</v>
          </cell>
          <cell r="G2805">
            <v>606500</v>
          </cell>
          <cell r="H2805" t="str">
            <v>UNLEADED FUEL</v>
          </cell>
        </row>
        <row r="2806">
          <cell r="A2806">
            <v>503500</v>
          </cell>
          <cell r="B2806" t="str">
            <v>FUEL</v>
          </cell>
          <cell r="C2806">
            <v>11500</v>
          </cell>
          <cell r="D2806" t="str">
            <v>PORTLAND LNG</v>
          </cell>
          <cell r="E2806" t="str">
            <v>847-04470</v>
          </cell>
          <cell r="F2806" t="str">
            <v>115004470847</v>
          </cell>
          <cell r="G2806">
            <v>603500</v>
          </cell>
          <cell r="H2806" t="str">
            <v>FUEL</v>
          </cell>
        </row>
        <row r="2807">
          <cell r="A2807">
            <v>522000</v>
          </cell>
          <cell r="B2807" t="str">
            <v>EMPLOYEE AWARDS</v>
          </cell>
          <cell r="C2807">
            <v>11500</v>
          </cell>
          <cell r="D2807" t="str">
            <v>PORTLAND LNG</v>
          </cell>
          <cell r="E2807" t="str">
            <v>847-04470</v>
          </cell>
          <cell r="F2807" t="str">
            <v>115004470847</v>
          </cell>
          <cell r="G2807">
            <v>622000</v>
          </cell>
          <cell r="H2807" t="str">
            <v>EMPLOYEE AWARDS</v>
          </cell>
        </row>
        <row r="2808">
          <cell r="A2808">
            <v>501400</v>
          </cell>
          <cell r="B2808" t="str">
            <v>MATERIALS</v>
          </cell>
          <cell r="C2808">
            <v>11400</v>
          </cell>
          <cell r="D2808" t="str">
            <v>NEWPORT LNG</v>
          </cell>
          <cell r="E2808" t="str">
            <v>847-04470</v>
          </cell>
          <cell r="F2808" t="str">
            <v>114004470847</v>
          </cell>
          <cell r="G2808">
            <v>601400</v>
          </cell>
          <cell r="H2808" t="str">
            <v>MATERIALS</v>
          </cell>
        </row>
        <row r="2809">
          <cell r="A2809">
            <v>502357</v>
          </cell>
          <cell r="B2809" t="str">
            <v>LARGE EQUIPMENT RENT</v>
          </cell>
          <cell r="C2809">
            <v>11400</v>
          </cell>
          <cell r="D2809" t="str">
            <v>NEWPORT LNG</v>
          </cell>
          <cell r="E2809" t="str">
            <v>847-04470</v>
          </cell>
          <cell r="F2809" t="str">
            <v>114004470847</v>
          </cell>
          <cell r="G2809">
            <v>602357</v>
          </cell>
          <cell r="H2809" t="str">
            <v>LARGE EQUIPMENT RENT</v>
          </cell>
        </row>
        <row r="2810">
          <cell r="A2810">
            <v>502100</v>
          </cell>
          <cell r="B2810" t="str">
            <v>OTHER CONTRACT WORK</v>
          </cell>
          <cell r="C2810">
            <v>11100</v>
          </cell>
          <cell r="D2810" t="str">
            <v>SYSTEM OPS</v>
          </cell>
          <cell r="E2810" t="str">
            <v>847-04470</v>
          </cell>
          <cell r="F2810" t="str">
            <v>111004470847</v>
          </cell>
          <cell r="G2810">
            <v>602100</v>
          </cell>
          <cell r="H2810" t="str">
            <v>OTHER CONTRACT WORK</v>
          </cell>
        </row>
        <row r="2811">
          <cell r="A2811">
            <v>502357</v>
          </cell>
          <cell r="B2811" t="str">
            <v>LARGE EQUIPMENT RENT</v>
          </cell>
          <cell r="C2811">
            <v>11100</v>
          </cell>
          <cell r="D2811" t="str">
            <v>SYSTEM OPS</v>
          </cell>
          <cell r="E2811" t="str">
            <v>847-04470</v>
          </cell>
          <cell r="F2811" t="str">
            <v>111004470847</v>
          </cell>
          <cell r="G2811">
            <v>602357</v>
          </cell>
          <cell r="H2811" t="str">
            <v>LARGE EQUIPMENT RENT</v>
          </cell>
        </row>
        <row r="2812">
          <cell r="A2812">
            <v>580305</v>
          </cell>
          <cell r="B2812" t="str">
            <v>HOURLY  REGULAR</v>
          </cell>
          <cell r="C2812">
            <v>41030</v>
          </cell>
          <cell r="D2812" t="str">
            <v>IT GAS MGT SYSTEMS</v>
          </cell>
          <cell r="E2812" t="str">
            <v>847-04470</v>
          </cell>
          <cell r="F2812" t="str">
            <v>410304470847</v>
          </cell>
          <cell r="G2812">
            <v>680305</v>
          </cell>
          <cell r="H2812" t="str">
            <v>HOURLY  REGULAR</v>
          </cell>
        </row>
        <row r="2813">
          <cell r="A2813">
            <v>501700</v>
          </cell>
          <cell r="B2813" t="str">
            <v>EQUIPMENT</v>
          </cell>
          <cell r="C2813">
            <v>41030</v>
          </cell>
          <cell r="D2813" t="str">
            <v>IT GAS MGT SYSTEMS</v>
          </cell>
          <cell r="E2813" t="str">
            <v>847-04470</v>
          </cell>
          <cell r="F2813" t="str">
            <v>410304470847</v>
          </cell>
          <cell r="G2813">
            <v>601700</v>
          </cell>
          <cell r="H2813" t="str">
            <v>EQUIPMENT</v>
          </cell>
        </row>
        <row r="2814">
          <cell r="A2814">
            <v>501700</v>
          </cell>
          <cell r="B2814" t="str">
            <v>EQUIPMENT</v>
          </cell>
          <cell r="C2814">
            <v>41040</v>
          </cell>
          <cell r="D2814" t="str">
            <v>IT BUSINESS SERVICES SYSTEMS</v>
          </cell>
          <cell r="E2814" t="str">
            <v>847-04470</v>
          </cell>
          <cell r="F2814" t="str">
            <v>410404470847</v>
          </cell>
          <cell r="G2814">
            <v>601700</v>
          </cell>
          <cell r="H2814" t="str">
            <v>EQUIPMENT</v>
          </cell>
        </row>
        <row r="2815">
          <cell r="A2815">
            <v>501400</v>
          </cell>
          <cell r="B2815" t="str">
            <v>MATERIALS</v>
          </cell>
          <cell r="C2815">
            <v>15100</v>
          </cell>
          <cell r="D2815" t="str">
            <v>ENGINEERING SERVICES - OR</v>
          </cell>
          <cell r="E2815" t="str">
            <v>847-04470</v>
          </cell>
          <cell r="F2815" t="str">
            <v>151004470847</v>
          </cell>
          <cell r="G2815">
            <v>601400</v>
          </cell>
          <cell r="H2815" t="str">
            <v>MATERIALS</v>
          </cell>
        </row>
        <row r="2816">
          <cell r="A2816">
            <v>502100</v>
          </cell>
          <cell r="B2816" t="str">
            <v>OTHER CONTRACT WORK</v>
          </cell>
          <cell r="C2816">
            <v>15100</v>
          </cell>
          <cell r="D2816" t="str">
            <v>ENGINEERING SERVICES - OR</v>
          </cell>
          <cell r="E2816" t="str">
            <v>847-04475</v>
          </cell>
          <cell r="F2816" t="str">
            <v>151004475847</v>
          </cell>
          <cell r="G2816">
            <v>602100</v>
          </cell>
          <cell r="H2816" t="str">
            <v>OTHER CONTRACT WORK</v>
          </cell>
        </row>
        <row r="2817">
          <cell r="A2817">
            <v>501400</v>
          </cell>
          <cell r="B2817" t="str">
            <v>MATERIALS</v>
          </cell>
          <cell r="C2817">
            <v>11500</v>
          </cell>
          <cell r="D2817" t="str">
            <v>PORTLAND LNG</v>
          </cell>
          <cell r="E2817" t="str">
            <v>847-04475</v>
          </cell>
          <cell r="F2817" t="str">
            <v>115004475847</v>
          </cell>
          <cell r="G2817">
            <v>601400</v>
          </cell>
          <cell r="H2817" t="str">
            <v>MATERIALS</v>
          </cell>
        </row>
        <row r="2818">
          <cell r="A2818">
            <v>502106</v>
          </cell>
          <cell r="B2818" t="str">
            <v>ENVIRONMENTAL</v>
          </cell>
          <cell r="C2818">
            <v>11500</v>
          </cell>
          <cell r="D2818" t="str">
            <v>PORTLAND LNG</v>
          </cell>
          <cell r="E2818" t="str">
            <v>847-04475</v>
          </cell>
          <cell r="F2818" t="str">
            <v>115004475847</v>
          </cell>
          <cell r="G2818">
            <v>602106</v>
          </cell>
          <cell r="H2818" t="str">
            <v>ENVIRONMENTAL</v>
          </cell>
        </row>
        <row r="2819">
          <cell r="A2819">
            <v>501400</v>
          </cell>
          <cell r="B2819" t="str">
            <v>MATERIALS</v>
          </cell>
          <cell r="C2819">
            <v>11400</v>
          </cell>
          <cell r="D2819" t="str">
            <v>NEWPORT LNG</v>
          </cell>
          <cell r="E2819" t="str">
            <v>847-04475</v>
          </cell>
          <cell r="F2819" t="str">
            <v>114004475847</v>
          </cell>
          <cell r="G2819">
            <v>601400</v>
          </cell>
          <cell r="H2819" t="str">
            <v>MATERIALS</v>
          </cell>
        </row>
        <row r="2820">
          <cell r="A2820">
            <v>501401</v>
          </cell>
          <cell r="B2820" t="str">
            <v>MATERIALS - CONS INV</v>
          </cell>
          <cell r="C2820">
            <v>11400</v>
          </cell>
          <cell r="D2820" t="str">
            <v>NEWPORT LNG</v>
          </cell>
          <cell r="E2820" t="str">
            <v>847-04475</v>
          </cell>
          <cell r="F2820" t="str">
            <v>114004475847</v>
          </cell>
          <cell r="G2820">
            <v>601401</v>
          </cell>
          <cell r="H2820" t="str">
            <v>MATERIALS - CONS INV</v>
          </cell>
        </row>
        <row r="2821">
          <cell r="A2821">
            <v>502100</v>
          </cell>
          <cell r="B2821" t="str">
            <v>OTHER CONTRACT WORK</v>
          </cell>
          <cell r="C2821">
            <v>11400</v>
          </cell>
          <cell r="D2821" t="str">
            <v>NEWPORT LNG</v>
          </cell>
          <cell r="E2821" t="str">
            <v>847-04475</v>
          </cell>
          <cell r="F2821" t="str">
            <v>114004475847</v>
          </cell>
          <cell r="G2821">
            <v>602100</v>
          </cell>
          <cell r="H2821" t="str">
            <v>OTHER CONTRACT WORK</v>
          </cell>
        </row>
        <row r="2822">
          <cell r="A2822">
            <v>502300</v>
          </cell>
          <cell r="B2822" t="str">
            <v>RENTS AND LEASES</v>
          </cell>
          <cell r="C2822">
            <v>11400</v>
          </cell>
          <cell r="D2822" t="str">
            <v>NEWPORT LNG</v>
          </cell>
          <cell r="E2822" t="str">
            <v>847-04475</v>
          </cell>
          <cell r="F2822" t="str">
            <v>114004475847</v>
          </cell>
          <cell r="G2822">
            <v>602300</v>
          </cell>
          <cell r="H2822" t="str">
            <v>RENTS AND LEASES</v>
          </cell>
        </row>
        <row r="2823">
          <cell r="A2823">
            <v>505500</v>
          </cell>
          <cell r="B2823" t="str">
            <v>REPAIRS AND MAINT</v>
          </cell>
          <cell r="C2823">
            <v>11400</v>
          </cell>
          <cell r="D2823" t="str">
            <v>NEWPORT LNG</v>
          </cell>
          <cell r="E2823" t="str">
            <v>847-04475</v>
          </cell>
          <cell r="F2823" t="str">
            <v>114004475847</v>
          </cell>
          <cell r="G2823">
            <v>605500</v>
          </cell>
          <cell r="H2823" t="str">
            <v>REPAIRS AND MAINT</v>
          </cell>
        </row>
        <row r="2824">
          <cell r="A2824">
            <v>580301</v>
          </cell>
          <cell r="B2824" t="str">
            <v>HOURLY DBL TIME PAY</v>
          </cell>
          <cell r="C2824">
            <v>11400</v>
          </cell>
          <cell r="D2824" t="str">
            <v>NEWPORT LNG</v>
          </cell>
          <cell r="E2824" t="str">
            <v>847-04475</v>
          </cell>
          <cell r="F2824" t="str">
            <v>114004475847</v>
          </cell>
          <cell r="G2824">
            <v>680301</v>
          </cell>
          <cell r="H2824" t="str">
            <v>HOURLY DBL TIME PAY</v>
          </cell>
        </row>
        <row r="2825">
          <cell r="A2825">
            <v>580305</v>
          </cell>
          <cell r="B2825" t="str">
            <v>HOURLY  REGULAR</v>
          </cell>
          <cell r="C2825">
            <v>11400</v>
          </cell>
          <cell r="D2825" t="str">
            <v>NEWPORT LNG</v>
          </cell>
          <cell r="E2825" t="str">
            <v>847-04475</v>
          </cell>
          <cell r="F2825" t="str">
            <v>114004475847</v>
          </cell>
          <cell r="G2825">
            <v>680305</v>
          </cell>
          <cell r="H2825" t="str">
            <v>HOURLY  REGULAR</v>
          </cell>
        </row>
        <row r="2826">
          <cell r="A2826">
            <v>580306</v>
          </cell>
          <cell r="B2826" t="str">
            <v>HOURLY  OT PAY</v>
          </cell>
          <cell r="C2826">
            <v>11400</v>
          </cell>
          <cell r="D2826" t="str">
            <v>NEWPORT LNG</v>
          </cell>
          <cell r="E2826" t="str">
            <v>847-04475</v>
          </cell>
          <cell r="F2826" t="str">
            <v>114004475847</v>
          </cell>
          <cell r="G2826">
            <v>680306</v>
          </cell>
          <cell r="H2826" t="str">
            <v>HOURLY  OT PAY</v>
          </cell>
        </row>
        <row r="2827">
          <cell r="A2827">
            <v>502106</v>
          </cell>
          <cell r="B2827" t="str">
            <v>ENVIRONMENTAL</v>
          </cell>
          <cell r="C2827">
            <v>11400</v>
          </cell>
          <cell r="D2827" t="str">
            <v>NEWPORT LNG</v>
          </cell>
          <cell r="E2827" t="str">
            <v>847-04475</v>
          </cell>
          <cell r="F2827" t="str">
            <v>114004475847</v>
          </cell>
          <cell r="G2827">
            <v>602106</v>
          </cell>
          <cell r="H2827" t="str">
            <v>ENVIRONMENTAL</v>
          </cell>
        </row>
        <row r="2828">
          <cell r="A2828">
            <v>585800</v>
          </cell>
          <cell r="B2828" t="str">
            <v>MEAL TICKETS SECONDARY</v>
          </cell>
          <cell r="C2828">
            <v>11400</v>
          </cell>
          <cell r="D2828" t="str">
            <v>NEWPORT LNG</v>
          </cell>
          <cell r="E2828" t="str">
            <v>847-04475</v>
          </cell>
          <cell r="F2828" t="str">
            <v>114004475847</v>
          </cell>
          <cell r="G2828">
            <v>685800</v>
          </cell>
          <cell r="H2828" t="str">
            <v>MEAL TICKETS SECONDARY</v>
          </cell>
        </row>
        <row r="2829">
          <cell r="A2829">
            <v>501700</v>
          </cell>
          <cell r="B2829" t="str">
            <v>EQUIPMENT</v>
          </cell>
          <cell r="C2829">
            <v>11400</v>
          </cell>
          <cell r="D2829" t="str">
            <v>NEWPORT LNG</v>
          </cell>
          <cell r="E2829" t="str">
            <v>847-04475</v>
          </cell>
          <cell r="F2829" t="str">
            <v>114004475847</v>
          </cell>
          <cell r="G2829">
            <v>601700</v>
          </cell>
          <cell r="H2829" t="str">
            <v>EQUIPMENT</v>
          </cell>
        </row>
        <row r="2830">
          <cell r="A2830">
            <v>502357</v>
          </cell>
          <cell r="B2830" t="str">
            <v>LARGE EQUIPMENT RENT</v>
          </cell>
          <cell r="C2830">
            <v>11400</v>
          </cell>
          <cell r="D2830" t="str">
            <v>NEWPORT LNG</v>
          </cell>
          <cell r="E2830" t="str">
            <v>847-04475</v>
          </cell>
          <cell r="F2830" t="str">
            <v>114004475847</v>
          </cell>
          <cell r="G2830">
            <v>602357</v>
          </cell>
          <cell r="H2830" t="str">
            <v>LARGE EQUIPMENT RENT</v>
          </cell>
        </row>
        <row r="2831">
          <cell r="A2831">
            <v>507700</v>
          </cell>
          <cell r="B2831" t="str">
            <v>SMALL TOOLS</v>
          </cell>
          <cell r="C2831">
            <v>11400</v>
          </cell>
          <cell r="D2831" t="str">
            <v>NEWPORT LNG</v>
          </cell>
          <cell r="E2831" t="str">
            <v>847-04475</v>
          </cell>
          <cell r="F2831" t="str">
            <v>114004475847</v>
          </cell>
          <cell r="G2831">
            <v>607700</v>
          </cell>
          <cell r="H2831" t="str">
            <v>SMALL TOOLS</v>
          </cell>
        </row>
        <row r="2832">
          <cell r="A2832">
            <v>501402</v>
          </cell>
          <cell r="B2832" t="str">
            <v>MATERIALS -CONS PIPE</v>
          </cell>
          <cell r="C2832">
            <v>11400</v>
          </cell>
          <cell r="D2832" t="str">
            <v>NEWPORT LNG</v>
          </cell>
          <cell r="E2832" t="str">
            <v>847-04475</v>
          </cell>
          <cell r="F2832" t="str">
            <v>114004475847</v>
          </cell>
          <cell r="G2832">
            <v>601402</v>
          </cell>
          <cell r="H2832" t="str">
            <v>MATERIALS -CONS PIPE</v>
          </cell>
        </row>
        <row r="2833">
          <cell r="A2833">
            <v>502800</v>
          </cell>
          <cell r="B2833" t="str">
            <v>POSTAGE</v>
          </cell>
          <cell r="C2833">
            <v>11400</v>
          </cell>
          <cell r="D2833" t="str">
            <v>NEWPORT LNG</v>
          </cell>
          <cell r="E2833" t="str">
            <v>847-04475</v>
          </cell>
          <cell r="F2833" t="str">
            <v>114004475847</v>
          </cell>
          <cell r="G2833">
            <v>602800</v>
          </cell>
          <cell r="H2833" t="str">
            <v>POSTAGE</v>
          </cell>
        </row>
        <row r="2834">
          <cell r="A2834">
            <v>500100</v>
          </cell>
          <cell r="B2834" t="str">
            <v>SALARY PAYROLL</v>
          </cell>
          <cell r="C2834">
            <v>11400</v>
          </cell>
          <cell r="D2834" t="str">
            <v>NEWPORT LNG</v>
          </cell>
          <cell r="E2834" t="str">
            <v>847-04475</v>
          </cell>
          <cell r="F2834" t="str">
            <v>114004475847</v>
          </cell>
          <cell r="G2834">
            <v>600100</v>
          </cell>
          <cell r="H2834" t="str">
            <v>SALARY PAYROLL</v>
          </cell>
        </row>
        <row r="2835">
          <cell r="A2835">
            <v>500305</v>
          </cell>
          <cell r="B2835" t="str">
            <v>HOURLY REGULAR  PAY</v>
          </cell>
          <cell r="C2835">
            <v>11400</v>
          </cell>
          <cell r="D2835" t="str">
            <v>NEWPORT LNG</v>
          </cell>
          <cell r="E2835" t="str">
            <v>847-04475</v>
          </cell>
          <cell r="F2835" t="str">
            <v>114004475847</v>
          </cell>
          <cell r="G2835">
            <v>600305</v>
          </cell>
          <cell r="H2835" t="str">
            <v>HOURLY REGULAR  PAY</v>
          </cell>
        </row>
        <row r="2836">
          <cell r="A2836">
            <v>500306</v>
          </cell>
          <cell r="B2836" t="str">
            <v>HOURLY OVERTIME PAY</v>
          </cell>
          <cell r="C2836">
            <v>11400</v>
          </cell>
          <cell r="D2836" t="str">
            <v>NEWPORT LNG</v>
          </cell>
          <cell r="E2836" t="str">
            <v>847-04475</v>
          </cell>
          <cell r="F2836" t="str">
            <v>114004475847</v>
          </cell>
          <cell r="G2836">
            <v>600306</v>
          </cell>
          <cell r="H2836" t="str">
            <v>HOURLY OVERTIME PAY</v>
          </cell>
        </row>
        <row r="2837">
          <cell r="A2837">
            <v>500900</v>
          </cell>
          <cell r="B2837" t="str">
            <v>VACATION, SICK &amp; HOL</v>
          </cell>
          <cell r="C2837">
            <v>11400</v>
          </cell>
          <cell r="D2837" t="str">
            <v>NEWPORT LNG</v>
          </cell>
          <cell r="E2837" t="str">
            <v>847-04475</v>
          </cell>
          <cell r="F2837" t="str">
            <v>114004475847</v>
          </cell>
          <cell r="G2837">
            <v>600900</v>
          </cell>
          <cell r="H2837" t="str">
            <v>VACATION, SICK &amp; HOL</v>
          </cell>
        </row>
        <row r="2838">
          <cell r="A2838">
            <v>500400</v>
          </cell>
          <cell r="B2838" t="str">
            <v>P/T HOURLY PAYROLL</v>
          </cell>
          <cell r="C2838">
            <v>11400</v>
          </cell>
          <cell r="D2838" t="str">
            <v>NEWPORT LNG</v>
          </cell>
          <cell r="E2838" t="str">
            <v>847-04475</v>
          </cell>
          <cell r="F2838" t="str">
            <v>114004475847</v>
          </cell>
          <cell r="G2838">
            <v>600400</v>
          </cell>
          <cell r="H2838" t="str">
            <v>P/T HOURLY PAYROLL</v>
          </cell>
        </row>
        <row r="2839">
          <cell r="A2839">
            <v>588105</v>
          </cell>
          <cell r="B2839" t="str">
            <v>SALARY PAYROLL ZTFSO</v>
          </cell>
          <cell r="C2839">
            <v>11400</v>
          </cell>
          <cell r="D2839" t="str">
            <v>NEWPORT LNG</v>
          </cell>
          <cell r="E2839" t="str">
            <v>847-04475</v>
          </cell>
          <cell r="F2839" t="str">
            <v>114004475847</v>
          </cell>
          <cell r="G2839">
            <v>688105</v>
          </cell>
          <cell r="H2839" t="str">
            <v>SALARY PAYROLL ZTFSO</v>
          </cell>
        </row>
        <row r="2840">
          <cell r="A2840">
            <v>501000</v>
          </cell>
          <cell r="B2840" t="str">
            <v>PAYROLL OVERHEAD</v>
          </cell>
          <cell r="C2840">
            <v>11400</v>
          </cell>
          <cell r="D2840" t="str">
            <v>NEWPORT LNG</v>
          </cell>
          <cell r="E2840" t="str">
            <v>847-04475</v>
          </cell>
          <cell r="F2840" t="str">
            <v>114004475847</v>
          </cell>
          <cell r="G2840">
            <v>601000</v>
          </cell>
          <cell r="H2840" t="str">
            <v>PAYROLL OVERHEAD</v>
          </cell>
        </row>
        <row r="2841">
          <cell r="A2841">
            <v>501459</v>
          </cell>
          <cell r="B2841" t="str">
            <v>MATERIALS - AGGREG</v>
          </cell>
          <cell r="C2841">
            <v>11100</v>
          </cell>
          <cell r="D2841" t="str">
            <v>SYSTEM OPS</v>
          </cell>
          <cell r="E2841" t="str">
            <v>847-04475</v>
          </cell>
          <cell r="F2841" t="str">
            <v>111004475847</v>
          </cell>
          <cell r="G2841">
            <v>601459</v>
          </cell>
          <cell r="H2841" t="str">
            <v>MATERIALS - AGGREG</v>
          </cell>
        </row>
        <row r="2842">
          <cell r="A2842">
            <v>501700</v>
          </cell>
          <cell r="B2842" t="str">
            <v>EQUIPMENT</v>
          </cell>
          <cell r="C2842">
            <v>15520</v>
          </cell>
          <cell r="D2842" t="str">
            <v>COMPLIANCE SERVICES - OR</v>
          </cell>
          <cell r="E2842" t="str">
            <v>856-01250</v>
          </cell>
          <cell r="F2842" t="str">
            <v>155201250856</v>
          </cell>
          <cell r="G2842">
            <v>601700</v>
          </cell>
          <cell r="H2842" t="str">
            <v>EQUIPMENT</v>
          </cell>
        </row>
        <row r="2843">
          <cell r="A2843">
            <v>580306</v>
          </cell>
          <cell r="B2843" t="str">
            <v>HOURLY  OT PAY</v>
          </cell>
          <cell r="C2843">
            <v>15520</v>
          </cell>
          <cell r="D2843" t="str">
            <v>COMPLIANCE SERVICES - OR</v>
          </cell>
          <cell r="E2843" t="str">
            <v>856-01250</v>
          </cell>
          <cell r="F2843" t="str">
            <v>155201250856</v>
          </cell>
          <cell r="G2843">
            <v>680306</v>
          </cell>
          <cell r="H2843" t="str">
            <v>HOURLY  OT PAY</v>
          </cell>
        </row>
        <row r="2844">
          <cell r="A2844">
            <v>580305</v>
          </cell>
          <cell r="B2844" t="str">
            <v>HOURLY  REGULAR</v>
          </cell>
          <cell r="C2844">
            <v>15520</v>
          </cell>
          <cell r="D2844" t="str">
            <v>COMPLIANCE SERVICES - OR</v>
          </cell>
          <cell r="E2844" t="str">
            <v>856-01250</v>
          </cell>
          <cell r="F2844" t="str">
            <v>155201250856</v>
          </cell>
          <cell r="G2844">
            <v>680305</v>
          </cell>
          <cell r="H2844" t="str">
            <v>HOURLY  REGULAR</v>
          </cell>
        </row>
        <row r="2845">
          <cell r="A2845">
            <v>501700</v>
          </cell>
          <cell r="B2845" t="str">
            <v>EQUIPMENT</v>
          </cell>
          <cell r="C2845">
            <v>15506</v>
          </cell>
          <cell r="D2845" t="str">
            <v>GAS OPERATIONS ORANGE</v>
          </cell>
          <cell r="E2845" t="str">
            <v>856-01250</v>
          </cell>
          <cell r="F2845" t="str">
            <v>155061250856</v>
          </cell>
          <cell r="G2845">
            <v>601700</v>
          </cell>
          <cell r="H2845" t="str">
            <v>EQUIPMENT</v>
          </cell>
        </row>
        <row r="2846">
          <cell r="A2846">
            <v>580305</v>
          </cell>
          <cell r="B2846" t="str">
            <v>HOURLY  REGULAR</v>
          </cell>
          <cell r="C2846">
            <v>15506</v>
          </cell>
          <cell r="D2846" t="str">
            <v>GAS OPERATIONS ORANGE</v>
          </cell>
          <cell r="E2846" t="str">
            <v>856-01250</v>
          </cell>
          <cell r="F2846" t="str">
            <v>155061250856</v>
          </cell>
          <cell r="G2846">
            <v>680305</v>
          </cell>
          <cell r="H2846" t="str">
            <v>HOURLY  REGULAR</v>
          </cell>
        </row>
        <row r="2847">
          <cell r="A2847">
            <v>580306</v>
          </cell>
          <cell r="B2847" t="str">
            <v>HOURLY  OT PAY</v>
          </cell>
          <cell r="C2847">
            <v>15506</v>
          </cell>
          <cell r="D2847" t="str">
            <v>GAS OPERATIONS ORANGE</v>
          </cell>
          <cell r="E2847" t="str">
            <v>856-01250</v>
          </cell>
          <cell r="F2847" t="str">
            <v>155061250856</v>
          </cell>
          <cell r="G2847">
            <v>680306</v>
          </cell>
          <cell r="H2847" t="str">
            <v>HOURLY  OT PAY</v>
          </cell>
        </row>
        <row r="2848">
          <cell r="A2848">
            <v>501700</v>
          </cell>
          <cell r="B2848" t="str">
            <v>EQUIPMENT</v>
          </cell>
          <cell r="C2848">
            <v>14100</v>
          </cell>
          <cell r="D2848" t="str">
            <v>GAS OPS BLACK - OR</v>
          </cell>
          <cell r="E2848" t="str">
            <v>856-01250</v>
          </cell>
          <cell r="F2848" t="str">
            <v>141001250856</v>
          </cell>
          <cell r="G2848">
            <v>601700</v>
          </cell>
          <cell r="H2848" t="str">
            <v>EQUIPMENT</v>
          </cell>
        </row>
        <row r="2849">
          <cell r="A2849">
            <v>580305</v>
          </cell>
          <cell r="B2849" t="str">
            <v>HOURLY  REGULAR</v>
          </cell>
          <cell r="C2849">
            <v>14100</v>
          </cell>
          <cell r="D2849" t="str">
            <v>GAS OPS BLACK - OR</v>
          </cell>
          <cell r="E2849" t="str">
            <v>856-01250</v>
          </cell>
          <cell r="F2849" t="str">
            <v>141001250856</v>
          </cell>
          <cell r="G2849">
            <v>680305</v>
          </cell>
          <cell r="H2849" t="str">
            <v>HOURLY  REGULAR</v>
          </cell>
        </row>
        <row r="2850">
          <cell r="A2850">
            <v>580306</v>
          </cell>
          <cell r="B2850" t="str">
            <v>HOURLY  OT PAY</v>
          </cell>
          <cell r="C2850">
            <v>14100</v>
          </cell>
          <cell r="D2850" t="str">
            <v>GAS OPS BLACK - OR</v>
          </cell>
          <cell r="E2850" t="str">
            <v>856-01250</v>
          </cell>
          <cell r="F2850" t="str">
            <v>141001250856</v>
          </cell>
          <cell r="G2850">
            <v>680306</v>
          </cell>
          <cell r="H2850" t="str">
            <v>HOURLY  OT PAY</v>
          </cell>
        </row>
        <row r="2851">
          <cell r="A2851">
            <v>585800</v>
          </cell>
          <cell r="B2851" t="str">
            <v>MEAL TICKETS SECONDARY</v>
          </cell>
          <cell r="C2851">
            <v>14100</v>
          </cell>
          <cell r="D2851" t="str">
            <v>GAS OPS BLACK - OR</v>
          </cell>
          <cell r="E2851" t="str">
            <v>856-01250</v>
          </cell>
          <cell r="F2851" t="str">
            <v>141001250856</v>
          </cell>
          <cell r="G2851">
            <v>685800</v>
          </cell>
          <cell r="H2851" t="str">
            <v>MEAL TICKETS SECONDARY</v>
          </cell>
        </row>
        <row r="2852">
          <cell r="A2852">
            <v>505800</v>
          </cell>
          <cell r="B2852" t="str">
            <v>MEAL TICKETS</v>
          </cell>
          <cell r="C2852">
            <v>14100</v>
          </cell>
          <cell r="D2852" t="str">
            <v>GAS OPS BLACK - OR</v>
          </cell>
          <cell r="E2852" t="str">
            <v>856-01250</v>
          </cell>
          <cell r="F2852" t="str">
            <v>141001250856</v>
          </cell>
          <cell r="G2852">
            <v>605800</v>
          </cell>
          <cell r="H2852" t="str">
            <v>MEAL TICKETS</v>
          </cell>
        </row>
        <row r="2853">
          <cell r="A2853">
            <v>512200</v>
          </cell>
          <cell r="B2853" t="str">
            <v>TRAVEL IN TERRITORY</v>
          </cell>
          <cell r="C2853">
            <v>14100</v>
          </cell>
          <cell r="D2853" t="str">
            <v>GAS OPS BLACK - OR</v>
          </cell>
          <cell r="E2853" t="str">
            <v>856-01250</v>
          </cell>
          <cell r="F2853" t="str">
            <v>141001250856</v>
          </cell>
          <cell r="G2853">
            <v>612200</v>
          </cell>
          <cell r="H2853" t="str">
            <v>TRAVEL IN TERRITORY</v>
          </cell>
        </row>
        <row r="2854">
          <cell r="A2854">
            <v>580301</v>
          </cell>
          <cell r="B2854" t="str">
            <v>HOURLY DBL TIME PAY</v>
          </cell>
          <cell r="C2854">
            <v>14100</v>
          </cell>
          <cell r="D2854" t="str">
            <v>GAS OPS BLACK - OR</v>
          </cell>
          <cell r="E2854" t="str">
            <v>856-01250</v>
          </cell>
          <cell r="F2854" t="str">
            <v>141001250856</v>
          </cell>
          <cell r="G2854">
            <v>680301</v>
          </cell>
          <cell r="H2854" t="str">
            <v>HOURLY DBL TIME PAY</v>
          </cell>
        </row>
        <row r="2855">
          <cell r="A2855">
            <v>512200</v>
          </cell>
          <cell r="B2855" t="str">
            <v>TRAVEL IN TERRITORY</v>
          </cell>
          <cell r="C2855">
            <v>13520</v>
          </cell>
          <cell r="D2855" t="str">
            <v>SCHEDULING &amp; DISPATCH</v>
          </cell>
          <cell r="E2855" t="str">
            <v>856-01250</v>
          </cell>
          <cell r="F2855" t="str">
            <v>135201250856</v>
          </cell>
          <cell r="G2855">
            <v>612200</v>
          </cell>
          <cell r="H2855" t="str">
            <v>TRAVEL IN TERRITORY</v>
          </cell>
        </row>
        <row r="2856">
          <cell r="A2856">
            <v>501401</v>
          </cell>
          <cell r="B2856" t="str">
            <v>MATERIALS - CONS INV</v>
          </cell>
          <cell r="C2856">
            <v>14100</v>
          </cell>
          <cell r="D2856" t="str">
            <v>GAS OPS BLACK - OR</v>
          </cell>
          <cell r="E2856" t="str">
            <v>856-01542</v>
          </cell>
          <cell r="F2856" t="str">
            <v>141001542856</v>
          </cell>
          <cell r="G2856">
            <v>601401</v>
          </cell>
          <cell r="H2856" t="str">
            <v>MATERIALS - CONS INV</v>
          </cell>
        </row>
        <row r="2857">
          <cell r="A2857">
            <v>501500</v>
          </cell>
          <cell r="B2857" t="str">
            <v>MILEAGE REIMBURSE</v>
          </cell>
          <cell r="C2857">
            <v>15505</v>
          </cell>
          <cell r="D2857" t="str">
            <v>PIPELINE INTEGRITY</v>
          </cell>
          <cell r="E2857" t="str">
            <v>856-01544</v>
          </cell>
          <cell r="F2857" t="str">
            <v>155051544856</v>
          </cell>
          <cell r="G2857">
            <v>601500</v>
          </cell>
          <cell r="H2857" t="str">
            <v>MILEAGE REIMBURSE</v>
          </cell>
        </row>
        <row r="2858">
          <cell r="A2858">
            <v>502100</v>
          </cell>
          <cell r="B2858" t="str">
            <v>OTHER CONTRACT WORK</v>
          </cell>
          <cell r="C2858">
            <v>15505</v>
          </cell>
          <cell r="D2858" t="str">
            <v>PIPELINE INTEGRITY</v>
          </cell>
          <cell r="E2858" t="str">
            <v>856-01544</v>
          </cell>
          <cell r="F2858" t="str">
            <v>155051544856</v>
          </cell>
          <cell r="G2858">
            <v>602100</v>
          </cell>
          <cell r="H2858" t="str">
            <v>OTHER CONTRACT WORK</v>
          </cell>
        </row>
        <row r="2859">
          <cell r="A2859">
            <v>502466</v>
          </cell>
          <cell r="B2859" t="str">
            <v>P CARD UNCODED CHARG</v>
          </cell>
          <cell r="C2859">
            <v>15505</v>
          </cell>
          <cell r="D2859" t="str">
            <v>PIPELINE INTEGRITY</v>
          </cell>
          <cell r="E2859" t="str">
            <v>856-01544</v>
          </cell>
          <cell r="F2859" t="str">
            <v>155051544856</v>
          </cell>
          <cell r="G2859">
            <v>602466</v>
          </cell>
          <cell r="H2859" t="str">
            <v>P CARD UNCODED CHARG</v>
          </cell>
        </row>
        <row r="2860">
          <cell r="A2860">
            <v>505100</v>
          </cell>
          <cell r="B2860" t="str">
            <v>PROFESSIONAL SERVICE</v>
          </cell>
          <cell r="C2860">
            <v>15505</v>
          </cell>
          <cell r="D2860" t="str">
            <v>PIPELINE INTEGRITY</v>
          </cell>
          <cell r="E2860" t="str">
            <v>856-01544</v>
          </cell>
          <cell r="F2860" t="str">
            <v>155051544856</v>
          </cell>
          <cell r="G2860">
            <v>605100</v>
          </cell>
          <cell r="H2860" t="str">
            <v>PROFESSIONAL SERVICE</v>
          </cell>
        </row>
        <row r="2861">
          <cell r="A2861">
            <v>512100</v>
          </cell>
          <cell r="B2861" t="str">
            <v>MEALS AND ENTERTAIN</v>
          </cell>
          <cell r="C2861">
            <v>15505</v>
          </cell>
          <cell r="D2861" t="str">
            <v>PIPELINE INTEGRITY</v>
          </cell>
          <cell r="E2861" t="str">
            <v>856-01544</v>
          </cell>
          <cell r="F2861" t="str">
            <v>155051544856</v>
          </cell>
          <cell r="G2861">
            <v>612100</v>
          </cell>
          <cell r="H2861" t="str">
            <v>MEALS AND ENTERTAIN</v>
          </cell>
        </row>
        <row r="2862">
          <cell r="A2862">
            <v>580105</v>
          </cell>
          <cell r="B2862" t="str">
            <v>SALARY REGULAR</v>
          </cell>
          <cell r="C2862">
            <v>15505</v>
          </cell>
          <cell r="D2862" t="str">
            <v>PIPELINE INTEGRITY</v>
          </cell>
          <cell r="E2862" t="str">
            <v>856-01544</v>
          </cell>
          <cell r="F2862" t="str">
            <v>155051544856</v>
          </cell>
          <cell r="G2862">
            <v>680105</v>
          </cell>
          <cell r="H2862" t="str">
            <v>SALARY REGULAR</v>
          </cell>
        </row>
        <row r="2863">
          <cell r="A2863">
            <v>501700</v>
          </cell>
          <cell r="B2863" t="str">
            <v>EQUIPMENT</v>
          </cell>
          <cell r="C2863">
            <v>15505</v>
          </cell>
          <cell r="D2863" t="str">
            <v>PIPELINE INTEGRITY</v>
          </cell>
          <cell r="E2863" t="str">
            <v>856-01544</v>
          </cell>
          <cell r="F2863" t="str">
            <v>155051544856</v>
          </cell>
          <cell r="G2863">
            <v>601700</v>
          </cell>
          <cell r="H2863" t="str">
            <v>EQUIPMENT</v>
          </cell>
        </row>
        <row r="2864">
          <cell r="A2864">
            <v>580306</v>
          </cell>
          <cell r="B2864" t="str">
            <v>HOURLY  OT PAY</v>
          </cell>
          <cell r="C2864">
            <v>15505</v>
          </cell>
          <cell r="D2864" t="str">
            <v>PIPELINE INTEGRITY</v>
          </cell>
          <cell r="E2864" t="str">
            <v>856-01544</v>
          </cell>
          <cell r="F2864" t="str">
            <v>155051544856</v>
          </cell>
          <cell r="G2864">
            <v>680306</v>
          </cell>
          <cell r="H2864" t="str">
            <v>HOURLY  OT PAY</v>
          </cell>
        </row>
        <row r="2865">
          <cell r="A2865">
            <v>506200</v>
          </cell>
          <cell r="B2865" t="str">
            <v>PERMITS AND FEES</v>
          </cell>
          <cell r="C2865">
            <v>15505</v>
          </cell>
          <cell r="D2865" t="str">
            <v>PIPELINE INTEGRITY</v>
          </cell>
          <cell r="E2865" t="str">
            <v>856-01544</v>
          </cell>
          <cell r="F2865" t="str">
            <v>155051544856</v>
          </cell>
          <cell r="G2865">
            <v>606200</v>
          </cell>
          <cell r="H2865" t="str">
            <v>PERMITS AND FEES</v>
          </cell>
        </row>
        <row r="2866">
          <cell r="A2866">
            <v>512200</v>
          </cell>
          <cell r="B2866" t="str">
            <v>TRAVEL IN TERRITORY</v>
          </cell>
          <cell r="C2866">
            <v>15505</v>
          </cell>
          <cell r="D2866" t="str">
            <v>PIPELINE INTEGRITY</v>
          </cell>
          <cell r="E2866" t="str">
            <v>856-01544</v>
          </cell>
          <cell r="F2866" t="str">
            <v>155051544856</v>
          </cell>
          <cell r="G2866">
            <v>612200</v>
          </cell>
          <cell r="H2866" t="str">
            <v>TRAVEL IN TERRITORY</v>
          </cell>
        </row>
        <row r="2867">
          <cell r="A2867">
            <v>513200</v>
          </cell>
          <cell r="B2867" t="str">
            <v>BUSINESS TRAVEL</v>
          </cell>
          <cell r="C2867">
            <v>15505</v>
          </cell>
          <cell r="D2867" t="str">
            <v>PIPELINE INTEGRITY</v>
          </cell>
          <cell r="E2867" t="str">
            <v>856-01544</v>
          </cell>
          <cell r="F2867" t="str">
            <v>155051544856</v>
          </cell>
          <cell r="G2867">
            <v>613200</v>
          </cell>
          <cell r="H2867" t="str">
            <v>BUSINESS TRAVEL</v>
          </cell>
        </row>
        <row r="2868">
          <cell r="A2868">
            <v>512200</v>
          </cell>
          <cell r="B2868" t="str">
            <v>TRAVEL IN TERRITORY</v>
          </cell>
          <cell r="C2868">
            <v>13510</v>
          </cell>
          <cell r="D2868" t="str">
            <v>CUSTOMER FIELD SERVICES</v>
          </cell>
          <cell r="E2868" t="str">
            <v>856-01670</v>
          </cell>
          <cell r="F2868" t="str">
            <v>135101670856</v>
          </cell>
          <cell r="G2868">
            <v>612200</v>
          </cell>
          <cell r="H2868" t="str">
            <v>TRAVEL IN TERRITORY</v>
          </cell>
        </row>
        <row r="2869">
          <cell r="A2869">
            <v>501100</v>
          </cell>
          <cell r="B2869" t="str">
            <v>EDUCATION</v>
          </cell>
          <cell r="C2869">
            <v>14100</v>
          </cell>
          <cell r="D2869" t="str">
            <v>GAS OPS BLACK - OR</v>
          </cell>
          <cell r="E2869" t="str">
            <v>856-01670</v>
          </cell>
          <cell r="F2869" t="str">
            <v>141001670856</v>
          </cell>
          <cell r="G2869">
            <v>601100</v>
          </cell>
          <cell r="H2869" t="str">
            <v>EDUCATION</v>
          </cell>
        </row>
        <row r="2870">
          <cell r="A2870">
            <v>501401</v>
          </cell>
          <cell r="B2870" t="str">
            <v>MATERIALS - CONS INV</v>
          </cell>
          <cell r="C2870">
            <v>14100</v>
          </cell>
          <cell r="D2870" t="str">
            <v>GAS OPS BLACK - OR</v>
          </cell>
          <cell r="E2870" t="str">
            <v>856-01670</v>
          </cell>
          <cell r="F2870" t="str">
            <v>141001670856</v>
          </cell>
          <cell r="G2870">
            <v>601401</v>
          </cell>
          <cell r="H2870" t="str">
            <v>MATERIALS - CONS INV</v>
          </cell>
        </row>
        <row r="2871">
          <cell r="A2871">
            <v>501700</v>
          </cell>
          <cell r="B2871" t="str">
            <v>EQUIPMENT</v>
          </cell>
          <cell r="C2871">
            <v>14100</v>
          </cell>
          <cell r="D2871" t="str">
            <v>GAS OPS BLACK - OR</v>
          </cell>
          <cell r="E2871" t="str">
            <v>856-01670</v>
          </cell>
          <cell r="F2871" t="str">
            <v>141001670856</v>
          </cell>
          <cell r="G2871">
            <v>601700</v>
          </cell>
          <cell r="H2871" t="str">
            <v>EQUIPMENT</v>
          </cell>
        </row>
        <row r="2872">
          <cell r="A2872">
            <v>502466</v>
          </cell>
          <cell r="B2872" t="str">
            <v>P CARD UNCODED CHARG</v>
          </cell>
          <cell r="C2872">
            <v>14100</v>
          </cell>
          <cell r="D2872" t="str">
            <v>GAS OPS BLACK - OR</v>
          </cell>
          <cell r="E2872" t="str">
            <v>856-01670</v>
          </cell>
          <cell r="F2872" t="str">
            <v>141001670856</v>
          </cell>
          <cell r="G2872">
            <v>602466</v>
          </cell>
          <cell r="H2872" t="str">
            <v>P CARD UNCODED CHARG</v>
          </cell>
        </row>
        <row r="2873">
          <cell r="A2873">
            <v>503000</v>
          </cell>
          <cell r="B2873" t="str">
            <v>OFFICE SUPPLIES</v>
          </cell>
          <cell r="C2873">
            <v>14100</v>
          </cell>
          <cell r="D2873" t="str">
            <v>GAS OPS BLACK - OR</v>
          </cell>
          <cell r="E2873" t="str">
            <v>856-01670</v>
          </cell>
          <cell r="F2873" t="str">
            <v>141001670856</v>
          </cell>
          <cell r="G2873">
            <v>603000</v>
          </cell>
          <cell r="H2873" t="str">
            <v>OFFICE SUPPLIES</v>
          </cell>
        </row>
        <row r="2874">
          <cell r="A2874">
            <v>503300</v>
          </cell>
          <cell r="B2874" t="str">
            <v>REFRESHMENTS</v>
          </cell>
          <cell r="C2874">
            <v>14100</v>
          </cell>
          <cell r="D2874" t="str">
            <v>GAS OPS BLACK - OR</v>
          </cell>
          <cell r="E2874" t="str">
            <v>856-01670</v>
          </cell>
          <cell r="F2874" t="str">
            <v>141001670856</v>
          </cell>
          <cell r="G2874">
            <v>603300</v>
          </cell>
          <cell r="H2874" t="str">
            <v>REFRESHMENTS</v>
          </cell>
        </row>
        <row r="2875">
          <cell r="A2875">
            <v>503400</v>
          </cell>
          <cell r="B2875" t="str">
            <v>TOOL EXPENSE</v>
          </cell>
          <cell r="C2875">
            <v>14100</v>
          </cell>
          <cell r="D2875" t="str">
            <v>GAS OPS BLACK - OR</v>
          </cell>
          <cell r="E2875" t="str">
            <v>856-01670</v>
          </cell>
          <cell r="F2875" t="str">
            <v>141001670856</v>
          </cell>
          <cell r="G2875">
            <v>603400</v>
          </cell>
          <cell r="H2875" t="str">
            <v>TOOL EXPENSE</v>
          </cell>
        </row>
        <row r="2876">
          <cell r="A2876">
            <v>505800</v>
          </cell>
          <cell r="B2876" t="str">
            <v>MEAL TICKETS</v>
          </cell>
          <cell r="C2876">
            <v>14100</v>
          </cell>
          <cell r="D2876" t="str">
            <v>GAS OPS BLACK - OR</v>
          </cell>
          <cell r="E2876" t="str">
            <v>856-01670</v>
          </cell>
          <cell r="F2876" t="str">
            <v>141001670856</v>
          </cell>
          <cell r="G2876">
            <v>605800</v>
          </cell>
          <cell r="H2876" t="str">
            <v>MEAL TICKETS</v>
          </cell>
        </row>
        <row r="2877">
          <cell r="A2877">
            <v>512200</v>
          </cell>
          <cell r="B2877" t="str">
            <v>TRAVEL IN TERRITORY</v>
          </cell>
          <cell r="C2877">
            <v>14100</v>
          </cell>
          <cell r="D2877" t="str">
            <v>GAS OPS BLACK - OR</v>
          </cell>
          <cell r="E2877" t="str">
            <v>856-01670</v>
          </cell>
          <cell r="F2877" t="str">
            <v>141001670856</v>
          </cell>
          <cell r="G2877">
            <v>612200</v>
          </cell>
          <cell r="H2877" t="str">
            <v>TRAVEL IN TERRITORY</v>
          </cell>
        </row>
        <row r="2878">
          <cell r="A2878">
            <v>513200</v>
          </cell>
          <cell r="B2878" t="str">
            <v>BUSINESS TRAVEL</v>
          </cell>
          <cell r="C2878">
            <v>14100</v>
          </cell>
          <cell r="D2878" t="str">
            <v>GAS OPS BLACK - OR</v>
          </cell>
          <cell r="E2878" t="str">
            <v>856-01670</v>
          </cell>
          <cell r="F2878" t="str">
            <v>141001670856</v>
          </cell>
          <cell r="G2878">
            <v>613200</v>
          </cell>
          <cell r="H2878" t="str">
            <v>BUSINESS TRAVEL</v>
          </cell>
        </row>
        <row r="2879">
          <cell r="A2879">
            <v>580105</v>
          </cell>
          <cell r="B2879" t="str">
            <v>SALARY REGULAR</v>
          </cell>
          <cell r="C2879">
            <v>14100</v>
          </cell>
          <cell r="D2879" t="str">
            <v>GAS OPS BLACK - OR</v>
          </cell>
          <cell r="E2879" t="str">
            <v>856-01670</v>
          </cell>
          <cell r="F2879" t="str">
            <v>141001670856</v>
          </cell>
          <cell r="G2879">
            <v>680105</v>
          </cell>
          <cell r="H2879" t="str">
            <v>SALARY REGULAR</v>
          </cell>
        </row>
        <row r="2880">
          <cell r="A2880">
            <v>580301</v>
          </cell>
          <cell r="B2880" t="str">
            <v>HOURLY DBL TIME PAY</v>
          </cell>
          <cell r="C2880">
            <v>14100</v>
          </cell>
          <cell r="D2880" t="str">
            <v>GAS OPS BLACK - OR</v>
          </cell>
          <cell r="E2880" t="str">
            <v>856-01670</v>
          </cell>
          <cell r="F2880" t="str">
            <v>141001670856</v>
          </cell>
          <cell r="G2880">
            <v>680301</v>
          </cell>
          <cell r="H2880" t="str">
            <v>HOURLY DBL TIME PAY</v>
          </cell>
        </row>
        <row r="2881">
          <cell r="A2881">
            <v>580305</v>
          </cell>
          <cell r="B2881" t="str">
            <v>HOURLY  REGULAR</v>
          </cell>
          <cell r="C2881">
            <v>14100</v>
          </cell>
          <cell r="D2881" t="str">
            <v>GAS OPS BLACK - OR</v>
          </cell>
          <cell r="E2881" t="str">
            <v>856-01670</v>
          </cell>
          <cell r="F2881" t="str">
            <v>141001670856</v>
          </cell>
          <cell r="G2881">
            <v>680305</v>
          </cell>
          <cell r="H2881" t="str">
            <v>HOURLY  REGULAR</v>
          </cell>
        </row>
        <row r="2882">
          <cell r="A2882">
            <v>580306</v>
          </cell>
          <cell r="B2882" t="str">
            <v>HOURLY  OT PAY</v>
          </cell>
          <cell r="C2882">
            <v>14100</v>
          </cell>
          <cell r="D2882" t="str">
            <v>GAS OPS BLACK - OR</v>
          </cell>
          <cell r="E2882" t="str">
            <v>856-01670</v>
          </cell>
          <cell r="F2882" t="str">
            <v>141001670856</v>
          </cell>
          <cell r="G2882">
            <v>680306</v>
          </cell>
          <cell r="H2882" t="str">
            <v>HOURLY  OT PAY</v>
          </cell>
        </row>
        <row r="2883">
          <cell r="A2883">
            <v>581500</v>
          </cell>
          <cell r="B2883" t="str">
            <v>MILEAGE REIMBURSEMNT</v>
          </cell>
          <cell r="C2883">
            <v>14100</v>
          </cell>
          <cell r="D2883" t="str">
            <v>GAS OPS BLACK - OR</v>
          </cell>
          <cell r="E2883" t="str">
            <v>856-01670</v>
          </cell>
          <cell r="F2883" t="str">
            <v>141001670856</v>
          </cell>
          <cell r="G2883">
            <v>681500</v>
          </cell>
          <cell r="H2883" t="str">
            <v>MILEAGE REIMBURSEMNT</v>
          </cell>
        </row>
        <row r="2884">
          <cell r="A2884">
            <v>585800</v>
          </cell>
          <cell r="B2884" t="str">
            <v>MEAL TICKETS SECONDARY</v>
          </cell>
          <cell r="C2884">
            <v>14100</v>
          </cell>
          <cell r="D2884" t="str">
            <v>GAS OPS BLACK - OR</v>
          </cell>
          <cell r="E2884" t="str">
            <v>856-01670</v>
          </cell>
          <cell r="F2884" t="str">
            <v>141001670856</v>
          </cell>
          <cell r="G2884">
            <v>685800</v>
          </cell>
          <cell r="H2884" t="str">
            <v>MEAL TICKETS SECONDARY</v>
          </cell>
        </row>
        <row r="2885">
          <cell r="A2885">
            <v>501400</v>
          </cell>
          <cell r="B2885" t="str">
            <v>MATERIALS</v>
          </cell>
          <cell r="C2885">
            <v>14100</v>
          </cell>
          <cell r="D2885" t="str">
            <v>GAS OPS BLACK - OR</v>
          </cell>
          <cell r="E2885" t="str">
            <v>856-01670</v>
          </cell>
          <cell r="F2885" t="str">
            <v>141001670856</v>
          </cell>
          <cell r="G2885">
            <v>601400</v>
          </cell>
          <cell r="H2885" t="str">
            <v>MATERIALS</v>
          </cell>
        </row>
        <row r="2886">
          <cell r="A2886">
            <v>506200</v>
          </cell>
          <cell r="B2886" t="str">
            <v>PERMITS AND FEES</v>
          </cell>
          <cell r="C2886">
            <v>83010</v>
          </cell>
          <cell r="D2886" t="str">
            <v>INCOME STATEMENT DETAIL</v>
          </cell>
          <cell r="E2886" t="str">
            <v>856-01675</v>
          </cell>
          <cell r="F2886" t="str">
            <v>830101675856</v>
          </cell>
          <cell r="G2886">
            <v>606200</v>
          </cell>
          <cell r="H2886" t="str">
            <v>PERMITS AND FEES</v>
          </cell>
        </row>
        <row r="2887">
          <cell r="A2887">
            <v>506200</v>
          </cell>
          <cell r="B2887" t="str">
            <v>PERMITS AND FEES</v>
          </cell>
          <cell r="C2887">
            <v>15100</v>
          </cell>
          <cell r="D2887" t="str">
            <v>ENGINEERING SERVICES - OR</v>
          </cell>
          <cell r="E2887" t="str">
            <v>856-01675</v>
          </cell>
          <cell r="F2887" t="str">
            <v>151001675856</v>
          </cell>
          <cell r="G2887">
            <v>606200</v>
          </cell>
          <cell r="H2887" t="str">
            <v>PERMITS AND FEES</v>
          </cell>
        </row>
        <row r="2888">
          <cell r="A2888">
            <v>505800</v>
          </cell>
          <cell r="B2888" t="str">
            <v>MEAL TICKETS</v>
          </cell>
          <cell r="C2888">
            <v>15507</v>
          </cell>
          <cell r="D2888" t="str">
            <v>TRANSMISSION MAINTENANCE</v>
          </cell>
          <cell r="E2888" t="str">
            <v>856-01675</v>
          </cell>
          <cell r="F2888" t="str">
            <v>155071675856</v>
          </cell>
          <cell r="G2888">
            <v>605800</v>
          </cell>
          <cell r="H2888" t="str">
            <v>MEAL TICKETS</v>
          </cell>
        </row>
        <row r="2889">
          <cell r="A2889">
            <v>580301</v>
          </cell>
          <cell r="B2889" t="str">
            <v>HOURLY DBL TIME PAY</v>
          </cell>
          <cell r="C2889">
            <v>15507</v>
          </cell>
          <cell r="D2889" t="str">
            <v>TRANSMISSION MAINTENANCE</v>
          </cell>
          <cell r="E2889" t="str">
            <v>856-01675</v>
          </cell>
          <cell r="F2889" t="str">
            <v>155071675856</v>
          </cell>
          <cell r="G2889">
            <v>680301</v>
          </cell>
          <cell r="H2889" t="str">
            <v>HOURLY DBL TIME PAY</v>
          </cell>
        </row>
        <row r="2890">
          <cell r="A2890">
            <v>580305</v>
          </cell>
          <cell r="B2890" t="str">
            <v>HOURLY  REGULAR</v>
          </cell>
          <cell r="C2890">
            <v>15507</v>
          </cell>
          <cell r="D2890" t="str">
            <v>TRANSMISSION MAINTENANCE</v>
          </cell>
          <cell r="E2890" t="str">
            <v>856-01675</v>
          </cell>
          <cell r="F2890" t="str">
            <v>155071675856</v>
          </cell>
          <cell r="G2890">
            <v>680305</v>
          </cell>
          <cell r="H2890" t="str">
            <v>HOURLY  REGULAR</v>
          </cell>
        </row>
        <row r="2891">
          <cell r="A2891">
            <v>580306</v>
          </cell>
          <cell r="B2891" t="str">
            <v>HOURLY  OT PAY</v>
          </cell>
          <cell r="C2891">
            <v>15507</v>
          </cell>
          <cell r="D2891" t="str">
            <v>TRANSMISSION MAINTENANCE</v>
          </cell>
          <cell r="E2891" t="str">
            <v>856-01675</v>
          </cell>
          <cell r="F2891" t="str">
            <v>155071675856</v>
          </cell>
          <cell r="G2891">
            <v>680306</v>
          </cell>
          <cell r="H2891" t="str">
            <v>HOURLY  OT PAY</v>
          </cell>
        </row>
        <row r="2892">
          <cell r="A2892">
            <v>512200</v>
          </cell>
          <cell r="B2892" t="str">
            <v>TRAVEL IN TERRITORY</v>
          </cell>
          <cell r="C2892">
            <v>15507</v>
          </cell>
          <cell r="D2892" t="str">
            <v>TRANSMISSION MAINTENANCE</v>
          </cell>
          <cell r="E2892" t="str">
            <v>856-01675</v>
          </cell>
          <cell r="F2892" t="str">
            <v>155071675856</v>
          </cell>
          <cell r="G2892">
            <v>612200</v>
          </cell>
          <cell r="H2892" t="str">
            <v>TRAVEL IN TERRITORY</v>
          </cell>
        </row>
        <row r="2893">
          <cell r="A2893">
            <v>501600</v>
          </cell>
          <cell r="B2893" t="str">
            <v>TRANSPORTATION</v>
          </cell>
          <cell r="C2893">
            <v>15506</v>
          </cell>
          <cell r="D2893" t="str">
            <v>GAS OPERATIONS ORANGE</v>
          </cell>
          <cell r="E2893" t="str">
            <v>856-01675</v>
          </cell>
          <cell r="F2893" t="str">
            <v>155061675856</v>
          </cell>
          <cell r="G2893">
            <v>601600</v>
          </cell>
          <cell r="H2893" t="str">
            <v>TRANSPORTATION</v>
          </cell>
        </row>
        <row r="2894">
          <cell r="A2894">
            <v>501401</v>
          </cell>
          <cell r="B2894" t="str">
            <v>MATERIALS - CONS INV</v>
          </cell>
          <cell r="C2894">
            <v>15506</v>
          </cell>
          <cell r="D2894" t="str">
            <v>GAS OPERATIONS ORANGE</v>
          </cell>
          <cell r="E2894" t="str">
            <v>856-01675</v>
          </cell>
          <cell r="F2894" t="str">
            <v>155061675856</v>
          </cell>
          <cell r="G2894">
            <v>601401</v>
          </cell>
          <cell r="H2894" t="str">
            <v>MATERIALS - CONS INV</v>
          </cell>
        </row>
        <row r="2895">
          <cell r="A2895">
            <v>501700</v>
          </cell>
          <cell r="B2895" t="str">
            <v>EQUIPMENT</v>
          </cell>
          <cell r="C2895">
            <v>15506</v>
          </cell>
          <cell r="D2895" t="str">
            <v>GAS OPERATIONS ORANGE</v>
          </cell>
          <cell r="E2895" t="str">
            <v>856-01675</v>
          </cell>
          <cell r="F2895" t="str">
            <v>155061675856</v>
          </cell>
          <cell r="G2895">
            <v>601700</v>
          </cell>
          <cell r="H2895" t="str">
            <v>EQUIPMENT</v>
          </cell>
        </row>
        <row r="2896">
          <cell r="A2896">
            <v>580305</v>
          </cell>
          <cell r="B2896" t="str">
            <v>HOURLY  REGULAR</v>
          </cell>
          <cell r="C2896">
            <v>15506</v>
          </cell>
          <cell r="D2896" t="str">
            <v>GAS OPERATIONS ORANGE</v>
          </cell>
          <cell r="E2896" t="str">
            <v>856-01675</v>
          </cell>
          <cell r="F2896" t="str">
            <v>155061675856</v>
          </cell>
          <cell r="G2896">
            <v>680305</v>
          </cell>
          <cell r="H2896" t="str">
            <v>HOURLY  REGULAR</v>
          </cell>
        </row>
        <row r="2897">
          <cell r="A2897">
            <v>580306</v>
          </cell>
          <cell r="B2897" t="str">
            <v>HOURLY  OT PAY</v>
          </cell>
          <cell r="C2897">
            <v>15506</v>
          </cell>
          <cell r="D2897" t="str">
            <v>GAS OPERATIONS ORANGE</v>
          </cell>
          <cell r="E2897" t="str">
            <v>856-01675</v>
          </cell>
          <cell r="F2897" t="str">
            <v>155061675856</v>
          </cell>
          <cell r="G2897">
            <v>680306</v>
          </cell>
          <cell r="H2897" t="str">
            <v>HOURLY  OT PAY</v>
          </cell>
        </row>
        <row r="2898">
          <cell r="A2898">
            <v>588305</v>
          </cell>
          <cell r="B2898" t="str">
            <v>HRLY - REGULAR ZTFSO</v>
          </cell>
          <cell r="C2898">
            <v>15506</v>
          </cell>
          <cell r="D2898" t="str">
            <v>GAS OPERATIONS ORANGE</v>
          </cell>
          <cell r="E2898" t="str">
            <v>856-01675</v>
          </cell>
          <cell r="F2898" t="str">
            <v>155061675856</v>
          </cell>
          <cell r="G2898">
            <v>688305</v>
          </cell>
          <cell r="H2898" t="str">
            <v>HRLY - REGULAR ZTFSO</v>
          </cell>
        </row>
        <row r="2899">
          <cell r="A2899">
            <v>588306</v>
          </cell>
          <cell r="B2899" t="str">
            <v>HRLY - OT ZTFSO</v>
          </cell>
          <cell r="C2899">
            <v>15506</v>
          </cell>
          <cell r="D2899" t="str">
            <v>GAS OPERATIONS ORANGE</v>
          </cell>
          <cell r="E2899" t="str">
            <v>856-01675</v>
          </cell>
          <cell r="F2899" t="str">
            <v>155061675856</v>
          </cell>
          <cell r="G2899">
            <v>688306</v>
          </cell>
          <cell r="H2899" t="str">
            <v>HRLY - OT ZTFSO</v>
          </cell>
        </row>
        <row r="2900">
          <cell r="A2900">
            <v>502100</v>
          </cell>
          <cell r="B2900" t="str">
            <v>OTHER CONTRACT WORK</v>
          </cell>
          <cell r="C2900">
            <v>15506</v>
          </cell>
          <cell r="D2900" t="str">
            <v>GAS OPERATIONS ORANGE</v>
          </cell>
          <cell r="E2900" t="str">
            <v>856-01675</v>
          </cell>
          <cell r="F2900" t="str">
            <v>155061675856</v>
          </cell>
          <cell r="G2900">
            <v>602100</v>
          </cell>
          <cell r="H2900" t="str">
            <v>OTHER CONTRACT WORK</v>
          </cell>
        </row>
        <row r="2901">
          <cell r="A2901">
            <v>502170</v>
          </cell>
          <cell r="B2901" t="str">
            <v>FLAGGING</v>
          </cell>
          <cell r="C2901">
            <v>15506</v>
          </cell>
          <cell r="D2901" t="str">
            <v>GAS OPERATIONS ORANGE</v>
          </cell>
          <cell r="E2901" t="str">
            <v>856-01675</v>
          </cell>
          <cell r="F2901" t="str">
            <v>155061675856</v>
          </cell>
          <cell r="G2901">
            <v>602170</v>
          </cell>
          <cell r="H2901" t="str">
            <v>FLAGGING</v>
          </cell>
        </row>
        <row r="2902">
          <cell r="A2902">
            <v>503400</v>
          </cell>
          <cell r="B2902" t="str">
            <v>TOOL EXPENSE</v>
          </cell>
          <cell r="C2902">
            <v>15506</v>
          </cell>
          <cell r="D2902" t="str">
            <v>GAS OPERATIONS ORANGE</v>
          </cell>
          <cell r="E2902" t="str">
            <v>856-01675</v>
          </cell>
          <cell r="F2902" t="str">
            <v>155061675856</v>
          </cell>
          <cell r="G2902">
            <v>603400</v>
          </cell>
          <cell r="H2902" t="str">
            <v>TOOL EXPENSE</v>
          </cell>
        </row>
        <row r="2903">
          <cell r="A2903">
            <v>506200</v>
          </cell>
          <cell r="B2903" t="str">
            <v>PERMITS AND FEES</v>
          </cell>
          <cell r="C2903">
            <v>15506</v>
          </cell>
          <cell r="D2903" t="str">
            <v>GAS OPERATIONS ORANGE</v>
          </cell>
          <cell r="E2903" t="str">
            <v>856-01675</v>
          </cell>
          <cell r="F2903" t="str">
            <v>155061675856</v>
          </cell>
          <cell r="G2903">
            <v>606200</v>
          </cell>
          <cell r="H2903" t="str">
            <v>PERMITS AND FEES</v>
          </cell>
        </row>
        <row r="2904">
          <cell r="A2904">
            <v>501700</v>
          </cell>
          <cell r="B2904" t="str">
            <v>EQUIPMENT</v>
          </cell>
          <cell r="C2904">
            <v>15505</v>
          </cell>
          <cell r="D2904" t="str">
            <v>PIPELINE INTEGRITY</v>
          </cell>
          <cell r="E2904" t="str">
            <v>856-01675</v>
          </cell>
          <cell r="F2904" t="str">
            <v>155051675856</v>
          </cell>
          <cell r="G2904">
            <v>601700</v>
          </cell>
          <cell r="H2904" t="str">
            <v>EQUIPMENT</v>
          </cell>
        </row>
        <row r="2905">
          <cell r="A2905">
            <v>502100</v>
          </cell>
          <cell r="B2905" t="str">
            <v>OTHER CONTRACT WORK</v>
          </cell>
          <cell r="C2905">
            <v>15505</v>
          </cell>
          <cell r="D2905" t="str">
            <v>PIPELINE INTEGRITY</v>
          </cell>
          <cell r="E2905" t="str">
            <v>856-01675</v>
          </cell>
          <cell r="F2905" t="str">
            <v>155051675856</v>
          </cell>
          <cell r="G2905">
            <v>602100</v>
          </cell>
          <cell r="H2905" t="str">
            <v>OTHER CONTRACT WORK</v>
          </cell>
        </row>
        <row r="2906">
          <cell r="A2906">
            <v>502165</v>
          </cell>
          <cell r="B2906" t="str">
            <v>DUMP TRUCK</v>
          </cell>
          <cell r="C2906">
            <v>15505</v>
          </cell>
          <cell r="D2906" t="str">
            <v>PIPELINE INTEGRITY</v>
          </cell>
          <cell r="E2906" t="str">
            <v>856-01675</v>
          </cell>
          <cell r="F2906" t="str">
            <v>155051675856</v>
          </cell>
          <cell r="G2906">
            <v>602165</v>
          </cell>
          <cell r="H2906" t="str">
            <v>DUMP TRUCK</v>
          </cell>
        </row>
        <row r="2907">
          <cell r="A2907">
            <v>502170</v>
          </cell>
          <cell r="B2907" t="str">
            <v>FLAGGING</v>
          </cell>
          <cell r="C2907">
            <v>15505</v>
          </cell>
          <cell r="D2907" t="str">
            <v>PIPELINE INTEGRITY</v>
          </cell>
          <cell r="E2907" t="str">
            <v>856-01675</v>
          </cell>
          <cell r="F2907" t="str">
            <v>155051675856</v>
          </cell>
          <cell r="G2907">
            <v>602170</v>
          </cell>
          <cell r="H2907" t="str">
            <v>FLAGGING</v>
          </cell>
        </row>
        <row r="2908">
          <cell r="A2908">
            <v>502180</v>
          </cell>
          <cell r="B2908" t="str">
            <v>ASPHALT PAVING</v>
          </cell>
          <cell r="C2908">
            <v>15505</v>
          </cell>
          <cell r="D2908" t="str">
            <v>PIPELINE INTEGRITY</v>
          </cell>
          <cell r="E2908" t="str">
            <v>856-01675</v>
          </cell>
          <cell r="F2908" t="str">
            <v>155051675856</v>
          </cell>
          <cell r="G2908">
            <v>602180</v>
          </cell>
          <cell r="H2908" t="str">
            <v>ASPHALT PAVING</v>
          </cell>
        </row>
        <row r="2909">
          <cell r="A2909">
            <v>502300</v>
          </cell>
          <cell r="B2909" t="str">
            <v>RENTS AND LEASES</v>
          </cell>
          <cell r="C2909">
            <v>15505</v>
          </cell>
          <cell r="D2909" t="str">
            <v>PIPELINE INTEGRITY</v>
          </cell>
          <cell r="E2909" t="str">
            <v>856-01675</v>
          </cell>
          <cell r="F2909" t="str">
            <v>155051675856</v>
          </cell>
          <cell r="G2909">
            <v>602300</v>
          </cell>
          <cell r="H2909" t="str">
            <v>RENTS AND LEASES</v>
          </cell>
        </row>
        <row r="2910">
          <cell r="A2910">
            <v>502466</v>
          </cell>
          <cell r="B2910" t="str">
            <v>P CARD UNCODED CHARG</v>
          </cell>
          <cell r="C2910">
            <v>15505</v>
          </cell>
          <cell r="D2910" t="str">
            <v>PIPELINE INTEGRITY</v>
          </cell>
          <cell r="E2910" t="str">
            <v>856-01675</v>
          </cell>
          <cell r="F2910" t="str">
            <v>155051675856</v>
          </cell>
          <cell r="G2910">
            <v>602466</v>
          </cell>
          <cell r="H2910" t="str">
            <v>P CARD UNCODED CHARG</v>
          </cell>
        </row>
        <row r="2911">
          <cell r="A2911">
            <v>512100</v>
          </cell>
          <cell r="B2911" t="str">
            <v>MEALS AND ENTERTAIN</v>
          </cell>
          <cell r="C2911">
            <v>15505</v>
          </cell>
          <cell r="D2911" t="str">
            <v>PIPELINE INTEGRITY</v>
          </cell>
          <cell r="E2911" t="str">
            <v>856-01675</v>
          </cell>
          <cell r="F2911" t="str">
            <v>155051675856</v>
          </cell>
          <cell r="G2911">
            <v>612100</v>
          </cell>
          <cell r="H2911" t="str">
            <v>MEALS AND ENTERTAIN</v>
          </cell>
        </row>
        <row r="2912">
          <cell r="A2912">
            <v>580105</v>
          </cell>
          <cell r="B2912" t="str">
            <v>SALARY REGULAR</v>
          </cell>
          <cell r="C2912">
            <v>15505</v>
          </cell>
          <cell r="D2912" t="str">
            <v>PIPELINE INTEGRITY</v>
          </cell>
          <cell r="E2912" t="str">
            <v>856-01675</v>
          </cell>
          <cell r="F2912" t="str">
            <v>155051675856</v>
          </cell>
          <cell r="G2912">
            <v>680105</v>
          </cell>
          <cell r="H2912" t="str">
            <v>SALARY REGULAR</v>
          </cell>
        </row>
        <row r="2913">
          <cell r="A2913">
            <v>580305</v>
          </cell>
          <cell r="B2913" t="str">
            <v>HOURLY  REGULAR</v>
          </cell>
          <cell r="C2913">
            <v>15505</v>
          </cell>
          <cell r="D2913" t="str">
            <v>PIPELINE INTEGRITY</v>
          </cell>
          <cell r="E2913" t="str">
            <v>856-01675</v>
          </cell>
          <cell r="F2913" t="str">
            <v>155051675856</v>
          </cell>
          <cell r="G2913">
            <v>680305</v>
          </cell>
          <cell r="H2913" t="str">
            <v>HOURLY  REGULAR</v>
          </cell>
        </row>
        <row r="2914">
          <cell r="A2914">
            <v>501401</v>
          </cell>
          <cell r="B2914" t="str">
            <v>MATERIALS - CONS INV</v>
          </cell>
          <cell r="C2914">
            <v>15505</v>
          </cell>
          <cell r="D2914" t="str">
            <v>PIPELINE INTEGRITY</v>
          </cell>
          <cell r="E2914" t="str">
            <v>856-01675</v>
          </cell>
          <cell r="F2914" t="str">
            <v>155051675856</v>
          </cell>
          <cell r="G2914">
            <v>601401</v>
          </cell>
          <cell r="H2914" t="str">
            <v>MATERIALS - CONS INV</v>
          </cell>
        </row>
        <row r="2915">
          <cell r="A2915">
            <v>502129</v>
          </cell>
          <cell r="B2915" t="str">
            <v>WELDING</v>
          </cell>
          <cell r="C2915">
            <v>15505</v>
          </cell>
          <cell r="D2915" t="str">
            <v>PIPELINE INTEGRITY</v>
          </cell>
          <cell r="E2915" t="str">
            <v>856-01675</v>
          </cell>
          <cell r="F2915" t="str">
            <v>155051675856</v>
          </cell>
          <cell r="G2915">
            <v>602129</v>
          </cell>
          <cell r="H2915" t="str">
            <v>WELDING</v>
          </cell>
        </row>
        <row r="2916">
          <cell r="A2916">
            <v>502302</v>
          </cell>
          <cell r="B2916" t="str">
            <v>TOOLS AND EQUIP RENT</v>
          </cell>
          <cell r="C2916">
            <v>15505</v>
          </cell>
          <cell r="D2916" t="str">
            <v>PIPELINE INTEGRITY</v>
          </cell>
          <cell r="E2916" t="str">
            <v>856-01675</v>
          </cell>
          <cell r="F2916" t="str">
            <v>155051675856</v>
          </cell>
          <cell r="G2916">
            <v>602302</v>
          </cell>
          <cell r="H2916" t="str">
            <v>TOOLS AND EQUIP RENT</v>
          </cell>
        </row>
        <row r="2917">
          <cell r="A2917">
            <v>505800</v>
          </cell>
          <cell r="B2917" t="str">
            <v>MEAL TICKETS</v>
          </cell>
          <cell r="C2917">
            <v>15505</v>
          </cell>
          <cell r="D2917" t="str">
            <v>PIPELINE INTEGRITY</v>
          </cell>
          <cell r="E2917" t="str">
            <v>856-01675</v>
          </cell>
          <cell r="F2917" t="str">
            <v>155051675856</v>
          </cell>
          <cell r="G2917">
            <v>605800</v>
          </cell>
          <cell r="H2917" t="str">
            <v>MEAL TICKETS</v>
          </cell>
        </row>
        <row r="2918">
          <cell r="A2918">
            <v>505900</v>
          </cell>
          <cell r="B2918" t="str">
            <v>HARDWARE MAINT</v>
          </cell>
          <cell r="C2918">
            <v>15505</v>
          </cell>
          <cell r="D2918" t="str">
            <v>PIPELINE INTEGRITY</v>
          </cell>
          <cell r="E2918" t="str">
            <v>856-01675</v>
          </cell>
          <cell r="F2918" t="str">
            <v>155051675856</v>
          </cell>
          <cell r="G2918">
            <v>605900</v>
          </cell>
          <cell r="H2918" t="str">
            <v>HARDWARE MAINT</v>
          </cell>
        </row>
        <row r="2919">
          <cell r="A2919">
            <v>580306</v>
          </cell>
          <cell r="B2919" t="str">
            <v>HOURLY  OT PAY</v>
          </cell>
          <cell r="C2919">
            <v>15505</v>
          </cell>
          <cell r="D2919" t="str">
            <v>PIPELINE INTEGRITY</v>
          </cell>
          <cell r="E2919" t="str">
            <v>856-01675</v>
          </cell>
          <cell r="F2919" t="str">
            <v>155051675856</v>
          </cell>
          <cell r="G2919">
            <v>680306</v>
          </cell>
          <cell r="H2919" t="str">
            <v>HOURLY  OT PAY</v>
          </cell>
        </row>
        <row r="2920">
          <cell r="A2920">
            <v>501400</v>
          </cell>
          <cell r="B2920" t="str">
            <v>MATERIALS</v>
          </cell>
          <cell r="C2920">
            <v>15505</v>
          </cell>
          <cell r="D2920" t="str">
            <v>PIPELINE INTEGRITY</v>
          </cell>
          <cell r="E2920" t="str">
            <v>856-01675</v>
          </cell>
          <cell r="F2920" t="str">
            <v>155051675856</v>
          </cell>
          <cell r="G2920">
            <v>601400</v>
          </cell>
          <cell r="H2920" t="str">
            <v>MATERIALS</v>
          </cell>
        </row>
        <row r="2921">
          <cell r="A2921">
            <v>501459</v>
          </cell>
          <cell r="B2921" t="str">
            <v>MATERIALS - AGGREG</v>
          </cell>
          <cell r="C2921">
            <v>15505</v>
          </cell>
          <cell r="D2921" t="str">
            <v>PIPELINE INTEGRITY</v>
          </cell>
          <cell r="E2921" t="str">
            <v>856-01675</v>
          </cell>
          <cell r="F2921" t="str">
            <v>155051675856</v>
          </cell>
          <cell r="G2921">
            <v>601459</v>
          </cell>
          <cell r="H2921" t="str">
            <v>MATERIALS - AGGREG</v>
          </cell>
        </row>
        <row r="2922">
          <cell r="A2922">
            <v>501500</v>
          </cell>
          <cell r="B2922" t="str">
            <v>MILEAGE REIMBURSE</v>
          </cell>
          <cell r="C2922">
            <v>15505</v>
          </cell>
          <cell r="D2922" t="str">
            <v>PIPELINE INTEGRITY</v>
          </cell>
          <cell r="E2922" t="str">
            <v>856-01675</v>
          </cell>
          <cell r="F2922" t="str">
            <v>155051675856</v>
          </cell>
          <cell r="G2922">
            <v>601500</v>
          </cell>
          <cell r="H2922" t="str">
            <v>MILEAGE REIMBURSE</v>
          </cell>
        </row>
        <row r="2923">
          <cell r="A2923">
            <v>502106</v>
          </cell>
          <cell r="B2923" t="str">
            <v>ENVIRONMENTAL</v>
          </cell>
          <cell r="C2923">
            <v>15505</v>
          </cell>
          <cell r="D2923" t="str">
            <v>PIPELINE INTEGRITY</v>
          </cell>
          <cell r="E2923" t="str">
            <v>856-01675</v>
          </cell>
          <cell r="F2923" t="str">
            <v>155051675856</v>
          </cell>
          <cell r="G2923">
            <v>602106</v>
          </cell>
          <cell r="H2923" t="str">
            <v>ENVIRONMENTAL</v>
          </cell>
        </row>
        <row r="2924">
          <cell r="A2924">
            <v>502116</v>
          </cell>
          <cell r="B2924" t="str">
            <v>TRACKHOE</v>
          </cell>
          <cell r="C2924">
            <v>15505</v>
          </cell>
          <cell r="D2924" t="str">
            <v>PIPELINE INTEGRITY</v>
          </cell>
          <cell r="E2924" t="str">
            <v>856-01675</v>
          </cell>
          <cell r="F2924" t="str">
            <v>155051675856</v>
          </cell>
          <cell r="G2924">
            <v>602116</v>
          </cell>
          <cell r="H2924" t="str">
            <v>TRACKHOE</v>
          </cell>
        </row>
        <row r="2925">
          <cell r="A2925">
            <v>502195</v>
          </cell>
          <cell r="B2925" t="str">
            <v>SAW CUTS</v>
          </cell>
          <cell r="C2925">
            <v>15505</v>
          </cell>
          <cell r="D2925" t="str">
            <v>PIPELINE INTEGRITY</v>
          </cell>
          <cell r="E2925" t="str">
            <v>856-01675</v>
          </cell>
          <cell r="F2925" t="str">
            <v>155051675856</v>
          </cell>
          <cell r="G2925">
            <v>602195</v>
          </cell>
          <cell r="H2925" t="str">
            <v>SAW CUTS</v>
          </cell>
        </row>
        <row r="2926">
          <cell r="A2926">
            <v>503800</v>
          </cell>
          <cell r="B2926" t="str">
            <v>TAXES</v>
          </cell>
          <cell r="C2926">
            <v>15505</v>
          </cell>
          <cell r="D2926" t="str">
            <v>PIPELINE INTEGRITY</v>
          </cell>
          <cell r="E2926" t="str">
            <v>856-01675</v>
          </cell>
          <cell r="F2926" t="str">
            <v>155051675856</v>
          </cell>
          <cell r="G2926">
            <v>603800</v>
          </cell>
          <cell r="H2926" t="str">
            <v>TAXES</v>
          </cell>
        </row>
        <row r="2927">
          <cell r="A2927">
            <v>505100</v>
          </cell>
          <cell r="B2927" t="str">
            <v>PROFESSIONAL SERVICE</v>
          </cell>
          <cell r="C2927">
            <v>15505</v>
          </cell>
          <cell r="D2927" t="str">
            <v>PIPELINE INTEGRITY</v>
          </cell>
          <cell r="E2927" t="str">
            <v>856-01675</v>
          </cell>
          <cell r="F2927" t="str">
            <v>155051675856</v>
          </cell>
          <cell r="G2927">
            <v>605100</v>
          </cell>
          <cell r="H2927" t="str">
            <v>PROFESSIONAL SERVICE</v>
          </cell>
        </row>
        <row r="2928">
          <cell r="A2928">
            <v>506801</v>
          </cell>
          <cell r="B2928" t="str">
            <v>PLANT TRANSFERS</v>
          </cell>
          <cell r="C2928">
            <v>15505</v>
          </cell>
          <cell r="D2928" t="str">
            <v>PIPELINE INTEGRITY</v>
          </cell>
          <cell r="E2928" t="str">
            <v>856-01675</v>
          </cell>
          <cell r="F2928" t="str">
            <v>155051675856</v>
          </cell>
          <cell r="G2928">
            <v>606801</v>
          </cell>
          <cell r="H2928" t="str">
            <v>PLANT TRANSFERS</v>
          </cell>
        </row>
        <row r="2929">
          <cell r="A2929">
            <v>512200</v>
          </cell>
          <cell r="B2929" t="str">
            <v>TRAVEL IN TERRITORY</v>
          </cell>
          <cell r="C2929">
            <v>15505</v>
          </cell>
          <cell r="D2929" t="str">
            <v>PIPELINE INTEGRITY</v>
          </cell>
          <cell r="E2929" t="str">
            <v>856-01675</v>
          </cell>
          <cell r="F2929" t="str">
            <v>155051675856</v>
          </cell>
          <cell r="G2929">
            <v>612200</v>
          </cell>
          <cell r="H2929" t="str">
            <v>TRAVEL IN TERRITORY</v>
          </cell>
        </row>
        <row r="2930">
          <cell r="A2930">
            <v>531200</v>
          </cell>
          <cell r="B2930" t="str">
            <v>AFUDC - DEBT DEBIT</v>
          </cell>
          <cell r="C2930">
            <v>15505</v>
          </cell>
          <cell r="D2930" t="str">
            <v>PIPELINE INTEGRITY</v>
          </cell>
          <cell r="E2930" t="str">
            <v>856-01675</v>
          </cell>
          <cell r="F2930" t="str">
            <v>155051675856</v>
          </cell>
          <cell r="G2930">
            <v>631200</v>
          </cell>
          <cell r="H2930" t="str">
            <v>AFUDC - DEBT DEBIT</v>
          </cell>
        </row>
        <row r="2931">
          <cell r="A2931">
            <v>580301</v>
          </cell>
          <cell r="B2931" t="str">
            <v>HOURLY DBL TIME PAY</v>
          </cell>
          <cell r="C2931">
            <v>15505</v>
          </cell>
          <cell r="D2931" t="str">
            <v>PIPELINE INTEGRITY</v>
          </cell>
          <cell r="E2931" t="str">
            <v>856-01675</v>
          </cell>
          <cell r="F2931" t="str">
            <v>155051675856</v>
          </cell>
          <cell r="G2931">
            <v>680301</v>
          </cell>
          <cell r="H2931" t="str">
            <v>HOURLY DBL TIME PAY</v>
          </cell>
        </row>
        <row r="2932">
          <cell r="A2932">
            <v>585800</v>
          </cell>
          <cell r="B2932" t="str">
            <v>MEAL TICKETS SECONDARY</v>
          </cell>
          <cell r="C2932">
            <v>15505</v>
          </cell>
          <cell r="D2932" t="str">
            <v>PIPELINE INTEGRITY</v>
          </cell>
          <cell r="E2932" t="str">
            <v>856-01675</v>
          </cell>
          <cell r="F2932" t="str">
            <v>155051675856</v>
          </cell>
          <cell r="G2932">
            <v>685800</v>
          </cell>
          <cell r="H2932" t="str">
            <v>MEAL TICKETS SECONDARY</v>
          </cell>
        </row>
        <row r="2933">
          <cell r="A2933">
            <v>500301</v>
          </cell>
          <cell r="B2933" t="str">
            <v>HOURLY DOUBLE PAY</v>
          </cell>
          <cell r="C2933">
            <v>14100</v>
          </cell>
          <cell r="D2933" t="str">
            <v>GAS OPS BLACK - OR</v>
          </cell>
          <cell r="E2933" t="str">
            <v>856-01675</v>
          </cell>
          <cell r="F2933" t="str">
            <v>141001675856</v>
          </cell>
          <cell r="G2933">
            <v>600301</v>
          </cell>
          <cell r="H2933" t="str">
            <v>HOURLY DOUBLE PAY</v>
          </cell>
        </row>
        <row r="2934">
          <cell r="A2934">
            <v>500305</v>
          </cell>
          <cell r="B2934" t="str">
            <v>HOURLY REGULAR  PAY</v>
          </cell>
          <cell r="C2934">
            <v>14100</v>
          </cell>
          <cell r="D2934" t="str">
            <v>GAS OPS BLACK - OR</v>
          </cell>
          <cell r="E2934" t="str">
            <v>856-01675</v>
          </cell>
          <cell r="F2934" t="str">
            <v>141001675856</v>
          </cell>
          <cell r="G2934">
            <v>600305</v>
          </cell>
          <cell r="H2934" t="str">
            <v>HOURLY REGULAR  PAY</v>
          </cell>
        </row>
        <row r="2935">
          <cell r="A2935">
            <v>500306</v>
          </cell>
          <cell r="B2935" t="str">
            <v>HOURLY OVERTIME PAY</v>
          </cell>
          <cell r="C2935">
            <v>14100</v>
          </cell>
          <cell r="D2935" t="str">
            <v>GAS OPS BLACK - OR</v>
          </cell>
          <cell r="E2935" t="str">
            <v>856-01675</v>
          </cell>
          <cell r="F2935" t="str">
            <v>141001675856</v>
          </cell>
          <cell r="G2935">
            <v>600306</v>
          </cell>
          <cell r="H2935" t="str">
            <v>HOURLY OVERTIME PAY</v>
          </cell>
        </row>
        <row r="2936">
          <cell r="A2936">
            <v>500900</v>
          </cell>
          <cell r="B2936" t="str">
            <v>VACATION, SICK &amp; HOL</v>
          </cell>
          <cell r="C2936">
            <v>14100</v>
          </cell>
          <cell r="D2936" t="str">
            <v>GAS OPS BLACK - OR</v>
          </cell>
          <cell r="E2936" t="str">
            <v>856-01675</v>
          </cell>
          <cell r="F2936" t="str">
            <v>141001675856</v>
          </cell>
          <cell r="G2936">
            <v>600900</v>
          </cell>
          <cell r="H2936" t="str">
            <v>VACATION, SICK &amp; HOL</v>
          </cell>
        </row>
        <row r="2937">
          <cell r="A2937">
            <v>501000</v>
          </cell>
          <cell r="B2937" t="str">
            <v>PAYROLL OVERHEAD</v>
          </cell>
          <cell r="C2937">
            <v>14100</v>
          </cell>
          <cell r="D2937" t="str">
            <v>GAS OPS BLACK - OR</v>
          </cell>
          <cell r="E2937" t="str">
            <v>856-01675</v>
          </cell>
          <cell r="F2937" t="str">
            <v>141001675856</v>
          </cell>
          <cell r="G2937">
            <v>601000</v>
          </cell>
          <cell r="H2937" t="str">
            <v>PAYROLL OVERHEAD</v>
          </cell>
        </row>
        <row r="2938">
          <cell r="A2938">
            <v>501401</v>
          </cell>
          <cell r="B2938" t="str">
            <v>MATERIALS - CONS INV</v>
          </cell>
          <cell r="C2938">
            <v>14100</v>
          </cell>
          <cell r="D2938" t="str">
            <v>GAS OPS BLACK - OR</v>
          </cell>
          <cell r="E2938" t="str">
            <v>856-01675</v>
          </cell>
          <cell r="F2938" t="str">
            <v>141001675856</v>
          </cell>
          <cell r="G2938">
            <v>601401</v>
          </cell>
          <cell r="H2938" t="str">
            <v>MATERIALS - CONS INV</v>
          </cell>
        </row>
        <row r="2939">
          <cell r="A2939">
            <v>501700</v>
          </cell>
          <cell r="B2939" t="str">
            <v>EQUIPMENT</v>
          </cell>
          <cell r="C2939">
            <v>14100</v>
          </cell>
          <cell r="D2939" t="str">
            <v>GAS OPS BLACK - OR</v>
          </cell>
          <cell r="E2939" t="str">
            <v>856-01675</v>
          </cell>
          <cell r="F2939" t="str">
            <v>141001675856</v>
          </cell>
          <cell r="G2939">
            <v>601700</v>
          </cell>
          <cell r="H2939" t="str">
            <v>EQUIPMENT</v>
          </cell>
        </row>
        <row r="2940">
          <cell r="A2940">
            <v>502466</v>
          </cell>
          <cell r="B2940" t="str">
            <v>P CARD UNCODED CHARG</v>
          </cell>
          <cell r="C2940">
            <v>14100</v>
          </cell>
          <cell r="D2940" t="str">
            <v>GAS OPS BLACK - OR</v>
          </cell>
          <cell r="E2940" t="str">
            <v>856-01675</v>
          </cell>
          <cell r="F2940" t="str">
            <v>141001675856</v>
          </cell>
          <cell r="G2940">
            <v>602466</v>
          </cell>
          <cell r="H2940" t="str">
            <v>P CARD UNCODED CHARG</v>
          </cell>
        </row>
        <row r="2941">
          <cell r="A2941">
            <v>505800</v>
          </cell>
          <cell r="B2941" t="str">
            <v>MEAL TICKETS</v>
          </cell>
          <cell r="C2941">
            <v>14100</v>
          </cell>
          <cell r="D2941" t="str">
            <v>GAS OPS BLACK - OR</v>
          </cell>
          <cell r="E2941" t="str">
            <v>856-01675</v>
          </cell>
          <cell r="F2941" t="str">
            <v>141001675856</v>
          </cell>
          <cell r="G2941">
            <v>605800</v>
          </cell>
          <cell r="H2941" t="str">
            <v>MEAL TICKETS</v>
          </cell>
        </row>
        <row r="2942">
          <cell r="A2942">
            <v>580305</v>
          </cell>
          <cell r="B2942" t="str">
            <v>HOURLY  REGULAR</v>
          </cell>
          <cell r="C2942">
            <v>14100</v>
          </cell>
          <cell r="D2942" t="str">
            <v>GAS OPS BLACK - OR</v>
          </cell>
          <cell r="E2942" t="str">
            <v>856-01675</v>
          </cell>
          <cell r="F2942" t="str">
            <v>141001675856</v>
          </cell>
          <cell r="G2942">
            <v>680305</v>
          </cell>
          <cell r="H2942" t="str">
            <v>HOURLY  REGULAR</v>
          </cell>
        </row>
        <row r="2943">
          <cell r="A2943">
            <v>580306</v>
          </cell>
          <cell r="B2943" t="str">
            <v>HOURLY  OT PAY</v>
          </cell>
          <cell r="C2943">
            <v>14100</v>
          </cell>
          <cell r="D2943" t="str">
            <v>GAS OPS BLACK - OR</v>
          </cell>
          <cell r="E2943" t="str">
            <v>856-01675</v>
          </cell>
          <cell r="F2943" t="str">
            <v>141001675856</v>
          </cell>
          <cell r="G2943">
            <v>680306</v>
          </cell>
          <cell r="H2943" t="str">
            <v>HOURLY  OT PAY</v>
          </cell>
        </row>
        <row r="2944">
          <cell r="A2944">
            <v>588301</v>
          </cell>
          <cell r="B2944" t="str">
            <v>HRL - DBL TIME ZTFSO</v>
          </cell>
          <cell r="C2944">
            <v>14100</v>
          </cell>
          <cell r="D2944" t="str">
            <v>GAS OPS BLACK - OR</v>
          </cell>
          <cell r="E2944" t="str">
            <v>856-01675</v>
          </cell>
          <cell r="F2944" t="str">
            <v>141001675856</v>
          </cell>
          <cell r="G2944">
            <v>688301</v>
          </cell>
          <cell r="H2944" t="str">
            <v>HRL - DBL TIME ZTFSO</v>
          </cell>
        </row>
        <row r="2945">
          <cell r="A2945">
            <v>588305</v>
          </cell>
          <cell r="B2945" t="str">
            <v>HRLY - REGULAR ZTFSO</v>
          </cell>
          <cell r="C2945">
            <v>14100</v>
          </cell>
          <cell r="D2945" t="str">
            <v>GAS OPS BLACK - OR</v>
          </cell>
          <cell r="E2945" t="str">
            <v>856-01675</v>
          </cell>
          <cell r="F2945" t="str">
            <v>141001675856</v>
          </cell>
          <cell r="G2945">
            <v>688305</v>
          </cell>
          <cell r="H2945" t="str">
            <v>HRLY - REGULAR ZTFSO</v>
          </cell>
        </row>
        <row r="2946">
          <cell r="A2946">
            <v>588306</v>
          </cell>
          <cell r="B2946" t="str">
            <v>HRLY - OT ZTFSO</v>
          </cell>
          <cell r="C2946">
            <v>14100</v>
          </cell>
          <cell r="D2946" t="str">
            <v>GAS OPS BLACK - OR</v>
          </cell>
          <cell r="E2946" t="str">
            <v>856-01675</v>
          </cell>
          <cell r="F2946" t="str">
            <v>141001675856</v>
          </cell>
          <cell r="G2946">
            <v>688306</v>
          </cell>
          <cell r="H2946" t="str">
            <v>HRLY - OT ZTFSO</v>
          </cell>
        </row>
        <row r="2947">
          <cell r="A2947">
            <v>589800</v>
          </cell>
          <cell r="B2947" t="str">
            <v>MEAL TICKETS ZTFSO</v>
          </cell>
          <cell r="C2947">
            <v>14100</v>
          </cell>
          <cell r="D2947" t="str">
            <v>GAS OPS BLACK - OR</v>
          </cell>
          <cell r="E2947" t="str">
            <v>856-01675</v>
          </cell>
          <cell r="F2947" t="str">
            <v>141001675856</v>
          </cell>
          <cell r="G2947">
            <v>689800</v>
          </cell>
          <cell r="H2947" t="str">
            <v>MEAL TICKETS ZTFSO</v>
          </cell>
        </row>
        <row r="2948">
          <cell r="A2948">
            <v>585800</v>
          </cell>
          <cell r="B2948" t="str">
            <v>MEAL TICKETS SECONDARY</v>
          </cell>
          <cell r="C2948">
            <v>14100</v>
          </cell>
          <cell r="D2948" t="str">
            <v>GAS OPS BLACK - OR</v>
          </cell>
          <cell r="E2948" t="str">
            <v>856-01675</v>
          </cell>
          <cell r="F2948" t="str">
            <v>141001675856</v>
          </cell>
          <cell r="G2948">
            <v>685800</v>
          </cell>
          <cell r="H2948" t="str">
            <v>MEAL TICKETS SECONDARY</v>
          </cell>
        </row>
        <row r="2949">
          <cell r="A2949">
            <v>502100</v>
          </cell>
          <cell r="B2949" t="str">
            <v>OTHER CONTRACT WORK</v>
          </cell>
          <cell r="C2949">
            <v>14100</v>
          </cell>
          <cell r="D2949" t="str">
            <v>GAS OPS BLACK - OR</v>
          </cell>
          <cell r="E2949" t="str">
            <v>856-01675</v>
          </cell>
          <cell r="F2949" t="str">
            <v>141001675856</v>
          </cell>
          <cell r="G2949">
            <v>602100</v>
          </cell>
          <cell r="H2949" t="str">
            <v>OTHER CONTRACT WORK</v>
          </cell>
        </row>
        <row r="2950">
          <cell r="A2950">
            <v>580301</v>
          </cell>
          <cell r="B2950" t="str">
            <v>HOURLY DBL TIME PAY</v>
          </cell>
          <cell r="C2950">
            <v>14100</v>
          </cell>
          <cell r="D2950" t="str">
            <v>GAS OPS BLACK - OR</v>
          </cell>
          <cell r="E2950" t="str">
            <v>856-01675</v>
          </cell>
          <cell r="F2950" t="str">
            <v>141001675856</v>
          </cell>
          <cell r="G2950">
            <v>680301</v>
          </cell>
          <cell r="H2950" t="str">
            <v>HOURLY DBL TIME PAY</v>
          </cell>
        </row>
        <row r="2951">
          <cell r="A2951">
            <v>500700</v>
          </cell>
          <cell r="B2951" t="str">
            <v>HOURLY BONUS PAYROLL</v>
          </cell>
          <cell r="C2951">
            <v>14100</v>
          </cell>
          <cell r="D2951" t="str">
            <v>GAS OPS BLACK - OR</v>
          </cell>
          <cell r="E2951" t="str">
            <v>856-01675</v>
          </cell>
          <cell r="F2951" t="str">
            <v>141001675856</v>
          </cell>
          <cell r="G2951">
            <v>600700</v>
          </cell>
          <cell r="H2951" t="str">
            <v>HOURLY BONUS PAYROLL</v>
          </cell>
        </row>
        <row r="2952">
          <cell r="A2952">
            <v>580305</v>
          </cell>
          <cell r="B2952" t="str">
            <v>HOURLY  REGULAR</v>
          </cell>
          <cell r="C2952">
            <v>15507</v>
          </cell>
          <cell r="D2952" t="str">
            <v>TRANSMISSION MAINTENANCE</v>
          </cell>
          <cell r="E2952" t="str">
            <v>856-01676</v>
          </cell>
          <cell r="F2952" t="str">
            <v>155071676856</v>
          </cell>
          <cell r="G2952">
            <v>680305</v>
          </cell>
          <cell r="H2952" t="str">
            <v>HOURLY  REGULAR</v>
          </cell>
        </row>
        <row r="2953">
          <cell r="A2953">
            <v>580306</v>
          </cell>
          <cell r="B2953" t="str">
            <v>HOURLY  OT PAY</v>
          </cell>
          <cell r="C2953">
            <v>15507</v>
          </cell>
          <cell r="D2953" t="str">
            <v>TRANSMISSION MAINTENANCE</v>
          </cell>
          <cell r="E2953" t="str">
            <v>856-01676</v>
          </cell>
          <cell r="F2953" t="str">
            <v>155071676856</v>
          </cell>
          <cell r="G2953">
            <v>680306</v>
          </cell>
          <cell r="H2953" t="str">
            <v>HOURLY  OT PAY</v>
          </cell>
        </row>
        <row r="2954">
          <cell r="A2954">
            <v>501700</v>
          </cell>
          <cell r="B2954" t="str">
            <v>EQUIPMENT</v>
          </cell>
          <cell r="C2954">
            <v>15506</v>
          </cell>
          <cell r="D2954" t="str">
            <v>GAS OPERATIONS ORANGE</v>
          </cell>
          <cell r="E2954" t="str">
            <v>856-01676</v>
          </cell>
          <cell r="F2954" t="str">
            <v>155061676856</v>
          </cell>
          <cell r="G2954">
            <v>601700</v>
          </cell>
          <cell r="H2954" t="str">
            <v>EQUIPMENT</v>
          </cell>
        </row>
        <row r="2955">
          <cell r="A2955">
            <v>580305</v>
          </cell>
          <cell r="B2955" t="str">
            <v>HOURLY  REGULAR</v>
          </cell>
          <cell r="C2955">
            <v>15506</v>
          </cell>
          <cell r="D2955" t="str">
            <v>GAS OPERATIONS ORANGE</v>
          </cell>
          <cell r="E2955" t="str">
            <v>856-01676</v>
          </cell>
          <cell r="F2955" t="str">
            <v>155061676856</v>
          </cell>
          <cell r="G2955">
            <v>680305</v>
          </cell>
          <cell r="H2955" t="str">
            <v>HOURLY  REGULAR</v>
          </cell>
        </row>
        <row r="2956">
          <cell r="A2956">
            <v>580306</v>
          </cell>
          <cell r="B2956" t="str">
            <v>HOURLY  OT PAY</v>
          </cell>
          <cell r="C2956">
            <v>15506</v>
          </cell>
          <cell r="D2956" t="str">
            <v>GAS OPERATIONS ORANGE</v>
          </cell>
          <cell r="E2956" t="str">
            <v>856-01676</v>
          </cell>
          <cell r="F2956" t="str">
            <v>155061676856</v>
          </cell>
          <cell r="G2956">
            <v>680306</v>
          </cell>
          <cell r="H2956" t="str">
            <v>HOURLY  OT PAY</v>
          </cell>
        </row>
        <row r="2957">
          <cell r="A2957">
            <v>501700</v>
          </cell>
          <cell r="B2957" t="str">
            <v>EQUIPMENT</v>
          </cell>
          <cell r="C2957">
            <v>14100</v>
          </cell>
          <cell r="D2957" t="str">
            <v>GAS OPS BLACK - OR</v>
          </cell>
          <cell r="E2957" t="str">
            <v>856-01676</v>
          </cell>
          <cell r="F2957" t="str">
            <v>141001676856</v>
          </cell>
          <cell r="G2957">
            <v>601700</v>
          </cell>
          <cell r="H2957" t="str">
            <v>EQUIPMENT</v>
          </cell>
        </row>
        <row r="2958">
          <cell r="A2958">
            <v>580305</v>
          </cell>
          <cell r="B2958" t="str">
            <v>HOURLY  REGULAR</v>
          </cell>
          <cell r="C2958">
            <v>14100</v>
          </cell>
          <cell r="D2958" t="str">
            <v>GAS OPS BLACK - OR</v>
          </cell>
          <cell r="E2958" t="str">
            <v>856-01676</v>
          </cell>
          <cell r="F2958" t="str">
            <v>141001676856</v>
          </cell>
          <cell r="G2958">
            <v>680305</v>
          </cell>
          <cell r="H2958" t="str">
            <v>HOURLY  REGULAR</v>
          </cell>
        </row>
        <row r="2959">
          <cell r="A2959">
            <v>580306</v>
          </cell>
          <cell r="B2959" t="str">
            <v>HOURLY  OT PAY</v>
          </cell>
          <cell r="C2959">
            <v>14100</v>
          </cell>
          <cell r="D2959" t="str">
            <v>GAS OPS BLACK - OR</v>
          </cell>
          <cell r="E2959" t="str">
            <v>856-01676</v>
          </cell>
          <cell r="F2959" t="str">
            <v>141001676856</v>
          </cell>
          <cell r="G2959">
            <v>680306</v>
          </cell>
          <cell r="H2959" t="str">
            <v>HOURLY  OT PAY</v>
          </cell>
        </row>
        <row r="2960">
          <cell r="A2960">
            <v>585800</v>
          </cell>
          <cell r="B2960" t="str">
            <v>MEAL TICKETS SECONDARY</v>
          </cell>
          <cell r="C2960">
            <v>14100</v>
          </cell>
          <cell r="D2960" t="str">
            <v>GAS OPS BLACK - OR</v>
          </cell>
          <cell r="E2960" t="str">
            <v>856-01676</v>
          </cell>
          <cell r="F2960" t="str">
            <v>141001676856</v>
          </cell>
          <cell r="G2960">
            <v>685800</v>
          </cell>
          <cell r="H2960" t="str">
            <v>MEAL TICKETS SECONDARY</v>
          </cell>
        </row>
        <row r="2961">
          <cell r="A2961">
            <v>502100</v>
          </cell>
          <cell r="B2961" t="str">
            <v>OTHER CONTRACT WORK</v>
          </cell>
          <cell r="C2961">
            <v>14100</v>
          </cell>
          <cell r="D2961" t="str">
            <v>GAS OPS BLACK - OR</v>
          </cell>
          <cell r="E2961" t="str">
            <v>856-01676</v>
          </cell>
          <cell r="F2961" t="str">
            <v>141001676856</v>
          </cell>
          <cell r="G2961">
            <v>602100</v>
          </cell>
          <cell r="H2961" t="str">
            <v>OTHER CONTRACT WORK</v>
          </cell>
        </row>
        <row r="2962">
          <cell r="A2962">
            <v>501400</v>
          </cell>
          <cell r="B2962" t="str">
            <v>MATERIALS</v>
          </cell>
          <cell r="C2962">
            <v>14100</v>
          </cell>
          <cell r="D2962" t="str">
            <v>GAS OPS BLACK - OR</v>
          </cell>
          <cell r="E2962" t="str">
            <v>856-01676</v>
          </cell>
          <cell r="F2962" t="str">
            <v>141001676856</v>
          </cell>
          <cell r="G2962">
            <v>601400</v>
          </cell>
          <cell r="H2962" t="str">
            <v>MATERIALS</v>
          </cell>
        </row>
        <row r="2963">
          <cell r="A2963">
            <v>502300</v>
          </cell>
          <cell r="B2963" t="str">
            <v>RENTS AND LEASES</v>
          </cell>
          <cell r="C2963">
            <v>14100</v>
          </cell>
          <cell r="D2963" t="str">
            <v>GAS OPS BLACK - OR</v>
          </cell>
          <cell r="E2963" t="str">
            <v>856-01676</v>
          </cell>
          <cell r="F2963" t="str">
            <v>141001676856</v>
          </cell>
          <cell r="G2963">
            <v>602300</v>
          </cell>
          <cell r="H2963" t="str">
            <v>RENTS AND LEASES</v>
          </cell>
        </row>
        <row r="2964">
          <cell r="A2964">
            <v>505100</v>
          </cell>
          <cell r="B2964" t="str">
            <v>PROFESSIONAL SERVICE</v>
          </cell>
          <cell r="C2964">
            <v>14100</v>
          </cell>
          <cell r="D2964" t="str">
            <v>GAS OPS BLACK - OR</v>
          </cell>
          <cell r="E2964" t="str">
            <v>856-01676</v>
          </cell>
          <cell r="F2964" t="str">
            <v>141001676856</v>
          </cell>
          <cell r="G2964">
            <v>605100</v>
          </cell>
          <cell r="H2964" t="str">
            <v>PROFESSIONAL SERVICE</v>
          </cell>
        </row>
        <row r="2965">
          <cell r="A2965">
            <v>501700</v>
          </cell>
          <cell r="B2965" t="str">
            <v>EQUIPMENT</v>
          </cell>
          <cell r="C2965">
            <v>13510</v>
          </cell>
          <cell r="D2965" t="str">
            <v>CUSTOMER FIELD SERVICES</v>
          </cell>
          <cell r="E2965" t="str">
            <v>856-01676</v>
          </cell>
          <cell r="F2965" t="str">
            <v>135101676856</v>
          </cell>
          <cell r="G2965">
            <v>601700</v>
          </cell>
          <cell r="H2965" t="str">
            <v>EQUIPMENT</v>
          </cell>
        </row>
        <row r="2966">
          <cell r="A2966">
            <v>580305</v>
          </cell>
          <cell r="B2966" t="str">
            <v>HOURLY  REGULAR</v>
          </cell>
          <cell r="C2966">
            <v>13510</v>
          </cell>
          <cell r="D2966" t="str">
            <v>CUSTOMER FIELD SERVICES</v>
          </cell>
          <cell r="E2966" t="str">
            <v>856-01676</v>
          </cell>
          <cell r="F2966" t="str">
            <v>135101676856</v>
          </cell>
          <cell r="G2966">
            <v>680305</v>
          </cell>
          <cell r="H2966" t="str">
            <v>HOURLY  REGULAR</v>
          </cell>
        </row>
        <row r="2967">
          <cell r="A2967">
            <v>501700</v>
          </cell>
          <cell r="B2967" t="str">
            <v>EQUIPMENT</v>
          </cell>
          <cell r="C2967">
            <v>15520</v>
          </cell>
          <cell r="D2967" t="str">
            <v>COMPLIANCE SERVICES - OR</v>
          </cell>
          <cell r="E2967" t="str">
            <v>856-01695</v>
          </cell>
          <cell r="F2967" t="str">
            <v>155201695856</v>
          </cell>
          <cell r="G2967">
            <v>601700</v>
          </cell>
          <cell r="H2967" t="str">
            <v>EQUIPMENT</v>
          </cell>
        </row>
        <row r="2968">
          <cell r="A2968">
            <v>580305</v>
          </cell>
          <cell r="B2968" t="str">
            <v>HOURLY  REGULAR</v>
          </cell>
          <cell r="C2968">
            <v>15520</v>
          </cell>
          <cell r="D2968" t="str">
            <v>COMPLIANCE SERVICES - OR</v>
          </cell>
          <cell r="E2968" t="str">
            <v>856-01695</v>
          </cell>
          <cell r="F2968" t="str">
            <v>155201695856</v>
          </cell>
          <cell r="G2968">
            <v>680305</v>
          </cell>
          <cell r="H2968" t="str">
            <v>HOURLY  REGULAR</v>
          </cell>
        </row>
        <row r="2969">
          <cell r="A2969">
            <v>501700</v>
          </cell>
          <cell r="B2969" t="str">
            <v>EQUIPMENT</v>
          </cell>
          <cell r="C2969">
            <v>15506</v>
          </cell>
          <cell r="D2969" t="str">
            <v>GAS OPERATIONS ORANGE</v>
          </cell>
          <cell r="E2969" t="str">
            <v>856-01695</v>
          </cell>
          <cell r="F2969" t="str">
            <v>155061695856</v>
          </cell>
          <cell r="G2969">
            <v>601700</v>
          </cell>
          <cell r="H2969" t="str">
            <v>EQUIPMENT</v>
          </cell>
        </row>
        <row r="2970">
          <cell r="A2970">
            <v>580305</v>
          </cell>
          <cell r="B2970" t="str">
            <v>HOURLY  REGULAR</v>
          </cell>
          <cell r="C2970">
            <v>15506</v>
          </cell>
          <cell r="D2970" t="str">
            <v>GAS OPERATIONS ORANGE</v>
          </cell>
          <cell r="E2970" t="str">
            <v>856-01695</v>
          </cell>
          <cell r="F2970" t="str">
            <v>155061695856</v>
          </cell>
          <cell r="G2970">
            <v>680305</v>
          </cell>
          <cell r="H2970" t="str">
            <v>HOURLY  REGULAR</v>
          </cell>
        </row>
        <row r="2971">
          <cell r="A2971">
            <v>580306</v>
          </cell>
          <cell r="B2971" t="str">
            <v>HOURLY  OT PAY</v>
          </cell>
          <cell r="C2971">
            <v>15506</v>
          </cell>
          <cell r="D2971" t="str">
            <v>GAS OPERATIONS ORANGE</v>
          </cell>
          <cell r="E2971" t="str">
            <v>856-01695</v>
          </cell>
          <cell r="F2971" t="str">
            <v>155061695856</v>
          </cell>
          <cell r="G2971">
            <v>680306</v>
          </cell>
          <cell r="H2971" t="str">
            <v>HOURLY  OT PAY</v>
          </cell>
        </row>
        <row r="2972">
          <cell r="A2972">
            <v>502100</v>
          </cell>
          <cell r="B2972" t="str">
            <v>OTHER CONTRACT WORK</v>
          </cell>
          <cell r="C2972">
            <v>15506</v>
          </cell>
          <cell r="D2972" t="str">
            <v>GAS OPERATIONS ORANGE</v>
          </cell>
          <cell r="E2972" t="str">
            <v>856-01695</v>
          </cell>
          <cell r="F2972" t="str">
            <v>155061695856</v>
          </cell>
          <cell r="G2972">
            <v>602100</v>
          </cell>
          <cell r="H2972" t="str">
            <v>OTHER CONTRACT WORK</v>
          </cell>
        </row>
        <row r="2973">
          <cell r="A2973">
            <v>502129</v>
          </cell>
          <cell r="B2973" t="str">
            <v>WELDING</v>
          </cell>
          <cell r="C2973">
            <v>15506</v>
          </cell>
          <cell r="D2973" t="str">
            <v>GAS OPERATIONS ORANGE</v>
          </cell>
          <cell r="E2973" t="str">
            <v>856-01695</v>
          </cell>
          <cell r="F2973" t="str">
            <v>155061695856</v>
          </cell>
          <cell r="G2973">
            <v>602129</v>
          </cell>
          <cell r="H2973" t="str">
            <v>WELDING</v>
          </cell>
        </row>
        <row r="2974">
          <cell r="A2974">
            <v>502170</v>
          </cell>
          <cell r="B2974" t="str">
            <v>FLAGGING</v>
          </cell>
          <cell r="C2974">
            <v>15506</v>
          </cell>
          <cell r="D2974" t="str">
            <v>GAS OPERATIONS ORANGE</v>
          </cell>
          <cell r="E2974" t="str">
            <v>856-01695</v>
          </cell>
          <cell r="F2974" t="str">
            <v>155061695856</v>
          </cell>
          <cell r="G2974">
            <v>602170</v>
          </cell>
          <cell r="H2974" t="str">
            <v>FLAGGING</v>
          </cell>
        </row>
        <row r="2975">
          <cell r="A2975">
            <v>501459</v>
          </cell>
          <cell r="B2975" t="str">
            <v>MATERIALS - AGGREG</v>
          </cell>
          <cell r="C2975">
            <v>15505</v>
          </cell>
          <cell r="D2975" t="str">
            <v>PIPELINE INTEGRITY</v>
          </cell>
          <cell r="E2975" t="str">
            <v>856-01695</v>
          </cell>
          <cell r="F2975" t="str">
            <v>155051695856</v>
          </cell>
          <cell r="G2975">
            <v>601459</v>
          </cell>
          <cell r="H2975" t="str">
            <v>MATERIALS - AGGREG</v>
          </cell>
        </row>
        <row r="2976">
          <cell r="A2976">
            <v>501401</v>
          </cell>
          <cell r="B2976" t="str">
            <v>MATERIALS - CONS INV</v>
          </cell>
          <cell r="C2976">
            <v>14100</v>
          </cell>
          <cell r="D2976" t="str">
            <v>GAS OPS BLACK - OR</v>
          </cell>
          <cell r="E2976" t="str">
            <v>856-01695</v>
          </cell>
          <cell r="F2976" t="str">
            <v>141001695856</v>
          </cell>
          <cell r="G2976">
            <v>601401</v>
          </cell>
          <cell r="H2976" t="str">
            <v>MATERIALS - CONS INV</v>
          </cell>
        </row>
        <row r="2977">
          <cell r="A2977">
            <v>501700</v>
          </cell>
          <cell r="B2977" t="str">
            <v>EQUIPMENT</v>
          </cell>
          <cell r="C2977">
            <v>14100</v>
          </cell>
          <cell r="D2977" t="str">
            <v>GAS OPS BLACK - OR</v>
          </cell>
          <cell r="E2977" t="str">
            <v>856-01695</v>
          </cell>
          <cell r="F2977" t="str">
            <v>141001695856</v>
          </cell>
          <cell r="G2977">
            <v>601700</v>
          </cell>
          <cell r="H2977" t="str">
            <v>EQUIPMENT</v>
          </cell>
        </row>
        <row r="2978">
          <cell r="A2978">
            <v>580305</v>
          </cell>
          <cell r="B2978" t="str">
            <v>HOURLY  REGULAR</v>
          </cell>
          <cell r="C2978">
            <v>14100</v>
          </cell>
          <cell r="D2978" t="str">
            <v>GAS OPS BLACK - OR</v>
          </cell>
          <cell r="E2978" t="str">
            <v>856-01695</v>
          </cell>
          <cell r="F2978" t="str">
            <v>141001695856</v>
          </cell>
          <cell r="G2978">
            <v>680305</v>
          </cell>
          <cell r="H2978" t="str">
            <v>HOURLY  REGULAR</v>
          </cell>
        </row>
        <row r="2979">
          <cell r="A2979">
            <v>580306</v>
          </cell>
          <cell r="B2979" t="str">
            <v>HOURLY  OT PAY</v>
          </cell>
          <cell r="C2979">
            <v>14100</v>
          </cell>
          <cell r="D2979" t="str">
            <v>GAS OPS BLACK - OR</v>
          </cell>
          <cell r="E2979" t="str">
            <v>856-01695</v>
          </cell>
          <cell r="F2979" t="str">
            <v>141001695856</v>
          </cell>
          <cell r="G2979">
            <v>680306</v>
          </cell>
          <cell r="H2979" t="str">
            <v>HOURLY  OT PAY</v>
          </cell>
        </row>
        <row r="2980">
          <cell r="A2980">
            <v>580301</v>
          </cell>
          <cell r="B2980" t="str">
            <v>HOURLY DBL TIME PAY</v>
          </cell>
          <cell r="C2980">
            <v>14100</v>
          </cell>
          <cell r="D2980" t="str">
            <v>GAS OPS BLACK - OR</v>
          </cell>
          <cell r="E2980" t="str">
            <v>856-01695</v>
          </cell>
          <cell r="F2980" t="str">
            <v>141001695856</v>
          </cell>
          <cell r="G2980">
            <v>680301</v>
          </cell>
          <cell r="H2980" t="str">
            <v>HOURLY DBL TIME PAY</v>
          </cell>
        </row>
        <row r="2981">
          <cell r="A2981">
            <v>505800</v>
          </cell>
          <cell r="B2981" t="str">
            <v>MEAL TICKETS</v>
          </cell>
          <cell r="C2981">
            <v>14100</v>
          </cell>
          <cell r="D2981" t="str">
            <v>GAS OPS BLACK - OR</v>
          </cell>
          <cell r="E2981" t="str">
            <v>856-01695</v>
          </cell>
          <cell r="F2981" t="str">
            <v>141001695856</v>
          </cell>
          <cell r="G2981">
            <v>605800</v>
          </cell>
          <cell r="H2981" t="str">
            <v>MEAL TICKETS</v>
          </cell>
        </row>
        <row r="2982">
          <cell r="A2982">
            <v>512200</v>
          </cell>
          <cell r="B2982" t="str">
            <v>TRAVEL IN TERRITORY</v>
          </cell>
          <cell r="C2982">
            <v>14100</v>
          </cell>
          <cell r="D2982" t="str">
            <v>GAS OPS BLACK - OR</v>
          </cell>
          <cell r="E2982" t="str">
            <v>856-01695</v>
          </cell>
          <cell r="F2982" t="str">
            <v>141001695856</v>
          </cell>
          <cell r="G2982">
            <v>612200</v>
          </cell>
          <cell r="H2982" t="str">
            <v>TRAVEL IN TERRITORY</v>
          </cell>
        </row>
        <row r="2983">
          <cell r="A2983">
            <v>501700</v>
          </cell>
          <cell r="B2983" t="str">
            <v>EQUIPMENT</v>
          </cell>
          <cell r="C2983">
            <v>13100</v>
          </cell>
          <cell r="D2983" t="str">
            <v>COMM &amp; NETWORK SVCES</v>
          </cell>
          <cell r="E2983" t="str">
            <v>856-01695</v>
          </cell>
          <cell r="F2983" t="str">
            <v>131001695856</v>
          </cell>
          <cell r="G2983">
            <v>601700</v>
          </cell>
          <cell r="H2983" t="str">
            <v>EQUIPMENT</v>
          </cell>
        </row>
        <row r="2984">
          <cell r="A2984">
            <v>580305</v>
          </cell>
          <cell r="B2984" t="str">
            <v>HOURLY  REGULAR</v>
          </cell>
          <cell r="C2984">
            <v>13100</v>
          </cell>
          <cell r="D2984" t="str">
            <v>COMM &amp; NETWORK SVCES</v>
          </cell>
          <cell r="E2984" t="str">
            <v>856-01695</v>
          </cell>
          <cell r="F2984" t="str">
            <v>131001695856</v>
          </cell>
          <cell r="G2984">
            <v>680305</v>
          </cell>
          <cell r="H2984" t="str">
            <v>HOURLY  REGULAR</v>
          </cell>
        </row>
        <row r="2985">
          <cell r="A2985">
            <v>501700</v>
          </cell>
          <cell r="B2985" t="str">
            <v>EQUIPMENT</v>
          </cell>
          <cell r="C2985">
            <v>11100</v>
          </cell>
          <cell r="D2985" t="str">
            <v>SYSTEM OPS</v>
          </cell>
          <cell r="E2985" t="str">
            <v>856-01695</v>
          </cell>
          <cell r="F2985" t="str">
            <v>111001695856</v>
          </cell>
          <cell r="G2985">
            <v>601700</v>
          </cell>
          <cell r="H2985" t="str">
            <v>EQUIPMENT</v>
          </cell>
        </row>
        <row r="2986">
          <cell r="A2986">
            <v>580305</v>
          </cell>
          <cell r="B2986" t="str">
            <v>HOURLY  REGULAR</v>
          </cell>
          <cell r="C2986">
            <v>11100</v>
          </cell>
          <cell r="D2986" t="str">
            <v>SYSTEM OPS</v>
          </cell>
          <cell r="E2986" t="str">
            <v>856-01695</v>
          </cell>
          <cell r="F2986" t="str">
            <v>111001695856</v>
          </cell>
          <cell r="G2986">
            <v>680305</v>
          </cell>
          <cell r="H2986" t="str">
            <v>HOURLY  REGULAR</v>
          </cell>
        </row>
        <row r="2987">
          <cell r="A2987">
            <v>501400</v>
          </cell>
          <cell r="B2987" t="str">
            <v>MATERIALS</v>
          </cell>
          <cell r="C2987">
            <v>11100</v>
          </cell>
          <cell r="D2987" t="str">
            <v>SYSTEM OPS</v>
          </cell>
          <cell r="E2987" t="str">
            <v>856-01695</v>
          </cell>
          <cell r="F2987" t="str">
            <v>111001695856</v>
          </cell>
          <cell r="G2987">
            <v>601400</v>
          </cell>
          <cell r="H2987" t="str">
            <v>MATERIALS</v>
          </cell>
        </row>
        <row r="2988">
          <cell r="A2988">
            <v>505800</v>
          </cell>
          <cell r="B2988" t="str">
            <v>MEAL TICKETS</v>
          </cell>
          <cell r="C2988">
            <v>11100</v>
          </cell>
          <cell r="D2988" t="str">
            <v>SYSTEM OPS</v>
          </cell>
          <cell r="E2988" t="str">
            <v>856-01695</v>
          </cell>
          <cell r="F2988" t="str">
            <v>111001695856</v>
          </cell>
          <cell r="G2988">
            <v>605800</v>
          </cell>
          <cell r="H2988" t="str">
            <v>MEAL TICKETS</v>
          </cell>
        </row>
        <row r="2989">
          <cell r="A2989">
            <v>580306</v>
          </cell>
          <cell r="B2989" t="str">
            <v>HOURLY  OT PAY</v>
          </cell>
          <cell r="C2989">
            <v>11100</v>
          </cell>
          <cell r="D2989" t="str">
            <v>SYSTEM OPS</v>
          </cell>
          <cell r="E2989" t="str">
            <v>856-01695</v>
          </cell>
          <cell r="F2989" t="str">
            <v>111001695856</v>
          </cell>
          <cell r="G2989">
            <v>680306</v>
          </cell>
          <cell r="H2989" t="str">
            <v>HOURLY  OT PAY</v>
          </cell>
        </row>
        <row r="2990">
          <cell r="A2990">
            <v>512200</v>
          </cell>
          <cell r="B2990" t="str">
            <v>TRAVEL IN TERRITORY</v>
          </cell>
          <cell r="C2990">
            <v>11100</v>
          </cell>
          <cell r="D2990" t="str">
            <v>SYSTEM OPS</v>
          </cell>
          <cell r="E2990" t="str">
            <v>856-01695</v>
          </cell>
          <cell r="F2990" t="str">
            <v>111001695856</v>
          </cell>
          <cell r="G2990">
            <v>612200</v>
          </cell>
          <cell r="H2990" t="str">
            <v>TRAVEL IN TERRITORY</v>
          </cell>
        </row>
        <row r="2991">
          <cell r="A2991">
            <v>580301</v>
          </cell>
          <cell r="B2991" t="str">
            <v>HOURLY DBL TIME PAY</v>
          </cell>
          <cell r="C2991">
            <v>11100</v>
          </cell>
          <cell r="D2991" t="str">
            <v>SYSTEM OPS</v>
          </cell>
          <cell r="E2991" t="str">
            <v>856-01695</v>
          </cell>
          <cell r="F2991" t="str">
            <v>111001695856</v>
          </cell>
          <cell r="G2991">
            <v>680301</v>
          </cell>
          <cell r="H2991" t="str">
            <v>HOURLY DBL TIME PAY</v>
          </cell>
        </row>
        <row r="2992">
          <cell r="A2992">
            <v>585800</v>
          </cell>
          <cell r="B2992" t="str">
            <v>MEAL TICKETS SECONDARY</v>
          </cell>
          <cell r="C2992">
            <v>11100</v>
          </cell>
          <cell r="D2992" t="str">
            <v>SYSTEM OPS</v>
          </cell>
          <cell r="E2992" t="str">
            <v>856-01695</v>
          </cell>
          <cell r="F2992" t="str">
            <v>111001695856</v>
          </cell>
          <cell r="G2992">
            <v>685800</v>
          </cell>
          <cell r="H2992" t="str">
            <v>MEAL TICKETS SECONDARY</v>
          </cell>
        </row>
        <row r="2993">
          <cell r="A2993">
            <v>502170</v>
          </cell>
          <cell r="B2993" t="str">
            <v>FLAGGING</v>
          </cell>
          <cell r="C2993">
            <v>14109</v>
          </cell>
          <cell r="D2993" t="str">
            <v>GAS OPS BLACK - WA</v>
          </cell>
          <cell r="E2993" t="str">
            <v>856-01695</v>
          </cell>
          <cell r="F2993" t="str">
            <v>141091695856</v>
          </cell>
          <cell r="G2993">
            <v>602170</v>
          </cell>
          <cell r="H2993" t="str">
            <v>FLAGGING</v>
          </cell>
        </row>
        <row r="2994">
          <cell r="A2994">
            <v>501401</v>
          </cell>
          <cell r="B2994" t="str">
            <v>MATERIALS - CONS INV</v>
          </cell>
          <cell r="C2994">
            <v>14100</v>
          </cell>
          <cell r="D2994" t="str">
            <v>GAS OPS BLACK - OR</v>
          </cell>
          <cell r="E2994" t="str">
            <v>863-01285</v>
          </cell>
          <cell r="F2994" t="str">
            <v>141001285863</v>
          </cell>
          <cell r="G2994">
            <v>601401</v>
          </cell>
          <cell r="H2994" t="str">
            <v>MATERIALS - CONS INV</v>
          </cell>
        </row>
        <row r="2995">
          <cell r="A2995">
            <v>501700</v>
          </cell>
          <cell r="B2995" t="str">
            <v>EQUIPMENT</v>
          </cell>
          <cell r="C2995">
            <v>15505</v>
          </cell>
          <cell r="D2995" t="str">
            <v>PIPELINE INTEGRITY</v>
          </cell>
          <cell r="E2995" t="str">
            <v>863-01675</v>
          </cell>
          <cell r="F2995" t="str">
            <v>155051675863</v>
          </cell>
          <cell r="G2995">
            <v>601700</v>
          </cell>
          <cell r="H2995" t="str">
            <v>EQUIPMENT</v>
          </cell>
        </row>
        <row r="2996">
          <cell r="A2996">
            <v>503800</v>
          </cell>
          <cell r="B2996" t="str">
            <v>TAXES</v>
          </cell>
          <cell r="C2996">
            <v>15505</v>
          </cell>
          <cell r="D2996" t="str">
            <v>PIPELINE INTEGRITY</v>
          </cell>
          <cell r="E2996" t="str">
            <v>863-01675</v>
          </cell>
          <cell r="F2996" t="str">
            <v>155051675863</v>
          </cell>
          <cell r="G2996">
            <v>603800</v>
          </cell>
          <cell r="H2996" t="str">
            <v>TAXES</v>
          </cell>
        </row>
        <row r="2997">
          <cell r="A2997">
            <v>531200</v>
          </cell>
          <cell r="B2997" t="str">
            <v>AFUDC - DEBT DEBIT</v>
          </cell>
          <cell r="C2997">
            <v>15505</v>
          </cell>
          <cell r="D2997" t="str">
            <v>PIPELINE INTEGRITY</v>
          </cell>
          <cell r="E2997" t="str">
            <v>863-01675</v>
          </cell>
          <cell r="F2997" t="str">
            <v>155051675863</v>
          </cell>
          <cell r="G2997">
            <v>631200</v>
          </cell>
          <cell r="H2997" t="str">
            <v>AFUDC - DEBT DEBIT</v>
          </cell>
        </row>
        <row r="2998">
          <cell r="A2998">
            <v>580305</v>
          </cell>
          <cell r="B2998" t="str">
            <v>HOURLY  REGULAR</v>
          </cell>
          <cell r="C2998">
            <v>15505</v>
          </cell>
          <cell r="D2998" t="str">
            <v>PIPELINE INTEGRITY</v>
          </cell>
          <cell r="E2998" t="str">
            <v>863-01675</v>
          </cell>
          <cell r="F2998" t="str">
            <v>155051675863</v>
          </cell>
          <cell r="G2998">
            <v>680305</v>
          </cell>
          <cell r="H2998" t="str">
            <v>HOURLY  REGULAR</v>
          </cell>
        </row>
        <row r="2999">
          <cell r="A2999">
            <v>580306</v>
          </cell>
          <cell r="B2999" t="str">
            <v>HOURLY  OT PAY</v>
          </cell>
          <cell r="C2999">
            <v>15505</v>
          </cell>
          <cell r="D2999" t="str">
            <v>PIPELINE INTEGRITY</v>
          </cell>
          <cell r="E2999" t="str">
            <v>863-01675</v>
          </cell>
          <cell r="F2999" t="str">
            <v>155051675863</v>
          </cell>
          <cell r="G2999">
            <v>680306</v>
          </cell>
          <cell r="H2999" t="str">
            <v>HOURLY  OT PAY</v>
          </cell>
        </row>
        <row r="3000">
          <cell r="A3000">
            <v>501459</v>
          </cell>
          <cell r="B3000" t="str">
            <v>MATERIALS - AGGREG</v>
          </cell>
          <cell r="C3000">
            <v>15506</v>
          </cell>
          <cell r="D3000" t="str">
            <v>GAS OPERATIONS ORANGE</v>
          </cell>
          <cell r="E3000" t="str">
            <v>863-01675</v>
          </cell>
          <cell r="F3000" t="str">
            <v>155061675863</v>
          </cell>
          <cell r="G3000">
            <v>601459</v>
          </cell>
          <cell r="H3000" t="str">
            <v>MATERIALS - AGGREG</v>
          </cell>
        </row>
        <row r="3001">
          <cell r="A3001">
            <v>502600</v>
          </cell>
          <cell r="B3001" t="str">
            <v>UTILITIES</v>
          </cell>
          <cell r="C3001">
            <v>11700</v>
          </cell>
          <cell r="D3001" t="str">
            <v>N MIST UGS</v>
          </cell>
          <cell r="E3001" t="str">
            <v>863-04600</v>
          </cell>
          <cell r="F3001" t="str">
            <v>117004600863</v>
          </cell>
          <cell r="G3001">
            <v>602600</v>
          </cell>
          <cell r="H3001" t="str">
            <v>UTILITIES</v>
          </cell>
        </row>
        <row r="3002">
          <cell r="A3002">
            <v>502100</v>
          </cell>
          <cell r="B3002" t="str">
            <v>OTHER CONTRACT WORK</v>
          </cell>
          <cell r="C3002">
            <v>85702</v>
          </cell>
          <cell r="D3002" t="str">
            <v>HORIZON PROJECT - REGULATORY DEFERRALS</v>
          </cell>
          <cell r="E3002" t="str">
            <v>870-01630</v>
          </cell>
          <cell r="F3002" t="str">
            <v>857021630870</v>
          </cell>
          <cell r="G3002">
            <v>602100</v>
          </cell>
          <cell r="H3002" t="str">
            <v>OTHER CONTRACT WORK</v>
          </cell>
        </row>
        <row r="3003">
          <cell r="A3003">
            <v>502100</v>
          </cell>
          <cell r="B3003" t="str">
            <v>OTHER CONTRACT WORK</v>
          </cell>
          <cell r="C3003">
            <v>85701</v>
          </cell>
          <cell r="D3003" t="str">
            <v>COVID-19</v>
          </cell>
          <cell r="E3003" t="str">
            <v>870-01630</v>
          </cell>
          <cell r="F3003" t="str">
            <v>857011630870</v>
          </cell>
          <cell r="G3003">
            <v>602100</v>
          </cell>
          <cell r="H3003" t="str">
            <v>OTHER CONTRACT WORK</v>
          </cell>
        </row>
        <row r="3004">
          <cell r="A3004">
            <v>502300</v>
          </cell>
          <cell r="B3004" t="str">
            <v>RENTS AND LEASES</v>
          </cell>
          <cell r="C3004">
            <v>85701</v>
          </cell>
          <cell r="D3004" t="str">
            <v>COVID-19</v>
          </cell>
          <cell r="E3004" t="str">
            <v>870-01630</v>
          </cell>
          <cell r="F3004" t="str">
            <v>857011630870</v>
          </cell>
          <cell r="G3004">
            <v>602300</v>
          </cell>
          <cell r="H3004" t="str">
            <v>RENTS AND LEASES</v>
          </cell>
        </row>
        <row r="3005">
          <cell r="A3005">
            <v>580305</v>
          </cell>
          <cell r="B3005" t="str">
            <v>HOURLY  REGULAR</v>
          </cell>
          <cell r="C3005">
            <v>85701</v>
          </cell>
          <cell r="D3005" t="str">
            <v>COVID-19</v>
          </cell>
          <cell r="E3005" t="str">
            <v>870-01630</v>
          </cell>
          <cell r="F3005" t="str">
            <v>857011630870</v>
          </cell>
          <cell r="G3005">
            <v>680305</v>
          </cell>
          <cell r="H3005" t="str">
            <v>HOURLY  REGULAR</v>
          </cell>
        </row>
        <row r="3006">
          <cell r="A3006">
            <v>588105</v>
          </cell>
          <cell r="B3006" t="str">
            <v>SALARY PAYROLL ZTFSO</v>
          </cell>
          <cell r="C3006">
            <v>13520</v>
          </cell>
          <cell r="D3006" t="str">
            <v>SCHEDULING &amp; DISPATCH</v>
          </cell>
          <cell r="E3006" t="str">
            <v>870-01630</v>
          </cell>
          <cell r="F3006" t="str">
            <v>135201630870</v>
          </cell>
          <cell r="G3006">
            <v>688105</v>
          </cell>
          <cell r="H3006" t="str">
            <v>SALARY PAYROLL ZTFSO</v>
          </cell>
        </row>
        <row r="3007">
          <cell r="A3007">
            <v>501401</v>
          </cell>
          <cell r="B3007" t="str">
            <v>MATERIALS - CONS INV</v>
          </cell>
          <cell r="C3007">
            <v>13510</v>
          </cell>
          <cell r="D3007" t="str">
            <v>CUSTOMER FIELD SERVICES</v>
          </cell>
          <cell r="E3007" t="str">
            <v>870-01630</v>
          </cell>
          <cell r="F3007" t="str">
            <v>135101630870</v>
          </cell>
          <cell r="G3007">
            <v>601401</v>
          </cell>
          <cell r="H3007" t="str">
            <v>MATERIALS - CONS INV</v>
          </cell>
        </row>
        <row r="3008">
          <cell r="A3008">
            <v>500100</v>
          </cell>
          <cell r="B3008" t="str">
            <v>SALARY PAYROLL</v>
          </cell>
          <cell r="C3008">
            <v>11300</v>
          </cell>
          <cell r="D3008" t="str">
            <v>GAS CONTROL</v>
          </cell>
          <cell r="E3008" t="str">
            <v>870-01630</v>
          </cell>
          <cell r="F3008" t="str">
            <v>113001630870</v>
          </cell>
          <cell r="G3008">
            <v>600100</v>
          </cell>
          <cell r="H3008" t="str">
            <v>SALARY PAYROLL</v>
          </cell>
        </row>
        <row r="3009">
          <cell r="A3009">
            <v>500900</v>
          </cell>
          <cell r="B3009" t="str">
            <v>VACATION, SICK &amp; HOL</v>
          </cell>
          <cell r="C3009">
            <v>11300</v>
          </cell>
          <cell r="D3009" t="str">
            <v>GAS CONTROL</v>
          </cell>
          <cell r="E3009" t="str">
            <v>870-01630</v>
          </cell>
          <cell r="F3009" t="str">
            <v>113001630870</v>
          </cell>
          <cell r="G3009">
            <v>600900</v>
          </cell>
          <cell r="H3009" t="str">
            <v>VACATION, SICK &amp; HOL</v>
          </cell>
        </row>
        <row r="3010">
          <cell r="A3010">
            <v>501000</v>
          </cell>
          <cell r="B3010" t="str">
            <v>PAYROLL OVERHEAD</v>
          </cell>
          <cell r="C3010">
            <v>11300</v>
          </cell>
          <cell r="D3010" t="str">
            <v>GAS CONTROL</v>
          </cell>
          <cell r="E3010" t="str">
            <v>870-01630</v>
          </cell>
          <cell r="F3010" t="str">
            <v>113001630870</v>
          </cell>
          <cell r="G3010">
            <v>601000</v>
          </cell>
          <cell r="H3010" t="str">
            <v>PAYROLL OVERHEAD</v>
          </cell>
        </row>
        <row r="3011">
          <cell r="A3011">
            <v>501600</v>
          </cell>
          <cell r="B3011" t="str">
            <v>TRANSPORTATION</v>
          </cell>
          <cell r="C3011">
            <v>11300</v>
          </cell>
          <cell r="D3011" t="str">
            <v>GAS CONTROL</v>
          </cell>
          <cell r="E3011" t="str">
            <v>870-01630</v>
          </cell>
          <cell r="F3011" t="str">
            <v>113001630870</v>
          </cell>
          <cell r="G3011">
            <v>601600</v>
          </cell>
          <cell r="H3011" t="str">
            <v>TRANSPORTATION</v>
          </cell>
        </row>
        <row r="3012">
          <cell r="A3012">
            <v>502466</v>
          </cell>
          <cell r="B3012" t="str">
            <v>P CARD UNCODED CHARG</v>
          </cell>
          <cell r="C3012">
            <v>11300</v>
          </cell>
          <cell r="D3012" t="str">
            <v>GAS CONTROL</v>
          </cell>
          <cell r="E3012" t="str">
            <v>870-01630</v>
          </cell>
          <cell r="F3012" t="str">
            <v>113001630870</v>
          </cell>
          <cell r="G3012">
            <v>602466</v>
          </cell>
          <cell r="H3012" t="str">
            <v>P CARD UNCODED CHARG</v>
          </cell>
        </row>
        <row r="3013">
          <cell r="A3013">
            <v>503000</v>
          </cell>
          <cell r="B3013" t="str">
            <v>OFFICE SUPPLIES</v>
          </cell>
          <cell r="C3013">
            <v>11300</v>
          </cell>
          <cell r="D3013" t="str">
            <v>GAS CONTROL</v>
          </cell>
          <cell r="E3013" t="str">
            <v>870-01630</v>
          </cell>
          <cell r="F3013" t="str">
            <v>113001630870</v>
          </cell>
          <cell r="G3013">
            <v>603000</v>
          </cell>
          <cell r="H3013" t="str">
            <v>OFFICE SUPPLIES</v>
          </cell>
        </row>
        <row r="3014">
          <cell r="A3014">
            <v>512100</v>
          </cell>
          <cell r="B3014" t="str">
            <v>MEALS AND ENTERTAIN</v>
          </cell>
          <cell r="C3014">
            <v>11300</v>
          </cell>
          <cell r="D3014" t="str">
            <v>GAS CONTROL</v>
          </cell>
          <cell r="E3014" t="str">
            <v>870-01630</v>
          </cell>
          <cell r="F3014" t="str">
            <v>113001630870</v>
          </cell>
          <cell r="G3014">
            <v>612100</v>
          </cell>
          <cell r="H3014" t="str">
            <v>MEALS AND ENTERTAIN</v>
          </cell>
        </row>
        <row r="3015">
          <cell r="A3015">
            <v>512200</v>
          </cell>
          <cell r="B3015" t="str">
            <v>TRAVEL IN TERRITORY</v>
          </cell>
          <cell r="C3015">
            <v>11300</v>
          </cell>
          <cell r="D3015" t="str">
            <v>GAS CONTROL</v>
          </cell>
          <cell r="E3015" t="str">
            <v>870-01630</v>
          </cell>
          <cell r="F3015" t="str">
            <v>113001630870</v>
          </cell>
          <cell r="G3015">
            <v>612200</v>
          </cell>
          <cell r="H3015" t="str">
            <v>TRAVEL IN TERRITORY</v>
          </cell>
        </row>
        <row r="3016">
          <cell r="A3016">
            <v>513200</v>
          </cell>
          <cell r="B3016" t="str">
            <v>BUSINESS TRAVEL</v>
          </cell>
          <cell r="C3016">
            <v>11300</v>
          </cell>
          <cell r="D3016" t="str">
            <v>GAS CONTROL</v>
          </cell>
          <cell r="E3016" t="str">
            <v>870-01630</v>
          </cell>
          <cell r="F3016" t="str">
            <v>113001630870</v>
          </cell>
          <cell r="G3016">
            <v>613200</v>
          </cell>
          <cell r="H3016" t="str">
            <v>BUSINESS TRAVEL</v>
          </cell>
        </row>
        <row r="3017">
          <cell r="A3017">
            <v>501100</v>
          </cell>
          <cell r="B3017" t="str">
            <v>EDUCATION</v>
          </cell>
          <cell r="C3017">
            <v>11300</v>
          </cell>
          <cell r="D3017" t="str">
            <v>GAS CONTROL</v>
          </cell>
          <cell r="E3017" t="str">
            <v>870-01630</v>
          </cell>
          <cell r="F3017" t="str">
            <v>113001630870</v>
          </cell>
          <cell r="G3017">
            <v>601100</v>
          </cell>
          <cell r="H3017" t="str">
            <v>EDUCATION</v>
          </cell>
        </row>
        <row r="3018">
          <cell r="A3018">
            <v>503200</v>
          </cell>
          <cell r="B3018" t="str">
            <v>BOOKS AND MAGAZINES</v>
          </cell>
          <cell r="C3018">
            <v>11300</v>
          </cell>
          <cell r="D3018" t="str">
            <v>GAS CONTROL</v>
          </cell>
          <cell r="E3018" t="str">
            <v>870-01630</v>
          </cell>
          <cell r="F3018" t="str">
            <v>113001630870</v>
          </cell>
          <cell r="G3018">
            <v>603200</v>
          </cell>
          <cell r="H3018" t="str">
            <v>BOOKS AND MAGAZINES</v>
          </cell>
        </row>
        <row r="3019">
          <cell r="A3019">
            <v>503300</v>
          </cell>
          <cell r="B3019" t="str">
            <v>REFRESHMENTS</v>
          </cell>
          <cell r="C3019">
            <v>11300</v>
          </cell>
          <cell r="D3019" t="str">
            <v>GAS CONTROL</v>
          </cell>
          <cell r="E3019" t="str">
            <v>870-01630</v>
          </cell>
          <cell r="F3019" t="str">
            <v>113001630870</v>
          </cell>
          <cell r="G3019">
            <v>603300</v>
          </cell>
          <cell r="H3019" t="str">
            <v>REFRESHMENTS</v>
          </cell>
        </row>
        <row r="3020">
          <cell r="A3020">
            <v>522000</v>
          </cell>
          <cell r="B3020" t="str">
            <v>EMPLOYEE AWARDS</v>
          </cell>
          <cell r="C3020">
            <v>11300</v>
          </cell>
          <cell r="D3020" t="str">
            <v>GAS CONTROL</v>
          </cell>
          <cell r="E3020" t="str">
            <v>870-01630</v>
          </cell>
          <cell r="F3020" t="str">
            <v>113001630870</v>
          </cell>
          <cell r="G3020">
            <v>622000</v>
          </cell>
          <cell r="H3020" t="str">
            <v>EMPLOYEE AWARDS</v>
          </cell>
        </row>
        <row r="3021">
          <cell r="A3021">
            <v>502100</v>
          </cell>
          <cell r="B3021" t="str">
            <v>OTHER CONTRACT WORK</v>
          </cell>
          <cell r="C3021">
            <v>11300</v>
          </cell>
          <cell r="D3021" t="str">
            <v>GAS CONTROL</v>
          </cell>
          <cell r="E3021" t="str">
            <v>870-01630</v>
          </cell>
          <cell r="F3021" t="str">
            <v>113001630870</v>
          </cell>
          <cell r="G3021">
            <v>602100</v>
          </cell>
          <cell r="H3021" t="str">
            <v>OTHER CONTRACT WORK</v>
          </cell>
        </row>
        <row r="3022">
          <cell r="A3022">
            <v>500100</v>
          </cell>
          <cell r="B3022" t="str">
            <v>SALARY PAYROLL</v>
          </cell>
          <cell r="C3022">
            <v>11100</v>
          </cell>
          <cell r="D3022" t="str">
            <v>SYSTEM OPS</v>
          </cell>
          <cell r="E3022" t="str">
            <v>870-01630</v>
          </cell>
          <cell r="F3022" t="str">
            <v>111001630870</v>
          </cell>
          <cell r="G3022">
            <v>600100</v>
          </cell>
          <cell r="H3022" t="str">
            <v>SALARY PAYROLL</v>
          </cell>
        </row>
        <row r="3023">
          <cell r="A3023">
            <v>500900</v>
          </cell>
          <cell r="B3023" t="str">
            <v>VACATION, SICK &amp; HOL</v>
          </cell>
          <cell r="C3023">
            <v>11100</v>
          </cell>
          <cell r="D3023" t="str">
            <v>SYSTEM OPS</v>
          </cell>
          <cell r="E3023" t="str">
            <v>870-01630</v>
          </cell>
          <cell r="F3023" t="str">
            <v>111001630870</v>
          </cell>
          <cell r="G3023">
            <v>600900</v>
          </cell>
          <cell r="H3023" t="str">
            <v>VACATION, SICK &amp; HOL</v>
          </cell>
        </row>
        <row r="3024">
          <cell r="A3024">
            <v>501000</v>
          </cell>
          <cell r="B3024" t="str">
            <v>PAYROLL OVERHEAD</v>
          </cell>
          <cell r="C3024">
            <v>11100</v>
          </cell>
          <cell r="D3024" t="str">
            <v>SYSTEM OPS</v>
          </cell>
          <cell r="E3024" t="str">
            <v>870-01630</v>
          </cell>
          <cell r="F3024" t="str">
            <v>111001630870</v>
          </cell>
          <cell r="G3024">
            <v>601000</v>
          </cell>
          <cell r="H3024" t="str">
            <v>PAYROLL OVERHEAD</v>
          </cell>
        </row>
        <row r="3025">
          <cell r="A3025">
            <v>501600</v>
          </cell>
          <cell r="B3025" t="str">
            <v>TRANSPORTATION</v>
          </cell>
          <cell r="C3025">
            <v>11100</v>
          </cell>
          <cell r="D3025" t="str">
            <v>SYSTEM OPS</v>
          </cell>
          <cell r="E3025" t="str">
            <v>870-01630</v>
          </cell>
          <cell r="F3025" t="str">
            <v>111001630870</v>
          </cell>
          <cell r="G3025">
            <v>601600</v>
          </cell>
          <cell r="H3025" t="str">
            <v>TRANSPORTATION</v>
          </cell>
        </row>
        <row r="3026">
          <cell r="A3026">
            <v>502466</v>
          </cell>
          <cell r="B3026" t="str">
            <v>P CARD UNCODED CHARG</v>
          </cell>
          <cell r="C3026">
            <v>11100</v>
          </cell>
          <cell r="D3026" t="str">
            <v>SYSTEM OPS</v>
          </cell>
          <cell r="E3026" t="str">
            <v>870-01630</v>
          </cell>
          <cell r="F3026" t="str">
            <v>111001630870</v>
          </cell>
          <cell r="G3026">
            <v>602466</v>
          </cell>
          <cell r="H3026" t="str">
            <v>P CARD UNCODED CHARG</v>
          </cell>
        </row>
        <row r="3027">
          <cell r="A3027">
            <v>502600</v>
          </cell>
          <cell r="B3027" t="str">
            <v>UTILITIES</v>
          </cell>
          <cell r="C3027">
            <v>11100</v>
          </cell>
          <cell r="D3027" t="str">
            <v>SYSTEM OPS</v>
          </cell>
          <cell r="E3027" t="str">
            <v>870-01630</v>
          </cell>
          <cell r="F3027" t="str">
            <v>111001630870</v>
          </cell>
          <cell r="G3027">
            <v>602600</v>
          </cell>
          <cell r="H3027" t="str">
            <v>UTILITIES</v>
          </cell>
        </row>
        <row r="3028">
          <cell r="A3028">
            <v>502900</v>
          </cell>
          <cell r="B3028" t="str">
            <v>COMPANY GAS USE</v>
          </cell>
          <cell r="C3028">
            <v>11100</v>
          </cell>
          <cell r="D3028" t="str">
            <v>SYSTEM OPS</v>
          </cell>
          <cell r="E3028" t="str">
            <v>870-01630</v>
          </cell>
          <cell r="F3028" t="str">
            <v>111001630870</v>
          </cell>
          <cell r="G3028">
            <v>602900</v>
          </cell>
          <cell r="H3028" t="str">
            <v>COMPANY GAS USE</v>
          </cell>
        </row>
        <row r="3029">
          <cell r="A3029">
            <v>503000</v>
          </cell>
          <cell r="B3029" t="str">
            <v>OFFICE SUPPLIES</v>
          </cell>
          <cell r="C3029">
            <v>11100</v>
          </cell>
          <cell r="D3029" t="str">
            <v>SYSTEM OPS</v>
          </cell>
          <cell r="E3029" t="str">
            <v>870-01630</v>
          </cell>
          <cell r="F3029" t="str">
            <v>111001630870</v>
          </cell>
          <cell r="G3029">
            <v>603000</v>
          </cell>
          <cell r="H3029" t="str">
            <v>OFFICE SUPPLIES</v>
          </cell>
        </row>
        <row r="3030">
          <cell r="A3030">
            <v>503300</v>
          </cell>
          <cell r="B3030" t="str">
            <v>REFRESHMENTS</v>
          </cell>
          <cell r="C3030">
            <v>11100</v>
          </cell>
          <cell r="D3030" t="str">
            <v>SYSTEM OPS</v>
          </cell>
          <cell r="E3030" t="str">
            <v>870-01630</v>
          </cell>
          <cell r="F3030" t="str">
            <v>111001630870</v>
          </cell>
          <cell r="G3030">
            <v>603300</v>
          </cell>
          <cell r="H3030" t="str">
            <v>REFRESHMENTS</v>
          </cell>
        </row>
        <row r="3031">
          <cell r="A3031">
            <v>504700</v>
          </cell>
          <cell r="B3031" t="str">
            <v>PARKING</v>
          </cell>
          <cell r="C3031">
            <v>11100</v>
          </cell>
          <cell r="D3031" t="str">
            <v>SYSTEM OPS</v>
          </cell>
          <cell r="E3031" t="str">
            <v>870-01630</v>
          </cell>
          <cell r="F3031" t="str">
            <v>111001630870</v>
          </cell>
          <cell r="G3031">
            <v>604700</v>
          </cell>
          <cell r="H3031" t="str">
            <v>PARKING</v>
          </cell>
        </row>
        <row r="3032">
          <cell r="A3032">
            <v>505500</v>
          </cell>
          <cell r="B3032" t="str">
            <v>REPAIRS AND MAINT</v>
          </cell>
          <cell r="C3032">
            <v>11100</v>
          </cell>
          <cell r="D3032" t="str">
            <v>SYSTEM OPS</v>
          </cell>
          <cell r="E3032" t="str">
            <v>870-01630</v>
          </cell>
          <cell r="F3032" t="str">
            <v>111001630870</v>
          </cell>
          <cell r="G3032">
            <v>605500</v>
          </cell>
          <cell r="H3032" t="str">
            <v>REPAIRS AND MAINT</v>
          </cell>
        </row>
        <row r="3033">
          <cell r="A3033">
            <v>507700</v>
          </cell>
          <cell r="B3033" t="str">
            <v>SMALL TOOLS</v>
          </cell>
          <cell r="C3033">
            <v>11100</v>
          </cell>
          <cell r="D3033" t="str">
            <v>SYSTEM OPS</v>
          </cell>
          <cell r="E3033" t="str">
            <v>870-01630</v>
          </cell>
          <cell r="F3033" t="str">
            <v>111001630870</v>
          </cell>
          <cell r="G3033">
            <v>607700</v>
          </cell>
          <cell r="H3033" t="str">
            <v>SMALL TOOLS</v>
          </cell>
        </row>
        <row r="3034">
          <cell r="A3034">
            <v>512100</v>
          </cell>
          <cell r="B3034" t="str">
            <v>MEALS AND ENTERTAIN</v>
          </cell>
          <cell r="C3034">
            <v>11100</v>
          </cell>
          <cell r="D3034" t="str">
            <v>SYSTEM OPS</v>
          </cell>
          <cell r="E3034" t="str">
            <v>870-01630</v>
          </cell>
          <cell r="F3034" t="str">
            <v>111001630870</v>
          </cell>
          <cell r="G3034">
            <v>612100</v>
          </cell>
          <cell r="H3034" t="str">
            <v>MEALS AND ENTERTAIN</v>
          </cell>
        </row>
        <row r="3035">
          <cell r="A3035">
            <v>512200</v>
          </cell>
          <cell r="B3035" t="str">
            <v>TRAVEL IN TERRITORY</v>
          </cell>
          <cell r="C3035">
            <v>11100</v>
          </cell>
          <cell r="D3035" t="str">
            <v>SYSTEM OPS</v>
          </cell>
          <cell r="E3035" t="str">
            <v>870-01630</v>
          </cell>
          <cell r="F3035" t="str">
            <v>111001630870</v>
          </cell>
          <cell r="G3035">
            <v>612200</v>
          </cell>
          <cell r="H3035" t="str">
            <v>TRAVEL IN TERRITORY</v>
          </cell>
        </row>
        <row r="3036">
          <cell r="A3036">
            <v>513200</v>
          </cell>
          <cell r="B3036" t="str">
            <v>BUSINESS TRAVEL</v>
          </cell>
          <cell r="C3036">
            <v>11100</v>
          </cell>
          <cell r="D3036" t="str">
            <v>SYSTEM OPS</v>
          </cell>
          <cell r="E3036" t="str">
            <v>870-01630</v>
          </cell>
          <cell r="F3036" t="str">
            <v>111001630870</v>
          </cell>
          <cell r="G3036">
            <v>613200</v>
          </cell>
          <cell r="H3036" t="str">
            <v>BUSINESS TRAVEL</v>
          </cell>
        </row>
        <row r="3037">
          <cell r="A3037">
            <v>522000</v>
          </cell>
          <cell r="B3037" t="str">
            <v>EMPLOYEE AWARDS</v>
          </cell>
          <cell r="C3037">
            <v>11100</v>
          </cell>
          <cell r="D3037" t="str">
            <v>SYSTEM OPS</v>
          </cell>
          <cell r="E3037" t="str">
            <v>870-01630</v>
          </cell>
          <cell r="F3037" t="str">
            <v>111001630870</v>
          </cell>
          <cell r="G3037">
            <v>622000</v>
          </cell>
          <cell r="H3037" t="str">
            <v>EMPLOYEE AWARDS</v>
          </cell>
        </row>
        <row r="3038">
          <cell r="A3038">
            <v>588105</v>
          </cell>
          <cell r="B3038" t="str">
            <v>SALARY PAYROLL ZTFSO</v>
          </cell>
          <cell r="C3038">
            <v>11100</v>
          </cell>
          <cell r="D3038" t="str">
            <v>SYSTEM OPS</v>
          </cell>
          <cell r="E3038" t="str">
            <v>870-01630</v>
          </cell>
          <cell r="F3038" t="str">
            <v>111001630870</v>
          </cell>
          <cell r="G3038">
            <v>688105</v>
          </cell>
          <cell r="H3038" t="str">
            <v>SALARY PAYROLL ZTFSO</v>
          </cell>
        </row>
        <row r="3039">
          <cell r="A3039">
            <v>500500</v>
          </cell>
          <cell r="B3039" t="str">
            <v>SALARY BONUS PAYROLL</v>
          </cell>
          <cell r="C3039">
            <v>11100</v>
          </cell>
          <cell r="D3039" t="str">
            <v>SYSTEM OPS</v>
          </cell>
          <cell r="E3039" t="str">
            <v>870-01630</v>
          </cell>
          <cell r="F3039" t="str">
            <v>111001630870</v>
          </cell>
          <cell r="G3039">
            <v>600500</v>
          </cell>
          <cell r="H3039" t="str">
            <v>SALARY BONUS PAYROLL</v>
          </cell>
        </row>
        <row r="3040">
          <cell r="A3040">
            <v>502100</v>
          </cell>
          <cell r="B3040" t="str">
            <v>OTHER CONTRACT WORK</v>
          </cell>
          <cell r="C3040">
            <v>11100</v>
          </cell>
          <cell r="D3040" t="str">
            <v>SYSTEM OPS</v>
          </cell>
          <cell r="E3040" t="str">
            <v>870-01630</v>
          </cell>
          <cell r="F3040" t="str">
            <v>111001630870</v>
          </cell>
          <cell r="G3040">
            <v>602100</v>
          </cell>
          <cell r="H3040" t="str">
            <v>OTHER CONTRACT WORK</v>
          </cell>
        </row>
        <row r="3041">
          <cell r="A3041">
            <v>501100</v>
          </cell>
          <cell r="B3041" t="str">
            <v>EDUCATION</v>
          </cell>
          <cell r="C3041">
            <v>11100</v>
          </cell>
          <cell r="D3041" t="str">
            <v>SYSTEM OPS</v>
          </cell>
          <cell r="E3041" t="str">
            <v>870-01630</v>
          </cell>
          <cell r="F3041" t="str">
            <v>111001630870</v>
          </cell>
          <cell r="G3041">
            <v>601100</v>
          </cell>
          <cell r="H3041" t="str">
            <v>EDUCATION</v>
          </cell>
        </row>
        <row r="3042">
          <cell r="A3042">
            <v>501400</v>
          </cell>
          <cell r="B3042" t="str">
            <v>MATERIALS</v>
          </cell>
          <cell r="C3042">
            <v>11100</v>
          </cell>
          <cell r="D3042" t="str">
            <v>SYSTEM OPS</v>
          </cell>
          <cell r="E3042" t="str">
            <v>870-01630</v>
          </cell>
          <cell r="F3042" t="str">
            <v>111001630870</v>
          </cell>
          <cell r="G3042">
            <v>601400</v>
          </cell>
          <cell r="H3042" t="str">
            <v>MATERIALS</v>
          </cell>
        </row>
        <row r="3043">
          <cell r="A3043">
            <v>503400</v>
          </cell>
          <cell r="B3043" t="str">
            <v>TOOL EXPENSE</v>
          </cell>
          <cell r="C3043">
            <v>11100</v>
          </cell>
          <cell r="D3043" t="str">
            <v>SYSTEM OPS</v>
          </cell>
          <cell r="E3043" t="str">
            <v>870-01630</v>
          </cell>
          <cell r="F3043" t="str">
            <v>111001630870</v>
          </cell>
          <cell r="G3043">
            <v>603400</v>
          </cell>
          <cell r="H3043" t="str">
            <v>TOOL EXPENSE</v>
          </cell>
        </row>
        <row r="3044">
          <cell r="A3044">
            <v>501500</v>
          </cell>
          <cell r="B3044" t="str">
            <v>MILEAGE REIMBURSE</v>
          </cell>
          <cell r="C3044">
            <v>11100</v>
          </cell>
          <cell r="D3044" t="str">
            <v>SYSTEM OPS</v>
          </cell>
          <cell r="E3044" t="str">
            <v>870-01630</v>
          </cell>
          <cell r="F3044" t="str">
            <v>111001630870</v>
          </cell>
          <cell r="G3044">
            <v>601500</v>
          </cell>
          <cell r="H3044" t="str">
            <v>MILEAGE REIMBURSE</v>
          </cell>
        </row>
        <row r="3045">
          <cell r="A3045">
            <v>503200</v>
          </cell>
          <cell r="B3045" t="str">
            <v>BOOKS AND MAGAZINES</v>
          </cell>
          <cell r="C3045">
            <v>11100</v>
          </cell>
          <cell r="D3045" t="str">
            <v>SYSTEM OPS</v>
          </cell>
          <cell r="E3045" t="str">
            <v>870-01630</v>
          </cell>
          <cell r="F3045" t="str">
            <v>111001630870</v>
          </cell>
          <cell r="G3045">
            <v>603200</v>
          </cell>
          <cell r="H3045" t="str">
            <v>BOOKS AND MAGAZINES</v>
          </cell>
        </row>
        <row r="3046">
          <cell r="A3046">
            <v>505100</v>
          </cell>
          <cell r="B3046" t="str">
            <v>PROFESSIONAL SERVICE</v>
          </cell>
          <cell r="C3046">
            <v>11100</v>
          </cell>
          <cell r="D3046" t="str">
            <v>SYSTEM OPS</v>
          </cell>
          <cell r="E3046" t="str">
            <v>870-01630</v>
          </cell>
          <cell r="F3046" t="str">
            <v>111001630870</v>
          </cell>
          <cell r="G3046">
            <v>605100</v>
          </cell>
          <cell r="H3046" t="str">
            <v>PROFESSIONAL SERVICE</v>
          </cell>
        </row>
        <row r="3047">
          <cell r="A3047">
            <v>513100</v>
          </cell>
          <cell r="B3047" t="str">
            <v>CONFERENCE TRAVEL</v>
          </cell>
          <cell r="C3047">
            <v>11100</v>
          </cell>
          <cell r="D3047" t="str">
            <v>SYSTEM OPS</v>
          </cell>
          <cell r="E3047" t="str">
            <v>870-01630</v>
          </cell>
          <cell r="F3047" t="str">
            <v>111001630870</v>
          </cell>
          <cell r="G3047">
            <v>613100</v>
          </cell>
          <cell r="H3047" t="str">
            <v>CONFERENCE TRAVEL</v>
          </cell>
        </row>
        <row r="3048">
          <cell r="A3048">
            <v>599900</v>
          </cell>
          <cell r="B3048" t="str">
            <v>BDGT - MISC. EXP</v>
          </cell>
          <cell r="C3048">
            <v>11100</v>
          </cell>
          <cell r="D3048" t="str">
            <v>SYSTEM OPS</v>
          </cell>
          <cell r="E3048" t="str">
            <v>870-01630</v>
          </cell>
          <cell r="F3048" t="str">
            <v>111001630870</v>
          </cell>
          <cell r="G3048">
            <v>699900</v>
          </cell>
          <cell r="H3048" t="str">
            <v>BDGT - MISC. EXP</v>
          </cell>
        </row>
        <row r="3049">
          <cell r="A3049">
            <v>503400</v>
          </cell>
          <cell r="B3049" t="str">
            <v>TOOL EXPENSE</v>
          </cell>
          <cell r="C3049">
            <v>11600</v>
          </cell>
          <cell r="D3049" t="str">
            <v>MIST UGS</v>
          </cell>
          <cell r="E3049" t="str">
            <v>870-01630</v>
          </cell>
          <cell r="F3049" t="str">
            <v>116001630870</v>
          </cell>
          <cell r="G3049">
            <v>603400</v>
          </cell>
          <cell r="H3049" t="str">
            <v>TOOL EXPENSE</v>
          </cell>
        </row>
        <row r="3050">
          <cell r="A3050">
            <v>502100</v>
          </cell>
          <cell r="B3050" t="str">
            <v>OTHER CONTRACT WORK</v>
          </cell>
          <cell r="C3050">
            <v>11100</v>
          </cell>
          <cell r="D3050" t="str">
            <v>SYSTEM OPS</v>
          </cell>
          <cell r="E3050" t="str">
            <v>870-02492</v>
          </cell>
          <cell r="F3050" t="str">
            <v>111002492870</v>
          </cell>
          <cell r="G3050">
            <v>602100</v>
          </cell>
          <cell r="H3050" t="str">
            <v>OTHER CONTRACT WORK</v>
          </cell>
        </row>
        <row r="3051">
          <cell r="A3051">
            <v>588105</v>
          </cell>
          <cell r="B3051" t="str">
            <v>SALARY PAYROLL ZTFSO</v>
          </cell>
          <cell r="C3051">
            <v>83024</v>
          </cell>
          <cell r="D3051" t="str">
            <v>INST STRG FIELD OPS &amp; OPTMZTN</v>
          </cell>
          <cell r="E3051" t="str">
            <v>870-04415</v>
          </cell>
          <cell r="F3051" t="str">
            <v>830244415870</v>
          </cell>
          <cell r="G3051">
            <v>688105</v>
          </cell>
          <cell r="H3051" t="str">
            <v>SALARY PAYROLL ZTFSO</v>
          </cell>
        </row>
        <row r="3052">
          <cell r="A3052">
            <v>588105</v>
          </cell>
          <cell r="B3052" t="str">
            <v>SALARY PAYROLL ZTFSO</v>
          </cell>
          <cell r="C3052">
            <v>43012</v>
          </cell>
          <cell r="D3052" t="str">
            <v>RENEWABLES</v>
          </cell>
          <cell r="E3052" t="str">
            <v>870-04415</v>
          </cell>
          <cell r="F3052" t="str">
            <v>430124415870</v>
          </cell>
          <cell r="G3052">
            <v>688105</v>
          </cell>
          <cell r="H3052" t="str">
            <v>SALARY PAYROLL ZTFSO</v>
          </cell>
        </row>
        <row r="3053">
          <cell r="A3053">
            <v>588105</v>
          </cell>
          <cell r="B3053" t="str">
            <v>SALARY PAYROLL ZTFSO</v>
          </cell>
          <cell r="C3053">
            <v>11325</v>
          </cell>
          <cell r="D3053" t="str">
            <v>CUST SEG SRVC</v>
          </cell>
          <cell r="E3053" t="str">
            <v>870-04415</v>
          </cell>
          <cell r="F3053" t="str">
            <v>113254415870</v>
          </cell>
          <cell r="G3053">
            <v>688105</v>
          </cell>
          <cell r="H3053" t="str">
            <v>SALARY PAYROLL ZTFSO</v>
          </cell>
        </row>
        <row r="3054">
          <cell r="A3054">
            <v>505100</v>
          </cell>
          <cell r="B3054" t="str">
            <v>PROFESSIONAL SERVICE</v>
          </cell>
          <cell r="C3054">
            <v>11300</v>
          </cell>
          <cell r="D3054" t="str">
            <v>GAS CONTROL</v>
          </cell>
          <cell r="E3054" t="str">
            <v>870-04415</v>
          </cell>
          <cell r="F3054" t="str">
            <v>113004415870</v>
          </cell>
          <cell r="G3054">
            <v>605100</v>
          </cell>
          <cell r="H3054" t="str">
            <v>PROFESSIONAL SERVICE</v>
          </cell>
        </row>
        <row r="3055">
          <cell r="A3055">
            <v>500100</v>
          </cell>
          <cell r="B3055" t="str">
            <v>SALARY PAYROLL</v>
          </cell>
          <cell r="C3055">
            <v>11150</v>
          </cell>
          <cell r="D3055" t="str">
            <v>GAS ACQ &amp; PIPELINE SVCES (GAPS)</v>
          </cell>
          <cell r="E3055" t="str">
            <v>870-04415</v>
          </cell>
          <cell r="F3055" t="str">
            <v>111504415870</v>
          </cell>
          <cell r="G3055">
            <v>600100</v>
          </cell>
          <cell r="H3055" t="str">
            <v>SALARY PAYROLL</v>
          </cell>
        </row>
        <row r="3056">
          <cell r="A3056">
            <v>500500</v>
          </cell>
          <cell r="B3056" t="str">
            <v>SALARY BONUS PAYROLL</v>
          </cell>
          <cell r="C3056">
            <v>11150</v>
          </cell>
          <cell r="D3056" t="str">
            <v>GAS ACQ &amp; PIPELINE SVCES (GAPS)</v>
          </cell>
          <cell r="E3056" t="str">
            <v>870-04415</v>
          </cell>
          <cell r="F3056" t="str">
            <v>111504415870</v>
          </cell>
          <cell r="G3056">
            <v>600500</v>
          </cell>
          <cell r="H3056" t="str">
            <v>SALARY BONUS PAYROLL</v>
          </cell>
        </row>
        <row r="3057">
          <cell r="A3057">
            <v>500900</v>
          </cell>
          <cell r="B3057" t="str">
            <v>VACATION, SICK &amp; HOL</v>
          </cell>
          <cell r="C3057">
            <v>11150</v>
          </cell>
          <cell r="D3057" t="str">
            <v>GAS ACQ &amp; PIPELINE SVCES (GAPS)</v>
          </cell>
          <cell r="E3057" t="str">
            <v>870-04415</v>
          </cell>
          <cell r="F3057" t="str">
            <v>111504415870</v>
          </cell>
          <cell r="G3057">
            <v>600900</v>
          </cell>
          <cell r="H3057" t="str">
            <v>VACATION, SICK &amp; HOL</v>
          </cell>
        </row>
        <row r="3058">
          <cell r="A3058">
            <v>501000</v>
          </cell>
          <cell r="B3058" t="str">
            <v>PAYROLL OVERHEAD</v>
          </cell>
          <cell r="C3058">
            <v>11150</v>
          </cell>
          <cell r="D3058" t="str">
            <v>GAS ACQ &amp; PIPELINE SVCES (GAPS)</v>
          </cell>
          <cell r="E3058" t="str">
            <v>870-04415</v>
          </cell>
          <cell r="F3058" t="str">
            <v>111504415870</v>
          </cell>
          <cell r="G3058">
            <v>601000</v>
          </cell>
          <cell r="H3058" t="str">
            <v>PAYROLL OVERHEAD</v>
          </cell>
        </row>
        <row r="3059">
          <cell r="A3059">
            <v>501200</v>
          </cell>
          <cell r="B3059" t="str">
            <v>AUTO ALLOWANCE</v>
          </cell>
          <cell r="C3059">
            <v>11150</v>
          </cell>
          <cell r="D3059" t="str">
            <v>GAS ACQ &amp; PIPELINE SVCES (GAPS)</v>
          </cell>
          <cell r="E3059" t="str">
            <v>870-04415</v>
          </cell>
          <cell r="F3059" t="str">
            <v>111504415870</v>
          </cell>
          <cell r="G3059">
            <v>601200</v>
          </cell>
          <cell r="H3059" t="str">
            <v>AUTO ALLOWANCE</v>
          </cell>
        </row>
        <row r="3060">
          <cell r="A3060">
            <v>501900</v>
          </cell>
          <cell r="B3060" t="str">
            <v>DUES/MEMBERSHIP</v>
          </cell>
          <cell r="C3060">
            <v>11150</v>
          </cell>
          <cell r="D3060" t="str">
            <v>GAS ACQ &amp; PIPELINE SVCES (GAPS)</v>
          </cell>
          <cell r="E3060" t="str">
            <v>870-04415</v>
          </cell>
          <cell r="F3060" t="str">
            <v>111504415870</v>
          </cell>
          <cell r="G3060">
            <v>601900</v>
          </cell>
          <cell r="H3060" t="str">
            <v>DUES/MEMBERSHIP</v>
          </cell>
        </row>
        <row r="3061">
          <cell r="A3061">
            <v>503200</v>
          </cell>
          <cell r="B3061" t="str">
            <v>BOOKS AND MAGAZINES</v>
          </cell>
          <cell r="C3061">
            <v>11150</v>
          </cell>
          <cell r="D3061" t="str">
            <v>GAS ACQ &amp; PIPELINE SVCES (GAPS)</v>
          </cell>
          <cell r="E3061" t="str">
            <v>870-04415</v>
          </cell>
          <cell r="F3061" t="str">
            <v>111504415870</v>
          </cell>
          <cell r="G3061">
            <v>603200</v>
          </cell>
          <cell r="H3061" t="str">
            <v>BOOKS AND MAGAZINES</v>
          </cell>
        </row>
        <row r="3062">
          <cell r="A3062">
            <v>505100</v>
          </cell>
          <cell r="B3062" t="str">
            <v>PROFESSIONAL SERVICE</v>
          </cell>
          <cell r="C3062">
            <v>11150</v>
          </cell>
          <cell r="D3062" t="str">
            <v>GAS ACQ &amp; PIPELINE SVCES (GAPS)</v>
          </cell>
          <cell r="E3062" t="str">
            <v>870-04415</v>
          </cell>
          <cell r="F3062" t="str">
            <v>111504415870</v>
          </cell>
          <cell r="G3062">
            <v>605100</v>
          </cell>
          <cell r="H3062" t="str">
            <v>PROFESSIONAL SERVICE</v>
          </cell>
        </row>
        <row r="3063">
          <cell r="A3063">
            <v>580105</v>
          </cell>
          <cell r="B3063" t="str">
            <v>SALARY REGULAR</v>
          </cell>
          <cell r="C3063">
            <v>11150</v>
          </cell>
          <cell r="D3063" t="str">
            <v>GAS ACQ &amp; PIPELINE SVCES (GAPS)</v>
          </cell>
          <cell r="E3063" t="str">
            <v>870-04415</v>
          </cell>
          <cell r="F3063" t="str">
            <v>111504415870</v>
          </cell>
          <cell r="G3063">
            <v>680105</v>
          </cell>
          <cell r="H3063" t="str">
            <v>SALARY REGULAR</v>
          </cell>
        </row>
        <row r="3064">
          <cell r="A3064">
            <v>501100</v>
          </cell>
          <cell r="B3064" t="str">
            <v>EDUCATION</v>
          </cell>
          <cell r="C3064">
            <v>11150</v>
          </cell>
          <cell r="D3064" t="str">
            <v>GAS ACQ &amp; PIPELINE SVCES (GAPS)</v>
          </cell>
          <cell r="E3064" t="str">
            <v>870-04415</v>
          </cell>
          <cell r="F3064" t="str">
            <v>111504415870</v>
          </cell>
          <cell r="G3064">
            <v>601100</v>
          </cell>
          <cell r="H3064" t="str">
            <v>EDUCATION</v>
          </cell>
        </row>
        <row r="3065">
          <cell r="A3065">
            <v>503900</v>
          </cell>
          <cell r="B3065" t="str">
            <v>INSURANCE</v>
          </cell>
          <cell r="C3065">
            <v>11150</v>
          </cell>
          <cell r="D3065" t="str">
            <v>GAS ACQ &amp; PIPELINE SVCES (GAPS)</v>
          </cell>
          <cell r="E3065" t="str">
            <v>870-04415</v>
          </cell>
          <cell r="F3065" t="str">
            <v>111504415870</v>
          </cell>
          <cell r="G3065">
            <v>603900</v>
          </cell>
          <cell r="H3065" t="str">
            <v>INSURANCE</v>
          </cell>
        </row>
        <row r="3066">
          <cell r="A3066">
            <v>506200</v>
          </cell>
          <cell r="B3066" t="str">
            <v>PERMITS AND FEES</v>
          </cell>
          <cell r="C3066">
            <v>11150</v>
          </cell>
          <cell r="D3066" t="str">
            <v>GAS ACQ &amp; PIPELINE SVCES (GAPS)</v>
          </cell>
          <cell r="E3066" t="str">
            <v>870-04415</v>
          </cell>
          <cell r="F3066" t="str">
            <v>111504415870</v>
          </cell>
          <cell r="G3066">
            <v>606200</v>
          </cell>
          <cell r="H3066" t="str">
            <v>PERMITS AND FEES</v>
          </cell>
        </row>
        <row r="3067">
          <cell r="A3067">
            <v>512100</v>
          </cell>
          <cell r="B3067" t="str">
            <v>MEALS AND ENTERTAIN</v>
          </cell>
          <cell r="C3067">
            <v>11150</v>
          </cell>
          <cell r="D3067" t="str">
            <v>GAS ACQ &amp; PIPELINE SVCES (GAPS)</v>
          </cell>
          <cell r="E3067" t="str">
            <v>870-04415</v>
          </cell>
          <cell r="F3067" t="str">
            <v>111504415870</v>
          </cell>
          <cell r="G3067">
            <v>612100</v>
          </cell>
          <cell r="H3067" t="str">
            <v>MEALS AND ENTERTAIN</v>
          </cell>
        </row>
        <row r="3068">
          <cell r="A3068">
            <v>588105</v>
          </cell>
          <cell r="B3068" t="str">
            <v>SALARY PAYROLL ZTFSO</v>
          </cell>
          <cell r="C3068">
            <v>11150</v>
          </cell>
          <cell r="D3068" t="str">
            <v>GAS ACQ &amp; PIPELINE SVCES (GAPS)</v>
          </cell>
          <cell r="E3068" t="str">
            <v>870-04415</v>
          </cell>
          <cell r="F3068" t="str">
            <v>111504415870</v>
          </cell>
          <cell r="G3068">
            <v>688105</v>
          </cell>
          <cell r="H3068" t="str">
            <v>SALARY PAYROLL ZTFSO</v>
          </cell>
        </row>
        <row r="3069">
          <cell r="A3069">
            <v>501500</v>
          </cell>
          <cell r="B3069" t="str">
            <v>MILEAGE REIMBURSE</v>
          </cell>
          <cell r="C3069">
            <v>11150</v>
          </cell>
          <cell r="D3069" t="str">
            <v>GAS ACQ &amp; PIPELINE SVCES (GAPS)</v>
          </cell>
          <cell r="E3069" t="str">
            <v>870-04415</v>
          </cell>
          <cell r="F3069" t="str">
            <v>111504415870</v>
          </cell>
          <cell r="G3069">
            <v>601500</v>
          </cell>
          <cell r="H3069" t="str">
            <v>MILEAGE REIMBURSE</v>
          </cell>
        </row>
        <row r="3070">
          <cell r="A3070">
            <v>502466</v>
          </cell>
          <cell r="B3070" t="str">
            <v>P CARD UNCODED CHARG</v>
          </cell>
          <cell r="C3070">
            <v>11150</v>
          </cell>
          <cell r="D3070" t="str">
            <v>GAS ACQ &amp; PIPELINE SVCES (GAPS)</v>
          </cell>
          <cell r="E3070" t="str">
            <v>870-04415</v>
          </cell>
          <cell r="F3070" t="str">
            <v>111504415870</v>
          </cell>
          <cell r="G3070">
            <v>602466</v>
          </cell>
          <cell r="H3070" t="str">
            <v>P CARD UNCODED CHARG</v>
          </cell>
        </row>
        <row r="3071">
          <cell r="A3071">
            <v>504700</v>
          </cell>
          <cell r="B3071" t="str">
            <v>PARKING</v>
          </cell>
          <cell r="C3071">
            <v>11150</v>
          </cell>
          <cell r="D3071" t="str">
            <v>GAS ACQ &amp; PIPELINE SVCES (GAPS)</v>
          </cell>
          <cell r="E3071" t="str">
            <v>870-04415</v>
          </cell>
          <cell r="F3071" t="str">
            <v>111504415870</v>
          </cell>
          <cell r="G3071">
            <v>604700</v>
          </cell>
          <cell r="H3071" t="str">
            <v>PARKING</v>
          </cell>
        </row>
        <row r="3072">
          <cell r="A3072">
            <v>513100</v>
          </cell>
          <cell r="B3072" t="str">
            <v>CONFERENCE TRAVEL</v>
          </cell>
          <cell r="C3072">
            <v>11150</v>
          </cell>
          <cell r="D3072" t="str">
            <v>GAS ACQ &amp; PIPELINE SVCES (GAPS)</v>
          </cell>
          <cell r="E3072" t="str">
            <v>870-04415</v>
          </cell>
          <cell r="F3072" t="str">
            <v>111504415870</v>
          </cell>
          <cell r="G3072">
            <v>613100</v>
          </cell>
          <cell r="H3072" t="str">
            <v>CONFERENCE TRAVEL</v>
          </cell>
        </row>
        <row r="3073">
          <cell r="A3073">
            <v>513200</v>
          </cell>
          <cell r="B3073" t="str">
            <v>BUSINESS TRAVEL</v>
          </cell>
          <cell r="C3073">
            <v>11150</v>
          </cell>
          <cell r="D3073" t="str">
            <v>GAS ACQ &amp; PIPELINE SVCES (GAPS)</v>
          </cell>
          <cell r="E3073" t="str">
            <v>870-04415</v>
          </cell>
          <cell r="F3073" t="str">
            <v>111504415870</v>
          </cell>
          <cell r="G3073">
            <v>613200</v>
          </cell>
          <cell r="H3073" t="str">
            <v>BUSINESS TRAVEL</v>
          </cell>
        </row>
        <row r="3074">
          <cell r="A3074">
            <v>503000</v>
          </cell>
          <cell r="B3074" t="str">
            <v>OFFICE SUPPLIES</v>
          </cell>
          <cell r="C3074">
            <v>11150</v>
          </cell>
          <cell r="D3074" t="str">
            <v>GAS ACQ &amp; PIPELINE SVCES (GAPS)</v>
          </cell>
          <cell r="E3074" t="str">
            <v>870-04415</v>
          </cell>
          <cell r="F3074" t="str">
            <v>111504415870</v>
          </cell>
          <cell r="G3074">
            <v>603000</v>
          </cell>
          <cell r="H3074" t="str">
            <v>OFFICE SUPPLIES</v>
          </cell>
        </row>
        <row r="3075">
          <cell r="A3075">
            <v>506500</v>
          </cell>
          <cell r="B3075" t="str">
            <v>UNLEADED FUEL</v>
          </cell>
          <cell r="C3075">
            <v>11150</v>
          </cell>
          <cell r="D3075" t="str">
            <v>GAS ACQ &amp; PIPELINE SVCES (GAPS)</v>
          </cell>
          <cell r="E3075" t="str">
            <v>870-04415</v>
          </cell>
          <cell r="F3075" t="str">
            <v>111504415870</v>
          </cell>
          <cell r="G3075">
            <v>606500</v>
          </cell>
          <cell r="H3075" t="str">
            <v>UNLEADED FUEL</v>
          </cell>
        </row>
        <row r="3076">
          <cell r="A3076">
            <v>522000</v>
          </cell>
          <cell r="B3076" t="str">
            <v>EMPLOYEE AWARDS</v>
          </cell>
          <cell r="C3076">
            <v>11150</v>
          </cell>
          <cell r="D3076" t="str">
            <v>GAS ACQ &amp; PIPELINE SVCES (GAPS)</v>
          </cell>
          <cell r="E3076" t="str">
            <v>870-04415</v>
          </cell>
          <cell r="F3076" t="str">
            <v>111504415870</v>
          </cell>
          <cell r="G3076">
            <v>622000</v>
          </cell>
          <cell r="H3076" t="str">
            <v>EMPLOYEE AWARDS</v>
          </cell>
        </row>
        <row r="3077">
          <cell r="A3077">
            <v>522200</v>
          </cell>
          <cell r="B3077" t="str">
            <v>NON EMPLOYEE GIFTS</v>
          </cell>
          <cell r="C3077">
            <v>11150</v>
          </cell>
          <cell r="D3077" t="str">
            <v>GAS ACQ &amp; PIPELINE SVCES (GAPS)</v>
          </cell>
          <cell r="E3077" t="str">
            <v>870-04415</v>
          </cell>
          <cell r="F3077" t="str">
            <v>111504415870</v>
          </cell>
          <cell r="G3077">
            <v>622200</v>
          </cell>
          <cell r="H3077" t="str">
            <v>NON EMPLOYEE GIFTS</v>
          </cell>
        </row>
        <row r="3078">
          <cell r="A3078">
            <v>502100</v>
          </cell>
          <cell r="B3078" t="str">
            <v>OTHER CONTRACT WORK</v>
          </cell>
          <cell r="C3078">
            <v>11150</v>
          </cell>
          <cell r="D3078" t="str">
            <v>GAS ACQ &amp; PIPELINE SVCES (GAPS)</v>
          </cell>
          <cell r="E3078" t="str">
            <v>870-04415</v>
          </cell>
          <cell r="F3078" t="str">
            <v>111504415870</v>
          </cell>
          <cell r="G3078">
            <v>602100</v>
          </cell>
          <cell r="H3078" t="str">
            <v>OTHER CONTRACT WORK</v>
          </cell>
        </row>
        <row r="3079">
          <cell r="A3079">
            <v>502390</v>
          </cell>
          <cell r="B3079" t="str">
            <v>STORAGE LEASES</v>
          </cell>
          <cell r="C3079">
            <v>11150</v>
          </cell>
          <cell r="D3079" t="str">
            <v>GAS ACQ &amp; PIPELINE SVCES (GAPS)</v>
          </cell>
          <cell r="E3079" t="str">
            <v>870-04415</v>
          </cell>
          <cell r="F3079" t="str">
            <v>111504415870</v>
          </cell>
          <cell r="G3079">
            <v>602390</v>
          </cell>
          <cell r="H3079" t="str">
            <v>STORAGE LEASES</v>
          </cell>
        </row>
        <row r="3080">
          <cell r="A3080">
            <v>503300</v>
          </cell>
          <cell r="B3080" t="str">
            <v>REFRESHMENTS</v>
          </cell>
          <cell r="C3080">
            <v>11150</v>
          </cell>
          <cell r="D3080" t="str">
            <v>GAS ACQ &amp; PIPELINE SVCES (GAPS)</v>
          </cell>
          <cell r="E3080" t="str">
            <v>870-04415</v>
          </cell>
          <cell r="F3080" t="str">
            <v>111504415870</v>
          </cell>
          <cell r="G3080">
            <v>603300</v>
          </cell>
          <cell r="H3080" t="str">
            <v>REFRESHMENTS</v>
          </cell>
        </row>
        <row r="3081">
          <cell r="A3081">
            <v>512200</v>
          </cell>
          <cell r="B3081" t="str">
            <v>TRAVEL IN TERRITORY</v>
          </cell>
          <cell r="C3081">
            <v>11150</v>
          </cell>
          <cell r="D3081" t="str">
            <v>GAS ACQ &amp; PIPELINE SVCES (GAPS)</v>
          </cell>
          <cell r="E3081" t="str">
            <v>870-04415</v>
          </cell>
          <cell r="F3081" t="str">
            <v>111504415870</v>
          </cell>
          <cell r="G3081">
            <v>612200</v>
          </cell>
          <cell r="H3081" t="str">
            <v>TRAVEL IN TERRITORY</v>
          </cell>
        </row>
        <row r="3082">
          <cell r="A3082">
            <v>502300</v>
          </cell>
          <cell r="B3082" t="str">
            <v>RENTS AND LEASES</v>
          </cell>
          <cell r="C3082">
            <v>11150</v>
          </cell>
          <cell r="D3082" t="str">
            <v>GAS ACQ &amp; PIPELINE SVCES (GAPS)</v>
          </cell>
          <cell r="E3082" t="str">
            <v>870-04415</v>
          </cell>
          <cell r="F3082" t="str">
            <v>111504415870</v>
          </cell>
          <cell r="G3082">
            <v>602300</v>
          </cell>
          <cell r="H3082" t="str">
            <v>RENTS AND LEASES</v>
          </cell>
        </row>
        <row r="3083">
          <cell r="A3083">
            <v>501700</v>
          </cell>
          <cell r="B3083" t="str">
            <v>EQUIPMENT</v>
          </cell>
          <cell r="C3083">
            <v>15520</v>
          </cell>
          <cell r="D3083" t="str">
            <v>COMPLIANCE SERVICES - OR</v>
          </cell>
          <cell r="E3083" t="str">
            <v>874-01170</v>
          </cell>
          <cell r="F3083" t="str">
            <v>155201170874</v>
          </cell>
          <cell r="G3083">
            <v>601700</v>
          </cell>
          <cell r="H3083" t="str">
            <v>EQUIPMENT</v>
          </cell>
        </row>
        <row r="3084">
          <cell r="A3084">
            <v>580305</v>
          </cell>
          <cell r="B3084" t="str">
            <v>HOURLY  REGULAR</v>
          </cell>
          <cell r="C3084">
            <v>15520</v>
          </cell>
          <cell r="D3084" t="str">
            <v>COMPLIANCE SERVICES - OR</v>
          </cell>
          <cell r="E3084" t="str">
            <v>874-01170</v>
          </cell>
          <cell r="F3084" t="str">
            <v>155201170874</v>
          </cell>
          <cell r="G3084">
            <v>680305</v>
          </cell>
          <cell r="H3084" t="str">
            <v>HOURLY  REGULAR</v>
          </cell>
        </row>
        <row r="3085">
          <cell r="A3085">
            <v>501700</v>
          </cell>
          <cell r="B3085" t="str">
            <v>EQUIPMENT</v>
          </cell>
          <cell r="C3085">
            <v>15509</v>
          </cell>
          <cell r="D3085" t="str">
            <v>CONTRACT CONSTRUCTION</v>
          </cell>
          <cell r="E3085" t="str">
            <v>874-01170</v>
          </cell>
          <cell r="F3085" t="str">
            <v>155091170874</v>
          </cell>
          <cell r="G3085">
            <v>601700</v>
          </cell>
          <cell r="H3085" t="str">
            <v>EQUIPMENT</v>
          </cell>
        </row>
        <row r="3086">
          <cell r="A3086">
            <v>580305</v>
          </cell>
          <cell r="B3086" t="str">
            <v>HOURLY  REGULAR</v>
          </cell>
          <cell r="C3086">
            <v>15509</v>
          </cell>
          <cell r="D3086" t="str">
            <v>CONTRACT CONSTRUCTION</v>
          </cell>
          <cell r="E3086" t="str">
            <v>874-01170</v>
          </cell>
          <cell r="F3086" t="str">
            <v>155091170874</v>
          </cell>
          <cell r="G3086">
            <v>680305</v>
          </cell>
          <cell r="H3086" t="str">
            <v>HOURLY  REGULAR</v>
          </cell>
        </row>
        <row r="3087">
          <cell r="A3087">
            <v>580301</v>
          </cell>
          <cell r="B3087" t="str">
            <v>HOURLY DBL TIME PAY</v>
          </cell>
          <cell r="C3087">
            <v>15507</v>
          </cell>
          <cell r="D3087" t="str">
            <v>TRANSMISSION MAINTENANCE</v>
          </cell>
          <cell r="E3087" t="str">
            <v>874-01170</v>
          </cell>
          <cell r="F3087" t="str">
            <v>155071170874</v>
          </cell>
          <cell r="G3087">
            <v>680301</v>
          </cell>
          <cell r="H3087" t="str">
            <v>HOURLY DBL TIME PAY</v>
          </cell>
        </row>
        <row r="3088">
          <cell r="A3088">
            <v>580305</v>
          </cell>
          <cell r="B3088" t="str">
            <v>HOURLY  REGULAR</v>
          </cell>
          <cell r="C3088">
            <v>15507</v>
          </cell>
          <cell r="D3088" t="str">
            <v>TRANSMISSION MAINTENANCE</v>
          </cell>
          <cell r="E3088" t="str">
            <v>874-01170</v>
          </cell>
          <cell r="F3088" t="str">
            <v>155071170874</v>
          </cell>
          <cell r="G3088">
            <v>680305</v>
          </cell>
          <cell r="H3088" t="str">
            <v>HOURLY  REGULAR</v>
          </cell>
        </row>
        <row r="3089">
          <cell r="A3089">
            <v>585800</v>
          </cell>
          <cell r="B3089" t="str">
            <v>MEAL TICKETS SECONDARY</v>
          </cell>
          <cell r="C3089">
            <v>15507</v>
          </cell>
          <cell r="D3089" t="str">
            <v>TRANSMISSION MAINTENANCE</v>
          </cell>
          <cell r="E3089" t="str">
            <v>874-01170</v>
          </cell>
          <cell r="F3089" t="str">
            <v>155071170874</v>
          </cell>
          <cell r="G3089">
            <v>685800</v>
          </cell>
          <cell r="H3089" t="str">
            <v>MEAL TICKETS SECONDARY</v>
          </cell>
        </row>
        <row r="3090">
          <cell r="A3090">
            <v>501600</v>
          </cell>
          <cell r="B3090" t="str">
            <v>TRANSPORTATION</v>
          </cell>
          <cell r="C3090">
            <v>15506</v>
          </cell>
          <cell r="D3090" t="str">
            <v>GAS OPERATIONS ORANGE</v>
          </cell>
          <cell r="E3090" t="str">
            <v>874-01170</v>
          </cell>
          <cell r="F3090" t="str">
            <v>155061170874</v>
          </cell>
          <cell r="G3090">
            <v>601600</v>
          </cell>
          <cell r="H3090" t="str">
            <v>TRANSPORTATION</v>
          </cell>
        </row>
        <row r="3091">
          <cell r="A3091">
            <v>501700</v>
          </cell>
          <cell r="B3091" t="str">
            <v>EQUIPMENT</v>
          </cell>
          <cell r="C3091">
            <v>15506</v>
          </cell>
          <cell r="D3091" t="str">
            <v>GAS OPERATIONS ORANGE</v>
          </cell>
          <cell r="E3091" t="str">
            <v>874-01170</v>
          </cell>
          <cell r="F3091" t="str">
            <v>155061170874</v>
          </cell>
          <cell r="G3091">
            <v>601700</v>
          </cell>
          <cell r="H3091" t="str">
            <v>EQUIPMENT</v>
          </cell>
        </row>
        <row r="3092">
          <cell r="A3092">
            <v>580301</v>
          </cell>
          <cell r="B3092" t="str">
            <v>HOURLY DBL TIME PAY</v>
          </cell>
          <cell r="C3092">
            <v>15506</v>
          </cell>
          <cell r="D3092" t="str">
            <v>GAS OPERATIONS ORANGE</v>
          </cell>
          <cell r="E3092" t="str">
            <v>874-01170</v>
          </cell>
          <cell r="F3092" t="str">
            <v>155061170874</v>
          </cell>
          <cell r="G3092">
            <v>680301</v>
          </cell>
          <cell r="H3092" t="str">
            <v>HOURLY DBL TIME PAY</v>
          </cell>
        </row>
        <row r="3093">
          <cell r="A3093">
            <v>580305</v>
          </cell>
          <cell r="B3093" t="str">
            <v>HOURLY  REGULAR</v>
          </cell>
          <cell r="C3093">
            <v>15506</v>
          </cell>
          <cell r="D3093" t="str">
            <v>GAS OPERATIONS ORANGE</v>
          </cell>
          <cell r="E3093" t="str">
            <v>874-01170</v>
          </cell>
          <cell r="F3093" t="str">
            <v>155061170874</v>
          </cell>
          <cell r="G3093">
            <v>680305</v>
          </cell>
          <cell r="H3093" t="str">
            <v>HOURLY  REGULAR</v>
          </cell>
        </row>
        <row r="3094">
          <cell r="A3094">
            <v>580306</v>
          </cell>
          <cell r="B3094" t="str">
            <v>HOURLY  OT PAY</v>
          </cell>
          <cell r="C3094">
            <v>15506</v>
          </cell>
          <cell r="D3094" t="str">
            <v>GAS OPERATIONS ORANGE</v>
          </cell>
          <cell r="E3094" t="str">
            <v>874-01170</v>
          </cell>
          <cell r="F3094" t="str">
            <v>155061170874</v>
          </cell>
          <cell r="G3094">
            <v>680306</v>
          </cell>
          <cell r="H3094" t="str">
            <v>HOURLY  OT PAY</v>
          </cell>
        </row>
        <row r="3095">
          <cell r="A3095">
            <v>585800</v>
          </cell>
          <cell r="B3095" t="str">
            <v>MEAL TICKETS SECONDARY</v>
          </cell>
          <cell r="C3095">
            <v>15506</v>
          </cell>
          <cell r="D3095" t="str">
            <v>GAS OPERATIONS ORANGE</v>
          </cell>
          <cell r="E3095" t="str">
            <v>874-01170</v>
          </cell>
          <cell r="F3095" t="str">
            <v>155061170874</v>
          </cell>
          <cell r="G3095">
            <v>685800</v>
          </cell>
          <cell r="H3095" t="str">
            <v>MEAL TICKETS SECONDARY</v>
          </cell>
        </row>
        <row r="3096">
          <cell r="A3096">
            <v>501700</v>
          </cell>
          <cell r="B3096" t="str">
            <v>EQUIPMENT</v>
          </cell>
          <cell r="C3096">
            <v>14109</v>
          </cell>
          <cell r="D3096" t="str">
            <v>GAS OPS BLACK - WA</v>
          </cell>
          <cell r="E3096" t="str">
            <v>874-01170</v>
          </cell>
          <cell r="F3096" t="str">
            <v>141091170874</v>
          </cell>
          <cell r="G3096">
            <v>601700</v>
          </cell>
          <cell r="H3096" t="str">
            <v>EQUIPMENT</v>
          </cell>
        </row>
        <row r="3097">
          <cell r="A3097">
            <v>580301</v>
          </cell>
          <cell r="B3097" t="str">
            <v>HOURLY DBL TIME PAY</v>
          </cell>
          <cell r="C3097">
            <v>14109</v>
          </cell>
          <cell r="D3097" t="str">
            <v>GAS OPS BLACK - WA</v>
          </cell>
          <cell r="E3097" t="str">
            <v>874-01170</v>
          </cell>
          <cell r="F3097" t="str">
            <v>141091170874</v>
          </cell>
          <cell r="G3097">
            <v>680301</v>
          </cell>
          <cell r="H3097" t="str">
            <v>HOURLY DBL TIME PAY</v>
          </cell>
        </row>
        <row r="3098">
          <cell r="A3098">
            <v>580305</v>
          </cell>
          <cell r="B3098" t="str">
            <v>HOURLY  REGULAR</v>
          </cell>
          <cell r="C3098">
            <v>14109</v>
          </cell>
          <cell r="D3098" t="str">
            <v>GAS OPS BLACK - WA</v>
          </cell>
          <cell r="E3098" t="str">
            <v>874-01170</v>
          </cell>
          <cell r="F3098" t="str">
            <v>141091170874</v>
          </cell>
          <cell r="G3098">
            <v>680305</v>
          </cell>
          <cell r="H3098" t="str">
            <v>HOURLY  REGULAR</v>
          </cell>
        </row>
        <row r="3099">
          <cell r="A3099">
            <v>500100</v>
          </cell>
          <cell r="B3099" t="str">
            <v>SALARY PAYROLL</v>
          </cell>
          <cell r="C3099">
            <v>13510</v>
          </cell>
          <cell r="D3099" t="str">
            <v>CUSTOMER FIELD SERVICES</v>
          </cell>
          <cell r="E3099" t="str">
            <v>874-01170</v>
          </cell>
          <cell r="F3099" t="str">
            <v>135101170874</v>
          </cell>
          <cell r="G3099">
            <v>600100</v>
          </cell>
          <cell r="H3099" t="str">
            <v>SALARY PAYROLL</v>
          </cell>
        </row>
        <row r="3100">
          <cell r="A3100">
            <v>500900</v>
          </cell>
          <cell r="B3100" t="str">
            <v>VACATION, SICK &amp; HOL</v>
          </cell>
          <cell r="C3100">
            <v>13510</v>
          </cell>
          <cell r="D3100" t="str">
            <v>CUSTOMER FIELD SERVICES</v>
          </cell>
          <cell r="E3100" t="str">
            <v>874-01170</v>
          </cell>
          <cell r="F3100" t="str">
            <v>135101170874</v>
          </cell>
          <cell r="G3100">
            <v>600900</v>
          </cell>
          <cell r="H3100" t="str">
            <v>VACATION, SICK &amp; HOL</v>
          </cell>
        </row>
        <row r="3101">
          <cell r="A3101">
            <v>501000</v>
          </cell>
          <cell r="B3101" t="str">
            <v>PAYROLL OVERHEAD</v>
          </cell>
          <cell r="C3101">
            <v>13510</v>
          </cell>
          <cell r="D3101" t="str">
            <v>CUSTOMER FIELD SERVICES</v>
          </cell>
          <cell r="E3101" t="str">
            <v>874-01170</v>
          </cell>
          <cell r="F3101" t="str">
            <v>135101170874</v>
          </cell>
          <cell r="G3101">
            <v>601000</v>
          </cell>
          <cell r="H3101" t="str">
            <v>PAYROLL OVERHEAD</v>
          </cell>
        </row>
        <row r="3102">
          <cell r="A3102">
            <v>501400</v>
          </cell>
          <cell r="B3102" t="str">
            <v>MATERIALS</v>
          </cell>
          <cell r="C3102">
            <v>13510</v>
          </cell>
          <cell r="D3102" t="str">
            <v>CUSTOMER FIELD SERVICES</v>
          </cell>
          <cell r="E3102" t="str">
            <v>874-01170</v>
          </cell>
          <cell r="F3102" t="str">
            <v>135101170874</v>
          </cell>
          <cell r="G3102">
            <v>601400</v>
          </cell>
          <cell r="H3102" t="str">
            <v>MATERIALS</v>
          </cell>
        </row>
        <row r="3103">
          <cell r="A3103">
            <v>501401</v>
          </cell>
          <cell r="B3103" t="str">
            <v>MATERIALS - CONS INV</v>
          </cell>
          <cell r="C3103">
            <v>13510</v>
          </cell>
          <cell r="D3103" t="str">
            <v>CUSTOMER FIELD SERVICES</v>
          </cell>
          <cell r="E3103" t="str">
            <v>874-01170</v>
          </cell>
          <cell r="F3103" t="str">
            <v>135101170874</v>
          </cell>
          <cell r="G3103">
            <v>601401</v>
          </cell>
          <cell r="H3103" t="str">
            <v>MATERIALS - CONS INV</v>
          </cell>
        </row>
        <row r="3104">
          <cell r="A3104">
            <v>501700</v>
          </cell>
          <cell r="B3104" t="str">
            <v>EQUIPMENT</v>
          </cell>
          <cell r="C3104">
            <v>13510</v>
          </cell>
          <cell r="D3104" t="str">
            <v>CUSTOMER FIELD SERVICES</v>
          </cell>
          <cell r="E3104" t="str">
            <v>874-01170</v>
          </cell>
          <cell r="F3104" t="str">
            <v>135101170874</v>
          </cell>
          <cell r="G3104">
            <v>601700</v>
          </cell>
          <cell r="H3104" t="str">
            <v>EQUIPMENT</v>
          </cell>
        </row>
        <row r="3105">
          <cell r="A3105">
            <v>502466</v>
          </cell>
          <cell r="B3105" t="str">
            <v>P CARD UNCODED CHARG</v>
          </cell>
          <cell r="C3105">
            <v>13510</v>
          </cell>
          <cell r="D3105" t="str">
            <v>CUSTOMER FIELD SERVICES</v>
          </cell>
          <cell r="E3105" t="str">
            <v>874-01170</v>
          </cell>
          <cell r="F3105" t="str">
            <v>135101170874</v>
          </cell>
          <cell r="G3105">
            <v>602466</v>
          </cell>
          <cell r="H3105" t="str">
            <v>P CARD UNCODED CHARG</v>
          </cell>
        </row>
        <row r="3106">
          <cell r="A3106">
            <v>503000</v>
          </cell>
          <cell r="B3106" t="str">
            <v>OFFICE SUPPLIES</v>
          </cell>
          <cell r="C3106">
            <v>13510</v>
          </cell>
          <cell r="D3106" t="str">
            <v>CUSTOMER FIELD SERVICES</v>
          </cell>
          <cell r="E3106" t="str">
            <v>874-01170</v>
          </cell>
          <cell r="F3106" t="str">
            <v>135101170874</v>
          </cell>
          <cell r="G3106">
            <v>603000</v>
          </cell>
          <cell r="H3106" t="str">
            <v>OFFICE SUPPLIES</v>
          </cell>
        </row>
        <row r="3107">
          <cell r="A3107">
            <v>504700</v>
          </cell>
          <cell r="B3107" t="str">
            <v>PARKING</v>
          </cell>
          <cell r="C3107">
            <v>13510</v>
          </cell>
          <cell r="D3107" t="str">
            <v>CUSTOMER FIELD SERVICES</v>
          </cell>
          <cell r="E3107" t="str">
            <v>874-01170</v>
          </cell>
          <cell r="F3107" t="str">
            <v>135101170874</v>
          </cell>
          <cell r="G3107">
            <v>604700</v>
          </cell>
          <cell r="H3107" t="str">
            <v>PARKING</v>
          </cell>
        </row>
        <row r="3108">
          <cell r="A3108">
            <v>506500</v>
          </cell>
          <cell r="B3108" t="str">
            <v>UNLEADED FUEL</v>
          </cell>
          <cell r="C3108">
            <v>13510</v>
          </cell>
          <cell r="D3108" t="str">
            <v>CUSTOMER FIELD SERVICES</v>
          </cell>
          <cell r="E3108" t="str">
            <v>874-01170</v>
          </cell>
          <cell r="F3108" t="str">
            <v>135101170874</v>
          </cell>
          <cell r="G3108">
            <v>606500</v>
          </cell>
          <cell r="H3108" t="str">
            <v>UNLEADED FUEL</v>
          </cell>
        </row>
        <row r="3109">
          <cell r="A3109">
            <v>507700</v>
          </cell>
          <cell r="B3109" t="str">
            <v>SMALL TOOLS</v>
          </cell>
          <cell r="C3109">
            <v>13510</v>
          </cell>
          <cell r="D3109" t="str">
            <v>CUSTOMER FIELD SERVICES</v>
          </cell>
          <cell r="E3109" t="str">
            <v>874-01170</v>
          </cell>
          <cell r="F3109" t="str">
            <v>135101170874</v>
          </cell>
          <cell r="G3109">
            <v>607700</v>
          </cell>
          <cell r="H3109" t="str">
            <v>SMALL TOOLS</v>
          </cell>
        </row>
        <row r="3110">
          <cell r="A3110">
            <v>512100</v>
          </cell>
          <cell r="B3110" t="str">
            <v>MEALS AND ENTERTAIN</v>
          </cell>
          <cell r="C3110">
            <v>13510</v>
          </cell>
          <cell r="D3110" t="str">
            <v>CUSTOMER FIELD SERVICES</v>
          </cell>
          <cell r="E3110" t="str">
            <v>874-01170</v>
          </cell>
          <cell r="F3110" t="str">
            <v>135101170874</v>
          </cell>
          <cell r="G3110">
            <v>612100</v>
          </cell>
          <cell r="H3110" t="str">
            <v>MEALS AND ENTERTAIN</v>
          </cell>
        </row>
        <row r="3111">
          <cell r="A3111">
            <v>512200</v>
          </cell>
          <cell r="B3111" t="str">
            <v>TRAVEL IN TERRITORY</v>
          </cell>
          <cell r="C3111">
            <v>13510</v>
          </cell>
          <cell r="D3111" t="str">
            <v>CUSTOMER FIELD SERVICES</v>
          </cell>
          <cell r="E3111" t="str">
            <v>874-01170</v>
          </cell>
          <cell r="F3111" t="str">
            <v>135101170874</v>
          </cell>
          <cell r="G3111">
            <v>612200</v>
          </cell>
          <cell r="H3111" t="str">
            <v>TRAVEL IN TERRITORY</v>
          </cell>
        </row>
        <row r="3112">
          <cell r="A3112">
            <v>513200</v>
          </cell>
          <cell r="B3112" t="str">
            <v>BUSINESS TRAVEL</v>
          </cell>
          <cell r="C3112">
            <v>13510</v>
          </cell>
          <cell r="D3112" t="str">
            <v>CUSTOMER FIELD SERVICES</v>
          </cell>
          <cell r="E3112" t="str">
            <v>874-01170</v>
          </cell>
          <cell r="F3112" t="str">
            <v>135101170874</v>
          </cell>
          <cell r="G3112">
            <v>613200</v>
          </cell>
          <cell r="H3112" t="str">
            <v>BUSINESS TRAVEL</v>
          </cell>
        </row>
        <row r="3113">
          <cell r="A3113">
            <v>522000</v>
          </cell>
          <cell r="B3113" t="str">
            <v>EMPLOYEE AWARDS</v>
          </cell>
          <cell r="C3113">
            <v>13510</v>
          </cell>
          <cell r="D3113" t="str">
            <v>CUSTOMER FIELD SERVICES</v>
          </cell>
          <cell r="E3113" t="str">
            <v>874-01170</v>
          </cell>
          <cell r="F3113" t="str">
            <v>135101170874</v>
          </cell>
          <cell r="G3113">
            <v>622000</v>
          </cell>
          <cell r="H3113" t="str">
            <v>EMPLOYEE AWARDS</v>
          </cell>
        </row>
        <row r="3114">
          <cell r="A3114">
            <v>580301</v>
          </cell>
          <cell r="B3114" t="str">
            <v>HOURLY DBL TIME PAY</v>
          </cell>
          <cell r="C3114">
            <v>13510</v>
          </cell>
          <cell r="D3114" t="str">
            <v>CUSTOMER FIELD SERVICES</v>
          </cell>
          <cell r="E3114" t="str">
            <v>874-01170</v>
          </cell>
          <cell r="F3114" t="str">
            <v>135101170874</v>
          </cell>
          <cell r="G3114">
            <v>680301</v>
          </cell>
          <cell r="H3114" t="str">
            <v>HOURLY DBL TIME PAY</v>
          </cell>
        </row>
        <row r="3115">
          <cell r="A3115">
            <v>580305</v>
          </cell>
          <cell r="B3115" t="str">
            <v>HOURLY  REGULAR</v>
          </cell>
          <cell r="C3115">
            <v>13510</v>
          </cell>
          <cell r="D3115" t="str">
            <v>CUSTOMER FIELD SERVICES</v>
          </cell>
          <cell r="E3115" t="str">
            <v>874-01170</v>
          </cell>
          <cell r="F3115" t="str">
            <v>135101170874</v>
          </cell>
          <cell r="G3115">
            <v>680305</v>
          </cell>
          <cell r="H3115" t="str">
            <v>HOURLY  REGULAR</v>
          </cell>
        </row>
        <row r="3116">
          <cell r="A3116">
            <v>580306</v>
          </cell>
          <cell r="B3116" t="str">
            <v>HOURLY  OT PAY</v>
          </cell>
          <cell r="C3116">
            <v>13510</v>
          </cell>
          <cell r="D3116" t="str">
            <v>CUSTOMER FIELD SERVICES</v>
          </cell>
          <cell r="E3116" t="str">
            <v>874-01170</v>
          </cell>
          <cell r="F3116" t="str">
            <v>135101170874</v>
          </cell>
          <cell r="G3116">
            <v>680306</v>
          </cell>
          <cell r="H3116" t="str">
            <v>HOURLY  OT PAY</v>
          </cell>
        </row>
        <row r="3117">
          <cell r="A3117">
            <v>585800</v>
          </cell>
          <cell r="B3117" t="str">
            <v>MEAL TICKETS SECONDARY</v>
          </cell>
          <cell r="C3117">
            <v>13510</v>
          </cell>
          <cell r="D3117" t="str">
            <v>CUSTOMER FIELD SERVICES</v>
          </cell>
          <cell r="E3117" t="str">
            <v>874-01170</v>
          </cell>
          <cell r="F3117" t="str">
            <v>135101170874</v>
          </cell>
          <cell r="G3117">
            <v>685800</v>
          </cell>
          <cell r="H3117" t="str">
            <v>MEAL TICKETS SECONDARY</v>
          </cell>
        </row>
        <row r="3118">
          <cell r="A3118">
            <v>588105</v>
          </cell>
          <cell r="B3118" t="str">
            <v>SALARY PAYROLL ZTFSO</v>
          </cell>
          <cell r="C3118">
            <v>13510</v>
          </cell>
          <cell r="D3118" t="str">
            <v>CUSTOMER FIELD SERVICES</v>
          </cell>
          <cell r="E3118" t="str">
            <v>874-01170</v>
          </cell>
          <cell r="F3118" t="str">
            <v>135101170874</v>
          </cell>
          <cell r="G3118">
            <v>688105</v>
          </cell>
          <cell r="H3118" t="str">
            <v>SALARY PAYROLL ZTFSO</v>
          </cell>
        </row>
        <row r="3119">
          <cell r="A3119">
            <v>500500</v>
          </cell>
          <cell r="B3119" t="str">
            <v>SALARY BONUS PAYROLL</v>
          </cell>
          <cell r="C3119">
            <v>13510</v>
          </cell>
          <cell r="D3119" t="str">
            <v>CUSTOMER FIELD SERVICES</v>
          </cell>
          <cell r="E3119" t="str">
            <v>874-01170</v>
          </cell>
          <cell r="F3119" t="str">
            <v>135101170874</v>
          </cell>
          <cell r="G3119">
            <v>600500</v>
          </cell>
          <cell r="H3119" t="str">
            <v>SALARY BONUS PAYROLL</v>
          </cell>
        </row>
        <row r="3120">
          <cell r="A3120">
            <v>503300</v>
          </cell>
          <cell r="B3120" t="str">
            <v>REFRESHMENTS</v>
          </cell>
          <cell r="C3120">
            <v>13510</v>
          </cell>
          <cell r="D3120" t="str">
            <v>CUSTOMER FIELD SERVICES</v>
          </cell>
          <cell r="E3120" t="str">
            <v>874-01170</v>
          </cell>
          <cell r="F3120" t="str">
            <v>135101170874</v>
          </cell>
          <cell r="G3120">
            <v>603300</v>
          </cell>
          <cell r="H3120" t="str">
            <v>REFRESHMENTS</v>
          </cell>
        </row>
        <row r="3121">
          <cell r="A3121">
            <v>505500</v>
          </cell>
          <cell r="B3121" t="str">
            <v>REPAIRS AND MAINT</v>
          </cell>
          <cell r="C3121">
            <v>13510</v>
          </cell>
          <cell r="D3121" t="str">
            <v>CUSTOMER FIELD SERVICES</v>
          </cell>
          <cell r="E3121" t="str">
            <v>874-01170</v>
          </cell>
          <cell r="F3121" t="str">
            <v>135101170874</v>
          </cell>
          <cell r="G3121">
            <v>605500</v>
          </cell>
          <cell r="H3121" t="str">
            <v>REPAIRS AND MAINT</v>
          </cell>
        </row>
        <row r="3122">
          <cell r="A3122">
            <v>505600</v>
          </cell>
          <cell r="B3122" t="str">
            <v>SOFTWARE MAINT</v>
          </cell>
          <cell r="C3122">
            <v>13510</v>
          </cell>
          <cell r="D3122" t="str">
            <v>CUSTOMER FIELD SERVICES</v>
          </cell>
          <cell r="E3122" t="str">
            <v>874-01170</v>
          </cell>
          <cell r="F3122" t="str">
            <v>135101170874</v>
          </cell>
          <cell r="G3122">
            <v>605600</v>
          </cell>
          <cell r="H3122" t="str">
            <v>SOFTWARE MAINT</v>
          </cell>
        </row>
        <row r="3123">
          <cell r="A3123">
            <v>506300</v>
          </cell>
          <cell r="B3123" t="str">
            <v>CELLULAR PHONES</v>
          </cell>
          <cell r="C3123">
            <v>13510</v>
          </cell>
          <cell r="D3123" t="str">
            <v>CUSTOMER FIELD SERVICES</v>
          </cell>
          <cell r="E3123" t="str">
            <v>874-01170</v>
          </cell>
          <cell r="F3123" t="str">
            <v>135101170874</v>
          </cell>
          <cell r="G3123">
            <v>606300</v>
          </cell>
          <cell r="H3123" t="str">
            <v>CELLULAR PHONES</v>
          </cell>
        </row>
        <row r="3124">
          <cell r="A3124">
            <v>513100</v>
          </cell>
          <cell r="B3124" t="str">
            <v>CONFERENCE TRAVEL</v>
          </cell>
          <cell r="C3124">
            <v>13510</v>
          </cell>
          <cell r="D3124" t="str">
            <v>CUSTOMER FIELD SERVICES</v>
          </cell>
          <cell r="E3124" t="str">
            <v>874-01170</v>
          </cell>
          <cell r="F3124" t="str">
            <v>135101170874</v>
          </cell>
          <cell r="G3124">
            <v>613100</v>
          </cell>
          <cell r="H3124" t="str">
            <v>CONFERENCE TRAVEL</v>
          </cell>
        </row>
        <row r="3125">
          <cell r="A3125">
            <v>501600</v>
          </cell>
          <cell r="B3125" t="str">
            <v>TRANSPORTATION</v>
          </cell>
          <cell r="C3125">
            <v>13510</v>
          </cell>
          <cell r="D3125" t="str">
            <v>CUSTOMER FIELD SERVICES</v>
          </cell>
          <cell r="E3125" t="str">
            <v>874-01170</v>
          </cell>
          <cell r="F3125" t="str">
            <v>135101170874</v>
          </cell>
          <cell r="G3125">
            <v>601600</v>
          </cell>
          <cell r="H3125" t="str">
            <v>TRANSPORTATION</v>
          </cell>
        </row>
        <row r="3126">
          <cell r="A3126">
            <v>501900</v>
          </cell>
          <cell r="B3126" t="str">
            <v>DUES/MEMBERSHIP</v>
          </cell>
          <cell r="C3126">
            <v>13510</v>
          </cell>
          <cell r="D3126" t="str">
            <v>CUSTOMER FIELD SERVICES</v>
          </cell>
          <cell r="E3126" t="str">
            <v>874-01170</v>
          </cell>
          <cell r="F3126" t="str">
            <v>135101170874</v>
          </cell>
          <cell r="G3126">
            <v>601900</v>
          </cell>
          <cell r="H3126" t="str">
            <v>DUES/MEMBERSHIP</v>
          </cell>
        </row>
        <row r="3127">
          <cell r="A3127">
            <v>501700</v>
          </cell>
          <cell r="B3127" t="str">
            <v>EQUIPMENT</v>
          </cell>
          <cell r="C3127">
            <v>12359</v>
          </cell>
          <cell r="D3127" t="str">
            <v>ENGINEERING SERVICES - WA</v>
          </cell>
          <cell r="E3127" t="str">
            <v>874-01170</v>
          </cell>
          <cell r="F3127" t="str">
            <v>123591170874</v>
          </cell>
          <cell r="G3127">
            <v>601700</v>
          </cell>
          <cell r="H3127" t="str">
            <v>EQUIPMENT</v>
          </cell>
        </row>
        <row r="3128">
          <cell r="A3128">
            <v>580305</v>
          </cell>
          <cell r="B3128" t="str">
            <v>HOURLY  REGULAR</v>
          </cell>
          <cell r="C3128">
            <v>12359</v>
          </cell>
          <cell r="D3128" t="str">
            <v>ENGINEERING SERVICES - WA</v>
          </cell>
          <cell r="E3128" t="str">
            <v>874-01170</v>
          </cell>
          <cell r="F3128" t="str">
            <v>123591170874</v>
          </cell>
          <cell r="G3128">
            <v>680305</v>
          </cell>
          <cell r="H3128" t="str">
            <v>HOURLY  REGULAR</v>
          </cell>
        </row>
        <row r="3129">
          <cell r="A3129">
            <v>580301</v>
          </cell>
          <cell r="B3129" t="str">
            <v>HOURLY DBL TIME PAY</v>
          </cell>
          <cell r="C3129">
            <v>11320</v>
          </cell>
          <cell r="D3129" t="str">
            <v>FIELD SERVICES</v>
          </cell>
          <cell r="E3129" t="str">
            <v>874-01170</v>
          </cell>
          <cell r="F3129" t="str">
            <v>113201170874</v>
          </cell>
          <cell r="G3129">
            <v>680301</v>
          </cell>
          <cell r="H3129" t="str">
            <v>HOURLY DBL TIME PAY</v>
          </cell>
        </row>
        <row r="3130">
          <cell r="A3130">
            <v>501700</v>
          </cell>
          <cell r="B3130" t="str">
            <v>EQUIPMENT</v>
          </cell>
          <cell r="C3130">
            <v>11100</v>
          </cell>
          <cell r="D3130" t="str">
            <v>SYSTEM OPS</v>
          </cell>
          <cell r="E3130" t="str">
            <v>874-01170</v>
          </cell>
          <cell r="F3130" t="str">
            <v>111001170874</v>
          </cell>
          <cell r="G3130">
            <v>601700</v>
          </cell>
          <cell r="H3130" t="str">
            <v>EQUIPMENT</v>
          </cell>
        </row>
        <row r="3131">
          <cell r="A3131">
            <v>580305</v>
          </cell>
          <cell r="B3131" t="str">
            <v>HOURLY  REGULAR</v>
          </cell>
          <cell r="C3131">
            <v>11100</v>
          </cell>
          <cell r="D3131" t="str">
            <v>SYSTEM OPS</v>
          </cell>
          <cell r="E3131" t="str">
            <v>874-01170</v>
          </cell>
          <cell r="F3131" t="str">
            <v>111001170874</v>
          </cell>
          <cell r="G3131">
            <v>680305</v>
          </cell>
          <cell r="H3131" t="str">
            <v>HOURLY  REGULAR</v>
          </cell>
        </row>
        <row r="3132">
          <cell r="A3132">
            <v>580306</v>
          </cell>
          <cell r="B3132" t="str">
            <v>HOURLY  OT PAY</v>
          </cell>
          <cell r="C3132">
            <v>11100</v>
          </cell>
          <cell r="D3132" t="str">
            <v>SYSTEM OPS</v>
          </cell>
          <cell r="E3132" t="str">
            <v>874-01170</v>
          </cell>
          <cell r="F3132" t="str">
            <v>111001170874</v>
          </cell>
          <cell r="G3132">
            <v>680306</v>
          </cell>
          <cell r="H3132" t="str">
            <v>HOURLY  OT PAY</v>
          </cell>
        </row>
        <row r="3133">
          <cell r="A3133">
            <v>580301</v>
          </cell>
          <cell r="B3133" t="str">
            <v>HOURLY DBL TIME PAY</v>
          </cell>
          <cell r="C3133">
            <v>11100</v>
          </cell>
          <cell r="D3133" t="str">
            <v>SYSTEM OPS</v>
          </cell>
          <cell r="E3133" t="str">
            <v>874-01170</v>
          </cell>
          <cell r="F3133" t="str">
            <v>111001170874</v>
          </cell>
          <cell r="G3133">
            <v>680301</v>
          </cell>
          <cell r="H3133" t="str">
            <v>HOURLY DBL TIME PAY</v>
          </cell>
        </row>
        <row r="3134">
          <cell r="A3134">
            <v>501700</v>
          </cell>
          <cell r="B3134" t="str">
            <v>EQUIPMENT</v>
          </cell>
          <cell r="C3134">
            <v>15100</v>
          </cell>
          <cell r="D3134" t="str">
            <v>ENGINEERING SERVICES - OR</v>
          </cell>
          <cell r="E3134" t="str">
            <v>874-01170</v>
          </cell>
          <cell r="F3134" t="str">
            <v>151001170874</v>
          </cell>
          <cell r="G3134">
            <v>601700</v>
          </cell>
          <cell r="H3134" t="str">
            <v>EQUIPMENT</v>
          </cell>
        </row>
        <row r="3135">
          <cell r="A3135">
            <v>580305</v>
          </cell>
          <cell r="B3135" t="str">
            <v>HOURLY  REGULAR</v>
          </cell>
          <cell r="C3135">
            <v>15100</v>
          </cell>
          <cell r="D3135" t="str">
            <v>ENGINEERING SERVICES - OR</v>
          </cell>
          <cell r="E3135" t="str">
            <v>874-01170</v>
          </cell>
          <cell r="F3135" t="str">
            <v>151001170874</v>
          </cell>
          <cell r="G3135">
            <v>680305</v>
          </cell>
          <cell r="H3135" t="str">
            <v>HOURLY  REGULAR</v>
          </cell>
        </row>
        <row r="3136">
          <cell r="A3136">
            <v>501400</v>
          </cell>
          <cell r="B3136" t="str">
            <v>MATERIALS</v>
          </cell>
          <cell r="C3136">
            <v>85702</v>
          </cell>
          <cell r="D3136" t="str">
            <v>HORIZON PROJECT - REGULATORY DEFERRALS</v>
          </cell>
          <cell r="E3136" t="str">
            <v>874-01170</v>
          </cell>
          <cell r="F3136" t="str">
            <v>857021170874</v>
          </cell>
          <cell r="G3136">
            <v>601400</v>
          </cell>
          <cell r="H3136" t="str">
            <v>MATERIALS</v>
          </cell>
        </row>
        <row r="3137">
          <cell r="A3137">
            <v>501401</v>
          </cell>
          <cell r="B3137" t="str">
            <v>MATERIALS - CONS INV</v>
          </cell>
          <cell r="C3137">
            <v>15520</v>
          </cell>
          <cell r="D3137" t="str">
            <v>COMPLIANCE SERVICES - OR</v>
          </cell>
          <cell r="E3137" t="str">
            <v>874-01175</v>
          </cell>
          <cell r="F3137" t="str">
            <v>155201175874</v>
          </cell>
          <cell r="G3137">
            <v>601401</v>
          </cell>
          <cell r="H3137" t="str">
            <v>MATERIALS - CONS INV</v>
          </cell>
        </row>
        <row r="3138">
          <cell r="A3138">
            <v>501700</v>
          </cell>
          <cell r="B3138" t="str">
            <v>EQUIPMENT</v>
          </cell>
          <cell r="C3138">
            <v>15520</v>
          </cell>
          <cell r="D3138" t="str">
            <v>COMPLIANCE SERVICES - OR</v>
          </cell>
          <cell r="E3138" t="str">
            <v>874-01175</v>
          </cell>
          <cell r="F3138" t="str">
            <v>155201175874</v>
          </cell>
          <cell r="G3138">
            <v>601700</v>
          </cell>
          <cell r="H3138" t="str">
            <v>EQUIPMENT</v>
          </cell>
        </row>
        <row r="3139">
          <cell r="A3139">
            <v>580305</v>
          </cell>
          <cell r="B3139" t="str">
            <v>HOURLY  REGULAR</v>
          </cell>
          <cell r="C3139">
            <v>15520</v>
          </cell>
          <cell r="D3139" t="str">
            <v>COMPLIANCE SERVICES - OR</v>
          </cell>
          <cell r="E3139" t="str">
            <v>874-01175</v>
          </cell>
          <cell r="F3139" t="str">
            <v>155201175874</v>
          </cell>
          <cell r="G3139">
            <v>680305</v>
          </cell>
          <cell r="H3139" t="str">
            <v>HOURLY  REGULAR</v>
          </cell>
        </row>
        <row r="3140">
          <cell r="A3140">
            <v>501700</v>
          </cell>
          <cell r="B3140" t="str">
            <v>EQUIPMENT</v>
          </cell>
          <cell r="C3140">
            <v>15509</v>
          </cell>
          <cell r="D3140" t="str">
            <v>CONTRACT CONSTRUCTION</v>
          </cell>
          <cell r="E3140" t="str">
            <v>874-01175</v>
          </cell>
          <cell r="F3140" t="str">
            <v>155091175874</v>
          </cell>
          <cell r="G3140">
            <v>601700</v>
          </cell>
          <cell r="H3140" t="str">
            <v>EQUIPMENT</v>
          </cell>
        </row>
        <row r="3141">
          <cell r="A3141">
            <v>580305</v>
          </cell>
          <cell r="B3141" t="str">
            <v>HOURLY  REGULAR</v>
          </cell>
          <cell r="C3141">
            <v>15509</v>
          </cell>
          <cell r="D3141" t="str">
            <v>CONTRACT CONSTRUCTION</v>
          </cell>
          <cell r="E3141" t="str">
            <v>874-01175</v>
          </cell>
          <cell r="F3141" t="str">
            <v>155091175874</v>
          </cell>
          <cell r="G3141">
            <v>680305</v>
          </cell>
          <cell r="H3141" t="str">
            <v>HOURLY  REGULAR</v>
          </cell>
        </row>
        <row r="3142">
          <cell r="A3142">
            <v>580306</v>
          </cell>
          <cell r="B3142" t="str">
            <v>HOURLY  OT PAY</v>
          </cell>
          <cell r="C3142">
            <v>15509</v>
          </cell>
          <cell r="D3142" t="str">
            <v>CONTRACT CONSTRUCTION</v>
          </cell>
          <cell r="E3142" t="str">
            <v>874-01175</v>
          </cell>
          <cell r="F3142" t="str">
            <v>155091175874</v>
          </cell>
          <cell r="G3142">
            <v>680306</v>
          </cell>
          <cell r="H3142" t="str">
            <v>HOURLY  OT PAY</v>
          </cell>
        </row>
        <row r="3143">
          <cell r="A3143">
            <v>500301</v>
          </cell>
          <cell r="B3143" t="str">
            <v>HOURLY DOUBLE PAY</v>
          </cell>
          <cell r="C3143">
            <v>15507</v>
          </cell>
          <cell r="D3143" t="str">
            <v>TRANSMISSION MAINTENANCE</v>
          </cell>
          <cell r="E3143" t="str">
            <v>874-01175</v>
          </cell>
          <cell r="F3143" t="str">
            <v>155071175874</v>
          </cell>
          <cell r="G3143">
            <v>600301</v>
          </cell>
          <cell r="H3143" t="str">
            <v>HOURLY DOUBLE PAY</v>
          </cell>
        </row>
        <row r="3144">
          <cell r="A3144">
            <v>500305</v>
          </cell>
          <cell r="B3144" t="str">
            <v>HOURLY REGULAR  PAY</v>
          </cell>
          <cell r="C3144">
            <v>15507</v>
          </cell>
          <cell r="D3144" t="str">
            <v>TRANSMISSION MAINTENANCE</v>
          </cell>
          <cell r="E3144" t="str">
            <v>874-01175</v>
          </cell>
          <cell r="F3144" t="str">
            <v>155071175874</v>
          </cell>
          <cell r="G3144">
            <v>600305</v>
          </cell>
          <cell r="H3144" t="str">
            <v>HOURLY REGULAR  PAY</v>
          </cell>
        </row>
        <row r="3145">
          <cell r="A3145">
            <v>500306</v>
          </cell>
          <cell r="B3145" t="str">
            <v>HOURLY OVERTIME PAY</v>
          </cell>
          <cell r="C3145">
            <v>15507</v>
          </cell>
          <cell r="D3145" t="str">
            <v>TRANSMISSION MAINTENANCE</v>
          </cell>
          <cell r="E3145" t="str">
            <v>874-01175</v>
          </cell>
          <cell r="F3145" t="str">
            <v>155071175874</v>
          </cell>
          <cell r="G3145">
            <v>600306</v>
          </cell>
          <cell r="H3145" t="str">
            <v>HOURLY OVERTIME PAY</v>
          </cell>
        </row>
        <row r="3146">
          <cell r="A3146">
            <v>500307</v>
          </cell>
          <cell r="B3146" t="str">
            <v>ON CALL ASSIGN. PAY</v>
          </cell>
          <cell r="C3146">
            <v>15507</v>
          </cell>
          <cell r="D3146" t="str">
            <v>TRANSMISSION MAINTENANCE</v>
          </cell>
          <cell r="E3146" t="str">
            <v>874-01175</v>
          </cell>
          <cell r="F3146" t="str">
            <v>155071175874</v>
          </cell>
          <cell r="G3146">
            <v>600307</v>
          </cell>
          <cell r="H3146" t="str">
            <v>ON CALL ASSIGN. PAY</v>
          </cell>
        </row>
        <row r="3147">
          <cell r="A3147">
            <v>500900</v>
          </cell>
          <cell r="B3147" t="str">
            <v>VACATION, SICK &amp; HOL</v>
          </cell>
          <cell r="C3147">
            <v>15507</v>
          </cell>
          <cell r="D3147" t="str">
            <v>TRANSMISSION MAINTENANCE</v>
          </cell>
          <cell r="E3147" t="str">
            <v>874-01175</v>
          </cell>
          <cell r="F3147" t="str">
            <v>155071175874</v>
          </cell>
          <cell r="G3147">
            <v>600900</v>
          </cell>
          <cell r="H3147" t="str">
            <v>VACATION, SICK &amp; HOL</v>
          </cell>
        </row>
        <row r="3148">
          <cell r="A3148">
            <v>501000</v>
          </cell>
          <cell r="B3148" t="str">
            <v>PAYROLL OVERHEAD</v>
          </cell>
          <cell r="C3148">
            <v>15507</v>
          </cell>
          <cell r="D3148" t="str">
            <v>TRANSMISSION MAINTENANCE</v>
          </cell>
          <cell r="E3148" t="str">
            <v>874-01175</v>
          </cell>
          <cell r="F3148" t="str">
            <v>155071175874</v>
          </cell>
          <cell r="G3148">
            <v>601000</v>
          </cell>
          <cell r="H3148" t="str">
            <v>PAYROLL OVERHEAD</v>
          </cell>
        </row>
        <row r="3149">
          <cell r="A3149">
            <v>501500</v>
          </cell>
          <cell r="B3149" t="str">
            <v>MILEAGE REIMBURSE</v>
          </cell>
          <cell r="C3149">
            <v>15507</v>
          </cell>
          <cell r="D3149" t="str">
            <v>TRANSMISSION MAINTENANCE</v>
          </cell>
          <cell r="E3149" t="str">
            <v>874-01175</v>
          </cell>
          <cell r="F3149" t="str">
            <v>155071175874</v>
          </cell>
          <cell r="G3149">
            <v>601500</v>
          </cell>
          <cell r="H3149" t="str">
            <v>MILEAGE REIMBURSE</v>
          </cell>
        </row>
        <row r="3150">
          <cell r="A3150">
            <v>580301</v>
          </cell>
          <cell r="B3150" t="str">
            <v>HOURLY DBL TIME PAY</v>
          </cell>
          <cell r="C3150">
            <v>15507</v>
          </cell>
          <cell r="D3150" t="str">
            <v>TRANSMISSION MAINTENANCE</v>
          </cell>
          <cell r="E3150" t="str">
            <v>874-01175</v>
          </cell>
          <cell r="F3150" t="str">
            <v>155071175874</v>
          </cell>
          <cell r="G3150">
            <v>680301</v>
          </cell>
          <cell r="H3150" t="str">
            <v>HOURLY DBL TIME PAY</v>
          </cell>
        </row>
        <row r="3151">
          <cell r="A3151">
            <v>580305</v>
          </cell>
          <cell r="B3151" t="str">
            <v>HOURLY  REGULAR</v>
          </cell>
          <cell r="C3151">
            <v>15507</v>
          </cell>
          <cell r="D3151" t="str">
            <v>TRANSMISSION MAINTENANCE</v>
          </cell>
          <cell r="E3151" t="str">
            <v>874-01175</v>
          </cell>
          <cell r="F3151" t="str">
            <v>155071175874</v>
          </cell>
          <cell r="G3151">
            <v>680305</v>
          </cell>
          <cell r="H3151" t="str">
            <v>HOURLY  REGULAR</v>
          </cell>
        </row>
        <row r="3152">
          <cell r="A3152">
            <v>580306</v>
          </cell>
          <cell r="B3152" t="str">
            <v>HOURLY  OT PAY</v>
          </cell>
          <cell r="C3152">
            <v>15507</v>
          </cell>
          <cell r="D3152" t="str">
            <v>TRANSMISSION MAINTENANCE</v>
          </cell>
          <cell r="E3152" t="str">
            <v>874-01175</v>
          </cell>
          <cell r="F3152" t="str">
            <v>155071175874</v>
          </cell>
          <cell r="G3152">
            <v>680306</v>
          </cell>
          <cell r="H3152" t="str">
            <v>HOURLY  OT PAY</v>
          </cell>
        </row>
        <row r="3153">
          <cell r="A3153">
            <v>588301</v>
          </cell>
          <cell r="B3153" t="str">
            <v>HRL - DBL TIME ZTFSO</v>
          </cell>
          <cell r="C3153">
            <v>15507</v>
          </cell>
          <cell r="D3153" t="str">
            <v>TRANSMISSION MAINTENANCE</v>
          </cell>
          <cell r="E3153" t="str">
            <v>874-01175</v>
          </cell>
          <cell r="F3153" t="str">
            <v>155071175874</v>
          </cell>
          <cell r="G3153">
            <v>688301</v>
          </cell>
          <cell r="H3153" t="str">
            <v>HRL - DBL TIME ZTFSO</v>
          </cell>
        </row>
        <row r="3154">
          <cell r="A3154">
            <v>588305</v>
          </cell>
          <cell r="B3154" t="str">
            <v>HRLY - REGULAR ZTFSO</v>
          </cell>
          <cell r="C3154">
            <v>15507</v>
          </cell>
          <cell r="D3154" t="str">
            <v>TRANSMISSION MAINTENANCE</v>
          </cell>
          <cell r="E3154" t="str">
            <v>874-01175</v>
          </cell>
          <cell r="F3154" t="str">
            <v>155071175874</v>
          </cell>
          <cell r="G3154">
            <v>688305</v>
          </cell>
          <cell r="H3154" t="str">
            <v>HRLY - REGULAR ZTFSO</v>
          </cell>
        </row>
        <row r="3155">
          <cell r="A3155">
            <v>588306</v>
          </cell>
          <cell r="B3155" t="str">
            <v>HRLY - OT ZTFSO</v>
          </cell>
          <cell r="C3155">
            <v>15507</v>
          </cell>
          <cell r="D3155" t="str">
            <v>TRANSMISSION MAINTENANCE</v>
          </cell>
          <cell r="E3155" t="str">
            <v>874-01175</v>
          </cell>
          <cell r="F3155" t="str">
            <v>155071175874</v>
          </cell>
          <cell r="G3155">
            <v>688306</v>
          </cell>
          <cell r="H3155" t="str">
            <v>HRLY - OT ZTFSO</v>
          </cell>
        </row>
        <row r="3156">
          <cell r="A3156">
            <v>501700</v>
          </cell>
          <cell r="B3156" t="str">
            <v>EQUIPMENT</v>
          </cell>
          <cell r="C3156">
            <v>15506</v>
          </cell>
          <cell r="D3156" t="str">
            <v>GAS OPERATIONS ORANGE</v>
          </cell>
          <cell r="E3156" t="str">
            <v>874-01175</v>
          </cell>
          <cell r="F3156" t="str">
            <v>155061175874</v>
          </cell>
          <cell r="G3156">
            <v>601700</v>
          </cell>
          <cell r="H3156" t="str">
            <v>EQUIPMENT</v>
          </cell>
        </row>
        <row r="3157">
          <cell r="A3157">
            <v>580305</v>
          </cell>
          <cell r="B3157" t="str">
            <v>HOURLY  REGULAR</v>
          </cell>
          <cell r="C3157">
            <v>15506</v>
          </cell>
          <cell r="D3157" t="str">
            <v>GAS OPERATIONS ORANGE</v>
          </cell>
          <cell r="E3157" t="str">
            <v>874-01175</v>
          </cell>
          <cell r="F3157" t="str">
            <v>155061175874</v>
          </cell>
          <cell r="G3157">
            <v>680305</v>
          </cell>
          <cell r="H3157" t="str">
            <v>HOURLY  REGULAR</v>
          </cell>
        </row>
        <row r="3158">
          <cell r="A3158">
            <v>500301</v>
          </cell>
          <cell r="B3158" t="str">
            <v>HOURLY DOUBLE PAY</v>
          </cell>
          <cell r="C3158">
            <v>15506</v>
          </cell>
          <cell r="D3158" t="str">
            <v>GAS OPERATIONS ORANGE</v>
          </cell>
          <cell r="E3158" t="str">
            <v>874-01175</v>
          </cell>
          <cell r="F3158" t="str">
            <v>155061175874</v>
          </cell>
          <cell r="G3158">
            <v>600301</v>
          </cell>
          <cell r="H3158" t="str">
            <v>HOURLY DOUBLE PAY</v>
          </cell>
        </row>
        <row r="3159">
          <cell r="A3159">
            <v>500305</v>
          </cell>
          <cell r="B3159" t="str">
            <v>HOURLY REGULAR  PAY</v>
          </cell>
          <cell r="C3159">
            <v>15506</v>
          </cell>
          <cell r="D3159" t="str">
            <v>GAS OPERATIONS ORANGE</v>
          </cell>
          <cell r="E3159" t="str">
            <v>874-01175</v>
          </cell>
          <cell r="F3159" t="str">
            <v>155061175874</v>
          </cell>
          <cell r="G3159">
            <v>600305</v>
          </cell>
          <cell r="H3159" t="str">
            <v>HOURLY REGULAR  PAY</v>
          </cell>
        </row>
        <row r="3160">
          <cell r="A3160">
            <v>500306</v>
          </cell>
          <cell r="B3160" t="str">
            <v>HOURLY OVERTIME PAY</v>
          </cell>
          <cell r="C3160">
            <v>15506</v>
          </cell>
          <cell r="D3160" t="str">
            <v>GAS OPERATIONS ORANGE</v>
          </cell>
          <cell r="E3160" t="str">
            <v>874-01175</v>
          </cell>
          <cell r="F3160" t="str">
            <v>155061175874</v>
          </cell>
          <cell r="G3160">
            <v>600306</v>
          </cell>
          <cell r="H3160" t="str">
            <v>HOURLY OVERTIME PAY</v>
          </cell>
        </row>
        <row r="3161">
          <cell r="A3161">
            <v>500307</v>
          </cell>
          <cell r="B3161" t="str">
            <v>ON CALL ASSIGN. PAY</v>
          </cell>
          <cell r="C3161">
            <v>15506</v>
          </cell>
          <cell r="D3161" t="str">
            <v>GAS OPERATIONS ORANGE</v>
          </cell>
          <cell r="E3161" t="str">
            <v>874-01175</v>
          </cell>
          <cell r="F3161" t="str">
            <v>155061175874</v>
          </cell>
          <cell r="G3161">
            <v>600307</v>
          </cell>
          <cell r="H3161" t="str">
            <v>ON CALL ASSIGN. PAY</v>
          </cell>
        </row>
        <row r="3162">
          <cell r="A3162">
            <v>500700</v>
          </cell>
          <cell r="B3162" t="str">
            <v>HOURLY BONUS PAYROLL</v>
          </cell>
          <cell r="C3162">
            <v>15506</v>
          </cell>
          <cell r="D3162" t="str">
            <v>GAS OPERATIONS ORANGE</v>
          </cell>
          <cell r="E3162" t="str">
            <v>874-01175</v>
          </cell>
          <cell r="F3162" t="str">
            <v>155061175874</v>
          </cell>
          <cell r="G3162">
            <v>600700</v>
          </cell>
          <cell r="H3162" t="str">
            <v>HOURLY BONUS PAYROLL</v>
          </cell>
        </row>
        <row r="3163">
          <cell r="A3163">
            <v>500900</v>
          </cell>
          <cell r="B3163" t="str">
            <v>VACATION, SICK &amp; HOL</v>
          </cell>
          <cell r="C3163">
            <v>15506</v>
          </cell>
          <cell r="D3163" t="str">
            <v>GAS OPERATIONS ORANGE</v>
          </cell>
          <cell r="E3163" t="str">
            <v>874-01175</v>
          </cell>
          <cell r="F3163" t="str">
            <v>155061175874</v>
          </cell>
          <cell r="G3163">
            <v>600900</v>
          </cell>
          <cell r="H3163" t="str">
            <v>VACATION, SICK &amp; HOL</v>
          </cell>
        </row>
        <row r="3164">
          <cell r="A3164">
            <v>501000</v>
          </cell>
          <cell r="B3164" t="str">
            <v>PAYROLL OVERHEAD</v>
          </cell>
          <cell r="C3164">
            <v>15506</v>
          </cell>
          <cell r="D3164" t="str">
            <v>GAS OPERATIONS ORANGE</v>
          </cell>
          <cell r="E3164" t="str">
            <v>874-01175</v>
          </cell>
          <cell r="F3164" t="str">
            <v>155061175874</v>
          </cell>
          <cell r="G3164">
            <v>601000</v>
          </cell>
          <cell r="H3164" t="str">
            <v>PAYROLL OVERHEAD</v>
          </cell>
        </row>
        <row r="3165">
          <cell r="A3165">
            <v>501500</v>
          </cell>
          <cell r="B3165" t="str">
            <v>MILEAGE REIMBURSE</v>
          </cell>
          <cell r="C3165">
            <v>15506</v>
          </cell>
          <cell r="D3165" t="str">
            <v>GAS OPERATIONS ORANGE</v>
          </cell>
          <cell r="E3165" t="str">
            <v>874-01175</v>
          </cell>
          <cell r="F3165" t="str">
            <v>155061175874</v>
          </cell>
          <cell r="G3165">
            <v>601500</v>
          </cell>
          <cell r="H3165" t="str">
            <v>MILEAGE REIMBURSE</v>
          </cell>
        </row>
        <row r="3166">
          <cell r="A3166">
            <v>588301</v>
          </cell>
          <cell r="B3166" t="str">
            <v>HRL - DBL TIME ZTFSO</v>
          </cell>
          <cell r="C3166">
            <v>15506</v>
          </cell>
          <cell r="D3166" t="str">
            <v>GAS OPERATIONS ORANGE</v>
          </cell>
          <cell r="E3166" t="str">
            <v>874-01175</v>
          </cell>
          <cell r="F3166" t="str">
            <v>155061175874</v>
          </cell>
          <cell r="G3166">
            <v>688301</v>
          </cell>
          <cell r="H3166" t="str">
            <v>HRL - DBL TIME ZTFSO</v>
          </cell>
        </row>
        <row r="3167">
          <cell r="A3167">
            <v>588305</v>
          </cell>
          <cell r="B3167" t="str">
            <v>HRLY - REGULAR ZTFSO</v>
          </cell>
          <cell r="C3167">
            <v>15506</v>
          </cell>
          <cell r="D3167" t="str">
            <v>GAS OPERATIONS ORANGE</v>
          </cell>
          <cell r="E3167" t="str">
            <v>874-01175</v>
          </cell>
          <cell r="F3167" t="str">
            <v>155061175874</v>
          </cell>
          <cell r="G3167">
            <v>688305</v>
          </cell>
          <cell r="H3167" t="str">
            <v>HRLY - REGULAR ZTFSO</v>
          </cell>
        </row>
        <row r="3168">
          <cell r="A3168">
            <v>588306</v>
          </cell>
          <cell r="B3168" t="str">
            <v>HRLY - OT ZTFSO</v>
          </cell>
          <cell r="C3168">
            <v>15506</v>
          </cell>
          <cell r="D3168" t="str">
            <v>GAS OPERATIONS ORANGE</v>
          </cell>
          <cell r="E3168" t="str">
            <v>874-01175</v>
          </cell>
          <cell r="F3168" t="str">
            <v>155061175874</v>
          </cell>
          <cell r="G3168">
            <v>688306</v>
          </cell>
          <cell r="H3168" t="str">
            <v>HRLY - OT ZTFSO</v>
          </cell>
        </row>
        <row r="3169">
          <cell r="A3169">
            <v>589500</v>
          </cell>
          <cell r="B3169" t="str">
            <v>MILEAGE REIMB ZTFSO</v>
          </cell>
          <cell r="C3169">
            <v>15506</v>
          </cell>
          <cell r="D3169" t="str">
            <v>GAS OPERATIONS ORANGE</v>
          </cell>
          <cell r="E3169" t="str">
            <v>874-01175</v>
          </cell>
          <cell r="F3169" t="str">
            <v>155061175874</v>
          </cell>
          <cell r="G3169">
            <v>689500</v>
          </cell>
          <cell r="H3169" t="str">
            <v>MILEAGE REIMB ZTFSO</v>
          </cell>
        </row>
        <row r="3170">
          <cell r="A3170">
            <v>580306</v>
          </cell>
          <cell r="B3170" t="str">
            <v>HOURLY  OT PAY</v>
          </cell>
          <cell r="C3170">
            <v>15506</v>
          </cell>
          <cell r="D3170" t="str">
            <v>GAS OPERATIONS ORANGE</v>
          </cell>
          <cell r="E3170" t="str">
            <v>874-01175</v>
          </cell>
          <cell r="F3170" t="str">
            <v>155061175874</v>
          </cell>
          <cell r="G3170">
            <v>680306</v>
          </cell>
          <cell r="H3170" t="str">
            <v>HOURLY  OT PAY</v>
          </cell>
        </row>
        <row r="3171">
          <cell r="A3171">
            <v>500305</v>
          </cell>
          <cell r="B3171" t="str">
            <v>HOURLY REGULAR  PAY</v>
          </cell>
          <cell r="C3171">
            <v>15100</v>
          </cell>
          <cell r="D3171" t="str">
            <v>ENGINEERING SERVICES - OR</v>
          </cell>
          <cell r="E3171" t="str">
            <v>874-01175</v>
          </cell>
          <cell r="F3171" t="str">
            <v>151001175874</v>
          </cell>
          <cell r="G3171">
            <v>600305</v>
          </cell>
          <cell r="H3171" t="str">
            <v>HOURLY REGULAR  PAY</v>
          </cell>
        </row>
        <row r="3172">
          <cell r="A3172">
            <v>500306</v>
          </cell>
          <cell r="B3172" t="str">
            <v>HOURLY OVERTIME PAY</v>
          </cell>
          <cell r="C3172">
            <v>15100</v>
          </cell>
          <cell r="D3172" t="str">
            <v>ENGINEERING SERVICES - OR</v>
          </cell>
          <cell r="E3172" t="str">
            <v>874-01175</v>
          </cell>
          <cell r="F3172" t="str">
            <v>151001175874</v>
          </cell>
          <cell r="G3172">
            <v>600306</v>
          </cell>
          <cell r="H3172" t="str">
            <v>HOURLY OVERTIME PAY</v>
          </cell>
        </row>
        <row r="3173">
          <cell r="A3173">
            <v>500307</v>
          </cell>
          <cell r="B3173" t="str">
            <v>ON CALL ASSIGN. PAY</v>
          </cell>
          <cell r="C3173">
            <v>15100</v>
          </cell>
          <cell r="D3173" t="str">
            <v>ENGINEERING SERVICES - OR</v>
          </cell>
          <cell r="E3173" t="str">
            <v>874-01175</v>
          </cell>
          <cell r="F3173" t="str">
            <v>151001175874</v>
          </cell>
          <cell r="G3173">
            <v>600307</v>
          </cell>
          <cell r="H3173" t="str">
            <v>ON CALL ASSIGN. PAY</v>
          </cell>
        </row>
        <row r="3174">
          <cell r="A3174">
            <v>500900</v>
          </cell>
          <cell r="B3174" t="str">
            <v>VACATION, SICK &amp; HOL</v>
          </cell>
          <cell r="C3174">
            <v>15100</v>
          </cell>
          <cell r="D3174" t="str">
            <v>ENGINEERING SERVICES - OR</v>
          </cell>
          <cell r="E3174" t="str">
            <v>874-01175</v>
          </cell>
          <cell r="F3174" t="str">
            <v>151001175874</v>
          </cell>
          <cell r="G3174">
            <v>600900</v>
          </cell>
          <cell r="H3174" t="str">
            <v>VACATION, SICK &amp; HOL</v>
          </cell>
        </row>
        <row r="3175">
          <cell r="A3175">
            <v>501000</v>
          </cell>
          <cell r="B3175" t="str">
            <v>PAYROLL OVERHEAD</v>
          </cell>
          <cell r="C3175">
            <v>15100</v>
          </cell>
          <cell r="D3175" t="str">
            <v>ENGINEERING SERVICES - OR</v>
          </cell>
          <cell r="E3175" t="str">
            <v>874-01175</v>
          </cell>
          <cell r="F3175" t="str">
            <v>151001175874</v>
          </cell>
          <cell r="G3175">
            <v>601000</v>
          </cell>
          <cell r="H3175" t="str">
            <v>PAYROLL OVERHEAD</v>
          </cell>
        </row>
        <row r="3176">
          <cell r="A3176">
            <v>501600</v>
          </cell>
          <cell r="B3176" t="str">
            <v>TRANSPORTATION</v>
          </cell>
          <cell r="C3176">
            <v>15100</v>
          </cell>
          <cell r="D3176" t="str">
            <v>ENGINEERING SERVICES - OR</v>
          </cell>
          <cell r="E3176" t="str">
            <v>874-01175</v>
          </cell>
          <cell r="F3176" t="str">
            <v>151001175874</v>
          </cell>
          <cell r="G3176">
            <v>601600</v>
          </cell>
          <cell r="H3176" t="str">
            <v>TRANSPORTATION</v>
          </cell>
        </row>
        <row r="3177">
          <cell r="A3177">
            <v>501700</v>
          </cell>
          <cell r="B3177" t="str">
            <v>EQUIPMENT</v>
          </cell>
          <cell r="C3177">
            <v>15100</v>
          </cell>
          <cell r="D3177" t="str">
            <v>ENGINEERING SERVICES - OR</v>
          </cell>
          <cell r="E3177" t="str">
            <v>874-01175</v>
          </cell>
          <cell r="F3177" t="str">
            <v>151001175874</v>
          </cell>
          <cell r="G3177">
            <v>601700</v>
          </cell>
          <cell r="H3177" t="str">
            <v>EQUIPMENT</v>
          </cell>
        </row>
        <row r="3178">
          <cell r="A3178">
            <v>502466</v>
          </cell>
          <cell r="B3178" t="str">
            <v>P CARD UNCODED CHARG</v>
          </cell>
          <cell r="C3178">
            <v>15100</v>
          </cell>
          <cell r="D3178" t="str">
            <v>ENGINEERING SERVICES - OR</v>
          </cell>
          <cell r="E3178" t="str">
            <v>874-01175</v>
          </cell>
          <cell r="F3178" t="str">
            <v>151001175874</v>
          </cell>
          <cell r="G3178">
            <v>602466</v>
          </cell>
          <cell r="H3178" t="str">
            <v>P CARD UNCODED CHARG</v>
          </cell>
        </row>
        <row r="3179">
          <cell r="A3179">
            <v>588305</v>
          </cell>
          <cell r="B3179" t="str">
            <v>HRLY - REGULAR ZTFSO</v>
          </cell>
          <cell r="C3179">
            <v>15100</v>
          </cell>
          <cell r="D3179" t="str">
            <v>ENGINEERING SERVICES - OR</v>
          </cell>
          <cell r="E3179" t="str">
            <v>874-01175</v>
          </cell>
          <cell r="F3179" t="str">
            <v>151001175874</v>
          </cell>
          <cell r="G3179">
            <v>688305</v>
          </cell>
          <cell r="H3179" t="str">
            <v>HRLY - REGULAR ZTFSO</v>
          </cell>
        </row>
        <row r="3180">
          <cell r="A3180">
            <v>588306</v>
          </cell>
          <cell r="B3180" t="str">
            <v>HRLY - OT ZTFSO</v>
          </cell>
          <cell r="C3180">
            <v>15100</v>
          </cell>
          <cell r="D3180" t="str">
            <v>ENGINEERING SERVICES - OR</v>
          </cell>
          <cell r="E3180" t="str">
            <v>874-01175</v>
          </cell>
          <cell r="F3180" t="str">
            <v>151001175874</v>
          </cell>
          <cell r="G3180">
            <v>688306</v>
          </cell>
          <cell r="H3180" t="str">
            <v>HRLY - OT ZTFSO</v>
          </cell>
        </row>
        <row r="3181">
          <cell r="A3181">
            <v>500301</v>
          </cell>
          <cell r="B3181" t="str">
            <v>HOURLY DOUBLE PAY</v>
          </cell>
          <cell r="C3181">
            <v>15100</v>
          </cell>
          <cell r="D3181" t="str">
            <v>ENGINEERING SERVICES - OR</v>
          </cell>
          <cell r="E3181" t="str">
            <v>874-01175</v>
          </cell>
          <cell r="F3181" t="str">
            <v>151001175874</v>
          </cell>
          <cell r="G3181">
            <v>600301</v>
          </cell>
          <cell r="H3181" t="str">
            <v>HOURLY DOUBLE PAY</v>
          </cell>
        </row>
        <row r="3182">
          <cell r="A3182">
            <v>512100</v>
          </cell>
          <cell r="B3182" t="str">
            <v>MEALS AND ENTERTAIN</v>
          </cell>
          <cell r="C3182">
            <v>15100</v>
          </cell>
          <cell r="D3182" t="str">
            <v>ENGINEERING SERVICES - OR</v>
          </cell>
          <cell r="E3182" t="str">
            <v>874-01175</v>
          </cell>
          <cell r="F3182" t="str">
            <v>151001175874</v>
          </cell>
          <cell r="G3182">
            <v>612100</v>
          </cell>
          <cell r="H3182" t="str">
            <v>MEALS AND ENTERTAIN</v>
          </cell>
        </row>
        <row r="3183">
          <cell r="A3183">
            <v>588301</v>
          </cell>
          <cell r="B3183" t="str">
            <v>HRL - DBL TIME ZTFSO</v>
          </cell>
          <cell r="C3183">
            <v>15100</v>
          </cell>
          <cell r="D3183" t="str">
            <v>ENGINEERING SERVICES - OR</v>
          </cell>
          <cell r="E3183" t="str">
            <v>874-01175</v>
          </cell>
          <cell r="F3183" t="str">
            <v>151001175874</v>
          </cell>
          <cell r="G3183">
            <v>688301</v>
          </cell>
          <cell r="H3183" t="str">
            <v>HRL - DBL TIME ZTFSO</v>
          </cell>
        </row>
        <row r="3184">
          <cell r="A3184">
            <v>503100</v>
          </cell>
          <cell r="B3184" t="str">
            <v>PRINTING</v>
          </cell>
          <cell r="C3184">
            <v>15100</v>
          </cell>
          <cell r="D3184" t="str">
            <v>ENGINEERING SERVICES - OR</v>
          </cell>
          <cell r="E3184" t="str">
            <v>874-01175</v>
          </cell>
          <cell r="F3184" t="str">
            <v>151001175874</v>
          </cell>
          <cell r="G3184">
            <v>603100</v>
          </cell>
          <cell r="H3184" t="str">
            <v>PRINTING</v>
          </cell>
        </row>
        <row r="3185">
          <cell r="A3185">
            <v>505800</v>
          </cell>
          <cell r="B3185" t="str">
            <v>MEAL TICKETS</v>
          </cell>
          <cell r="C3185">
            <v>15100</v>
          </cell>
          <cell r="D3185" t="str">
            <v>ENGINEERING SERVICES - OR</v>
          </cell>
          <cell r="E3185" t="str">
            <v>874-01175</v>
          </cell>
          <cell r="F3185" t="str">
            <v>151001175874</v>
          </cell>
          <cell r="G3185">
            <v>605800</v>
          </cell>
          <cell r="H3185" t="str">
            <v>MEAL TICKETS</v>
          </cell>
        </row>
        <row r="3186">
          <cell r="A3186">
            <v>580305</v>
          </cell>
          <cell r="B3186" t="str">
            <v>HOURLY  REGULAR</v>
          </cell>
          <cell r="C3186">
            <v>15100</v>
          </cell>
          <cell r="D3186" t="str">
            <v>ENGINEERING SERVICES - OR</v>
          </cell>
          <cell r="E3186" t="str">
            <v>874-01175</v>
          </cell>
          <cell r="F3186" t="str">
            <v>151001175874</v>
          </cell>
          <cell r="G3186">
            <v>680305</v>
          </cell>
          <cell r="H3186" t="str">
            <v>HOURLY  REGULAR</v>
          </cell>
        </row>
        <row r="3187">
          <cell r="A3187">
            <v>501700</v>
          </cell>
          <cell r="B3187" t="str">
            <v>EQUIPMENT</v>
          </cell>
          <cell r="C3187">
            <v>13510</v>
          </cell>
          <cell r="D3187" t="str">
            <v>CUSTOMER FIELD SERVICES</v>
          </cell>
          <cell r="E3187" t="str">
            <v>874-01175</v>
          </cell>
          <cell r="F3187" t="str">
            <v>135101175874</v>
          </cell>
          <cell r="G3187">
            <v>601700</v>
          </cell>
          <cell r="H3187" t="str">
            <v>EQUIPMENT</v>
          </cell>
        </row>
        <row r="3188">
          <cell r="A3188">
            <v>588305</v>
          </cell>
          <cell r="B3188" t="str">
            <v>HRLY - REGULAR ZTFSO</v>
          </cell>
          <cell r="C3188">
            <v>13510</v>
          </cell>
          <cell r="D3188" t="str">
            <v>CUSTOMER FIELD SERVICES</v>
          </cell>
          <cell r="E3188" t="str">
            <v>874-01175</v>
          </cell>
          <cell r="F3188" t="str">
            <v>135101175874</v>
          </cell>
          <cell r="G3188">
            <v>688305</v>
          </cell>
          <cell r="H3188" t="str">
            <v>HRLY - REGULAR ZTFSO</v>
          </cell>
        </row>
        <row r="3189">
          <cell r="A3189">
            <v>502170</v>
          </cell>
          <cell r="B3189" t="str">
            <v>FLAGGING</v>
          </cell>
          <cell r="C3189">
            <v>11100</v>
          </cell>
          <cell r="D3189" t="str">
            <v>SYSTEM OPS</v>
          </cell>
          <cell r="E3189" t="str">
            <v>874-01175</v>
          </cell>
          <cell r="F3189" t="str">
            <v>111001175874</v>
          </cell>
          <cell r="G3189">
            <v>602170</v>
          </cell>
          <cell r="H3189" t="str">
            <v>FLAGGING</v>
          </cell>
        </row>
        <row r="3190">
          <cell r="A3190">
            <v>501401</v>
          </cell>
          <cell r="B3190" t="str">
            <v>MATERIALS - CONS INV</v>
          </cell>
          <cell r="C3190">
            <v>15520</v>
          </cell>
          <cell r="D3190" t="str">
            <v>COMPLIANCE SERVICES - OR</v>
          </cell>
          <cell r="E3190" t="str">
            <v>874-01180</v>
          </cell>
          <cell r="F3190" t="str">
            <v>155201180874</v>
          </cell>
          <cell r="G3190">
            <v>601401</v>
          </cell>
          <cell r="H3190" t="str">
            <v>MATERIALS - CONS INV</v>
          </cell>
        </row>
        <row r="3191">
          <cell r="A3191">
            <v>501600</v>
          </cell>
          <cell r="B3191" t="str">
            <v>TRANSPORTATION</v>
          </cell>
          <cell r="C3191">
            <v>15520</v>
          </cell>
          <cell r="D3191" t="str">
            <v>COMPLIANCE SERVICES - OR</v>
          </cell>
          <cell r="E3191" t="str">
            <v>874-01180</v>
          </cell>
          <cell r="F3191" t="str">
            <v>155201180874</v>
          </cell>
          <cell r="G3191">
            <v>601600</v>
          </cell>
          <cell r="H3191" t="str">
            <v>TRANSPORTATION</v>
          </cell>
        </row>
        <row r="3192">
          <cell r="A3192">
            <v>506200</v>
          </cell>
          <cell r="B3192" t="str">
            <v>PERMITS AND FEES</v>
          </cell>
          <cell r="C3192">
            <v>15520</v>
          </cell>
          <cell r="D3192" t="str">
            <v>COMPLIANCE SERVICES - OR</v>
          </cell>
          <cell r="E3192" t="str">
            <v>874-01180</v>
          </cell>
          <cell r="F3192" t="str">
            <v>155201180874</v>
          </cell>
          <cell r="G3192">
            <v>606200</v>
          </cell>
          <cell r="H3192" t="str">
            <v>PERMITS AND FEES</v>
          </cell>
        </row>
        <row r="3193">
          <cell r="A3193">
            <v>500100</v>
          </cell>
          <cell r="B3193" t="str">
            <v>SALARY PAYROLL</v>
          </cell>
          <cell r="C3193">
            <v>15509</v>
          </cell>
          <cell r="D3193" t="str">
            <v>CONTRACT CONSTRUCTION</v>
          </cell>
          <cell r="E3193" t="str">
            <v>874-01180</v>
          </cell>
          <cell r="F3193" t="str">
            <v>155091180874</v>
          </cell>
          <cell r="G3193">
            <v>600100</v>
          </cell>
          <cell r="H3193" t="str">
            <v>SALARY PAYROLL</v>
          </cell>
        </row>
        <row r="3194">
          <cell r="A3194">
            <v>500900</v>
          </cell>
          <cell r="B3194" t="str">
            <v>VACATION, SICK &amp; HOL</v>
          </cell>
          <cell r="C3194">
            <v>15509</v>
          </cell>
          <cell r="D3194" t="str">
            <v>CONTRACT CONSTRUCTION</v>
          </cell>
          <cell r="E3194" t="str">
            <v>874-01180</v>
          </cell>
          <cell r="F3194" t="str">
            <v>155091180874</v>
          </cell>
          <cell r="G3194">
            <v>600900</v>
          </cell>
          <cell r="H3194" t="str">
            <v>VACATION, SICK &amp; HOL</v>
          </cell>
        </row>
        <row r="3195">
          <cell r="A3195">
            <v>501000</v>
          </cell>
          <cell r="B3195" t="str">
            <v>PAYROLL OVERHEAD</v>
          </cell>
          <cell r="C3195">
            <v>15509</v>
          </cell>
          <cell r="D3195" t="str">
            <v>CONTRACT CONSTRUCTION</v>
          </cell>
          <cell r="E3195" t="str">
            <v>874-01180</v>
          </cell>
          <cell r="F3195" t="str">
            <v>155091180874</v>
          </cell>
          <cell r="G3195">
            <v>601000</v>
          </cell>
          <cell r="H3195" t="str">
            <v>PAYROLL OVERHEAD</v>
          </cell>
        </row>
        <row r="3196">
          <cell r="A3196">
            <v>501700</v>
          </cell>
          <cell r="B3196" t="str">
            <v>EQUIPMENT</v>
          </cell>
          <cell r="C3196">
            <v>15509</v>
          </cell>
          <cell r="D3196" t="str">
            <v>CONTRACT CONSTRUCTION</v>
          </cell>
          <cell r="E3196" t="str">
            <v>874-01180</v>
          </cell>
          <cell r="F3196" t="str">
            <v>155091180874</v>
          </cell>
          <cell r="G3196">
            <v>601700</v>
          </cell>
          <cell r="H3196" t="str">
            <v>EQUIPMENT</v>
          </cell>
        </row>
        <row r="3197">
          <cell r="A3197">
            <v>502100</v>
          </cell>
          <cell r="B3197" t="str">
            <v>OTHER CONTRACT WORK</v>
          </cell>
          <cell r="C3197">
            <v>15509</v>
          </cell>
          <cell r="D3197" t="str">
            <v>CONTRACT CONSTRUCTION</v>
          </cell>
          <cell r="E3197" t="str">
            <v>874-01180</v>
          </cell>
          <cell r="F3197" t="str">
            <v>155091180874</v>
          </cell>
          <cell r="G3197">
            <v>602100</v>
          </cell>
          <cell r="H3197" t="str">
            <v>OTHER CONTRACT WORK</v>
          </cell>
        </row>
        <row r="3198">
          <cell r="A3198">
            <v>502466</v>
          </cell>
          <cell r="B3198" t="str">
            <v>P CARD UNCODED CHARG</v>
          </cell>
          <cell r="C3198">
            <v>15509</v>
          </cell>
          <cell r="D3198" t="str">
            <v>CONTRACT CONSTRUCTION</v>
          </cell>
          <cell r="E3198" t="str">
            <v>874-01180</v>
          </cell>
          <cell r="F3198" t="str">
            <v>155091180874</v>
          </cell>
          <cell r="G3198">
            <v>602466</v>
          </cell>
          <cell r="H3198" t="str">
            <v>P CARD UNCODED CHARG</v>
          </cell>
        </row>
        <row r="3199">
          <cell r="A3199">
            <v>503000</v>
          </cell>
          <cell r="B3199" t="str">
            <v>OFFICE SUPPLIES</v>
          </cell>
          <cell r="C3199">
            <v>15509</v>
          </cell>
          <cell r="D3199" t="str">
            <v>CONTRACT CONSTRUCTION</v>
          </cell>
          <cell r="E3199" t="str">
            <v>874-01180</v>
          </cell>
          <cell r="F3199" t="str">
            <v>155091180874</v>
          </cell>
          <cell r="G3199">
            <v>603000</v>
          </cell>
          <cell r="H3199" t="str">
            <v>OFFICE SUPPLIES</v>
          </cell>
        </row>
        <row r="3200">
          <cell r="A3200">
            <v>580105</v>
          </cell>
          <cell r="B3200" t="str">
            <v>SALARY REGULAR</v>
          </cell>
          <cell r="C3200">
            <v>15509</v>
          </cell>
          <cell r="D3200" t="str">
            <v>CONTRACT CONSTRUCTION</v>
          </cell>
          <cell r="E3200" t="str">
            <v>874-01180</v>
          </cell>
          <cell r="F3200" t="str">
            <v>155091180874</v>
          </cell>
          <cell r="G3200">
            <v>680105</v>
          </cell>
          <cell r="H3200" t="str">
            <v>SALARY REGULAR</v>
          </cell>
        </row>
        <row r="3201">
          <cell r="A3201">
            <v>580305</v>
          </cell>
          <cell r="B3201" t="str">
            <v>HOURLY  REGULAR</v>
          </cell>
          <cell r="C3201">
            <v>15509</v>
          </cell>
          <cell r="D3201" t="str">
            <v>CONTRACT CONSTRUCTION</v>
          </cell>
          <cell r="E3201" t="str">
            <v>874-01180</v>
          </cell>
          <cell r="F3201" t="str">
            <v>155091180874</v>
          </cell>
          <cell r="G3201">
            <v>680305</v>
          </cell>
          <cell r="H3201" t="str">
            <v>HOURLY  REGULAR</v>
          </cell>
        </row>
        <row r="3202">
          <cell r="A3202">
            <v>580306</v>
          </cell>
          <cell r="B3202" t="str">
            <v>HOURLY  OT PAY</v>
          </cell>
          <cell r="C3202">
            <v>15509</v>
          </cell>
          <cell r="D3202" t="str">
            <v>CONTRACT CONSTRUCTION</v>
          </cell>
          <cell r="E3202" t="str">
            <v>874-01180</v>
          </cell>
          <cell r="F3202" t="str">
            <v>155091180874</v>
          </cell>
          <cell r="G3202">
            <v>680306</v>
          </cell>
          <cell r="H3202" t="str">
            <v>HOURLY  OT PAY</v>
          </cell>
        </row>
        <row r="3203">
          <cell r="A3203">
            <v>588105</v>
          </cell>
          <cell r="B3203" t="str">
            <v>SALARY PAYROLL ZTFSO</v>
          </cell>
          <cell r="C3203">
            <v>15509</v>
          </cell>
          <cell r="D3203" t="str">
            <v>CONTRACT CONSTRUCTION</v>
          </cell>
          <cell r="E3203" t="str">
            <v>874-01180</v>
          </cell>
          <cell r="F3203" t="str">
            <v>155091180874</v>
          </cell>
          <cell r="G3203">
            <v>688105</v>
          </cell>
          <cell r="H3203" t="str">
            <v>SALARY PAYROLL ZTFSO</v>
          </cell>
        </row>
        <row r="3204">
          <cell r="A3204">
            <v>500500</v>
          </cell>
          <cell r="B3204" t="str">
            <v>SALARY BONUS PAYROLL</v>
          </cell>
          <cell r="C3204">
            <v>15509</v>
          </cell>
          <cell r="D3204" t="str">
            <v>CONTRACT CONSTRUCTION</v>
          </cell>
          <cell r="E3204" t="str">
            <v>874-01180</v>
          </cell>
          <cell r="F3204" t="str">
            <v>155091180874</v>
          </cell>
          <cell r="G3204">
            <v>600500</v>
          </cell>
          <cell r="H3204" t="str">
            <v>SALARY BONUS PAYROLL</v>
          </cell>
        </row>
        <row r="3205">
          <cell r="A3205">
            <v>502700</v>
          </cell>
          <cell r="B3205" t="str">
            <v>TELEPHONE</v>
          </cell>
          <cell r="C3205">
            <v>15509</v>
          </cell>
          <cell r="D3205" t="str">
            <v>CONTRACT CONSTRUCTION</v>
          </cell>
          <cell r="E3205" t="str">
            <v>874-01180</v>
          </cell>
          <cell r="F3205" t="str">
            <v>155091180874</v>
          </cell>
          <cell r="G3205">
            <v>602700</v>
          </cell>
          <cell r="H3205" t="str">
            <v>TELEPHONE</v>
          </cell>
        </row>
        <row r="3206">
          <cell r="A3206">
            <v>506300</v>
          </cell>
          <cell r="B3206" t="str">
            <v>CELLULAR PHONES</v>
          </cell>
          <cell r="C3206">
            <v>15509</v>
          </cell>
          <cell r="D3206" t="str">
            <v>CONTRACT CONSTRUCTION</v>
          </cell>
          <cell r="E3206" t="str">
            <v>874-01180</v>
          </cell>
          <cell r="F3206" t="str">
            <v>155091180874</v>
          </cell>
          <cell r="G3206">
            <v>606300</v>
          </cell>
          <cell r="H3206" t="str">
            <v>CELLULAR PHONES</v>
          </cell>
        </row>
        <row r="3207">
          <cell r="A3207">
            <v>512100</v>
          </cell>
          <cell r="B3207" t="str">
            <v>MEALS AND ENTERTAIN</v>
          </cell>
          <cell r="C3207">
            <v>15509</v>
          </cell>
          <cell r="D3207" t="str">
            <v>CONTRACT CONSTRUCTION</v>
          </cell>
          <cell r="E3207" t="str">
            <v>874-01180</v>
          </cell>
          <cell r="F3207" t="str">
            <v>155091180874</v>
          </cell>
          <cell r="G3207">
            <v>612100</v>
          </cell>
          <cell r="H3207" t="str">
            <v>MEALS AND ENTERTAIN</v>
          </cell>
        </row>
        <row r="3208">
          <cell r="A3208">
            <v>522200</v>
          </cell>
          <cell r="B3208" t="str">
            <v>NON EMPLOYEE GIFTS</v>
          </cell>
          <cell r="C3208">
            <v>15509</v>
          </cell>
          <cell r="D3208" t="str">
            <v>CONTRACT CONSTRUCTION</v>
          </cell>
          <cell r="E3208" t="str">
            <v>874-01180</v>
          </cell>
          <cell r="F3208" t="str">
            <v>155091180874</v>
          </cell>
          <cell r="G3208">
            <v>622200</v>
          </cell>
          <cell r="H3208" t="str">
            <v>NON EMPLOYEE GIFTS</v>
          </cell>
        </row>
        <row r="3209">
          <cell r="A3209">
            <v>585800</v>
          </cell>
          <cell r="B3209" t="str">
            <v>MEAL TICKETS SECONDARY</v>
          </cell>
          <cell r="C3209">
            <v>15509</v>
          </cell>
          <cell r="D3209" t="str">
            <v>CONTRACT CONSTRUCTION</v>
          </cell>
          <cell r="E3209" t="str">
            <v>874-01180</v>
          </cell>
          <cell r="F3209" t="str">
            <v>155091180874</v>
          </cell>
          <cell r="G3209">
            <v>685800</v>
          </cell>
          <cell r="H3209" t="str">
            <v>MEAL TICKETS SECONDARY</v>
          </cell>
        </row>
        <row r="3210">
          <cell r="A3210">
            <v>501401</v>
          </cell>
          <cell r="B3210" t="str">
            <v>MATERIALS - CONS INV</v>
          </cell>
          <cell r="C3210">
            <v>15509</v>
          </cell>
          <cell r="D3210" t="str">
            <v>CONTRACT CONSTRUCTION</v>
          </cell>
          <cell r="E3210" t="str">
            <v>874-01180</v>
          </cell>
          <cell r="F3210" t="str">
            <v>155091180874</v>
          </cell>
          <cell r="G3210">
            <v>601401</v>
          </cell>
          <cell r="H3210" t="str">
            <v>MATERIALS - CONS INV</v>
          </cell>
        </row>
        <row r="3211">
          <cell r="A3211">
            <v>522000</v>
          </cell>
          <cell r="B3211" t="str">
            <v>EMPLOYEE AWARDS</v>
          </cell>
          <cell r="C3211">
            <v>15509</v>
          </cell>
          <cell r="D3211" t="str">
            <v>CONTRACT CONSTRUCTION</v>
          </cell>
          <cell r="E3211" t="str">
            <v>874-01180</v>
          </cell>
          <cell r="F3211" t="str">
            <v>155091180874</v>
          </cell>
          <cell r="G3211">
            <v>622000</v>
          </cell>
          <cell r="H3211" t="str">
            <v>EMPLOYEE AWARDS</v>
          </cell>
        </row>
        <row r="3212">
          <cell r="A3212">
            <v>501402</v>
          </cell>
          <cell r="B3212" t="str">
            <v>MATERIALS -CONS PIPE</v>
          </cell>
          <cell r="C3212">
            <v>15509</v>
          </cell>
          <cell r="D3212" t="str">
            <v>CONTRACT CONSTRUCTION</v>
          </cell>
          <cell r="E3212" t="str">
            <v>874-01180</v>
          </cell>
          <cell r="F3212" t="str">
            <v>155091180874</v>
          </cell>
          <cell r="G3212">
            <v>601402</v>
          </cell>
          <cell r="H3212" t="str">
            <v>MATERIALS -CONS PIPE</v>
          </cell>
        </row>
        <row r="3213">
          <cell r="A3213">
            <v>580305</v>
          </cell>
          <cell r="B3213" t="str">
            <v>HOURLY  REGULAR</v>
          </cell>
          <cell r="C3213">
            <v>15507</v>
          </cell>
          <cell r="D3213" t="str">
            <v>TRANSMISSION MAINTENANCE</v>
          </cell>
          <cell r="E3213" t="str">
            <v>874-01180</v>
          </cell>
          <cell r="F3213" t="str">
            <v>155071180874</v>
          </cell>
          <cell r="G3213">
            <v>680305</v>
          </cell>
          <cell r="H3213" t="str">
            <v>HOURLY  REGULAR</v>
          </cell>
        </row>
        <row r="3214">
          <cell r="A3214">
            <v>500100</v>
          </cell>
          <cell r="B3214" t="str">
            <v>SALARY PAYROLL</v>
          </cell>
          <cell r="C3214">
            <v>15507</v>
          </cell>
          <cell r="D3214" t="str">
            <v>TRANSMISSION MAINTENANCE</v>
          </cell>
          <cell r="E3214" t="str">
            <v>874-01180</v>
          </cell>
          <cell r="F3214" t="str">
            <v>155071180874</v>
          </cell>
          <cell r="G3214">
            <v>600100</v>
          </cell>
          <cell r="H3214" t="str">
            <v>SALARY PAYROLL</v>
          </cell>
        </row>
        <row r="3215">
          <cell r="A3215">
            <v>500305</v>
          </cell>
          <cell r="B3215" t="str">
            <v>HOURLY REGULAR  PAY</v>
          </cell>
          <cell r="C3215">
            <v>15507</v>
          </cell>
          <cell r="D3215" t="str">
            <v>TRANSMISSION MAINTENANCE</v>
          </cell>
          <cell r="E3215" t="str">
            <v>874-01180</v>
          </cell>
          <cell r="F3215" t="str">
            <v>155071180874</v>
          </cell>
          <cell r="G3215">
            <v>600305</v>
          </cell>
          <cell r="H3215" t="str">
            <v>HOURLY REGULAR  PAY</v>
          </cell>
        </row>
        <row r="3216">
          <cell r="A3216">
            <v>500306</v>
          </cell>
          <cell r="B3216" t="str">
            <v>HOURLY OVERTIME PAY</v>
          </cell>
          <cell r="C3216">
            <v>15507</v>
          </cell>
          <cell r="D3216" t="str">
            <v>TRANSMISSION MAINTENANCE</v>
          </cell>
          <cell r="E3216" t="str">
            <v>874-01180</v>
          </cell>
          <cell r="F3216" t="str">
            <v>155071180874</v>
          </cell>
          <cell r="G3216">
            <v>600306</v>
          </cell>
          <cell r="H3216" t="str">
            <v>HOURLY OVERTIME PAY</v>
          </cell>
        </row>
        <row r="3217">
          <cell r="A3217">
            <v>500307</v>
          </cell>
          <cell r="B3217" t="str">
            <v>ON CALL ASSIGN. PAY</v>
          </cell>
          <cell r="C3217">
            <v>15507</v>
          </cell>
          <cell r="D3217" t="str">
            <v>TRANSMISSION MAINTENANCE</v>
          </cell>
          <cell r="E3217" t="str">
            <v>874-01180</v>
          </cell>
          <cell r="F3217" t="str">
            <v>155071180874</v>
          </cell>
          <cell r="G3217">
            <v>600307</v>
          </cell>
          <cell r="H3217" t="str">
            <v>ON CALL ASSIGN. PAY</v>
          </cell>
        </row>
        <row r="3218">
          <cell r="A3218">
            <v>501000</v>
          </cell>
          <cell r="B3218" t="str">
            <v>PAYROLL OVERHEAD</v>
          </cell>
          <cell r="C3218">
            <v>15507</v>
          </cell>
          <cell r="D3218" t="str">
            <v>TRANSMISSION MAINTENANCE</v>
          </cell>
          <cell r="E3218" t="str">
            <v>874-01180</v>
          </cell>
          <cell r="F3218" t="str">
            <v>155071180874</v>
          </cell>
          <cell r="G3218">
            <v>601000</v>
          </cell>
          <cell r="H3218" t="str">
            <v>PAYROLL OVERHEAD</v>
          </cell>
        </row>
        <row r="3219">
          <cell r="A3219">
            <v>501500</v>
          </cell>
          <cell r="B3219" t="str">
            <v>MILEAGE REIMBURSE</v>
          </cell>
          <cell r="C3219">
            <v>15507</v>
          </cell>
          <cell r="D3219" t="str">
            <v>TRANSMISSION MAINTENANCE</v>
          </cell>
          <cell r="E3219" t="str">
            <v>874-01180</v>
          </cell>
          <cell r="F3219" t="str">
            <v>155071180874</v>
          </cell>
          <cell r="G3219">
            <v>601500</v>
          </cell>
          <cell r="H3219" t="str">
            <v>MILEAGE REIMBURSE</v>
          </cell>
        </row>
        <row r="3220">
          <cell r="A3220">
            <v>500900</v>
          </cell>
          <cell r="B3220" t="str">
            <v>VACATION, SICK &amp; HOL</v>
          </cell>
          <cell r="C3220">
            <v>15507</v>
          </cell>
          <cell r="D3220" t="str">
            <v>TRANSMISSION MAINTENANCE</v>
          </cell>
          <cell r="E3220" t="str">
            <v>874-01180</v>
          </cell>
          <cell r="F3220" t="str">
            <v>155071180874</v>
          </cell>
          <cell r="G3220">
            <v>600900</v>
          </cell>
          <cell r="H3220" t="str">
            <v>VACATION, SICK &amp; HOL</v>
          </cell>
        </row>
        <row r="3221">
          <cell r="A3221">
            <v>501400</v>
          </cell>
          <cell r="B3221" t="str">
            <v>MATERIALS</v>
          </cell>
          <cell r="C3221">
            <v>15507</v>
          </cell>
          <cell r="D3221" t="str">
            <v>TRANSMISSION MAINTENANCE</v>
          </cell>
          <cell r="E3221" t="str">
            <v>874-01180</v>
          </cell>
          <cell r="F3221" t="str">
            <v>155071180874</v>
          </cell>
          <cell r="G3221">
            <v>601400</v>
          </cell>
          <cell r="H3221" t="str">
            <v>MATERIALS</v>
          </cell>
        </row>
        <row r="3222">
          <cell r="A3222">
            <v>501900</v>
          </cell>
          <cell r="B3222" t="str">
            <v>DUES/MEMBERSHIP</v>
          </cell>
          <cell r="C3222">
            <v>15507</v>
          </cell>
          <cell r="D3222" t="str">
            <v>TRANSMISSION MAINTENANCE</v>
          </cell>
          <cell r="E3222" t="str">
            <v>874-01180</v>
          </cell>
          <cell r="F3222" t="str">
            <v>155071180874</v>
          </cell>
          <cell r="G3222">
            <v>601900</v>
          </cell>
          <cell r="H3222" t="str">
            <v>DUES/MEMBERSHIP</v>
          </cell>
        </row>
        <row r="3223">
          <cell r="A3223">
            <v>505800</v>
          </cell>
          <cell r="B3223" t="str">
            <v>MEAL TICKETS</v>
          </cell>
          <cell r="C3223">
            <v>15507</v>
          </cell>
          <cell r="D3223" t="str">
            <v>TRANSMISSION MAINTENANCE</v>
          </cell>
          <cell r="E3223" t="str">
            <v>874-01180</v>
          </cell>
          <cell r="F3223" t="str">
            <v>155071180874</v>
          </cell>
          <cell r="G3223">
            <v>605800</v>
          </cell>
          <cell r="H3223" t="str">
            <v>MEAL TICKETS</v>
          </cell>
        </row>
        <row r="3224">
          <cell r="A3224">
            <v>501600</v>
          </cell>
          <cell r="B3224" t="str">
            <v>TRANSPORTATION</v>
          </cell>
          <cell r="C3224">
            <v>15507</v>
          </cell>
          <cell r="D3224" t="str">
            <v>TRANSMISSION MAINTENANCE</v>
          </cell>
          <cell r="E3224" t="str">
            <v>874-01180</v>
          </cell>
          <cell r="F3224" t="str">
            <v>155071180874</v>
          </cell>
          <cell r="G3224">
            <v>601600</v>
          </cell>
          <cell r="H3224" t="str">
            <v>TRANSPORTATION</v>
          </cell>
        </row>
        <row r="3225">
          <cell r="A3225">
            <v>502300</v>
          </cell>
          <cell r="B3225" t="str">
            <v>RENTS AND LEASES</v>
          </cell>
          <cell r="C3225">
            <v>15507</v>
          </cell>
          <cell r="D3225" t="str">
            <v>TRANSMISSION MAINTENANCE</v>
          </cell>
          <cell r="E3225" t="str">
            <v>874-01180</v>
          </cell>
          <cell r="F3225" t="str">
            <v>155071180874</v>
          </cell>
          <cell r="G3225">
            <v>602300</v>
          </cell>
          <cell r="H3225" t="str">
            <v>RENTS AND LEASES</v>
          </cell>
        </row>
        <row r="3226">
          <cell r="A3226">
            <v>503000</v>
          </cell>
          <cell r="B3226" t="str">
            <v>OFFICE SUPPLIES</v>
          </cell>
          <cell r="C3226">
            <v>15507</v>
          </cell>
          <cell r="D3226" t="str">
            <v>TRANSMISSION MAINTENANCE</v>
          </cell>
          <cell r="E3226" t="str">
            <v>874-01180</v>
          </cell>
          <cell r="F3226" t="str">
            <v>155071180874</v>
          </cell>
          <cell r="G3226">
            <v>603000</v>
          </cell>
          <cell r="H3226" t="str">
            <v>OFFICE SUPPLIES</v>
          </cell>
        </row>
        <row r="3227">
          <cell r="A3227">
            <v>503400</v>
          </cell>
          <cell r="B3227" t="str">
            <v>TOOL EXPENSE</v>
          </cell>
          <cell r="C3227">
            <v>15507</v>
          </cell>
          <cell r="D3227" t="str">
            <v>TRANSMISSION MAINTENANCE</v>
          </cell>
          <cell r="E3227" t="str">
            <v>874-01180</v>
          </cell>
          <cell r="F3227" t="str">
            <v>155071180874</v>
          </cell>
          <cell r="G3227">
            <v>603400</v>
          </cell>
          <cell r="H3227" t="str">
            <v>TOOL EXPENSE</v>
          </cell>
        </row>
        <row r="3228">
          <cell r="A3228">
            <v>512100</v>
          </cell>
          <cell r="B3228" t="str">
            <v>MEALS AND ENTERTAIN</v>
          </cell>
          <cell r="C3228">
            <v>15507</v>
          </cell>
          <cell r="D3228" t="str">
            <v>TRANSMISSION MAINTENANCE</v>
          </cell>
          <cell r="E3228" t="str">
            <v>874-01180</v>
          </cell>
          <cell r="F3228" t="str">
            <v>155071180874</v>
          </cell>
          <cell r="G3228">
            <v>612100</v>
          </cell>
          <cell r="H3228" t="str">
            <v>MEALS AND ENTERTAIN</v>
          </cell>
        </row>
        <row r="3229">
          <cell r="A3229">
            <v>506200</v>
          </cell>
          <cell r="B3229" t="str">
            <v>PERMITS AND FEES</v>
          </cell>
          <cell r="C3229">
            <v>15507</v>
          </cell>
          <cell r="D3229" t="str">
            <v>TRANSMISSION MAINTENANCE</v>
          </cell>
          <cell r="E3229" t="str">
            <v>874-01180</v>
          </cell>
          <cell r="F3229" t="str">
            <v>155071180874</v>
          </cell>
          <cell r="G3229">
            <v>606200</v>
          </cell>
          <cell r="H3229" t="str">
            <v>PERMITS AND FEES</v>
          </cell>
        </row>
        <row r="3230">
          <cell r="A3230">
            <v>588105</v>
          </cell>
          <cell r="B3230" t="str">
            <v>SALARY PAYROLL ZTFSO</v>
          </cell>
          <cell r="C3230">
            <v>15507</v>
          </cell>
          <cell r="D3230" t="str">
            <v>TRANSMISSION MAINTENANCE</v>
          </cell>
          <cell r="E3230" t="str">
            <v>874-01180</v>
          </cell>
          <cell r="F3230" t="str">
            <v>155071180874</v>
          </cell>
          <cell r="G3230">
            <v>688105</v>
          </cell>
          <cell r="H3230" t="str">
            <v>SALARY PAYROLL ZTFSO</v>
          </cell>
        </row>
        <row r="3231">
          <cell r="A3231">
            <v>588305</v>
          </cell>
          <cell r="B3231" t="str">
            <v>HRLY - REGULAR ZTFSO</v>
          </cell>
          <cell r="C3231">
            <v>15507</v>
          </cell>
          <cell r="D3231" t="str">
            <v>TRANSMISSION MAINTENANCE</v>
          </cell>
          <cell r="E3231" t="str">
            <v>874-01180</v>
          </cell>
          <cell r="F3231" t="str">
            <v>155071180874</v>
          </cell>
          <cell r="G3231">
            <v>688305</v>
          </cell>
          <cell r="H3231" t="str">
            <v>HRLY - REGULAR ZTFSO</v>
          </cell>
        </row>
        <row r="3232">
          <cell r="A3232">
            <v>512200</v>
          </cell>
          <cell r="B3232" t="str">
            <v>TRAVEL IN TERRITORY</v>
          </cell>
          <cell r="C3232">
            <v>15507</v>
          </cell>
          <cell r="D3232" t="str">
            <v>TRANSMISSION MAINTENANCE</v>
          </cell>
          <cell r="E3232" t="str">
            <v>874-01180</v>
          </cell>
          <cell r="F3232" t="str">
            <v>155071180874</v>
          </cell>
          <cell r="G3232">
            <v>612200</v>
          </cell>
          <cell r="H3232" t="str">
            <v>TRAVEL IN TERRITORY</v>
          </cell>
        </row>
        <row r="3233">
          <cell r="A3233">
            <v>501700</v>
          </cell>
          <cell r="B3233" t="str">
            <v>EQUIPMENT</v>
          </cell>
          <cell r="C3233">
            <v>15507</v>
          </cell>
          <cell r="D3233" t="str">
            <v>TRANSMISSION MAINTENANCE</v>
          </cell>
          <cell r="E3233" t="str">
            <v>874-01180</v>
          </cell>
          <cell r="F3233" t="str">
            <v>155071180874</v>
          </cell>
          <cell r="G3233">
            <v>601700</v>
          </cell>
          <cell r="H3233" t="str">
            <v>EQUIPMENT</v>
          </cell>
        </row>
        <row r="3234">
          <cell r="A3234">
            <v>502100</v>
          </cell>
          <cell r="B3234" t="str">
            <v>OTHER CONTRACT WORK</v>
          </cell>
          <cell r="C3234">
            <v>15507</v>
          </cell>
          <cell r="D3234" t="str">
            <v>TRANSMISSION MAINTENANCE</v>
          </cell>
          <cell r="E3234" t="str">
            <v>874-01180</v>
          </cell>
          <cell r="F3234" t="str">
            <v>155071180874</v>
          </cell>
          <cell r="G3234">
            <v>602100</v>
          </cell>
          <cell r="H3234" t="str">
            <v>OTHER CONTRACT WORK</v>
          </cell>
        </row>
        <row r="3235">
          <cell r="A3235">
            <v>503300</v>
          </cell>
          <cell r="B3235" t="str">
            <v>REFRESHMENTS</v>
          </cell>
          <cell r="C3235">
            <v>15507</v>
          </cell>
          <cell r="D3235" t="str">
            <v>TRANSMISSION MAINTENANCE</v>
          </cell>
          <cell r="E3235" t="str">
            <v>874-01180</v>
          </cell>
          <cell r="F3235" t="str">
            <v>155071180874</v>
          </cell>
          <cell r="G3235">
            <v>603300</v>
          </cell>
          <cell r="H3235" t="str">
            <v>REFRESHMENTS</v>
          </cell>
        </row>
        <row r="3236">
          <cell r="A3236">
            <v>504700</v>
          </cell>
          <cell r="B3236" t="str">
            <v>PARKING</v>
          </cell>
          <cell r="C3236">
            <v>15507</v>
          </cell>
          <cell r="D3236" t="str">
            <v>TRANSMISSION MAINTENANCE</v>
          </cell>
          <cell r="E3236" t="str">
            <v>874-01180</v>
          </cell>
          <cell r="F3236" t="str">
            <v>155071180874</v>
          </cell>
          <cell r="G3236">
            <v>604700</v>
          </cell>
          <cell r="H3236" t="str">
            <v>PARKING</v>
          </cell>
        </row>
        <row r="3237">
          <cell r="A3237">
            <v>599900</v>
          </cell>
          <cell r="B3237" t="str">
            <v>BDGT - MISC. EXP</v>
          </cell>
          <cell r="C3237">
            <v>15507</v>
          </cell>
          <cell r="D3237" t="str">
            <v>TRANSMISSION MAINTENANCE</v>
          </cell>
          <cell r="E3237" t="str">
            <v>874-01180</v>
          </cell>
          <cell r="F3237" t="str">
            <v>155071180874</v>
          </cell>
          <cell r="G3237">
            <v>699900</v>
          </cell>
          <cell r="H3237" t="str">
            <v>BDGT - MISC. EXP</v>
          </cell>
        </row>
        <row r="3238">
          <cell r="A3238">
            <v>522100</v>
          </cell>
          <cell r="B3238" t="str">
            <v>EMPLOYEE AWRDS MLS &amp;</v>
          </cell>
          <cell r="C3238">
            <v>15507</v>
          </cell>
          <cell r="D3238" t="str">
            <v>TRANSMISSION MAINTENANCE</v>
          </cell>
          <cell r="E3238" t="str">
            <v>874-01180</v>
          </cell>
          <cell r="F3238" t="str">
            <v>155071180874</v>
          </cell>
          <cell r="G3238">
            <v>622100</v>
          </cell>
          <cell r="H3238" t="str">
            <v>EMPLOYEE AWRDS MLS &amp;</v>
          </cell>
        </row>
        <row r="3239">
          <cell r="A3239">
            <v>522000</v>
          </cell>
          <cell r="B3239" t="str">
            <v>EMPLOYEE AWARDS</v>
          </cell>
          <cell r="C3239">
            <v>15507</v>
          </cell>
          <cell r="D3239" t="str">
            <v>TRANSMISSION MAINTENANCE</v>
          </cell>
          <cell r="E3239" t="str">
            <v>874-01180</v>
          </cell>
          <cell r="F3239" t="str">
            <v>155071180874</v>
          </cell>
          <cell r="G3239">
            <v>622000</v>
          </cell>
          <cell r="H3239" t="str">
            <v>EMPLOYEE AWARDS</v>
          </cell>
        </row>
        <row r="3240">
          <cell r="A3240">
            <v>501401</v>
          </cell>
          <cell r="B3240" t="str">
            <v>MATERIALS - CONS INV</v>
          </cell>
          <cell r="C3240">
            <v>15506</v>
          </cell>
          <cell r="D3240" t="str">
            <v>GAS OPERATIONS ORANGE</v>
          </cell>
          <cell r="E3240" t="str">
            <v>874-01180</v>
          </cell>
          <cell r="F3240" t="str">
            <v>155061180874</v>
          </cell>
          <cell r="G3240">
            <v>601401</v>
          </cell>
          <cell r="H3240" t="str">
            <v>MATERIALS - CONS INV</v>
          </cell>
        </row>
        <row r="3241">
          <cell r="A3241">
            <v>501700</v>
          </cell>
          <cell r="B3241" t="str">
            <v>EQUIPMENT</v>
          </cell>
          <cell r="C3241">
            <v>15506</v>
          </cell>
          <cell r="D3241" t="str">
            <v>GAS OPERATIONS ORANGE</v>
          </cell>
          <cell r="E3241" t="str">
            <v>874-01180</v>
          </cell>
          <cell r="F3241" t="str">
            <v>155061180874</v>
          </cell>
          <cell r="G3241">
            <v>601700</v>
          </cell>
          <cell r="H3241" t="str">
            <v>EQUIPMENT</v>
          </cell>
        </row>
        <row r="3242">
          <cell r="A3242">
            <v>580301</v>
          </cell>
          <cell r="B3242" t="str">
            <v>HOURLY DBL TIME PAY</v>
          </cell>
          <cell r="C3242">
            <v>15506</v>
          </cell>
          <cell r="D3242" t="str">
            <v>GAS OPERATIONS ORANGE</v>
          </cell>
          <cell r="E3242" t="str">
            <v>874-01180</v>
          </cell>
          <cell r="F3242" t="str">
            <v>155061180874</v>
          </cell>
          <cell r="G3242">
            <v>680301</v>
          </cell>
          <cell r="H3242" t="str">
            <v>HOURLY DBL TIME PAY</v>
          </cell>
        </row>
        <row r="3243">
          <cell r="A3243">
            <v>580305</v>
          </cell>
          <cell r="B3243" t="str">
            <v>HOURLY  REGULAR</v>
          </cell>
          <cell r="C3243">
            <v>15506</v>
          </cell>
          <cell r="D3243" t="str">
            <v>GAS OPERATIONS ORANGE</v>
          </cell>
          <cell r="E3243" t="str">
            <v>874-01180</v>
          </cell>
          <cell r="F3243" t="str">
            <v>155061180874</v>
          </cell>
          <cell r="G3243">
            <v>680305</v>
          </cell>
          <cell r="H3243" t="str">
            <v>HOURLY  REGULAR</v>
          </cell>
        </row>
        <row r="3244">
          <cell r="A3244">
            <v>580306</v>
          </cell>
          <cell r="B3244" t="str">
            <v>HOURLY  OT PAY</v>
          </cell>
          <cell r="C3244">
            <v>15506</v>
          </cell>
          <cell r="D3244" t="str">
            <v>GAS OPERATIONS ORANGE</v>
          </cell>
          <cell r="E3244" t="str">
            <v>874-01180</v>
          </cell>
          <cell r="F3244" t="str">
            <v>155061180874</v>
          </cell>
          <cell r="G3244">
            <v>680306</v>
          </cell>
          <cell r="H3244" t="str">
            <v>HOURLY  OT PAY</v>
          </cell>
        </row>
        <row r="3245">
          <cell r="A3245">
            <v>585800</v>
          </cell>
          <cell r="B3245" t="str">
            <v>MEAL TICKETS SECONDARY</v>
          </cell>
          <cell r="C3245">
            <v>15506</v>
          </cell>
          <cell r="D3245" t="str">
            <v>GAS OPERATIONS ORANGE</v>
          </cell>
          <cell r="E3245" t="str">
            <v>874-01180</v>
          </cell>
          <cell r="F3245" t="str">
            <v>155061180874</v>
          </cell>
          <cell r="G3245">
            <v>685800</v>
          </cell>
          <cell r="H3245" t="str">
            <v>MEAL TICKETS SECONDARY</v>
          </cell>
        </row>
        <row r="3246">
          <cell r="A3246">
            <v>501401</v>
          </cell>
          <cell r="B3246" t="str">
            <v>MATERIALS - CONS INV</v>
          </cell>
          <cell r="C3246">
            <v>15100</v>
          </cell>
          <cell r="D3246" t="str">
            <v>ENGINEERING SERVICES - OR</v>
          </cell>
          <cell r="E3246" t="str">
            <v>874-01180</v>
          </cell>
          <cell r="F3246" t="str">
            <v>151001180874</v>
          </cell>
          <cell r="G3246">
            <v>601401</v>
          </cell>
          <cell r="H3246" t="str">
            <v>MATERIALS - CONS INV</v>
          </cell>
        </row>
        <row r="3247">
          <cell r="A3247">
            <v>501700</v>
          </cell>
          <cell r="B3247" t="str">
            <v>EQUIPMENT</v>
          </cell>
          <cell r="C3247">
            <v>15100</v>
          </cell>
          <cell r="D3247" t="str">
            <v>ENGINEERING SERVICES - OR</v>
          </cell>
          <cell r="E3247" t="str">
            <v>874-01180</v>
          </cell>
          <cell r="F3247" t="str">
            <v>151001180874</v>
          </cell>
          <cell r="G3247">
            <v>601700</v>
          </cell>
          <cell r="H3247" t="str">
            <v>EQUIPMENT</v>
          </cell>
        </row>
        <row r="3248">
          <cell r="A3248">
            <v>580305</v>
          </cell>
          <cell r="B3248" t="str">
            <v>HOURLY  REGULAR</v>
          </cell>
          <cell r="C3248">
            <v>15100</v>
          </cell>
          <cell r="D3248" t="str">
            <v>ENGINEERING SERVICES - OR</v>
          </cell>
          <cell r="E3248" t="str">
            <v>874-01180</v>
          </cell>
          <cell r="F3248" t="str">
            <v>151001180874</v>
          </cell>
          <cell r="G3248">
            <v>680305</v>
          </cell>
          <cell r="H3248" t="str">
            <v>HOURLY  REGULAR</v>
          </cell>
        </row>
        <row r="3249">
          <cell r="A3249">
            <v>500100</v>
          </cell>
          <cell r="B3249" t="str">
            <v>SALARY PAYROLL</v>
          </cell>
          <cell r="C3249">
            <v>15100</v>
          </cell>
          <cell r="D3249" t="str">
            <v>ENGINEERING SERVICES - OR</v>
          </cell>
          <cell r="E3249" t="str">
            <v>874-01180</v>
          </cell>
          <cell r="F3249" t="str">
            <v>151001180874</v>
          </cell>
          <cell r="G3249">
            <v>600100</v>
          </cell>
          <cell r="H3249" t="str">
            <v>SALARY PAYROLL</v>
          </cell>
        </row>
        <row r="3250">
          <cell r="A3250">
            <v>500305</v>
          </cell>
          <cell r="B3250" t="str">
            <v>HOURLY REGULAR  PAY</v>
          </cell>
          <cell r="C3250">
            <v>15100</v>
          </cell>
          <cell r="D3250" t="str">
            <v>ENGINEERING SERVICES - OR</v>
          </cell>
          <cell r="E3250" t="str">
            <v>874-01180</v>
          </cell>
          <cell r="F3250" t="str">
            <v>151001180874</v>
          </cell>
          <cell r="G3250">
            <v>600305</v>
          </cell>
          <cell r="H3250" t="str">
            <v>HOURLY REGULAR  PAY</v>
          </cell>
        </row>
        <row r="3251">
          <cell r="A3251">
            <v>500900</v>
          </cell>
          <cell r="B3251" t="str">
            <v>VACATION, SICK &amp; HOL</v>
          </cell>
          <cell r="C3251">
            <v>15100</v>
          </cell>
          <cell r="D3251" t="str">
            <v>ENGINEERING SERVICES - OR</v>
          </cell>
          <cell r="E3251" t="str">
            <v>874-01180</v>
          </cell>
          <cell r="F3251" t="str">
            <v>151001180874</v>
          </cell>
          <cell r="G3251">
            <v>600900</v>
          </cell>
          <cell r="H3251" t="str">
            <v>VACATION, SICK &amp; HOL</v>
          </cell>
        </row>
        <row r="3252">
          <cell r="A3252">
            <v>501000</v>
          </cell>
          <cell r="B3252" t="str">
            <v>PAYROLL OVERHEAD</v>
          </cell>
          <cell r="C3252">
            <v>15100</v>
          </cell>
          <cell r="D3252" t="str">
            <v>ENGINEERING SERVICES - OR</v>
          </cell>
          <cell r="E3252" t="str">
            <v>874-01180</v>
          </cell>
          <cell r="F3252" t="str">
            <v>151001180874</v>
          </cell>
          <cell r="G3252">
            <v>601000</v>
          </cell>
          <cell r="H3252" t="str">
            <v>PAYROLL OVERHEAD</v>
          </cell>
        </row>
        <row r="3253">
          <cell r="A3253">
            <v>502100</v>
          </cell>
          <cell r="B3253" t="str">
            <v>OTHER CONTRACT WORK</v>
          </cell>
          <cell r="C3253">
            <v>15100</v>
          </cell>
          <cell r="D3253" t="str">
            <v>ENGINEERING SERVICES - OR</v>
          </cell>
          <cell r="E3253" t="str">
            <v>874-01180</v>
          </cell>
          <cell r="F3253" t="str">
            <v>151001180874</v>
          </cell>
          <cell r="G3253">
            <v>602100</v>
          </cell>
          <cell r="H3253" t="str">
            <v>OTHER CONTRACT WORK</v>
          </cell>
        </row>
        <row r="3254">
          <cell r="A3254">
            <v>503400</v>
          </cell>
          <cell r="B3254" t="str">
            <v>TOOL EXPENSE</v>
          </cell>
          <cell r="C3254">
            <v>15100</v>
          </cell>
          <cell r="D3254" t="str">
            <v>ENGINEERING SERVICES - OR</v>
          </cell>
          <cell r="E3254" t="str">
            <v>874-01180</v>
          </cell>
          <cell r="F3254" t="str">
            <v>151001180874</v>
          </cell>
          <cell r="G3254">
            <v>603400</v>
          </cell>
          <cell r="H3254" t="str">
            <v>TOOL EXPENSE</v>
          </cell>
        </row>
        <row r="3255">
          <cell r="A3255">
            <v>588105</v>
          </cell>
          <cell r="B3255" t="str">
            <v>SALARY PAYROLL ZTFSO</v>
          </cell>
          <cell r="C3255">
            <v>15100</v>
          </cell>
          <cell r="D3255" t="str">
            <v>ENGINEERING SERVICES - OR</v>
          </cell>
          <cell r="E3255" t="str">
            <v>874-01180</v>
          </cell>
          <cell r="F3255" t="str">
            <v>151001180874</v>
          </cell>
          <cell r="G3255">
            <v>688105</v>
          </cell>
          <cell r="H3255" t="str">
            <v>SALARY PAYROLL ZTFSO</v>
          </cell>
        </row>
        <row r="3256">
          <cell r="A3256">
            <v>588305</v>
          </cell>
          <cell r="B3256" t="str">
            <v>HRLY - REGULAR ZTFSO</v>
          </cell>
          <cell r="C3256">
            <v>15100</v>
          </cell>
          <cell r="D3256" t="str">
            <v>ENGINEERING SERVICES - OR</v>
          </cell>
          <cell r="E3256" t="str">
            <v>874-01180</v>
          </cell>
          <cell r="F3256" t="str">
            <v>151001180874</v>
          </cell>
          <cell r="G3256">
            <v>688305</v>
          </cell>
          <cell r="H3256" t="str">
            <v>HRLY - REGULAR ZTFSO</v>
          </cell>
        </row>
        <row r="3257">
          <cell r="A3257">
            <v>501400</v>
          </cell>
          <cell r="B3257" t="str">
            <v>MATERIALS</v>
          </cell>
          <cell r="C3257">
            <v>15100</v>
          </cell>
          <cell r="D3257" t="str">
            <v>ENGINEERING SERVICES - OR</v>
          </cell>
          <cell r="E3257" t="str">
            <v>874-01180</v>
          </cell>
          <cell r="F3257" t="str">
            <v>151001180874</v>
          </cell>
          <cell r="G3257">
            <v>601400</v>
          </cell>
          <cell r="H3257" t="str">
            <v>MATERIALS</v>
          </cell>
        </row>
        <row r="3258">
          <cell r="A3258">
            <v>501700</v>
          </cell>
          <cell r="B3258" t="str">
            <v>EQUIPMENT</v>
          </cell>
          <cell r="C3258">
            <v>14109</v>
          </cell>
          <cell r="D3258" t="str">
            <v>GAS OPS BLACK - WA</v>
          </cell>
          <cell r="E3258" t="str">
            <v>874-01180</v>
          </cell>
          <cell r="F3258" t="str">
            <v>141091180874</v>
          </cell>
          <cell r="G3258">
            <v>601700</v>
          </cell>
          <cell r="H3258" t="str">
            <v>EQUIPMENT</v>
          </cell>
        </row>
        <row r="3259">
          <cell r="A3259">
            <v>580301</v>
          </cell>
          <cell r="B3259" t="str">
            <v>HOURLY DBL TIME PAY</v>
          </cell>
          <cell r="C3259">
            <v>14109</v>
          </cell>
          <cell r="D3259" t="str">
            <v>GAS OPS BLACK - WA</v>
          </cell>
          <cell r="E3259" t="str">
            <v>874-01180</v>
          </cell>
          <cell r="F3259" t="str">
            <v>141091180874</v>
          </cell>
          <cell r="G3259">
            <v>680301</v>
          </cell>
          <cell r="H3259" t="str">
            <v>HOURLY DBL TIME PAY</v>
          </cell>
        </row>
        <row r="3260">
          <cell r="A3260">
            <v>580305</v>
          </cell>
          <cell r="B3260" t="str">
            <v>HOURLY  REGULAR</v>
          </cell>
          <cell r="C3260">
            <v>14109</v>
          </cell>
          <cell r="D3260" t="str">
            <v>GAS OPS BLACK - WA</v>
          </cell>
          <cell r="E3260" t="str">
            <v>874-01180</v>
          </cell>
          <cell r="F3260" t="str">
            <v>141091180874</v>
          </cell>
          <cell r="G3260">
            <v>680305</v>
          </cell>
          <cell r="H3260" t="str">
            <v>HOURLY  REGULAR</v>
          </cell>
        </row>
        <row r="3261">
          <cell r="A3261">
            <v>501700</v>
          </cell>
          <cell r="B3261" t="str">
            <v>EQUIPMENT</v>
          </cell>
          <cell r="C3261">
            <v>15509</v>
          </cell>
          <cell r="D3261" t="str">
            <v>CONTRACT CONSTRUCTION</v>
          </cell>
          <cell r="E3261" t="str">
            <v>874-01187</v>
          </cell>
          <cell r="F3261" t="str">
            <v>155091187874</v>
          </cell>
          <cell r="G3261">
            <v>601700</v>
          </cell>
          <cell r="H3261" t="str">
            <v>EQUIPMENT</v>
          </cell>
        </row>
        <row r="3262">
          <cell r="A3262">
            <v>502100</v>
          </cell>
          <cell r="B3262" t="str">
            <v>OTHER CONTRACT WORK</v>
          </cell>
          <cell r="C3262">
            <v>15509</v>
          </cell>
          <cell r="D3262" t="str">
            <v>CONTRACT CONSTRUCTION</v>
          </cell>
          <cell r="E3262" t="str">
            <v>874-01187</v>
          </cell>
          <cell r="F3262" t="str">
            <v>155091187874</v>
          </cell>
          <cell r="G3262">
            <v>602100</v>
          </cell>
          <cell r="H3262" t="str">
            <v>OTHER CONTRACT WORK</v>
          </cell>
        </row>
        <row r="3263">
          <cell r="A3263">
            <v>580305</v>
          </cell>
          <cell r="B3263" t="str">
            <v>HOURLY  REGULAR</v>
          </cell>
          <cell r="C3263">
            <v>15509</v>
          </cell>
          <cell r="D3263" t="str">
            <v>CONTRACT CONSTRUCTION</v>
          </cell>
          <cell r="E3263" t="str">
            <v>874-01187</v>
          </cell>
          <cell r="F3263" t="str">
            <v>155091187874</v>
          </cell>
          <cell r="G3263">
            <v>680305</v>
          </cell>
          <cell r="H3263" t="str">
            <v>HOURLY  REGULAR</v>
          </cell>
        </row>
        <row r="3264">
          <cell r="A3264">
            <v>580306</v>
          </cell>
          <cell r="B3264" t="str">
            <v>HOURLY  OT PAY</v>
          </cell>
          <cell r="C3264">
            <v>15509</v>
          </cell>
          <cell r="D3264" t="str">
            <v>CONTRACT CONSTRUCTION</v>
          </cell>
          <cell r="E3264" t="str">
            <v>874-01187</v>
          </cell>
          <cell r="F3264" t="str">
            <v>155091187874</v>
          </cell>
          <cell r="G3264">
            <v>680306</v>
          </cell>
          <cell r="H3264" t="str">
            <v>HOURLY  OT PAY</v>
          </cell>
        </row>
        <row r="3265">
          <cell r="A3265">
            <v>585800</v>
          </cell>
          <cell r="B3265" t="str">
            <v>MEAL TICKETS SECONDARY</v>
          </cell>
          <cell r="C3265">
            <v>15509</v>
          </cell>
          <cell r="D3265" t="str">
            <v>CONTRACT CONSTRUCTION</v>
          </cell>
          <cell r="E3265" t="str">
            <v>874-01187</v>
          </cell>
          <cell r="F3265" t="str">
            <v>155091187874</v>
          </cell>
          <cell r="G3265">
            <v>685800</v>
          </cell>
          <cell r="H3265" t="str">
            <v>MEAL TICKETS SECONDARY</v>
          </cell>
        </row>
        <row r="3266">
          <cell r="A3266">
            <v>580301</v>
          </cell>
          <cell r="B3266" t="str">
            <v>HOURLY DBL TIME PAY</v>
          </cell>
          <cell r="C3266">
            <v>15509</v>
          </cell>
          <cell r="D3266" t="str">
            <v>CONTRACT CONSTRUCTION</v>
          </cell>
          <cell r="E3266" t="str">
            <v>874-01187</v>
          </cell>
          <cell r="F3266" t="str">
            <v>155091187874</v>
          </cell>
          <cell r="G3266">
            <v>680301</v>
          </cell>
          <cell r="H3266" t="str">
            <v>HOURLY DBL TIME PAY</v>
          </cell>
        </row>
        <row r="3267">
          <cell r="A3267">
            <v>501700</v>
          </cell>
          <cell r="B3267" t="str">
            <v>EQUIPMENT</v>
          </cell>
          <cell r="C3267">
            <v>15506</v>
          </cell>
          <cell r="D3267" t="str">
            <v>GAS OPERATIONS ORANGE</v>
          </cell>
          <cell r="E3267" t="str">
            <v>874-01187</v>
          </cell>
          <cell r="F3267" t="str">
            <v>155061187874</v>
          </cell>
          <cell r="G3267">
            <v>601700</v>
          </cell>
          <cell r="H3267" t="str">
            <v>EQUIPMENT</v>
          </cell>
        </row>
        <row r="3268">
          <cell r="A3268">
            <v>580301</v>
          </cell>
          <cell r="B3268" t="str">
            <v>HOURLY DBL TIME PAY</v>
          </cell>
          <cell r="C3268">
            <v>15506</v>
          </cell>
          <cell r="D3268" t="str">
            <v>GAS OPERATIONS ORANGE</v>
          </cell>
          <cell r="E3268" t="str">
            <v>874-01187</v>
          </cell>
          <cell r="F3268" t="str">
            <v>155061187874</v>
          </cell>
          <cell r="G3268">
            <v>680301</v>
          </cell>
          <cell r="H3268" t="str">
            <v>HOURLY DBL TIME PAY</v>
          </cell>
        </row>
        <row r="3269">
          <cell r="A3269">
            <v>580305</v>
          </cell>
          <cell r="B3269" t="str">
            <v>HOURLY  REGULAR</v>
          </cell>
          <cell r="C3269">
            <v>15506</v>
          </cell>
          <cell r="D3269" t="str">
            <v>GAS OPERATIONS ORANGE</v>
          </cell>
          <cell r="E3269" t="str">
            <v>874-01187</v>
          </cell>
          <cell r="F3269" t="str">
            <v>155061187874</v>
          </cell>
          <cell r="G3269">
            <v>680305</v>
          </cell>
          <cell r="H3269" t="str">
            <v>HOURLY  REGULAR</v>
          </cell>
        </row>
        <row r="3270">
          <cell r="A3270">
            <v>580306</v>
          </cell>
          <cell r="B3270" t="str">
            <v>HOURLY  OT PAY</v>
          </cell>
          <cell r="C3270">
            <v>15506</v>
          </cell>
          <cell r="D3270" t="str">
            <v>GAS OPERATIONS ORANGE</v>
          </cell>
          <cell r="E3270" t="str">
            <v>874-01187</v>
          </cell>
          <cell r="F3270" t="str">
            <v>155061187874</v>
          </cell>
          <cell r="G3270">
            <v>680306</v>
          </cell>
          <cell r="H3270" t="str">
            <v>HOURLY  OT PAY</v>
          </cell>
        </row>
        <row r="3271">
          <cell r="A3271">
            <v>585800</v>
          </cell>
          <cell r="B3271" t="str">
            <v>MEAL TICKETS SECONDARY</v>
          </cell>
          <cell r="C3271">
            <v>15506</v>
          </cell>
          <cell r="D3271" t="str">
            <v>GAS OPERATIONS ORANGE</v>
          </cell>
          <cell r="E3271" t="str">
            <v>874-01187</v>
          </cell>
          <cell r="F3271" t="str">
            <v>155061187874</v>
          </cell>
          <cell r="G3271">
            <v>685800</v>
          </cell>
          <cell r="H3271" t="str">
            <v>MEAL TICKETS SECONDARY</v>
          </cell>
        </row>
        <row r="3272">
          <cell r="A3272">
            <v>501700</v>
          </cell>
          <cell r="B3272" t="str">
            <v>EQUIPMENT</v>
          </cell>
          <cell r="C3272">
            <v>15100</v>
          </cell>
          <cell r="D3272" t="str">
            <v>ENGINEERING SERVICES - OR</v>
          </cell>
          <cell r="E3272" t="str">
            <v>874-01187</v>
          </cell>
          <cell r="F3272" t="str">
            <v>151001187874</v>
          </cell>
          <cell r="G3272">
            <v>601700</v>
          </cell>
          <cell r="H3272" t="str">
            <v>EQUIPMENT</v>
          </cell>
        </row>
        <row r="3273">
          <cell r="A3273">
            <v>580305</v>
          </cell>
          <cell r="B3273" t="str">
            <v>HOURLY  REGULAR</v>
          </cell>
          <cell r="C3273">
            <v>15100</v>
          </cell>
          <cell r="D3273" t="str">
            <v>ENGINEERING SERVICES - OR</v>
          </cell>
          <cell r="E3273" t="str">
            <v>874-01187</v>
          </cell>
          <cell r="F3273" t="str">
            <v>151001187874</v>
          </cell>
          <cell r="G3273">
            <v>680305</v>
          </cell>
          <cell r="H3273" t="str">
            <v>HOURLY  REGULAR</v>
          </cell>
        </row>
        <row r="3274">
          <cell r="A3274">
            <v>580301</v>
          </cell>
          <cell r="B3274" t="str">
            <v>HOURLY DBL TIME PAY</v>
          </cell>
          <cell r="C3274">
            <v>15100</v>
          </cell>
          <cell r="D3274" t="str">
            <v>ENGINEERING SERVICES - OR</v>
          </cell>
          <cell r="E3274" t="str">
            <v>874-01187</v>
          </cell>
          <cell r="F3274" t="str">
            <v>151001187874</v>
          </cell>
          <cell r="G3274">
            <v>680301</v>
          </cell>
          <cell r="H3274" t="str">
            <v>HOURLY DBL TIME PAY</v>
          </cell>
        </row>
        <row r="3275">
          <cell r="A3275">
            <v>580306</v>
          </cell>
          <cell r="B3275" t="str">
            <v>HOURLY  OT PAY</v>
          </cell>
          <cell r="C3275">
            <v>15100</v>
          </cell>
          <cell r="D3275" t="str">
            <v>ENGINEERING SERVICES - OR</v>
          </cell>
          <cell r="E3275" t="str">
            <v>874-01187</v>
          </cell>
          <cell r="F3275" t="str">
            <v>151001187874</v>
          </cell>
          <cell r="G3275">
            <v>680306</v>
          </cell>
          <cell r="H3275" t="str">
            <v>HOURLY  OT PAY</v>
          </cell>
        </row>
        <row r="3276">
          <cell r="A3276">
            <v>505800</v>
          </cell>
          <cell r="B3276" t="str">
            <v>MEAL TICKETS</v>
          </cell>
          <cell r="C3276">
            <v>15100</v>
          </cell>
          <cell r="D3276" t="str">
            <v>ENGINEERING SERVICES - OR</v>
          </cell>
          <cell r="E3276" t="str">
            <v>874-01187</v>
          </cell>
          <cell r="F3276" t="str">
            <v>151001187874</v>
          </cell>
          <cell r="G3276">
            <v>605800</v>
          </cell>
          <cell r="H3276" t="str">
            <v>MEAL TICKETS</v>
          </cell>
        </row>
        <row r="3277">
          <cell r="A3277">
            <v>501700</v>
          </cell>
          <cell r="B3277" t="str">
            <v>EQUIPMENT</v>
          </cell>
          <cell r="C3277">
            <v>13510</v>
          </cell>
          <cell r="D3277" t="str">
            <v>CUSTOMER FIELD SERVICES</v>
          </cell>
          <cell r="E3277" t="str">
            <v>874-01187</v>
          </cell>
          <cell r="F3277" t="str">
            <v>135101187874</v>
          </cell>
          <cell r="G3277">
            <v>601700</v>
          </cell>
          <cell r="H3277" t="str">
            <v>EQUIPMENT</v>
          </cell>
        </row>
        <row r="3278">
          <cell r="A3278">
            <v>580305</v>
          </cell>
          <cell r="B3278" t="str">
            <v>HOURLY  REGULAR</v>
          </cell>
          <cell r="C3278">
            <v>13510</v>
          </cell>
          <cell r="D3278" t="str">
            <v>CUSTOMER FIELD SERVICES</v>
          </cell>
          <cell r="E3278" t="str">
            <v>874-01187</v>
          </cell>
          <cell r="F3278" t="str">
            <v>135101187874</v>
          </cell>
          <cell r="G3278">
            <v>680305</v>
          </cell>
          <cell r="H3278" t="str">
            <v>HOURLY  REGULAR</v>
          </cell>
        </row>
        <row r="3279">
          <cell r="A3279">
            <v>580305</v>
          </cell>
          <cell r="B3279" t="str">
            <v>HOURLY  REGULAR</v>
          </cell>
          <cell r="C3279">
            <v>41030</v>
          </cell>
          <cell r="D3279" t="str">
            <v>IT GAS MGT SYSTEMS</v>
          </cell>
          <cell r="E3279" t="str">
            <v>874-01250</v>
          </cell>
          <cell r="F3279" t="str">
            <v>410301250874</v>
          </cell>
          <cell r="G3279">
            <v>680305</v>
          </cell>
          <cell r="H3279" t="str">
            <v>HOURLY  REGULAR</v>
          </cell>
        </row>
        <row r="3280">
          <cell r="A3280">
            <v>580301</v>
          </cell>
          <cell r="B3280" t="str">
            <v>HOURLY DBL TIME PAY</v>
          </cell>
          <cell r="C3280">
            <v>41030</v>
          </cell>
          <cell r="D3280" t="str">
            <v>IT GAS MGT SYSTEMS</v>
          </cell>
          <cell r="E3280" t="str">
            <v>874-01250</v>
          </cell>
          <cell r="F3280" t="str">
            <v>410301250874</v>
          </cell>
          <cell r="G3280">
            <v>680301</v>
          </cell>
          <cell r="H3280" t="str">
            <v>HOURLY DBL TIME PAY</v>
          </cell>
        </row>
        <row r="3281">
          <cell r="A3281">
            <v>580306</v>
          </cell>
          <cell r="B3281" t="str">
            <v>HOURLY  OT PAY</v>
          </cell>
          <cell r="C3281">
            <v>41030</v>
          </cell>
          <cell r="D3281" t="str">
            <v>IT GAS MGT SYSTEMS</v>
          </cell>
          <cell r="E3281" t="str">
            <v>874-01250</v>
          </cell>
          <cell r="F3281" t="str">
            <v>410301250874</v>
          </cell>
          <cell r="G3281">
            <v>680306</v>
          </cell>
          <cell r="H3281" t="str">
            <v>HOURLY  OT PAY</v>
          </cell>
        </row>
        <row r="3282">
          <cell r="A3282">
            <v>500100</v>
          </cell>
          <cell r="B3282" t="str">
            <v>SALARY PAYROLL</v>
          </cell>
          <cell r="C3282">
            <v>15520</v>
          </cell>
          <cell r="D3282" t="str">
            <v>COMPLIANCE SERVICES - OR</v>
          </cell>
          <cell r="E3282" t="str">
            <v>874-01250</v>
          </cell>
          <cell r="F3282" t="str">
            <v>155201250874</v>
          </cell>
          <cell r="G3282">
            <v>600100</v>
          </cell>
          <cell r="H3282" t="str">
            <v>SALARY PAYROLL</v>
          </cell>
        </row>
        <row r="3283">
          <cell r="A3283">
            <v>500301</v>
          </cell>
          <cell r="B3283" t="str">
            <v>HOURLY DOUBLE PAY</v>
          </cell>
          <cell r="C3283">
            <v>15520</v>
          </cell>
          <cell r="D3283" t="str">
            <v>COMPLIANCE SERVICES - OR</v>
          </cell>
          <cell r="E3283" t="str">
            <v>874-01250</v>
          </cell>
          <cell r="F3283" t="str">
            <v>155201250874</v>
          </cell>
          <cell r="G3283">
            <v>600301</v>
          </cell>
          <cell r="H3283" t="str">
            <v>HOURLY DOUBLE PAY</v>
          </cell>
        </row>
        <row r="3284">
          <cell r="A3284">
            <v>500305</v>
          </cell>
          <cell r="B3284" t="str">
            <v>HOURLY REGULAR  PAY</v>
          </cell>
          <cell r="C3284">
            <v>15520</v>
          </cell>
          <cell r="D3284" t="str">
            <v>COMPLIANCE SERVICES - OR</v>
          </cell>
          <cell r="E3284" t="str">
            <v>874-01250</v>
          </cell>
          <cell r="F3284" t="str">
            <v>155201250874</v>
          </cell>
          <cell r="G3284">
            <v>600305</v>
          </cell>
          <cell r="H3284" t="str">
            <v>HOURLY REGULAR  PAY</v>
          </cell>
        </row>
        <row r="3285">
          <cell r="A3285">
            <v>500306</v>
          </cell>
          <cell r="B3285" t="str">
            <v>HOURLY OVERTIME PAY</v>
          </cell>
          <cell r="C3285">
            <v>15520</v>
          </cell>
          <cell r="D3285" t="str">
            <v>COMPLIANCE SERVICES - OR</v>
          </cell>
          <cell r="E3285" t="str">
            <v>874-01250</v>
          </cell>
          <cell r="F3285" t="str">
            <v>155201250874</v>
          </cell>
          <cell r="G3285">
            <v>600306</v>
          </cell>
          <cell r="H3285" t="str">
            <v>HOURLY OVERTIME PAY</v>
          </cell>
        </row>
        <row r="3286">
          <cell r="A3286">
            <v>500307</v>
          </cell>
          <cell r="B3286" t="str">
            <v>ON CALL ASSIGN. PAY</v>
          </cell>
          <cell r="C3286">
            <v>15520</v>
          </cell>
          <cell r="D3286" t="str">
            <v>COMPLIANCE SERVICES - OR</v>
          </cell>
          <cell r="E3286" t="str">
            <v>874-01250</v>
          </cell>
          <cell r="F3286" t="str">
            <v>155201250874</v>
          </cell>
          <cell r="G3286">
            <v>600307</v>
          </cell>
          <cell r="H3286" t="str">
            <v>ON CALL ASSIGN. PAY</v>
          </cell>
        </row>
        <row r="3287">
          <cell r="A3287">
            <v>500900</v>
          </cell>
          <cell r="B3287" t="str">
            <v>VACATION, SICK &amp; HOL</v>
          </cell>
          <cell r="C3287">
            <v>15520</v>
          </cell>
          <cell r="D3287" t="str">
            <v>COMPLIANCE SERVICES - OR</v>
          </cell>
          <cell r="E3287" t="str">
            <v>874-01250</v>
          </cell>
          <cell r="F3287" t="str">
            <v>155201250874</v>
          </cell>
          <cell r="G3287">
            <v>600900</v>
          </cell>
          <cell r="H3287" t="str">
            <v>VACATION, SICK &amp; HOL</v>
          </cell>
        </row>
        <row r="3288">
          <cell r="A3288">
            <v>501000</v>
          </cell>
          <cell r="B3288" t="str">
            <v>PAYROLL OVERHEAD</v>
          </cell>
          <cell r="C3288">
            <v>15520</v>
          </cell>
          <cell r="D3288" t="str">
            <v>COMPLIANCE SERVICES - OR</v>
          </cell>
          <cell r="E3288" t="str">
            <v>874-01250</v>
          </cell>
          <cell r="F3288" t="str">
            <v>155201250874</v>
          </cell>
          <cell r="G3288">
            <v>601000</v>
          </cell>
          <cell r="H3288" t="str">
            <v>PAYROLL OVERHEAD</v>
          </cell>
        </row>
        <row r="3289">
          <cell r="A3289">
            <v>501401</v>
          </cell>
          <cell r="B3289" t="str">
            <v>MATERIALS - CONS INV</v>
          </cell>
          <cell r="C3289">
            <v>15520</v>
          </cell>
          <cell r="D3289" t="str">
            <v>COMPLIANCE SERVICES - OR</v>
          </cell>
          <cell r="E3289" t="str">
            <v>874-01250</v>
          </cell>
          <cell r="F3289" t="str">
            <v>155201250874</v>
          </cell>
          <cell r="G3289">
            <v>601401</v>
          </cell>
          <cell r="H3289" t="str">
            <v>MATERIALS - CONS INV</v>
          </cell>
        </row>
        <row r="3290">
          <cell r="A3290">
            <v>501700</v>
          </cell>
          <cell r="B3290" t="str">
            <v>EQUIPMENT</v>
          </cell>
          <cell r="C3290">
            <v>15520</v>
          </cell>
          <cell r="D3290" t="str">
            <v>COMPLIANCE SERVICES - OR</v>
          </cell>
          <cell r="E3290" t="str">
            <v>874-01250</v>
          </cell>
          <cell r="F3290" t="str">
            <v>155201250874</v>
          </cell>
          <cell r="G3290">
            <v>601700</v>
          </cell>
          <cell r="H3290" t="str">
            <v>EQUIPMENT</v>
          </cell>
        </row>
        <row r="3291">
          <cell r="A3291">
            <v>502100</v>
          </cell>
          <cell r="B3291" t="str">
            <v>OTHER CONTRACT WORK</v>
          </cell>
          <cell r="C3291">
            <v>15520</v>
          </cell>
          <cell r="D3291" t="str">
            <v>COMPLIANCE SERVICES - OR</v>
          </cell>
          <cell r="E3291" t="str">
            <v>874-01250</v>
          </cell>
          <cell r="F3291" t="str">
            <v>155201250874</v>
          </cell>
          <cell r="G3291">
            <v>602100</v>
          </cell>
          <cell r="H3291" t="str">
            <v>OTHER CONTRACT WORK</v>
          </cell>
        </row>
        <row r="3292">
          <cell r="A3292">
            <v>502195</v>
          </cell>
          <cell r="B3292" t="str">
            <v>SAW CUTS</v>
          </cell>
          <cell r="C3292">
            <v>15520</v>
          </cell>
          <cell r="D3292" t="str">
            <v>COMPLIANCE SERVICES - OR</v>
          </cell>
          <cell r="E3292" t="str">
            <v>874-01250</v>
          </cell>
          <cell r="F3292" t="str">
            <v>155201250874</v>
          </cell>
          <cell r="G3292">
            <v>602195</v>
          </cell>
          <cell r="H3292" t="str">
            <v>SAW CUTS</v>
          </cell>
        </row>
        <row r="3293">
          <cell r="A3293">
            <v>502466</v>
          </cell>
          <cell r="B3293" t="str">
            <v>P CARD UNCODED CHARG</v>
          </cell>
          <cell r="C3293">
            <v>15520</v>
          </cell>
          <cell r="D3293" t="str">
            <v>COMPLIANCE SERVICES - OR</v>
          </cell>
          <cell r="E3293" t="str">
            <v>874-01250</v>
          </cell>
          <cell r="F3293" t="str">
            <v>155201250874</v>
          </cell>
          <cell r="G3293">
            <v>602466</v>
          </cell>
          <cell r="H3293" t="str">
            <v>P CARD UNCODED CHARG</v>
          </cell>
        </row>
        <row r="3294">
          <cell r="A3294">
            <v>505800</v>
          </cell>
          <cell r="B3294" t="str">
            <v>MEAL TICKETS</v>
          </cell>
          <cell r="C3294">
            <v>15520</v>
          </cell>
          <cell r="D3294" t="str">
            <v>COMPLIANCE SERVICES - OR</v>
          </cell>
          <cell r="E3294" t="str">
            <v>874-01250</v>
          </cell>
          <cell r="F3294" t="str">
            <v>155201250874</v>
          </cell>
          <cell r="G3294">
            <v>605800</v>
          </cell>
          <cell r="H3294" t="str">
            <v>MEAL TICKETS</v>
          </cell>
        </row>
        <row r="3295">
          <cell r="A3295">
            <v>506500</v>
          </cell>
          <cell r="B3295" t="str">
            <v>UNLEADED FUEL</v>
          </cell>
          <cell r="C3295">
            <v>15520</v>
          </cell>
          <cell r="D3295" t="str">
            <v>COMPLIANCE SERVICES - OR</v>
          </cell>
          <cell r="E3295" t="str">
            <v>874-01250</v>
          </cell>
          <cell r="F3295" t="str">
            <v>155201250874</v>
          </cell>
          <cell r="G3295">
            <v>606500</v>
          </cell>
          <cell r="H3295" t="str">
            <v>UNLEADED FUEL</v>
          </cell>
        </row>
        <row r="3296">
          <cell r="A3296">
            <v>512100</v>
          </cell>
          <cell r="B3296" t="str">
            <v>MEALS AND ENTERTAIN</v>
          </cell>
          <cell r="C3296">
            <v>15520</v>
          </cell>
          <cell r="D3296" t="str">
            <v>COMPLIANCE SERVICES - OR</v>
          </cell>
          <cell r="E3296" t="str">
            <v>874-01250</v>
          </cell>
          <cell r="F3296" t="str">
            <v>155201250874</v>
          </cell>
          <cell r="G3296">
            <v>612100</v>
          </cell>
          <cell r="H3296" t="str">
            <v>MEALS AND ENTERTAIN</v>
          </cell>
        </row>
        <row r="3297">
          <cell r="A3297">
            <v>580301</v>
          </cell>
          <cell r="B3297" t="str">
            <v>HOURLY DBL TIME PAY</v>
          </cell>
          <cell r="C3297">
            <v>15520</v>
          </cell>
          <cell r="D3297" t="str">
            <v>COMPLIANCE SERVICES - OR</v>
          </cell>
          <cell r="E3297" t="str">
            <v>874-01250</v>
          </cell>
          <cell r="F3297" t="str">
            <v>155201250874</v>
          </cell>
          <cell r="G3297">
            <v>680301</v>
          </cell>
          <cell r="H3297" t="str">
            <v>HOURLY DBL TIME PAY</v>
          </cell>
        </row>
        <row r="3298">
          <cell r="A3298">
            <v>580305</v>
          </cell>
          <cell r="B3298" t="str">
            <v>HOURLY  REGULAR</v>
          </cell>
          <cell r="C3298">
            <v>15520</v>
          </cell>
          <cell r="D3298" t="str">
            <v>COMPLIANCE SERVICES - OR</v>
          </cell>
          <cell r="E3298" t="str">
            <v>874-01250</v>
          </cell>
          <cell r="F3298" t="str">
            <v>155201250874</v>
          </cell>
          <cell r="G3298">
            <v>680305</v>
          </cell>
          <cell r="H3298" t="str">
            <v>HOURLY  REGULAR</v>
          </cell>
        </row>
        <row r="3299">
          <cell r="A3299">
            <v>580306</v>
          </cell>
          <cell r="B3299" t="str">
            <v>HOURLY  OT PAY</v>
          </cell>
          <cell r="C3299">
            <v>15520</v>
          </cell>
          <cell r="D3299" t="str">
            <v>COMPLIANCE SERVICES - OR</v>
          </cell>
          <cell r="E3299" t="str">
            <v>874-01250</v>
          </cell>
          <cell r="F3299" t="str">
            <v>155201250874</v>
          </cell>
          <cell r="G3299">
            <v>680306</v>
          </cell>
          <cell r="H3299" t="str">
            <v>HOURLY  OT PAY</v>
          </cell>
        </row>
        <row r="3300">
          <cell r="A3300">
            <v>585800</v>
          </cell>
          <cell r="B3300" t="str">
            <v>MEAL TICKETS SECONDARY</v>
          </cell>
          <cell r="C3300">
            <v>15520</v>
          </cell>
          <cell r="D3300" t="str">
            <v>COMPLIANCE SERVICES - OR</v>
          </cell>
          <cell r="E3300" t="str">
            <v>874-01250</v>
          </cell>
          <cell r="F3300" t="str">
            <v>155201250874</v>
          </cell>
          <cell r="G3300">
            <v>685800</v>
          </cell>
          <cell r="H3300" t="str">
            <v>MEAL TICKETS SECONDARY</v>
          </cell>
        </row>
        <row r="3301">
          <cell r="A3301">
            <v>588105</v>
          </cell>
          <cell r="B3301" t="str">
            <v>SALARY PAYROLL ZTFSO</v>
          </cell>
          <cell r="C3301">
            <v>15520</v>
          </cell>
          <cell r="D3301" t="str">
            <v>COMPLIANCE SERVICES - OR</v>
          </cell>
          <cell r="E3301" t="str">
            <v>874-01250</v>
          </cell>
          <cell r="F3301" t="str">
            <v>155201250874</v>
          </cell>
          <cell r="G3301">
            <v>688105</v>
          </cell>
          <cell r="H3301" t="str">
            <v>SALARY PAYROLL ZTFSO</v>
          </cell>
        </row>
        <row r="3302">
          <cell r="A3302">
            <v>588301</v>
          </cell>
          <cell r="B3302" t="str">
            <v>HRL - DBL TIME ZTFSO</v>
          </cell>
          <cell r="C3302">
            <v>15520</v>
          </cell>
          <cell r="D3302" t="str">
            <v>COMPLIANCE SERVICES - OR</v>
          </cell>
          <cell r="E3302" t="str">
            <v>874-01250</v>
          </cell>
          <cell r="F3302" t="str">
            <v>155201250874</v>
          </cell>
          <cell r="G3302">
            <v>688301</v>
          </cell>
          <cell r="H3302" t="str">
            <v>HRL - DBL TIME ZTFSO</v>
          </cell>
        </row>
        <row r="3303">
          <cell r="A3303">
            <v>588305</v>
          </cell>
          <cell r="B3303" t="str">
            <v>HRLY - REGULAR ZTFSO</v>
          </cell>
          <cell r="C3303">
            <v>15520</v>
          </cell>
          <cell r="D3303" t="str">
            <v>COMPLIANCE SERVICES - OR</v>
          </cell>
          <cell r="E3303" t="str">
            <v>874-01250</v>
          </cell>
          <cell r="F3303" t="str">
            <v>155201250874</v>
          </cell>
          <cell r="G3303">
            <v>688305</v>
          </cell>
          <cell r="H3303" t="str">
            <v>HRLY - REGULAR ZTFSO</v>
          </cell>
        </row>
        <row r="3304">
          <cell r="A3304">
            <v>588306</v>
          </cell>
          <cell r="B3304" t="str">
            <v>HRLY - OT ZTFSO</v>
          </cell>
          <cell r="C3304">
            <v>15520</v>
          </cell>
          <cell r="D3304" t="str">
            <v>COMPLIANCE SERVICES - OR</v>
          </cell>
          <cell r="E3304" t="str">
            <v>874-01250</v>
          </cell>
          <cell r="F3304" t="str">
            <v>155201250874</v>
          </cell>
          <cell r="G3304">
            <v>688306</v>
          </cell>
          <cell r="H3304" t="str">
            <v>HRLY - OT ZTFSO</v>
          </cell>
        </row>
        <row r="3305">
          <cell r="A3305">
            <v>589800</v>
          </cell>
          <cell r="B3305" t="str">
            <v>MEAL TICKETS ZTFSO</v>
          </cell>
          <cell r="C3305">
            <v>15520</v>
          </cell>
          <cell r="D3305" t="str">
            <v>COMPLIANCE SERVICES - OR</v>
          </cell>
          <cell r="E3305" t="str">
            <v>874-01250</v>
          </cell>
          <cell r="F3305" t="str">
            <v>155201250874</v>
          </cell>
          <cell r="G3305">
            <v>689800</v>
          </cell>
          <cell r="H3305" t="str">
            <v>MEAL TICKETS ZTFSO</v>
          </cell>
        </row>
        <row r="3306">
          <cell r="A3306">
            <v>500500</v>
          </cell>
          <cell r="B3306" t="str">
            <v>SALARY BONUS PAYROLL</v>
          </cell>
          <cell r="C3306">
            <v>15520</v>
          </cell>
          <cell r="D3306" t="str">
            <v>COMPLIANCE SERVICES - OR</v>
          </cell>
          <cell r="E3306" t="str">
            <v>874-01250</v>
          </cell>
          <cell r="F3306" t="str">
            <v>155201250874</v>
          </cell>
          <cell r="G3306">
            <v>600500</v>
          </cell>
          <cell r="H3306" t="str">
            <v>SALARY BONUS PAYROLL</v>
          </cell>
        </row>
        <row r="3307">
          <cell r="A3307">
            <v>505500</v>
          </cell>
          <cell r="B3307" t="str">
            <v>REPAIRS AND MAINT</v>
          </cell>
          <cell r="C3307">
            <v>15520</v>
          </cell>
          <cell r="D3307" t="str">
            <v>COMPLIANCE SERVICES - OR</v>
          </cell>
          <cell r="E3307" t="str">
            <v>874-01250</v>
          </cell>
          <cell r="F3307" t="str">
            <v>155201250874</v>
          </cell>
          <cell r="G3307">
            <v>605500</v>
          </cell>
          <cell r="H3307" t="str">
            <v>REPAIRS AND MAINT</v>
          </cell>
        </row>
        <row r="3308">
          <cell r="A3308">
            <v>506200</v>
          </cell>
          <cell r="B3308" t="str">
            <v>PERMITS AND FEES</v>
          </cell>
          <cell r="C3308">
            <v>15520</v>
          </cell>
          <cell r="D3308" t="str">
            <v>COMPLIANCE SERVICES - OR</v>
          </cell>
          <cell r="E3308" t="str">
            <v>874-01250</v>
          </cell>
          <cell r="F3308" t="str">
            <v>155201250874</v>
          </cell>
          <cell r="G3308">
            <v>606200</v>
          </cell>
          <cell r="H3308" t="str">
            <v>PERMITS AND FEES</v>
          </cell>
        </row>
        <row r="3309">
          <cell r="A3309">
            <v>512200</v>
          </cell>
          <cell r="B3309" t="str">
            <v>TRAVEL IN TERRITORY</v>
          </cell>
          <cell r="C3309">
            <v>15520</v>
          </cell>
          <cell r="D3309" t="str">
            <v>COMPLIANCE SERVICES - OR</v>
          </cell>
          <cell r="E3309" t="str">
            <v>874-01250</v>
          </cell>
          <cell r="F3309" t="str">
            <v>155201250874</v>
          </cell>
          <cell r="G3309">
            <v>612200</v>
          </cell>
          <cell r="H3309" t="str">
            <v>TRAVEL IN TERRITORY</v>
          </cell>
        </row>
        <row r="3310">
          <cell r="A3310">
            <v>501400</v>
          </cell>
          <cell r="B3310" t="str">
            <v>MATERIALS</v>
          </cell>
          <cell r="C3310">
            <v>15520</v>
          </cell>
          <cell r="D3310" t="str">
            <v>COMPLIANCE SERVICES - OR</v>
          </cell>
          <cell r="E3310" t="str">
            <v>874-01250</v>
          </cell>
          <cell r="F3310" t="str">
            <v>155201250874</v>
          </cell>
          <cell r="G3310">
            <v>601400</v>
          </cell>
          <cell r="H3310" t="str">
            <v>MATERIALS</v>
          </cell>
        </row>
        <row r="3311">
          <cell r="A3311">
            <v>501500</v>
          </cell>
          <cell r="B3311" t="str">
            <v>MILEAGE REIMBURSE</v>
          </cell>
          <cell r="C3311">
            <v>15520</v>
          </cell>
          <cell r="D3311" t="str">
            <v>COMPLIANCE SERVICES - OR</v>
          </cell>
          <cell r="E3311" t="str">
            <v>874-01250</v>
          </cell>
          <cell r="F3311" t="str">
            <v>155201250874</v>
          </cell>
          <cell r="G3311">
            <v>601500</v>
          </cell>
          <cell r="H3311" t="str">
            <v>MILEAGE REIMBURSE</v>
          </cell>
        </row>
        <row r="3312">
          <cell r="A3312">
            <v>502700</v>
          </cell>
          <cell r="B3312" t="str">
            <v>TELEPHONE</v>
          </cell>
          <cell r="C3312">
            <v>15520</v>
          </cell>
          <cell r="D3312" t="str">
            <v>COMPLIANCE SERVICES - OR</v>
          </cell>
          <cell r="E3312" t="str">
            <v>874-01250</v>
          </cell>
          <cell r="F3312" t="str">
            <v>155201250874</v>
          </cell>
          <cell r="G3312">
            <v>602700</v>
          </cell>
          <cell r="H3312" t="str">
            <v>TELEPHONE</v>
          </cell>
        </row>
        <row r="3313">
          <cell r="A3313">
            <v>503200</v>
          </cell>
          <cell r="B3313" t="str">
            <v>BOOKS AND MAGAZINES</v>
          </cell>
          <cell r="C3313">
            <v>15520</v>
          </cell>
          <cell r="D3313" t="str">
            <v>COMPLIANCE SERVICES - OR</v>
          </cell>
          <cell r="E3313" t="str">
            <v>874-01250</v>
          </cell>
          <cell r="F3313" t="str">
            <v>155201250874</v>
          </cell>
          <cell r="G3313">
            <v>603200</v>
          </cell>
          <cell r="H3313" t="str">
            <v>BOOKS AND MAGAZINES</v>
          </cell>
        </row>
        <row r="3314">
          <cell r="A3314">
            <v>513100</v>
          </cell>
          <cell r="B3314" t="str">
            <v>CONFERENCE TRAVEL</v>
          </cell>
          <cell r="C3314">
            <v>15520</v>
          </cell>
          <cell r="D3314" t="str">
            <v>COMPLIANCE SERVICES - OR</v>
          </cell>
          <cell r="E3314" t="str">
            <v>874-01250</v>
          </cell>
          <cell r="F3314" t="str">
            <v>155201250874</v>
          </cell>
          <cell r="G3314">
            <v>613100</v>
          </cell>
          <cell r="H3314" t="str">
            <v>CONFERENCE TRAVEL</v>
          </cell>
        </row>
        <row r="3315">
          <cell r="A3315">
            <v>503000</v>
          </cell>
          <cell r="B3315" t="str">
            <v>OFFICE SUPPLIES</v>
          </cell>
          <cell r="C3315">
            <v>15520</v>
          </cell>
          <cell r="D3315" t="str">
            <v>COMPLIANCE SERVICES - OR</v>
          </cell>
          <cell r="E3315" t="str">
            <v>874-01250</v>
          </cell>
          <cell r="F3315" t="str">
            <v>155201250874</v>
          </cell>
          <cell r="G3315">
            <v>603000</v>
          </cell>
          <cell r="H3315" t="str">
            <v>OFFICE SUPPLIES</v>
          </cell>
        </row>
        <row r="3316">
          <cell r="A3316">
            <v>513200</v>
          </cell>
          <cell r="B3316" t="str">
            <v>BUSINESS TRAVEL</v>
          </cell>
          <cell r="C3316">
            <v>15520</v>
          </cell>
          <cell r="D3316" t="str">
            <v>COMPLIANCE SERVICES - OR</v>
          </cell>
          <cell r="E3316" t="str">
            <v>874-01250</v>
          </cell>
          <cell r="F3316" t="str">
            <v>155201250874</v>
          </cell>
          <cell r="G3316">
            <v>613200</v>
          </cell>
          <cell r="H3316" t="str">
            <v>BUSINESS TRAVEL</v>
          </cell>
        </row>
        <row r="3317">
          <cell r="A3317">
            <v>522000</v>
          </cell>
          <cell r="B3317" t="str">
            <v>EMPLOYEE AWARDS</v>
          </cell>
          <cell r="C3317">
            <v>15520</v>
          </cell>
          <cell r="D3317" t="str">
            <v>COMPLIANCE SERVICES - OR</v>
          </cell>
          <cell r="E3317" t="str">
            <v>874-01250</v>
          </cell>
          <cell r="F3317" t="str">
            <v>155201250874</v>
          </cell>
          <cell r="G3317">
            <v>622000</v>
          </cell>
          <cell r="H3317" t="str">
            <v>EMPLOYEE AWARDS</v>
          </cell>
        </row>
        <row r="3318">
          <cell r="A3318">
            <v>501402</v>
          </cell>
          <cell r="B3318" t="str">
            <v>MATERIALS -CONS PIPE</v>
          </cell>
          <cell r="C3318">
            <v>15520</v>
          </cell>
          <cell r="D3318" t="str">
            <v>COMPLIANCE SERVICES - OR</v>
          </cell>
          <cell r="E3318" t="str">
            <v>874-01250</v>
          </cell>
          <cell r="F3318" t="str">
            <v>155201250874</v>
          </cell>
          <cell r="G3318">
            <v>601402</v>
          </cell>
          <cell r="H3318" t="str">
            <v>MATERIALS -CONS PIPE</v>
          </cell>
        </row>
        <row r="3319">
          <cell r="A3319">
            <v>507700</v>
          </cell>
          <cell r="B3319" t="str">
            <v>SMALL TOOLS</v>
          </cell>
          <cell r="C3319">
            <v>15520</v>
          </cell>
          <cell r="D3319" t="str">
            <v>COMPLIANCE SERVICES - OR</v>
          </cell>
          <cell r="E3319" t="str">
            <v>874-01250</v>
          </cell>
          <cell r="F3319" t="str">
            <v>155201250874</v>
          </cell>
          <cell r="G3319">
            <v>607700</v>
          </cell>
          <cell r="H3319" t="str">
            <v>SMALL TOOLS</v>
          </cell>
        </row>
        <row r="3320">
          <cell r="A3320">
            <v>501600</v>
          </cell>
          <cell r="B3320" t="str">
            <v>TRANSPORTATION</v>
          </cell>
          <cell r="C3320">
            <v>15520</v>
          </cell>
          <cell r="D3320" t="str">
            <v>COMPLIANCE SERVICES - OR</v>
          </cell>
          <cell r="E3320" t="str">
            <v>874-01250</v>
          </cell>
          <cell r="F3320" t="str">
            <v>155201250874</v>
          </cell>
          <cell r="G3320">
            <v>601600</v>
          </cell>
          <cell r="H3320" t="str">
            <v>TRANSPORTATION</v>
          </cell>
        </row>
        <row r="3321">
          <cell r="A3321">
            <v>504700</v>
          </cell>
          <cell r="B3321" t="str">
            <v>PARKING</v>
          </cell>
          <cell r="C3321">
            <v>15520</v>
          </cell>
          <cell r="D3321" t="str">
            <v>COMPLIANCE SERVICES - OR</v>
          </cell>
          <cell r="E3321" t="str">
            <v>874-01250</v>
          </cell>
          <cell r="F3321" t="str">
            <v>155201250874</v>
          </cell>
          <cell r="G3321">
            <v>604700</v>
          </cell>
          <cell r="H3321" t="str">
            <v>PARKING</v>
          </cell>
        </row>
        <row r="3322">
          <cell r="A3322">
            <v>502170</v>
          </cell>
          <cell r="B3322" t="str">
            <v>FLAGGING</v>
          </cell>
          <cell r="C3322">
            <v>15520</v>
          </cell>
          <cell r="D3322" t="str">
            <v>COMPLIANCE SERVICES - OR</v>
          </cell>
          <cell r="E3322" t="str">
            <v>874-01250</v>
          </cell>
          <cell r="F3322" t="str">
            <v>155201250874</v>
          </cell>
          <cell r="G3322">
            <v>602170</v>
          </cell>
          <cell r="H3322" t="str">
            <v>FLAGGING</v>
          </cell>
        </row>
        <row r="3323">
          <cell r="A3323">
            <v>503400</v>
          </cell>
          <cell r="B3323" t="str">
            <v>TOOL EXPENSE</v>
          </cell>
          <cell r="C3323">
            <v>15520</v>
          </cell>
          <cell r="D3323" t="str">
            <v>COMPLIANCE SERVICES - OR</v>
          </cell>
          <cell r="E3323" t="str">
            <v>874-01250</v>
          </cell>
          <cell r="F3323" t="str">
            <v>155201250874</v>
          </cell>
          <cell r="G3323">
            <v>603400</v>
          </cell>
          <cell r="H3323" t="str">
            <v>TOOL EXPENSE</v>
          </cell>
        </row>
        <row r="3324">
          <cell r="A3324">
            <v>503300</v>
          </cell>
          <cell r="B3324" t="str">
            <v>REFRESHMENTS</v>
          </cell>
          <cell r="C3324">
            <v>15520</v>
          </cell>
          <cell r="D3324" t="str">
            <v>COMPLIANCE SERVICES - OR</v>
          </cell>
          <cell r="E3324" t="str">
            <v>874-01250</v>
          </cell>
          <cell r="F3324" t="str">
            <v>155201250874</v>
          </cell>
          <cell r="G3324">
            <v>603300</v>
          </cell>
          <cell r="H3324" t="str">
            <v>REFRESHMENTS</v>
          </cell>
        </row>
        <row r="3325">
          <cell r="A3325">
            <v>522100</v>
          </cell>
          <cell r="B3325" t="str">
            <v>EMPLOYEE AWRDS MLS &amp;</v>
          </cell>
          <cell r="C3325">
            <v>15520</v>
          </cell>
          <cell r="D3325" t="str">
            <v>COMPLIANCE SERVICES - OR</v>
          </cell>
          <cell r="E3325" t="str">
            <v>874-01250</v>
          </cell>
          <cell r="F3325" t="str">
            <v>155201250874</v>
          </cell>
          <cell r="G3325">
            <v>622100</v>
          </cell>
          <cell r="H3325" t="str">
            <v>EMPLOYEE AWRDS MLS &amp;</v>
          </cell>
        </row>
        <row r="3326">
          <cell r="A3326">
            <v>599900</v>
          </cell>
          <cell r="B3326" t="str">
            <v>BDGT - MISC. EXP</v>
          </cell>
          <cell r="C3326">
            <v>15520</v>
          </cell>
          <cell r="D3326" t="str">
            <v>COMPLIANCE SERVICES - OR</v>
          </cell>
          <cell r="E3326" t="str">
            <v>874-01250</v>
          </cell>
          <cell r="F3326" t="str">
            <v>155201250874</v>
          </cell>
          <cell r="G3326">
            <v>699900</v>
          </cell>
          <cell r="H3326" t="str">
            <v>BDGT - MISC. EXP</v>
          </cell>
        </row>
        <row r="3327">
          <cell r="A3327">
            <v>500305</v>
          </cell>
          <cell r="B3327" t="str">
            <v>HOURLY REGULAR  PAY</v>
          </cell>
          <cell r="C3327">
            <v>15509</v>
          </cell>
          <cell r="D3327" t="str">
            <v>CONTRACT CONSTRUCTION</v>
          </cell>
          <cell r="E3327" t="str">
            <v>874-01250</v>
          </cell>
          <cell r="F3327" t="str">
            <v>155091250874</v>
          </cell>
          <cell r="G3327">
            <v>600305</v>
          </cell>
          <cell r="H3327" t="str">
            <v>HOURLY REGULAR  PAY</v>
          </cell>
        </row>
        <row r="3328">
          <cell r="A3328">
            <v>500306</v>
          </cell>
          <cell r="B3328" t="str">
            <v>HOURLY OVERTIME PAY</v>
          </cell>
          <cell r="C3328">
            <v>15509</v>
          </cell>
          <cell r="D3328" t="str">
            <v>CONTRACT CONSTRUCTION</v>
          </cell>
          <cell r="E3328" t="str">
            <v>874-01250</v>
          </cell>
          <cell r="F3328" t="str">
            <v>155091250874</v>
          </cell>
          <cell r="G3328">
            <v>600306</v>
          </cell>
          <cell r="H3328" t="str">
            <v>HOURLY OVERTIME PAY</v>
          </cell>
        </row>
        <row r="3329">
          <cell r="A3329">
            <v>500900</v>
          </cell>
          <cell r="B3329" t="str">
            <v>VACATION, SICK &amp; HOL</v>
          </cell>
          <cell r="C3329">
            <v>15509</v>
          </cell>
          <cell r="D3329" t="str">
            <v>CONTRACT CONSTRUCTION</v>
          </cell>
          <cell r="E3329" t="str">
            <v>874-01250</v>
          </cell>
          <cell r="F3329" t="str">
            <v>155091250874</v>
          </cell>
          <cell r="G3329">
            <v>600900</v>
          </cell>
          <cell r="H3329" t="str">
            <v>VACATION, SICK &amp; HOL</v>
          </cell>
        </row>
        <row r="3330">
          <cell r="A3330">
            <v>501000</v>
          </cell>
          <cell r="B3330" t="str">
            <v>PAYROLL OVERHEAD</v>
          </cell>
          <cell r="C3330">
            <v>15509</v>
          </cell>
          <cell r="D3330" t="str">
            <v>CONTRACT CONSTRUCTION</v>
          </cell>
          <cell r="E3330" t="str">
            <v>874-01250</v>
          </cell>
          <cell r="F3330" t="str">
            <v>155091250874</v>
          </cell>
          <cell r="G3330">
            <v>601000</v>
          </cell>
          <cell r="H3330" t="str">
            <v>PAYROLL OVERHEAD</v>
          </cell>
        </row>
        <row r="3331">
          <cell r="A3331">
            <v>501700</v>
          </cell>
          <cell r="B3331" t="str">
            <v>EQUIPMENT</v>
          </cell>
          <cell r="C3331">
            <v>15509</v>
          </cell>
          <cell r="D3331" t="str">
            <v>CONTRACT CONSTRUCTION</v>
          </cell>
          <cell r="E3331" t="str">
            <v>874-01250</v>
          </cell>
          <cell r="F3331" t="str">
            <v>155091250874</v>
          </cell>
          <cell r="G3331">
            <v>601700</v>
          </cell>
          <cell r="H3331" t="str">
            <v>EQUIPMENT</v>
          </cell>
        </row>
        <row r="3332">
          <cell r="A3332">
            <v>502100</v>
          </cell>
          <cell r="B3332" t="str">
            <v>OTHER CONTRACT WORK</v>
          </cell>
          <cell r="C3332">
            <v>15509</v>
          </cell>
          <cell r="D3332" t="str">
            <v>CONTRACT CONSTRUCTION</v>
          </cell>
          <cell r="E3332" t="str">
            <v>874-01250</v>
          </cell>
          <cell r="F3332" t="str">
            <v>155091250874</v>
          </cell>
          <cell r="G3332">
            <v>602100</v>
          </cell>
          <cell r="H3332" t="str">
            <v>OTHER CONTRACT WORK</v>
          </cell>
        </row>
        <row r="3333">
          <cell r="A3333">
            <v>580105</v>
          </cell>
          <cell r="B3333" t="str">
            <v>SALARY REGULAR</v>
          </cell>
          <cell r="C3333">
            <v>15509</v>
          </cell>
          <cell r="D3333" t="str">
            <v>CONTRACT CONSTRUCTION</v>
          </cell>
          <cell r="E3333" t="str">
            <v>874-01250</v>
          </cell>
          <cell r="F3333" t="str">
            <v>155091250874</v>
          </cell>
          <cell r="G3333">
            <v>680105</v>
          </cell>
          <cell r="H3333" t="str">
            <v>SALARY REGULAR</v>
          </cell>
        </row>
        <row r="3334">
          <cell r="A3334">
            <v>588305</v>
          </cell>
          <cell r="B3334" t="str">
            <v>HRLY - REGULAR ZTFSO</v>
          </cell>
          <cell r="C3334">
            <v>15509</v>
          </cell>
          <cell r="D3334" t="str">
            <v>CONTRACT CONSTRUCTION</v>
          </cell>
          <cell r="E3334" t="str">
            <v>874-01250</v>
          </cell>
          <cell r="F3334" t="str">
            <v>155091250874</v>
          </cell>
          <cell r="G3334">
            <v>688305</v>
          </cell>
          <cell r="H3334" t="str">
            <v>HRLY - REGULAR ZTFSO</v>
          </cell>
        </row>
        <row r="3335">
          <cell r="A3335">
            <v>588306</v>
          </cell>
          <cell r="B3335" t="str">
            <v>HRLY - OT ZTFSO</v>
          </cell>
          <cell r="C3335">
            <v>15509</v>
          </cell>
          <cell r="D3335" t="str">
            <v>CONTRACT CONSTRUCTION</v>
          </cell>
          <cell r="E3335" t="str">
            <v>874-01250</v>
          </cell>
          <cell r="F3335" t="str">
            <v>155091250874</v>
          </cell>
          <cell r="G3335">
            <v>688306</v>
          </cell>
          <cell r="H3335" t="str">
            <v>HRLY - OT ZTFSO</v>
          </cell>
        </row>
        <row r="3336">
          <cell r="A3336">
            <v>505800</v>
          </cell>
          <cell r="B3336" t="str">
            <v>MEAL TICKETS</v>
          </cell>
          <cell r="C3336">
            <v>15509</v>
          </cell>
          <cell r="D3336" t="str">
            <v>CONTRACT CONSTRUCTION</v>
          </cell>
          <cell r="E3336" t="str">
            <v>874-01250</v>
          </cell>
          <cell r="F3336" t="str">
            <v>155091250874</v>
          </cell>
          <cell r="G3336">
            <v>605800</v>
          </cell>
          <cell r="H3336" t="str">
            <v>MEAL TICKETS</v>
          </cell>
        </row>
        <row r="3337">
          <cell r="A3337">
            <v>589800</v>
          </cell>
          <cell r="B3337" t="str">
            <v>MEAL TICKETS ZTFSO</v>
          </cell>
          <cell r="C3337">
            <v>15509</v>
          </cell>
          <cell r="D3337" t="str">
            <v>CONTRACT CONSTRUCTION</v>
          </cell>
          <cell r="E3337" t="str">
            <v>874-01250</v>
          </cell>
          <cell r="F3337" t="str">
            <v>155091250874</v>
          </cell>
          <cell r="G3337">
            <v>689800</v>
          </cell>
          <cell r="H3337" t="str">
            <v>MEAL TICKETS ZTFSO</v>
          </cell>
        </row>
        <row r="3338">
          <cell r="A3338">
            <v>500301</v>
          </cell>
          <cell r="B3338" t="str">
            <v>HOURLY DOUBLE PAY</v>
          </cell>
          <cell r="C3338">
            <v>15509</v>
          </cell>
          <cell r="D3338" t="str">
            <v>CONTRACT CONSTRUCTION</v>
          </cell>
          <cell r="E3338" t="str">
            <v>874-01250</v>
          </cell>
          <cell r="F3338" t="str">
            <v>155091250874</v>
          </cell>
          <cell r="G3338">
            <v>600301</v>
          </cell>
          <cell r="H3338" t="str">
            <v>HOURLY DOUBLE PAY</v>
          </cell>
        </row>
        <row r="3339">
          <cell r="A3339">
            <v>580305</v>
          </cell>
          <cell r="B3339" t="str">
            <v>HOURLY  REGULAR</v>
          </cell>
          <cell r="C3339">
            <v>15509</v>
          </cell>
          <cell r="D3339" t="str">
            <v>CONTRACT CONSTRUCTION</v>
          </cell>
          <cell r="E3339" t="str">
            <v>874-01250</v>
          </cell>
          <cell r="F3339" t="str">
            <v>155091250874</v>
          </cell>
          <cell r="G3339">
            <v>680305</v>
          </cell>
          <cell r="H3339" t="str">
            <v>HOURLY  REGULAR</v>
          </cell>
        </row>
        <row r="3340">
          <cell r="A3340">
            <v>588301</v>
          </cell>
          <cell r="B3340" t="str">
            <v>HRL - DBL TIME ZTFSO</v>
          </cell>
          <cell r="C3340">
            <v>15509</v>
          </cell>
          <cell r="D3340" t="str">
            <v>CONTRACT CONSTRUCTION</v>
          </cell>
          <cell r="E3340" t="str">
            <v>874-01250</v>
          </cell>
          <cell r="F3340" t="str">
            <v>155091250874</v>
          </cell>
          <cell r="G3340">
            <v>688301</v>
          </cell>
          <cell r="H3340" t="str">
            <v>HRL - DBL TIME ZTFSO</v>
          </cell>
        </row>
        <row r="3341">
          <cell r="A3341">
            <v>500100</v>
          </cell>
          <cell r="B3341" t="str">
            <v>SALARY PAYROLL</v>
          </cell>
          <cell r="C3341">
            <v>15509</v>
          </cell>
          <cell r="D3341" t="str">
            <v>CONTRACT CONSTRUCTION</v>
          </cell>
          <cell r="E3341" t="str">
            <v>874-01250</v>
          </cell>
          <cell r="F3341" t="str">
            <v>155091250874</v>
          </cell>
          <cell r="G3341">
            <v>600100</v>
          </cell>
          <cell r="H3341" t="str">
            <v>SALARY PAYROLL</v>
          </cell>
        </row>
        <row r="3342">
          <cell r="A3342">
            <v>501400</v>
          </cell>
          <cell r="B3342" t="str">
            <v>MATERIALS</v>
          </cell>
          <cell r="C3342">
            <v>15509</v>
          </cell>
          <cell r="D3342" t="str">
            <v>CONTRACT CONSTRUCTION</v>
          </cell>
          <cell r="E3342" t="str">
            <v>874-01250</v>
          </cell>
          <cell r="F3342" t="str">
            <v>155091250874</v>
          </cell>
          <cell r="G3342">
            <v>601400</v>
          </cell>
          <cell r="H3342" t="str">
            <v>MATERIALS</v>
          </cell>
        </row>
        <row r="3343">
          <cell r="A3343">
            <v>512100</v>
          </cell>
          <cell r="B3343" t="str">
            <v>MEALS AND ENTERTAIN</v>
          </cell>
          <cell r="C3343">
            <v>15509</v>
          </cell>
          <cell r="D3343" t="str">
            <v>CONTRACT CONSTRUCTION</v>
          </cell>
          <cell r="E3343" t="str">
            <v>874-01250</v>
          </cell>
          <cell r="F3343" t="str">
            <v>155091250874</v>
          </cell>
          <cell r="G3343">
            <v>612100</v>
          </cell>
          <cell r="H3343" t="str">
            <v>MEALS AND ENTERTAIN</v>
          </cell>
        </row>
        <row r="3344">
          <cell r="A3344">
            <v>588105</v>
          </cell>
          <cell r="B3344" t="str">
            <v>SALARY PAYROLL ZTFSO</v>
          </cell>
          <cell r="C3344">
            <v>15509</v>
          </cell>
          <cell r="D3344" t="str">
            <v>CONTRACT CONSTRUCTION</v>
          </cell>
          <cell r="E3344" t="str">
            <v>874-01250</v>
          </cell>
          <cell r="F3344" t="str">
            <v>155091250874</v>
          </cell>
          <cell r="G3344">
            <v>688105</v>
          </cell>
          <cell r="H3344" t="str">
            <v>SALARY PAYROLL ZTFSO</v>
          </cell>
        </row>
        <row r="3345">
          <cell r="A3345">
            <v>513100</v>
          </cell>
          <cell r="B3345" t="str">
            <v>CONFERENCE TRAVEL</v>
          </cell>
          <cell r="C3345">
            <v>15509</v>
          </cell>
          <cell r="D3345" t="str">
            <v>CONTRACT CONSTRUCTION</v>
          </cell>
          <cell r="E3345" t="str">
            <v>874-01250</v>
          </cell>
          <cell r="F3345" t="str">
            <v>155091250874</v>
          </cell>
          <cell r="G3345">
            <v>613100</v>
          </cell>
          <cell r="H3345" t="str">
            <v>CONFERENCE TRAVEL</v>
          </cell>
        </row>
        <row r="3346">
          <cell r="A3346">
            <v>599900</v>
          </cell>
          <cell r="B3346" t="str">
            <v>BDGT - MISC. EXP</v>
          </cell>
          <cell r="C3346">
            <v>15509</v>
          </cell>
          <cell r="D3346" t="str">
            <v>CONTRACT CONSTRUCTION</v>
          </cell>
          <cell r="E3346" t="str">
            <v>874-01250</v>
          </cell>
          <cell r="F3346" t="str">
            <v>155091250874</v>
          </cell>
          <cell r="G3346">
            <v>699900</v>
          </cell>
          <cell r="H3346" t="str">
            <v>BDGT - MISC. EXP</v>
          </cell>
        </row>
        <row r="3347">
          <cell r="A3347">
            <v>501700</v>
          </cell>
          <cell r="B3347" t="str">
            <v>EQUIPMENT</v>
          </cell>
          <cell r="C3347">
            <v>15506</v>
          </cell>
          <cell r="D3347" t="str">
            <v>GAS OPERATIONS ORANGE</v>
          </cell>
          <cell r="E3347" t="str">
            <v>874-01250</v>
          </cell>
          <cell r="F3347" t="str">
            <v>155061250874</v>
          </cell>
          <cell r="G3347">
            <v>601700</v>
          </cell>
          <cell r="H3347" t="str">
            <v>EQUIPMENT</v>
          </cell>
        </row>
        <row r="3348">
          <cell r="A3348">
            <v>580301</v>
          </cell>
          <cell r="B3348" t="str">
            <v>HOURLY DBL TIME PAY</v>
          </cell>
          <cell r="C3348">
            <v>15506</v>
          </cell>
          <cell r="D3348" t="str">
            <v>GAS OPERATIONS ORANGE</v>
          </cell>
          <cell r="E3348" t="str">
            <v>874-01250</v>
          </cell>
          <cell r="F3348" t="str">
            <v>155061250874</v>
          </cell>
          <cell r="G3348">
            <v>680301</v>
          </cell>
          <cell r="H3348" t="str">
            <v>HOURLY DBL TIME PAY</v>
          </cell>
        </row>
        <row r="3349">
          <cell r="A3349">
            <v>580305</v>
          </cell>
          <cell r="B3349" t="str">
            <v>HOURLY  REGULAR</v>
          </cell>
          <cell r="C3349">
            <v>15506</v>
          </cell>
          <cell r="D3349" t="str">
            <v>GAS OPERATIONS ORANGE</v>
          </cell>
          <cell r="E3349" t="str">
            <v>874-01250</v>
          </cell>
          <cell r="F3349" t="str">
            <v>155061250874</v>
          </cell>
          <cell r="G3349">
            <v>680305</v>
          </cell>
          <cell r="H3349" t="str">
            <v>HOURLY  REGULAR</v>
          </cell>
        </row>
        <row r="3350">
          <cell r="A3350">
            <v>580306</v>
          </cell>
          <cell r="B3350" t="str">
            <v>HOURLY  OT PAY</v>
          </cell>
          <cell r="C3350">
            <v>15506</v>
          </cell>
          <cell r="D3350" t="str">
            <v>GAS OPERATIONS ORANGE</v>
          </cell>
          <cell r="E3350" t="str">
            <v>874-01250</v>
          </cell>
          <cell r="F3350" t="str">
            <v>155061250874</v>
          </cell>
          <cell r="G3350">
            <v>680306</v>
          </cell>
          <cell r="H3350" t="str">
            <v>HOURLY  OT PAY</v>
          </cell>
        </row>
        <row r="3351">
          <cell r="A3351">
            <v>588305</v>
          </cell>
          <cell r="B3351" t="str">
            <v>HRLY - REGULAR ZTFSO</v>
          </cell>
          <cell r="C3351">
            <v>15506</v>
          </cell>
          <cell r="D3351" t="str">
            <v>GAS OPERATIONS ORANGE</v>
          </cell>
          <cell r="E3351" t="str">
            <v>874-01250</v>
          </cell>
          <cell r="F3351" t="str">
            <v>155061250874</v>
          </cell>
          <cell r="G3351">
            <v>688305</v>
          </cell>
          <cell r="H3351" t="str">
            <v>HRLY - REGULAR ZTFSO</v>
          </cell>
        </row>
        <row r="3352">
          <cell r="A3352">
            <v>501700</v>
          </cell>
          <cell r="B3352" t="str">
            <v>EQUIPMENT</v>
          </cell>
          <cell r="C3352">
            <v>15100</v>
          </cell>
          <cell r="D3352" t="str">
            <v>ENGINEERING SERVICES - OR</v>
          </cell>
          <cell r="E3352" t="str">
            <v>874-01250</v>
          </cell>
          <cell r="F3352" t="str">
            <v>151001250874</v>
          </cell>
          <cell r="G3352">
            <v>601700</v>
          </cell>
          <cell r="H3352" t="str">
            <v>EQUIPMENT</v>
          </cell>
        </row>
        <row r="3353">
          <cell r="A3353">
            <v>588305</v>
          </cell>
          <cell r="B3353" t="str">
            <v>HRLY - REGULAR ZTFSO</v>
          </cell>
          <cell r="C3353">
            <v>15100</v>
          </cell>
          <cell r="D3353" t="str">
            <v>ENGINEERING SERVICES - OR</v>
          </cell>
          <cell r="E3353" t="str">
            <v>874-01250</v>
          </cell>
          <cell r="F3353" t="str">
            <v>151001250874</v>
          </cell>
          <cell r="G3353">
            <v>688305</v>
          </cell>
          <cell r="H3353" t="str">
            <v>HRLY - REGULAR ZTFSO</v>
          </cell>
        </row>
        <row r="3354">
          <cell r="A3354">
            <v>501700</v>
          </cell>
          <cell r="B3354" t="str">
            <v>EQUIPMENT</v>
          </cell>
          <cell r="C3354">
            <v>14109</v>
          </cell>
          <cell r="D3354" t="str">
            <v>GAS OPS BLACK - WA</v>
          </cell>
          <cell r="E3354" t="str">
            <v>874-01250</v>
          </cell>
          <cell r="F3354" t="str">
            <v>141091250874</v>
          </cell>
          <cell r="G3354">
            <v>601700</v>
          </cell>
          <cell r="H3354" t="str">
            <v>EQUIPMENT</v>
          </cell>
        </row>
        <row r="3355">
          <cell r="A3355">
            <v>580301</v>
          </cell>
          <cell r="B3355" t="str">
            <v>HOURLY DBL TIME PAY</v>
          </cell>
          <cell r="C3355">
            <v>14109</v>
          </cell>
          <cell r="D3355" t="str">
            <v>GAS OPS BLACK - WA</v>
          </cell>
          <cell r="E3355" t="str">
            <v>874-01250</v>
          </cell>
          <cell r="F3355" t="str">
            <v>141091250874</v>
          </cell>
          <cell r="G3355">
            <v>680301</v>
          </cell>
          <cell r="H3355" t="str">
            <v>HOURLY DBL TIME PAY</v>
          </cell>
        </row>
        <row r="3356">
          <cell r="A3356">
            <v>580305</v>
          </cell>
          <cell r="B3356" t="str">
            <v>HOURLY  REGULAR</v>
          </cell>
          <cell r="C3356">
            <v>14109</v>
          </cell>
          <cell r="D3356" t="str">
            <v>GAS OPS BLACK - WA</v>
          </cell>
          <cell r="E3356" t="str">
            <v>874-01250</v>
          </cell>
          <cell r="F3356" t="str">
            <v>141091250874</v>
          </cell>
          <cell r="G3356">
            <v>680305</v>
          </cell>
          <cell r="H3356" t="str">
            <v>HOURLY  REGULAR</v>
          </cell>
        </row>
        <row r="3357">
          <cell r="A3357">
            <v>501401</v>
          </cell>
          <cell r="B3357" t="str">
            <v>MATERIALS - CONS INV</v>
          </cell>
          <cell r="C3357">
            <v>14100</v>
          </cell>
          <cell r="D3357" t="str">
            <v>GAS OPS BLACK - OR</v>
          </cell>
          <cell r="E3357" t="str">
            <v>874-01250</v>
          </cell>
          <cell r="F3357" t="str">
            <v>141001250874</v>
          </cell>
          <cell r="G3357">
            <v>601401</v>
          </cell>
          <cell r="H3357" t="str">
            <v>MATERIALS - CONS INV</v>
          </cell>
        </row>
        <row r="3358">
          <cell r="A3358">
            <v>501700</v>
          </cell>
          <cell r="B3358" t="str">
            <v>EQUIPMENT</v>
          </cell>
          <cell r="C3358">
            <v>14100</v>
          </cell>
          <cell r="D3358" t="str">
            <v>GAS OPS BLACK - OR</v>
          </cell>
          <cell r="E3358" t="str">
            <v>874-01250</v>
          </cell>
          <cell r="F3358" t="str">
            <v>141001250874</v>
          </cell>
          <cell r="G3358">
            <v>601700</v>
          </cell>
          <cell r="H3358" t="str">
            <v>EQUIPMENT</v>
          </cell>
        </row>
        <row r="3359">
          <cell r="A3359">
            <v>580305</v>
          </cell>
          <cell r="B3359" t="str">
            <v>HOURLY  REGULAR</v>
          </cell>
          <cell r="C3359">
            <v>14100</v>
          </cell>
          <cell r="D3359" t="str">
            <v>GAS OPS BLACK - OR</v>
          </cell>
          <cell r="E3359" t="str">
            <v>874-01250</v>
          </cell>
          <cell r="F3359" t="str">
            <v>141001250874</v>
          </cell>
          <cell r="G3359">
            <v>680305</v>
          </cell>
          <cell r="H3359" t="str">
            <v>HOURLY  REGULAR</v>
          </cell>
        </row>
        <row r="3360">
          <cell r="A3360">
            <v>580306</v>
          </cell>
          <cell r="B3360" t="str">
            <v>HOURLY  OT PAY</v>
          </cell>
          <cell r="C3360">
            <v>14100</v>
          </cell>
          <cell r="D3360" t="str">
            <v>GAS OPS BLACK - OR</v>
          </cell>
          <cell r="E3360" t="str">
            <v>874-01250</v>
          </cell>
          <cell r="F3360" t="str">
            <v>141001250874</v>
          </cell>
          <cell r="G3360">
            <v>680306</v>
          </cell>
          <cell r="H3360" t="str">
            <v>HOURLY  OT PAY</v>
          </cell>
        </row>
        <row r="3361">
          <cell r="A3361">
            <v>501700</v>
          </cell>
          <cell r="B3361" t="str">
            <v>EQUIPMENT</v>
          </cell>
          <cell r="C3361">
            <v>13510</v>
          </cell>
          <cell r="D3361" t="str">
            <v>CUSTOMER FIELD SERVICES</v>
          </cell>
          <cell r="E3361" t="str">
            <v>874-01250</v>
          </cell>
          <cell r="F3361" t="str">
            <v>135101250874</v>
          </cell>
          <cell r="G3361">
            <v>601700</v>
          </cell>
          <cell r="H3361" t="str">
            <v>EQUIPMENT</v>
          </cell>
        </row>
        <row r="3362">
          <cell r="A3362">
            <v>580305</v>
          </cell>
          <cell r="B3362" t="str">
            <v>HOURLY  REGULAR</v>
          </cell>
          <cell r="C3362">
            <v>13510</v>
          </cell>
          <cell r="D3362" t="str">
            <v>CUSTOMER FIELD SERVICES</v>
          </cell>
          <cell r="E3362" t="str">
            <v>874-01250</v>
          </cell>
          <cell r="F3362" t="str">
            <v>135101250874</v>
          </cell>
          <cell r="G3362">
            <v>680305</v>
          </cell>
          <cell r="H3362" t="str">
            <v>HOURLY  REGULAR</v>
          </cell>
        </row>
        <row r="3363">
          <cell r="A3363">
            <v>501401</v>
          </cell>
          <cell r="B3363" t="str">
            <v>MATERIALS - CONS INV</v>
          </cell>
          <cell r="C3363">
            <v>13510</v>
          </cell>
          <cell r="D3363" t="str">
            <v>CUSTOMER FIELD SERVICES</v>
          </cell>
          <cell r="E3363" t="str">
            <v>874-01250</v>
          </cell>
          <cell r="F3363" t="str">
            <v>135101250874</v>
          </cell>
          <cell r="G3363">
            <v>601401</v>
          </cell>
          <cell r="H3363" t="str">
            <v>MATERIALS - CONS INV</v>
          </cell>
        </row>
        <row r="3364">
          <cell r="A3364">
            <v>501700</v>
          </cell>
          <cell r="B3364" t="str">
            <v>EQUIPMENT</v>
          </cell>
          <cell r="C3364">
            <v>13100</v>
          </cell>
          <cell r="D3364" t="str">
            <v>COMM &amp; NETWORK SVCES</v>
          </cell>
          <cell r="E3364" t="str">
            <v>874-01250</v>
          </cell>
          <cell r="F3364" t="str">
            <v>131001250874</v>
          </cell>
          <cell r="G3364">
            <v>601700</v>
          </cell>
          <cell r="H3364" t="str">
            <v>EQUIPMENT</v>
          </cell>
        </row>
        <row r="3365">
          <cell r="A3365">
            <v>580305</v>
          </cell>
          <cell r="B3365" t="str">
            <v>HOURLY  REGULAR</v>
          </cell>
          <cell r="C3365">
            <v>13100</v>
          </cell>
          <cell r="D3365" t="str">
            <v>COMM &amp; NETWORK SVCES</v>
          </cell>
          <cell r="E3365" t="str">
            <v>874-01250</v>
          </cell>
          <cell r="F3365" t="str">
            <v>131001250874</v>
          </cell>
          <cell r="G3365">
            <v>680305</v>
          </cell>
          <cell r="H3365" t="str">
            <v>HOURLY  REGULAR</v>
          </cell>
        </row>
        <row r="3366">
          <cell r="A3366">
            <v>580306</v>
          </cell>
          <cell r="B3366" t="str">
            <v>HOURLY  OT PAY</v>
          </cell>
          <cell r="C3366">
            <v>13100</v>
          </cell>
          <cell r="D3366" t="str">
            <v>COMM &amp; NETWORK SVCES</v>
          </cell>
          <cell r="E3366" t="str">
            <v>874-01250</v>
          </cell>
          <cell r="F3366" t="str">
            <v>131001250874</v>
          </cell>
          <cell r="G3366">
            <v>680306</v>
          </cell>
          <cell r="H3366" t="str">
            <v>HOURLY  OT PAY</v>
          </cell>
        </row>
        <row r="3367">
          <cell r="A3367">
            <v>580301</v>
          </cell>
          <cell r="B3367" t="str">
            <v>HOURLY DBL TIME PAY</v>
          </cell>
          <cell r="C3367">
            <v>13100</v>
          </cell>
          <cell r="D3367" t="str">
            <v>COMM &amp; NETWORK SVCES</v>
          </cell>
          <cell r="E3367" t="str">
            <v>874-01250</v>
          </cell>
          <cell r="F3367" t="str">
            <v>131001250874</v>
          </cell>
          <cell r="G3367">
            <v>680301</v>
          </cell>
          <cell r="H3367" t="str">
            <v>HOURLY DBL TIME PAY</v>
          </cell>
        </row>
        <row r="3368">
          <cell r="A3368">
            <v>501700</v>
          </cell>
          <cell r="B3368" t="str">
            <v>EQUIPMENT</v>
          </cell>
          <cell r="C3368">
            <v>11100</v>
          </cell>
          <cell r="D3368" t="str">
            <v>SYSTEM OPS</v>
          </cell>
          <cell r="E3368" t="str">
            <v>874-01250</v>
          </cell>
          <cell r="F3368" t="str">
            <v>111001250874</v>
          </cell>
          <cell r="G3368">
            <v>601700</v>
          </cell>
          <cell r="H3368" t="str">
            <v>EQUIPMENT</v>
          </cell>
        </row>
        <row r="3369">
          <cell r="A3369">
            <v>580305</v>
          </cell>
          <cell r="B3369" t="str">
            <v>HOURLY  REGULAR</v>
          </cell>
          <cell r="C3369">
            <v>11100</v>
          </cell>
          <cell r="D3369" t="str">
            <v>SYSTEM OPS</v>
          </cell>
          <cell r="E3369" t="str">
            <v>874-01250</v>
          </cell>
          <cell r="F3369" t="str">
            <v>111001250874</v>
          </cell>
          <cell r="G3369">
            <v>680305</v>
          </cell>
          <cell r="H3369" t="str">
            <v>HOURLY  REGULAR</v>
          </cell>
        </row>
        <row r="3370">
          <cell r="A3370">
            <v>501700</v>
          </cell>
          <cell r="B3370" t="str">
            <v>EQUIPMENT</v>
          </cell>
          <cell r="C3370">
            <v>41040</v>
          </cell>
          <cell r="D3370" t="str">
            <v>IT BUSINESS SERVICES SYSTEMS</v>
          </cell>
          <cell r="E3370" t="str">
            <v>874-01250</v>
          </cell>
          <cell r="F3370" t="str">
            <v>410401250874</v>
          </cell>
          <cell r="G3370">
            <v>601700</v>
          </cell>
          <cell r="H3370" t="str">
            <v>EQUIPMENT</v>
          </cell>
        </row>
        <row r="3371">
          <cell r="A3371">
            <v>512200</v>
          </cell>
          <cell r="B3371" t="str">
            <v>TRAVEL IN TERRITORY</v>
          </cell>
          <cell r="C3371">
            <v>13520</v>
          </cell>
          <cell r="D3371" t="str">
            <v>SCHEDULING &amp; DISPATCH</v>
          </cell>
          <cell r="E3371" t="str">
            <v>874-01250</v>
          </cell>
          <cell r="F3371" t="str">
            <v>135201250874</v>
          </cell>
          <cell r="G3371">
            <v>612200</v>
          </cell>
          <cell r="H3371" t="str">
            <v>TRAVEL IN TERRITORY</v>
          </cell>
        </row>
        <row r="3372">
          <cell r="A3372">
            <v>501401</v>
          </cell>
          <cell r="B3372" t="str">
            <v>MATERIALS - CONS INV</v>
          </cell>
          <cell r="C3372">
            <v>14100</v>
          </cell>
          <cell r="D3372" t="str">
            <v>GAS OPS BLACK - OR</v>
          </cell>
          <cell r="E3372" t="str">
            <v>874-01251</v>
          </cell>
          <cell r="F3372" t="str">
            <v>141001251874</v>
          </cell>
          <cell r="G3372">
            <v>601401</v>
          </cell>
          <cell r="H3372" t="str">
            <v>MATERIALS - CONS INV</v>
          </cell>
        </row>
        <row r="3373">
          <cell r="A3373">
            <v>501700</v>
          </cell>
          <cell r="B3373" t="str">
            <v>EQUIPMENT</v>
          </cell>
          <cell r="C3373">
            <v>15520</v>
          </cell>
          <cell r="D3373" t="str">
            <v>COMPLIANCE SERVICES - OR</v>
          </cell>
          <cell r="E3373" t="str">
            <v>874-01275</v>
          </cell>
          <cell r="F3373" t="str">
            <v>155201275874</v>
          </cell>
          <cell r="G3373">
            <v>601700</v>
          </cell>
          <cell r="H3373" t="str">
            <v>EQUIPMENT</v>
          </cell>
        </row>
        <row r="3374">
          <cell r="A3374">
            <v>580305</v>
          </cell>
          <cell r="B3374" t="str">
            <v>HOURLY  REGULAR</v>
          </cell>
          <cell r="C3374">
            <v>15520</v>
          </cell>
          <cell r="D3374" t="str">
            <v>COMPLIANCE SERVICES - OR</v>
          </cell>
          <cell r="E3374" t="str">
            <v>874-01275</v>
          </cell>
          <cell r="F3374" t="str">
            <v>155201275874</v>
          </cell>
          <cell r="G3374">
            <v>680305</v>
          </cell>
          <cell r="H3374" t="str">
            <v>HOURLY  REGULAR</v>
          </cell>
        </row>
        <row r="3375">
          <cell r="A3375">
            <v>580306</v>
          </cell>
          <cell r="B3375" t="str">
            <v>HOURLY  OT PAY</v>
          </cell>
          <cell r="C3375">
            <v>15520</v>
          </cell>
          <cell r="D3375" t="str">
            <v>COMPLIANCE SERVICES - OR</v>
          </cell>
          <cell r="E3375" t="str">
            <v>874-01275</v>
          </cell>
          <cell r="F3375" t="str">
            <v>155201275874</v>
          </cell>
          <cell r="G3375">
            <v>680306</v>
          </cell>
          <cell r="H3375" t="str">
            <v>HOURLY  OT PAY</v>
          </cell>
        </row>
        <row r="3376">
          <cell r="A3376">
            <v>501100</v>
          </cell>
          <cell r="B3376" t="str">
            <v>EDUCATION</v>
          </cell>
          <cell r="C3376">
            <v>15507</v>
          </cell>
          <cell r="D3376" t="str">
            <v>TRANSMISSION MAINTENANCE</v>
          </cell>
          <cell r="E3376" t="str">
            <v>874-01275</v>
          </cell>
          <cell r="F3376" t="str">
            <v>155071275874</v>
          </cell>
          <cell r="G3376">
            <v>601100</v>
          </cell>
          <cell r="H3376" t="str">
            <v>EDUCATION</v>
          </cell>
        </row>
        <row r="3377">
          <cell r="A3377">
            <v>501401</v>
          </cell>
          <cell r="B3377" t="str">
            <v>MATERIALS - CONS INV</v>
          </cell>
          <cell r="C3377">
            <v>15507</v>
          </cell>
          <cell r="D3377" t="str">
            <v>TRANSMISSION MAINTENANCE</v>
          </cell>
          <cell r="E3377" t="str">
            <v>874-01275</v>
          </cell>
          <cell r="F3377" t="str">
            <v>155071275874</v>
          </cell>
          <cell r="G3377">
            <v>601401</v>
          </cell>
          <cell r="H3377" t="str">
            <v>MATERIALS - CONS INV</v>
          </cell>
        </row>
        <row r="3378">
          <cell r="A3378">
            <v>502466</v>
          </cell>
          <cell r="B3378" t="str">
            <v>P CARD UNCODED CHARG</v>
          </cell>
          <cell r="C3378">
            <v>15507</v>
          </cell>
          <cell r="D3378" t="str">
            <v>TRANSMISSION MAINTENANCE</v>
          </cell>
          <cell r="E3378" t="str">
            <v>874-01275</v>
          </cell>
          <cell r="F3378" t="str">
            <v>155071275874</v>
          </cell>
          <cell r="G3378">
            <v>602466</v>
          </cell>
          <cell r="H3378" t="str">
            <v>P CARD UNCODED CHARG</v>
          </cell>
        </row>
        <row r="3379">
          <cell r="A3379">
            <v>503000</v>
          </cell>
          <cell r="B3379" t="str">
            <v>OFFICE SUPPLIES</v>
          </cell>
          <cell r="C3379">
            <v>15507</v>
          </cell>
          <cell r="D3379" t="str">
            <v>TRANSMISSION MAINTENANCE</v>
          </cell>
          <cell r="E3379" t="str">
            <v>874-01275</v>
          </cell>
          <cell r="F3379" t="str">
            <v>155071275874</v>
          </cell>
          <cell r="G3379">
            <v>603000</v>
          </cell>
          <cell r="H3379" t="str">
            <v>OFFICE SUPPLIES</v>
          </cell>
        </row>
        <row r="3380">
          <cell r="A3380">
            <v>503300</v>
          </cell>
          <cell r="B3380" t="str">
            <v>REFRESHMENTS</v>
          </cell>
          <cell r="C3380">
            <v>15507</v>
          </cell>
          <cell r="D3380" t="str">
            <v>TRANSMISSION MAINTENANCE</v>
          </cell>
          <cell r="E3380" t="str">
            <v>874-01275</v>
          </cell>
          <cell r="F3380" t="str">
            <v>155071275874</v>
          </cell>
          <cell r="G3380">
            <v>603300</v>
          </cell>
          <cell r="H3380" t="str">
            <v>REFRESHMENTS</v>
          </cell>
        </row>
        <row r="3381">
          <cell r="A3381">
            <v>503400</v>
          </cell>
          <cell r="B3381" t="str">
            <v>TOOL EXPENSE</v>
          </cell>
          <cell r="C3381">
            <v>15507</v>
          </cell>
          <cell r="D3381" t="str">
            <v>TRANSMISSION MAINTENANCE</v>
          </cell>
          <cell r="E3381" t="str">
            <v>874-01275</v>
          </cell>
          <cell r="F3381" t="str">
            <v>155071275874</v>
          </cell>
          <cell r="G3381">
            <v>603400</v>
          </cell>
          <cell r="H3381" t="str">
            <v>TOOL EXPENSE</v>
          </cell>
        </row>
        <row r="3382">
          <cell r="A3382">
            <v>505800</v>
          </cell>
          <cell r="B3382" t="str">
            <v>MEAL TICKETS</v>
          </cell>
          <cell r="C3382">
            <v>15507</v>
          </cell>
          <cell r="D3382" t="str">
            <v>TRANSMISSION MAINTENANCE</v>
          </cell>
          <cell r="E3382" t="str">
            <v>874-01275</v>
          </cell>
          <cell r="F3382" t="str">
            <v>155071275874</v>
          </cell>
          <cell r="G3382">
            <v>605800</v>
          </cell>
          <cell r="H3382" t="str">
            <v>MEAL TICKETS</v>
          </cell>
        </row>
        <row r="3383">
          <cell r="A3383">
            <v>512200</v>
          </cell>
          <cell r="B3383" t="str">
            <v>TRAVEL IN TERRITORY</v>
          </cell>
          <cell r="C3383">
            <v>15507</v>
          </cell>
          <cell r="D3383" t="str">
            <v>TRANSMISSION MAINTENANCE</v>
          </cell>
          <cell r="E3383" t="str">
            <v>874-01275</v>
          </cell>
          <cell r="F3383" t="str">
            <v>155071275874</v>
          </cell>
          <cell r="G3383">
            <v>612200</v>
          </cell>
          <cell r="H3383" t="str">
            <v>TRAVEL IN TERRITORY</v>
          </cell>
        </row>
        <row r="3384">
          <cell r="A3384">
            <v>513200</v>
          </cell>
          <cell r="B3384" t="str">
            <v>BUSINESS TRAVEL</v>
          </cell>
          <cell r="C3384">
            <v>15507</v>
          </cell>
          <cell r="D3384" t="str">
            <v>TRANSMISSION MAINTENANCE</v>
          </cell>
          <cell r="E3384" t="str">
            <v>874-01275</v>
          </cell>
          <cell r="F3384" t="str">
            <v>155071275874</v>
          </cell>
          <cell r="G3384">
            <v>613200</v>
          </cell>
          <cell r="H3384" t="str">
            <v>BUSINESS TRAVEL</v>
          </cell>
        </row>
        <row r="3385">
          <cell r="A3385">
            <v>580105</v>
          </cell>
          <cell r="B3385" t="str">
            <v>SALARY REGULAR</v>
          </cell>
          <cell r="C3385">
            <v>15507</v>
          </cell>
          <cell r="D3385" t="str">
            <v>TRANSMISSION MAINTENANCE</v>
          </cell>
          <cell r="E3385" t="str">
            <v>874-01275</v>
          </cell>
          <cell r="F3385" t="str">
            <v>155071275874</v>
          </cell>
          <cell r="G3385">
            <v>680105</v>
          </cell>
          <cell r="H3385" t="str">
            <v>SALARY REGULAR</v>
          </cell>
        </row>
        <row r="3386">
          <cell r="A3386">
            <v>580301</v>
          </cell>
          <cell r="B3386" t="str">
            <v>HOURLY DBL TIME PAY</v>
          </cell>
          <cell r="C3386">
            <v>15507</v>
          </cell>
          <cell r="D3386" t="str">
            <v>TRANSMISSION MAINTENANCE</v>
          </cell>
          <cell r="E3386" t="str">
            <v>874-01275</v>
          </cell>
          <cell r="F3386" t="str">
            <v>155071275874</v>
          </cell>
          <cell r="G3386">
            <v>680301</v>
          </cell>
          <cell r="H3386" t="str">
            <v>HOURLY DBL TIME PAY</v>
          </cell>
        </row>
        <row r="3387">
          <cell r="A3387">
            <v>580305</v>
          </cell>
          <cell r="B3387" t="str">
            <v>HOURLY  REGULAR</v>
          </cell>
          <cell r="C3387">
            <v>15507</v>
          </cell>
          <cell r="D3387" t="str">
            <v>TRANSMISSION MAINTENANCE</v>
          </cell>
          <cell r="E3387" t="str">
            <v>874-01275</v>
          </cell>
          <cell r="F3387" t="str">
            <v>155071275874</v>
          </cell>
          <cell r="G3387">
            <v>680305</v>
          </cell>
          <cell r="H3387" t="str">
            <v>HOURLY  REGULAR</v>
          </cell>
        </row>
        <row r="3388">
          <cell r="A3388">
            <v>580306</v>
          </cell>
          <cell r="B3388" t="str">
            <v>HOURLY  OT PAY</v>
          </cell>
          <cell r="C3388">
            <v>15507</v>
          </cell>
          <cell r="D3388" t="str">
            <v>TRANSMISSION MAINTENANCE</v>
          </cell>
          <cell r="E3388" t="str">
            <v>874-01275</v>
          </cell>
          <cell r="F3388" t="str">
            <v>155071275874</v>
          </cell>
          <cell r="G3388">
            <v>680306</v>
          </cell>
          <cell r="H3388" t="str">
            <v>HOURLY  OT PAY</v>
          </cell>
        </row>
        <row r="3389">
          <cell r="A3389">
            <v>581500</v>
          </cell>
          <cell r="B3389" t="str">
            <v>MILEAGE REIMBURSEMNT</v>
          </cell>
          <cell r="C3389">
            <v>15507</v>
          </cell>
          <cell r="D3389" t="str">
            <v>TRANSMISSION MAINTENANCE</v>
          </cell>
          <cell r="E3389" t="str">
            <v>874-01275</v>
          </cell>
          <cell r="F3389" t="str">
            <v>155071275874</v>
          </cell>
          <cell r="G3389">
            <v>681500</v>
          </cell>
          <cell r="H3389" t="str">
            <v>MILEAGE REIMBURSEMNT</v>
          </cell>
        </row>
        <row r="3390">
          <cell r="A3390">
            <v>585800</v>
          </cell>
          <cell r="B3390" t="str">
            <v>MEAL TICKETS SECONDARY</v>
          </cell>
          <cell r="C3390">
            <v>15507</v>
          </cell>
          <cell r="D3390" t="str">
            <v>TRANSMISSION MAINTENANCE</v>
          </cell>
          <cell r="E3390" t="str">
            <v>874-01275</v>
          </cell>
          <cell r="F3390" t="str">
            <v>155071275874</v>
          </cell>
          <cell r="G3390">
            <v>685800</v>
          </cell>
          <cell r="H3390" t="str">
            <v>MEAL TICKETS SECONDARY</v>
          </cell>
        </row>
        <row r="3391">
          <cell r="A3391">
            <v>501400</v>
          </cell>
          <cell r="B3391" t="str">
            <v>MATERIALS</v>
          </cell>
          <cell r="C3391">
            <v>15507</v>
          </cell>
          <cell r="D3391" t="str">
            <v>TRANSMISSION MAINTENANCE</v>
          </cell>
          <cell r="E3391" t="str">
            <v>874-01275</v>
          </cell>
          <cell r="F3391" t="str">
            <v>155071275874</v>
          </cell>
          <cell r="G3391">
            <v>601400</v>
          </cell>
          <cell r="H3391" t="str">
            <v>MATERIALS</v>
          </cell>
        </row>
        <row r="3392">
          <cell r="A3392">
            <v>501100</v>
          </cell>
          <cell r="B3392" t="str">
            <v>EDUCATION</v>
          </cell>
          <cell r="C3392">
            <v>15506</v>
          </cell>
          <cell r="D3392" t="str">
            <v>GAS OPERATIONS ORANGE</v>
          </cell>
          <cell r="E3392" t="str">
            <v>874-01275</v>
          </cell>
          <cell r="F3392" t="str">
            <v>155061275874</v>
          </cell>
          <cell r="G3392">
            <v>601100</v>
          </cell>
          <cell r="H3392" t="str">
            <v>EDUCATION</v>
          </cell>
        </row>
        <row r="3393">
          <cell r="A3393">
            <v>501401</v>
          </cell>
          <cell r="B3393" t="str">
            <v>MATERIALS - CONS INV</v>
          </cell>
          <cell r="C3393">
            <v>15506</v>
          </cell>
          <cell r="D3393" t="str">
            <v>GAS OPERATIONS ORANGE</v>
          </cell>
          <cell r="E3393" t="str">
            <v>874-01275</v>
          </cell>
          <cell r="F3393" t="str">
            <v>155061275874</v>
          </cell>
          <cell r="G3393">
            <v>601401</v>
          </cell>
          <cell r="H3393" t="str">
            <v>MATERIALS - CONS INV</v>
          </cell>
        </row>
        <row r="3394">
          <cell r="A3394">
            <v>501700</v>
          </cell>
          <cell r="B3394" t="str">
            <v>EQUIPMENT</v>
          </cell>
          <cell r="C3394">
            <v>15506</v>
          </cell>
          <cell r="D3394" t="str">
            <v>GAS OPERATIONS ORANGE</v>
          </cell>
          <cell r="E3394" t="str">
            <v>874-01275</v>
          </cell>
          <cell r="F3394" t="str">
            <v>155061275874</v>
          </cell>
          <cell r="G3394">
            <v>601700</v>
          </cell>
          <cell r="H3394" t="str">
            <v>EQUIPMENT</v>
          </cell>
        </row>
        <row r="3395">
          <cell r="A3395">
            <v>502466</v>
          </cell>
          <cell r="B3395" t="str">
            <v>P CARD UNCODED CHARG</v>
          </cell>
          <cell r="C3395">
            <v>15506</v>
          </cell>
          <cell r="D3395" t="str">
            <v>GAS OPERATIONS ORANGE</v>
          </cell>
          <cell r="E3395" t="str">
            <v>874-01275</v>
          </cell>
          <cell r="F3395" t="str">
            <v>155061275874</v>
          </cell>
          <cell r="G3395">
            <v>602466</v>
          </cell>
          <cell r="H3395" t="str">
            <v>P CARD UNCODED CHARG</v>
          </cell>
        </row>
        <row r="3396">
          <cell r="A3396">
            <v>503000</v>
          </cell>
          <cell r="B3396" t="str">
            <v>OFFICE SUPPLIES</v>
          </cell>
          <cell r="C3396">
            <v>15506</v>
          </cell>
          <cell r="D3396" t="str">
            <v>GAS OPERATIONS ORANGE</v>
          </cell>
          <cell r="E3396" t="str">
            <v>874-01275</v>
          </cell>
          <cell r="F3396" t="str">
            <v>155061275874</v>
          </cell>
          <cell r="G3396">
            <v>603000</v>
          </cell>
          <cell r="H3396" t="str">
            <v>OFFICE SUPPLIES</v>
          </cell>
        </row>
        <row r="3397">
          <cell r="A3397">
            <v>503300</v>
          </cell>
          <cell r="B3397" t="str">
            <v>REFRESHMENTS</v>
          </cell>
          <cell r="C3397">
            <v>15506</v>
          </cell>
          <cell r="D3397" t="str">
            <v>GAS OPERATIONS ORANGE</v>
          </cell>
          <cell r="E3397" t="str">
            <v>874-01275</v>
          </cell>
          <cell r="F3397" t="str">
            <v>155061275874</v>
          </cell>
          <cell r="G3397">
            <v>603300</v>
          </cell>
          <cell r="H3397" t="str">
            <v>REFRESHMENTS</v>
          </cell>
        </row>
        <row r="3398">
          <cell r="A3398">
            <v>503400</v>
          </cell>
          <cell r="B3398" t="str">
            <v>TOOL EXPENSE</v>
          </cell>
          <cell r="C3398">
            <v>15506</v>
          </cell>
          <cell r="D3398" t="str">
            <v>GAS OPERATIONS ORANGE</v>
          </cell>
          <cell r="E3398" t="str">
            <v>874-01275</v>
          </cell>
          <cell r="F3398" t="str">
            <v>155061275874</v>
          </cell>
          <cell r="G3398">
            <v>603400</v>
          </cell>
          <cell r="H3398" t="str">
            <v>TOOL EXPENSE</v>
          </cell>
        </row>
        <row r="3399">
          <cell r="A3399">
            <v>505800</v>
          </cell>
          <cell r="B3399" t="str">
            <v>MEAL TICKETS</v>
          </cell>
          <cell r="C3399">
            <v>15506</v>
          </cell>
          <cell r="D3399" t="str">
            <v>GAS OPERATIONS ORANGE</v>
          </cell>
          <cell r="E3399" t="str">
            <v>874-01275</v>
          </cell>
          <cell r="F3399" t="str">
            <v>155061275874</v>
          </cell>
          <cell r="G3399">
            <v>605800</v>
          </cell>
          <cell r="H3399" t="str">
            <v>MEAL TICKETS</v>
          </cell>
        </row>
        <row r="3400">
          <cell r="A3400">
            <v>512200</v>
          </cell>
          <cell r="B3400" t="str">
            <v>TRAVEL IN TERRITORY</v>
          </cell>
          <cell r="C3400">
            <v>15506</v>
          </cell>
          <cell r="D3400" t="str">
            <v>GAS OPERATIONS ORANGE</v>
          </cell>
          <cell r="E3400" t="str">
            <v>874-01275</v>
          </cell>
          <cell r="F3400" t="str">
            <v>155061275874</v>
          </cell>
          <cell r="G3400">
            <v>612200</v>
          </cell>
          <cell r="H3400" t="str">
            <v>TRAVEL IN TERRITORY</v>
          </cell>
        </row>
        <row r="3401">
          <cell r="A3401">
            <v>513200</v>
          </cell>
          <cell r="B3401" t="str">
            <v>BUSINESS TRAVEL</v>
          </cell>
          <cell r="C3401">
            <v>15506</v>
          </cell>
          <cell r="D3401" t="str">
            <v>GAS OPERATIONS ORANGE</v>
          </cell>
          <cell r="E3401" t="str">
            <v>874-01275</v>
          </cell>
          <cell r="F3401" t="str">
            <v>155061275874</v>
          </cell>
          <cell r="G3401">
            <v>613200</v>
          </cell>
          <cell r="H3401" t="str">
            <v>BUSINESS TRAVEL</v>
          </cell>
        </row>
        <row r="3402">
          <cell r="A3402">
            <v>580105</v>
          </cell>
          <cell r="B3402" t="str">
            <v>SALARY REGULAR</v>
          </cell>
          <cell r="C3402">
            <v>15506</v>
          </cell>
          <cell r="D3402" t="str">
            <v>GAS OPERATIONS ORANGE</v>
          </cell>
          <cell r="E3402" t="str">
            <v>874-01275</v>
          </cell>
          <cell r="F3402" t="str">
            <v>155061275874</v>
          </cell>
          <cell r="G3402">
            <v>680105</v>
          </cell>
          <cell r="H3402" t="str">
            <v>SALARY REGULAR</v>
          </cell>
        </row>
        <row r="3403">
          <cell r="A3403">
            <v>580301</v>
          </cell>
          <cell r="B3403" t="str">
            <v>HOURLY DBL TIME PAY</v>
          </cell>
          <cell r="C3403">
            <v>15506</v>
          </cell>
          <cell r="D3403" t="str">
            <v>GAS OPERATIONS ORANGE</v>
          </cell>
          <cell r="E3403" t="str">
            <v>874-01275</v>
          </cell>
          <cell r="F3403" t="str">
            <v>155061275874</v>
          </cell>
          <cell r="G3403">
            <v>680301</v>
          </cell>
          <cell r="H3403" t="str">
            <v>HOURLY DBL TIME PAY</v>
          </cell>
        </row>
        <row r="3404">
          <cell r="A3404">
            <v>580305</v>
          </cell>
          <cell r="B3404" t="str">
            <v>HOURLY  REGULAR</v>
          </cell>
          <cell r="C3404">
            <v>15506</v>
          </cell>
          <cell r="D3404" t="str">
            <v>GAS OPERATIONS ORANGE</v>
          </cell>
          <cell r="E3404" t="str">
            <v>874-01275</v>
          </cell>
          <cell r="F3404" t="str">
            <v>155061275874</v>
          </cell>
          <cell r="G3404">
            <v>680305</v>
          </cell>
          <cell r="H3404" t="str">
            <v>HOURLY  REGULAR</v>
          </cell>
        </row>
        <row r="3405">
          <cell r="A3405">
            <v>580306</v>
          </cell>
          <cell r="B3405" t="str">
            <v>HOURLY  OT PAY</v>
          </cell>
          <cell r="C3405">
            <v>15506</v>
          </cell>
          <cell r="D3405" t="str">
            <v>GAS OPERATIONS ORANGE</v>
          </cell>
          <cell r="E3405" t="str">
            <v>874-01275</v>
          </cell>
          <cell r="F3405" t="str">
            <v>155061275874</v>
          </cell>
          <cell r="G3405">
            <v>680306</v>
          </cell>
          <cell r="H3405" t="str">
            <v>HOURLY  OT PAY</v>
          </cell>
        </row>
        <row r="3406">
          <cell r="A3406">
            <v>581500</v>
          </cell>
          <cell r="B3406" t="str">
            <v>MILEAGE REIMBURSEMNT</v>
          </cell>
          <cell r="C3406">
            <v>15506</v>
          </cell>
          <cell r="D3406" t="str">
            <v>GAS OPERATIONS ORANGE</v>
          </cell>
          <cell r="E3406" t="str">
            <v>874-01275</v>
          </cell>
          <cell r="F3406" t="str">
            <v>155061275874</v>
          </cell>
          <cell r="G3406">
            <v>681500</v>
          </cell>
          <cell r="H3406" t="str">
            <v>MILEAGE REIMBURSEMNT</v>
          </cell>
        </row>
        <row r="3407">
          <cell r="A3407">
            <v>585800</v>
          </cell>
          <cell r="B3407" t="str">
            <v>MEAL TICKETS SECONDARY</v>
          </cell>
          <cell r="C3407">
            <v>15506</v>
          </cell>
          <cell r="D3407" t="str">
            <v>GAS OPERATIONS ORANGE</v>
          </cell>
          <cell r="E3407" t="str">
            <v>874-01275</v>
          </cell>
          <cell r="F3407" t="str">
            <v>155061275874</v>
          </cell>
          <cell r="G3407">
            <v>685800</v>
          </cell>
          <cell r="H3407" t="str">
            <v>MEAL TICKETS SECONDARY</v>
          </cell>
        </row>
        <row r="3408">
          <cell r="A3408">
            <v>501400</v>
          </cell>
          <cell r="B3408" t="str">
            <v>MATERIALS</v>
          </cell>
          <cell r="C3408">
            <v>15506</v>
          </cell>
          <cell r="D3408" t="str">
            <v>GAS OPERATIONS ORANGE</v>
          </cell>
          <cell r="E3408" t="str">
            <v>874-01275</v>
          </cell>
          <cell r="F3408" t="str">
            <v>155061275874</v>
          </cell>
          <cell r="G3408">
            <v>601400</v>
          </cell>
          <cell r="H3408" t="str">
            <v>MATERIALS</v>
          </cell>
        </row>
        <row r="3409">
          <cell r="A3409">
            <v>502300</v>
          </cell>
          <cell r="B3409" t="str">
            <v>RENTS AND LEASES</v>
          </cell>
          <cell r="C3409">
            <v>15506</v>
          </cell>
          <cell r="D3409" t="str">
            <v>GAS OPERATIONS ORANGE</v>
          </cell>
          <cell r="E3409" t="str">
            <v>874-01275</v>
          </cell>
          <cell r="F3409" t="str">
            <v>155061275874</v>
          </cell>
          <cell r="G3409">
            <v>602300</v>
          </cell>
          <cell r="H3409" t="str">
            <v>RENTS AND LEASES</v>
          </cell>
        </row>
        <row r="3410">
          <cell r="A3410">
            <v>512100</v>
          </cell>
          <cell r="B3410" t="str">
            <v>MEALS AND ENTERTAIN</v>
          </cell>
          <cell r="C3410">
            <v>15506</v>
          </cell>
          <cell r="D3410" t="str">
            <v>GAS OPERATIONS ORANGE</v>
          </cell>
          <cell r="E3410" t="str">
            <v>874-01275</v>
          </cell>
          <cell r="F3410" t="str">
            <v>155061275874</v>
          </cell>
          <cell r="G3410">
            <v>612100</v>
          </cell>
          <cell r="H3410" t="str">
            <v>MEALS AND ENTERTAIN</v>
          </cell>
        </row>
        <row r="3411">
          <cell r="A3411">
            <v>502170</v>
          </cell>
          <cell r="B3411" t="str">
            <v>FLAGGING</v>
          </cell>
          <cell r="C3411">
            <v>15506</v>
          </cell>
          <cell r="D3411" t="str">
            <v>GAS OPERATIONS ORANGE</v>
          </cell>
          <cell r="E3411" t="str">
            <v>874-01275</v>
          </cell>
          <cell r="F3411" t="str">
            <v>155061275874</v>
          </cell>
          <cell r="G3411">
            <v>602170</v>
          </cell>
          <cell r="H3411" t="str">
            <v>FLAGGING</v>
          </cell>
        </row>
        <row r="3412">
          <cell r="A3412">
            <v>502800</v>
          </cell>
          <cell r="B3412" t="str">
            <v>POSTAGE</v>
          </cell>
          <cell r="C3412">
            <v>15506</v>
          </cell>
          <cell r="D3412" t="str">
            <v>GAS OPERATIONS ORANGE</v>
          </cell>
          <cell r="E3412" t="str">
            <v>874-01275</v>
          </cell>
          <cell r="F3412" t="str">
            <v>155061275874</v>
          </cell>
          <cell r="G3412">
            <v>602800</v>
          </cell>
          <cell r="H3412" t="str">
            <v>POSTAGE</v>
          </cell>
        </row>
        <row r="3413">
          <cell r="A3413">
            <v>501700</v>
          </cell>
          <cell r="B3413" t="str">
            <v>EQUIPMENT</v>
          </cell>
          <cell r="C3413">
            <v>15100</v>
          </cell>
          <cell r="D3413" t="str">
            <v>ENGINEERING SERVICES - OR</v>
          </cell>
          <cell r="E3413" t="str">
            <v>874-01275</v>
          </cell>
          <cell r="F3413" t="str">
            <v>151001275874</v>
          </cell>
          <cell r="G3413">
            <v>601700</v>
          </cell>
          <cell r="H3413" t="str">
            <v>EQUIPMENT</v>
          </cell>
        </row>
        <row r="3414">
          <cell r="A3414">
            <v>580305</v>
          </cell>
          <cell r="B3414" t="str">
            <v>HOURLY  REGULAR</v>
          </cell>
          <cell r="C3414">
            <v>15100</v>
          </cell>
          <cell r="D3414" t="str">
            <v>ENGINEERING SERVICES - OR</v>
          </cell>
          <cell r="E3414" t="str">
            <v>874-01275</v>
          </cell>
          <cell r="F3414" t="str">
            <v>151001275874</v>
          </cell>
          <cell r="G3414">
            <v>680305</v>
          </cell>
          <cell r="H3414" t="str">
            <v>HOURLY  REGULAR</v>
          </cell>
        </row>
        <row r="3415">
          <cell r="A3415">
            <v>580306</v>
          </cell>
          <cell r="B3415" t="str">
            <v>HOURLY  OT PAY</v>
          </cell>
          <cell r="C3415">
            <v>15100</v>
          </cell>
          <cell r="D3415" t="str">
            <v>ENGINEERING SERVICES - OR</v>
          </cell>
          <cell r="E3415" t="str">
            <v>874-01275</v>
          </cell>
          <cell r="F3415" t="str">
            <v>151001275874</v>
          </cell>
          <cell r="G3415">
            <v>680306</v>
          </cell>
          <cell r="H3415" t="str">
            <v>HOURLY  OT PAY</v>
          </cell>
        </row>
        <row r="3416">
          <cell r="A3416">
            <v>580105</v>
          </cell>
          <cell r="B3416" t="str">
            <v>SALARY REGULAR</v>
          </cell>
          <cell r="C3416">
            <v>15100</v>
          </cell>
          <cell r="D3416" t="str">
            <v>ENGINEERING SERVICES - OR</v>
          </cell>
          <cell r="E3416" t="str">
            <v>874-01275</v>
          </cell>
          <cell r="F3416" t="str">
            <v>151001275874</v>
          </cell>
          <cell r="G3416">
            <v>680105</v>
          </cell>
          <cell r="H3416" t="str">
            <v>SALARY REGULAR</v>
          </cell>
        </row>
        <row r="3417">
          <cell r="A3417">
            <v>581500</v>
          </cell>
          <cell r="B3417" t="str">
            <v>MILEAGE REIMBURSEMNT</v>
          </cell>
          <cell r="C3417">
            <v>15100</v>
          </cell>
          <cell r="D3417" t="str">
            <v>ENGINEERING SERVICES - OR</v>
          </cell>
          <cell r="E3417" t="str">
            <v>874-01275</v>
          </cell>
          <cell r="F3417" t="str">
            <v>151001275874</v>
          </cell>
          <cell r="G3417">
            <v>681500</v>
          </cell>
          <cell r="H3417" t="str">
            <v>MILEAGE REIMBURSEMNT</v>
          </cell>
        </row>
        <row r="3418">
          <cell r="A3418">
            <v>501100</v>
          </cell>
          <cell r="B3418" t="str">
            <v>EDUCATION</v>
          </cell>
          <cell r="C3418">
            <v>14109</v>
          </cell>
          <cell r="D3418" t="str">
            <v>GAS OPS BLACK - WA</v>
          </cell>
          <cell r="E3418" t="str">
            <v>874-01275</v>
          </cell>
          <cell r="F3418" t="str">
            <v>141091275874</v>
          </cell>
          <cell r="G3418">
            <v>601100</v>
          </cell>
          <cell r="H3418" t="str">
            <v>EDUCATION</v>
          </cell>
        </row>
        <row r="3419">
          <cell r="A3419">
            <v>501401</v>
          </cell>
          <cell r="B3419" t="str">
            <v>MATERIALS - CONS INV</v>
          </cell>
          <cell r="C3419">
            <v>14109</v>
          </cell>
          <cell r="D3419" t="str">
            <v>GAS OPS BLACK - WA</v>
          </cell>
          <cell r="E3419" t="str">
            <v>874-01275</v>
          </cell>
          <cell r="F3419" t="str">
            <v>141091275874</v>
          </cell>
          <cell r="G3419">
            <v>601401</v>
          </cell>
          <cell r="H3419" t="str">
            <v>MATERIALS - CONS INV</v>
          </cell>
        </row>
        <row r="3420">
          <cell r="A3420">
            <v>501700</v>
          </cell>
          <cell r="B3420" t="str">
            <v>EQUIPMENT</v>
          </cell>
          <cell r="C3420">
            <v>14109</v>
          </cell>
          <cell r="D3420" t="str">
            <v>GAS OPS BLACK - WA</v>
          </cell>
          <cell r="E3420" t="str">
            <v>874-01275</v>
          </cell>
          <cell r="F3420" t="str">
            <v>141091275874</v>
          </cell>
          <cell r="G3420">
            <v>601700</v>
          </cell>
          <cell r="H3420" t="str">
            <v>EQUIPMENT</v>
          </cell>
        </row>
        <row r="3421">
          <cell r="A3421">
            <v>502466</v>
          </cell>
          <cell r="B3421" t="str">
            <v>P CARD UNCODED CHARG</v>
          </cell>
          <cell r="C3421">
            <v>14109</v>
          </cell>
          <cell r="D3421" t="str">
            <v>GAS OPS BLACK - WA</v>
          </cell>
          <cell r="E3421" t="str">
            <v>874-01275</v>
          </cell>
          <cell r="F3421" t="str">
            <v>141091275874</v>
          </cell>
          <cell r="G3421">
            <v>602466</v>
          </cell>
          <cell r="H3421" t="str">
            <v>P CARD UNCODED CHARG</v>
          </cell>
        </row>
        <row r="3422">
          <cell r="A3422">
            <v>503000</v>
          </cell>
          <cell r="B3422" t="str">
            <v>OFFICE SUPPLIES</v>
          </cell>
          <cell r="C3422">
            <v>14109</v>
          </cell>
          <cell r="D3422" t="str">
            <v>GAS OPS BLACK - WA</v>
          </cell>
          <cell r="E3422" t="str">
            <v>874-01275</v>
          </cell>
          <cell r="F3422" t="str">
            <v>141091275874</v>
          </cell>
          <cell r="G3422">
            <v>603000</v>
          </cell>
          <cell r="H3422" t="str">
            <v>OFFICE SUPPLIES</v>
          </cell>
        </row>
        <row r="3423">
          <cell r="A3423">
            <v>503300</v>
          </cell>
          <cell r="B3423" t="str">
            <v>REFRESHMENTS</v>
          </cell>
          <cell r="C3423">
            <v>14109</v>
          </cell>
          <cell r="D3423" t="str">
            <v>GAS OPS BLACK - WA</v>
          </cell>
          <cell r="E3423" t="str">
            <v>874-01275</v>
          </cell>
          <cell r="F3423" t="str">
            <v>141091275874</v>
          </cell>
          <cell r="G3423">
            <v>603300</v>
          </cell>
          <cell r="H3423" t="str">
            <v>REFRESHMENTS</v>
          </cell>
        </row>
        <row r="3424">
          <cell r="A3424">
            <v>503400</v>
          </cell>
          <cell r="B3424" t="str">
            <v>TOOL EXPENSE</v>
          </cell>
          <cell r="C3424">
            <v>14109</v>
          </cell>
          <cell r="D3424" t="str">
            <v>GAS OPS BLACK - WA</v>
          </cell>
          <cell r="E3424" t="str">
            <v>874-01275</v>
          </cell>
          <cell r="F3424" t="str">
            <v>141091275874</v>
          </cell>
          <cell r="G3424">
            <v>603400</v>
          </cell>
          <cell r="H3424" t="str">
            <v>TOOL EXPENSE</v>
          </cell>
        </row>
        <row r="3425">
          <cell r="A3425">
            <v>505800</v>
          </cell>
          <cell r="B3425" t="str">
            <v>MEAL TICKETS</v>
          </cell>
          <cell r="C3425">
            <v>14109</v>
          </cell>
          <cell r="D3425" t="str">
            <v>GAS OPS BLACK - WA</v>
          </cell>
          <cell r="E3425" t="str">
            <v>874-01275</v>
          </cell>
          <cell r="F3425" t="str">
            <v>141091275874</v>
          </cell>
          <cell r="G3425">
            <v>605800</v>
          </cell>
          <cell r="H3425" t="str">
            <v>MEAL TICKETS</v>
          </cell>
        </row>
        <row r="3426">
          <cell r="A3426">
            <v>512200</v>
          </cell>
          <cell r="B3426" t="str">
            <v>TRAVEL IN TERRITORY</v>
          </cell>
          <cell r="C3426">
            <v>14109</v>
          </cell>
          <cell r="D3426" t="str">
            <v>GAS OPS BLACK - WA</v>
          </cell>
          <cell r="E3426" t="str">
            <v>874-01275</v>
          </cell>
          <cell r="F3426" t="str">
            <v>141091275874</v>
          </cell>
          <cell r="G3426">
            <v>612200</v>
          </cell>
          <cell r="H3426" t="str">
            <v>TRAVEL IN TERRITORY</v>
          </cell>
        </row>
        <row r="3427">
          <cell r="A3427">
            <v>513200</v>
          </cell>
          <cell r="B3427" t="str">
            <v>BUSINESS TRAVEL</v>
          </cell>
          <cell r="C3427">
            <v>14109</v>
          </cell>
          <cell r="D3427" t="str">
            <v>GAS OPS BLACK - WA</v>
          </cell>
          <cell r="E3427" t="str">
            <v>874-01275</v>
          </cell>
          <cell r="F3427" t="str">
            <v>141091275874</v>
          </cell>
          <cell r="G3427">
            <v>613200</v>
          </cell>
          <cell r="H3427" t="str">
            <v>BUSINESS TRAVEL</v>
          </cell>
        </row>
        <row r="3428">
          <cell r="A3428">
            <v>580105</v>
          </cell>
          <cell r="B3428" t="str">
            <v>SALARY REGULAR</v>
          </cell>
          <cell r="C3428">
            <v>14109</v>
          </cell>
          <cell r="D3428" t="str">
            <v>GAS OPS BLACK - WA</v>
          </cell>
          <cell r="E3428" t="str">
            <v>874-01275</v>
          </cell>
          <cell r="F3428" t="str">
            <v>141091275874</v>
          </cell>
          <cell r="G3428">
            <v>680105</v>
          </cell>
          <cell r="H3428" t="str">
            <v>SALARY REGULAR</v>
          </cell>
        </row>
        <row r="3429">
          <cell r="A3429">
            <v>580301</v>
          </cell>
          <cell r="B3429" t="str">
            <v>HOURLY DBL TIME PAY</v>
          </cell>
          <cell r="C3429">
            <v>14109</v>
          </cell>
          <cell r="D3429" t="str">
            <v>GAS OPS BLACK - WA</v>
          </cell>
          <cell r="E3429" t="str">
            <v>874-01275</v>
          </cell>
          <cell r="F3429" t="str">
            <v>141091275874</v>
          </cell>
          <cell r="G3429">
            <v>680301</v>
          </cell>
          <cell r="H3429" t="str">
            <v>HOURLY DBL TIME PAY</v>
          </cell>
        </row>
        <row r="3430">
          <cell r="A3430">
            <v>580305</v>
          </cell>
          <cell r="B3430" t="str">
            <v>HOURLY  REGULAR</v>
          </cell>
          <cell r="C3430">
            <v>14109</v>
          </cell>
          <cell r="D3430" t="str">
            <v>GAS OPS BLACK - WA</v>
          </cell>
          <cell r="E3430" t="str">
            <v>874-01275</v>
          </cell>
          <cell r="F3430" t="str">
            <v>141091275874</v>
          </cell>
          <cell r="G3430">
            <v>680305</v>
          </cell>
          <cell r="H3430" t="str">
            <v>HOURLY  REGULAR</v>
          </cell>
        </row>
        <row r="3431">
          <cell r="A3431">
            <v>580306</v>
          </cell>
          <cell r="B3431" t="str">
            <v>HOURLY  OT PAY</v>
          </cell>
          <cell r="C3431">
            <v>14109</v>
          </cell>
          <cell r="D3431" t="str">
            <v>GAS OPS BLACK - WA</v>
          </cell>
          <cell r="E3431" t="str">
            <v>874-01275</v>
          </cell>
          <cell r="F3431" t="str">
            <v>141091275874</v>
          </cell>
          <cell r="G3431">
            <v>680306</v>
          </cell>
          <cell r="H3431" t="str">
            <v>HOURLY  OT PAY</v>
          </cell>
        </row>
        <row r="3432">
          <cell r="A3432">
            <v>581500</v>
          </cell>
          <cell r="B3432" t="str">
            <v>MILEAGE REIMBURSEMNT</v>
          </cell>
          <cell r="C3432">
            <v>14109</v>
          </cell>
          <cell r="D3432" t="str">
            <v>GAS OPS BLACK - WA</v>
          </cell>
          <cell r="E3432" t="str">
            <v>874-01275</v>
          </cell>
          <cell r="F3432" t="str">
            <v>141091275874</v>
          </cell>
          <cell r="G3432">
            <v>681500</v>
          </cell>
          <cell r="H3432" t="str">
            <v>MILEAGE REIMBURSEMNT</v>
          </cell>
        </row>
        <row r="3433">
          <cell r="A3433">
            <v>585800</v>
          </cell>
          <cell r="B3433" t="str">
            <v>MEAL TICKETS SECONDARY</v>
          </cell>
          <cell r="C3433">
            <v>14109</v>
          </cell>
          <cell r="D3433" t="str">
            <v>GAS OPS BLACK - WA</v>
          </cell>
          <cell r="E3433" t="str">
            <v>874-01275</v>
          </cell>
          <cell r="F3433" t="str">
            <v>141091275874</v>
          </cell>
          <cell r="G3433">
            <v>685800</v>
          </cell>
          <cell r="H3433" t="str">
            <v>MEAL TICKETS SECONDARY</v>
          </cell>
        </row>
        <row r="3434">
          <cell r="A3434">
            <v>501400</v>
          </cell>
          <cell r="B3434" t="str">
            <v>MATERIALS</v>
          </cell>
          <cell r="C3434">
            <v>14109</v>
          </cell>
          <cell r="D3434" t="str">
            <v>GAS OPS BLACK - WA</v>
          </cell>
          <cell r="E3434" t="str">
            <v>874-01275</v>
          </cell>
          <cell r="F3434" t="str">
            <v>141091275874</v>
          </cell>
          <cell r="G3434">
            <v>601400</v>
          </cell>
          <cell r="H3434" t="str">
            <v>MATERIALS</v>
          </cell>
        </row>
        <row r="3435">
          <cell r="A3435">
            <v>501401</v>
          </cell>
          <cell r="B3435" t="str">
            <v>MATERIALS - CONS INV</v>
          </cell>
          <cell r="C3435">
            <v>14100</v>
          </cell>
          <cell r="D3435" t="str">
            <v>GAS OPS BLACK - OR</v>
          </cell>
          <cell r="E3435" t="str">
            <v>874-01275</v>
          </cell>
          <cell r="F3435" t="str">
            <v>141001275874</v>
          </cell>
          <cell r="G3435">
            <v>601401</v>
          </cell>
          <cell r="H3435" t="str">
            <v>MATERIALS - CONS INV</v>
          </cell>
        </row>
        <row r="3436">
          <cell r="A3436">
            <v>501700</v>
          </cell>
          <cell r="B3436" t="str">
            <v>EQUIPMENT</v>
          </cell>
          <cell r="C3436">
            <v>12359</v>
          </cell>
          <cell r="D3436" t="str">
            <v>ENGINEERING SERVICES - WA</v>
          </cell>
          <cell r="E3436" t="str">
            <v>874-01275</v>
          </cell>
          <cell r="F3436" t="str">
            <v>123591275874</v>
          </cell>
          <cell r="G3436">
            <v>601700</v>
          </cell>
          <cell r="H3436" t="str">
            <v>EQUIPMENT</v>
          </cell>
        </row>
        <row r="3437">
          <cell r="A3437">
            <v>580305</v>
          </cell>
          <cell r="B3437" t="str">
            <v>HOURLY  REGULAR</v>
          </cell>
          <cell r="C3437">
            <v>12359</v>
          </cell>
          <cell r="D3437" t="str">
            <v>ENGINEERING SERVICES - WA</v>
          </cell>
          <cell r="E3437" t="str">
            <v>874-01275</v>
          </cell>
          <cell r="F3437" t="str">
            <v>123591275874</v>
          </cell>
          <cell r="G3437">
            <v>680305</v>
          </cell>
          <cell r="H3437" t="str">
            <v>HOURLY  REGULAR</v>
          </cell>
        </row>
        <row r="3438">
          <cell r="A3438">
            <v>501700</v>
          </cell>
          <cell r="B3438" t="str">
            <v>EQUIPMENT</v>
          </cell>
          <cell r="C3438">
            <v>11100</v>
          </cell>
          <cell r="D3438" t="str">
            <v>SYSTEM OPS</v>
          </cell>
          <cell r="E3438" t="str">
            <v>874-01275</v>
          </cell>
          <cell r="F3438" t="str">
            <v>111001275874</v>
          </cell>
          <cell r="G3438">
            <v>601700</v>
          </cell>
          <cell r="H3438" t="str">
            <v>EQUIPMENT</v>
          </cell>
        </row>
        <row r="3439">
          <cell r="A3439">
            <v>580305</v>
          </cell>
          <cell r="B3439" t="str">
            <v>HOURLY  REGULAR</v>
          </cell>
          <cell r="C3439">
            <v>11100</v>
          </cell>
          <cell r="D3439" t="str">
            <v>SYSTEM OPS</v>
          </cell>
          <cell r="E3439" t="str">
            <v>874-01275</v>
          </cell>
          <cell r="F3439" t="str">
            <v>111001275874</v>
          </cell>
          <cell r="G3439">
            <v>680305</v>
          </cell>
          <cell r="H3439" t="str">
            <v>HOURLY  REGULAR</v>
          </cell>
        </row>
        <row r="3440">
          <cell r="A3440">
            <v>501401</v>
          </cell>
          <cell r="B3440" t="str">
            <v>MATERIALS - CONS INV</v>
          </cell>
          <cell r="C3440">
            <v>11100</v>
          </cell>
          <cell r="D3440" t="str">
            <v>SYSTEM OPS</v>
          </cell>
          <cell r="E3440" t="str">
            <v>874-01275</v>
          </cell>
          <cell r="F3440" t="str">
            <v>111001275874</v>
          </cell>
          <cell r="G3440">
            <v>601401</v>
          </cell>
          <cell r="H3440" t="str">
            <v>MATERIALS - CONS INV</v>
          </cell>
        </row>
        <row r="3441">
          <cell r="A3441">
            <v>503300</v>
          </cell>
          <cell r="B3441" t="str">
            <v>REFRESHMENTS</v>
          </cell>
          <cell r="C3441">
            <v>11100</v>
          </cell>
          <cell r="D3441" t="str">
            <v>SYSTEM OPS</v>
          </cell>
          <cell r="E3441" t="str">
            <v>874-01275</v>
          </cell>
          <cell r="F3441" t="str">
            <v>111001275874</v>
          </cell>
          <cell r="G3441">
            <v>603300</v>
          </cell>
          <cell r="H3441" t="str">
            <v>REFRESHMENTS</v>
          </cell>
        </row>
        <row r="3442">
          <cell r="A3442">
            <v>512200</v>
          </cell>
          <cell r="B3442" t="str">
            <v>TRAVEL IN TERRITORY</v>
          </cell>
          <cell r="C3442">
            <v>11100</v>
          </cell>
          <cell r="D3442" t="str">
            <v>SYSTEM OPS</v>
          </cell>
          <cell r="E3442" t="str">
            <v>874-01275</v>
          </cell>
          <cell r="F3442" t="str">
            <v>111001275874</v>
          </cell>
          <cell r="G3442">
            <v>612200</v>
          </cell>
          <cell r="H3442" t="str">
            <v>TRAVEL IN TERRITORY</v>
          </cell>
        </row>
        <row r="3443">
          <cell r="A3443">
            <v>580306</v>
          </cell>
          <cell r="B3443" t="str">
            <v>HOURLY  OT PAY</v>
          </cell>
          <cell r="C3443">
            <v>11100</v>
          </cell>
          <cell r="D3443" t="str">
            <v>SYSTEM OPS</v>
          </cell>
          <cell r="E3443" t="str">
            <v>874-01275</v>
          </cell>
          <cell r="F3443" t="str">
            <v>111001275874</v>
          </cell>
          <cell r="G3443">
            <v>680306</v>
          </cell>
          <cell r="H3443" t="str">
            <v>HOURLY  OT PAY</v>
          </cell>
        </row>
        <row r="3444">
          <cell r="A3444">
            <v>502100</v>
          </cell>
          <cell r="B3444" t="str">
            <v>OTHER CONTRACT WORK</v>
          </cell>
          <cell r="C3444">
            <v>11100</v>
          </cell>
          <cell r="D3444" t="str">
            <v>SYSTEM OPS</v>
          </cell>
          <cell r="E3444" t="str">
            <v>874-01275</v>
          </cell>
          <cell r="F3444" t="str">
            <v>111001275874</v>
          </cell>
          <cell r="G3444">
            <v>602100</v>
          </cell>
          <cell r="H3444" t="str">
            <v>OTHER CONTRACT WORK</v>
          </cell>
        </row>
        <row r="3445">
          <cell r="A3445">
            <v>501402</v>
          </cell>
          <cell r="B3445" t="str">
            <v>MATERIALS -CONS PIPE</v>
          </cell>
          <cell r="C3445">
            <v>11100</v>
          </cell>
          <cell r="D3445" t="str">
            <v>SYSTEM OPS</v>
          </cell>
          <cell r="E3445" t="str">
            <v>874-01275</v>
          </cell>
          <cell r="F3445" t="str">
            <v>111001275874</v>
          </cell>
          <cell r="G3445">
            <v>601402</v>
          </cell>
          <cell r="H3445" t="str">
            <v>MATERIALS -CONS PIPE</v>
          </cell>
        </row>
        <row r="3446">
          <cell r="A3446">
            <v>502180</v>
          </cell>
          <cell r="B3446" t="str">
            <v>ASPHALT PAVING</v>
          </cell>
          <cell r="C3446">
            <v>11100</v>
          </cell>
          <cell r="D3446" t="str">
            <v>SYSTEM OPS</v>
          </cell>
          <cell r="E3446" t="str">
            <v>874-01275</v>
          </cell>
          <cell r="F3446" t="str">
            <v>111001275874</v>
          </cell>
          <cell r="G3446">
            <v>602180</v>
          </cell>
          <cell r="H3446" t="str">
            <v>ASPHALT PAVING</v>
          </cell>
        </row>
        <row r="3447">
          <cell r="A3447">
            <v>502466</v>
          </cell>
          <cell r="B3447" t="str">
            <v>P CARD UNCODED CHARG</v>
          </cell>
          <cell r="C3447">
            <v>11100</v>
          </cell>
          <cell r="D3447" t="str">
            <v>SYSTEM OPS</v>
          </cell>
          <cell r="E3447" t="str">
            <v>874-01275</v>
          </cell>
          <cell r="F3447" t="str">
            <v>111001275874</v>
          </cell>
          <cell r="G3447">
            <v>602466</v>
          </cell>
          <cell r="H3447" t="str">
            <v>P CARD UNCODED CHARG</v>
          </cell>
        </row>
        <row r="3448">
          <cell r="A3448">
            <v>501401</v>
          </cell>
          <cell r="B3448" t="str">
            <v>MATERIALS - CONS INV</v>
          </cell>
          <cell r="C3448">
            <v>15520</v>
          </cell>
          <cell r="D3448" t="str">
            <v>COMPLIANCE SERVICES - OR</v>
          </cell>
          <cell r="E3448" t="str">
            <v>874-01280</v>
          </cell>
          <cell r="F3448" t="str">
            <v>155201280874</v>
          </cell>
          <cell r="G3448">
            <v>601401</v>
          </cell>
          <cell r="H3448" t="str">
            <v>MATERIALS - CONS INV</v>
          </cell>
        </row>
        <row r="3449">
          <cell r="A3449">
            <v>501401</v>
          </cell>
          <cell r="B3449" t="str">
            <v>MATERIALS - CONS INV</v>
          </cell>
          <cell r="C3449">
            <v>14100</v>
          </cell>
          <cell r="D3449" t="str">
            <v>GAS OPS BLACK - OR</v>
          </cell>
          <cell r="E3449" t="str">
            <v>874-01280</v>
          </cell>
          <cell r="F3449" t="str">
            <v>141001280874</v>
          </cell>
          <cell r="G3449">
            <v>601401</v>
          </cell>
          <cell r="H3449" t="str">
            <v>MATERIALS - CONS INV</v>
          </cell>
        </row>
        <row r="3450">
          <cell r="A3450">
            <v>501700</v>
          </cell>
          <cell r="B3450" t="str">
            <v>EQUIPMENT</v>
          </cell>
          <cell r="C3450">
            <v>14100</v>
          </cell>
          <cell r="D3450" t="str">
            <v>GAS OPS BLACK - OR</v>
          </cell>
          <cell r="E3450" t="str">
            <v>874-01280</v>
          </cell>
          <cell r="F3450" t="str">
            <v>141001280874</v>
          </cell>
          <cell r="G3450">
            <v>601700</v>
          </cell>
          <cell r="H3450" t="str">
            <v>EQUIPMENT</v>
          </cell>
        </row>
        <row r="3451">
          <cell r="A3451">
            <v>580305</v>
          </cell>
          <cell r="B3451" t="str">
            <v>HOURLY  REGULAR</v>
          </cell>
          <cell r="C3451">
            <v>14100</v>
          </cell>
          <cell r="D3451" t="str">
            <v>GAS OPS BLACK - OR</v>
          </cell>
          <cell r="E3451" t="str">
            <v>874-01280</v>
          </cell>
          <cell r="F3451" t="str">
            <v>141001280874</v>
          </cell>
          <cell r="G3451">
            <v>680305</v>
          </cell>
          <cell r="H3451" t="str">
            <v>HOURLY  REGULAR</v>
          </cell>
        </row>
        <row r="3452">
          <cell r="A3452">
            <v>580306</v>
          </cell>
          <cell r="B3452" t="str">
            <v>HOURLY  OT PAY</v>
          </cell>
          <cell r="C3452">
            <v>14100</v>
          </cell>
          <cell r="D3452" t="str">
            <v>GAS OPS BLACK - OR</v>
          </cell>
          <cell r="E3452" t="str">
            <v>874-01280</v>
          </cell>
          <cell r="F3452" t="str">
            <v>141001280874</v>
          </cell>
          <cell r="G3452">
            <v>680306</v>
          </cell>
          <cell r="H3452" t="str">
            <v>HOURLY  OT PAY</v>
          </cell>
        </row>
        <row r="3453">
          <cell r="A3453">
            <v>512200</v>
          </cell>
          <cell r="B3453" t="str">
            <v>TRAVEL IN TERRITORY</v>
          </cell>
          <cell r="C3453">
            <v>14100</v>
          </cell>
          <cell r="D3453" t="str">
            <v>GAS OPS BLACK - OR</v>
          </cell>
          <cell r="E3453" t="str">
            <v>874-01280</v>
          </cell>
          <cell r="F3453" t="str">
            <v>141001280874</v>
          </cell>
          <cell r="G3453">
            <v>612200</v>
          </cell>
          <cell r="H3453" t="str">
            <v>TRAVEL IN TERRITORY</v>
          </cell>
        </row>
        <row r="3454">
          <cell r="A3454">
            <v>505800</v>
          </cell>
          <cell r="B3454" t="str">
            <v>MEAL TICKETS</v>
          </cell>
          <cell r="C3454">
            <v>14100</v>
          </cell>
          <cell r="D3454" t="str">
            <v>GAS OPS BLACK - OR</v>
          </cell>
          <cell r="E3454" t="str">
            <v>874-01280</v>
          </cell>
          <cell r="F3454" t="str">
            <v>141001280874</v>
          </cell>
          <cell r="G3454">
            <v>605800</v>
          </cell>
          <cell r="H3454" t="str">
            <v>MEAL TICKETS</v>
          </cell>
        </row>
        <row r="3455">
          <cell r="A3455">
            <v>501700</v>
          </cell>
          <cell r="B3455" t="str">
            <v>EQUIPMENT</v>
          </cell>
          <cell r="C3455">
            <v>13510</v>
          </cell>
          <cell r="D3455" t="str">
            <v>CUSTOMER FIELD SERVICES</v>
          </cell>
          <cell r="E3455" t="str">
            <v>874-01280</v>
          </cell>
          <cell r="F3455" t="str">
            <v>135101280874</v>
          </cell>
          <cell r="G3455">
            <v>601700</v>
          </cell>
          <cell r="H3455" t="str">
            <v>EQUIPMENT</v>
          </cell>
        </row>
        <row r="3456">
          <cell r="A3456">
            <v>580305</v>
          </cell>
          <cell r="B3456" t="str">
            <v>HOURLY  REGULAR</v>
          </cell>
          <cell r="C3456">
            <v>13510</v>
          </cell>
          <cell r="D3456" t="str">
            <v>CUSTOMER FIELD SERVICES</v>
          </cell>
          <cell r="E3456" t="str">
            <v>874-01280</v>
          </cell>
          <cell r="F3456" t="str">
            <v>135101280874</v>
          </cell>
          <cell r="G3456">
            <v>680305</v>
          </cell>
          <cell r="H3456" t="str">
            <v>HOURLY  REGULAR</v>
          </cell>
        </row>
        <row r="3457">
          <cell r="A3457">
            <v>502170</v>
          </cell>
          <cell r="B3457" t="str">
            <v>FLAGGING</v>
          </cell>
          <cell r="C3457">
            <v>11100</v>
          </cell>
          <cell r="D3457" t="str">
            <v>SYSTEM OPS</v>
          </cell>
          <cell r="E3457" t="str">
            <v>874-01280</v>
          </cell>
          <cell r="F3457" t="str">
            <v>111001280874</v>
          </cell>
          <cell r="G3457">
            <v>602170</v>
          </cell>
          <cell r="H3457" t="str">
            <v>FLAGGING</v>
          </cell>
        </row>
        <row r="3458">
          <cell r="A3458">
            <v>502357</v>
          </cell>
          <cell r="B3458" t="str">
            <v>LARGE EQUIPMENT RENT</v>
          </cell>
          <cell r="C3458">
            <v>11100</v>
          </cell>
          <cell r="D3458" t="str">
            <v>SYSTEM OPS</v>
          </cell>
          <cell r="E3458" t="str">
            <v>874-01280</v>
          </cell>
          <cell r="F3458" t="str">
            <v>111001280874</v>
          </cell>
          <cell r="G3458">
            <v>602357</v>
          </cell>
          <cell r="H3458" t="str">
            <v>LARGE EQUIPMENT RENT</v>
          </cell>
        </row>
        <row r="3459">
          <cell r="A3459">
            <v>501401</v>
          </cell>
          <cell r="B3459" t="str">
            <v>MATERIALS - CONS INV</v>
          </cell>
          <cell r="C3459">
            <v>14100</v>
          </cell>
          <cell r="D3459" t="str">
            <v>GAS OPS BLACK - OR</v>
          </cell>
          <cell r="E3459" t="str">
            <v>874-01695</v>
          </cell>
          <cell r="F3459" t="str">
            <v>141001695874</v>
          </cell>
          <cell r="G3459">
            <v>601401</v>
          </cell>
          <cell r="H3459" t="str">
            <v>MATERIALS - CONS INV</v>
          </cell>
        </row>
        <row r="3460">
          <cell r="A3460">
            <v>501401</v>
          </cell>
          <cell r="B3460" t="str">
            <v>MATERIALS - CONS INV</v>
          </cell>
          <cell r="C3460">
            <v>15520</v>
          </cell>
          <cell r="D3460" t="str">
            <v>COMPLIANCE SERVICES - OR</v>
          </cell>
          <cell r="E3460" t="str">
            <v>874-01695</v>
          </cell>
          <cell r="F3460" t="str">
            <v>155201695874</v>
          </cell>
          <cell r="G3460">
            <v>601401</v>
          </cell>
          <cell r="H3460" t="str">
            <v>MATERIALS - CONS INV</v>
          </cell>
        </row>
        <row r="3461">
          <cell r="A3461">
            <v>501401</v>
          </cell>
          <cell r="B3461" t="str">
            <v>MATERIALS - CONS INV</v>
          </cell>
          <cell r="C3461">
            <v>15510</v>
          </cell>
          <cell r="D3461" t="str">
            <v>QUALIFICATIONS ASSURANCE</v>
          </cell>
          <cell r="E3461" t="str">
            <v>874-01695</v>
          </cell>
          <cell r="F3461" t="str">
            <v>155101695874</v>
          </cell>
          <cell r="G3461">
            <v>601401</v>
          </cell>
          <cell r="H3461" t="str">
            <v>MATERIALS - CONS INV</v>
          </cell>
        </row>
        <row r="3462">
          <cell r="A3462">
            <v>580305</v>
          </cell>
          <cell r="B3462" t="str">
            <v>HOURLY  REGULAR</v>
          </cell>
          <cell r="C3462">
            <v>15507</v>
          </cell>
          <cell r="D3462" t="str">
            <v>TRANSMISSION MAINTENANCE</v>
          </cell>
          <cell r="E3462" t="str">
            <v>874-01695</v>
          </cell>
          <cell r="F3462" t="str">
            <v>155071695874</v>
          </cell>
          <cell r="G3462">
            <v>680305</v>
          </cell>
          <cell r="H3462" t="str">
            <v>HOURLY  REGULAR</v>
          </cell>
        </row>
        <row r="3463">
          <cell r="A3463">
            <v>501401</v>
          </cell>
          <cell r="B3463" t="str">
            <v>MATERIALS - CONS INV</v>
          </cell>
          <cell r="C3463">
            <v>15506</v>
          </cell>
          <cell r="D3463" t="str">
            <v>GAS OPERATIONS ORANGE</v>
          </cell>
          <cell r="E3463" t="str">
            <v>874-01695</v>
          </cell>
          <cell r="F3463" t="str">
            <v>155061695874</v>
          </cell>
          <cell r="G3463">
            <v>601401</v>
          </cell>
          <cell r="H3463" t="str">
            <v>MATERIALS - CONS INV</v>
          </cell>
        </row>
        <row r="3464">
          <cell r="A3464">
            <v>501402</v>
          </cell>
          <cell r="B3464" t="str">
            <v>MATERIALS -CONS PIPE</v>
          </cell>
          <cell r="C3464">
            <v>15506</v>
          </cell>
          <cell r="D3464" t="str">
            <v>GAS OPERATIONS ORANGE</v>
          </cell>
          <cell r="E3464" t="str">
            <v>874-01695</v>
          </cell>
          <cell r="F3464" t="str">
            <v>155061695874</v>
          </cell>
          <cell r="G3464">
            <v>601402</v>
          </cell>
          <cell r="H3464" t="str">
            <v>MATERIALS -CONS PIPE</v>
          </cell>
        </row>
        <row r="3465">
          <cell r="A3465">
            <v>501700</v>
          </cell>
          <cell r="B3465" t="str">
            <v>EQUIPMENT</v>
          </cell>
          <cell r="C3465">
            <v>15506</v>
          </cell>
          <cell r="D3465" t="str">
            <v>GAS OPERATIONS ORANGE</v>
          </cell>
          <cell r="E3465" t="str">
            <v>874-01695</v>
          </cell>
          <cell r="F3465" t="str">
            <v>155061695874</v>
          </cell>
          <cell r="G3465">
            <v>601700</v>
          </cell>
          <cell r="H3465" t="str">
            <v>EQUIPMENT</v>
          </cell>
        </row>
        <row r="3466">
          <cell r="A3466">
            <v>502170</v>
          </cell>
          <cell r="B3466" t="str">
            <v>FLAGGING</v>
          </cell>
          <cell r="C3466">
            <v>15506</v>
          </cell>
          <cell r="D3466" t="str">
            <v>GAS OPERATIONS ORANGE</v>
          </cell>
          <cell r="E3466" t="str">
            <v>874-01695</v>
          </cell>
          <cell r="F3466" t="str">
            <v>155061695874</v>
          </cell>
          <cell r="G3466">
            <v>602170</v>
          </cell>
          <cell r="H3466" t="str">
            <v>FLAGGING</v>
          </cell>
        </row>
        <row r="3467">
          <cell r="A3467">
            <v>502180</v>
          </cell>
          <cell r="B3467" t="str">
            <v>ASPHALT PAVING</v>
          </cell>
          <cell r="C3467">
            <v>15506</v>
          </cell>
          <cell r="D3467" t="str">
            <v>GAS OPERATIONS ORANGE</v>
          </cell>
          <cell r="E3467" t="str">
            <v>874-01695</v>
          </cell>
          <cell r="F3467" t="str">
            <v>155061695874</v>
          </cell>
          <cell r="G3467">
            <v>602180</v>
          </cell>
          <cell r="H3467" t="str">
            <v>ASPHALT PAVING</v>
          </cell>
        </row>
        <row r="3468">
          <cell r="A3468">
            <v>502195</v>
          </cell>
          <cell r="B3468" t="str">
            <v>SAW CUTS</v>
          </cell>
          <cell r="C3468">
            <v>15506</v>
          </cell>
          <cell r="D3468" t="str">
            <v>GAS OPERATIONS ORANGE</v>
          </cell>
          <cell r="E3468" t="str">
            <v>874-01695</v>
          </cell>
          <cell r="F3468" t="str">
            <v>155061695874</v>
          </cell>
          <cell r="G3468">
            <v>602195</v>
          </cell>
          <cell r="H3468" t="str">
            <v>SAW CUTS</v>
          </cell>
        </row>
        <row r="3469">
          <cell r="A3469">
            <v>505100</v>
          </cell>
          <cell r="B3469" t="str">
            <v>PROFESSIONAL SERVICE</v>
          </cell>
          <cell r="C3469">
            <v>15506</v>
          </cell>
          <cell r="D3469" t="str">
            <v>GAS OPERATIONS ORANGE</v>
          </cell>
          <cell r="E3469" t="str">
            <v>874-01695</v>
          </cell>
          <cell r="F3469" t="str">
            <v>155061695874</v>
          </cell>
          <cell r="G3469">
            <v>605100</v>
          </cell>
          <cell r="H3469" t="str">
            <v>PROFESSIONAL SERVICE</v>
          </cell>
        </row>
        <row r="3470">
          <cell r="A3470">
            <v>580305</v>
          </cell>
          <cell r="B3470" t="str">
            <v>HOURLY  REGULAR</v>
          </cell>
          <cell r="C3470">
            <v>15506</v>
          </cell>
          <cell r="D3470" t="str">
            <v>GAS OPERATIONS ORANGE</v>
          </cell>
          <cell r="E3470" t="str">
            <v>874-01695</v>
          </cell>
          <cell r="F3470" t="str">
            <v>155061695874</v>
          </cell>
          <cell r="G3470">
            <v>680305</v>
          </cell>
          <cell r="H3470" t="str">
            <v>HOURLY  REGULAR</v>
          </cell>
        </row>
        <row r="3471">
          <cell r="A3471">
            <v>580306</v>
          </cell>
          <cell r="B3471" t="str">
            <v>HOURLY  OT PAY</v>
          </cell>
          <cell r="C3471">
            <v>15506</v>
          </cell>
          <cell r="D3471" t="str">
            <v>GAS OPERATIONS ORANGE</v>
          </cell>
          <cell r="E3471" t="str">
            <v>874-01695</v>
          </cell>
          <cell r="F3471" t="str">
            <v>155061695874</v>
          </cell>
          <cell r="G3471">
            <v>680306</v>
          </cell>
          <cell r="H3471" t="str">
            <v>HOURLY  OT PAY</v>
          </cell>
        </row>
        <row r="3472">
          <cell r="A3472">
            <v>502100</v>
          </cell>
          <cell r="B3472" t="str">
            <v>OTHER CONTRACT WORK</v>
          </cell>
          <cell r="C3472">
            <v>15506</v>
          </cell>
          <cell r="D3472" t="str">
            <v>GAS OPERATIONS ORANGE</v>
          </cell>
          <cell r="E3472" t="str">
            <v>874-01695</v>
          </cell>
          <cell r="F3472" t="str">
            <v>155061695874</v>
          </cell>
          <cell r="G3472">
            <v>602100</v>
          </cell>
          <cell r="H3472" t="str">
            <v>OTHER CONTRACT WORK</v>
          </cell>
        </row>
        <row r="3473">
          <cell r="A3473">
            <v>580301</v>
          </cell>
          <cell r="B3473" t="str">
            <v>HOURLY DBL TIME PAY</v>
          </cell>
          <cell r="C3473">
            <v>15506</v>
          </cell>
          <cell r="D3473" t="str">
            <v>GAS OPERATIONS ORANGE</v>
          </cell>
          <cell r="E3473" t="str">
            <v>874-01695</v>
          </cell>
          <cell r="F3473" t="str">
            <v>155061695874</v>
          </cell>
          <cell r="G3473">
            <v>680301</v>
          </cell>
          <cell r="H3473" t="str">
            <v>HOURLY DBL TIME PAY</v>
          </cell>
        </row>
        <row r="3474">
          <cell r="A3474">
            <v>585800</v>
          </cell>
          <cell r="B3474" t="str">
            <v>MEAL TICKETS SECONDARY</v>
          </cell>
          <cell r="C3474">
            <v>15506</v>
          </cell>
          <cell r="D3474" t="str">
            <v>GAS OPERATIONS ORANGE</v>
          </cell>
          <cell r="E3474" t="str">
            <v>874-01695</v>
          </cell>
          <cell r="F3474" t="str">
            <v>155061695874</v>
          </cell>
          <cell r="G3474">
            <v>685800</v>
          </cell>
          <cell r="H3474" t="str">
            <v>MEAL TICKETS SECONDARY</v>
          </cell>
        </row>
        <row r="3475">
          <cell r="A3475">
            <v>501403</v>
          </cell>
          <cell r="B3475" t="str">
            <v>MAT CONS -PIPE SCRAP</v>
          </cell>
          <cell r="C3475">
            <v>15506</v>
          </cell>
          <cell r="D3475" t="str">
            <v>GAS OPERATIONS ORANGE</v>
          </cell>
          <cell r="E3475" t="str">
            <v>874-01695</v>
          </cell>
          <cell r="F3475" t="str">
            <v>155061695874</v>
          </cell>
          <cell r="G3475">
            <v>601403</v>
          </cell>
          <cell r="H3475" t="str">
            <v>MAT CONS -PIPE SCRAP</v>
          </cell>
        </row>
        <row r="3476">
          <cell r="A3476">
            <v>502165</v>
          </cell>
          <cell r="B3476" t="str">
            <v>DUMP TRUCK</v>
          </cell>
          <cell r="C3476">
            <v>15506</v>
          </cell>
          <cell r="D3476" t="str">
            <v>GAS OPERATIONS ORANGE</v>
          </cell>
          <cell r="E3476" t="str">
            <v>874-01695</v>
          </cell>
          <cell r="F3476" t="str">
            <v>155061695874</v>
          </cell>
          <cell r="G3476">
            <v>602165</v>
          </cell>
          <cell r="H3476" t="str">
            <v>DUMP TRUCK</v>
          </cell>
        </row>
        <row r="3477">
          <cell r="A3477">
            <v>505800</v>
          </cell>
          <cell r="B3477" t="str">
            <v>MEAL TICKETS</v>
          </cell>
          <cell r="C3477">
            <v>15506</v>
          </cell>
          <cell r="D3477" t="str">
            <v>GAS OPERATIONS ORANGE</v>
          </cell>
          <cell r="E3477" t="str">
            <v>874-01695</v>
          </cell>
          <cell r="F3477" t="str">
            <v>155061695874</v>
          </cell>
          <cell r="G3477">
            <v>605800</v>
          </cell>
          <cell r="H3477" t="str">
            <v>MEAL TICKETS</v>
          </cell>
        </row>
        <row r="3478">
          <cell r="A3478">
            <v>512200</v>
          </cell>
          <cell r="B3478" t="str">
            <v>TRAVEL IN TERRITORY</v>
          </cell>
          <cell r="C3478">
            <v>15506</v>
          </cell>
          <cell r="D3478" t="str">
            <v>GAS OPERATIONS ORANGE</v>
          </cell>
          <cell r="E3478" t="str">
            <v>874-01695</v>
          </cell>
          <cell r="F3478" t="str">
            <v>155061695874</v>
          </cell>
          <cell r="G3478">
            <v>612200</v>
          </cell>
          <cell r="H3478" t="str">
            <v>TRAVEL IN TERRITORY</v>
          </cell>
        </row>
        <row r="3479">
          <cell r="A3479">
            <v>501401</v>
          </cell>
          <cell r="B3479" t="str">
            <v>MATERIALS - CONS INV</v>
          </cell>
          <cell r="C3479">
            <v>15100</v>
          </cell>
          <cell r="D3479" t="str">
            <v>ENGINEERING SERVICES - OR</v>
          </cell>
          <cell r="E3479" t="str">
            <v>874-01695</v>
          </cell>
          <cell r="F3479" t="str">
            <v>151001695874</v>
          </cell>
          <cell r="G3479">
            <v>601401</v>
          </cell>
          <cell r="H3479" t="str">
            <v>MATERIALS - CONS INV</v>
          </cell>
        </row>
        <row r="3480">
          <cell r="A3480">
            <v>501700</v>
          </cell>
          <cell r="B3480" t="str">
            <v>EQUIPMENT</v>
          </cell>
          <cell r="C3480">
            <v>15100</v>
          </cell>
          <cell r="D3480" t="str">
            <v>ENGINEERING SERVICES - OR</v>
          </cell>
          <cell r="E3480" t="str">
            <v>874-01695</v>
          </cell>
          <cell r="F3480" t="str">
            <v>151001695874</v>
          </cell>
          <cell r="G3480">
            <v>601700</v>
          </cell>
          <cell r="H3480" t="str">
            <v>EQUIPMENT</v>
          </cell>
        </row>
        <row r="3481">
          <cell r="A3481">
            <v>580305</v>
          </cell>
          <cell r="B3481" t="str">
            <v>HOURLY  REGULAR</v>
          </cell>
          <cell r="C3481">
            <v>15100</v>
          </cell>
          <cell r="D3481" t="str">
            <v>ENGINEERING SERVICES - OR</v>
          </cell>
          <cell r="E3481" t="str">
            <v>874-01695</v>
          </cell>
          <cell r="F3481" t="str">
            <v>151001695874</v>
          </cell>
          <cell r="G3481">
            <v>680305</v>
          </cell>
          <cell r="H3481" t="str">
            <v>HOURLY  REGULAR</v>
          </cell>
        </row>
        <row r="3482">
          <cell r="A3482">
            <v>501401</v>
          </cell>
          <cell r="B3482" t="str">
            <v>MATERIALS - CONS INV</v>
          </cell>
          <cell r="C3482">
            <v>14109</v>
          </cell>
          <cell r="D3482" t="str">
            <v>GAS OPS BLACK - WA</v>
          </cell>
          <cell r="E3482" t="str">
            <v>874-01695</v>
          </cell>
          <cell r="F3482" t="str">
            <v>141091695874</v>
          </cell>
          <cell r="G3482">
            <v>601401</v>
          </cell>
          <cell r="H3482" t="str">
            <v>MATERIALS - CONS INV</v>
          </cell>
        </row>
        <row r="3483">
          <cell r="A3483">
            <v>501700</v>
          </cell>
          <cell r="B3483" t="str">
            <v>EQUIPMENT</v>
          </cell>
          <cell r="C3483">
            <v>14109</v>
          </cell>
          <cell r="D3483" t="str">
            <v>GAS OPS BLACK - WA</v>
          </cell>
          <cell r="E3483" t="str">
            <v>874-01695</v>
          </cell>
          <cell r="F3483" t="str">
            <v>141091695874</v>
          </cell>
          <cell r="G3483">
            <v>601700</v>
          </cell>
          <cell r="H3483" t="str">
            <v>EQUIPMENT</v>
          </cell>
        </row>
        <row r="3484">
          <cell r="A3484">
            <v>502100</v>
          </cell>
          <cell r="B3484" t="str">
            <v>OTHER CONTRACT WORK</v>
          </cell>
          <cell r="C3484">
            <v>14109</v>
          </cell>
          <cell r="D3484" t="str">
            <v>GAS OPS BLACK - WA</v>
          </cell>
          <cell r="E3484" t="str">
            <v>874-01695</v>
          </cell>
          <cell r="F3484" t="str">
            <v>141091695874</v>
          </cell>
          <cell r="G3484">
            <v>602100</v>
          </cell>
          <cell r="H3484" t="str">
            <v>OTHER CONTRACT WORK</v>
          </cell>
        </row>
        <row r="3485">
          <cell r="A3485">
            <v>502170</v>
          </cell>
          <cell r="B3485" t="str">
            <v>FLAGGING</v>
          </cell>
          <cell r="C3485">
            <v>14109</v>
          </cell>
          <cell r="D3485" t="str">
            <v>GAS OPS BLACK - WA</v>
          </cell>
          <cell r="E3485" t="str">
            <v>874-01695</v>
          </cell>
          <cell r="F3485" t="str">
            <v>141091695874</v>
          </cell>
          <cell r="G3485">
            <v>602170</v>
          </cell>
          <cell r="H3485" t="str">
            <v>FLAGGING</v>
          </cell>
        </row>
        <row r="3486">
          <cell r="A3486">
            <v>502195</v>
          </cell>
          <cell r="B3486" t="str">
            <v>SAW CUTS</v>
          </cell>
          <cell r="C3486">
            <v>14109</v>
          </cell>
          <cell r="D3486" t="str">
            <v>GAS OPS BLACK - WA</v>
          </cell>
          <cell r="E3486" t="str">
            <v>874-01695</v>
          </cell>
          <cell r="F3486" t="str">
            <v>141091695874</v>
          </cell>
          <cell r="G3486">
            <v>602195</v>
          </cell>
          <cell r="H3486" t="str">
            <v>SAW CUTS</v>
          </cell>
        </row>
        <row r="3487">
          <cell r="A3487">
            <v>506801</v>
          </cell>
          <cell r="B3487" t="str">
            <v>PLANT TRANSFERS</v>
          </cell>
          <cell r="C3487">
            <v>14109</v>
          </cell>
          <cell r="D3487" t="str">
            <v>GAS OPS BLACK - WA</v>
          </cell>
          <cell r="E3487" t="str">
            <v>874-01695</v>
          </cell>
          <cell r="F3487" t="str">
            <v>141091695874</v>
          </cell>
          <cell r="G3487">
            <v>606801</v>
          </cell>
          <cell r="H3487" t="str">
            <v>PLANT TRANSFERS</v>
          </cell>
        </row>
        <row r="3488">
          <cell r="A3488">
            <v>580305</v>
          </cell>
          <cell r="B3488" t="str">
            <v>HOURLY  REGULAR</v>
          </cell>
          <cell r="C3488">
            <v>14109</v>
          </cell>
          <cell r="D3488" t="str">
            <v>GAS OPS BLACK - WA</v>
          </cell>
          <cell r="E3488" t="str">
            <v>874-01695</v>
          </cell>
          <cell r="F3488" t="str">
            <v>141091695874</v>
          </cell>
          <cell r="G3488">
            <v>680305</v>
          </cell>
          <cell r="H3488" t="str">
            <v>HOURLY  REGULAR</v>
          </cell>
        </row>
        <row r="3489">
          <cell r="A3489">
            <v>580306</v>
          </cell>
          <cell r="B3489" t="str">
            <v>HOURLY  OT PAY</v>
          </cell>
          <cell r="C3489">
            <v>14109</v>
          </cell>
          <cell r="D3489" t="str">
            <v>GAS OPS BLACK - WA</v>
          </cell>
          <cell r="E3489" t="str">
            <v>874-01695</v>
          </cell>
          <cell r="F3489" t="str">
            <v>141091695874</v>
          </cell>
          <cell r="G3489">
            <v>680306</v>
          </cell>
          <cell r="H3489" t="str">
            <v>HOURLY  OT PAY</v>
          </cell>
        </row>
        <row r="3490">
          <cell r="A3490">
            <v>502160</v>
          </cell>
          <cell r="B3490" t="str">
            <v>VACUUM TRUCK</v>
          </cell>
          <cell r="C3490">
            <v>14109</v>
          </cell>
          <cell r="D3490" t="str">
            <v>GAS OPS BLACK - WA</v>
          </cell>
          <cell r="E3490" t="str">
            <v>874-01695</v>
          </cell>
          <cell r="F3490" t="str">
            <v>141091695874</v>
          </cell>
          <cell r="G3490">
            <v>602160</v>
          </cell>
          <cell r="H3490" t="str">
            <v>VACUUM TRUCK</v>
          </cell>
        </row>
        <row r="3491">
          <cell r="A3491">
            <v>502180</v>
          </cell>
          <cell r="B3491" t="str">
            <v>ASPHALT PAVING</v>
          </cell>
          <cell r="C3491">
            <v>14109</v>
          </cell>
          <cell r="D3491" t="str">
            <v>GAS OPS BLACK - WA</v>
          </cell>
          <cell r="E3491" t="str">
            <v>874-01695</v>
          </cell>
          <cell r="F3491" t="str">
            <v>141091695874</v>
          </cell>
          <cell r="G3491">
            <v>602180</v>
          </cell>
          <cell r="H3491" t="str">
            <v>ASPHALT PAVING</v>
          </cell>
        </row>
        <row r="3492">
          <cell r="A3492">
            <v>501700</v>
          </cell>
          <cell r="B3492" t="str">
            <v>EQUIPMENT</v>
          </cell>
          <cell r="C3492">
            <v>13510</v>
          </cell>
          <cell r="D3492" t="str">
            <v>CUSTOMER FIELD SERVICES</v>
          </cell>
          <cell r="E3492" t="str">
            <v>874-01695</v>
          </cell>
          <cell r="F3492" t="str">
            <v>135101695874</v>
          </cell>
          <cell r="G3492">
            <v>601700</v>
          </cell>
          <cell r="H3492" t="str">
            <v>EQUIPMENT</v>
          </cell>
        </row>
        <row r="3493">
          <cell r="A3493">
            <v>580305</v>
          </cell>
          <cell r="B3493" t="str">
            <v>HOURLY  REGULAR</v>
          </cell>
          <cell r="C3493">
            <v>13510</v>
          </cell>
          <cell r="D3493" t="str">
            <v>CUSTOMER FIELD SERVICES</v>
          </cell>
          <cell r="E3493" t="str">
            <v>874-01695</v>
          </cell>
          <cell r="F3493" t="str">
            <v>135101695874</v>
          </cell>
          <cell r="G3493">
            <v>680305</v>
          </cell>
          <cell r="H3493" t="str">
            <v>HOURLY  REGULAR</v>
          </cell>
        </row>
        <row r="3494">
          <cell r="A3494">
            <v>501700</v>
          </cell>
          <cell r="B3494" t="str">
            <v>EQUIPMENT</v>
          </cell>
          <cell r="C3494">
            <v>11100</v>
          </cell>
          <cell r="D3494" t="str">
            <v>SYSTEM OPS</v>
          </cell>
          <cell r="E3494" t="str">
            <v>874-01695</v>
          </cell>
          <cell r="F3494" t="str">
            <v>111001695874</v>
          </cell>
          <cell r="G3494">
            <v>601700</v>
          </cell>
          <cell r="H3494" t="str">
            <v>EQUIPMENT</v>
          </cell>
        </row>
        <row r="3495">
          <cell r="A3495">
            <v>502170</v>
          </cell>
          <cell r="B3495" t="str">
            <v>FLAGGING</v>
          </cell>
          <cell r="C3495">
            <v>11100</v>
          </cell>
          <cell r="D3495" t="str">
            <v>SYSTEM OPS</v>
          </cell>
          <cell r="E3495" t="str">
            <v>874-01695</v>
          </cell>
          <cell r="F3495" t="str">
            <v>111001695874</v>
          </cell>
          <cell r="G3495">
            <v>602170</v>
          </cell>
          <cell r="H3495" t="str">
            <v>FLAGGING</v>
          </cell>
        </row>
        <row r="3496">
          <cell r="A3496">
            <v>580305</v>
          </cell>
          <cell r="B3496" t="str">
            <v>HOURLY  REGULAR</v>
          </cell>
          <cell r="C3496">
            <v>11100</v>
          </cell>
          <cell r="D3496" t="str">
            <v>SYSTEM OPS</v>
          </cell>
          <cell r="E3496" t="str">
            <v>874-01695</v>
          </cell>
          <cell r="F3496" t="str">
            <v>111001695874</v>
          </cell>
          <cell r="G3496">
            <v>680305</v>
          </cell>
          <cell r="H3496" t="str">
            <v>HOURLY  REGULAR</v>
          </cell>
        </row>
        <row r="3497">
          <cell r="A3497">
            <v>501401</v>
          </cell>
          <cell r="B3497" t="str">
            <v>MATERIALS - CONS INV</v>
          </cell>
          <cell r="C3497">
            <v>11100</v>
          </cell>
          <cell r="D3497" t="str">
            <v>SYSTEM OPS</v>
          </cell>
          <cell r="E3497" t="str">
            <v>874-01695</v>
          </cell>
          <cell r="F3497" t="str">
            <v>111001695874</v>
          </cell>
          <cell r="G3497">
            <v>601401</v>
          </cell>
          <cell r="H3497" t="str">
            <v>MATERIALS - CONS INV</v>
          </cell>
        </row>
        <row r="3498">
          <cell r="A3498">
            <v>580306</v>
          </cell>
          <cell r="B3498" t="str">
            <v>HOURLY  OT PAY</v>
          </cell>
          <cell r="C3498">
            <v>11100</v>
          </cell>
          <cell r="D3498" t="str">
            <v>SYSTEM OPS</v>
          </cell>
          <cell r="E3498" t="str">
            <v>874-01695</v>
          </cell>
          <cell r="F3498" t="str">
            <v>111001695874</v>
          </cell>
          <cell r="G3498">
            <v>680306</v>
          </cell>
          <cell r="H3498" t="str">
            <v>HOURLY  OT PAY</v>
          </cell>
        </row>
        <row r="3499">
          <cell r="A3499">
            <v>512100</v>
          </cell>
          <cell r="B3499" t="str">
            <v>MEALS AND ENTERTAIN</v>
          </cell>
          <cell r="C3499">
            <v>15509</v>
          </cell>
          <cell r="D3499" t="str">
            <v>CONTRACT CONSTRUCTION</v>
          </cell>
          <cell r="E3499" t="str">
            <v>874-02090</v>
          </cell>
          <cell r="F3499" t="str">
            <v>155092090874</v>
          </cell>
          <cell r="G3499">
            <v>612100</v>
          </cell>
          <cell r="H3499" t="str">
            <v>MEALS AND ENTERTAIN</v>
          </cell>
        </row>
        <row r="3500">
          <cell r="A3500">
            <v>500100</v>
          </cell>
          <cell r="B3500" t="str">
            <v>SALARY PAYROLL</v>
          </cell>
          <cell r="C3500">
            <v>15509</v>
          </cell>
          <cell r="D3500" t="str">
            <v>CONTRACT CONSTRUCTION</v>
          </cell>
          <cell r="E3500" t="str">
            <v>874-02090</v>
          </cell>
          <cell r="F3500" t="str">
            <v>155092090874</v>
          </cell>
          <cell r="G3500">
            <v>600100</v>
          </cell>
          <cell r="H3500" t="str">
            <v>SALARY PAYROLL</v>
          </cell>
        </row>
        <row r="3501">
          <cell r="A3501">
            <v>500900</v>
          </cell>
          <cell r="B3501" t="str">
            <v>VACATION, SICK &amp; HOL</v>
          </cell>
          <cell r="C3501">
            <v>15509</v>
          </cell>
          <cell r="D3501" t="str">
            <v>CONTRACT CONSTRUCTION</v>
          </cell>
          <cell r="E3501" t="str">
            <v>874-02090</v>
          </cell>
          <cell r="F3501" t="str">
            <v>155092090874</v>
          </cell>
          <cell r="G3501">
            <v>600900</v>
          </cell>
          <cell r="H3501" t="str">
            <v>VACATION, SICK &amp; HOL</v>
          </cell>
        </row>
        <row r="3502">
          <cell r="A3502">
            <v>501000</v>
          </cell>
          <cell r="B3502" t="str">
            <v>PAYROLL OVERHEAD</v>
          </cell>
          <cell r="C3502">
            <v>15509</v>
          </cell>
          <cell r="D3502" t="str">
            <v>CONTRACT CONSTRUCTION</v>
          </cell>
          <cell r="E3502" t="str">
            <v>874-02090</v>
          </cell>
          <cell r="F3502" t="str">
            <v>155092090874</v>
          </cell>
          <cell r="G3502">
            <v>601000</v>
          </cell>
          <cell r="H3502" t="str">
            <v>PAYROLL OVERHEAD</v>
          </cell>
        </row>
        <row r="3503">
          <cell r="A3503">
            <v>503000</v>
          </cell>
          <cell r="B3503" t="str">
            <v>OFFICE SUPPLIES</v>
          </cell>
          <cell r="C3503">
            <v>15509</v>
          </cell>
          <cell r="D3503" t="str">
            <v>CONTRACT CONSTRUCTION</v>
          </cell>
          <cell r="E3503" t="str">
            <v>874-02090</v>
          </cell>
          <cell r="F3503" t="str">
            <v>155092090874</v>
          </cell>
          <cell r="G3503">
            <v>603000</v>
          </cell>
          <cell r="H3503" t="str">
            <v>OFFICE SUPPLIES</v>
          </cell>
        </row>
        <row r="3504">
          <cell r="A3504">
            <v>504700</v>
          </cell>
          <cell r="B3504" t="str">
            <v>PARKING</v>
          </cell>
          <cell r="C3504">
            <v>15509</v>
          </cell>
          <cell r="D3504" t="str">
            <v>CONTRACT CONSTRUCTION</v>
          </cell>
          <cell r="E3504" t="str">
            <v>874-02090</v>
          </cell>
          <cell r="F3504" t="str">
            <v>155092090874</v>
          </cell>
          <cell r="G3504">
            <v>604700</v>
          </cell>
          <cell r="H3504" t="str">
            <v>PARKING</v>
          </cell>
        </row>
        <row r="3505">
          <cell r="A3505">
            <v>500301</v>
          </cell>
          <cell r="B3505" t="str">
            <v>HOURLY DOUBLE PAY</v>
          </cell>
          <cell r="C3505">
            <v>15507</v>
          </cell>
          <cell r="D3505" t="str">
            <v>TRANSMISSION MAINTENANCE</v>
          </cell>
          <cell r="E3505" t="str">
            <v>874-02090</v>
          </cell>
          <cell r="F3505" t="str">
            <v>155072090874</v>
          </cell>
          <cell r="G3505">
            <v>600301</v>
          </cell>
          <cell r="H3505" t="str">
            <v>HOURLY DOUBLE PAY</v>
          </cell>
        </row>
        <row r="3506">
          <cell r="A3506">
            <v>500305</v>
          </cell>
          <cell r="B3506" t="str">
            <v>HOURLY REGULAR  PAY</v>
          </cell>
          <cell r="C3506">
            <v>15507</v>
          </cell>
          <cell r="D3506" t="str">
            <v>TRANSMISSION MAINTENANCE</v>
          </cell>
          <cell r="E3506" t="str">
            <v>874-02090</v>
          </cell>
          <cell r="F3506" t="str">
            <v>155072090874</v>
          </cell>
          <cell r="G3506">
            <v>600305</v>
          </cell>
          <cell r="H3506" t="str">
            <v>HOURLY REGULAR  PAY</v>
          </cell>
        </row>
        <row r="3507">
          <cell r="A3507">
            <v>500306</v>
          </cell>
          <cell r="B3507" t="str">
            <v>HOURLY OVERTIME PAY</v>
          </cell>
          <cell r="C3507">
            <v>15507</v>
          </cell>
          <cell r="D3507" t="str">
            <v>TRANSMISSION MAINTENANCE</v>
          </cell>
          <cell r="E3507" t="str">
            <v>874-02090</v>
          </cell>
          <cell r="F3507" t="str">
            <v>155072090874</v>
          </cell>
          <cell r="G3507">
            <v>600306</v>
          </cell>
          <cell r="H3507" t="str">
            <v>HOURLY OVERTIME PAY</v>
          </cell>
        </row>
        <row r="3508">
          <cell r="A3508">
            <v>500307</v>
          </cell>
          <cell r="B3508" t="str">
            <v>ON CALL ASSIGN. PAY</v>
          </cell>
          <cell r="C3508">
            <v>15507</v>
          </cell>
          <cell r="D3508" t="str">
            <v>TRANSMISSION MAINTENANCE</v>
          </cell>
          <cell r="E3508" t="str">
            <v>874-02090</v>
          </cell>
          <cell r="F3508" t="str">
            <v>155072090874</v>
          </cell>
          <cell r="G3508">
            <v>600307</v>
          </cell>
          <cell r="H3508" t="str">
            <v>ON CALL ASSIGN. PAY</v>
          </cell>
        </row>
        <row r="3509">
          <cell r="A3509">
            <v>500500</v>
          </cell>
          <cell r="B3509" t="str">
            <v>SALARY BONUS PAYROLL</v>
          </cell>
          <cell r="C3509">
            <v>15507</v>
          </cell>
          <cell r="D3509" t="str">
            <v>TRANSMISSION MAINTENANCE</v>
          </cell>
          <cell r="E3509" t="str">
            <v>874-02090</v>
          </cell>
          <cell r="F3509" t="str">
            <v>155072090874</v>
          </cell>
          <cell r="G3509">
            <v>600500</v>
          </cell>
          <cell r="H3509" t="str">
            <v>SALARY BONUS PAYROLL</v>
          </cell>
        </row>
        <row r="3510">
          <cell r="A3510">
            <v>500900</v>
          </cell>
          <cell r="B3510" t="str">
            <v>VACATION, SICK &amp; HOL</v>
          </cell>
          <cell r="C3510">
            <v>15507</v>
          </cell>
          <cell r="D3510" t="str">
            <v>TRANSMISSION MAINTENANCE</v>
          </cell>
          <cell r="E3510" t="str">
            <v>874-02090</v>
          </cell>
          <cell r="F3510" t="str">
            <v>155072090874</v>
          </cell>
          <cell r="G3510">
            <v>600900</v>
          </cell>
          <cell r="H3510" t="str">
            <v>VACATION, SICK &amp; HOL</v>
          </cell>
        </row>
        <row r="3511">
          <cell r="A3511">
            <v>501000</v>
          </cell>
          <cell r="B3511" t="str">
            <v>PAYROLL OVERHEAD</v>
          </cell>
          <cell r="C3511">
            <v>15507</v>
          </cell>
          <cell r="D3511" t="str">
            <v>TRANSMISSION MAINTENANCE</v>
          </cell>
          <cell r="E3511" t="str">
            <v>874-02090</v>
          </cell>
          <cell r="F3511" t="str">
            <v>155072090874</v>
          </cell>
          <cell r="G3511">
            <v>601000</v>
          </cell>
          <cell r="H3511" t="str">
            <v>PAYROLL OVERHEAD</v>
          </cell>
        </row>
        <row r="3512">
          <cell r="A3512">
            <v>501500</v>
          </cell>
          <cell r="B3512" t="str">
            <v>MILEAGE REIMBURSE</v>
          </cell>
          <cell r="C3512">
            <v>15507</v>
          </cell>
          <cell r="D3512" t="str">
            <v>TRANSMISSION MAINTENANCE</v>
          </cell>
          <cell r="E3512" t="str">
            <v>874-02090</v>
          </cell>
          <cell r="F3512" t="str">
            <v>155072090874</v>
          </cell>
          <cell r="G3512">
            <v>601500</v>
          </cell>
          <cell r="H3512" t="str">
            <v>MILEAGE REIMBURSE</v>
          </cell>
        </row>
        <row r="3513">
          <cell r="A3513">
            <v>501600</v>
          </cell>
          <cell r="B3513" t="str">
            <v>TRANSPORTATION</v>
          </cell>
          <cell r="C3513">
            <v>15507</v>
          </cell>
          <cell r="D3513" t="str">
            <v>TRANSMISSION MAINTENANCE</v>
          </cell>
          <cell r="E3513" t="str">
            <v>874-02090</v>
          </cell>
          <cell r="F3513" t="str">
            <v>155072090874</v>
          </cell>
          <cell r="G3513">
            <v>601600</v>
          </cell>
          <cell r="H3513" t="str">
            <v>TRANSPORTATION</v>
          </cell>
        </row>
        <row r="3514">
          <cell r="A3514">
            <v>502466</v>
          </cell>
          <cell r="B3514" t="str">
            <v>P CARD UNCODED CHARG</v>
          </cell>
          <cell r="C3514">
            <v>15507</v>
          </cell>
          <cell r="D3514" t="str">
            <v>TRANSMISSION MAINTENANCE</v>
          </cell>
          <cell r="E3514" t="str">
            <v>874-02090</v>
          </cell>
          <cell r="F3514" t="str">
            <v>155072090874</v>
          </cell>
          <cell r="G3514">
            <v>602466</v>
          </cell>
          <cell r="H3514" t="str">
            <v>P CARD UNCODED CHARG</v>
          </cell>
        </row>
        <row r="3515">
          <cell r="A3515">
            <v>505800</v>
          </cell>
          <cell r="B3515" t="str">
            <v>MEAL TICKETS</v>
          </cell>
          <cell r="C3515">
            <v>15507</v>
          </cell>
          <cell r="D3515" t="str">
            <v>TRANSMISSION MAINTENANCE</v>
          </cell>
          <cell r="E3515" t="str">
            <v>874-02090</v>
          </cell>
          <cell r="F3515" t="str">
            <v>155072090874</v>
          </cell>
          <cell r="G3515">
            <v>605800</v>
          </cell>
          <cell r="H3515" t="str">
            <v>MEAL TICKETS</v>
          </cell>
        </row>
        <row r="3516">
          <cell r="A3516">
            <v>588301</v>
          </cell>
          <cell r="B3516" t="str">
            <v>HRL - DBL TIME ZTFSO</v>
          </cell>
          <cell r="C3516">
            <v>15507</v>
          </cell>
          <cell r="D3516" t="str">
            <v>TRANSMISSION MAINTENANCE</v>
          </cell>
          <cell r="E3516" t="str">
            <v>874-02090</v>
          </cell>
          <cell r="F3516" t="str">
            <v>155072090874</v>
          </cell>
          <cell r="G3516">
            <v>688301</v>
          </cell>
          <cell r="H3516" t="str">
            <v>HRL - DBL TIME ZTFSO</v>
          </cell>
        </row>
        <row r="3517">
          <cell r="A3517">
            <v>588305</v>
          </cell>
          <cell r="B3517" t="str">
            <v>HRLY - REGULAR ZTFSO</v>
          </cell>
          <cell r="C3517">
            <v>15507</v>
          </cell>
          <cell r="D3517" t="str">
            <v>TRANSMISSION MAINTENANCE</v>
          </cell>
          <cell r="E3517" t="str">
            <v>874-02090</v>
          </cell>
          <cell r="F3517" t="str">
            <v>155072090874</v>
          </cell>
          <cell r="G3517">
            <v>688305</v>
          </cell>
          <cell r="H3517" t="str">
            <v>HRLY - REGULAR ZTFSO</v>
          </cell>
        </row>
        <row r="3518">
          <cell r="A3518">
            <v>588306</v>
          </cell>
          <cell r="B3518" t="str">
            <v>HRLY - OT ZTFSO</v>
          </cell>
          <cell r="C3518">
            <v>15507</v>
          </cell>
          <cell r="D3518" t="str">
            <v>TRANSMISSION MAINTENANCE</v>
          </cell>
          <cell r="E3518" t="str">
            <v>874-02090</v>
          </cell>
          <cell r="F3518" t="str">
            <v>155072090874</v>
          </cell>
          <cell r="G3518">
            <v>688306</v>
          </cell>
          <cell r="H3518" t="str">
            <v>HRLY - OT ZTFSO</v>
          </cell>
        </row>
        <row r="3519">
          <cell r="A3519">
            <v>589500</v>
          </cell>
          <cell r="B3519" t="str">
            <v>MILEAGE REIMB ZTFSO</v>
          </cell>
          <cell r="C3519">
            <v>15507</v>
          </cell>
          <cell r="D3519" t="str">
            <v>TRANSMISSION MAINTENANCE</v>
          </cell>
          <cell r="E3519" t="str">
            <v>874-02090</v>
          </cell>
          <cell r="F3519" t="str">
            <v>155072090874</v>
          </cell>
          <cell r="G3519">
            <v>689500</v>
          </cell>
          <cell r="H3519" t="str">
            <v>MILEAGE REIMB ZTFSO</v>
          </cell>
        </row>
        <row r="3520">
          <cell r="A3520">
            <v>589800</v>
          </cell>
          <cell r="B3520" t="str">
            <v>MEAL TICKETS ZTFSO</v>
          </cell>
          <cell r="C3520">
            <v>15507</v>
          </cell>
          <cell r="D3520" t="str">
            <v>TRANSMISSION MAINTENANCE</v>
          </cell>
          <cell r="E3520" t="str">
            <v>874-02090</v>
          </cell>
          <cell r="F3520" t="str">
            <v>155072090874</v>
          </cell>
          <cell r="G3520">
            <v>689800</v>
          </cell>
          <cell r="H3520" t="str">
            <v>MEAL TICKETS ZTFSO</v>
          </cell>
        </row>
        <row r="3521">
          <cell r="A3521">
            <v>500301</v>
          </cell>
          <cell r="B3521" t="str">
            <v>HOURLY DOUBLE PAY</v>
          </cell>
          <cell r="C3521">
            <v>15506</v>
          </cell>
          <cell r="D3521" t="str">
            <v>GAS OPERATIONS ORANGE</v>
          </cell>
          <cell r="E3521" t="str">
            <v>874-02090</v>
          </cell>
          <cell r="F3521" t="str">
            <v>155062090874</v>
          </cell>
          <cell r="G3521">
            <v>600301</v>
          </cell>
          <cell r="H3521" t="str">
            <v>HOURLY DOUBLE PAY</v>
          </cell>
        </row>
        <row r="3522">
          <cell r="A3522">
            <v>500305</v>
          </cell>
          <cell r="B3522" t="str">
            <v>HOURLY REGULAR  PAY</v>
          </cell>
          <cell r="C3522">
            <v>15506</v>
          </cell>
          <cell r="D3522" t="str">
            <v>GAS OPERATIONS ORANGE</v>
          </cell>
          <cell r="E3522" t="str">
            <v>874-02090</v>
          </cell>
          <cell r="F3522" t="str">
            <v>155062090874</v>
          </cell>
          <cell r="G3522">
            <v>600305</v>
          </cell>
          <cell r="H3522" t="str">
            <v>HOURLY REGULAR  PAY</v>
          </cell>
        </row>
        <row r="3523">
          <cell r="A3523">
            <v>500306</v>
          </cell>
          <cell r="B3523" t="str">
            <v>HOURLY OVERTIME PAY</v>
          </cell>
          <cell r="C3523">
            <v>15506</v>
          </cell>
          <cell r="D3523" t="str">
            <v>GAS OPERATIONS ORANGE</v>
          </cell>
          <cell r="E3523" t="str">
            <v>874-02090</v>
          </cell>
          <cell r="F3523" t="str">
            <v>155062090874</v>
          </cell>
          <cell r="G3523">
            <v>600306</v>
          </cell>
          <cell r="H3523" t="str">
            <v>HOURLY OVERTIME PAY</v>
          </cell>
        </row>
        <row r="3524">
          <cell r="A3524">
            <v>500307</v>
          </cell>
          <cell r="B3524" t="str">
            <v>ON CALL ASSIGN. PAY</v>
          </cell>
          <cell r="C3524">
            <v>15506</v>
          </cell>
          <cell r="D3524" t="str">
            <v>GAS OPERATIONS ORANGE</v>
          </cell>
          <cell r="E3524" t="str">
            <v>874-02090</v>
          </cell>
          <cell r="F3524" t="str">
            <v>155062090874</v>
          </cell>
          <cell r="G3524">
            <v>600307</v>
          </cell>
          <cell r="H3524" t="str">
            <v>ON CALL ASSIGN. PAY</v>
          </cell>
        </row>
        <row r="3525">
          <cell r="A3525">
            <v>500500</v>
          </cell>
          <cell r="B3525" t="str">
            <v>SALARY BONUS PAYROLL</v>
          </cell>
          <cell r="C3525">
            <v>15506</v>
          </cell>
          <cell r="D3525" t="str">
            <v>GAS OPERATIONS ORANGE</v>
          </cell>
          <cell r="E3525" t="str">
            <v>874-02090</v>
          </cell>
          <cell r="F3525" t="str">
            <v>155062090874</v>
          </cell>
          <cell r="G3525">
            <v>600500</v>
          </cell>
          <cell r="H3525" t="str">
            <v>SALARY BONUS PAYROLL</v>
          </cell>
        </row>
        <row r="3526">
          <cell r="A3526">
            <v>500900</v>
          </cell>
          <cell r="B3526" t="str">
            <v>VACATION, SICK &amp; HOL</v>
          </cell>
          <cell r="C3526">
            <v>15506</v>
          </cell>
          <cell r="D3526" t="str">
            <v>GAS OPERATIONS ORANGE</v>
          </cell>
          <cell r="E3526" t="str">
            <v>874-02090</v>
          </cell>
          <cell r="F3526" t="str">
            <v>155062090874</v>
          </cell>
          <cell r="G3526">
            <v>600900</v>
          </cell>
          <cell r="H3526" t="str">
            <v>VACATION, SICK &amp; HOL</v>
          </cell>
        </row>
        <row r="3527">
          <cell r="A3527">
            <v>501000</v>
          </cell>
          <cell r="B3527" t="str">
            <v>PAYROLL OVERHEAD</v>
          </cell>
          <cell r="C3527">
            <v>15506</v>
          </cell>
          <cell r="D3527" t="str">
            <v>GAS OPERATIONS ORANGE</v>
          </cell>
          <cell r="E3527" t="str">
            <v>874-02090</v>
          </cell>
          <cell r="F3527" t="str">
            <v>155062090874</v>
          </cell>
          <cell r="G3527">
            <v>601000</v>
          </cell>
          <cell r="H3527" t="str">
            <v>PAYROLL OVERHEAD</v>
          </cell>
        </row>
        <row r="3528">
          <cell r="A3528">
            <v>501100</v>
          </cell>
          <cell r="B3528" t="str">
            <v>EDUCATION</v>
          </cell>
          <cell r="C3528">
            <v>15506</v>
          </cell>
          <cell r="D3528" t="str">
            <v>GAS OPERATIONS ORANGE</v>
          </cell>
          <cell r="E3528" t="str">
            <v>874-02090</v>
          </cell>
          <cell r="F3528" t="str">
            <v>155062090874</v>
          </cell>
          <cell r="G3528">
            <v>601100</v>
          </cell>
          <cell r="H3528" t="str">
            <v>EDUCATION</v>
          </cell>
        </row>
        <row r="3529">
          <cell r="A3529">
            <v>501401</v>
          </cell>
          <cell r="B3529" t="str">
            <v>MATERIALS - CONS INV</v>
          </cell>
          <cell r="C3529">
            <v>15506</v>
          </cell>
          <cell r="D3529" t="str">
            <v>GAS OPERATIONS ORANGE</v>
          </cell>
          <cell r="E3529" t="str">
            <v>874-02090</v>
          </cell>
          <cell r="F3529" t="str">
            <v>155062090874</v>
          </cell>
          <cell r="G3529">
            <v>601401</v>
          </cell>
          <cell r="H3529" t="str">
            <v>MATERIALS - CONS INV</v>
          </cell>
        </row>
        <row r="3530">
          <cell r="A3530">
            <v>501500</v>
          </cell>
          <cell r="B3530" t="str">
            <v>MILEAGE REIMBURSE</v>
          </cell>
          <cell r="C3530">
            <v>15506</v>
          </cell>
          <cell r="D3530" t="str">
            <v>GAS OPERATIONS ORANGE</v>
          </cell>
          <cell r="E3530" t="str">
            <v>874-02090</v>
          </cell>
          <cell r="F3530" t="str">
            <v>155062090874</v>
          </cell>
          <cell r="G3530">
            <v>601500</v>
          </cell>
          <cell r="H3530" t="str">
            <v>MILEAGE REIMBURSE</v>
          </cell>
        </row>
        <row r="3531">
          <cell r="A3531">
            <v>501700</v>
          </cell>
          <cell r="B3531" t="str">
            <v>EQUIPMENT</v>
          </cell>
          <cell r="C3531">
            <v>15506</v>
          </cell>
          <cell r="D3531" t="str">
            <v>GAS OPERATIONS ORANGE</v>
          </cell>
          <cell r="E3531" t="str">
            <v>874-02090</v>
          </cell>
          <cell r="F3531" t="str">
            <v>155062090874</v>
          </cell>
          <cell r="G3531">
            <v>601700</v>
          </cell>
          <cell r="H3531" t="str">
            <v>EQUIPMENT</v>
          </cell>
        </row>
        <row r="3532">
          <cell r="A3532">
            <v>502466</v>
          </cell>
          <cell r="B3532" t="str">
            <v>P CARD UNCODED CHARG</v>
          </cell>
          <cell r="C3532">
            <v>15506</v>
          </cell>
          <cell r="D3532" t="str">
            <v>GAS OPERATIONS ORANGE</v>
          </cell>
          <cell r="E3532" t="str">
            <v>874-02090</v>
          </cell>
          <cell r="F3532" t="str">
            <v>155062090874</v>
          </cell>
          <cell r="G3532">
            <v>602466</v>
          </cell>
          <cell r="H3532" t="str">
            <v>P CARD UNCODED CHARG</v>
          </cell>
        </row>
        <row r="3533">
          <cell r="A3533">
            <v>505800</v>
          </cell>
          <cell r="B3533" t="str">
            <v>MEAL TICKETS</v>
          </cell>
          <cell r="C3533">
            <v>15506</v>
          </cell>
          <cell r="D3533" t="str">
            <v>GAS OPERATIONS ORANGE</v>
          </cell>
          <cell r="E3533" t="str">
            <v>874-02090</v>
          </cell>
          <cell r="F3533" t="str">
            <v>155062090874</v>
          </cell>
          <cell r="G3533">
            <v>605800</v>
          </cell>
          <cell r="H3533" t="str">
            <v>MEAL TICKETS</v>
          </cell>
        </row>
        <row r="3534">
          <cell r="A3534">
            <v>506200</v>
          </cell>
          <cell r="B3534" t="str">
            <v>PERMITS AND FEES</v>
          </cell>
          <cell r="C3534">
            <v>15506</v>
          </cell>
          <cell r="D3534" t="str">
            <v>GAS OPERATIONS ORANGE</v>
          </cell>
          <cell r="E3534" t="str">
            <v>874-02090</v>
          </cell>
          <cell r="F3534" t="str">
            <v>155062090874</v>
          </cell>
          <cell r="G3534">
            <v>606200</v>
          </cell>
          <cell r="H3534" t="str">
            <v>PERMITS AND FEES</v>
          </cell>
        </row>
        <row r="3535">
          <cell r="A3535">
            <v>506500</v>
          </cell>
          <cell r="B3535" t="str">
            <v>UNLEADED FUEL</v>
          </cell>
          <cell r="C3535">
            <v>15506</v>
          </cell>
          <cell r="D3535" t="str">
            <v>GAS OPERATIONS ORANGE</v>
          </cell>
          <cell r="E3535" t="str">
            <v>874-02090</v>
          </cell>
          <cell r="F3535" t="str">
            <v>155062090874</v>
          </cell>
          <cell r="G3535">
            <v>606500</v>
          </cell>
          <cell r="H3535" t="str">
            <v>UNLEADED FUEL</v>
          </cell>
        </row>
        <row r="3536">
          <cell r="A3536">
            <v>580305</v>
          </cell>
          <cell r="B3536" t="str">
            <v>HOURLY  REGULAR</v>
          </cell>
          <cell r="C3536">
            <v>15506</v>
          </cell>
          <cell r="D3536" t="str">
            <v>GAS OPERATIONS ORANGE</v>
          </cell>
          <cell r="E3536" t="str">
            <v>874-02090</v>
          </cell>
          <cell r="F3536" t="str">
            <v>155062090874</v>
          </cell>
          <cell r="G3536">
            <v>680305</v>
          </cell>
          <cell r="H3536" t="str">
            <v>HOURLY  REGULAR</v>
          </cell>
        </row>
        <row r="3537">
          <cell r="A3537">
            <v>580306</v>
          </cell>
          <cell r="B3537" t="str">
            <v>HOURLY  OT PAY</v>
          </cell>
          <cell r="C3537">
            <v>15506</v>
          </cell>
          <cell r="D3537" t="str">
            <v>GAS OPERATIONS ORANGE</v>
          </cell>
          <cell r="E3537" t="str">
            <v>874-02090</v>
          </cell>
          <cell r="F3537" t="str">
            <v>155062090874</v>
          </cell>
          <cell r="G3537">
            <v>680306</v>
          </cell>
          <cell r="H3537" t="str">
            <v>HOURLY  OT PAY</v>
          </cell>
        </row>
        <row r="3538">
          <cell r="A3538">
            <v>588301</v>
          </cell>
          <cell r="B3538" t="str">
            <v>HRL - DBL TIME ZTFSO</v>
          </cell>
          <cell r="C3538">
            <v>15506</v>
          </cell>
          <cell r="D3538" t="str">
            <v>GAS OPERATIONS ORANGE</v>
          </cell>
          <cell r="E3538" t="str">
            <v>874-02090</v>
          </cell>
          <cell r="F3538" t="str">
            <v>155062090874</v>
          </cell>
          <cell r="G3538">
            <v>688301</v>
          </cell>
          <cell r="H3538" t="str">
            <v>HRL - DBL TIME ZTFSO</v>
          </cell>
        </row>
        <row r="3539">
          <cell r="A3539">
            <v>588305</v>
          </cell>
          <cell r="B3539" t="str">
            <v>HRLY - REGULAR ZTFSO</v>
          </cell>
          <cell r="C3539">
            <v>15506</v>
          </cell>
          <cell r="D3539" t="str">
            <v>GAS OPERATIONS ORANGE</v>
          </cell>
          <cell r="E3539" t="str">
            <v>874-02090</v>
          </cell>
          <cell r="F3539" t="str">
            <v>155062090874</v>
          </cell>
          <cell r="G3539">
            <v>688305</v>
          </cell>
          <cell r="H3539" t="str">
            <v>HRLY - REGULAR ZTFSO</v>
          </cell>
        </row>
        <row r="3540">
          <cell r="A3540">
            <v>588306</v>
          </cell>
          <cell r="B3540" t="str">
            <v>HRLY - OT ZTFSO</v>
          </cell>
          <cell r="C3540">
            <v>15506</v>
          </cell>
          <cell r="D3540" t="str">
            <v>GAS OPERATIONS ORANGE</v>
          </cell>
          <cell r="E3540" t="str">
            <v>874-02090</v>
          </cell>
          <cell r="F3540" t="str">
            <v>155062090874</v>
          </cell>
          <cell r="G3540">
            <v>688306</v>
          </cell>
          <cell r="H3540" t="str">
            <v>HRLY - OT ZTFSO</v>
          </cell>
        </row>
        <row r="3541">
          <cell r="A3541">
            <v>589500</v>
          </cell>
          <cell r="B3541" t="str">
            <v>MILEAGE REIMB ZTFSO</v>
          </cell>
          <cell r="C3541">
            <v>15506</v>
          </cell>
          <cell r="D3541" t="str">
            <v>GAS OPERATIONS ORANGE</v>
          </cell>
          <cell r="E3541" t="str">
            <v>874-02090</v>
          </cell>
          <cell r="F3541" t="str">
            <v>155062090874</v>
          </cell>
          <cell r="G3541">
            <v>689500</v>
          </cell>
          <cell r="H3541" t="str">
            <v>MILEAGE REIMB ZTFSO</v>
          </cell>
        </row>
        <row r="3542">
          <cell r="A3542">
            <v>589800</v>
          </cell>
          <cell r="B3542" t="str">
            <v>MEAL TICKETS ZTFSO</v>
          </cell>
          <cell r="C3542">
            <v>15506</v>
          </cell>
          <cell r="D3542" t="str">
            <v>GAS OPERATIONS ORANGE</v>
          </cell>
          <cell r="E3542" t="str">
            <v>874-02090</v>
          </cell>
          <cell r="F3542" t="str">
            <v>155062090874</v>
          </cell>
          <cell r="G3542">
            <v>689800</v>
          </cell>
          <cell r="H3542" t="str">
            <v>MEAL TICKETS ZTFSO</v>
          </cell>
        </row>
        <row r="3543">
          <cell r="A3543">
            <v>501400</v>
          </cell>
          <cell r="B3543" t="str">
            <v>MATERIALS</v>
          </cell>
          <cell r="C3543">
            <v>15506</v>
          </cell>
          <cell r="D3543" t="str">
            <v>GAS OPERATIONS ORANGE</v>
          </cell>
          <cell r="E3543" t="str">
            <v>874-02090</v>
          </cell>
          <cell r="F3543" t="str">
            <v>155062090874</v>
          </cell>
          <cell r="G3543">
            <v>601400</v>
          </cell>
          <cell r="H3543" t="str">
            <v>MATERIALS</v>
          </cell>
        </row>
        <row r="3544">
          <cell r="A3544">
            <v>504950</v>
          </cell>
          <cell r="B3544" t="str">
            <v>CLOTHING</v>
          </cell>
          <cell r="C3544">
            <v>15506</v>
          </cell>
          <cell r="D3544" t="str">
            <v>GAS OPERATIONS ORANGE</v>
          </cell>
          <cell r="E3544" t="str">
            <v>874-02090</v>
          </cell>
          <cell r="F3544" t="str">
            <v>155062090874</v>
          </cell>
          <cell r="G3544">
            <v>604950</v>
          </cell>
          <cell r="H3544" t="str">
            <v>CLOTHING</v>
          </cell>
        </row>
        <row r="3545">
          <cell r="A3545">
            <v>501600</v>
          </cell>
          <cell r="B3545" t="str">
            <v>TRANSPORTATION</v>
          </cell>
          <cell r="C3545">
            <v>15506</v>
          </cell>
          <cell r="D3545" t="str">
            <v>GAS OPERATIONS ORANGE</v>
          </cell>
          <cell r="E3545" t="str">
            <v>874-02090</v>
          </cell>
          <cell r="F3545" t="str">
            <v>155062090874</v>
          </cell>
          <cell r="G3545">
            <v>601600</v>
          </cell>
          <cell r="H3545" t="str">
            <v>TRANSPORTATION</v>
          </cell>
        </row>
        <row r="3546">
          <cell r="A3546">
            <v>512100</v>
          </cell>
          <cell r="B3546" t="str">
            <v>MEALS AND ENTERTAIN</v>
          </cell>
          <cell r="C3546">
            <v>15506</v>
          </cell>
          <cell r="D3546" t="str">
            <v>GAS OPERATIONS ORANGE</v>
          </cell>
          <cell r="E3546" t="str">
            <v>874-02090</v>
          </cell>
          <cell r="F3546" t="str">
            <v>155062090874</v>
          </cell>
          <cell r="G3546">
            <v>612100</v>
          </cell>
          <cell r="H3546" t="str">
            <v>MEALS AND ENTERTAIN</v>
          </cell>
        </row>
        <row r="3547">
          <cell r="A3547">
            <v>502466</v>
          </cell>
          <cell r="B3547" t="str">
            <v>P CARD UNCODED CHARG</v>
          </cell>
          <cell r="C3547">
            <v>15410</v>
          </cell>
          <cell r="D3547" t="str">
            <v>EE PROTECTION EQUIP</v>
          </cell>
          <cell r="E3547" t="str">
            <v>874-02090</v>
          </cell>
          <cell r="F3547" t="str">
            <v>154102090874</v>
          </cell>
          <cell r="G3547">
            <v>602466</v>
          </cell>
          <cell r="H3547" t="str">
            <v>P CARD UNCODED CHARG</v>
          </cell>
        </row>
        <row r="3548">
          <cell r="A3548">
            <v>500301</v>
          </cell>
          <cell r="B3548" t="str">
            <v>HOURLY DOUBLE PAY</v>
          </cell>
          <cell r="C3548">
            <v>15100</v>
          </cell>
          <cell r="D3548" t="str">
            <v>ENGINEERING SERVICES - OR</v>
          </cell>
          <cell r="E3548" t="str">
            <v>874-02090</v>
          </cell>
          <cell r="F3548" t="str">
            <v>151002090874</v>
          </cell>
          <cell r="G3548">
            <v>600301</v>
          </cell>
          <cell r="H3548" t="str">
            <v>HOURLY DOUBLE PAY</v>
          </cell>
        </row>
        <row r="3549">
          <cell r="A3549">
            <v>500305</v>
          </cell>
          <cell r="B3549" t="str">
            <v>HOURLY REGULAR  PAY</v>
          </cell>
          <cell r="C3549">
            <v>15100</v>
          </cell>
          <cell r="D3549" t="str">
            <v>ENGINEERING SERVICES - OR</v>
          </cell>
          <cell r="E3549" t="str">
            <v>874-02090</v>
          </cell>
          <cell r="F3549" t="str">
            <v>151002090874</v>
          </cell>
          <cell r="G3549">
            <v>600305</v>
          </cell>
          <cell r="H3549" t="str">
            <v>HOURLY REGULAR  PAY</v>
          </cell>
        </row>
        <row r="3550">
          <cell r="A3550">
            <v>500306</v>
          </cell>
          <cell r="B3550" t="str">
            <v>HOURLY OVERTIME PAY</v>
          </cell>
          <cell r="C3550">
            <v>15100</v>
          </cell>
          <cell r="D3550" t="str">
            <v>ENGINEERING SERVICES - OR</v>
          </cell>
          <cell r="E3550" t="str">
            <v>874-02090</v>
          </cell>
          <cell r="F3550" t="str">
            <v>151002090874</v>
          </cell>
          <cell r="G3550">
            <v>600306</v>
          </cell>
          <cell r="H3550" t="str">
            <v>HOURLY OVERTIME PAY</v>
          </cell>
        </row>
        <row r="3551">
          <cell r="A3551">
            <v>500307</v>
          </cell>
          <cell r="B3551" t="str">
            <v>ON CALL ASSIGN. PAY</v>
          </cell>
          <cell r="C3551">
            <v>15100</v>
          </cell>
          <cell r="D3551" t="str">
            <v>ENGINEERING SERVICES - OR</v>
          </cell>
          <cell r="E3551" t="str">
            <v>874-02090</v>
          </cell>
          <cell r="F3551" t="str">
            <v>151002090874</v>
          </cell>
          <cell r="G3551">
            <v>600307</v>
          </cell>
          <cell r="H3551" t="str">
            <v>ON CALL ASSIGN. PAY</v>
          </cell>
        </row>
        <row r="3552">
          <cell r="A3552">
            <v>500900</v>
          </cell>
          <cell r="B3552" t="str">
            <v>VACATION, SICK &amp; HOL</v>
          </cell>
          <cell r="C3552">
            <v>15100</v>
          </cell>
          <cell r="D3552" t="str">
            <v>ENGINEERING SERVICES - OR</v>
          </cell>
          <cell r="E3552" t="str">
            <v>874-02090</v>
          </cell>
          <cell r="F3552" t="str">
            <v>151002090874</v>
          </cell>
          <cell r="G3552">
            <v>600900</v>
          </cell>
          <cell r="H3552" t="str">
            <v>VACATION, SICK &amp; HOL</v>
          </cell>
        </row>
        <row r="3553">
          <cell r="A3553">
            <v>501000</v>
          </cell>
          <cell r="B3553" t="str">
            <v>PAYROLL OVERHEAD</v>
          </cell>
          <cell r="C3553">
            <v>15100</v>
          </cell>
          <cell r="D3553" t="str">
            <v>ENGINEERING SERVICES - OR</v>
          </cell>
          <cell r="E3553" t="str">
            <v>874-02090</v>
          </cell>
          <cell r="F3553" t="str">
            <v>151002090874</v>
          </cell>
          <cell r="G3553">
            <v>601000</v>
          </cell>
          <cell r="H3553" t="str">
            <v>PAYROLL OVERHEAD</v>
          </cell>
        </row>
        <row r="3554">
          <cell r="A3554">
            <v>501700</v>
          </cell>
          <cell r="B3554" t="str">
            <v>EQUIPMENT</v>
          </cell>
          <cell r="C3554">
            <v>15100</v>
          </cell>
          <cell r="D3554" t="str">
            <v>ENGINEERING SERVICES - OR</v>
          </cell>
          <cell r="E3554" t="str">
            <v>874-02090</v>
          </cell>
          <cell r="F3554" t="str">
            <v>151002090874</v>
          </cell>
          <cell r="G3554">
            <v>601700</v>
          </cell>
          <cell r="H3554" t="str">
            <v>EQUIPMENT</v>
          </cell>
        </row>
        <row r="3555">
          <cell r="A3555">
            <v>588301</v>
          </cell>
          <cell r="B3555" t="str">
            <v>HRL - DBL TIME ZTFSO</v>
          </cell>
          <cell r="C3555">
            <v>15100</v>
          </cell>
          <cell r="D3555" t="str">
            <v>ENGINEERING SERVICES - OR</v>
          </cell>
          <cell r="E3555" t="str">
            <v>874-02090</v>
          </cell>
          <cell r="F3555" t="str">
            <v>151002090874</v>
          </cell>
          <cell r="G3555">
            <v>688301</v>
          </cell>
          <cell r="H3555" t="str">
            <v>HRL - DBL TIME ZTFSO</v>
          </cell>
        </row>
        <row r="3556">
          <cell r="A3556">
            <v>588305</v>
          </cell>
          <cell r="B3556" t="str">
            <v>HRLY - REGULAR ZTFSO</v>
          </cell>
          <cell r="C3556">
            <v>15100</v>
          </cell>
          <cell r="D3556" t="str">
            <v>ENGINEERING SERVICES - OR</v>
          </cell>
          <cell r="E3556" t="str">
            <v>874-02090</v>
          </cell>
          <cell r="F3556" t="str">
            <v>151002090874</v>
          </cell>
          <cell r="G3556">
            <v>688305</v>
          </cell>
          <cell r="H3556" t="str">
            <v>HRLY - REGULAR ZTFSO</v>
          </cell>
        </row>
        <row r="3557">
          <cell r="A3557">
            <v>588306</v>
          </cell>
          <cell r="B3557" t="str">
            <v>HRLY - OT ZTFSO</v>
          </cell>
          <cell r="C3557">
            <v>15100</v>
          </cell>
          <cell r="D3557" t="str">
            <v>ENGINEERING SERVICES - OR</v>
          </cell>
          <cell r="E3557" t="str">
            <v>874-02090</v>
          </cell>
          <cell r="F3557" t="str">
            <v>151002090874</v>
          </cell>
          <cell r="G3557">
            <v>688306</v>
          </cell>
          <cell r="H3557" t="str">
            <v>HRLY - OT ZTFSO</v>
          </cell>
        </row>
        <row r="3558">
          <cell r="A3558">
            <v>501500</v>
          </cell>
          <cell r="B3558" t="str">
            <v>MILEAGE REIMBURSE</v>
          </cell>
          <cell r="C3558">
            <v>15100</v>
          </cell>
          <cell r="D3558" t="str">
            <v>ENGINEERING SERVICES - OR</v>
          </cell>
          <cell r="E3558" t="str">
            <v>874-02090</v>
          </cell>
          <cell r="F3558" t="str">
            <v>151002090874</v>
          </cell>
          <cell r="G3558">
            <v>601500</v>
          </cell>
          <cell r="H3558" t="str">
            <v>MILEAGE REIMBURSE</v>
          </cell>
        </row>
        <row r="3559">
          <cell r="A3559">
            <v>505800</v>
          </cell>
          <cell r="B3559" t="str">
            <v>MEAL TICKETS</v>
          </cell>
          <cell r="C3559">
            <v>15100</v>
          </cell>
          <cell r="D3559" t="str">
            <v>ENGINEERING SERVICES - OR</v>
          </cell>
          <cell r="E3559" t="str">
            <v>874-02090</v>
          </cell>
          <cell r="F3559" t="str">
            <v>151002090874</v>
          </cell>
          <cell r="G3559">
            <v>605800</v>
          </cell>
          <cell r="H3559" t="str">
            <v>MEAL TICKETS</v>
          </cell>
        </row>
        <row r="3560">
          <cell r="A3560">
            <v>589800</v>
          </cell>
          <cell r="B3560" t="str">
            <v>MEAL TICKETS ZTFSO</v>
          </cell>
          <cell r="C3560">
            <v>15100</v>
          </cell>
          <cell r="D3560" t="str">
            <v>ENGINEERING SERVICES - OR</v>
          </cell>
          <cell r="E3560" t="str">
            <v>874-02090</v>
          </cell>
          <cell r="F3560" t="str">
            <v>151002090874</v>
          </cell>
          <cell r="G3560">
            <v>689800</v>
          </cell>
          <cell r="H3560" t="str">
            <v>MEAL TICKETS ZTFSO</v>
          </cell>
        </row>
        <row r="3561">
          <cell r="A3561">
            <v>500301</v>
          </cell>
          <cell r="B3561" t="str">
            <v>HOURLY DOUBLE PAY</v>
          </cell>
          <cell r="C3561">
            <v>14109</v>
          </cell>
          <cell r="D3561" t="str">
            <v>GAS OPS BLACK - WA</v>
          </cell>
          <cell r="E3561" t="str">
            <v>874-02090</v>
          </cell>
          <cell r="F3561" t="str">
            <v>141092090874</v>
          </cell>
          <cell r="G3561">
            <v>600301</v>
          </cell>
          <cell r="H3561" t="str">
            <v>HOURLY DOUBLE PAY</v>
          </cell>
        </row>
        <row r="3562">
          <cell r="A3562">
            <v>500305</v>
          </cell>
          <cell r="B3562" t="str">
            <v>HOURLY REGULAR  PAY</v>
          </cell>
          <cell r="C3562">
            <v>14109</v>
          </cell>
          <cell r="D3562" t="str">
            <v>GAS OPS BLACK - WA</v>
          </cell>
          <cell r="E3562" t="str">
            <v>874-02090</v>
          </cell>
          <cell r="F3562" t="str">
            <v>141092090874</v>
          </cell>
          <cell r="G3562">
            <v>600305</v>
          </cell>
          <cell r="H3562" t="str">
            <v>HOURLY REGULAR  PAY</v>
          </cell>
        </row>
        <row r="3563">
          <cell r="A3563">
            <v>500306</v>
          </cell>
          <cell r="B3563" t="str">
            <v>HOURLY OVERTIME PAY</v>
          </cell>
          <cell r="C3563">
            <v>14109</v>
          </cell>
          <cell r="D3563" t="str">
            <v>GAS OPS BLACK - WA</v>
          </cell>
          <cell r="E3563" t="str">
            <v>874-02090</v>
          </cell>
          <cell r="F3563" t="str">
            <v>141092090874</v>
          </cell>
          <cell r="G3563">
            <v>600306</v>
          </cell>
          <cell r="H3563" t="str">
            <v>HOURLY OVERTIME PAY</v>
          </cell>
        </row>
        <row r="3564">
          <cell r="A3564">
            <v>500307</v>
          </cell>
          <cell r="B3564" t="str">
            <v>ON CALL ASSIGN. PAY</v>
          </cell>
          <cell r="C3564">
            <v>14109</v>
          </cell>
          <cell r="D3564" t="str">
            <v>GAS OPS BLACK - WA</v>
          </cell>
          <cell r="E3564" t="str">
            <v>874-02090</v>
          </cell>
          <cell r="F3564" t="str">
            <v>141092090874</v>
          </cell>
          <cell r="G3564">
            <v>600307</v>
          </cell>
          <cell r="H3564" t="str">
            <v>ON CALL ASSIGN. PAY</v>
          </cell>
        </row>
        <row r="3565">
          <cell r="A3565">
            <v>500500</v>
          </cell>
          <cell r="B3565" t="str">
            <v>SALARY BONUS PAYROLL</v>
          </cell>
          <cell r="C3565">
            <v>14109</v>
          </cell>
          <cell r="D3565" t="str">
            <v>GAS OPS BLACK - WA</v>
          </cell>
          <cell r="E3565" t="str">
            <v>874-02090</v>
          </cell>
          <cell r="F3565" t="str">
            <v>141092090874</v>
          </cell>
          <cell r="G3565">
            <v>600500</v>
          </cell>
          <cell r="H3565" t="str">
            <v>SALARY BONUS PAYROLL</v>
          </cell>
        </row>
        <row r="3566">
          <cell r="A3566">
            <v>500900</v>
          </cell>
          <cell r="B3566" t="str">
            <v>VACATION, SICK &amp; HOL</v>
          </cell>
          <cell r="C3566">
            <v>14109</v>
          </cell>
          <cell r="D3566" t="str">
            <v>GAS OPS BLACK - WA</v>
          </cell>
          <cell r="E3566" t="str">
            <v>874-02090</v>
          </cell>
          <cell r="F3566" t="str">
            <v>141092090874</v>
          </cell>
          <cell r="G3566">
            <v>600900</v>
          </cell>
          <cell r="H3566" t="str">
            <v>VACATION, SICK &amp; HOL</v>
          </cell>
        </row>
        <row r="3567">
          <cell r="A3567">
            <v>501000</v>
          </cell>
          <cell r="B3567" t="str">
            <v>PAYROLL OVERHEAD</v>
          </cell>
          <cell r="C3567">
            <v>14109</v>
          </cell>
          <cell r="D3567" t="str">
            <v>GAS OPS BLACK - WA</v>
          </cell>
          <cell r="E3567" t="str">
            <v>874-02090</v>
          </cell>
          <cell r="F3567" t="str">
            <v>141092090874</v>
          </cell>
          <cell r="G3567">
            <v>601000</v>
          </cell>
          <cell r="H3567" t="str">
            <v>PAYROLL OVERHEAD</v>
          </cell>
        </row>
        <row r="3568">
          <cell r="A3568">
            <v>501500</v>
          </cell>
          <cell r="B3568" t="str">
            <v>MILEAGE REIMBURSE</v>
          </cell>
          <cell r="C3568">
            <v>14109</v>
          </cell>
          <cell r="D3568" t="str">
            <v>GAS OPS BLACK - WA</v>
          </cell>
          <cell r="E3568" t="str">
            <v>874-02090</v>
          </cell>
          <cell r="F3568" t="str">
            <v>141092090874</v>
          </cell>
          <cell r="G3568">
            <v>601500</v>
          </cell>
          <cell r="H3568" t="str">
            <v>MILEAGE REIMBURSE</v>
          </cell>
        </row>
        <row r="3569">
          <cell r="A3569">
            <v>501700</v>
          </cell>
          <cell r="B3569" t="str">
            <v>EQUIPMENT</v>
          </cell>
          <cell r="C3569">
            <v>14109</v>
          </cell>
          <cell r="D3569" t="str">
            <v>GAS OPS BLACK - WA</v>
          </cell>
          <cell r="E3569" t="str">
            <v>874-02090</v>
          </cell>
          <cell r="F3569" t="str">
            <v>141092090874</v>
          </cell>
          <cell r="G3569">
            <v>601700</v>
          </cell>
          <cell r="H3569" t="str">
            <v>EQUIPMENT</v>
          </cell>
        </row>
        <row r="3570">
          <cell r="A3570">
            <v>505800</v>
          </cell>
          <cell r="B3570" t="str">
            <v>MEAL TICKETS</v>
          </cell>
          <cell r="C3570">
            <v>14109</v>
          </cell>
          <cell r="D3570" t="str">
            <v>GAS OPS BLACK - WA</v>
          </cell>
          <cell r="E3570" t="str">
            <v>874-02090</v>
          </cell>
          <cell r="F3570" t="str">
            <v>141092090874</v>
          </cell>
          <cell r="G3570">
            <v>605800</v>
          </cell>
          <cell r="H3570" t="str">
            <v>MEAL TICKETS</v>
          </cell>
        </row>
        <row r="3571">
          <cell r="A3571">
            <v>580305</v>
          </cell>
          <cell r="B3571" t="str">
            <v>HOURLY  REGULAR</v>
          </cell>
          <cell r="C3571">
            <v>14109</v>
          </cell>
          <cell r="D3571" t="str">
            <v>GAS OPS BLACK - WA</v>
          </cell>
          <cell r="E3571" t="str">
            <v>874-02090</v>
          </cell>
          <cell r="F3571" t="str">
            <v>141092090874</v>
          </cell>
          <cell r="G3571">
            <v>680305</v>
          </cell>
          <cell r="H3571" t="str">
            <v>HOURLY  REGULAR</v>
          </cell>
        </row>
        <row r="3572">
          <cell r="A3572">
            <v>588301</v>
          </cell>
          <cell r="B3572" t="str">
            <v>HRL - DBL TIME ZTFSO</v>
          </cell>
          <cell r="C3572">
            <v>14109</v>
          </cell>
          <cell r="D3572" t="str">
            <v>GAS OPS BLACK - WA</v>
          </cell>
          <cell r="E3572" t="str">
            <v>874-02090</v>
          </cell>
          <cell r="F3572" t="str">
            <v>141092090874</v>
          </cell>
          <cell r="G3572">
            <v>688301</v>
          </cell>
          <cell r="H3572" t="str">
            <v>HRL - DBL TIME ZTFSO</v>
          </cell>
        </row>
        <row r="3573">
          <cell r="A3573">
            <v>588305</v>
          </cell>
          <cell r="B3573" t="str">
            <v>HRLY - REGULAR ZTFSO</v>
          </cell>
          <cell r="C3573">
            <v>14109</v>
          </cell>
          <cell r="D3573" t="str">
            <v>GAS OPS BLACK - WA</v>
          </cell>
          <cell r="E3573" t="str">
            <v>874-02090</v>
          </cell>
          <cell r="F3573" t="str">
            <v>141092090874</v>
          </cell>
          <cell r="G3573">
            <v>688305</v>
          </cell>
          <cell r="H3573" t="str">
            <v>HRLY - REGULAR ZTFSO</v>
          </cell>
        </row>
        <row r="3574">
          <cell r="A3574">
            <v>588306</v>
          </cell>
          <cell r="B3574" t="str">
            <v>HRLY - OT ZTFSO</v>
          </cell>
          <cell r="C3574">
            <v>14109</v>
          </cell>
          <cell r="D3574" t="str">
            <v>GAS OPS BLACK - WA</v>
          </cell>
          <cell r="E3574" t="str">
            <v>874-02090</v>
          </cell>
          <cell r="F3574" t="str">
            <v>141092090874</v>
          </cell>
          <cell r="G3574">
            <v>688306</v>
          </cell>
          <cell r="H3574" t="str">
            <v>HRLY - OT ZTFSO</v>
          </cell>
        </row>
        <row r="3575">
          <cell r="A3575">
            <v>589500</v>
          </cell>
          <cell r="B3575" t="str">
            <v>MILEAGE REIMB ZTFSO</v>
          </cell>
          <cell r="C3575">
            <v>14109</v>
          </cell>
          <cell r="D3575" t="str">
            <v>GAS OPS BLACK - WA</v>
          </cell>
          <cell r="E3575" t="str">
            <v>874-02090</v>
          </cell>
          <cell r="F3575" t="str">
            <v>141092090874</v>
          </cell>
          <cell r="G3575">
            <v>689500</v>
          </cell>
          <cell r="H3575" t="str">
            <v>MILEAGE REIMB ZTFSO</v>
          </cell>
        </row>
        <row r="3576">
          <cell r="A3576">
            <v>589800</v>
          </cell>
          <cell r="B3576" t="str">
            <v>MEAL TICKETS ZTFSO</v>
          </cell>
          <cell r="C3576">
            <v>14109</v>
          </cell>
          <cell r="D3576" t="str">
            <v>GAS OPS BLACK - WA</v>
          </cell>
          <cell r="E3576" t="str">
            <v>874-02090</v>
          </cell>
          <cell r="F3576" t="str">
            <v>141092090874</v>
          </cell>
          <cell r="G3576">
            <v>689800</v>
          </cell>
          <cell r="H3576" t="str">
            <v>MEAL TICKETS ZTFSO</v>
          </cell>
        </row>
        <row r="3577">
          <cell r="A3577">
            <v>506200</v>
          </cell>
          <cell r="B3577" t="str">
            <v>PERMITS AND FEES</v>
          </cell>
          <cell r="C3577">
            <v>14109</v>
          </cell>
          <cell r="D3577" t="str">
            <v>GAS OPS BLACK - WA</v>
          </cell>
          <cell r="E3577" t="str">
            <v>874-02090</v>
          </cell>
          <cell r="F3577" t="str">
            <v>141092090874</v>
          </cell>
          <cell r="G3577">
            <v>606200</v>
          </cell>
          <cell r="H3577" t="str">
            <v>PERMITS AND FEES</v>
          </cell>
        </row>
        <row r="3578">
          <cell r="A3578">
            <v>500301</v>
          </cell>
          <cell r="B3578" t="str">
            <v>HOURLY DOUBLE PAY</v>
          </cell>
          <cell r="C3578">
            <v>14100</v>
          </cell>
          <cell r="D3578" t="str">
            <v>GAS OPS BLACK - OR</v>
          </cell>
          <cell r="E3578" t="str">
            <v>874-02090</v>
          </cell>
          <cell r="F3578" t="str">
            <v>141002090874</v>
          </cell>
          <cell r="G3578">
            <v>600301</v>
          </cell>
          <cell r="H3578" t="str">
            <v>HOURLY DOUBLE PAY</v>
          </cell>
        </row>
        <row r="3579">
          <cell r="A3579">
            <v>500305</v>
          </cell>
          <cell r="B3579" t="str">
            <v>HOURLY REGULAR  PAY</v>
          </cell>
          <cell r="C3579">
            <v>14100</v>
          </cell>
          <cell r="D3579" t="str">
            <v>GAS OPS BLACK - OR</v>
          </cell>
          <cell r="E3579" t="str">
            <v>874-02090</v>
          </cell>
          <cell r="F3579" t="str">
            <v>141002090874</v>
          </cell>
          <cell r="G3579">
            <v>600305</v>
          </cell>
          <cell r="H3579" t="str">
            <v>HOURLY REGULAR  PAY</v>
          </cell>
        </row>
        <row r="3580">
          <cell r="A3580">
            <v>500306</v>
          </cell>
          <cell r="B3580" t="str">
            <v>HOURLY OVERTIME PAY</v>
          </cell>
          <cell r="C3580">
            <v>14100</v>
          </cell>
          <cell r="D3580" t="str">
            <v>GAS OPS BLACK - OR</v>
          </cell>
          <cell r="E3580" t="str">
            <v>874-02090</v>
          </cell>
          <cell r="F3580" t="str">
            <v>141002090874</v>
          </cell>
          <cell r="G3580">
            <v>600306</v>
          </cell>
          <cell r="H3580" t="str">
            <v>HOURLY OVERTIME PAY</v>
          </cell>
        </row>
        <row r="3581">
          <cell r="A3581">
            <v>500900</v>
          </cell>
          <cell r="B3581" t="str">
            <v>VACATION, SICK &amp; HOL</v>
          </cell>
          <cell r="C3581">
            <v>14100</v>
          </cell>
          <cell r="D3581" t="str">
            <v>GAS OPS BLACK - OR</v>
          </cell>
          <cell r="E3581" t="str">
            <v>874-02090</v>
          </cell>
          <cell r="F3581" t="str">
            <v>141002090874</v>
          </cell>
          <cell r="G3581">
            <v>600900</v>
          </cell>
          <cell r="H3581" t="str">
            <v>VACATION, SICK &amp; HOL</v>
          </cell>
        </row>
        <row r="3582">
          <cell r="A3582">
            <v>501000</v>
          </cell>
          <cell r="B3582" t="str">
            <v>PAYROLL OVERHEAD</v>
          </cell>
          <cell r="C3582">
            <v>14100</v>
          </cell>
          <cell r="D3582" t="str">
            <v>GAS OPS BLACK - OR</v>
          </cell>
          <cell r="E3582" t="str">
            <v>874-02090</v>
          </cell>
          <cell r="F3582" t="str">
            <v>141002090874</v>
          </cell>
          <cell r="G3582">
            <v>601000</v>
          </cell>
          <cell r="H3582" t="str">
            <v>PAYROLL OVERHEAD</v>
          </cell>
        </row>
        <row r="3583">
          <cell r="A3583">
            <v>501600</v>
          </cell>
          <cell r="B3583" t="str">
            <v>TRANSPORTATION</v>
          </cell>
          <cell r="C3583">
            <v>14100</v>
          </cell>
          <cell r="D3583" t="str">
            <v>GAS OPS BLACK - OR</v>
          </cell>
          <cell r="E3583" t="str">
            <v>874-02090</v>
          </cell>
          <cell r="F3583" t="str">
            <v>141002090874</v>
          </cell>
          <cell r="G3583">
            <v>601600</v>
          </cell>
          <cell r="H3583" t="str">
            <v>TRANSPORTATION</v>
          </cell>
        </row>
        <row r="3584">
          <cell r="A3584">
            <v>501700</v>
          </cell>
          <cell r="B3584" t="str">
            <v>EQUIPMENT</v>
          </cell>
          <cell r="C3584">
            <v>14100</v>
          </cell>
          <cell r="D3584" t="str">
            <v>GAS OPS BLACK - OR</v>
          </cell>
          <cell r="E3584" t="str">
            <v>874-02090</v>
          </cell>
          <cell r="F3584" t="str">
            <v>141002090874</v>
          </cell>
          <cell r="G3584">
            <v>601700</v>
          </cell>
          <cell r="H3584" t="str">
            <v>EQUIPMENT</v>
          </cell>
        </row>
        <row r="3585">
          <cell r="A3585">
            <v>502466</v>
          </cell>
          <cell r="B3585" t="str">
            <v>P CARD UNCODED CHARG</v>
          </cell>
          <cell r="C3585">
            <v>14100</v>
          </cell>
          <cell r="D3585" t="str">
            <v>GAS OPS BLACK - OR</v>
          </cell>
          <cell r="E3585" t="str">
            <v>874-02090</v>
          </cell>
          <cell r="F3585" t="str">
            <v>141002090874</v>
          </cell>
          <cell r="G3585">
            <v>602466</v>
          </cell>
          <cell r="H3585" t="str">
            <v>P CARD UNCODED CHARG</v>
          </cell>
        </row>
        <row r="3586">
          <cell r="A3586">
            <v>505800</v>
          </cell>
          <cell r="B3586" t="str">
            <v>MEAL TICKETS</v>
          </cell>
          <cell r="C3586">
            <v>14100</v>
          </cell>
          <cell r="D3586" t="str">
            <v>GAS OPS BLACK - OR</v>
          </cell>
          <cell r="E3586" t="str">
            <v>874-02090</v>
          </cell>
          <cell r="F3586" t="str">
            <v>141002090874</v>
          </cell>
          <cell r="G3586">
            <v>605800</v>
          </cell>
          <cell r="H3586" t="str">
            <v>MEAL TICKETS</v>
          </cell>
        </row>
        <row r="3587">
          <cell r="A3587">
            <v>580305</v>
          </cell>
          <cell r="B3587" t="str">
            <v>HOURLY  REGULAR</v>
          </cell>
          <cell r="C3587">
            <v>14100</v>
          </cell>
          <cell r="D3587" t="str">
            <v>GAS OPS BLACK - OR</v>
          </cell>
          <cell r="E3587" t="str">
            <v>874-02090</v>
          </cell>
          <cell r="F3587" t="str">
            <v>141002090874</v>
          </cell>
          <cell r="G3587">
            <v>680305</v>
          </cell>
          <cell r="H3587" t="str">
            <v>HOURLY  REGULAR</v>
          </cell>
        </row>
        <row r="3588">
          <cell r="A3588">
            <v>580306</v>
          </cell>
          <cell r="B3588" t="str">
            <v>HOURLY  OT PAY</v>
          </cell>
          <cell r="C3588">
            <v>14100</v>
          </cell>
          <cell r="D3588" t="str">
            <v>GAS OPS BLACK - OR</v>
          </cell>
          <cell r="E3588" t="str">
            <v>874-02090</v>
          </cell>
          <cell r="F3588" t="str">
            <v>141002090874</v>
          </cell>
          <cell r="G3588">
            <v>680306</v>
          </cell>
          <cell r="H3588" t="str">
            <v>HOURLY  OT PAY</v>
          </cell>
        </row>
        <row r="3589">
          <cell r="A3589">
            <v>588301</v>
          </cell>
          <cell r="B3589" t="str">
            <v>HRL - DBL TIME ZTFSO</v>
          </cell>
          <cell r="C3589">
            <v>14100</v>
          </cell>
          <cell r="D3589" t="str">
            <v>GAS OPS BLACK - OR</v>
          </cell>
          <cell r="E3589" t="str">
            <v>874-02090</v>
          </cell>
          <cell r="F3589" t="str">
            <v>141002090874</v>
          </cell>
          <cell r="G3589">
            <v>688301</v>
          </cell>
          <cell r="H3589" t="str">
            <v>HRL - DBL TIME ZTFSO</v>
          </cell>
        </row>
        <row r="3590">
          <cell r="A3590">
            <v>588305</v>
          </cell>
          <cell r="B3590" t="str">
            <v>HRLY - REGULAR ZTFSO</v>
          </cell>
          <cell r="C3590">
            <v>14100</v>
          </cell>
          <cell r="D3590" t="str">
            <v>GAS OPS BLACK - OR</v>
          </cell>
          <cell r="E3590" t="str">
            <v>874-02090</v>
          </cell>
          <cell r="F3590" t="str">
            <v>141002090874</v>
          </cell>
          <cell r="G3590">
            <v>688305</v>
          </cell>
          <cell r="H3590" t="str">
            <v>HRLY - REGULAR ZTFSO</v>
          </cell>
        </row>
        <row r="3591">
          <cell r="A3591">
            <v>588306</v>
          </cell>
          <cell r="B3591" t="str">
            <v>HRLY - OT ZTFSO</v>
          </cell>
          <cell r="C3591">
            <v>14100</v>
          </cell>
          <cell r="D3591" t="str">
            <v>GAS OPS BLACK - OR</v>
          </cell>
          <cell r="E3591" t="str">
            <v>874-02090</v>
          </cell>
          <cell r="F3591" t="str">
            <v>141002090874</v>
          </cell>
          <cell r="G3591">
            <v>688306</v>
          </cell>
          <cell r="H3591" t="str">
            <v>HRLY - OT ZTFSO</v>
          </cell>
        </row>
        <row r="3592">
          <cell r="A3592">
            <v>589800</v>
          </cell>
          <cell r="B3592" t="str">
            <v>MEAL TICKETS ZTFSO</v>
          </cell>
          <cell r="C3592">
            <v>14100</v>
          </cell>
          <cell r="D3592" t="str">
            <v>GAS OPS BLACK - OR</v>
          </cell>
          <cell r="E3592" t="str">
            <v>874-02090</v>
          </cell>
          <cell r="F3592" t="str">
            <v>141002090874</v>
          </cell>
          <cell r="G3592">
            <v>689800</v>
          </cell>
          <cell r="H3592" t="str">
            <v>MEAL TICKETS ZTFSO</v>
          </cell>
        </row>
        <row r="3593">
          <cell r="A3593">
            <v>501459</v>
          </cell>
          <cell r="B3593" t="str">
            <v>MATERIALS - AGGREG</v>
          </cell>
          <cell r="C3593">
            <v>14100</v>
          </cell>
          <cell r="D3593" t="str">
            <v>GAS OPS BLACK - OR</v>
          </cell>
          <cell r="E3593" t="str">
            <v>874-02090</v>
          </cell>
          <cell r="F3593" t="str">
            <v>141002090874</v>
          </cell>
          <cell r="G3593">
            <v>601459</v>
          </cell>
          <cell r="H3593" t="str">
            <v>MATERIALS - AGGREG</v>
          </cell>
        </row>
        <row r="3594">
          <cell r="A3594">
            <v>512200</v>
          </cell>
          <cell r="B3594" t="str">
            <v>TRAVEL IN TERRITORY</v>
          </cell>
          <cell r="C3594">
            <v>14100</v>
          </cell>
          <cell r="D3594" t="str">
            <v>GAS OPS BLACK - OR</v>
          </cell>
          <cell r="E3594" t="str">
            <v>874-02090</v>
          </cell>
          <cell r="F3594" t="str">
            <v>141002090874</v>
          </cell>
          <cell r="G3594">
            <v>612200</v>
          </cell>
          <cell r="H3594" t="str">
            <v>TRAVEL IN TERRITORY</v>
          </cell>
        </row>
        <row r="3595">
          <cell r="A3595">
            <v>513200</v>
          </cell>
          <cell r="B3595" t="str">
            <v>BUSINESS TRAVEL</v>
          </cell>
          <cell r="C3595">
            <v>14100</v>
          </cell>
          <cell r="D3595" t="str">
            <v>GAS OPS BLACK - OR</v>
          </cell>
          <cell r="E3595" t="str">
            <v>874-02090</v>
          </cell>
          <cell r="F3595" t="str">
            <v>141002090874</v>
          </cell>
          <cell r="G3595">
            <v>613200</v>
          </cell>
          <cell r="H3595" t="str">
            <v>BUSINESS TRAVEL</v>
          </cell>
        </row>
        <row r="3596">
          <cell r="A3596">
            <v>503000</v>
          </cell>
          <cell r="B3596" t="str">
            <v>OFFICE SUPPLIES</v>
          </cell>
          <cell r="C3596">
            <v>14100</v>
          </cell>
          <cell r="D3596" t="str">
            <v>GAS OPS BLACK - OR</v>
          </cell>
          <cell r="E3596" t="str">
            <v>874-02090</v>
          </cell>
          <cell r="F3596" t="str">
            <v>141002090874</v>
          </cell>
          <cell r="G3596">
            <v>603000</v>
          </cell>
          <cell r="H3596" t="str">
            <v>OFFICE SUPPLIES</v>
          </cell>
        </row>
        <row r="3597">
          <cell r="A3597">
            <v>500700</v>
          </cell>
          <cell r="B3597" t="str">
            <v>HOURLY BONUS PAYROLL</v>
          </cell>
          <cell r="C3597">
            <v>14100</v>
          </cell>
          <cell r="D3597" t="str">
            <v>GAS OPS BLACK - OR</v>
          </cell>
          <cell r="E3597" t="str">
            <v>874-02090</v>
          </cell>
          <cell r="F3597" t="str">
            <v>141002090874</v>
          </cell>
          <cell r="G3597">
            <v>600700</v>
          </cell>
          <cell r="H3597" t="str">
            <v>HOURLY BONUS PAYROLL</v>
          </cell>
        </row>
        <row r="3598">
          <cell r="A3598">
            <v>506500</v>
          </cell>
          <cell r="B3598" t="str">
            <v>UNLEADED FUEL</v>
          </cell>
          <cell r="C3598">
            <v>14100</v>
          </cell>
          <cell r="D3598" t="str">
            <v>GAS OPS BLACK - OR</v>
          </cell>
          <cell r="E3598" t="str">
            <v>874-02090</v>
          </cell>
          <cell r="F3598" t="str">
            <v>141002090874</v>
          </cell>
          <cell r="G3598">
            <v>606500</v>
          </cell>
          <cell r="H3598" t="str">
            <v>UNLEADED FUEL</v>
          </cell>
        </row>
        <row r="3599">
          <cell r="A3599">
            <v>500301</v>
          </cell>
          <cell r="B3599" t="str">
            <v>HOURLY DOUBLE PAY</v>
          </cell>
          <cell r="C3599">
            <v>13510</v>
          </cell>
          <cell r="D3599" t="str">
            <v>CUSTOMER FIELD SERVICES</v>
          </cell>
          <cell r="E3599" t="str">
            <v>874-02090</v>
          </cell>
          <cell r="F3599" t="str">
            <v>135102090874</v>
          </cell>
          <cell r="G3599">
            <v>600301</v>
          </cell>
          <cell r="H3599" t="str">
            <v>HOURLY DOUBLE PAY</v>
          </cell>
        </row>
        <row r="3600">
          <cell r="A3600">
            <v>500305</v>
          </cell>
          <cell r="B3600" t="str">
            <v>HOURLY REGULAR  PAY</v>
          </cell>
          <cell r="C3600">
            <v>13510</v>
          </cell>
          <cell r="D3600" t="str">
            <v>CUSTOMER FIELD SERVICES</v>
          </cell>
          <cell r="E3600" t="str">
            <v>874-02090</v>
          </cell>
          <cell r="F3600" t="str">
            <v>135102090874</v>
          </cell>
          <cell r="G3600">
            <v>600305</v>
          </cell>
          <cell r="H3600" t="str">
            <v>HOURLY REGULAR  PAY</v>
          </cell>
        </row>
        <row r="3601">
          <cell r="A3601">
            <v>500306</v>
          </cell>
          <cell r="B3601" t="str">
            <v>HOURLY OVERTIME PAY</v>
          </cell>
          <cell r="C3601">
            <v>13510</v>
          </cell>
          <cell r="D3601" t="str">
            <v>CUSTOMER FIELD SERVICES</v>
          </cell>
          <cell r="E3601" t="str">
            <v>874-02090</v>
          </cell>
          <cell r="F3601" t="str">
            <v>135102090874</v>
          </cell>
          <cell r="G3601">
            <v>600306</v>
          </cell>
          <cell r="H3601" t="str">
            <v>HOURLY OVERTIME PAY</v>
          </cell>
        </row>
        <row r="3602">
          <cell r="A3602">
            <v>500307</v>
          </cell>
          <cell r="B3602" t="str">
            <v>ON CALL ASSIGN. PAY</v>
          </cell>
          <cell r="C3602">
            <v>13510</v>
          </cell>
          <cell r="D3602" t="str">
            <v>CUSTOMER FIELD SERVICES</v>
          </cell>
          <cell r="E3602" t="str">
            <v>874-02090</v>
          </cell>
          <cell r="F3602" t="str">
            <v>135102090874</v>
          </cell>
          <cell r="G3602">
            <v>600307</v>
          </cell>
          <cell r="H3602" t="str">
            <v>ON CALL ASSIGN. PAY</v>
          </cell>
        </row>
        <row r="3603">
          <cell r="A3603">
            <v>500500</v>
          </cell>
          <cell r="B3603" t="str">
            <v>SALARY BONUS PAYROLL</v>
          </cell>
          <cell r="C3603">
            <v>13510</v>
          </cell>
          <cell r="D3603" t="str">
            <v>CUSTOMER FIELD SERVICES</v>
          </cell>
          <cell r="E3603" t="str">
            <v>874-02090</v>
          </cell>
          <cell r="F3603" t="str">
            <v>135102090874</v>
          </cell>
          <cell r="G3603">
            <v>600500</v>
          </cell>
          <cell r="H3603" t="str">
            <v>SALARY BONUS PAYROLL</v>
          </cell>
        </row>
        <row r="3604">
          <cell r="A3604">
            <v>500900</v>
          </cell>
          <cell r="B3604" t="str">
            <v>VACATION, SICK &amp; HOL</v>
          </cell>
          <cell r="C3604">
            <v>13510</v>
          </cell>
          <cell r="D3604" t="str">
            <v>CUSTOMER FIELD SERVICES</v>
          </cell>
          <cell r="E3604" t="str">
            <v>874-02090</v>
          </cell>
          <cell r="F3604" t="str">
            <v>135102090874</v>
          </cell>
          <cell r="G3604">
            <v>600900</v>
          </cell>
          <cell r="H3604" t="str">
            <v>VACATION, SICK &amp; HOL</v>
          </cell>
        </row>
        <row r="3605">
          <cell r="A3605">
            <v>501000</v>
          </cell>
          <cell r="B3605" t="str">
            <v>PAYROLL OVERHEAD</v>
          </cell>
          <cell r="C3605">
            <v>13510</v>
          </cell>
          <cell r="D3605" t="str">
            <v>CUSTOMER FIELD SERVICES</v>
          </cell>
          <cell r="E3605" t="str">
            <v>874-02090</v>
          </cell>
          <cell r="F3605" t="str">
            <v>135102090874</v>
          </cell>
          <cell r="G3605">
            <v>601000</v>
          </cell>
          <cell r="H3605" t="str">
            <v>PAYROLL OVERHEAD</v>
          </cell>
        </row>
        <row r="3606">
          <cell r="A3606">
            <v>501500</v>
          </cell>
          <cell r="B3606" t="str">
            <v>MILEAGE REIMBURSE</v>
          </cell>
          <cell r="C3606">
            <v>13510</v>
          </cell>
          <cell r="D3606" t="str">
            <v>CUSTOMER FIELD SERVICES</v>
          </cell>
          <cell r="E3606" t="str">
            <v>874-02090</v>
          </cell>
          <cell r="F3606" t="str">
            <v>135102090874</v>
          </cell>
          <cell r="G3606">
            <v>601500</v>
          </cell>
          <cell r="H3606" t="str">
            <v>MILEAGE REIMBURSE</v>
          </cell>
        </row>
        <row r="3607">
          <cell r="A3607">
            <v>501700</v>
          </cell>
          <cell r="B3607" t="str">
            <v>EQUIPMENT</v>
          </cell>
          <cell r="C3607">
            <v>13510</v>
          </cell>
          <cell r="D3607" t="str">
            <v>CUSTOMER FIELD SERVICES</v>
          </cell>
          <cell r="E3607" t="str">
            <v>874-02090</v>
          </cell>
          <cell r="F3607" t="str">
            <v>135102090874</v>
          </cell>
          <cell r="G3607">
            <v>601700</v>
          </cell>
          <cell r="H3607" t="str">
            <v>EQUIPMENT</v>
          </cell>
        </row>
        <row r="3608">
          <cell r="A3608">
            <v>505800</v>
          </cell>
          <cell r="B3608" t="str">
            <v>MEAL TICKETS</v>
          </cell>
          <cell r="C3608">
            <v>13510</v>
          </cell>
          <cell r="D3608" t="str">
            <v>CUSTOMER FIELD SERVICES</v>
          </cell>
          <cell r="E3608" t="str">
            <v>874-02090</v>
          </cell>
          <cell r="F3608" t="str">
            <v>135102090874</v>
          </cell>
          <cell r="G3608">
            <v>605800</v>
          </cell>
          <cell r="H3608" t="str">
            <v>MEAL TICKETS</v>
          </cell>
        </row>
        <row r="3609">
          <cell r="A3609">
            <v>588301</v>
          </cell>
          <cell r="B3609" t="str">
            <v>HRL - DBL TIME ZTFSO</v>
          </cell>
          <cell r="C3609">
            <v>13510</v>
          </cell>
          <cell r="D3609" t="str">
            <v>CUSTOMER FIELD SERVICES</v>
          </cell>
          <cell r="E3609" t="str">
            <v>874-02090</v>
          </cell>
          <cell r="F3609" t="str">
            <v>135102090874</v>
          </cell>
          <cell r="G3609">
            <v>688301</v>
          </cell>
          <cell r="H3609" t="str">
            <v>HRL - DBL TIME ZTFSO</v>
          </cell>
        </row>
        <row r="3610">
          <cell r="A3610">
            <v>588305</v>
          </cell>
          <cell r="B3610" t="str">
            <v>HRLY - REGULAR ZTFSO</v>
          </cell>
          <cell r="C3610">
            <v>13510</v>
          </cell>
          <cell r="D3610" t="str">
            <v>CUSTOMER FIELD SERVICES</v>
          </cell>
          <cell r="E3610" t="str">
            <v>874-02090</v>
          </cell>
          <cell r="F3610" t="str">
            <v>135102090874</v>
          </cell>
          <cell r="G3610">
            <v>688305</v>
          </cell>
          <cell r="H3610" t="str">
            <v>HRLY - REGULAR ZTFSO</v>
          </cell>
        </row>
        <row r="3611">
          <cell r="A3611">
            <v>588306</v>
          </cell>
          <cell r="B3611" t="str">
            <v>HRLY - OT ZTFSO</v>
          </cell>
          <cell r="C3611">
            <v>13510</v>
          </cell>
          <cell r="D3611" t="str">
            <v>CUSTOMER FIELD SERVICES</v>
          </cell>
          <cell r="E3611" t="str">
            <v>874-02090</v>
          </cell>
          <cell r="F3611" t="str">
            <v>135102090874</v>
          </cell>
          <cell r="G3611">
            <v>688306</v>
          </cell>
          <cell r="H3611" t="str">
            <v>HRLY - OT ZTFSO</v>
          </cell>
        </row>
        <row r="3612">
          <cell r="A3612">
            <v>500700</v>
          </cell>
          <cell r="B3612" t="str">
            <v>HOURLY BONUS PAYROLL</v>
          </cell>
          <cell r="C3612">
            <v>13510</v>
          </cell>
          <cell r="D3612" t="str">
            <v>CUSTOMER FIELD SERVICES</v>
          </cell>
          <cell r="E3612" t="str">
            <v>874-02090</v>
          </cell>
          <cell r="F3612" t="str">
            <v>135102090874</v>
          </cell>
          <cell r="G3612">
            <v>600700</v>
          </cell>
          <cell r="H3612" t="str">
            <v>HOURLY BONUS PAYROLL</v>
          </cell>
        </row>
        <row r="3613">
          <cell r="A3613">
            <v>513200</v>
          </cell>
          <cell r="B3613" t="str">
            <v>BUSINESS TRAVEL</v>
          </cell>
          <cell r="C3613">
            <v>13510</v>
          </cell>
          <cell r="D3613" t="str">
            <v>CUSTOMER FIELD SERVICES</v>
          </cell>
          <cell r="E3613" t="str">
            <v>874-02090</v>
          </cell>
          <cell r="F3613" t="str">
            <v>135102090874</v>
          </cell>
          <cell r="G3613">
            <v>613200</v>
          </cell>
          <cell r="H3613" t="str">
            <v>BUSINESS TRAVEL</v>
          </cell>
        </row>
        <row r="3614">
          <cell r="A3614">
            <v>588105</v>
          </cell>
          <cell r="B3614" t="str">
            <v>SALARY PAYROLL ZTFSO</v>
          </cell>
          <cell r="C3614">
            <v>15510</v>
          </cell>
          <cell r="D3614" t="str">
            <v>QUALIFICATIONS ASSURANCE</v>
          </cell>
          <cell r="E3614" t="str">
            <v>874-02090</v>
          </cell>
          <cell r="F3614" t="str">
            <v>155102090874</v>
          </cell>
          <cell r="G3614">
            <v>688105</v>
          </cell>
          <cell r="H3614" t="str">
            <v>SALARY PAYROLL ZTFSO</v>
          </cell>
        </row>
        <row r="3615">
          <cell r="A3615">
            <v>588305</v>
          </cell>
          <cell r="B3615" t="str">
            <v>HRLY - REGULAR ZTFSO</v>
          </cell>
          <cell r="C3615">
            <v>12011</v>
          </cell>
          <cell r="D3615" t="str">
            <v>METER SHOP</v>
          </cell>
          <cell r="E3615" t="str">
            <v>874-02090</v>
          </cell>
          <cell r="F3615" t="str">
            <v>120112090874</v>
          </cell>
          <cell r="G3615">
            <v>688305</v>
          </cell>
          <cell r="H3615" t="str">
            <v>HRLY - REGULAR ZTFSO</v>
          </cell>
        </row>
        <row r="3616">
          <cell r="A3616">
            <v>501400</v>
          </cell>
          <cell r="B3616" t="str">
            <v>MATERIALS</v>
          </cell>
          <cell r="C3616">
            <v>16200</v>
          </cell>
          <cell r="D3616" t="str">
            <v>STORES</v>
          </cell>
          <cell r="E3616" t="str">
            <v>874-12345</v>
          </cell>
          <cell r="F3616" t="str">
            <v>162002345874</v>
          </cell>
          <cell r="G3616">
            <v>601400</v>
          </cell>
          <cell r="H3616" t="str">
            <v>MATERIALS</v>
          </cell>
        </row>
        <row r="3617">
          <cell r="A3617">
            <v>501401</v>
          </cell>
          <cell r="B3617" t="str">
            <v>MATERIALS - CONS INV</v>
          </cell>
          <cell r="C3617">
            <v>16200</v>
          </cell>
          <cell r="D3617" t="str">
            <v>STORES</v>
          </cell>
          <cell r="E3617" t="str">
            <v>874-12345</v>
          </cell>
          <cell r="F3617" t="str">
            <v>162002345874</v>
          </cell>
          <cell r="G3617">
            <v>601401</v>
          </cell>
          <cell r="H3617" t="str">
            <v>MATERIALS - CONS INV</v>
          </cell>
        </row>
        <row r="3618">
          <cell r="A3618">
            <v>501600</v>
          </cell>
          <cell r="B3618" t="str">
            <v>TRANSPORTATION</v>
          </cell>
          <cell r="C3618">
            <v>16200</v>
          </cell>
          <cell r="D3618" t="str">
            <v>STORES</v>
          </cell>
          <cell r="E3618" t="str">
            <v>874-12345</v>
          </cell>
          <cell r="F3618" t="str">
            <v>162002345874</v>
          </cell>
          <cell r="G3618">
            <v>601600</v>
          </cell>
          <cell r="H3618" t="str">
            <v>TRANSPORTATION</v>
          </cell>
        </row>
        <row r="3619">
          <cell r="A3619">
            <v>501700</v>
          </cell>
          <cell r="B3619" t="str">
            <v>EQUIPMENT</v>
          </cell>
          <cell r="C3619">
            <v>16200</v>
          </cell>
          <cell r="D3619" t="str">
            <v>STORES</v>
          </cell>
          <cell r="E3619" t="str">
            <v>874-12345</v>
          </cell>
          <cell r="F3619" t="str">
            <v>162002345874</v>
          </cell>
          <cell r="G3619">
            <v>601700</v>
          </cell>
          <cell r="H3619" t="str">
            <v>EQUIPMENT</v>
          </cell>
        </row>
        <row r="3620">
          <cell r="A3620">
            <v>502000</v>
          </cell>
          <cell r="B3620" t="str">
            <v>OFFICE CONTRACT WORK</v>
          </cell>
          <cell r="C3620">
            <v>16200</v>
          </cell>
          <cell r="D3620" t="str">
            <v>STORES</v>
          </cell>
          <cell r="E3620" t="str">
            <v>874-12345</v>
          </cell>
          <cell r="F3620" t="str">
            <v>162002345874</v>
          </cell>
          <cell r="G3620">
            <v>602000</v>
          </cell>
          <cell r="H3620" t="str">
            <v>OFFICE CONTRACT WORK</v>
          </cell>
        </row>
        <row r="3621">
          <cell r="A3621">
            <v>502100</v>
          </cell>
          <cell r="B3621" t="str">
            <v>OTHER CONTRACT WORK</v>
          </cell>
          <cell r="C3621">
            <v>16200</v>
          </cell>
          <cell r="D3621" t="str">
            <v>STORES</v>
          </cell>
          <cell r="E3621" t="str">
            <v>874-12345</v>
          </cell>
          <cell r="F3621" t="str">
            <v>162002345874</v>
          </cell>
          <cell r="G3621">
            <v>602100</v>
          </cell>
          <cell r="H3621" t="str">
            <v>OTHER CONTRACT WORK</v>
          </cell>
        </row>
        <row r="3622">
          <cell r="A3622">
            <v>502300</v>
          </cell>
          <cell r="B3622" t="str">
            <v>RENTS AND LEASES</v>
          </cell>
          <cell r="C3622">
            <v>16200</v>
          </cell>
          <cell r="D3622" t="str">
            <v>STORES</v>
          </cell>
          <cell r="E3622" t="str">
            <v>874-12345</v>
          </cell>
          <cell r="F3622" t="str">
            <v>162002345874</v>
          </cell>
          <cell r="G3622">
            <v>602300</v>
          </cell>
          <cell r="H3622" t="str">
            <v>RENTS AND LEASES</v>
          </cell>
        </row>
        <row r="3623">
          <cell r="A3623">
            <v>502466</v>
          </cell>
          <cell r="B3623" t="str">
            <v>P CARD UNCODED CHARG</v>
          </cell>
          <cell r="C3623">
            <v>16200</v>
          </cell>
          <cell r="D3623" t="str">
            <v>STORES</v>
          </cell>
          <cell r="E3623" t="str">
            <v>874-12345</v>
          </cell>
          <cell r="F3623" t="str">
            <v>162002345874</v>
          </cell>
          <cell r="G3623">
            <v>602466</v>
          </cell>
          <cell r="H3623" t="str">
            <v>P CARD UNCODED CHARG</v>
          </cell>
        </row>
        <row r="3624">
          <cell r="A3624">
            <v>503000</v>
          </cell>
          <cell r="B3624" t="str">
            <v>OFFICE SUPPLIES</v>
          </cell>
          <cell r="C3624">
            <v>16200</v>
          </cell>
          <cell r="D3624" t="str">
            <v>STORES</v>
          </cell>
          <cell r="E3624" t="str">
            <v>874-12345</v>
          </cell>
          <cell r="F3624" t="str">
            <v>162002345874</v>
          </cell>
          <cell r="G3624">
            <v>603000</v>
          </cell>
          <cell r="H3624" t="str">
            <v>OFFICE SUPPLIES</v>
          </cell>
        </row>
        <row r="3625">
          <cell r="A3625">
            <v>503300</v>
          </cell>
          <cell r="B3625" t="str">
            <v>REFRESHMENTS</v>
          </cell>
          <cell r="C3625">
            <v>16200</v>
          </cell>
          <cell r="D3625" t="str">
            <v>STORES</v>
          </cell>
          <cell r="E3625" t="str">
            <v>874-12345</v>
          </cell>
          <cell r="F3625" t="str">
            <v>162002345874</v>
          </cell>
          <cell r="G3625">
            <v>603300</v>
          </cell>
          <cell r="H3625" t="str">
            <v>REFRESHMENTS</v>
          </cell>
        </row>
        <row r="3626">
          <cell r="A3626">
            <v>503400</v>
          </cell>
          <cell r="B3626" t="str">
            <v>TOOL EXPENSE</v>
          </cell>
          <cell r="C3626">
            <v>16200</v>
          </cell>
          <cell r="D3626" t="str">
            <v>STORES</v>
          </cell>
          <cell r="E3626" t="str">
            <v>874-12345</v>
          </cell>
          <cell r="F3626" t="str">
            <v>162002345874</v>
          </cell>
          <cell r="G3626">
            <v>603400</v>
          </cell>
          <cell r="H3626" t="str">
            <v>TOOL EXPENSE</v>
          </cell>
        </row>
        <row r="3627">
          <cell r="A3627">
            <v>505100</v>
          </cell>
          <cell r="B3627" t="str">
            <v>PROFESSIONAL SERVICE</v>
          </cell>
          <cell r="C3627">
            <v>16200</v>
          </cell>
          <cell r="D3627" t="str">
            <v>STORES</v>
          </cell>
          <cell r="E3627" t="str">
            <v>874-12345</v>
          </cell>
          <cell r="F3627" t="str">
            <v>162002345874</v>
          </cell>
          <cell r="G3627">
            <v>605100</v>
          </cell>
          <cell r="H3627" t="str">
            <v>PROFESSIONAL SERVICE</v>
          </cell>
        </row>
        <row r="3628">
          <cell r="A3628">
            <v>512200</v>
          </cell>
          <cell r="B3628" t="str">
            <v>TRAVEL IN TERRITORY</v>
          </cell>
          <cell r="C3628">
            <v>16200</v>
          </cell>
          <cell r="D3628" t="str">
            <v>STORES</v>
          </cell>
          <cell r="E3628" t="str">
            <v>874-12345</v>
          </cell>
          <cell r="F3628" t="str">
            <v>162002345874</v>
          </cell>
          <cell r="G3628">
            <v>612200</v>
          </cell>
          <cell r="H3628" t="str">
            <v>TRAVEL IN TERRITORY</v>
          </cell>
        </row>
        <row r="3629">
          <cell r="A3629">
            <v>513200</v>
          </cell>
          <cell r="B3629" t="str">
            <v>BUSINESS TRAVEL</v>
          </cell>
          <cell r="C3629">
            <v>16200</v>
          </cell>
          <cell r="D3629" t="str">
            <v>STORES</v>
          </cell>
          <cell r="E3629" t="str">
            <v>874-12345</v>
          </cell>
          <cell r="F3629" t="str">
            <v>162002345874</v>
          </cell>
          <cell r="G3629">
            <v>613200</v>
          </cell>
          <cell r="H3629" t="str">
            <v>BUSINESS TRAVEL</v>
          </cell>
        </row>
        <row r="3630">
          <cell r="A3630">
            <v>522000</v>
          </cell>
          <cell r="B3630" t="str">
            <v>EMPLOYEE AWARDS</v>
          </cell>
          <cell r="C3630">
            <v>16200</v>
          </cell>
          <cell r="D3630" t="str">
            <v>STORES</v>
          </cell>
          <cell r="E3630" t="str">
            <v>874-12345</v>
          </cell>
          <cell r="F3630" t="str">
            <v>162002345874</v>
          </cell>
          <cell r="G3630">
            <v>622000</v>
          </cell>
          <cell r="H3630" t="str">
            <v>EMPLOYEE AWARDS</v>
          </cell>
        </row>
        <row r="3631">
          <cell r="A3631">
            <v>580105</v>
          </cell>
          <cell r="B3631" t="str">
            <v>SALARY REGULAR</v>
          </cell>
          <cell r="C3631">
            <v>16200</v>
          </cell>
          <cell r="D3631" t="str">
            <v>STORES</v>
          </cell>
          <cell r="E3631" t="str">
            <v>874-12345</v>
          </cell>
          <cell r="F3631" t="str">
            <v>162002345874</v>
          </cell>
          <cell r="G3631">
            <v>680105</v>
          </cell>
          <cell r="H3631" t="str">
            <v>SALARY REGULAR</v>
          </cell>
        </row>
        <row r="3632">
          <cell r="A3632">
            <v>580305</v>
          </cell>
          <cell r="B3632" t="str">
            <v>HOURLY  REGULAR</v>
          </cell>
          <cell r="C3632">
            <v>16200</v>
          </cell>
          <cell r="D3632" t="str">
            <v>STORES</v>
          </cell>
          <cell r="E3632" t="str">
            <v>874-12345</v>
          </cell>
          <cell r="F3632" t="str">
            <v>162002345874</v>
          </cell>
          <cell r="G3632">
            <v>680305</v>
          </cell>
          <cell r="H3632" t="str">
            <v>HOURLY  REGULAR</v>
          </cell>
        </row>
        <row r="3633">
          <cell r="A3633">
            <v>580306</v>
          </cell>
          <cell r="B3633" t="str">
            <v>HOURLY  OT PAY</v>
          </cell>
          <cell r="C3633">
            <v>16200</v>
          </cell>
          <cell r="D3633" t="str">
            <v>STORES</v>
          </cell>
          <cell r="E3633" t="str">
            <v>874-12345</v>
          </cell>
          <cell r="F3633" t="str">
            <v>162002345874</v>
          </cell>
          <cell r="G3633">
            <v>680306</v>
          </cell>
          <cell r="H3633" t="str">
            <v>HOURLY  OT PAY</v>
          </cell>
        </row>
        <row r="3634">
          <cell r="A3634">
            <v>581500</v>
          </cell>
          <cell r="B3634" t="str">
            <v>MILEAGE REIMBURSEMNT</v>
          </cell>
          <cell r="C3634">
            <v>16200</v>
          </cell>
          <cell r="D3634" t="str">
            <v>STORES</v>
          </cell>
          <cell r="E3634" t="str">
            <v>874-12345</v>
          </cell>
          <cell r="F3634" t="str">
            <v>162002345874</v>
          </cell>
          <cell r="G3634">
            <v>681500</v>
          </cell>
          <cell r="H3634" t="str">
            <v>MILEAGE REIMBURSEMNT</v>
          </cell>
        </row>
        <row r="3635">
          <cell r="A3635">
            <v>500100</v>
          </cell>
          <cell r="B3635" t="str">
            <v>SALARY PAYROLL</v>
          </cell>
          <cell r="C3635">
            <v>16200</v>
          </cell>
          <cell r="D3635" t="str">
            <v>STORES</v>
          </cell>
          <cell r="E3635" t="str">
            <v>874-12345</v>
          </cell>
          <cell r="F3635" t="str">
            <v>162002345874</v>
          </cell>
          <cell r="G3635">
            <v>600100</v>
          </cell>
          <cell r="H3635" t="str">
            <v>SALARY PAYROLL</v>
          </cell>
        </row>
        <row r="3636">
          <cell r="A3636">
            <v>501402</v>
          </cell>
          <cell r="B3636" t="str">
            <v>MATERIALS -CONS PIPE</v>
          </cell>
          <cell r="C3636">
            <v>16200</v>
          </cell>
          <cell r="D3636" t="str">
            <v>STORES</v>
          </cell>
          <cell r="E3636" t="str">
            <v>874-12345</v>
          </cell>
          <cell r="F3636" t="str">
            <v>162002345874</v>
          </cell>
          <cell r="G3636">
            <v>601402</v>
          </cell>
          <cell r="H3636" t="str">
            <v>MATERIALS -CONS PIPE</v>
          </cell>
        </row>
        <row r="3637">
          <cell r="A3637">
            <v>502800</v>
          </cell>
          <cell r="B3637" t="str">
            <v>POSTAGE</v>
          </cell>
          <cell r="C3637">
            <v>16200</v>
          </cell>
          <cell r="D3637" t="str">
            <v>STORES</v>
          </cell>
          <cell r="E3637" t="str">
            <v>874-12345</v>
          </cell>
          <cell r="F3637" t="str">
            <v>162002345874</v>
          </cell>
          <cell r="G3637">
            <v>602800</v>
          </cell>
          <cell r="H3637" t="str">
            <v>POSTAGE</v>
          </cell>
        </row>
        <row r="3638">
          <cell r="A3638">
            <v>580301</v>
          </cell>
          <cell r="B3638" t="str">
            <v>HOURLY DBL TIME PAY</v>
          </cell>
          <cell r="C3638">
            <v>16200</v>
          </cell>
          <cell r="D3638" t="str">
            <v>STORES</v>
          </cell>
          <cell r="E3638" t="str">
            <v>874-12345</v>
          </cell>
          <cell r="F3638" t="str">
            <v>162002345874</v>
          </cell>
          <cell r="G3638">
            <v>680301</v>
          </cell>
          <cell r="H3638" t="str">
            <v>HOURLY DBL TIME PAY</v>
          </cell>
        </row>
        <row r="3639">
          <cell r="A3639">
            <v>585800</v>
          </cell>
          <cell r="B3639" t="str">
            <v>MEAL TICKETS SECONDARY</v>
          </cell>
          <cell r="C3639">
            <v>16200</v>
          </cell>
          <cell r="D3639" t="str">
            <v>STORES</v>
          </cell>
          <cell r="E3639" t="str">
            <v>874-12345</v>
          </cell>
          <cell r="F3639" t="str">
            <v>162002345874</v>
          </cell>
          <cell r="G3639">
            <v>685800</v>
          </cell>
          <cell r="H3639" t="str">
            <v>MEAL TICKETS SECONDARY</v>
          </cell>
        </row>
        <row r="3640">
          <cell r="A3640">
            <v>501400</v>
          </cell>
          <cell r="B3640" t="str">
            <v>MATERIALS</v>
          </cell>
          <cell r="C3640">
            <v>15506</v>
          </cell>
          <cell r="D3640" t="str">
            <v>GAS OPERATIONS ORANGE</v>
          </cell>
          <cell r="E3640" t="str">
            <v>874-12345</v>
          </cell>
          <cell r="F3640" t="str">
            <v>155062345874</v>
          </cell>
          <cell r="G3640">
            <v>601400</v>
          </cell>
          <cell r="H3640" t="str">
            <v>MATERIALS</v>
          </cell>
        </row>
        <row r="3641">
          <cell r="A3641">
            <v>501401</v>
          </cell>
          <cell r="B3641" t="str">
            <v>MATERIALS - CONS INV</v>
          </cell>
          <cell r="C3641">
            <v>15506</v>
          </cell>
          <cell r="D3641" t="str">
            <v>GAS OPERATIONS ORANGE</v>
          </cell>
          <cell r="E3641" t="str">
            <v>874-12345</v>
          </cell>
          <cell r="F3641" t="str">
            <v>155062345874</v>
          </cell>
          <cell r="G3641">
            <v>601401</v>
          </cell>
          <cell r="H3641" t="str">
            <v>MATERIALS - CONS INV</v>
          </cell>
        </row>
        <row r="3642">
          <cell r="A3642">
            <v>501402</v>
          </cell>
          <cell r="B3642" t="str">
            <v>MATERIALS -CONS PIPE</v>
          </cell>
          <cell r="C3642">
            <v>15506</v>
          </cell>
          <cell r="D3642" t="str">
            <v>GAS OPERATIONS ORANGE</v>
          </cell>
          <cell r="E3642" t="str">
            <v>874-12345</v>
          </cell>
          <cell r="F3642" t="str">
            <v>155062345874</v>
          </cell>
          <cell r="G3642">
            <v>601402</v>
          </cell>
          <cell r="H3642" t="str">
            <v>MATERIALS -CONS PIPE</v>
          </cell>
        </row>
        <row r="3643">
          <cell r="A3643">
            <v>501700</v>
          </cell>
          <cell r="B3643" t="str">
            <v>EQUIPMENT</v>
          </cell>
          <cell r="C3643">
            <v>15506</v>
          </cell>
          <cell r="D3643" t="str">
            <v>GAS OPERATIONS ORANGE</v>
          </cell>
          <cell r="E3643" t="str">
            <v>874-12345</v>
          </cell>
          <cell r="F3643" t="str">
            <v>155062345874</v>
          </cell>
          <cell r="G3643">
            <v>601700</v>
          </cell>
          <cell r="H3643" t="str">
            <v>EQUIPMENT</v>
          </cell>
        </row>
        <row r="3644">
          <cell r="A3644">
            <v>502300</v>
          </cell>
          <cell r="B3644" t="str">
            <v>RENTS AND LEASES</v>
          </cell>
          <cell r="C3644">
            <v>15506</v>
          </cell>
          <cell r="D3644" t="str">
            <v>GAS OPERATIONS ORANGE</v>
          </cell>
          <cell r="E3644" t="str">
            <v>874-12345</v>
          </cell>
          <cell r="F3644" t="str">
            <v>155062345874</v>
          </cell>
          <cell r="G3644">
            <v>602300</v>
          </cell>
          <cell r="H3644" t="str">
            <v>RENTS AND LEASES</v>
          </cell>
        </row>
        <row r="3645">
          <cell r="A3645">
            <v>580305</v>
          </cell>
          <cell r="B3645" t="str">
            <v>HOURLY  REGULAR</v>
          </cell>
          <cell r="C3645">
            <v>15506</v>
          </cell>
          <cell r="D3645" t="str">
            <v>GAS OPERATIONS ORANGE</v>
          </cell>
          <cell r="E3645" t="str">
            <v>874-12345</v>
          </cell>
          <cell r="F3645" t="str">
            <v>155062345874</v>
          </cell>
          <cell r="G3645">
            <v>680305</v>
          </cell>
          <cell r="H3645" t="str">
            <v>HOURLY  REGULAR</v>
          </cell>
        </row>
        <row r="3646">
          <cell r="A3646">
            <v>580306</v>
          </cell>
          <cell r="B3646" t="str">
            <v>HOURLY  OT PAY</v>
          </cell>
          <cell r="C3646">
            <v>15506</v>
          </cell>
          <cell r="D3646" t="str">
            <v>GAS OPERATIONS ORANGE</v>
          </cell>
          <cell r="E3646" t="str">
            <v>874-12345</v>
          </cell>
          <cell r="F3646" t="str">
            <v>155062345874</v>
          </cell>
          <cell r="G3646">
            <v>680306</v>
          </cell>
          <cell r="H3646" t="str">
            <v>HOURLY  OT PAY</v>
          </cell>
        </row>
        <row r="3647">
          <cell r="A3647">
            <v>501401</v>
          </cell>
          <cell r="B3647" t="str">
            <v>MATERIALS - CONS INV</v>
          </cell>
          <cell r="C3647">
            <v>11100</v>
          </cell>
          <cell r="D3647" t="str">
            <v>SYSTEM OPS</v>
          </cell>
          <cell r="E3647" t="str">
            <v>874-12345</v>
          </cell>
          <cell r="F3647" t="str">
            <v>111002345874</v>
          </cell>
          <cell r="G3647">
            <v>601401</v>
          </cell>
          <cell r="H3647" t="str">
            <v>MATERIALS - CONS INV</v>
          </cell>
        </row>
        <row r="3648">
          <cell r="A3648">
            <v>501700</v>
          </cell>
          <cell r="B3648" t="str">
            <v>EQUIPMENT</v>
          </cell>
          <cell r="C3648">
            <v>15506</v>
          </cell>
          <cell r="D3648" t="str">
            <v>GAS OPERATIONS ORANGE</v>
          </cell>
          <cell r="E3648" t="str">
            <v>875-01545</v>
          </cell>
          <cell r="F3648" t="str">
            <v>155061545875</v>
          </cell>
          <cell r="G3648">
            <v>601700</v>
          </cell>
          <cell r="H3648" t="str">
            <v>EQUIPMENT</v>
          </cell>
        </row>
        <row r="3649">
          <cell r="A3649">
            <v>588301</v>
          </cell>
          <cell r="B3649" t="str">
            <v>HRL - DBL TIME ZTFSO</v>
          </cell>
          <cell r="C3649">
            <v>15506</v>
          </cell>
          <cell r="D3649" t="str">
            <v>GAS OPERATIONS ORANGE</v>
          </cell>
          <cell r="E3649" t="str">
            <v>875-01545</v>
          </cell>
          <cell r="F3649" t="str">
            <v>155061545875</v>
          </cell>
          <cell r="G3649">
            <v>688301</v>
          </cell>
          <cell r="H3649" t="str">
            <v>HRL - DBL TIME ZTFSO</v>
          </cell>
        </row>
        <row r="3650">
          <cell r="A3650">
            <v>589500</v>
          </cell>
          <cell r="B3650" t="str">
            <v>MILEAGE REIMB ZTFSO</v>
          </cell>
          <cell r="C3650">
            <v>15506</v>
          </cell>
          <cell r="D3650" t="str">
            <v>GAS OPERATIONS ORANGE</v>
          </cell>
          <cell r="E3650" t="str">
            <v>875-01545</v>
          </cell>
          <cell r="F3650" t="str">
            <v>155061545875</v>
          </cell>
          <cell r="G3650">
            <v>689500</v>
          </cell>
          <cell r="H3650" t="str">
            <v>MILEAGE REIMB ZTFSO</v>
          </cell>
        </row>
        <row r="3651">
          <cell r="A3651">
            <v>588305</v>
          </cell>
          <cell r="B3651" t="str">
            <v>HRLY - REGULAR ZTFSO</v>
          </cell>
          <cell r="C3651">
            <v>14100</v>
          </cell>
          <cell r="D3651" t="str">
            <v>GAS OPS BLACK - OR</v>
          </cell>
          <cell r="E3651" t="str">
            <v>875-01545</v>
          </cell>
          <cell r="F3651" t="str">
            <v>141001545875</v>
          </cell>
          <cell r="G3651">
            <v>688305</v>
          </cell>
          <cell r="H3651" t="str">
            <v>HRLY - REGULAR ZTFSO</v>
          </cell>
        </row>
        <row r="3652">
          <cell r="A3652">
            <v>501700</v>
          </cell>
          <cell r="B3652" t="str">
            <v>EQUIPMENT</v>
          </cell>
          <cell r="C3652">
            <v>13510</v>
          </cell>
          <cell r="D3652" t="str">
            <v>CUSTOMER FIELD SERVICES</v>
          </cell>
          <cell r="E3652" t="str">
            <v>875-01545</v>
          </cell>
          <cell r="F3652" t="str">
            <v>135101545875</v>
          </cell>
          <cell r="G3652">
            <v>601700</v>
          </cell>
          <cell r="H3652" t="str">
            <v>EQUIPMENT</v>
          </cell>
        </row>
        <row r="3653">
          <cell r="A3653">
            <v>580305</v>
          </cell>
          <cell r="B3653" t="str">
            <v>HOURLY  REGULAR</v>
          </cell>
          <cell r="C3653">
            <v>13510</v>
          </cell>
          <cell r="D3653" t="str">
            <v>CUSTOMER FIELD SERVICES</v>
          </cell>
          <cell r="E3653" t="str">
            <v>875-01545</v>
          </cell>
          <cell r="F3653" t="str">
            <v>135101545875</v>
          </cell>
          <cell r="G3653">
            <v>680305</v>
          </cell>
          <cell r="H3653" t="str">
            <v>HOURLY  REGULAR</v>
          </cell>
        </row>
        <row r="3654">
          <cell r="A3654">
            <v>500301</v>
          </cell>
          <cell r="B3654" t="str">
            <v>HOURLY DOUBLE PAY</v>
          </cell>
          <cell r="C3654">
            <v>11100</v>
          </cell>
          <cell r="D3654" t="str">
            <v>SYSTEM OPS</v>
          </cell>
          <cell r="E3654" t="str">
            <v>875-01545</v>
          </cell>
          <cell r="F3654" t="str">
            <v>111001545875</v>
          </cell>
          <cell r="G3654">
            <v>600301</v>
          </cell>
          <cell r="H3654" t="str">
            <v>HOURLY DOUBLE PAY</v>
          </cell>
        </row>
        <row r="3655">
          <cell r="A3655">
            <v>500305</v>
          </cell>
          <cell r="B3655" t="str">
            <v>HOURLY REGULAR  PAY</v>
          </cell>
          <cell r="C3655">
            <v>11100</v>
          </cell>
          <cell r="D3655" t="str">
            <v>SYSTEM OPS</v>
          </cell>
          <cell r="E3655" t="str">
            <v>875-01545</v>
          </cell>
          <cell r="F3655" t="str">
            <v>111001545875</v>
          </cell>
          <cell r="G3655">
            <v>600305</v>
          </cell>
          <cell r="H3655" t="str">
            <v>HOURLY REGULAR  PAY</v>
          </cell>
        </row>
        <row r="3656">
          <cell r="A3656">
            <v>500306</v>
          </cell>
          <cell r="B3656" t="str">
            <v>HOURLY OVERTIME PAY</v>
          </cell>
          <cell r="C3656">
            <v>11100</v>
          </cell>
          <cell r="D3656" t="str">
            <v>SYSTEM OPS</v>
          </cell>
          <cell r="E3656" t="str">
            <v>875-01545</v>
          </cell>
          <cell r="F3656" t="str">
            <v>111001545875</v>
          </cell>
          <cell r="G3656">
            <v>600306</v>
          </cell>
          <cell r="H3656" t="str">
            <v>HOURLY OVERTIME PAY</v>
          </cell>
        </row>
        <row r="3657">
          <cell r="A3657">
            <v>500307</v>
          </cell>
          <cell r="B3657" t="str">
            <v>ON CALL ASSIGN. PAY</v>
          </cell>
          <cell r="C3657">
            <v>11100</v>
          </cell>
          <cell r="D3657" t="str">
            <v>SYSTEM OPS</v>
          </cell>
          <cell r="E3657" t="str">
            <v>875-01545</v>
          </cell>
          <cell r="F3657" t="str">
            <v>111001545875</v>
          </cell>
          <cell r="G3657">
            <v>600307</v>
          </cell>
          <cell r="H3657" t="str">
            <v>ON CALL ASSIGN. PAY</v>
          </cell>
        </row>
        <row r="3658">
          <cell r="A3658">
            <v>500900</v>
          </cell>
          <cell r="B3658" t="str">
            <v>VACATION, SICK &amp; HOL</v>
          </cell>
          <cell r="C3658">
            <v>11100</v>
          </cell>
          <cell r="D3658" t="str">
            <v>SYSTEM OPS</v>
          </cell>
          <cell r="E3658" t="str">
            <v>875-01545</v>
          </cell>
          <cell r="F3658" t="str">
            <v>111001545875</v>
          </cell>
          <cell r="G3658">
            <v>600900</v>
          </cell>
          <cell r="H3658" t="str">
            <v>VACATION, SICK &amp; HOL</v>
          </cell>
        </row>
        <row r="3659">
          <cell r="A3659">
            <v>501000</v>
          </cell>
          <cell r="B3659" t="str">
            <v>PAYROLL OVERHEAD</v>
          </cell>
          <cell r="C3659">
            <v>11100</v>
          </cell>
          <cell r="D3659" t="str">
            <v>SYSTEM OPS</v>
          </cell>
          <cell r="E3659" t="str">
            <v>875-01545</v>
          </cell>
          <cell r="F3659" t="str">
            <v>111001545875</v>
          </cell>
          <cell r="G3659">
            <v>601000</v>
          </cell>
          <cell r="H3659" t="str">
            <v>PAYROLL OVERHEAD</v>
          </cell>
        </row>
        <row r="3660">
          <cell r="A3660">
            <v>501400</v>
          </cell>
          <cell r="B3660" t="str">
            <v>MATERIALS</v>
          </cell>
          <cell r="C3660">
            <v>11100</v>
          </cell>
          <cell r="D3660" t="str">
            <v>SYSTEM OPS</v>
          </cell>
          <cell r="E3660" t="str">
            <v>875-01545</v>
          </cell>
          <cell r="F3660" t="str">
            <v>111001545875</v>
          </cell>
          <cell r="G3660">
            <v>601400</v>
          </cell>
          <cell r="H3660" t="str">
            <v>MATERIALS</v>
          </cell>
        </row>
        <row r="3661">
          <cell r="A3661">
            <v>501500</v>
          </cell>
          <cell r="B3661" t="str">
            <v>MILEAGE REIMBURSE</v>
          </cell>
          <cell r="C3661">
            <v>11100</v>
          </cell>
          <cell r="D3661" t="str">
            <v>SYSTEM OPS</v>
          </cell>
          <cell r="E3661" t="str">
            <v>875-01545</v>
          </cell>
          <cell r="F3661" t="str">
            <v>111001545875</v>
          </cell>
          <cell r="G3661">
            <v>601500</v>
          </cell>
          <cell r="H3661" t="str">
            <v>MILEAGE REIMBURSE</v>
          </cell>
        </row>
        <row r="3662">
          <cell r="A3662">
            <v>501700</v>
          </cell>
          <cell r="B3662" t="str">
            <v>EQUIPMENT</v>
          </cell>
          <cell r="C3662">
            <v>11100</v>
          </cell>
          <cell r="D3662" t="str">
            <v>SYSTEM OPS</v>
          </cell>
          <cell r="E3662" t="str">
            <v>875-01545</v>
          </cell>
          <cell r="F3662" t="str">
            <v>111001545875</v>
          </cell>
          <cell r="G3662">
            <v>601700</v>
          </cell>
          <cell r="H3662" t="str">
            <v>EQUIPMENT</v>
          </cell>
        </row>
        <row r="3663">
          <cell r="A3663">
            <v>502466</v>
          </cell>
          <cell r="B3663" t="str">
            <v>P CARD UNCODED CHARG</v>
          </cell>
          <cell r="C3663">
            <v>11100</v>
          </cell>
          <cell r="D3663" t="str">
            <v>SYSTEM OPS</v>
          </cell>
          <cell r="E3663" t="str">
            <v>875-01545</v>
          </cell>
          <cell r="F3663" t="str">
            <v>111001545875</v>
          </cell>
          <cell r="G3663">
            <v>602466</v>
          </cell>
          <cell r="H3663" t="str">
            <v>P CARD UNCODED CHARG</v>
          </cell>
        </row>
        <row r="3664">
          <cell r="A3664">
            <v>505800</v>
          </cell>
          <cell r="B3664" t="str">
            <v>MEAL TICKETS</v>
          </cell>
          <cell r="C3664">
            <v>11100</v>
          </cell>
          <cell r="D3664" t="str">
            <v>SYSTEM OPS</v>
          </cell>
          <cell r="E3664" t="str">
            <v>875-01545</v>
          </cell>
          <cell r="F3664" t="str">
            <v>111001545875</v>
          </cell>
          <cell r="G3664">
            <v>605800</v>
          </cell>
          <cell r="H3664" t="str">
            <v>MEAL TICKETS</v>
          </cell>
        </row>
        <row r="3665">
          <cell r="A3665">
            <v>506200</v>
          </cell>
          <cell r="B3665" t="str">
            <v>PERMITS AND FEES</v>
          </cell>
          <cell r="C3665">
            <v>11100</v>
          </cell>
          <cell r="D3665" t="str">
            <v>SYSTEM OPS</v>
          </cell>
          <cell r="E3665" t="str">
            <v>875-01545</v>
          </cell>
          <cell r="F3665" t="str">
            <v>111001545875</v>
          </cell>
          <cell r="G3665">
            <v>606200</v>
          </cell>
          <cell r="H3665" t="str">
            <v>PERMITS AND FEES</v>
          </cell>
        </row>
        <row r="3666">
          <cell r="A3666">
            <v>506500</v>
          </cell>
          <cell r="B3666" t="str">
            <v>UNLEADED FUEL</v>
          </cell>
          <cell r="C3666">
            <v>11100</v>
          </cell>
          <cell r="D3666" t="str">
            <v>SYSTEM OPS</v>
          </cell>
          <cell r="E3666" t="str">
            <v>875-01545</v>
          </cell>
          <cell r="F3666" t="str">
            <v>111001545875</v>
          </cell>
          <cell r="G3666">
            <v>606500</v>
          </cell>
          <cell r="H3666" t="str">
            <v>UNLEADED FUEL</v>
          </cell>
        </row>
        <row r="3667">
          <cell r="A3667">
            <v>512200</v>
          </cell>
          <cell r="B3667" t="str">
            <v>TRAVEL IN TERRITORY</v>
          </cell>
          <cell r="C3667">
            <v>11100</v>
          </cell>
          <cell r="D3667" t="str">
            <v>SYSTEM OPS</v>
          </cell>
          <cell r="E3667" t="str">
            <v>875-01545</v>
          </cell>
          <cell r="F3667" t="str">
            <v>111001545875</v>
          </cell>
          <cell r="G3667">
            <v>612200</v>
          </cell>
          <cell r="H3667" t="str">
            <v>TRAVEL IN TERRITORY</v>
          </cell>
        </row>
        <row r="3668">
          <cell r="A3668">
            <v>580301</v>
          </cell>
          <cell r="B3668" t="str">
            <v>HOURLY DBL TIME PAY</v>
          </cell>
          <cell r="C3668">
            <v>11100</v>
          </cell>
          <cell r="D3668" t="str">
            <v>SYSTEM OPS</v>
          </cell>
          <cell r="E3668" t="str">
            <v>875-01545</v>
          </cell>
          <cell r="F3668" t="str">
            <v>111001545875</v>
          </cell>
          <cell r="G3668">
            <v>680301</v>
          </cell>
          <cell r="H3668" t="str">
            <v>HOURLY DBL TIME PAY</v>
          </cell>
        </row>
        <row r="3669">
          <cell r="A3669">
            <v>580305</v>
          </cell>
          <cell r="B3669" t="str">
            <v>HOURLY  REGULAR</v>
          </cell>
          <cell r="C3669">
            <v>11100</v>
          </cell>
          <cell r="D3669" t="str">
            <v>SYSTEM OPS</v>
          </cell>
          <cell r="E3669" t="str">
            <v>875-01545</v>
          </cell>
          <cell r="F3669" t="str">
            <v>111001545875</v>
          </cell>
          <cell r="G3669">
            <v>680305</v>
          </cell>
          <cell r="H3669" t="str">
            <v>HOURLY  REGULAR</v>
          </cell>
        </row>
        <row r="3670">
          <cell r="A3670">
            <v>580306</v>
          </cell>
          <cell r="B3670" t="str">
            <v>HOURLY  OT PAY</v>
          </cell>
          <cell r="C3670">
            <v>11100</v>
          </cell>
          <cell r="D3670" t="str">
            <v>SYSTEM OPS</v>
          </cell>
          <cell r="E3670" t="str">
            <v>875-01545</v>
          </cell>
          <cell r="F3670" t="str">
            <v>111001545875</v>
          </cell>
          <cell r="G3670">
            <v>680306</v>
          </cell>
          <cell r="H3670" t="str">
            <v>HOURLY  OT PAY</v>
          </cell>
        </row>
        <row r="3671">
          <cell r="A3671">
            <v>588301</v>
          </cell>
          <cell r="B3671" t="str">
            <v>HRL - DBL TIME ZTFSO</v>
          </cell>
          <cell r="C3671">
            <v>11100</v>
          </cell>
          <cell r="D3671" t="str">
            <v>SYSTEM OPS</v>
          </cell>
          <cell r="E3671" t="str">
            <v>875-01545</v>
          </cell>
          <cell r="F3671" t="str">
            <v>111001545875</v>
          </cell>
          <cell r="G3671">
            <v>688301</v>
          </cell>
          <cell r="H3671" t="str">
            <v>HRL - DBL TIME ZTFSO</v>
          </cell>
        </row>
        <row r="3672">
          <cell r="A3672">
            <v>588305</v>
          </cell>
          <cell r="B3672" t="str">
            <v>HRLY - REGULAR ZTFSO</v>
          </cell>
          <cell r="C3672">
            <v>11100</v>
          </cell>
          <cell r="D3672" t="str">
            <v>SYSTEM OPS</v>
          </cell>
          <cell r="E3672" t="str">
            <v>875-01545</v>
          </cell>
          <cell r="F3672" t="str">
            <v>111001545875</v>
          </cell>
          <cell r="G3672">
            <v>688305</v>
          </cell>
          <cell r="H3672" t="str">
            <v>HRLY - REGULAR ZTFSO</v>
          </cell>
        </row>
        <row r="3673">
          <cell r="A3673">
            <v>588306</v>
          </cell>
          <cell r="B3673" t="str">
            <v>HRLY - OT ZTFSO</v>
          </cell>
          <cell r="C3673">
            <v>11100</v>
          </cell>
          <cell r="D3673" t="str">
            <v>SYSTEM OPS</v>
          </cell>
          <cell r="E3673" t="str">
            <v>875-01545</v>
          </cell>
          <cell r="F3673" t="str">
            <v>111001545875</v>
          </cell>
          <cell r="G3673">
            <v>688306</v>
          </cell>
          <cell r="H3673" t="str">
            <v>HRLY - OT ZTFSO</v>
          </cell>
        </row>
        <row r="3674">
          <cell r="A3674">
            <v>589500</v>
          </cell>
          <cell r="B3674" t="str">
            <v>MILEAGE REIMB ZTFSO</v>
          </cell>
          <cell r="C3674">
            <v>11100</v>
          </cell>
          <cell r="D3674" t="str">
            <v>SYSTEM OPS</v>
          </cell>
          <cell r="E3674" t="str">
            <v>875-01545</v>
          </cell>
          <cell r="F3674" t="str">
            <v>111001545875</v>
          </cell>
          <cell r="G3674">
            <v>689500</v>
          </cell>
          <cell r="H3674" t="str">
            <v>MILEAGE REIMB ZTFSO</v>
          </cell>
        </row>
        <row r="3675">
          <cell r="A3675">
            <v>589800</v>
          </cell>
          <cell r="B3675" t="str">
            <v>MEAL TICKETS ZTFSO</v>
          </cell>
          <cell r="C3675">
            <v>11100</v>
          </cell>
          <cell r="D3675" t="str">
            <v>SYSTEM OPS</v>
          </cell>
          <cell r="E3675" t="str">
            <v>875-01545</v>
          </cell>
          <cell r="F3675" t="str">
            <v>111001545875</v>
          </cell>
          <cell r="G3675">
            <v>689800</v>
          </cell>
          <cell r="H3675" t="str">
            <v>MEAL TICKETS ZTFSO</v>
          </cell>
        </row>
        <row r="3676">
          <cell r="A3676">
            <v>503000</v>
          </cell>
          <cell r="B3676" t="str">
            <v>OFFICE SUPPLIES</v>
          </cell>
          <cell r="C3676">
            <v>11100</v>
          </cell>
          <cell r="D3676" t="str">
            <v>SYSTEM OPS</v>
          </cell>
          <cell r="E3676" t="str">
            <v>875-01545</v>
          </cell>
          <cell r="F3676" t="str">
            <v>111001545875</v>
          </cell>
          <cell r="G3676">
            <v>603000</v>
          </cell>
          <cell r="H3676" t="str">
            <v>OFFICE SUPPLIES</v>
          </cell>
        </row>
        <row r="3677">
          <cell r="A3677">
            <v>503400</v>
          </cell>
          <cell r="B3677" t="str">
            <v>TOOL EXPENSE</v>
          </cell>
          <cell r="C3677">
            <v>11100</v>
          </cell>
          <cell r="D3677" t="str">
            <v>SYSTEM OPS</v>
          </cell>
          <cell r="E3677" t="str">
            <v>875-01545</v>
          </cell>
          <cell r="F3677" t="str">
            <v>111001545875</v>
          </cell>
          <cell r="G3677">
            <v>603400</v>
          </cell>
          <cell r="H3677" t="str">
            <v>TOOL EXPENSE</v>
          </cell>
        </row>
        <row r="3678">
          <cell r="A3678">
            <v>504700</v>
          </cell>
          <cell r="B3678" t="str">
            <v>PARKING</v>
          </cell>
          <cell r="C3678">
            <v>11100</v>
          </cell>
          <cell r="D3678" t="str">
            <v>SYSTEM OPS</v>
          </cell>
          <cell r="E3678" t="str">
            <v>875-01545</v>
          </cell>
          <cell r="F3678" t="str">
            <v>111001545875</v>
          </cell>
          <cell r="G3678">
            <v>604700</v>
          </cell>
          <cell r="H3678" t="str">
            <v>PARKING</v>
          </cell>
        </row>
        <row r="3679">
          <cell r="A3679">
            <v>501401</v>
          </cell>
          <cell r="B3679" t="str">
            <v>MATERIALS - CONS INV</v>
          </cell>
          <cell r="C3679">
            <v>11100</v>
          </cell>
          <cell r="D3679" t="str">
            <v>SYSTEM OPS</v>
          </cell>
          <cell r="E3679" t="str">
            <v>875-01545</v>
          </cell>
          <cell r="F3679" t="str">
            <v>111001545875</v>
          </cell>
          <cell r="G3679">
            <v>601401</v>
          </cell>
          <cell r="H3679" t="str">
            <v>MATERIALS - CONS INV</v>
          </cell>
        </row>
        <row r="3680">
          <cell r="A3680">
            <v>505500</v>
          </cell>
          <cell r="B3680" t="str">
            <v>REPAIRS AND MAINT</v>
          </cell>
          <cell r="C3680">
            <v>11100</v>
          </cell>
          <cell r="D3680" t="str">
            <v>SYSTEM OPS</v>
          </cell>
          <cell r="E3680" t="str">
            <v>875-01545</v>
          </cell>
          <cell r="F3680" t="str">
            <v>111001545875</v>
          </cell>
          <cell r="G3680">
            <v>605500</v>
          </cell>
          <cell r="H3680" t="str">
            <v>REPAIRS AND MAINT</v>
          </cell>
        </row>
        <row r="3681">
          <cell r="A3681">
            <v>505900</v>
          </cell>
          <cell r="B3681" t="str">
            <v>HARDWARE MAINT</v>
          </cell>
          <cell r="C3681">
            <v>11100</v>
          </cell>
          <cell r="D3681" t="str">
            <v>SYSTEM OPS</v>
          </cell>
          <cell r="E3681" t="str">
            <v>875-01545</v>
          </cell>
          <cell r="F3681" t="str">
            <v>111001545875</v>
          </cell>
          <cell r="G3681">
            <v>605900</v>
          </cell>
          <cell r="H3681" t="str">
            <v>HARDWARE MAINT</v>
          </cell>
        </row>
        <row r="3682">
          <cell r="A3682">
            <v>507700</v>
          </cell>
          <cell r="B3682" t="str">
            <v>SMALL TOOLS</v>
          </cell>
          <cell r="C3682">
            <v>11100</v>
          </cell>
          <cell r="D3682" t="str">
            <v>SYSTEM OPS</v>
          </cell>
          <cell r="E3682" t="str">
            <v>875-01545</v>
          </cell>
          <cell r="F3682" t="str">
            <v>111001545875</v>
          </cell>
          <cell r="G3682">
            <v>607700</v>
          </cell>
          <cell r="H3682" t="str">
            <v>SMALL TOOLS</v>
          </cell>
        </row>
        <row r="3683">
          <cell r="A3683">
            <v>585800</v>
          </cell>
          <cell r="B3683" t="str">
            <v>MEAL TICKETS SECONDARY</v>
          </cell>
          <cell r="C3683">
            <v>11100</v>
          </cell>
          <cell r="D3683" t="str">
            <v>SYSTEM OPS</v>
          </cell>
          <cell r="E3683" t="str">
            <v>875-01545</v>
          </cell>
          <cell r="F3683" t="str">
            <v>111001545875</v>
          </cell>
          <cell r="G3683">
            <v>685800</v>
          </cell>
          <cell r="H3683" t="str">
            <v>MEAL TICKETS SECONDARY</v>
          </cell>
        </row>
        <row r="3684">
          <cell r="A3684">
            <v>502600</v>
          </cell>
          <cell r="B3684" t="str">
            <v>UTILITIES</v>
          </cell>
          <cell r="C3684">
            <v>16100</v>
          </cell>
          <cell r="D3684" t="str">
            <v>FACILITIES MGMNT</v>
          </cell>
          <cell r="E3684" t="str">
            <v>875-01645</v>
          </cell>
          <cell r="F3684" t="str">
            <v>161001645875</v>
          </cell>
          <cell r="G3684">
            <v>602600</v>
          </cell>
          <cell r="H3684" t="str">
            <v>UTILITIES</v>
          </cell>
        </row>
        <row r="3685">
          <cell r="A3685">
            <v>502700</v>
          </cell>
          <cell r="B3685" t="str">
            <v>TELEPHONE</v>
          </cell>
          <cell r="C3685">
            <v>16100</v>
          </cell>
          <cell r="D3685" t="str">
            <v>FACILITIES MGMNT</v>
          </cell>
          <cell r="E3685" t="str">
            <v>875-01645</v>
          </cell>
          <cell r="F3685" t="str">
            <v>161001645875</v>
          </cell>
          <cell r="G3685">
            <v>602700</v>
          </cell>
          <cell r="H3685" t="str">
            <v>TELEPHONE</v>
          </cell>
        </row>
        <row r="3686">
          <cell r="A3686">
            <v>502600</v>
          </cell>
          <cell r="B3686" t="str">
            <v>UTILITIES</v>
          </cell>
          <cell r="C3686">
            <v>15100</v>
          </cell>
          <cell r="D3686" t="str">
            <v>ENGINEERING SERVICES - OR</v>
          </cell>
          <cell r="E3686" t="str">
            <v>875-01645</v>
          </cell>
          <cell r="F3686" t="str">
            <v>151001645875</v>
          </cell>
          <cell r="G3686">
            <v>602600</v>
          </cell>
          <cell r="H3686" t="str">
            <v>UTILITIES</v>
          </cell>
        </row>
        <row r="3687">
          <cell r="A3687">
            <v>502600</v>
          </cell>
          <cell r="B3687" t="str">
            <v>UTILITIES</v>
          </cell>
          <cell r="C3687">
            <v>13100</v>
          </cell>
          <cell r="D3687" t="str">
            <v>COMM &amp; NETWORK SVCES</v>
          </cell>
          <cell r="E3687" t="str">
            <v>875-01645</v>
          </cell>
          <cell r="F3687" t="str">
            <v>131001645875</v>
          </cell>
          <cell r="G3687">
            <v>602600</v>
          </cell>
          <cell r="H3687" t="str">
            <v>UTILITIES</v>
          </cell>
        </row>
        <row r="3688">
          <cell r="A3688">
            <v>502700</v>
          </cell>
          <cell r="B3688" t="str">
            <v>TELEPHONE</v>
          </cell>
          <cell r="C3688">
            <v>13100</v>
          </cell>
          <cell r="D3688" t="str">
            <v>COMM &amp; NETWORK SVCES</v>
          </cell>
          <cell r="E3688" t="str">
            <v>875-01645</v>
          </cell>
          <cell r="F3688" t="str">
            <v>131001645875</v>
          </cell>
          <cell r="G3688">
            <v>602700</v>
          </cell>
          <cell r="H3688" t="str">
            <v>TELEPHONE</v>
          </cell>
        </row>
        <row r="3689">
          <cell r="A3689">
            <v>502300</v>
          </cell>
          <cell r="B3689" t="str">
            <v>RENTS AND LEASES</v>
          </cell>
          <cell r="C3689">
            <v>13100</v>
          </cell>
          <cell r="D3689" t="str">
            <v>COMM &amp; NETWORK SVCES</v>
          </cell>
          <cell r="E3689" t="str">
            <v>875-01645</v>
          </cell>
          <cell r="F3689" t="str">
            <v>131001645875</v>
          </cell>
          <cell r="G3689">
            <v>602300</v>
          </cell>
          <cell r="H3689" t="str">
            <v>RENTS AND LEASES</v>
          </cell>
        </row>
        <row r="3690">
          <cell r="A3690">
            <v>502600</v>
          </cell>
          <cell r="B3690" t="str">
            <v>UTILITIES</v>
          </cell>
          <cell r="C3690">
            <v>11600</v>
          </cell>
          <cell r="D3690" t="str">
            <v>MIST UGS</v>
          </cell>
          <cell r="E3690" t="str">
            <v>875-01645</v>
          </cell>
          <cell r="F3690" t="str">
            <v>116001645875</v>
          </cell>
          <cell r="G3690">
            <v>602600</v>
          </cell>
          <cell r="H3690" t="str">
            <v>UTILITIES</v>
          </cell>
        </row>
        <row r="3691">
          <cell r="A3691">
            <v>580305</v>
          </cell>
          <cell r="B3691" t="str">
            <v>HOURLY  REGULAR</v>
          </cell>
          <cell r="C3691">
            <v>41030</v>
          </cell>
          <cell r="D3691" t="str">
            <v>IT GAS MGT SYSTEMS</v>
          </cell>
          <cell r="E3691" t="str">
            <v>875-04420</v>
          </cell>
          <cell r="F3691" t="str">
            <v>410304420875</v>
          </cell>
          <cell r="G3691">
            <v>680305</v>
          </cell>
          <cell r="H3691" t="str">
            <v>HOURLY  REGULAR</v>
          </cell>
        </row>
        <row r="3692">
          <cell r="A3692">
            <v>501700</v>
          </cell>
          <cell r="B3692" t="str">
            <v>EQUIPMENT</v>
          </cell>
          <cell r="C3692">
            <v>41030</v>
          </cell>
          <cell r="D3692" t="str">
            <v>IT GAS MGT SYSTEMS</v>
          </cell>
          <cell r="E3692" t="str">
            <v>875-04420</v>
          </cell>
          <cell r="F3692" t="str">
            <v>410304420875</v>
          </cell>
          <cell r="G3692">
            <v>601700</v>
          </cell>
          <cell r="H3692" t="str">
            <v>EQUIPMENT</v>
          </cell>
        </row>
        <row r="3693">
          <cell r="A3693">
            <v>580306</v>
          </cell>
          <cell r="B3693" t="str">
            <v>HOURLY  OT PAY</v>
          </cell>
          <cell r="C3693">
            <v>41030</v>
          </cell>
          <cell r="D3693" t="str">
            <v>IT GAS MGT SYSTEMS</v>
          </cell>
          <cell r="E3693" t="str">
            <v>875-04420</v>
          </cell>
          <cell r="F3693" t="str">
            <v>410304420875</v>
          </cell>
          <cell r="G3693">
            <v>680306</v>
          </cell>
          <cell r="H3693" t="str">
            <v>HOURLY  OT PAY</v>
          </cell>
        </row>
        <row r="3694">
          <cell r="A3694">
            <v>580306</v>
          </cell>
          <cell r="B3694" t="str">
            <v>HOURLY  OT PAY</v>
          </cell>
          <cell r="C3694">
            <v>41030</v>
          </cell>
          <cell r="D3694" t="str">
            <v>IT GAS MGT SYSTEMS</v>
          </cell>
          <cell r="E3694" t="str">
            <v>875-04420</v>
          </cell>
          <cell r="F3694" t="str">
            <v>410304420875</v>
          </cell>
          <cell r="G3694">
            <v>680306</v>
          </cell>
          <cell r="H3694" t="str">
            <v>HOURLY  OT PAY</v>
          </cell>
        </row>
        <row r="3695">
          <cell r="A3695">
            <v>501700</v>
          </cell>
          <cell r="B3695" t="str">
            <v>EQUIPMENT</v>
          </cell>
          <cell r="C3695">
            <v>13100</v>
          </cell>
          <cell r="D3695" t="str">
            <v>COMM &amp; NETWORK SVCES</v>
          </cell>
          <cell r="E3695" t="str">
            <v>875-04420</v>
          </cell>
          <cell r="F3695" t="str">
            <v>131004420875</v>
          </cell>
          <cell r="G3695">
            <v>601700</v>
          </cell>
          <cell r="H3695" t="str">
            <v>EQUIPMENT</v>
          </cell>
        </row>
        <row r="3696">
          <cell r="A3696">
            <v>580305</v>
          </cell>
          <cell r="B3696" t="str">
            <v>HOURLY  REGULAR</v>
          </cell>
          <cell r="C3696">
            <v>13100</v>
          </cell>
          <cell r="D3696" t="str">
            <v>COMM &amp; NETWORK SVCES</v>
          </cell>
          <cell r="E3696" t="str">
            <v>875-04420</v>
          </cell>
          <cell r="F3696" t="str">
            <v>131004420875</v>
          </cell>
          <cell r="G3696">
            <v>680305</v>
          </cell>
          <cell r="H3696" t="str">
            <v>HOURLY  REGULAR</v>
          </cell>
        </row>
        <row r="3697">
          <cell r="A3697">
            <v>580306</v>
          </cell>
          <cell r="B3697" t="str">
            <v>HOURLY  OT PAY</v>
          </cell>
          <cell r="C3697">
            <v>13100</v>
          </cell>
          <cell r="D3697" t="str">
            <v>COMM &amp; NETWORK SVCES</v>
          </cell>
          <cell r="E3697" t="str">
            <v>875-04420</v>
          </cell>
          <cell r="F3697" t="str">
            <v>131004420875</v>
          </cell>
          <cell r="G3697">
            <v>680306</v>
          </cell>
          <cell r="H3697" t="str">
            <v>HOURLY  OT PAY</v>
          </cell>
        </row>
        <row r="3698">
          <cell r="A3698">
            <v>501400</v>
          </cell>
          <cell r="B3698" t="str">
            <v>MATERIALS</v>
          </cell>
          <cell r="C3698">
            <v>11100</v>
          </cell>
          <cell r="D3698" t="str">
            <v>SYSTEM OPS</v>
          </cell>
          <cell r="E3698" t="str">
            <v>875-04420</v>
          </cell>
          <cell r="F3698" t="str">
            <v>111004420875</v>
          </cell>
          <cell r="G3698">
            <v>601400</v>
          </cell>
          <cell r="H3698" t="str">
            <v>MATERIALS</v>
          </cell>
        </row>
        <row r="3699">
          <cell r="A3699">
            <v>502466</v>
          </cell>
          <cell r="B3699" t="str">
            <v>P CARD UNCODED CHARG</v>
          </cell>
          <cell r="C3699">
            <v>11100</v>
          </cell>
          <cell r="D3699" t="str">
            <v>SYSTEM OPS</v>
          </cell>
          <cell r="E3699" t="str">
            <v>875-04420</v>
          </cell>
          <cell r="F3699" t="str">
            <v>111004420875</v>
          </cell>
          <cell r="G3699">
            <v>602466</v>
          </cell>
          <cell r="H3699" t="str">
            <v>P CARD UNCODED CHARG</v>
          </cell>
        </row>
        <row r="3700">
          <cell r="A3700">
            <v>502100</v>
          </cell>
          <cell r="B3700" t="str">
            <v>OTHER CONTRACT WORK</v>
          </cell>
          <cell r="C3700">
            <v>11100</v>
          </cell>
          <cell r="D3700" t="str">
            <v>SYSTEM OPS</v>
          </cell>
          <cell r="E3700" t="str">
            <v>875-04420</v>
          </cell>
          <cell r="F3700" t="str">
            <v>111004420875</v>
          </cell>
          <cell r="G3700">
            <v>602100</v>
          </cell>
          <cell r="H3700" t="str">
            <v>OTHER CONTRACT WORK</v>
          </cell>
        </row>
        <row r="3701">
          <cell r="A3701">
            <v>501300</v>
          </cell>
          <cell r="B3701" t="str">
            <v>COMMISSIONS</v>
          </cell>
          <cell r="C3701">
            <v>11100</v>
          </cell>
          <cell r="D3701" t="str">
            <v>SYSTEM OPS</v>
          </cell>
          <cell r="E3701" t="str">
            <v>875-04420</v>
          </cell>
          <cell r="F3701" t="str">
            <v>111004420875</v>
          </cell>
          <cell r="G3701">
            <v>601300</v>
          </cell>
          <cell r="H3701" t="str">
            <v>COMMISSIONS</v>
          </cell>
        </row>
        <row r="3702">
          <cell r="A3702">
            <v>501700</v>
          </cell>
          <cell r="B3702" t="str">
            <v>EQUIPMENT</v>
          </cell>
          <cell r="C3702">
            <v>11100</v>
          </cell>
          <cell r="D3702" t="str">
            <v>SYSTEM OPS</v>
          </cell>
          <cell r="E3702" t="str">
            <v>875-04420</v>
          </cell>
          <cell r="F3702" t="str">
            <v>111004420875</v>
          </cell>
          <cell r="G3702">
            <v>601700</v>
          </cell>
          <cell r="H3702" t="str">
            <v>EQUIPMENT</v>
          </cell>
        </row>
        <row r="3703">
          <cell r="A3703">
            <v>502300</v>
          </cell>
          <cell r="B3703" t="str">
            <v>RENTS AND LEASES</v>
          </cell>
          <cell r="C3703">
            <v>11100</v>
          </cell>
          <cell r="D3703" t="str">
            <v>SYSTEM OPS</v>
          </cell>
          <cell r="E3703" t="str">
            <v>875-04420</v>
          </cell>
          <cell r="F3703" t="str">
            <v>111004420875</v>
          </cell>
          <cell r="G3703">
            <v>602300</v>
          </cell>
          <cell r="H3703" t="str">
            <v>RENTS AND LEASES</v>
          </cell>
        </row>
        <row r="3704">
          <cell r="A3704">
            <v>580305</v>
          </cell>
          <cell r="B3704" t="str">
            <v>HOURLY  REGULAR</v>
          </cell>
          <cell r="C3704">
            <v>11100</v>
          </cell>
          <cell r="D3704" t="str">
            <v>SYSTEM OPS</v>
          </cell>
          <cell r="E3704" t="str">
            <v>875-04420</v>
          </cell>
          <cell r="F3704" t="str">
            <v>111004420875</v>
          </cell>
          <cell r="G3704">
            <v>680305</v>
          </cell>
          <cell r="H3704" t="str">
            <v>HOURLY  REGULAR</v>
          </cell>
        </row>
        <row r="3705">
          <cell r="A3705">
            <v>502800</v>
          </cell>
          <cell r="B3705" t="str">
            <v>POSTAGE</v>
          </cell>
          <cell r="C3705">
            <v>11100</v>
          </cell>
          <cell r="D3705" t="str">
            <v>SYSTEM OPS</v>
          </cell>
          <cell r="E3705" t="str">
            <v>875-04420</v>
          </cell>
          <cell r="F3705" t="str">
            <v>111004420875</v>
          </cell>
          <cell r="G3705">
            <v>602800</v>
          </cell>
          <cell r="H3705" t="str">
            <v>POSTAGE</v>
          </cell>
        </row>
        <row r="3706">
          <cell r="A3706">
            <v>580301</v>
          </cell>
          <cell r="B3706" t="str">
            <v>HOURLY DBL TIME PAY</v>
          </cell>
          <cell r="C3706">
            <v>11100</v>
          </cell>
          <cell r="D3706" t="str">
            <v>SYSTEM OPS</v>
          </cell>
          <cell r="E3706" t="str">
            <v>875-04420</v>
          </cell>
          <cell r="F3706" t="str">
            <v>111004420875</v>
          </cell>
          <cell r="G3706">
            <v>680301</v>
          </cell>
          <cell r="H3706" t="str">
            <v>HOURLY DBL TIME PAY</v>
          </cell>
        </row>
        <row r="3707">
          <cell r="A3707">
            <v>580306</v>
          </cell>
          <cell r="B3707" t="str">
            <v>HOURLY  OT PAY</v>
          </cell>
          <cell r="C3707">
            <v>11100</v>
          </cell>
          <cell r="D3707" t="str">
            <v>SYSTEM OPS</v>
          </cell>
          <cell r="E3707" t="str">
            <v>875-04420</v>
          </cell>
          <cell r="F3707" t="str">
            <v>111004420875</v>
          </cell>
          <cell r="G3707">
            <v>680306</v>
          </cell>
          <cell r="H3707" t="str">
            <v>HOURLY  OT PAY</v>
          </cell>
        </row>
        <row r="3708">
          <cell r="A3708">
            <v>501700</v>
          </cell>
          <cell r="B3708" t="str">
            <v>EQUIPMENT</v>
          </cell>
          <cell r="C3708">
            <v>41040</v>
          </cell>
          <cell r="D3708" t="str">
            <v>IT BUSINESS SERVICES SYSTEMS</v>
          </cell>
          <cell r="E3708" t="str">
            <v>875-04420</v>
          </cell>
          <cell r="F3708" t="str">
            <v>410404420875</v>
          </cell>
          <cell r="G3708">
            <v>601700</v>
          </cell>
          <cell r="H3708" t="str">
            <v>EQUIPMENT</v>
          </cell>
        </row>
        <row r="3709">
          <cell r="A3709">
            <v>580306</v>
          </cell>
          <cell r="B3709" t="str">
            <v>HOURLY  OT PAY</v>
          </cell>
          <cell r="C3709">
            <v>43010</v>
          </cell>
          <cell r="D3709" t="str">
            <v>BUSINESS DEVELOPMENT</v>
          </cell>
          <cell r="E3709" t="str">
            <v>875-04420</v>
          </cell>
          <cell r="F3709" t="str">
            <v>430104420875</v>
          </cell>
          <cell r="G3709">
            <v>680306</v>
          </cell>
          <cell r="H3709" t="str">
            <v>HOURLY  OT PAY</v>
          </cell>
        </row>
        <row r="3710">
          <cell r="A3710">
            <v>501400</v>
          </cell>
          <cell r="B3710" t="str">
            <v>MATERIALS</v>
          </cell>
          <cell r="C3710">
            <v>83024</v>
          </cell>
          <cell r="D3710" t="str">
            <v>INST STRG FIELD OPS &amp; OPTMZTN</v>
          </cell>
          <cell r="E3710" t="str">
            <v>875-04420</v>
          </cell>
          <cell r="F3710" t="str">
            <v>830244420875</v>
          </cell>
          <cell r="G3710">
            <v>601400</v>
          </cell>
          <cell r="H3710" t="str">
            <v>MATERIALS</v>
          </cell>
        </row>
        <row r="3711">
          <cell r="A3711">
            <v>580305</v>
          </cell>
          <cell r="B3711" t="str">
            <v>HOURLY  REGULAR</v>
          </cell>
          <cell r="C3711">
            <v>41030</v>
          </cell>
          <cell r="D3711" t="str">
            <v>IT GAS MGT SYSTEMS</v>
          </cell>
          <cell r="E3711" t="str">
            <v>877-01040</v>
          </cell>
          <cell r="F3711" t="str">
            <v>410301040877</v>
          </cell>
          <cell r="G3711">
            <v>680305</v>
          </cell>
          <cell r="H3711" t="str">
            <v>HOURLY  REGULAR</v>
          </cell>
        </row>
        <row r="3712">
          <cell r="A3712">
            <v>580301</v>
          </cell>
          <cell r="B3712" t="str">
            <v>HOURLY DBL TIME PAY</v>
          </cell>
          <cell r="C3712">
            <v>41030</v>
          </cell>
          <cell r="D3712" t="str">
            <v>IT GAS MGT SYSTEMS</v>
          </cell>
          <cell r="E3712" t="str">
            <v>877-01040</v>
          </cell>
          <cell r="F3712" t="str">
            <v>410301040877</v>
          </cell>
          <cell r="G3712">
            <v>680301</v>
          </cell>
          <cell r="H3712" t="str">
            <v>HOURLY DBL TIME PAY</v>
          </cell>
        </row>
        <row r="3713">
          <cell r="A3713">
            <v>580306</v>
          </cell>
          <cell r="B3713" t="str">
            <v>HOURLY  OT PAY</v>
          </cell>
          <cell r="C3713">
            <v>41030</v>
          </cell>
          <cell r="D3713" t="str">
            <v>IT GAS MGT SYSTEMS</v>
          </cell>
          <cell r="E3713" t="str">
            <v>877-01040</v>
          </cell>
          <cell r="F3713" t="str">
            <v>410301040877</v>
          </cell>
          <cell r="G3713">
            <v>680306</v>
          </cell>
          <cell r="H3713" t="str">
            <v>HOURLY  OT PAY</v>
          </cell>
        </row>
        <row r="3714">
          <cell r="A3714">
            <v>501700</v>
          </cell>
          <cell r="B3714" t="str">
            <v>EQUIPMENT</v>
          </cell>
          <cell r="C3714">
            <v>13100</v>
          </cell>
          <cell r="D3714" t="str">
            <v>COMM &amp; NETWORK SVCES</v>
          </cell>
          <cell r="E3714" t="str">
            <v>877-01040</v>
          </cell>
          <cell r="F3714" t="str">
            <v>131001040877</v>
          </cell>
          <cell r="G3714">
            <v>601700</v>
          </cell>
          <cell r="H3714" t="str">
            <v>EQUIPMENT</v>
          </cell>
        </row>
        <row r="3715">
          <cell r="A3715">
            <v>580301</v>
          </cell>
          <cell r="B3715" t="str">
            <v>HOURLY DBL TIME PAY</v>
          </cell>
          <cell r="C3715">
            <v>13100</v>
          </cell>
          <cell r="D3715" t="str">
            <v>COMM &amp; NETWORK SVCES</v>
          </cell>
          <cell r="E3715" t="str">
            <v>877-01040</v>
          </cell>
          <cell r="F3715" t="str">
            <v>131001040877</v>
          </cell>
          <cell r="G3715">
            <v>680301</v>
          </cell>
          <cell r="H3715" t="str">
            <v>HOURLY DBL TIME PAY</v>
          </cell>
        </row>
        <row r="3716">
          <cell r="A3716">
            <v>580305</v>
          </cell>
          <cell r="B3716" t="str">
            <v>HOURLY  REGULAR</v>
          </cell>
          <cell r="C3716">
            <v>13100</v>
          </cell>
          <cell r="D3716" t="str">
            <v>COMM &amp; NETWORK SVCES</v>
          </cell>
          <cell r="E3716" t="str">
            <v>877-01040</v>
          </cell>
          <cell r="F3716" t="str">
            <v>131001040877</v>
          </cell>
          <cell r="G3716">
            <v>680305</v>
          </cell>
          <cell r="H3716" t="str">
            <v>HOURLY  REGULAR</v>
          </cell>
        </row>
        <row r="3717">
          <cell r="A3717">
            <v>580306</v>
          </cell>
          <cell r="B3717" t="str">
            <v>HOURLY  OT PAY</v>
          </cell>
          <cell r="C3717">
            <v>13100</v>
          </cell>
          <cell r="D3717" t="str">
            <v>COMM &amp; NETWORK SVCES</v>
          </cell>
          <cell r="E3717" t="str">
            <v>877-01040</v>
          </cell>
          <cell r="F3717" t="str">
            <v>131001040877</v>
          </cell>
          <cell r="G3717">
            <v>680306</v>
          </cell>
          <cell r="H3717" t="str">
            <v>HOURLY  OT PAY</v>
          </cell>
        </row>
        <row r="3718">
          <cell r="A3718">
            <v>501700</v>
          </cell>
          <cell r="B3718" t="str">
            <v>EQUIPMENT</v>
          </cell>
          <cell r="C3718">
            <v>11100</v>
          </cell>
          <cell r="D3718" t="str">
            <v>SYSTEM OPS</v>
          </cell>
          <cell r="E3718" t="str">
            <v>877-01040</v>
          </cell>
          <cell r="F3718" t="str">
            <v>111001040877</v>
          </cell>
          <cell r="G3718">
            <v>601700</v>
          </cell>
          <cell r="H3718" t="str">
            <v>EQUIPMENT</v>
          </cell>
        </row>
        <row r="3719">
          <cell r="A3719">
            <v>503100</v>
          </cell>
          <cell r="B3719" t="str">
            <v>PRINTING</v>
          </cell>
          <cell r="C3719">
            <v>11100</v>
          </cell>
          <cell r="D3719" t="str">
            <v>SYSTEM OPS</v>
          </cell>
          <cell r="E3719" t="str">
            <v>877-01040</v>
          </cell>
          <cell r="F3719" t="str">
            <v>111001040877</v>
          </cell>
          <cell r="G3719">
            <v>603100</v>
          </cell>
          <cell r="H3719" t="str">
            <v>PRINTING</v>
          </cell>
        </row>
        <row r="3720">
          <cell r="A3720">
            <v>580301</v>
          </cell>
          <cell r="B3720" t="str">
            <v>HOURLY DBL TIME PAY</v>
          </cell>
          <cell r="C3720">
            <v>11100</v>
          </cell>
          <cell r="D3720" t="str">
            <v>SYSTEM OPS</v>
          </cell>
          <cell r="E3720" t="str">
            <v>877-01040</v>
          </cell>
          <cell r="F3720" t="str">
            <v>111001040877</v>
          </cell>
          <cell r="G3720">
            <v>680301</v>
          </cell>
          <cell r="H3720" t="str">
            <v>HOURLY DBL TIME PAY</v>
          </cell>
        </row>
        <row r="3721">
          <cell r="A3721">
            <v>580305</v>
          </cell>
          <cell r="B3721" t="str">
            <v>HOURLY  REGULAR</v>
          </cell>
          <cell r="C3721">
            <v>11100</v>
          </cell>
          <cell r="D3721" t="str">
            <v>SYSTEM OPS</v>
          </cell>
          <cell r="E3721" t="str">
            <v>877-01040</v>
          </cell>
          <cell r="F3721" t="str">
            <v>111001040877</v>
          </cell>
          <cell r="G3721">
            <v>680305</v>
          </cell>
          <cell r="H3721" t="str">
            <v>HOURLY  REGULAR</v>
          </cell>
        </row>
        <row r="3722">
          <cell r="A3722">
            <v>580306</v>
          </cell>
          <cell r="B3722" t="str">
            <v>HOURLY  OT PAY</v>
          </cell>
          <cell r="C3722">
            <v>11100</v>
          </cell>
          <cell r="D3722" t="str">
            <v>SYSTEM OPS</v>
          </cell>
          <cell r="E3722" t="str">
            <v>877-01040</v>
          </cell>
          <cell r="F3722" t="str">
            <v>111001040877</v>
          </cell>
          <cell r="G3722">
            <v>680306</v>
          </cell>
          <cell r="H3722" t="str">
            <v>HOURLY  OT PAY</v>
          </cell>
        </row>
        <row r="3723">
          <cell r="A3723">
            <v>505800</v>
          </cell>
          <cell r="B3723" t="str">
            <v>MEAL TICKETS</v>
          </cell>
          <cell r="C3723">
            <v>11100</v>
          </cell>
          <cell r="D3723" t="str">
            <v>SYSTEM OPS</v>
          </cell>
          <cell r="E3723" t="str">
            <v>877-01040</v>
          </cell>
          <cell r="F3723" t="str">
            <v>111001040877</v>
          </cell>
          <cell r="G3723">
            <v>605800</v>
          </cell>
          <cell r="H3723" t="str">
            <v>MEAL TICKETS</v>
          </cell>
        </row>
        <row r="3724">
          <cell r="A3724">
            <v>512200</v>
          </cell>
          <cell r="B3724" t="str">
            <v>TRAVEL IN TERRITORY</v>
          </cell>
          <cell r="C3724">
            <v>11100</v>
          </cell>
          <cell r="D3724" t="str">
            <v>SYSTEM OPS</v>
          </cell>
          <cell r="E3724" t="str">
            <v>877-01040</v>
          </cell>
          <cell r="F3724" t="str">
            <v>111001040877</v>
          </cell>
          <cell r="G3724">
            <v>612200</v>
          </cell>
          <cell r="H3724" t="str">
            <v>TRAVEL IN TERRITORY</v>
          </cell>
        </row>
        <row r="3725">
          <cell r="A3725">
            <v>501401</v>
          </cell>
          <cell r="B3725" t="str">
            <v>MATERIALS - CONS INV</v>
          </cell>
          <cell r="C3725">
            <v>11100</v>
          </cell>
          <cell r="D3725" t="str">
            <v>SYSTEM OPS</v>
          </cell>
          <cell r="E3725" t="str">
            <v>877-01040</v>
          </cell>
          <cell r="F3725" t="str">
            <v>111001040877</v>
          </cell>
          <cell r="G3725">
            <v>601401</v>
          </cell>
          <cell r="H3725" t="str">
            <v>MATERIALS - CONS INV</v>
          </cell>
        </row>
        <row r="3726">
          <cell r="A3726">
            <v>501700</v>
          </cell>
          <cell r="B3726" t="str">
            <v>EQUIPMENT</v>
          </cell>
          <cell r="C3726">
            <v>41040</v>
          </cell>
          <cell r="D3726" t="str">
            <v>IT BUSINESS SERVICES SYSTEMS</v>
          </cell>
          <cell r="E3726" t="str">
            <v>877-01040</v>
          </cell>
          <cell r="F3726" t="str">
            <v>410401040877</v>
          </cell>
          <cell r="G3726">
            <v>601700</v>
          </cell>
          <cell r="H3726" t="str">
            <v>EQUIPMENT</v>
          </cell>
        </row>
        <row r="3727">
          <cell r="A3727">
            <v>580305</v>
          </cell>
          <cell r="B3727" t="str">
            <v>HOURLY  REGULAR</v>
          </cell>
          <cell r="C3727">
            <v>11320</v>
          </cell>
          <cell r="D3727" t="str">
            <v>FIELD SERVICES</v>
          </cell>
          <cell r="E3727" t="str">
            <v>877-01480</v>
          </cell>
          <cell r="F3727" t="str">
            <v>113201480877</v>
          </cell>
          <cell r="G3727">
            <v>680305</v>
          </cell>
          <cell r="H3727" t="str">
            <v>HOURLY  REGULAR</v>
          </cell>
        </row>
        <row r="3728">
          <cell r="A3728">
            <v>501700</v>
          </cell>
          <cell r="B3728" t="str">
            <v>EQUIPMENT</v>
          </cell>
          <cell r="C3728">
            <v>11100</v>
          </cell>
          <cell r="D3728" t="str">
            <v>SYSTEM OPS</v>
          </cell>
          <cell r="E3728" t="str">
            <v>877-01480</v>
          </cell>
          <cell r="F3728" t="str">
            <v>111001480877</v>
          </cell>
          <cell r="G3728">
            <v>601700</v>
          </cell>
          <cell r="H3728" t="str">
            <v>EQUIPMENT</v>
          </cell>
        </row>
        <row r="3729">
          <cell r="A3729">
            <v>502100</v>
          </cell>
          <cell r="B3729" t="str">
            <v>OTHER CONTRACT WORK</v>
          </cell>
          <cell r="C3729">
            <v>11100</v>
          </cell>
          <cell r="D3729" t="str">
            <v>SYSTEM OPS</v>
          </cell>
          <cell r="E3729" t="str">
            <v>877-01480</v>
          </cell>
          <cell r="F3729" t="str">
            <v>111001480877</v>
          </cell>
          <cell r="G3729">
            <v>602100</v>
          </cell>
          <cell r="H3729" t="str">
            <v>OTHER CONTRACT WORK</v>
          </cell>
        </row>
        <row r="3730">
          <cell r="A3730">
            <v>506200</v>
          </cell>
          <cell r="B3730" t="str">
            <v>PERMITS AND FEES</v>
          </cell>
          <cell r="C3730">
            <v>11100</v>
          </cell>
          <cell r="D3730" t="str">
            <v>SYSTEM OPS</v>
          </cell>
          <cell r="E3730" t="str">
            <v>877-01480</v>
          </cell>
          <cell r="F3730" t="str">
            <v>111001480877</v>
          </cell>
          <cell r="G3730">
            <v>606200</v>
          </cell>
          <cell r="H3730" t="str">
            <v>PERMITS AND FEES</v>
          </cell>
        </row>
        <row r="3731">
          <cell r="A3731">
            <v>580301</v>
          </cell>
          <cell r="B3731" t="str">
            <v>HOURLY DBL TIME PAY</v>
          </cell>
          <cell r="C3731">
            <v>11100</v>
          </cell>
          <cell r="D3731" t="str">
            <v>SYSTEM OPS</v>
          </cell>
          <cell r="E3731" t="str">
            <v>877-01480</v>
          </cell>
          <cell r="F3731" t="str">
            <v>111001480877</v>
          </cell>
          <cell r="G3731">
            <v>680301</v>
          </cell>
          <cell r="H3731" t="str">
            <v>HOURLY DBL TIME PAY</v>
          </cell>
        </row>
        <row r="3732">
          <cell r="A3732">
            <v>580305</v>
          </cell>
          <cell r="B3732" t="str">
            <v>HOURLY  REGULAR</v>
          </cell>
          <cell r="C3732">
            <v>11100</v>
          </cell>
          <cell r="D3732" t="str">
            <v>SYSTEM OPS</v>
          </cell>
          <cell r="E3732" t="str">
            <v>877-01480</v>
          </cell>
          <cell r="F3732" t="str">
            <v>111001480877</v>
          </cell>
          <cell r="G3732">
            <v>680305</v>
          </cell>
          <cell r="H3732" t="str">
            <v>HOURLY  REGULAR</v>
          </cell>
        </row>
        <row r="3733">
          <cell r="A3733">
            <v>580306</v>
          </cell>
          <cell r="B3733" t="str">
            <v>HOURLY  OT PAY</v>
          </cell>
          <cell r="C3733">
            <v>11100</v>
          </cell>
          <cell r="D3733" t="str">
            <v>SYSTEM OPS</v>
          </cell>
          <cell r="E3733" t="str">
            <v>877-01480</v>
          </cell>
          <cell r="F3733" t="str">
            <v>111001480877</v>
          </cell>
          <cell r="G3733">
            <v>680306</v>
          </cell>
          <cell r="H3733" t="str">
            <v>HOURLY  OT PAY</v>
          </cell>
        </row>
        <row r="3734">
          <cell r="A3734">
            <v>585800</v>
          </cell>
          <cell r="B3734" t="str">
            <v>MEAL TICKETS SECONDARY</v>
          </cell>
          <cell r="C3734">
            <v>11100</v>
          </cell>
          <cell r="D3734" t="str">
            <v>SYSTEM OPS</v>
          </cell>
          <cell r="E3734" t="str">
            <v>877-01480</v>
          </cell>
          <cell r="F3734" t="str">
            <v>111001480877</v>
          </cell>
          <cell r="G3734">
            <v>685800</v>
          </cell>
          <cell r="H3734" t="str">
            <v>MEAL TICKETS SECONDARY</v>
          </cell>
        </row>
        <row r="3735">
          <cell r="A3735">
            <v>502170</v>
          </cell>
          <cell r="B3735" t="str">
            <v>FLAGGING</v>
          </cell>
          <cell r="C3735">
            <v>11100</v>
          </cell>
          <cell r="D3735" t="str">
            <v>SYSTEM OPS</v>
          </cell>
          <cell r="E3735" t="str">
            <v>877-01480</v>
          </cell>
          <cell r="F3735" t="str">
            <v>111001480877</v>
          </cell>
          <cell r="G3735">
            <v>602170</v>
          </cell>
          <cell r="H3735" t="str">
            <v>FLAGGING</v>
          </cell>
        </row>
        <row r="3736">
          <cell r="A3736">
            <v>502357</v>
          </cell>
          <cell r="B3736" t="str">
            <v>LARGE EQUIPMENT RENT</v>
          </cell>
          <cell r="C3736">
            <v>11100</v>
          </cell>
          <cell r="D3736" t="str">
            <v>SYSTEM OPS</v>
          </cell>
          <cell r="E3736" t="str">
            <v>877-01480</v>
          </cell>
          <cell r="F3736" t="str">
            <v>111001480877</v>
          </cell>
          <cell r="G3736">
            <v>602357</v>
          </cell>
          <cell r="H3736" t="str">
            <v>LARGE EQUIPMENT RENT</v>
          </cell>
        </row>
        <row r="3737">
          <cell r="A3737">
            <v>501720</v>
          </cell>
          <cell r="B3737" t="str">
            <v>NON-LEASE COMP EXP</v>
          </cell>
          <cell r="C3737">
            <v>11100</v>
          </cell>
          <cell r="D3737" t="str">
            <v>SYSTEM OPS</v>
          </cell>
          <cell r="E3737" t="str">
            <v>877-01480</v>
          </cell>
          <cell r="F3737" t="str">
            <v>111001480877</v>
          </cell>
          <cell r="G3737">
            <v>602362</v>
          </cell>
          <cell r="H3737" t="str">
            <v>NON-LEASE COMP EXP</v>
          </cell>
        </row>
        <row r="3738">
          <cell r="A3738">
            <v>501400</v>
          </cell>
          <cell r="B3738" t="str">
            <v>MATERIALS</v>
          </cell>
          <cell r="C3738">
            <v>11100</v>
          </cell>
          <cell r="D3738" t="str">
            <v>SYSTEM OPS</v>
          </cell>
          <cell r="E3738" t="str">
            <v>877-01485</v>
          </cell>
          <cell r="F3738" t="str">
            <v>111001485877</v>
          </cell>
          <cell r="G3738">
            <v>601400</v>
          </cell>
          <cell r="H3738" t="str">
            <v>MATERIALS</v>
          </cell>
        </row>
        <row r="3739">
          <cell r="A3739">
            <v>504300</v>
          </cell>
          <cell r="B3739" t="str">
            <v>CASH RECEIPTS</v>
          </cell>
          <cell r="C3739">
            <v>11100</v>
          </cell>
          <cell r="D3739" t="str">
            <v>SYSTEM OPS</v>
          </cell>
          <cell r="E3739" t="str">
            <v>877-01485</v>
          </cell>
          <cell r="F3739" t="str">
            <v>111001485877</v>
          </cell>
          <cell r="G3739">
            <v>604300</v>
          </cell>
          <cell r="H3739" t="str">
            <v>CASH RECEIPTS</v>
          </cell>
        </row>
        <row r="3740">
          <cell r="A3740">
            <v>540200</v>
          </cell>
          <cell r="B3740" t="str">
            <v>COMMODITY CHARGES</v>
          </cell>
          <cell r="C3740">
            <v>11100</v>
          </cell>
          <cell r="D3740" t="str">
            <v>SYSTEM OPS</v>
          </cell>
          <cell r="E3740" t="str">
            <v>877-01485</v>
          </cell>
          <cell r="F3740" t="str">
            <v>111001485877</v>
          </cell>
          <cell r="G3740">
            <v>640200</v>
          </cell>
          <cell r="H3740" t="str">
            <v>COMMODITY CHARGES</v>
          </cell>
        </row>
        <row r="3741">
          <cell r="A3741">
            <v>501401</v>
          </cell>
          <cell r="B3741" t="str">
            <v>MATERIALS - CONS INV</v>
          </cell>
          <cell r="C3741">
            <v>11100</v>
          </cell>
          <cell r="D3741" t="str">
            <v>SYSTEM OPS</v>
          </cell>
          <cell r="E3741" t="str">
            <v>877-01485</v>
          </cell>
          <cell r="F3741" t="str">
            <v>111001485877</v>
          </cell>
          <cell r="G3741">
            <v>601401</v>
          </cell>
          <cell r="H3741" t="str">
            <v>MATERIALS - CONS INV</v>
          </cell>
        </row>
        <row r="3742">
          <cell r="A3742">
            <v>500900</v>
          </cell>
          <cell r="B3742" t="str">
            <v>VACATION, SICK &amp; HOL</v>
          </cell>
          <cell r="C3742">
            <v>11100</v>
          </cell>
          <cell r="D3742" t="str">
            <v>SYSTEM OPS</v>
          </cell>
          <cell r="E3742" t="str">
            <v>877-01485</v>
          </cell>
          <cell r="F3742" t="str">
            <v>111001485877</v>
          </cell>
          <cell r="G3742">
            <v>600900</v>
          </cell>
          <cell r="H3742" t="str">
            <v>VACATION, SICK &amp; HOL</v>
          </cell>
        </row>
        <row r="3743">
          <cell r="A3743">
            <v>500306</v>
          </cell>
          <cell r="B3743" t="str">
            <v>HOURLY OVERTIME PAY</v>
          </cell>
          <cell r="C3743">
            <v>11100</v>
          </cell>
          <cell r="D3743" t="str">
            <v>SYSTEM OPS</v>
          </cell>
          <cell r="E3743" t="str">
            <v>877-01485</v>
          </cell>
          <cell r="F3743" t="str">
            <v>111001485877</v>
          </cell>
          <cell r="G3743">
            <v>600306</v>
          </cell>
          <cell r="H3743" t="str">
            <v>HOURLY OVERTIME PAY</v>
          </cell>
        </row>
        <row r="3744">
          <cell r="A3744">
            <v>500100</v>
          </cell>
          <cell r="B3744" t="str">
            <v>SALARY PAYROLL</v>
          </cell>
          <cell r="C3744">
            <v>11100</v>
          </cell>
          <cell r="D3744" t="str">
            <v>SYSTEM OPS</v>
          </cell>
          <cell r="E3744" t="str">
            <v>877-01485</v>
          </cell>
          <cell r="F3744" t="str">
            <v>111001485877</v>
          </cell>
          <cell r="G3744">
            <v>600100</v>
          </cell>
          <cell r="H3744" t="str">
            <v>SALARY PAYROLL</v>
          </cell>
        </row>
        <row r="3745">
          <cell r="A3745">
            <v>500305</v>
          </cell>
          <cell r="B3745" t="str">
            <v>HOURLY REGULAR  PAY</v>
          </cell>
          <cell r="C3745">
            <v>11100</v>
          </cell>
          <cell r="D3745" t="str">
            <v>SYSTEM OPS</v>
          </cell>
          <cell r="E3745" t="str">
            <v>877-01485</v>
          </cell>
          <cell r="F3745" t="str">
            <v>111001485877</v>
          </cell>
          <cell r="G3745">
            <v>600305</v>
          </cell>
          <cell r="H3745" t="str">
            <v>HOURLY REGULAR  PAY</v>
          </cell>
        </row>
        <row r="3746">
          <cell r="A3746">
            <v>501000</v>
          </cell>
          <cell r="B3746" t="str">
            <v>PAYROLL OVERHEAD</v>
          </cell>
          <cell r="C3746">
            <v>11100</v>
          </cell>
          <cell r="D3746" t="str">
            <v>SYSTEM OPS</v>
          </cell>
          <cell r="E3746" t="str">
            <v>877-01485</v>
          </cell>
          <cell r="F3746" t="str">
            <v>111001485877</v>
          </cell>
          <cell r="G3746">
            <v>601000</v>
          </cell>
          <cell r="H3746" t="str">
            <v>PAYROLL OVERHEAD</v>
          </cell>
        </row>
        <row r="3747">
          <cell r="A3747">
            <v>588105</v>
          </cell>
          <cell r="B3747" t="str">
            <v>SALARY PAYROLL ZTFSO</v>
          </cell>
          <cell r="C3747">
            <v>11100</v>
          </cell>
          <cell r="D3747" t="str">
            <v>SYSTEM OPS</v>
          </cell>
          <cell r="E3747" t="str">
            <v>877-01485</v>
          </cell>
          <cell r="F3747" t="str">
            <v>111001485877</v>
          </cell>
          <cell r="G3747">
            <v>688105</v>
          </cell>
          <cell r="H3747" t="str">
            <v>SALARY PAYROLL ZTFSO</v>
          </cell>
        </row>
        <row r="3748">
          <cell r="A3748">
            <v>588305</v>
          </cell>
          <cell r="B3748" t="str">
            <v>HRLY - REGULAR ZTFSO</v>
          </cell>
          <cell r="C3748">
            <v>11100</v>
          </cell>
          <cell r="D3748" t="str">
            <v>SYSTEM OPS</v>
          </cell>
          <cell r="E3748" t="str">
            <v>877-01485</v>
          </cell>
          <cell r="F3748" t="str">
            <v>111001485877</v>
          </cell>
          <cell r="G3748">
            <v>688305</v>
          </cell>
          <cell r="H3748" t="str">
            <v>HRLY - REGULAR ZTFSO</v>
          </cell>
        </row>
        <row r="3749">
          <cell r="A3749">
            <v>501400</v>
          </cell>
          <cell r="B3749" t="str">
            <v>MATERIALS</v>
          </cell>
          <cell r="C3749">
            <v>11100</v>
          </cell>
          <cell r="D3749" t="str">
            <v>SYSTEM OPS</v>
          </cell>
          <cell r="E3749" t="str">
            <v>877-01490</v>
          </cell>
          <cell r="F3749" t="str">
            <v>111001490877</v>
          </cell>
          <cell r="G3749">
            <v>601400</v>
          </cell>
          <cell r="H3749" t="str">
            <v>MATERIALS</v>
          </cell>
        </row>
        <row r="3750">
          <cell r="A3750">
            <v>501700</v>
          </cell>
          <cell r="B3750" t="str">
            <v>EQUIPMENT</v>
          </cell>
          <cell r="C3750">
            <v>11100</v>
          </cell>
          <cell r="D3750" t="str">
            <v>SYSTEM OPS</v>
          </cell>
          <cell r="E3750" t="str">
            <v>877-01490</v>
          </cell>
          <cell r="F3750" t="str">
            <v>111001490877</v>
          </cell>
          <cell r="G3750">
            <v>601700</v>
          </cell>
          <cell r="H3750" t="str">
            <v>EQUIPMENT</v>
          </cell>
        </row>
        <row r="3751">
          <cell r="A3751">
            <v>502466</v>
          </cell>
          <cell r="B3751" t="str">
            <v>P CARD UNCODED CHARG</v>
          </cell>
          <cell r="C3751">
            <v>11100</v>
          </cell>
          <cell r="D3751" t="str">
            <v>SYSTEM OPS</v>
          </cell>
          <cell r="E3751" t="str">
            <v>877-01490</v>
          </cell>
          <cell r="F3751" t="str">
            <v>111001490877</v>
          </cell>
          <cell r="G3751">
            <v>602466</v>
          </cell>
          <cell r="H3751" t="str">
            <v>P CARD UNCODED CHARG</v>
          </cell>
        </row>
        <row r="3752">
          <cell r="A3752">
            <v>580305</v>
          </cell>
          <cell r="B3752" t="str">
            <v>HOURLY  REGULAR</v>
          </cell>
          <cell r="C3752">
            <v>11100</v>
          </cell>
          <cell r="D3752" t="str">
            <v>SYSTEM OPS</v>
          </cell>
          <cell r="E3752" t="str">
            <v>877-01490</v>
          </cell>
          <cell r="F3752" t="str">
            <v>111001490877</v>
          </cell>
          <cell r="G3752">
            <v>680305</v>
          </cell>
          <cell r="H3752" t="str">
            <v>HOURLY  REGULAR</v>
          </cell>
        </row>
        <row r="3753">
          <cell r="A3753">
            <v>580306</v>
          </cell>
          <cell r="B3753" t="str">
            <v>HOURLY  OT PAY</v>
          </cell>
          <cell r="C3753">
            <v>11100</v>
          </cell>
          <cell r="D3753" t="str">
            <v>SYSTEM OPS</v>
          </cell>
          <cell r="E3753" t="str">
            <v>877-01490</v>
          </cell>
          <cell r="F3753" t="str">
            <v>111001490877</v>
          </cell>
          <cell r="G3753">
            <v>680306</v>
          </cell>
          <cell r="H3753" t="str">
            <v>HOURLY  OT PAY</v>
          </cell>
        </row>
        <row r="3754">
          <cell r="A3754">
            <v>585800</v>
          </cell>
          <cell r="B3754" t="str">
            <v>MEAL TICKETS SECONDARY</v>
          </cell>
          <cell r="C3754">
            <v>11100</v>
          </cell>
          <cell r="D3754" t="str">
            <v>SYSTEM OPS</v>
          </cell>
          <cell r="E3754" t="str">
            <v>877-01490</v>
          </cell>
          <cell r="F3754" t="str">
            <v>111001490877</v>
          </cell>
          <cell r="G3754">
            <v>685800</v>
          </cell>
          <cell r="H3754" t="str">
            <v>MEAL TICKETS SECONDARY</v>
          </cell>
        </row>
        <row r="3755">
          <cell r="A3755">
            <v>507700</v>
          </cell>
          <cell r="B3755" t="str">
            <v>SMALL TOOLS</v>
          </cell>
          <cell r="C3755">
            <v>11100</v>
          </cell>
          <cell r="D3755" t="str">
            <v>SYSTEM OPS</v>
          </cell>
          <cell r="E3755" t="str">
            <v>877-01490</v>
          </cell>
          <cell r="F3755" t="str">
            <v>111001490877</v>
          </cell>
          <cell r="G3755">
            <v>607700</v>
          </cell>
          <cell r="H3755" t="str">
            <v>SMALL TOOLS</v>
          </cell>
        </row>
        <row r="3756">
          <cell r="A3756">
            <v>501700</v>
          </cell>
          <cell r="B3756" t="str">
            <v>EQUIPMENT</v>
          </cell>
          <cell r="C3756">
            <v>13510</v>
          </cell>
          <cell r="D3756" t="str">
            <v>CUSTOMER FIELD SERVICES</v>
          </cell>
          <cell r="E3756" t="str">
            <v>877-01495</v>
          </cell>
          <cell r="F3756" t="str">
            <v>135101495877</v>
          </cell>
          <cell r="G3756">
            <v>601700</v>
          </cell>
          <cell r="H3756" t="str">
            <v>EQUIPMENT</v>
          </cell>
        </row>
        <row r="3757">
          <cell r="A3757">
            <v>580305</v>
          </cell>
          <cell r="B3757" t="str">
            <v>HOURLY  REGULAR</v>
          </cell>
          <cell r="C3757">
            <v>13510</v>
          </cell>
          <cell r="D3757" t="str">
            <v>CUSTOMER FIELD SERVICES</v>
          </cell>
          <cell r="E3757" t="str">
            <v>877-01495</v>
          </cell>
          <cell r="F3757" t="str">
            <v>135101495877</v>
          </cell>
          <cell r="G3757">
            <v>680305</v>
          </cell>
          <cell r="H3757" t="str">
            <v>HOURLY  REGULAR</v>
          </cell>
        </row>
        <row r="3758">
          <cell r="A3758">
            <v>580306</v>
          </cell>
          <cell r="B3758" t="str">
            <v>HOURLY  OT PAY</v>
          </cell>
          <cell r="C3758">
            <v>13510</v>
          </cell>
          <cell r="D3758" t="str">
            <v>CUSTOMER FIELD SERVICES</v>
          </cell>
          <cell r="E3758" t="str">
            <v>877-01495</v>
          </cell>
          <cell r="F3758" t="str">
            <v>135101495877</v>
          </cell>
          <cell r="G3758">
            <v>680306</v>
          </cell>
          <cell r="H3758" t="str">
            <v>HOURLY  OT PAY</v>
          </cell>
        </row>
        <row r="3759">
          <cell r="A3759">
            <v>580305</v>
          </cell>
          <cell r="B3759" t="str">
            <v>HOURLY  REGULAR</v>
          </cell>
          <cell r="C3759">
            <v>11320</v>
          </cell>
          <cell r="D3759" t="str">
            <v>FIELD SERVICES</v>
          </cell>
          <cell r="E3759" t="str">
            <v>877-01495</v>
          </cell>
          <cell r="F3759" t="str">
            <v>113201495877</v>
          </cell>
          <cell r="G3759">
            <v>680305</v>
          </cell>
          <cell r="H3759" t="str">
            <v>HOURLY  REGULAR</v>
          </cell>
        </row>
        <row r="3760">
          <cell r="A3760">
            <v>580306</v>
          </cell>
          <cell r="B3760" t="str">
            <v>HOURLY  OT PAY</v>
          </cell>
          <cell r="C3760">
            <v>11320</v>
          </cell>
          <cell r="D3760" t="str">
            <v>FIELD SERVICES</v>
          </cell>
          <cell r="E3760" t="str">
            <v>877-01495</v>
          </cell>
          <cell r="F3760" t="str">
            <v>113201495877</v>
          </cell>
          <cell r="G3760">
            <v>680306</v>
          </cell>
          <cell r="H3760" t="str">
            <v>HOURLY  OT PAY</v>
          </cell>
        </row>
        <row r="3761">
          <cell r="A3761">
            <v>501700</v>
          </cell>
          <cell r="B3761" t="str">
            <v>EQUIPMENT</v>
          </cell>
          <cell r="C3761">
            <v>11100</v>
          </cell>
          <cell r="D3761" t="str">
            <v>SYSTEM OPS</v>
          </cell>
          <cell r="E3761" t="str">
            <v>877-01495</v>
          </cell>
          <cell r="F3761" t="str">
            <v>111001495877</v>
          </cell>
          <cell r="G3761">
            <v>601700</v>
          </cell>
          <cell r="H3761" t="str">
            <v>EQUIPMENT</v>
          </cell>
        </row>
        <row r="3762">
          <cell r="A3762">
            <v>580305</v>
          </cell>
          <cell r="B3762" t="str">
            <v>HOURLY  REGULAR</v>
          </cell>
          <cell r="C3762">
            <v>11100</v>
          </cell>
          <cell r="D3762" t="str">
            <v>SYSTEM OPS</v>
          </cell>
          <cell r="E3762" t="str">
            <v>877-01495</v>
          </cell>
          <cell r="F3762" t="str">
            <v>111001495877</v>
          </cell>
          <cell r="G3762">
            <v>680305</v>
          </cell>
          <cell r="H3762" t="str">
            <v>HOURLY  REGULAR</v>
          </cell>
        </row>
        <row r="3763">
          <cell r="A3763">
            <v>580306</v>
          </cell>
          <cell r="B3763" t="str">
            <v>HOURLY  OT PAY</v>
          </cell>
          <cell r="C3763">
            <v>11100</v>
          </cell>
          <cell r="D3763" t="str">
            <v>SYSTEM OPS</v>
          </cell>
          <cell r="E3763" t="str">
            <v>877-01495</v>
          </cell>
          <cell r="F3763" t="str">
            <v>111001495877</v>
          </cell>
          <cell r="G3763">
            <v>680306</v>
          </cell>
          <cell r="H3763" t="str">
            <v>HOURLY  OT PAY</v>
          </cell>
        </row>
        <row r="3764">
          <cell r="A3764">
            <v>585800</v>
          </cell>
          <cell r="B3764" t="str">
            <v>MEAL TICKETS SECONDARY</v>
          </cell>
          <cell r="C3764">
            <v>11100</v>
          </cell>
          <cell r="D3764" t="str">
            <v>SYSTEM OPS</v>
          </cell>
          <cell r="E3764" t="str">
            <v>877-01495</v>
          </cell>
          <cell r="F3764" t="str">
            <v>111001495877</v>
          </cell>
          <cell r="G3764">
            <v>685800</v>
          </cell>
          <cell r="H3764" t="str">
            <v>MEAL TICKETS SECONDARY</v>
          </cell>
        </row>
        <row r="3765">
          <cell r="A3765">
            <v>580301</v>
          </cell>
          <cell r="B3765" t="str">
            <v>HOURLY DBL TIME PAY</v>
          </cell>
          <cell r="C3765">
            <v>11100</v>
          </cell>
          <cell r="D3765" t="str">
            <v>SYSTEM OPS</v>
          </cell>
          <cell r="E3765" t="str">
            <v>877-01495</v>
          </cell>
          <cell r="F3765" t="str">
            <v>111001495877</v>
          </cell>
          <cell r="G3765">
            <v>680301</v>
          </cell>
          <cell r="H3765" t="str">
            <v>HOURLY DBL TIME PAY</v>
          </cell>
        </row>
        <row r="3766">
          <cell r="A3766">
            <v>501401</v>
          </cell>
          <cell r="B3766" t="str">
            <v>MATERIALS - CONS INV</v>
          </cell>
          <cell r="C3766">
            <v>13510</v>
          </cell>
          <cell r="D3766" t="str">
            <v>CUSTOMER FIELD SERVICES</v>
          </cell>
          <cell r="E3766" t="str">
            <v>878-01325</v>
          </cell>
          <cell r="F3766" t="str">
            <v>135101325878</v>
          </cell>
          <cell r="G3766">
            <v>601401</v>
          </cell>
          <cell r="H3766" t="str">
            <v>MATERIALS - CONS INV</v>
          </cell>
        </row>
        <row r="3767">
          <cell r="A3767">
            <v>501700</v>
          </cell>
          <cell r="B3767" t="str">
            <v>EQUIPMENT</v>
          </cell>
          <cell r="C3767">
            <v>13510</v>
          </cell>
          <cell r="D3767" t="str">
            <v>CUSTOMER FIELD SERVICES</v>
          </cell>
          <cell r="E3767" t="str">
            <v>878-01330</v>
          </cell>
          <cell r="F3767" t="str">
            <v>135101330878</v>
          </cell>
          <cell r="G3767">
            <v>601700</v>
          </cell>
          <cell r="H3767" t="str">
            <v>EQUIPMENT</v>
          </cell>
        </row>
        <row r="3768">
          <cell r="A3768">
            <v>580306</v>
          </cell>
          <cell r="B3768" t="str">
            <v>HOURLY  OT PAY</v>
          </cell>
          <cell r="C3768">
            <v>13510</v>
          </cell>
          <cell r="D3768" t="str">
            <v>CUSTOMER FIELD SERVICES</v>
          </cell>
          <cell r="E3768" t="str">
            <v>878-01330</v>
          </cell>
          <cell r="F3768" t="str">
            <v>135101330878</v>
          </cell>
          <cell r="G3768">
            <v>680306</v>
          </cell>
          <cell r="H3768" t="str">
            <v>HOURLY  OT PAY</v>
          </cell>
        </row>
        <row r="3769">
          <cell r="A3769">
            <v>580305</v>
          </cell>
          <cell r="B3769" t="str">
            <v>HOURLY  REGULAR</v>
          </cell>
          <cell r="C3769">
            <v>13510</v>
          </cell>
          <cell r="D3769" t="str">
            <v>CUSTOMER FIELD SERVICES</v>
          </cell>
          <cell r="E3769" t="str">
            <v>878-01330</v>
          </cell>
          <cell r="F3769" t="str">
            <v>135101330878</v>
          </cell>
          <cell r="G3769">
            <v>680305</v>
          </cell>
          <cell r="H3769" t="str">
            <v>HOURLY  REGULAR</v>
          </cell>
        </row>
        <row r="3770">
          <cell r="A3770">
            <v>501700</v>
          </cell>
          <cell r="B3770" t="str">
            <v>EQUIPMENT</v>
          </cell>
          <cell r="C3770">
            <v>11100</v>
          </cell>
          <cell r="D3770" t="str">
            <v>SYSTEM OPS</v>
          </cell>
          <cell r="E3770" t="str">
            <v>878-01330</v>
          </cell>
          <cell r="F3770" t="str">
            <v>111001330878</v>
          </cell>
          <cell r="G3770">
            <v>601700</v>
          </cell>
          <cell r="H3770" t="str">
            <v>EQUIPMENT</v>
          </cell>
        </row>
        <row r="3771">
          <cell r="A3771">
            <v>580305</v>
          </cell>
          <cell r="B3771" t="str">
            <v>HOURLY  REGULAR</v>
          </cell>
          <cell r="C3771">
            <v>11100</v>
          </cell>
          <cell r="D3771" t="str">
            <v>SYSTEM OPS</v>
          </cell>
          <cell r="E3771" t="str">
            <v>878-01330</v>
          </cell>
          <cell r="F3771" t="str">
            <v>111001330878</v>
          </cell>
          <cell r="G3771">
            <v>680305</v>
          </cell>
          <cell r="H3771" t="str">
            <v>HOURLY  REGULAR</v>
          </cell>
        </row>
        <row r="3772">
          <cell r="A3772">
            <v>501700</v>
          </cell>
          <cell r="B3772" t="str">
            <v>EQUIPMENT</v>
          </cell>
          <cell r="C3772">
            <v>11100</v>
          </cell>
          <cell r="D3772" t="str">
            <v>SYSTEM OPS</v>
          </cell>
          <cell r="E3772" t="str">
            <v>878-01365</v>
          </cell>
          <cell r="F3772" t="str">
            <v>111001365878</v>
          </cell>
          <cell r="G3772">
            <v>601700</v>
          </cell>
          <cell r="H3772" t="str">
            <v>EQUIPMENT</v>
          </cell>
        </row>
        <row r="3773">
          <cell r="A3773">
            <v>580305</v>
          </cell>
          <cell r="B3773" t="str">
            <v>HOURLY  REGULAR</v>
          </cell>
          <cell r="C3773">
            <v>11100</v>
          </cell>
          <cell r="D3773" t="str">
            <v>SYSTEM OPS</v>
          </cell>
          <cell r="E3773" t="str">
            <v>878-01365</v>
          </cell>
          <cell r="F3773" t="str">
            <v>111001365878</v>
          </cell>
          <cell r="G3773">
            <v>680305</v>
          </cell>
          <cell r="H3773" t="str">
            <v>HOURLY  REGULAR</v>
          </cell>
        </row>
        <row r="3774">
          <cell r="A3774">
            <v>501401</v>
          </cell>
          <cell r="B3774" t="str">
            <v>MATERIALS - CONS INV</v>
          </cell>
          <cell r="C3774">
            <v>13510</v>
          </cell>
          <cell r="D3774" t="str">
            <v>CUSTOMER FIELD SERVICES</v>
          </cell>
          <cell r="E3774" t="str">
            <v>878-01380</v>
          </cell>
          <cell r="F3774" t="str">
            <v>135101380878</v>
          </cell>
          <cell r="G3774">
            <v>601401</v>
          </cell>
          <cell r="H3774" t="str">
            <v>MATERIALS - CONS INV</v>
          </cell>
        </row>
        <row r="3775">
          <cell r="A3775">
            <v>501700</v>
          </cell>
          <cell r="B3775" t="str">
            <v>EQUIPMENT</v>
          </cell>
          <cell r="C3775">
            <v>14100</v>
          </cell>
          <cell r="D3775" t="str">
            <v>GAS OPS BLACK - OR</v>
          </cell>
          <cell r="E3775" t="str">
            <v>878-01410</v>
          </cell>
          <cell r="F3775" t="str">
            <v>141001410878</v>
          </cell>
          <cell r="G3775">
            <v>601700</v>
          </cell>
          <cell r="H3775" t="str">
            <v>EQUIPMENT</v>
          </cell>
        </row>
        <row r="3776">
          <cell r="A3776">
            <v>580305</v>
          </cell>
          <cell r="B3776" t="str">
            <v>HOURLY  REGULAR</v>
          </cell>
          <cell r="C3776">
            <v>14100</v>
          </cell>
          <cell r="D3776" t="str">
            <v>GAS OPS BLACK - OR</v>
          </cell>
          <cell r="E3776" t="str">
            <v>878-01410</v>
          </cell>
          <cell r="F3776" t="str">
            <v>141001410878</v>
          </cell>
          <cell r="G3776">
            <v>680305</v>
          </cell>
          <cell r="H3776" t="str">
            <v>HOURLY  REGULAR</v>
          </cell>
        </row>
        <row r="3777">
          <cell r="A3777">
            <v>501700</v>
          </cell>
          <cell r="B3777" t="str">
            <v>EQUIPMENT</v>
          </cell>
          <cell r="C3777">
            <v>13510</v>
          </cell>
          <cell r="D3777" t="str">
            <v>CUSTOMER FIELD SERVICES</v>
          </cell>
          <cell r="E3777" t="str">
            <v>878-01410</v>
          </cell>
          <cell r="F3777" t="str">
            <v>135101410878</v>
          </cell>
          <cell r="G3777">
            <v>601700</v>
          </cell>
          <cell r="H3777" t="str">
            <v>EQUIPMENT</v>
          </cell>
        </row>
        <row r="3778">
          <cell r="A3778">
            <v>580305</v>
          </cell>
          <cell r="B3778" t="str">
            <v>HOURLY  REGULAR</v>
          </cell>
          <cell r="C3778">
            <v>13510</v>
          </cell>
          <cell r="D3778" t="str">
            <v>CUSTOMER FIELD SERVICES</v>
          </cell>
          <cell r="E3778" t="str">
            <v>878-01410</v>
          </cell>
          <cell r="F3778" t="str">
            <v>135101410878</v>
          </cell>
          <cell r="G3778">
            <v>680305</v>
          </cell>
          <cell r="H3778" t="str">
            <v>HOURLY  REGULAR</v>
          </cell>
        </row>
        <row r="3779">
          <cell r="A3779">
            <v>580306</v>
          </cell>
          <cell r="B3779" t="str">
            <v>HOURLY  OT PAY</v>
          </cell>
          <cell r="C3779">
            <v>13510</v>
          </cell>
          <cell r="D3779" t="str">
            <v>CUSTOMER FIELD SERVICES</v>
          </cell>
          <cell r="E3779" t="str">
            <v>878-01410</v>
          </cell>
          <cell r="F3779" t="str">
            <v>135101410878</v>
          </cell>
          <cell r="G3779">
            <v>680306</v>
          </cell>
          <cell r="H3779" t="str">
            <v>HOURLY  OT PAY</v>
          </cell>
        </row>
        <row r="3780">
          <cell r="A3780">
            <v>501700</v>
          </cell>
          <cell r="B3780" t="str">
            <v>EQUIPMENT</v>
          </cell>
          <cell r="C3780">
            <v>11100</v>
          </cell>
          <cell r="D3780" t="str">
            <v>SYSTEM OPS</v>
          </cell>
          <cell r="E3780" t="str">
            <v>878-01410</v>
          </cell>
          <cell r="F3780" t="str">
            <v>111001410878</v>
          </cell>
          <cell r="G3780">
            <v>601700</v>
          </cell>
          <cell r="H3780" t="str">
            <v>EQUIPMENT</v>
          </cell>
        </row>
        <row r="3781">
          <cell r="A3781">
            <v>580305</v>
          </cell>
          <cell r="B3781" t="str">
            <v>HOURLY  REGULAR</v>
          </cell>
          <cell r="C3781">
            <v>11100</v>
          </cell>
          <cell r="D3781" t="str">
            <v>SYSTEM OPS</v>
          </cell>
          <cell r="E3781" t="str">
            <v>878-01410</v>
          </cell>
          <cell r="F3781" t="str">
            <v>111001410878</v>
          </cell>
          <cell r="G3781">
            <v>680305</v>
          </cell>
          <cell r="H3781" t="str">
            <v>HOURLY  REGULAR</v>
          </cell>
        </row>
        <row r="3782">
          <cell r="A3782">
            <v>580306</v>
          </cell>
          <cell r="B3782" t="str">
            <v>HOURLY  OT PAY</v>
          </cell>
          <cell r="C3782">
            <v>11100</v>
          </cell>
          <cell r="D3782" t="str">
            <v>SYSTEM OPS</v>
          </cell>
          <cell r="E3782" t="str">
            <v>878-01410</v>
          </cell>
          <cell r="F3782" t="str">
            <v>111001410878</v>
          </cell>
          <cell r="G3782">
            <v>680306</v>
          </cell>
          <cell r="H3782" t="str">
            <v>HOURLY  OT PAY</v>
          </cell>
        </row>
        <row r="3783">
          <cell r="A3783">
            <v>501401</v>
          </cell>
          <cell r="B3783" t="str">
            <v>MATERIALS - CONS INV</v>
          </cell>
          <cell r="C3783">
            <v>13510</v>
          </cell>
          <cell r="D3783" t="str">
            <v>CUSTOMER FIELD SERVICES</v>
          </cell>
          <cell r="E3783" t="str">
            <v>878-01430</v>
          </cell>
          <cell r="F3783" t="str">
            <v>135101430878</v>
          </cell>
          <cell r="G3783">
            <v>601401</v>
          </cell>
          <cell r="H3783" t="str">
            <v>MATERIALS - CONS INV</v>
          </cell>
        </row>
        <row r="3784">
          <cell r="A3784">
            <v>502900</v>
          </cell>
          <cell r="B3784" t="str">
            <v>COMPANY GAS USE</v>
          </cell>
          <cell r="C3784">
            <v>13510</v>
          </cell>
          <cell r="D3784" t="str">
            <v>CUSTOMER FIELD SERVICES</v>
          </cell>
          <cell r="E3784" t="str">
            <v>878-01430</v>
          </cell>
          <cell r="F3784" t="str">
            <v>135101430878</v>
          </cell>
          <cell r="G3784">
            <v>602900</v>
          </cell>
          <cell r="H3784" t="str">
            <v>COMPANY GAS USE</v>
          </cell>
        </row>
        <row r="3785">
          <cell r="A3785">
            <v>501700</v>
          </cell>
          <cell r="B3785" t="str">
            <v>EQUIPMENT</v>
          </cell>
          <cell r="C3785">
            <v>13510</v>
          </cell>
          <cell r="D3785" t="str">
            <v>CUSTOMER FIELD SERVICES</v>
          </cell>
          <cell r="E3785" t="str">
            <v>878-01430</v>
          </cell>
          <cell r="F3785" t="str">
            <v>135101430878</v>
          </cell>
          <cell r="G3785">
            <v>601700</v>
          </cell>
          <cell r="H3785" t="str">
            <v>EQUIPMENT</v>
          </cell>
        </row>
        <row r="3786">
          <cell r="A3786">
            <v>580305</v>
          </cell>
          <cell r="B3786" t="str">
            <v>HOURLY  REGULAR</v>
          </cell>
          <cell r="C3786">
            <v>13510</v>
          </cell>
          <cell r="D3786" t="str">
            <v>CUSTOMER FIELD SERVICES</v>
          </cell>
          <cell r="E3786" t="str">
            <v>878-01430</v>
          </cell>
          <cell r="F3786" t="str">
            <v>135101430878</v>
          </cell>
          <cell r="G3786">
            <v>680305</v>
          </cell>
          <cell r="H3786" t="str">
            <v>HOURLY  REGULAR</v>
          </cell>
        </row>
        <row r="3787">
          <cell r="A3787">
            <v>501700</v>
          </cell>
          <cell r="B3787" t="str">
            <v>EQUIPMENT</v>
          </cell>
          <cell r="C3787">
            <v>11100</v>
          </cell>
          <cell r="D3787" t="str">
            <v>SYSTEM OPS</v>
          </cell>
          <cell r="E3787" t="str">
            <v>878-01430</v>
          </cell>
          <cell r="F3787" t="str">
            <v>111001430878</v>
          </cell>
          <cell r="G3787">
            <v>601700</v>
          </cell>
          <cell r="H3787" t="str">
            <v>EQUIPMENT</v>
          </cell>
        </row>
        <row r="3788">
          <cell r="A3788">
            <v>580305</v>
          </cell>
          <cell r="B3788" t="str">
            <v>HOURLY  REGULAR</v>
          </cell>
          <cell r="C3788">
            <v>11100</v>
          </cell>
          <cell r="D3788" t="str">
            <v>SYSTEM OPS</v>
          </cell>
          <cell r="E3788" t="str">
            <v>878-01430</v>
          </cell>
          <cell r="F3788" t="str">
            <v>111001430878</v>
          </cell>
          <cell r="G3788">
            <v>680305</v>
          </cell>
          <cell r="H3788" t="str">
            <v>HOURLY  REGULAR</v>
          </cell>
        </row>
        <row r="3789">
          <cell r="A3789">
            <v>580306</v>
          </cell>
          <cell r="B3789" t="str">
            <v>HOURLY  OT PAY</v>
          </cell>
          <cell r="C3789">
            <v>11100</v>
          </cell>
          <cell r="D3789" t="str">
            <v>SYSTEM OPS</v>
          </cell>
          <cell r="E3789" t="str">
            <v>878-01430</v>
          </cell>
          <cell r="F3789" t="str">
            <v>111001430878</v>
          </cell>
          <cell r="G3789">
            <v>680306</v>
          </cell>
          <cell r="H3789" t="str">
            <v>HOURLY  OT PAY</v>
          </cell>
        </row>
        <row r="3790">
          <cell r="A3790">
            <v>501700</v>
          </cell>
          <cell r="B3790" t="str">
            <v>EQUIPMENT</v>
          </cell>
          <cell r="C3790">
            <v>15506</v>
          </cell>
          <cell r="D3790" t="str">
            <v>GAS OPERATIONS ORANGE</v>
          </cell>
          <cell r="E3790" t="str">
            <v>878-01470</v>
          </cell>
          <cell r="F3790" t="str">
            <v>155061470878</v>
          </cell>
          <cell r="G3790">
            <v>601700</v>
          </cell>
          <cell r="H3790" t="str">
            <v>EQUIPMENT</v>
          </cell>
        </row>
        <row r="3791">
          <cell r="A3791">
            <v>580305</v>
          </cell>
          <cell r="B3791" t="str">
            <v>HOURLY  REGULAR</v>
          </cell>
          <cell r="C3791">
            <v>15506</v>
          </cell>
          <cell r="D3791" t="str">
            <v>GAS OPERATIONS ORANGE</v>
          </cell>
          <cell r="E3791" t="str">
            <v>878-01470</v>
          </cell>
          <cell r="F3791" t="str">
            <v>155061470878</v>
          </cell>
          <cell r="G3791">
            <v>680305</v>
          </cell>
          <cell r="H3791" t="str">
            <v>HOURLY  REGULAR</v>
          </cell>
        </row>
        <row r="3792">
          <cell r="A3792">
            <v>501700</v>
          </cell>
          <cell r="B3792" t="str">
            <v>EQUIPMENT</v>
          </cell>
          <cell r="C3792">
            <v>13510</v>
          </cell>
          <cell r="D3792" t="str">
            <v>CUSTOMER FIELD SERVICES</v>
          </cell>
          <cell r="E3792" t="str">
            <v>878-01470</v>
          </cell>
          <cell r="F3792" t="str">
            <v>135101470878</v>
          </cell>
          <cell r="G3792">
            <v>601700</v>
          </cell>
          <cell r="H3792" t="str">
            <v>EQUIPMENT</v>
          </cell>
        </row>
        <row r="3793">
          <cell r="A3793">
            <v>580305</v>
          </cell>
          <cell r="B3793" t="str">
            <v>HOURLY  REGULAR</v>
          </cell>
          <cell r="C3793">
            <v>13510</v>
          </cell>
          <cell r="D3793" t="str">
            <v>CUSTOMER FIELD SERVICES</v>
          </cell>
          <cell r="E3793" t="str">
            <v>878-01470</v>
          </cell>
          <cell r="F3793" t="str">
            <v>135101470878</v>
          </cell>
          <cell r="G3793">
            <v>680305</v>
          </cell>
          <cell r="H3793" t="str">
            <v>HOURLY  REGULAR</v>
          </cell>
        </row>
        <row r="3794">
          <cell r="A3794">
            <v>580306</v>
          </cell>
          <cell r="B3794" t="str">
            <v>HOURLY  OT PAY</v>
          </cell>
          <cell r="C3794">
            <v>13510</v>
          </cell>
          <cell r="D3794" t="str">
            <v>CUSTOMER FIELD SERVICES</v>
          </cell>
          <cell r="E3794" t="str">
            <v>878-01470</v>
          </cell>
          <cell r="F3794" t="str">
            <v>135101470878</v>
          </cell>
          <cell r="G3794">
            <v>680306</v>
          </cell>
          <cell r="H3794" t="str">
            <v>HOURLY  OT PAY</v>
          </cell>
        </row>
        <row r="3795">
          <cell r="A3795">
            <v>501700</v>
          </cell>
          <cell r="B3795" t="str">
            <v>EQUIPMENT</v>
          </cell>
          <cell r="C3795">
            <v>11100</v>
          </cell>
          <cell r="D3795" t="str">
            <v>SYSTEM OPS</v>
          </cell>
          <cell r="E3795" t="str">
            <v>878-01470</v>
          </cell>
          <cell r="F3795" t="str">
            <v>111001470878</v>
          </cell>
          <cell r="G3795">
            <v>601700</v>
          </cell>
          <cell r="H3795" t="str">
            <v>EQUIPMENT</v>
          </cell>
        </row>
        <row r="3796">
          <cell r="A3796">
            <v>580305</v>
          </cell>
          <cell r="B3796" t="str">
            <v>HOURLY  REGULAR</v>
          </cell>
          <cell r="C3796">
            <v>11100</v>
          </cell>
          <cell r="D3796" t="str">
            <v>SYSTEM OPS</v>
          </cell>
          <cell r="E3796" t="str">
            <v>878-01470</v>
          </cell>
          <cell r="F3796" t="str">
            <v>111001470878</v>
          </cell>
          <cell r="G3796">
            <v>680305</v>
          </cell>
          <cell r="H3796" t="str">
            <v>HOURLY  REGULAR</v>
          </cell>
        </row>
        <row r="3797">
          <cell r="A3797">
            <v>580306</v>
          </cell>
          <cell r="B3797" t="str">
            <v>HOURLY  OT PAY</v>
          </cell>
          <cell r="C3797">
            <v>11100</v>
          </cell>
          <cell r="D3797" t="str">
            <v>SYSTEM OPS</v>
          </cell>
          <cell r="E3797" t="str">
            <v>878-01470</v>
          </cell>
          <cell r="F3797" t="str">
            <v>111001470878</v>
          </cell>
          <cell r="G3797">
            <v>680306</v>
          </cell>
          <cell r="H3797" t="str">
            <v>HOURLY  OT PAY</v>
          </cell>
        </row>
        <row r="3798">
          <cell r="A3798">
            <v>501700</v>
          </cell>
          <cell r="B3798" t="str">
            <v>EQUIPMENT</v>
          </cell>
          <cell r="C3798">
            <v>15520</v>
          </cell>
          <cell r="D3798" t="str">
            <v>COMPLIANCE SERVICES - OR</v>
          </cell>
          <cell r="E3798" t="str">
            <v>878-01620</v>
          </cell>
          <cell r="F3798" t="str">
            <v>155201620878</v>
          </cell>
          <cell r="G3798">
            <v>601700</v>
          </cell>
          <cell r="H3798" t="str">
            <v>EQUIPMENT</v>
          </cell>
        </row>
        <row r="3799">
          <cell r="A3799">
            <v>580305</v>
          </cell>
          <cell r="B3799" t="str">
            <v>HOURLY  REGULAR</v>
          </cell>
          <cell r="C3799">
            <v>15520</v>
          </cell>
          <cell r="D3799" t="str">
            <v>COMPLIANCE SERVICES - OR</v>
          </cell>
          <cell r="E3799" t="str">
            <v>878-01620</v>
          </cell>
          <cell r="F3799" t="str">
            <v>155201620878</v>
          </cell>
          <cell r="G3799">
            <v>680305</v>
          </cell>
          <cell r="H3799" t="str">
            <v>HOURLY  REGULAR</v>
          </cell>
        </row>
        <row r="3800">
          <cell r="A3800">
            <v>580105</v>
          </cell>
          <cell r="B3800" t="str">
            <v>SALARY REGULAR</v>
          </cell>
          <cell r="C3800">
            <v>15510</v>
          </cell>
          <cell r="D3800" t="str">
            <v>QUALIFICATIONS ASSURANCE</v>
          </cell>
          <cell r="E3800" t="str">
            <v>878-01620</v>
          </cell>
          <cell r="F3800" t="str">
            <v>155101620878</v>
          </cell>
          <cell r="G3800">
            <v>680105</v>
          </cell>
          <cell r="H3800" t="str">
            <v>SALARY REGULAR</v>
          </cell>
        </row>
        <row r="3801">
          <cell r="A3801">
            <v>580301</v>
          </cell>
          <cell r="B3801" t="str">
            <v>HOURLY DBL TIME PAY</v>
          </cell>
          <cell r="C3801">
            <v>15507</v>
          </cell>
          <cell r="D3801" t="str">
            <v>TRANSMISSION MAINTENANCE</v>
          </cell>
          <cell r="E3801" t="str">
            <v>878-01620</v>
          </cell>
          <cell r="F3801" t="str">
            <v>155071620878</v>
          </cell>
          <cell r="G3801">
            <v>680301</v>
          </cell>
          <cell r="H3801" t="str">
            <v>HOURLY DBL TIME PAY</v>
          </cell>
        </row>
        <row r="3802">
          <cell r="A3802">
            <v>501700</v>
          </cell>
          <cell r="B3802" t="str">
            <v>EQUIPMENT</v>
          </cell>
          <cell r="C3802">
            <v>15506</v>
          </cell>
          <cell r="D3802" t="str">
            <v>GAS OPERATIONS ORANGE</v>
          </cell>
          <cell r="E3802" t="str">
            <v>878-01620</v>
          </cell>
          <cell r="F3802" t="str">
            <v>155061620878</v>
          </cell>
          <cell r="G3802">
            <v>601700</v>
          </cell>
          <cell r="H3802" t="str">
            <v>EQUIPMENT</v>
          </cell>
        </row>
        <row r="3803">
          <cell r="A3803">
            <v>580306</v>
          </cell>
          <cell r="B3803" t="str">
            <v>HOURLY  OT PAY</v>
          </cell>
          <cell r="C3803">
            <v>15506</v>
          </cell>
          <cell r="D3803" t="str">
            <v>GAS OPERATIONS ORANGE</v>
          </cell>
          <cell r="E3803" t="str">
            <v>878-01620</v>
          </cell>
          <cell r="F3803" t="str">
            <v>155061620878</v>
          </cell>
          <cell r="G3803">
            <v>680306</v>
          </cell>
          <cell r="H3803" t="str">
            <v>HOURLY  OT PAY</v>
          </cell>
        </row>
        <row r="3804">
          <cell r="A3804">
            <v>580301</v>
          </cell>
          <cell r="B3804" t="str">
            <v>HOURLY DBL TIME PAY</v>
          </cell>
          <cell r="C3804">
            <v>15506</v>
          </cell>
          <cell r="D3804" t="str">
            <v>GAS OPERATIONS ORANGE</v>
          </cell>
          <cell r="E3804" t="str">
            <v>878-01620</v>
          </cell>
          <cell r="F3804" t="str">
            <v>155061620878</v>
          </cell>
          <cell r="G3804">
            <v>680301</v>
          </cell>
          <cell r="H3804" t="str">
            <v>HOURLY DBL TIME PAY</v>
          </cell>
        </row>
        <row r="3805">
          <cell r="A3805">
            <v>580305</v>
          </cell>
          <cell r="B3805" t="str">
            <v>HOURLY  REGULAR</v>
          </cell>
          <cell r="C3805">
            <v>15506</v>
          </cell>
          <cell r="D3805" t="str">
            <v>GAS OPERATIONS ORANGE</v>
          </cell>
          <cell r="E3805" t="str">
            <v>878-01620</v>
          </cell>
          <cell r="F3805" t="str">
            <v>155061620878</v>
          </cell>
          <cell r="G3805">
            <v>680305</v>
          </cell>
          <cell r="H3805" t="str">
            <v>HOURLY  REGULAR</v>
          </cell>
        </row>
        <row r="3806">
          <cell r="A3806">
            <v>501700</v>
          </cell>
          <cell r="B3806" t="str">
            <v>EQUIPMENT</v>
          </cell>
          <cell r="C3806">
            <v>14100</v>
          </cell>
          <cell r="D3806" t="str">
            <v>GAS OPS BLACK - OR</v>
          </cell>
          <cell r="E3806" t="str">
            <v>878-01620</v>
          </cell>
          <cell r="F3806" t="str">
            <v>141001620878</v>
          </cell>
          <cell r="G3806">
            <v>601700</v>
          </cell>
          <cell r="H3806" t="str">
            <v>EQUIPMENT</v>
          </cell>
        </row>
        <row r="3807">
          <cell r="A3807">
            <v>580305</v>
          </cell>
          <cell r="B3807" t="str">
            <v>HOURLY  REGULAR</v>
          </cell>
          <cell r="C3807">
            <v>14100</v>
          </cell>
          <cell r="D3807" t="str">
            <v>GAS OPS BLACK - OR</v>
          </cell>
          <cell r="E3807" t="str">
            <v>878-01620</v>
          </cell>
          <cell r="F3807" t="str">
            <v>141001620878</v>
          </cell>
          <cell r="G3807">
            <v>680305</v>
          </cell>
          <cell r="H3807" t="str">
            <v>HOURLY  REGULAR</v>
          </cell>
        </row>
        <row r="3808">
          <cell r="A3808">
            <v>500300</v>
          </cell>
          <cell r="B3808" t="str">
            <v>HOURLY PAYROLL</v>
          </cell>
          <cell r="C3808">
            <v>13510</v>
          </cell>
          <cell r="D3808" t="str">
            <v>CUSTOMER FIELD SERVICES</v>
          </cell>
          <cell r="E3808" t="str">
            <v>878-01620</v>
          </cell>
          <cell r="F3808" t="str">
            <v>135101620878</v>
          </cell>
          <cell r="G3808">
            <v>600300</v>
          </cell>
          <cell r="H3808" t="str">
            <v>HOURLY PAYROLL</v>
          </cell>
        </row>
        <row r="3809">
          <cell r="A3809">
            <v>500305</v>
          </cell>
          <cell r="B3809" t="str">
            <v>HOURLY REGULAR  PAY</v>
          </cell>
          <cell r="C3809">
            <v>13510</v>
          </cell>
          <cell r="D3809" t="str">
            <v>CUSTOMER FIELD SERVICES</v>
          </cell>
          <cell r="E3809" t="str">
            <v>878-01620</v>
          </cell>
          <cell r="F3809" t="str">
            <v>135101620878</v>
          </cell>
          <cell r="G3809">
            <v>600305</v>
          </cell>
          <cell r="H3809" t="str">
            <v>HOURLY REGULAR  PAY</v>
          </cell>
        </row>
        <row r="3810">
          <cell r="A3810">
            <v>500306</v>
          </cell>
          <cell r="B3810" t="str">
            <v>HOURLY OVERTIME PAY</v>
          </cell>
          <cell r="C3810">
            <v>13510</v>
          </cell>
          <cell r="D3810" t="str">
            <v>CUSTOMER FIELD SERVICES</v>
          </cell>
          <cell r="E3810" t="str">
            <v>878-01620</v>
          </cell>
          <cell r="F3810" t="str">
            <v>135101620878</v>
          </cell>
          <cell r="G3810">
            <v>600306</v>
          </cell>
          <cell r="H3810" t="str">
            <v>HOURLY OVERTIME PAY</v>
          </cell>
        </row>
        <row r="3811">
          <cell r="A3811">
            <v>500900</v>
          </cell>
          <cell r="B3811" t="str">
            <v>VACATION, SICK &amp; HOL</v>
          </cell>
          <cell r="C3811">
            <v>13510</v>
          </cell>
          <cell r="D3811" t="str">
            <v>CUSTOMER FIELD SERVICES</v>
          </cell>
          <cell r="E3811" t="str">
            <v>878-01620</v>
          </cell>
          <cell r="F3811" t="str">
            <v>135101620878</v>
          </cell>
          <cell r="G3811">
            <v>600900</v>
          </cell>
          <cell r="H3811" t="str">
            <v>VACATION, SICK &amp; HOL</v>
          </cell>
        </row>
        <row r="3812">
          <cell r="A3812">
            <v>501000</v>
          </cell>
          <cell r="B3812" t="str">
            <v>PAYROLL OVERHEAD</v>
          </cell>
          <cell r="C3812">
            <v>13510</v>
          </cell>
          <cell r="D3812" t="str">
            <v>CUSTOMER FIELD SERVICES</v>
          </cell>
          <cell r="E3812" t="str">
            <v>878-01620</v>
          </cell>
          <cell r="F3812" t="str">
            <v>135101620878</v>
          </cell>
          <cell r="G3812">
            <v>601000</v>
          </cell>
          <cell r="H3812" t="str">
            <v>PAYROLL OVERHEAD</v>
          </cell>
        </row>
        <row r="3813">
          <cell r="A3813">
            <v>501600</v>
          </cell>
          <cell r="B3813" t="str">
            <v>TRANSPORTATION</v>
          </cell>
          <cell r="C3813">
            <v>13510</v>
          </cell>
          <cell r="D3813" t="str">
            <v>CUSTOMER FIELD SERVICES</v>
          </cell>
          <cell r="E3813" t="str">
            <v>878-01620</v>
          </cell>
          <cell r="F3813" t="str">
            <v>135101620878</v>
          </cell>
          <cell r="G3813">
            <v>601600</v>
          </cell>
          <cell r="H3813" t="str">
            <v>TRANSPORTATION</v>
          </cell>
        </row>
        <row r="3814">
          <cell r="A3814">
            <v>501700</v>
          </cell>
          <cell r="B3814" t="str">
            <v>EQUIPMENT</v>
          </cell>
          <cell r="C3814">
            <v>13510</v>
          </cell>
          <cell r="D3814" t="str">
            <v>CUSTOMER FIELD SERVICES</v>
          </cell>
          <cell r="E3814" t="str">
            <v>878-01620</v>
          </cell>
          <cell r="F3814" t="str">
            <v>135101620878</v>
          </cell>
          <cell r="G3814">
            <v>601700</v>
          </cell>
          <cell r="H3814" t="str">
            <v>EQUIPMENT</v>
          </cell>
        </row>
        <row r="3815">
          <cell r="A3815">
            <v>580301</v>
          </cell>
          <cell r="B3815" t="str">
            <v>HOURLY DBL TIME PAY</v>
          </cell>
          <cell r="C3815">
            <v>13510</v>
          </cell>
          <cell r="D3815" t="str">
            <v>CUSTOMER FIELD SERVICES</v>
          </cell>
          <cell r="E3815" t="str">
            <v>878-01620</v>
          </cell>
          <cell r="F3815" t="str">
            <v>135101620878</v>
          </cell>
          <cell r="G3815">
            <v>680301</v>
          </cell>
          <cell r="H3815" t="str">
            <v>HOURLY DBL TIME PAY</v>
          </cell>
        </row>
        <row r="3816">
          <cell r="A3816">
            <v>580305</v>
          </cell>
          <cell r="B3816" t="str">
            <v>HOURLY  REGULAR</v>
          </cell>
          <cell r="C3816">
            <v>13510</v>
          </cell>
          <cell r="D3816" t="str">
            <v>CUSTOMER FIELD SERVICES</v>
          </cell>
          <cell r="E3816" t="str">
            <v>878-01620</v>
          </cell>
          <cell r="F3816" t="str">
            <v>135101620878</v>
          </cell>
          <cell r="G3816">
            <v>680305</v>
          </cell>
          <cell r="H3816" t="str">
            <v>HOURLY  REGULAR</v>
          </cell>
        </row>
        <row r="3817">
          <cell r="A3817">
            <v>580306</v>
          </cell>
          <cell r="B3817" t="str">
            <v>HOURLY  OT PAY</v>
          </cell>
          <cell r="C3817">
            <v>13510</v>
          </cell>
          <cell r="D3817" t="str">
            <v>CUSTOMER FIELD SERVICES</v>
          </cell>
          <cell r="E3817" t="str">
            <v>878-01620</v>
          </cell>
          <cell r="F3817" t="str">
            <v>135101620878</v>
          </cell>
          <cell r="G3817">
            <v>680306</v>
          </cell>
          <cell r="H3817" t="str">
            <v>HOURLY  OT PAY</v>
          </cell>
        </row>
        <row r="3818">
          <cell r="A3818">
            <v>585800</v>
          </cell>
          <cell r="B3818" t="str">
            <v>MEAL TICKETS SECONDARY</v>
          </cell>
          <cell r="C3818">
            <v>13510</v>
          </cell>
          <cell r="D3818" t="str">
            <v>CUSTOMER FIELD SERVICES</v>
          </cell>
          <cell r="E3818" t="str">
            <v>878-01620</v>
          </cell>
          <cell r="F3818" t="str">
            <v>135101620878</v>
          </cell>
          <cell r="G3818">
            <v>685800</v>
          </cell>
          <cell r="H3818" t="str">
            <v>MEAL TICKETS SECONDARY</v>
          </cell>
        </row>
        <row r="3819">
          <cell r="A3819">
            <v>588305</v>
          </cell>
          <cell r="B3819" t="str">
            <v>HRLY - REGULAR ZTFSO</v>
          </cell>
          <cell r="C3819">
            <v>13510</v>
          </cell>
          <cell r="D3819" t="str">
            <v>CUSTOMER FIELD SERVICES</v>
          </cell>
          <cell r="E3819" t="str">
            <v>878-01620</v>
          </cell>
          <cell r="F3819" t="str">
            <v>135101620878</v>
          </cell>
          <cell r="G3819">
            <v>688305</v>
          </cell>
          <cell r="H3819" t="str">
            <v>HRLY - REGULAR ZTFSO</v>
          </cell>
        </row>
        <row r="3820">
          <cell r="A3820">
            <v>588306</v>
          </cell>
          <cell r="B3820" t="str">
            <v>HRLY - OT ZTFSO</v>
          </cell>
          <cell r="C3820">
            <v>13510</v>
          </cell>
          <cell r="D3820" t="str">
            <v>CUSTOMER FIELD SERVICES</v>
          </cell>
          <cell r="E3820" t="str">
            <v>878-01620</v>
          </cell>
          <cell r="F3820" t="str">
            <v>135101620878</v>
          </cell>
          <cell r="G3820">
            <v>688306</v>
          </cell>
          <cell r="H3820" t="str">
            <v>HRLY - OT ZTFSO</v>
          </cell>
        </row>
        <row r="3821">
          <cell r="A3821">
            <v>580305</v>
          </cell>
          <cell r="B3821" t="str">
            <v>HOURLY  REGULAR</v>
          </cell>
          <cell r="C3821">
            <v>11320</v>
          </cell>
          <cell r="D3821" t="str">
            <v>FIELD SERVICES</v>
          </cell>
          <cell r="E3821" t="str">
            <v>878-01620</v>
          </cell>
          <cell r="F3821" t="str">
            <v>113201620878</v>
          </cell>
          <cell r="G3821">
            <v>680305</v>
          </cell>
          <cell r="H3821" t="str">
            <v>HOURLY  REGULAR</v>
          </cell>
        </row>
        <row r="3822">
          <cell r="A3822">
            <v>580306</v>
          </cell>
          <cell r="B3822" t="str">
            <v>HOURLY  OT PAY</v>
          </cell>
          <cell r="C3822">
            <v>11320</v>
          </cell>
          <cell r="D3822" t="str">
            <v>FIELD SERVICES</v>
          </cell>
          <cell r="E3822" t="str">
            <v>878-01620</v>
          </cell>
          <cell r="F3822" t="str">
            <v>113201620878</v>
          </cell>
          <cell r="G3822">
            <v>680306</v>
          </cell>
          <cell r="H3822" t="str">
            <v>HOURLY  OT PAY</v>
          </cell>
        </row>
        <row r="3823">
          <cell r="A3823">
            <v>580301</v>
          </cell>
          <cell r="B3823" t="str">
            <v>HOURLY DBL TIME PAY</v>
          </cell>
          <cell r="C3823">
            <v>11320</v>
          </cell>
          <cell r="D3823" t="str">
            <v>FIELD SERVICES</v>
          </cell>
          <cell r="E3823" t="str">
            <v>878-01620</v>
          </cell>
          <cell r="F3823" t="str">
            <v>113201620878</v>
          </cell>
          <cell r="G3823">
            <v>680301</v>
          </cell>
          <cell r="H3823" t="str">
            <v>HOURLY DBL TIME PAY</v>
          </cell>
        </row>
        <row r="3824">
          <cell r="A3824">
            <v>585800</v>
          </cell>
          <cell r="B3824" t="str">
            <v>MEAL TICKETS SECONDARY</v>
          </cell>
          <cell r="C3824">
            <v>11320</v>
          </cell>
          <cell r="D3824" t="str">
            <v>FIELD SERVICES</v>
          </cell>
          <cell r="E3824" t="str">
            <v>878-01620</v>
          </cell>
          <cell r="F3824" t="str">
            <v>113201620878</v>
          </cell>
          <cell r="G3824">
            <v>685800</v>
          </cell>
          <cell r="H3824" t="str">
            <v>MEAL TICKETS SECONDARY</v>
          </cell>
        </row>
        <row r="3825">
          <cell r="A3825">
            <v>501700</v>
          </cell>
          <cell r="B3825" t="str">
            <v>EQUIPMENT</v>
          </cell>
          <cell r="C3825">
            <v>11100</v>
          </cell>
          <cell r="D3825" t="str">
            <v>SYSTEM OPS</v>
          </cell>
          <cell r="E3825" t="str">
            <v>878-01620</v>
          </cell>
          <cell r="F3825" t="str">
            <v>111001620878</v>
          </cell>
          <cell r="G3825">
            <v>601700</v>
          </cell>
          <cell r="H3825" t="str">
            <v>EQUIPMENT</v>
          </cell>
        </row>
        <row r="3826">
          <cell r="A3826">
            <v>580305</v>
          </cell>
          <cell r="B3826" t="str">
            <v>HOURLY  REGULAR</v>
          </cell>
          <cell r="C3826">
            <v>11100</v>
          </cell>
          <cell r="D3826" t="str">
            <v>SYSTEM OPS</v>
          </cell>
          <cell r="E3826" t="str">
            <v>878-01620</v>
          </cell>
          <cell r="F3826" t="str">
            <v>111001620878</v>
          </cell>
          <cell r="G3826">
            <v>680305</v>
          </cell>
          <cell r="H3826" t="str">
            <v>HOURLY  REGULAR</v>
          </cell>
        </row>
        <row r="3827">
          <cell r="A3827">
            <v>512200</v>
          </cell>
          <cell r="B3827" t="str">
            <v>TRAVEL IN TERRITORY</v>
          </cell>
          <cell r="C3827">
            <v>13520</v>
          </cell>
          <cell r="D3827" t="str">
            <v>SCHEDULING &amp; DISPATCH</v>
          </cell>
          <cell r="E3827" t="str">
            <v>878-01630</v>
          </cell>
          <cell r="F3827" t="str">
            <v>135201630878</v>
          </cell>
          <cell r="G3827">
            <v>612200</v>
          </cell>
          <cell r="H3827" t="str">
            <v>TRAVEL IN TERRITORY</v>
          </cell>
        </row>
        <row r="3828">
          <cell r="A3828">
            <v>500100</v>
          </cell>
          <cell r="B3828" t="str">
            <v>SALARY PAYROLL</v>
          </cell>
          <cell r="C3828">
            <v>13510</v>
          </cell>
          <cell r="D3828" t="str">
            <v>CUSTOMER FIELD SERVICES</v>
          </cell>
          <cell r="E3828" t="str">
            <v>878-01630</v>
          </cell>
          <cell r="F3828" t="str">
            <v>135101630878</v>
          </cell>
          <cell r="G3828">
            <v>600100</v>
          </cell>
          <cell r="H3828" t="str">
            <v>SALARY PAYROLL</v>
          </cell>
        </row>
        <row r="3829">
          <cell r="A3829">
            <v>500301</v>
          </cell>
          <cell r="B3829" t="str">
            <v>HOURLY DOUBLE PAY</v>
          </cell>
          <cell r="C3829">
            <v>13510</v>
          </cell>
          <cell r="D3829" t="str">
            <v>CUSTOMER FIELD SERVICES</v>
          </cell>
          <cell r="E3829" t="str">
            <v>878-01630</v>
          </cell>
          <cell r="F3829" t="str">
            <v>135101630878</v>
          </cell>
          <cell r="G3829">
            <v>600301</v>
          </cell>
          <cell r="H3829" t="str">
            <v>HOURLY DOUBLE PAY</v>
          </cell>
        </row>
        <row r="3830">
          <cell r="A3830">
            <v>500305</v>
          </cell>
          <cell r="B3830" t="str">
            <v>HOURLY REGULAR  PAY</v>
          </cell>
          <cell r="C3830">
            <v>13510</v>
          </cell>
          <cell r="D3830" t="str">
            <v>CUSTOMER FIELD SERVICES</v>
          </cell>
          <cell r="E3830" t="str">
            <v>878-01630</v>
          </cell>
          <cell r="F3830" t="str">
            <v>135101630878</v>
          </cell>
          <cell r="G3830">
            <v>600305</v>
          </cell>
          <cell r="H3830" t="str">
            <v>HOURLY REGULAR  PAY</v>
          </cell>
        </row>
        <row r="3831">
          <cell r="A3831">
            <v>500306</v>
          </cell>
          <cell r="B3831" t="str">
            <v>HOURLY OVERTIME PAY</v>
          </cell>
          <cell r="C3831">
            <v>13510</v>
          </cell>
          <cell r="D3831" t="str">
            <v>CUSTOMER FIELD SERVICES</v>
          </cell>
          <cell r="E3831" t="str">
            <v>878-01630</v>
          </cell>
          <cell r="F3831" t="str">
            <v>135101630878</v>
          </cell>
          <cell r="G3831">
            <v>600306</v>
          </cell>
          <cell r="H3831" t="str">
            <v>HOURLY OVERTIME PAY</v>
          </cell>
        </row>
        <row r="3832">
          <cell r="A3832">
            <v>500307</v>
          </cell>
          <cell r="B3832" t="str">
            <v>ON CALL ASSIGN. PAY</v>
          </cell>
          <cell r="C3832">
            <v>13510</v>
          </cell>
          <cell r="D3832" t="str">
            <v>CUSTOMER FIELD SERVICES</v>
          </cell>
          <cell r="E3832" t="str">
            <v>878-01630</v>
          </cell>
          <cell r="F3832" t="str">
            <v>135101630878</v>
          </cell>
          <cell r="G3832">
            <v>600307</v>
          </cell>
          <cell r="H3832" t="str">
            <v>ON CALL ASSIGN. PAY</v>
          </cell>
        </row>
        <row r="3833">
          <cell r="A3833">
            <v>500500</v>
          </cell>
          <cell r="B3833" t="str">
            <v>SALARY BONUS PAYROLL</v>
          </cell>
          <cell r="C3833">
            <v>13510</v>
          </cell>
          <cell r="D3833" t="str">
            <v>CUSTOMER FIELD SERVICES</v>
          </cell>
          <cell r="E3833" t="str">
            <v>878-01630</v>
          </cell>
          <cell r="F3833" t="str">
            <v>135101630878</v>
          </cell>
          <cell r="G3833">
            <v>600500</v>
          </cell>
          <cell r="H3833" t="str">
            <v>SALARY BONUS PAYROLL</v>
          </cell>
        </row>
        <row r="3834">
          <cell r="A3834">
            <v>500900</v>
          </cell>
          <cell r="B3834" t="str">
            <v>VACATION, SICK &amp; HOL</v>
          </cell>
          <cell r="C3834">
            <v>13510</v>
          </cell>
          <cell r="D3834" t="str">
            <v>CUSTOMER FIELD SERVICES</v>
          </cell>
          <cell r="E3834" t="str">
            <v>878-01630</v>
          </cell>
          <cell r="F3834" t="str">
            <v>135101630878</v>
          </cell>
          <cell r="G3834">
            <v>600900</v>
          </cell>
          <cell r="H3834" t="str">
            <v>VACATION, SICK &amp; HOL</v>
          </cell>
        </row>
        <row r="3835">
          <cell r="A3835">
            <v>501000</v>
          </cell>
          <cell r="B3835" t="str">
            <v>PAYROLL OVERHEAD</v>
          </cell>
          <cell r="C3835">
            <v>13510</v>
          </cell>
          <cell r="D3835" t="str">
            <v>CUSTOMER FIELD SERVICES</v>
          </cell>
          <cell r="E3835" t="str">
            <v>878-01630</v>
          </cell>
          <cell r="F3835" t="str">
            <v>135101630878</v>
          </cell>
          <cell r="G3835">
            <v>601000</v>
          </cell>
          <cell r="H3835" t="str">
            <v>PAYROLL OVERHEAD</v>
          </cell>
        </row>
        <row r="3836">
          <cell r="A3836">
            <v>501100</v>
          </cell>
          <cell r="B3836" t="str">
            <v>EDUCATION</v>
          </cell>
          <cell r="C3836">
            <v>13510</v>
          </cell>
          <cell r="D3836" t="str">
            <v>CUSTOMER FIELD SERVICES</v>
          </cell>
          <cell r="E3836" t="str">
            <v>878-01630</v>
          </cell>
          <cell r="F3836" t="str">
            <v>135101630878</v>
          </cell>
          <cell r="G3836">
            <v>601100</v>
          </cell>
          <cell r="H3836" t="str">
            <v>EDUCATION</v>
          </cell>
        </row>
        <row r="3837">
          <cell r="A3837">
            <v>501400</v>
          </cell>
          <cell r="B3837" t="str">
            <v>MATERIALS</v>
          </cell>
          <cell r="C3837">
            <v>13510</v>
          </cell>
          <cell r="D3837" t="str">
            <v>CUSTOMER FIELD SERVICES</v>
          </cell>
          <cell r="E3837" t="str">
            <v>878-01630</v>
          </cell>
          <cell r="F3837" t="str">
            <v>135101630878</v>
          </cell>
          <cell r="G3837">
            <v>601400</v>
          </cell>
          <cell r="H3837" t="str">
            <v>MATERIALS</v>
          </cell>
        </row>
        <row r="3838">
          <cell r="A3838">
            <v>501401</v>
          </cell>
          <cell r="B3838" t="str">
            <v>MATERIALS - CONS INV</v>
          </cell>
          <cell r="C3838">
            <v>13510</v>
          </cell>
          <cell r="D3838" t="str">
            <v>CUSTOMER FIELD SERVICES</v>
          </cell>
          <cell r="E3838" t="str">
            <v>878-01630</v>
          </cell>
          <cell r="F3838" t="str">
            <v>135101630878</v>
          </cell>
          <cell r="G3838">
            <v>601401</v>
          </cell>
          <cell r="H3838" t="str">
            <v>MATERIALS - CONS INV</v>
          </cell>
        </row>
        <row r="3839">
          <cell r="A3839">
            <v>501402</v>
          </cell>
          <cell r="B3839" t="str">
            <v>MATERIALS -CONS PIPE</v>
          </cell>
          <cell r="C3839">
            <v>13510</v>
          </cell>
          <cell r="D3839" t="str">
            <v>CUSTOMER FIELD SERVICES</v>
          </cell>
          <cell r="E3839" t="str">
            <v>878-01630</v>
          </cell>
          <cell r="F3839" t="str">
            <v>135101630878</v>
          </cell>
          <cell r="G3839">
            <v>601402</v>
          </cell>
          <cell r="H3839" t="str">
            <v>MATERIALS -CONS PIPE</v>
          </cell>
        </row>
        <row r="3840">
          <cell r="A3840">
            <v>501500</v>
          </cell>
          <cell r="B3840" t="str">
            <v>MILEAGE REIMBURSE</v>
          </cell>
          <cell r="C3840">
            <v>13510</v>
          </cell>
          <cell r="D3840" t="str">
            <v>CUSTOMER FIELD SERVICES</v>
          </cell>
          <cell r="E3840" t="str">
            <v>878-01630</v>
          </cell>
          <cell r="F3840" t="str">
            <v>135101630878</v>
          </cell>
          <cell r="G3840">
            <v>601500</v>
          </cell>
          <cell r="H3840" t="str">
            <v>MILEAGE REIMBURSE</v>
          </cell>
        </row>
        <row r="3841">
          <cell r="A3841">
            <v>501600</v>
          </cell>
          <cell r="B3841" t="str">
            <v>TRANSPORTATION</v>
          </cell>
          <cell r="C3841">
            <v>13510</v>
          </cell>
          <cell r="D3841" t="str">
            <v>CUSTOMER FIELD SERVICES</v>
          </cell>
          <cell r="E3841" t="str">
            <v>878-01630</v>
          </cell>
          <cell r="F3841" t="str">
            <v>135101630878</v>
          </cell>
          <cell r="G3841">
            <v>601600</v>
          </cell>
          <cell r="H3841" t="str">
            <v>TRANSPORTATION</v>
          </cell>
        </row>
        <row r="3842">
          <cell r="A3842">
            <v>501700</v>
          </cell>
          <cell r="B3842" t="str">
            <v>EQUIPMENT</v>
          </cell>
          <cell r="C3842">
            <v>13510</v>
          </cell>
          <cell r="D3842" t="str">
            <v>CUSTOMER FIELD SERVICES</v>
          </cell>
          <cell r="E3842" t="str">
            <v>878-01630</v>
          </cell>
          <cell r="F3842" t="str">
            <v>135101630878</v>
          </cell>
          <cell r="G3842">
            <v>601700</v>
          </cell>
          <cell r="H3842" t="str">
            <v>EQUIPMENT</v>
          </cell>
        </row>
        <row r="3843">
          <cell r="A3843">
            <v>502466</v>
          </cell>
          <cell r="B3843" t="str">
            <v>P CARD UNCODED CHARG</v>
          </cell>
          <cell r="C3843">
            <v>13510</v>
          </cell>
          <cell r="D3843" t="str">
            <v>CUSTOMER FIELD SERVICES</v>
          </cell>
          <cell r="E3843" t="str">
            <v>878-01630</v>
          </cell>
          <cell r="F3843" t="str">
            <v>135101630878</v>
          </cell>
          <cell r="G3843">
            <v>602466</v>
          </cell>
          <cell r="H3843" t="str">
            <v>P CARD UNCODED CHARG</v>
          </cell>
        </row>
        <row r="3844">
          <cell r="A3844">
            <v>502800</v>
          </cell>
          <cell r="B3844" t="str">
            <v>POSTAGE</v>
          </cell>
          <cell r="C3844">
            <v>13510</v>
          </cell>
          <cell r="D3844" t="str">
            <v>CUSTOMER FIELD SERVICES</v>
          </cell>
          <cell r="E3844" t="str">
            <v>878-01630</v>
          </cell>
          <cell r="F3844" t="str">
            <v>135101630878</v>
          </cell>
          <cell r="G3844">
            <v>602800</v>
          </cell>
          <cell r="H3844" t="str">
            <v>POSTAGE</v>
          </cell>
        </row>
        <row r="3845">
          <cell r="A3845">
            <v>503000</v>
          </cell>
          <cell r="B3845" t="str">
            <v>OFFICE SUPPLIES</v>
          </cell>
          <cell r="C3845">
            <v>13510</v>
          </cell>
          <cell r="D3845" t="str">
            <v>CUSTOMER FIELD SERVICES</v>
          </cell>
          <cell r="E3845" t="str">
            <v>878-01630</v>
          </cell>
          <cell r="F3845" t="str">
            <v>135101630878</v>
          </cell>
          <cell r="G3845">
            <v>603000</v>
          </cell>
          <cell r="H3845" t="str">
            <v>OFFICE SUPPLIES</v>
          </cell>
        </row>
        <row r="3846">
          <cell r="A3846">
            <v>503100</v>
          </cell>
          <cell r="B3846" t="str">
            <v>PRINTING</v>
          </cell>
          <cell r="C3846">
            <v>13510</v>
          </cell>
          <cell r="D3846" t="str">
            <v>CUSTOMER FIELD SERVICES</v>
          </cell>
          <cell r="E3846" t="str">
            <v>878-01630</v>
          </cell>
          <cell r="F3846" t="str">
            <v>135101630878</v>
          </cell>
          <cell r="G3846">
            <v>603100</v>
          </cell>
          <cell r="H3846" t="str">
            <v>PRINTING</v>
          </cell>
        </row>
        <row r="3847">
          <cell r="A3847">
            <v>503200</v>
          </cell>
          <cell r="B3847" t="str">
            <v>BOOKS AND MAGAZINES</v>
          </cell>
          <cell r="C3847">
            <v>13510</v>
          </cell>
          <cell r="D3847" t="str">
            <v>CUSTOMER FIELD SERVICES</v>
          </cell>
          <cell r="E3847" t="str">
            <v>878-01630</v>
          </cell>
          <cell r="F3847" t="str">
            <v>135101630878</v>
          </cell>
          <cell r="G3847">
            <v>603200</v>
          </cell>
          <cell r="H3847" t="str">
            <v>BOOKS AND MAGAZINES</v>
          </cell>
        </row>
        <row r="3848">
          <cell r="A3848">
            <v>503300</v>
          </cell>
          <cell r="B3848" t="str">
            <v>REFRESHMENTS</v>
          </cell>
          <cell r="C3848">
            <v>13510</v>
          </cell>
          <cell r="D3848" t="str">
            <v>CUSTOMER FIELD SERVICES</v>
          </cell>
          <cell r="E3848" t="str">
            <v>878-01630</v>
          </cell>
          <cell r="F3848" t="str">
            <v>135101630878</v>
          </cell>
          <cell r="G3848">
            <v>603300</v>
          </cell>
          <cell r="H3848" t="str">
            <v>REFRESHMENTS</v>
          </cell>
        </row>
        <row r="3849">
          <cell r="A3849">
            <v>503400</v>
          </cell>
          <cell r="B3849" t="str">
            <v>TOOL EXPENSE</v>
          </cell>
          <cell r="C3849">
            <v>13510</v>
          </cell>
          <cell r="D3849" t="str">
            <v>CUSTOMER FIELD SERVICES</v>
          </cell>
          <cell r="E3849" t="str">
            <v>878-01630</v>
          </cell>
          <cell r="F3849" t="str">
            <v>135101630878</v>
          </cell>
          <cell r="G3849">
            <v>603400</v>
          </cell>
          <cell r="H3849" t="str">
            <v>TOOL EXPENSE</v>
          </cell>
        </row>
        <row r="3850">
          <cell r="A3850">
            <v>504700</v>
          </cell>
          <cell r="B3850" t="str">
            <v>PARKING</v>
          </cell>
          <cell r="C3850">
            <v>13510</v>
          </cell>
          <cell r="D3850" t="str">
            <v>CUSTOMER FIELD SERVICES</v>
          </cell>
          <cell r="E3850" t="str">
            <v>878-01630</v>
          </cell>
          <cell r="F3850" t="str">
            <v>135101630878</v>
          </cell>
          <cell r="G3850">
            <v>604700</v>
          </cell>
          <cell r="H3850" t="str">
            <v>PARKING</v>
          </cell>
        </row>
        <row r="3851">
          <cell r="A3851">
            <v>504900</v>
          </cell>
          <cell r="B3851" t="str">
            <v>UNIFORMS</v>
          </cell>
          <cell r="C3851">
            <v>13510</v>
          </cell>
          <cell r="D3851" t="str">
            <v>CUSTOMER FIELD SERVICES</v>
          </cell>
          <cell r="E3851" t="str">
            <v>878-01630</v>
          </cell>
          <cell r="F3851" t="str">
            <v>135101630878</v>
          </cell>
          <cell r="G3851">
            <v>604900</v>
          </cell>
          <cell r="H3851" t="str">
            <v>UNIFORMS</v>
          </cell>
        </row>
        <row r="3852">
          <cell r="A3852">
            <v>505800</v>
          </cell>
          <cell r="B3852" t="str">
            <v>MEAL TICKETS</v>
          </cell>
          <cell r="C3852">
            <v>13510</v>
          </cell>
          <cell r="D3852" t="str">
            <v>CUSTOMER FIELD SERVICES</v>
          </cell>
          <cell r="E3852" t="str">
            <v>878-01630</v>
          </cell>
          <cell r="F3852" t="str">
            <v>135101630878</v>
          </cell>
          <cell r="G3852">
            <v>605800</v>
          </cell>
          <cell r="H3852" t="str">
            <v>MEAL TICKETS</v>
          </cell>
        </row>
        <row r="3853">
          <cell r="A3853">
            <v>506500</v>
          </cell>
          <cell r="B3853" t="str">
            <v>UNLEADED FUEL</v>
          </cell>
          <cell r="C3853">
            <v>13510</v>
          </cell>
          <cell r="D3853" t="str">
            <v>CUSTOMER FIELD SERVICES</v>
          </cell>
          <cell r="E3853" t="str">
            <v>878-01630</v>
          </cell>
          <cell r="F3853" t="str">
            <v>135101630878</v>
          </cell>
          <cell r="G3853">
            <v>606500</v>
          </cell>
          <cell r="H3853" t="str">
            <v>UNLEADED FUEL</v>
          </cell>
        </row>
        <row r="3854">
          <cell r="A3854">
            <v>507700</v>
          </cell>
          <cell r="B3854" t="str">
            <v>SMALL TOOLS</v>
          </cell>
          <cell r="C3854">
            <v>13510</v>
          </cell>
          <cell r="D3854" t="str">
            <v>CUSTOMER FIELD SERVICES</v>
          </cell>
          <cell r="E3854" t="str">
            <v>878-01630</v>
          </cell>
          <cell r="F3854" t="str">
            <v>135101630878</v>
          </cell>
          <cell r="G3854">
            <v>607700</v>
          </cell>
          <cell r="H3854" t="str">
            <v>SMALL TOOLS</v>
          </cell>
        </row>
        <row r="3855">
          <cell r="A3855">
            <v>512100</v>
          </cell>
          <cell r="B3855" t="str">
            <v>MEALS AND ENTERTAIN</v>
          </cell>
          <cell r="C3855">
            <v>13510</v>
          </cell>
          <cell r="D3855" t="str">
            <v>CUSTOMER FIELD SERVICES</v>
          </cell>
          <cell r="E3855" t="str">
            <v>878-01630</v>
          </cell>
          <cell r="F3855" t="str">
            <v>135101630878</v>
          </cell>
          <cell r="G3855">
            <v>612100</v>
          </cell>
          <cell r="H3855" t="str">
            <v>MEALS AND ENTERTAIN</v>
          </cell>
        </row>
        <row r="3856">
          <cell r="A3856">
            <v>512200</v>
          </cell>
          <cell r="B3856" t="str">
            <v>TRAVEL IN TERRITORY</v>
          </cell>
          <cell r="C3856">
            <v>13510</v>
          </cell>
          <cell r="D3856" t="str">
            <v>CUSTOMER FIELD SERVICES</v>
          </cell>
          <cell r="E3856" t="str">
            <v>878-01630</v>
          </cell>
          <cell r="F3856" t="str">
            <v>135101630878</v>
          </cell>
          <cell r="G3856">
            <v>612200</v>
          </cell>
          <cell r="H3856" t="str">
            <v>TRAVEL IN TERRITORY</v>
          </cell>
        </row>
        <row r="3857">
          <cell r="A3857">
            <v>513200</v>
          </cell>
          <cell r="B3857" t="str">
            <v>BUSINESS TRAVEL</v>
          </cell>
          <cell r="C3857">
            <v>13510</v>
          </cell>
          <cell r="D3857" t="str">
            <v>CUSTOMER FIELD SERVICES</v>
          </cell>
          <cell r="E3857" t="str">
            <v>878-01630</v>
          </cell>
          <cell r="F3857" t="str">
            <v>135101630878</v>
          </cell>
          <cell r="G3857">
            <v>613200</v>
          </cell>
          <cell r="H3857" t="str">
            <v>BUSINESS TRAVEL</v>
          </cell>
        </row>
        <row r="3858">
          <cell r="A3858">
            <v>522000</v>
          </cell>
          <cell r="B3858" t="str">
            <v>EMPLOYEE AWARDS</v>
          </cell>
          <cell r="C3858">
            <v>13510</v>
          </cell>
          <cell r="D3858" t="str">
            <v>CUSTOMER FIELD SERVICES</v>
          </cell>
          <cell r="E3858" t="str">
            <v>878-01630</v>
          </cell>
          <cell r="F3858" t="str">
            <v>135101630878</v>
          </cell>
          <cell r="G3858">
            <v>622000</v>
          </cell>
          <cell r="H3858" t="str">
            <v>EMPLOYEE AWARDS</v>
          </cell>
        </row>
        <row r="3859">
          <cell r="A3859">
            <v>580305</v>
          </cell>
          <cell r="B3859" t="str">
            <v>HOURLY  REGULAR</v>
          </cell>
          <cell r="C3859">
            <v>13510</v>
          </cell>
          <cell r="D3859" t="str">
            <v>CUSTOMER FIELD SERVICES</v>
          </cell>
          <cell r="E3859" t="str">
            <v>878-01630</v>
          </cell>
          <cell r="F3859" t="str">
            <v>135101630878</v>
          </cell>
          <cell r="G3859">
            <v>680305</v>
          </cell>
          <cell r="H3859" t="str">
            <v>HOURLY  REGULAR</v>
          </cell>
        </row>
        <row r="3860">
          <cell r="A3860">
            <v>588301</v>
          </cell>
          <cell r="B3860" t="str">
            <v>HRL - DBL TIME ZTFSO</v>
          </cell>
          <cell r="C3860">
            <v>13510</v>
          </cell>
          <cell r="D3860" t="str">
            <v>CUSTOMER FIELD SERVICES</v>
          </cell>
          <cell r="E3860" t="str">
            <v>878-01630</v>
          </cell>
          <cell r="F3860" t="str">
            <v>135101630878</v>
          </cell>
          <cell r="G3860">
            <v>688301</v>
          </cell>
          <cell r="H3860" t="str">
            <v>HRL - DBL TIME ZTFSO</v>
          </cell>
        </row>
        <row r="3861">
          <cell r="A3861">
            <v>588305</v>
          </cell>
          <cell r="B3861" t="str">
            <v>HRLY - REGULAR ZTFSO</v>
          </cell>
          <cell r="C3861">
            <v>13510</v>
          </cell>
          <cell r="D3861" t="str">
            <v>CUSTOMER FIELD SERVICES</v>
          </cell>
          <cell r="E3861" t="str">
            <v>878-01630</v>
          </cell>
          <cell r="F3861" t="str">
            <v>135101630878</v>
          </cell>
          <cell r="G3861">
            <v>688305</v>
          </cell>
          <cell r="H3861" t="str">
            <v>HRLY - REGULAR ZTFSO</v>
          </cell>
        </row>
        <row r="3862">
          <cell r="A3862">
            <v>588306</v>
          </cell>
          <cell r="B3862" t="str">
            <v>HRLY - OT ZTFSO</v>
          </cell>
          <cell r="C3862">
            <v>13510</v>
          </cell>
          <cell r="D3862" t="str">
            <v>CUSTOMER FIELD SERVICES</v>
          </cell>
          <cell r="E3862" t="str">
            <v>878-01630</v>
          </cell>
          <cell r="F3862" t="str">
            <v>135101630878</v>
          </cell>
          <cell r="G3862">
            <v>688306</v>
          </cell>
          <cell r="H3862" t="str">
            <v>HRLY - OT ZTFSO</v>
          </cell>
        </row>
        <row r="3863">
          <cell r="A3863">
            <v>589500</v>
          </cell>
          <cell r="B3863" t="str">
            <v>MILEAGE REIMB ZTFSO</v>
          </cell>
          <cell r="C3863">
            <v>13510</v>
          </cell>
          <cell r="D3863" t="str">
            <v>CUSTOMER FIELD SERVICES</v>
          </cell>
          <cell r="E3863" t="str">
            <v>878-01630</v>
          </cell>
          <cell r="F3863" t="str">
            <v>135101630878</v>
          </cell>
          <cell r="G3863">
            <v>689500</v>
          </cell>
          <cell r="H3863" t="str">
            <v>MILEAGE REIMB ZTFSO</v>
          </cell>
        </row>
        <row r="3864">
          <cell r="A3864">
            <v>589800</v>
          </cell>
          <cell r="B3864" t="str">
            <v>MEAL TICKETS ZTFSO</v>
          </cell>
          <cell r="C3864">
            <v>13510</v>
          </cell>
          <cell r="D3864" t="str">
            <v>CUSTOMER FIELD SERVICES</v>
          </cell>
          <cell r="E3864" t="str">
            <v>878-01630</v>
          </cell>
          <cell r="F3864" t="str">
            <v>135101630878</v>
          </cell>
          <cell r="G3864">
            <v>689800</v>
          </cell>
          <cell r="H3864" t="str">
            <v>MEAL TICKETS ZTFSO</v>
          </cell>
        </row>
        <row r="3865">
          <cell r="A3865">
            <v>501900</v>
          </cell>
          <cell r="B3865" t="str">
            <v>DUES/MEMBERSHIP</v>
          </cell>
          <cell r="C3865">
            <v>13510</v>
          </cell>
          <cell r="D3865" t="str">
            <v>CUSTOMER FIELD SERVICES</v>
          </cell>
          <cell r="E3865" t="str">
            <v>878-01630</v>
          </cell>
          <cell r="F3865" t="str">
            <v>135101630878</v>
          </cell>
          <cell r="G3865">
            <v>601900</v>
          </cell>
          <cell r="H3865" t="str">
            <v>DUES/MEMBERSHIP</v>
          </cell>
        </row>
        <row r="3866">
          <cell r="A3866">
            <v>502100</v>
          </cell>
          <cell r="B3866" t="str">
            <v>OTHER CONTRACT WORK</v>
          </cell>
          <cell r="C3866">
            <v>13510</v>
          </cell>
          <cell r="D3866" t="str">
            <v>CUSTOMER FIELD SERVICES</v>
          </cell>
          <cell r="E3866" t="str">
            <v>878-01630</v>
          </cell>
          <cell r="F3866" t="str">
            <v>135101630878</v>
          </cell>
          <cell r="G3866">
            <v>602100</v>
          </cell>
          <cell r="H3866" t="str">
            <v>OTHER CONTRACT WORK</v>
          </cell>
        </row>
        <row r="3867">
          <cell r="A3867">
            <v>504950</v>
          </cell>
          <cell r="B3867" t="str">
            <v>CLOTHING</v>
          </cell>
          <cell r="C3867">
            <v>13510</v>
          </cell>
          <cell r="D3867" t="str">
            <v>CUSTOMER FIELD SERVICES</v>
          </cell>
          <cell r="E3867" t="str">
            <v>878-01630</v>
          </cell>
          <cell r="F3867" t="str">
            <v>135101630878</v>
          </cell>
          <cell r="G3867">
            <v>604950</v>
          </cell>
          <cell r="H3867" t="str">
            <v>CLOTHING</v>
          </cell>
        </row>
        <row r="3868">
          <cell r="A3868">
            <v>506200</v>
          </cell>
          <cell r="B3868" t="str">
            <v>PERMITS AND FEES</v>
          </cell>
          <cell r="C3868">
            <v>13510</v>
          </cell>
          <cell r="D3868" t="str">
            <v>CUSTOMER FIELD SERVICES</v>
          </cell>
          <cell r="E3868" t="str">
            <v>878-01630</v>
          </cell>
          <cell r="F3868" t="str">
            <v>135101630878</v>
          </cell>
          <cell r="G3868">
            <v>606200</v>
          </cell>
          <cell r="H3868" t="str">
            <v>PERMITS AND FEES</v>
          </cell>
        </row>
        <row r="3869">
          <cell r="A3869">
            <v>588105</v>
          </cell>
          <cell r="B3869" t="str">
            <v>SALARY PAYROLL ZTFSO</v>
          </cell>
          <cell r="C3869">
            <v>13510</v>
          </cell>
          <cell r="D3869" t="str">
            <v>CUSTOMER FIELD SERVICES</v>
          </cell>
          <cell r="E3869" t="str">
            <v>878-01630</v>
          </cell>
          <cell r="F3869" t="str">
            <v>135101630878</v>
          </cell>
          <cell r="G3869">
            <v>688105</v>
          </cell>
          <cell r="H3869" t="str">
            <v>SALARY PAYROLL ZTFSO</v>
          </cell>
        </row>
        <row r="3870">
          <cell r="A3870">
            <v>502700</v>
          </cell>
          <cell r="B3870" t="str">
            <v>TELEPHONE</v>
          </cell>
          <cell r="C3870">
            <v>13510</v>
          </cell>
          <cell r="D3870" t="str">
            <v>CUSTOMER FIELD SERVICES</v>
          </cell>
          <cell r="E3870" t="str">
            <v>878-01630</v>
          </cell>
          <cell r="F3870" t="str">
            <v>135101630878</v>
          </cell>
          <cell r="G3870">
            <v>602700</v>
          </cell>
          <cell r="H3870" t="str">
            <v>TELEPHONE</v>
          </cell>
        </row>
        <row r="3871">
          <cell r="A3871">
            <v>505500</v>
          </cell>
          <cell r="B3871" t="str">
            <v>REPAIRS AND MAINT</v>
          </cell>
          <cell r="C3871">
            <v>13510</v>
          </cell>
          <cell r="D3871" t="str">
            <v>CUSTOMER FIELD SERVICES</v>
          </cell>
          <cell r="E3871" t="str">
            <v>878-01630</v>
          </cell>
          <cell r="F3871" t="str">
            <v>135101630878</v>
          </cell>
          <cell r="G3871">
            <v>605500</v>
          </cell>
          <cell r="H3871" t="str">
            <v>REPAIRS AND MAINT</v>
          </cell>
        </row>
        <row r="3872">
          <cell r="A3872">
            <v>505900</v>
          </cell>
          <cell r="B3872" t="str">
            <v>HARDWARE MAINT</v>
          </cell>
          <cell r="C3872">
            <v>13510</v>
          </cell>
          <cell r="D3872" t="str">
            <v>CUSTOMER FIELD SERVICES</v>
          </cell>
          <cell r="E3872" t="str">
            <v>878-01630</v>
          </cell>
          <cell r="F3872" t="str">
            <v>135101630878</v>
          </cell>
          <cell r="G3872">
            <v>605900</v>
          </cell>
          <cell r="H3872" t="str">
            <v>HARDWARE MAINT</v>
          </cell>
        </row>
        <row r="3873">
          <cell r="A3873">
            <v>506600</v>
          </cell>
          <cell r="B3873" t="str">
            <v>DIESEL FUEL</v>
          </cell>
          <cell r="C3873">
            <v>13510</v>
          </cell>
          <cell r="D3873" t="str">
            <v>CUSTOMER FIELD SERVICES</v>
          </cell>
          <cell r="E3873" t="str">
            <v>878-01630</v>
          </cell>
          <cell r="F3873" t="str">
            <v>135101630878</v>
          </cell>
          <cell r="G3873">
            <v>606600</v>
          </cell>
          <cell r="H3873" t="str">
            <v>DIESEL FUEL</v>
          </cell>
        </row>
        <row r="3874">
          <cell r="A3874">
            <v>504600</v>
          </cell>
          <cell r="B3874" t="str">
            <v>DEALER RELATIONS</v>
          </cell>
          <cell r="C3874">
            <v>13510</v>
          </cell>
          <cell r="D3874" t="str">
            <v>CUSTOMER FIELD SERVICES</v>
          </cell>
          <cell r="E3874" t="str">
            <v>878-01630</v>
          </cell>
          <cell r="F3874" t="str">
            <v>135101630878</v>
          </cell>
          <cell r="G3874">
            <v>604600</v>
          </cell>
          <cell r="H3874" t="str">
            <v>DEALER RELATIONS</v>
          </cell>
        </row>
        <row r="3875">
          <cell r="A3875">
            <v>506100</v>
          </cell>
          <cell r="B3875" t="str">
            <v>SECURITY</v>
          </cell>
          <cell r="C3875">
            <v>13510</v>
          </cell>
          <cell r="D3875" t="str">
            <v>CUSTOMER FIELD SERVICES</v>
          </cell>
          <cell r="E3875" t="str">
            <v>878-01630</v>
          </cell>
          <cell r="F3875" t="str">
            <v>135101630878</v>
          </cell>
          <cell r="G3875">
            <v>606100</v>
          </cell>
          <cell r="H3875" t="str">
            <v>SECURITY</v>
          </cell>
        </row>
        <row r="3876">
          <cell r="A3876">
            <v>522200</v>
          </cell>
          <cell r="B3876" t="str">
            <v>NON EMPLOYEE GIFTS</v>
          </cell>
          <cell r="C3876">
            <v>13510</v>
          </cell>
          <cell r="D3876" t="str">
            <v>CUSTOMER FIELD SERVICES</v>
          </cell>
          <cell r="E3876" t="str">
            <v>878-01630</v>
          </cell>
          <cell r="F3876" t="str">
            <v>135101630878</v>
          </cell>
          <cell r="G3876">
            <v>622200</v>
          </cell>
          <cell r="H3876" t="str">
            <v>NON EMPLOYEE GIFTS</v>
          </cell>
        </row>
        <row r="3877">
          <cell r="A3877">
            <v>599900</v>
          </cell>
          <cell r="B3877" t="str">
            <v>BDGT - MISC. EXP</v>
          </cell>
          <cell r="C3877">
            <v>13510</v>
          </cell>
          <cell r="D3877" t="str">
            <v>CUSTOMER FIELD SERVICES</v>
          </cell>
          <cell r="E3877" t="str">
            <v>878-01630</v>
          </cell>
          <cell r="F3877" t="str">
            <v>135101630878</v>
          </cell>
          <cell r="G3877">
            <v>699900</v>
          </cell>
          <cell r="H3877" t="str">
            <v>BDGT - MISC. EXP</v>
          </cell>
        </row>
        <row r="3878">
          <cell r="A3878">
            <v>503400</v>
          </cell>
          <cell r="B3878" t="str">
            <v>TOOL EXPENSE</v>
          </cell>
          <cell r="C3878">
            <v>12012</v>
          </cell>
          <cell r="D3878" t="str">
            <v>GENERAL MAINT</v>
          </cell>
          <cell r="E3878" t="str">
            <v>878-01630</v>
          </cell>
          <cell r="F3878" t="str">
            <v>120121630878</v>
          </cell>
          <cell r="G3878">
            <v>603400</v>
          </cell>
          <cell r="H3878" t="str">
            <v>TOOL EXPENSE</v>
          </cell>
        </row>
        <row r="3879">
          <cell r="A3879">
            <v>503300</v>
          </cell>
          <cell r="B3879" t="str">
            <v>REFRESHMENTS</v>
          </cell>
          <cell r="C3879">
            <v>46030</v>
          </cell>
          <cell r="D3879" t="str">
            <v>CORPORATE ETHICS &amp; COMPLIANCE</v>
          </cell>
          <cell r="E3879" t="str">
            <v>878-01630</v>
          </cell>
          <cell r="F3879" t="str">
            <v>460301630878</v>
          </cell>
          <cell r="G3879">
            <v>603300</v>
          </cell>
          <cell r="H3879" t="str">
            <v>REFRESHMENTS</v>
          </cell>
        </row>
        <row r="3880">
          <cell r="A3880">
            <v>580305</v>
          </cell>
          <cell r="B3880" t="str">
            <v>HOURLY  REGULAR</v>
          </cell>
          <cell r="C3880">
            <v>15506</v>
          </cell>
          <cell r="D3880" t="str">
            <v>GAS OPERATIONS ORANGE</v>
          </cell>
          <cell r="E3880" t="str">
            <v>878-01630</v>
          </cell>
          <cell r="F3880" t="str">
            <v>155061630878</v>
          </cell>
          <cell r="G3880">
            <v>680305</v>
          </cell>
          <cell r="H3880" t="str">
            <v>HOURLY  REGULAR</v>
          </cell>
        </row>
        <row r="3881">
          <cell r="A3881">
            <v>501700</v>
          </cell>
          <cell r="B3881" t="str">
            <v>EQUIPMENT</v>
          </cell>
          <cell r="C3881">
            <v>15506</v>
          </cell>
          <cell r="D3881" t="str">
            <v>GAS OPERATIONS ORANGE</v>
          </cell>
          <cell r="E3881" t="str">
            <v>878-01630</v>
          </cell>
          <cell r="F3881" t="str">
            <v>155061630878</v>
          </cell>
          <cell r="G3881">
            <v>601700</v>
          </cell>
          <cell r="H3881" t="str">
            <v>EQUIPMENT</v>
          </cell>
        </row>
        <row r="3882">
          <cell r="A3882">
            <v>580305</v>
          </cell>
          <cell r="B3882" t="str">
            <v>HOURLY  REGULAR</v>
          </cell>
          <cell r="C3882">
            <v>11320</v>
          </cell>
          <cell r="D3882" t="str">
            <v>FIELD SERVICES</v>
          </cell>
          <cell r="E3882" t="str">
            <v>878-01630</v>
          </cell>
          <cell r="F3882" t="str">
            <v>113201630878</v>
          </cell>
          <cell r="G3882">
            <v>680305</v>
          </cell>
          <cell r="H3882" t="str">
            <v>HOURLY  REGULAR</v>
          </cell>
        </row>
        <row r="3883">
          <cell r="A3883">
            <v>501700</v>
          </cell>
          <cell r="B3883" t="str">
            <v>EQUIPMENT</v>
          </cell>
          <cell r="C3883">
            <v>13510</v>
          </cell>
          <cell r="D3883" t="str">
            <v>CUSTOMER FIELD SERVICES</v>
          </cell>
          <cell r="E3883" t="str">
            <v>878-04655</v>
          </cell>
          <cell r="F3883" t="str">
            <v>135104655878</v>
          </cell>
          <cell r="G3883">
            <v>601700</v>
          </cell>
          <cell r="H3883" t="str">
            <v>EQUIPMENT</v>
          </cell>
        </row>
        <row r="3884">
          <cell r="A3884">
            <v>580305</v>
          </cell>
          <cell r="B3884" t="str">
            <v>HOURLY  REGULAR</v>
          </cell>
          <cell r="C3884">
            <v>13510</v>
          </cell>
          <cell r="D3884" t="str">
            <v>CUSTOMER FIELD SERVICES</v>
          </cell>
          <cell r="E3884" t="str">
            <v>878-04655</v>
          </cell>
          <cell r="F3884" t="str">
            <v>135104655878</v>
          </cell>
          <cell r="G3884">
            <v>680305</v>
          </cell>
          <cell r="H3884" t="str">
            <v>HOURLY  REGULAR</v>
          </cell>
        </row>
        <row r="3885">
          <cell r="A3885">
            <v>580305</v>
          </cell>
          <cell r="B3885" t="str">
            <v>HOURLY  REGULAR</v>
          </cell>
          <cell r="C3885">
            <v>11320</v>
          </cell>
          <cell r="D3885" t="str">
            <v>FIELD SERVICES</v>
          </cell>
          <cell r="E3885" t="str">
            <v>878-04655</v>
          </cell>
          <cell r="F3885" t="str">
            <v>113204655878</v>
          </cell>
          <cell r="G3885">
            <v>680305</v>
          </cell>
          <cell r="H3885" t="str">
            <v>HOURLY  REGULAR</v>
          </cell>
        </row>
        <row r="3886">
          <cell r="A3886">
            <v>501401</v>
          </cell>
          <cell r="B3886" t="str">
            <v>MATERIALS - CONS INV</v>
          </cell>
          <cell r="C3886">
            <v>11100</v>
          </cell>
          <cell r="D3886" t="str">
            <v>SYSTEM OPS</v>
          </cell>
          <cell r="E3886" t="str">
            <v>878-04655</v>
          </cell>
          <cell r="F3886" t="str">
            <v>111004655878</v>
          </cell>
          <cell r="G3886">
            <v>601401</v>
          </cell>
          <cell r="H3886" t="str">
            <v>MATERIALS - CONS INV</v>
          </cell>
        </row>
        <row r="3887">
          <cell r="A3887">
            <v>501700</v>
          </cell>
          <cell r="B3887" t="str">
            <v>EQUIPMENT</v>
          </cell>
          <cell r="C3887">
            <v>11100</v>
          </cell>
          <cell r="D3887" t="str">
            <v>SYSTEM OPS</v>
          </cell>
          <cell r="E3887" t="str">
            <v>878-04655</v>
          </cell>
          <cell r="F3887" t="str">
            <v>111004655878</v>
          </cell>
          <cell r="G3887">
            <v>601700</v>
          </cell>
          <cell r="H3887" t="str">
            <v>EQUIPMENT</v>
          </cell>
        </row>
        <row r="3888">
          <cell r="A3888">
            <v>580305</v>
          </cell>
          <cell r="B3888" t="str">
            <v>HOURLY  REGULAR</v>
          </cell>
          <cell r="C3888">
            <v>11100</v>
          </cell>
          <cell r="D3888" t="str">
            <v>SYSTEM OPS</v>
          </cell>
          <cell r="E3888" t="str">
            <v>878-04655</v>
          </cell>
          <cell r="F3888" t="str">
            <v>111004655878</v>
          </cell>
          <cell r="G3888">
            <v>680305</v>
          </cell>
          <cell r="H3888" t="str">
            <v>HOURLY  REGULAR</v>
          </cell>
        </row>
        <row r="3889">
          <cell r="A3889">
            <v>580306</v>
          </cell>
          <cell r="B3889" t="str">
            <v>HOURLY  OT PAY</v>
          </cell>
          <cell r="C3889">
            <v>11100</v>
          </cell>
          <cell r="D3889" t="str">
            <v>SYSTEM OPS</v>
          </cell>
          <cell r="E3889" t="str">
            <v>878-04655</v>
          </cell>
          <cell r="F3889" t="str">
            <v>111004655878</v>
          </cell>
          <cell r="G3889">
            <v>680306</v>
          </cell>
          <cell r="H3889" t="str">
            <v>HOURLY  OT PAY</v>
          </cell>
        </row>
        <row r="3890">
          <cell r="A3890">
            <v>500100</v>
          </cell>
          <cell r="B3890" t="str">
            <v>SALARY PAYROLL</v>
          </cell>
          <cell r="C3890">
            <v>15510</v>
          </cell>
          <cell r="D3890" t="str">
            <v>QUALIFICATIONS ASSURANCE</v>
          </cell>
          <cell r="E3890" t="str">
            <v>879-01505</v>
          </cell>
          <cell r="F3890" t="str">
            <v>155101505879</v>
          </cell>
          <cell r="G3890">
            <v>600100</v>
          </cell>
          <cell r="H3890" t="str">
            <v>SALARY PAYROLL</v>
          </cell>
        </row>
        <row r="3891">
          <cell r="A3891">
            <v>500900</v>
          </cell>
          <cell r="B3891" t="str">
            <v>VACATION, SICK &amp; HOL</v>
          </cell>
          <cell r="C3891">
            <v>15510</v>
          </cell>
          <cell r="D3891" t="str">
            <v>QUALIFICATIONS ASSURANCE</v>
          </cell>
          <cell r="E3891" t="str">
            <v>879-01505</v>
          </cell>
          <cell r="F3891" t="str">
            <v>155101505879</v>
          </cell>
          <cell r="G3891">
            <v>600900</v>
          </cell>
          <cell r="H3891" t="str">
            <v>VACATION, SICK &amp; HOL</v>
          </cell>
        </row>
        <row r="3892">
          <cell r="A3892">
            <v>501000</v>
          </cell>
          <cell r="B3892" t="str">
            <v>PAYROLL OVERHEAD</v>
          </cell>
          <cell r="C3892">
            <v>15510</v>
          </cell>
          <cell r="D3892" t="str">
            <v>QUALIFICATIONS ASSURANCE</v>
          </cell>
          <cell r="E3892" t="str">
            <v>879-01505</v>
          </cell>
          <cell r="F3892" t="str">
            <v>155101505879</v>
          </cell>
          <cell r="G3892">
            <v>601000</v>
          </cell>
          <cell r="H3892" t="str">
            <v>PAYROLL OVERHEAD</v>
          </cell>
        </row>
        <row r="3893">
          <cell r="A3893">
            <v>588105</v>
          </cell>
          <cell r="B3893" t="str">
            <v>SALARY PAYROLL ZTFSO</v>
          </cell>
          <cell r="C3893">
            <v>15510</v>
          </cell>
          <cell r="D3893" t="str">
            <v>QUALIFICATIONS ASSURANCE</v>
          </cell>
          <cell r="E3893" t="str">
            <v>879-01505</v>
          </cell>
          <cell r="F3893" t="str">
            <v>155101505879</v>
          </cell>
          <cell r="G3893">
            <v>688105</v>
          </cell>
          <cell r="H3893" t="str">
            <v>SALARY PAYROLL ZTFSO</v>
          </cell>
        </row>
        <row r="3894">
          <cell r="A3894">
            <v>500100</v>
          </cell>
          <cell r="B3894" t="str">
            <v>SALARY PAYROLL</v>
          </cell>
          <cell r="C3894">
            <v>15509</v>
          </cell>
          <cell r="D3894" t="str">
            <v>CONTRACT CONSTRUCTION</v>
          </cell>
          <cell r="E3894" t="str">
            <v>879-01505</v>
          </cell>
          <cell r="F3894" t="str">
            <v>155091505879</v>
          </cell>
          <cell r="G3894">
            <v>600100</v>
          </cell>
          <cell r="H3894" t="str">
            <v>SALARY PAYROLL</v>
          </cell>
        </row>
        <row r="3895">
          <cell r="A3895">
            <v>500500</v>
          </cell>
          <cell r="B3895" t="str">
            <v>SALARY BONUS PAYROLL</v>
          </cell>
          <cell r="C3895">
            <v>15509</v>
          </cell>
          <cell r="D3895" t="str">
            <v>CONTRACT CONSTRUCTION</v>
          </cell>
          <cell r="E3895" t="str">
            <v>879-01505</v>
          </cell>
          <cell r="F3895" t="str">
            <v>155091505879</v>
          </cell>
          <cell r="G3895">
            <v>600500</v>
          </cell>
          <cell r="H3895" t="str">
            <v>SALARY BONUS PAYROLL</v>
          </cell>
        </row>
        <row r="3896">
          <cell r="A3896">
            <v>500900</v>
          </cell>
          <cell r="B3896" t="str">
            <v>VACATION, SICK &amp; HOL</v>
          </cell>
          <cell r="C3896">
            <v>15509</v>
          </cell>
          <cell r="D3896" t="str">
            <v>CONTRACT CONSTRUCTION</v>
          </cell>
          <cell r="E3896" t="str">
            <v>879-01505</v>
          </cell>
          <cell r="F3896" t="str">
            <v>155091505879</v>
          </cell>
          <cell r="G3896">
            <v>600900</v>
          </cell>
          <cell r="H3896" t="str">
            <v>VACATION, SICK &amp; HOL</v>
          </cell>
        </row>
        <row r="3897">
          <cell r="A3897">
            <v>501000</v>
          </cell>
          <cell r="B3897" t="str">
            <v>PAYROLL OVERHEAD</v>
          </cell>
          <cell r="C3897">
            <v>15509</v>
          </cell>
          <cell r="D3897" t="str">
            <v>CONTRACT CONSTRUCTION</v>
          </cell>
          <cell r="E3897" t="str">
            <v>879-01505</v>
          </cell>
          <cell r="F3897" t="str">
            <v>155091505879</v>
          </cell>
          <cell r="G3897">
            <v>601000</v>
          </cell>
          <cell r="H3897" t="str">
            <v>PAYROLL OVERHEAD</v>
          </cell>
        </row>
        <row r="3898">
          <cell r="A3898">
            <v>501100</v>
          </cell>
          <cell r="B3898" t="str">
            <v>EDUCATION</v>
          </cell>
          <cell r="C3898">
            <v>15509</v>
          </cell>
          <cell r="D3898" t="str">
            <v>CONTRACT CONSTRUCTION</v>
          </cell>
          <cell r="E3898" t="str">
            <v>879-01505</v>
          </cell>
          <cell r="F3898" t="str">
            <v>155091505879</v>
          </cell>
          <cell r="G3898">
            <v>601100</v>
          </cell>
          <cell r="H3898" t="str">
            <v>EDUCATION</v>
          </cell>
        </row>
        <row r="3899">
          <cell r="A3899">
            <v>502466</v>
          </cell>
          <cell r="B3899" t="str">
            <v>P CARD UNCODED CHARG</v>
          </cell>
          <cell r="C3899">
            <v>15509</v>
          </cell>
          <cell r="D3899" t="str">
            <v>CONTRACT CONSTRUCTION</v>
          </cell>
          <cell r="E3899" t="str">
            <v>879-01505</v>
          </cell>
          <cell r="F3899" t="str">
            <v>155091505879</v>
          </cell>
          <cell r="G3899">
            <v>602466</v>
          </cell>
          <cell r="H3899" t="str">
            <v>P CARD UNCODED CHARG</v>
          </cell>
        </row>
        <row r="3900">
          <cell r="A3900">
            <v>503000</v>
          </cell>
          <cell r="B3900" t="str">
            <v>OFFICE SUPPLIES</v>
          </cell>
          <cell r="C3900">
            <v>15509</v>
          </cell>
          <cell r="D3900" t="str">
            <v>CONTRACT CONSTRUCTION</v>
          </cell>
          <cell r="E3900" t="str">
            <v>879-01505</v>
          </cell>
          <cell r="F3900" t="str">
            <v>155091505879</v>
          </cell>
          <cell r="G3900">
            <v>603000</v>
          </cell>
          <cell r="H3900" t="str">
            <v>OFFICE SUPPLIES</v>
          </cell>
        </row>
        <row r="3901">
          <cell r="A3901">
            <v>507700</v>
          </cell>
          <cell r="B3901" t="str">
            <v>SMALL TOOLS</v>
          </cell>
          <cell r="C3901">
            <v>15509</v>
          </cell>
          <cell r="D3901" t="str">
            <v>CONTRACT CONSTRUCTION</v>
          </cell>
          <cell r="E3901" t="str">
            <v>879-01505</v>
          </cell>
          <cell r="F3901" t="str">
            <v>155091505879</v>
          </cell>
          <cell r="G3901">
            <v>607700</v>
          </cell>
          <cell r="H3901" t="str">
            <v>SMALL TOOLS</v>
          </cell>
        </row>
        <row r="3902">
          <cell r="A3902">
            <v>512100</v>
          </cell>
          <cell r="B3902" t="str">
            <v>MEALS AND ENTERTAIN</v>
          </cell>
          <cell r="C3902">
            <v>15509</v>
          </cell>
          <cell r="D3902" t="str">
            <v>CONTRACT CONSTRUCTION</v>
          </cell>
          <cell r="E3902" t="str">
            <v>879-01505</v>
          </cell>
          <cell r="F3902" t="str">
            <v>155091505879</v>
          </cell>
          <cell r="G3902">
            <v>612100</v>
          </cell>
          <cell r="H3902" t="str">
            <v>MEALS AND ENTERTAIN</v>
          </cell>
        </row>
        <row r="3903">
          <cell r="A3903">
            <v>522200</v>
          </cell>
          <cell r="B3903" t="str">
            <v>NON EMPLOYEE GIFTS</v>
          </cell>
          <cell r="C3903">
            <v>15509</v>
          </cell>
          <cell r="D3903" t="str">
            <v>CONTRACT CONSTRUCTION</v>
          </cell>
          <cell r="E3903" t="str">
            <v>879-01505</v>
          </cell>
          <cell r="F3903" t="str">
            <v>155091505879</v>
          </cell>
          <cell r="G3903">
            <v>622200</v>
          </cell>
          <cell r="H3903" t="str">
            <v>NON EMPLOYEE GIFTS</v>
          </cell>
        </row>
        <row r="3904">
          <cell r="A3904">
            <v>588105</v>
          </cell>
          <cell r="B3904" t="str">
            <v>SALARY PAYROLL ZTFSO</v>
          </cell>
          <cell r="C3904">
            <v>15509</v>
          </cell>
          <cell r="D3904" t="str">
            <v>CONTRACT CONSTRUCTION</v>
          </cell>
          <cell r="E3904" t="str">
            <v>879-01505</v>
          </cell>
          <cell r="F3904" t="str">
            <v>155091505879</v>
          </cell>
          <cell r="G3904">
            <v>688105</v>
          </cell>
          <cell r="H3904" t="str">
            <v>SALARY PAYROLL ZTFSO</v>
          </cell>
        </row>
        <row r="3905">
          <cell r="A3905">
            <v>501600</v>
          </cell>
          <cell r="B3905" t="str">
            <v>TRANSPORTATION</v>
          </cell>
          <cell r="C3905">
            <v>15509</v>
          </cell>
          <cell r="D3905" t="str">
            <v>CONTRACT CONSTRUCTION</v>
          </cell>
          <cell r="E3905" t="str">
            <v>879-01505</v>
          </cell>
          <cell r="F3905" t="str">
            <v>155091505879</v>
          </cell>
          <cell r="G3905">
            <v>601600</v>
          </cell>
          <cell r="H3905" t="str">
            <v>TRANSPORTATION</v>
          </cell>
        </row>
        <row r="3906">
          <cell r="A3906">
            <v>503300</v>
          </cell>
          <cell r="B3906" t="str">
            <v>REFRESHMENTS</v>
          </cell>
          <cell r="C3906">
            <v>15509</v>
          </cell>
          <cell r="D3906" t="str">
            <v>CONTRACT CONSTRUCTION</v>
          </cell>
          <cell r="E3906" t="str">
            <v>879-01505</v>
          </cell>
          <cell r="F3906" t="str">
            <v>155091505879</v>
          </cell>
          <cell r="G3906">
            <v>603300</v>
          </cell>
          <cell r="H3906" t="str">
            <v>REFRESHMENTS</v>
          </cell>
        </row>
        <row r="3907">
          <cell r="A3907">
            <v>505600</v>
          </cell>
          <cell r="B3907" t="str">
            <v>SOFTWARE MAINT</v>
          </cell>
          <cell r="C3907">
            <v>15509</v>
          </cell>
          <cell r="D3907" t="str">
            <v>CONTRACT CONSTRUCTION</v>
          </cell>
          <cell r="E3907" t="str">
            <v>879-01505</v>
          </cell>
          <cell r="F3907" t="str">
            <v>155091505879</v>
          </cell>
          <cell r="G3907">
            <v>605600</v>
          </cell>
          <cell r="H3907" t="str">
            <v>SOFTWARE MAINT</v>
          </cell>
        </row>
        <row r="3908">
          <cell r="A3908">
            <v>506300</v>
          </cell>
          <cell r="B3908" t="str">
            <v>CELLULAR PHONES</v>
          </cell>
          <cell r="C3908">
            <v>15509</v>
          </cell>
          <cell r="D3908" t="str">
            <v>CONTRACT CONSTRUCTION</v>
          </cell>
          <cell r="E3908" t="str">
            <v>879-01505</v>
          </cell>
          <cell r="F3908" t="str">
            <v>155091505879</v>
          </cell>
          <cell r="G3908">
            <v>606300</v>
          </cell>
          <cell r="H3908" t="str">
            <v>CELLULAR PHONES</v>
          </cell>
        </row>
        <row r="3909">
          <cell r="A3909">
            <v>522000</v>
          </cell>
          <cell r="B3909" t="str">
            <v>EMPLOYEE AWARDS</v>
          </cell>
          <cell r="C3909">
            <v>15509</v>
          </cell>
          <cell r="D3909" t="str">
            <v>CONTRACT CONSTRUCTION</v>
          </cell>
          <cell r="E3909" t="str">
            <v>879-01505</v>
          </cell>
          <cell r="F3909" t="str">
            <v>155091505879</v>
          </cell>
          <cell r="G3909">
            <v>622000</v>
          </cell>
          <cell r="H3909" t="str">
            <v>EMPLOYEE AWARDS</v>
          </cell>
        </row>
        <row r="3910">
          <cell r="A3910">
            <v>501700</v>
          </cell>
          <cell r="B3910" t="str">
            <v>EQUIPMENT</v>
          </cell>
          <cell r="C3910">
            <v>15509</v>
          </cell>
          <cell r="D3910" t="str">
            <v>CONTRACT CONSTRUCTION</v>
          </cell>
          <cell r="E3910" t="str">
            <v>879-01505</v>
          </cell>
          <cell r="F3910" t="str">
            <v>155091505879</v>
          </cell>
          <cell r="G3910">
            <v>601700</v>
          </cell>
          <cell r="H3910" t="str">
            <v>EQUIPMENT</v>
          </cell>
        </row>
        <row r="3911">
          <cell r="A3911">
            <v>504700</v>
          </cell>
          <cell r="B3911" t="str">
            <v>PARKING</v>
          </cell>
          <cell r="C3911">
            <v>15509</v>
          </cell>
          <cell r="D3911" t="str">
            <v>CONTRACT CONSTRUCTION</v>
          </cell>
          <cell r="E3911" t="str">
            <v>879-01505</v>
          </cell>
          <cell r="F3911" t="str">
            <v>155091505879</v>
          </cell>
          <cell r="G3911">
            <v>604700</v>
          </cell>
          <cell r="H3911" t="str">
            <v>PARKING</v>
          </cell>
        </row>
        <row r="3912">
          <cell r="A3912">
            <v>505900</v>
          </cell>
          <cell r="B3912" t="str">
            <v>HARDWARE MAINT</v>
          </cell>
          <cell r="C3912">
            <v>15509</v>
          </cell>
          <cell r="D3912" t="str">
            <v>CONTRACT CONSTRUCTION</v>
          </cell>
          <cell r="E3912" t="str">
            <v>879-01505</v>
          </cell>
          <cell r="F3912" t="str">
            <v>155091505879</v>
          </cell>
          <cell r="G3912">
            <v>605900</v>
          </cell>
          <cell r="H3912" t="str">
            <v>HARDWARE MAINT</v>
          </cell>
        </row>
        <row r="3913">
          <cell r="A3913">
            <v>512200</v>
          </cell>
          <cell r="B3913" t="str">
            <v>TRAVEL IN TERRITORY</v>
          </cell>
          <cell r="C3913">
            <v>15509</v>
          </cell>
          <cell r="D3913" t="str">
            <v>CONTRACT CONSTRUCTION</v>
          </cell>
          <cell r="E3913" t="str">
            <v>879-01505</v>
          </cell>
          <cell r="F3913" t="str">
            <v>155091505879</v>
          </cell>
          <cell r="G3913">
            <v>612200</v>
          </cell>
          <cell r="H3913" t="str">
            <v>TRAVEL IN TERRITORY</v>
          </cell>
        </row>
        <row r="3914">
          <cell r="A3914">
            <v>513200</v>
          </cell>
          <cell r="B3914" t="str">
            <v>BUSINESS TRAVEL</v>
          </cell>
          <cell r="C3914">
            <v>15509</v>
          </cell>
          <cell r="D3914" t="str">
            <v>CONTRACT CONSTRUCTION</v>
          </cell>
          <cell r="E3914" t="str">
            <v>879-01505</v>
          </cell>
          <cell r="F3914" t="str">
            <v>155091505879</v>
          </cell>
          <cell r="G3914">
            <v>613200</v>
          </cell>
          <cell r="H3914" t="str">
            <v>BUSINESS TRAVEL</v>
          </cell>
        </row>
        <row r="3915">
          <cell r="A3915">
            <v>506200</v>
          </cell>
          <cell r="B3915" t="str">
            <v>PERMITS AND FEES</v>
          </cell>
          <cell r="C3915">
            <v>15509</v>
          </cell>
          <cell r="D3915" t="str">
            <v>CONTRACT CONSTRUCTION</v>
          </cell>
          <cell r="E3915" t="str">
            <v>879-01505</v>
          </cell>
          <cell r="F3915" t="str">
            <v>155091505879</v>
          </cell>
          <cell r="G3915">
            <v>606200</v>
          </cell>
          <cell r="H3915" t="str">
            <v>PERMITS AND FEES</v>
          </cell>
        </row>
        <row r="3916">
          <cell r="A3916">
            <v>501700</v>
          </cell>
          <cell r="B3916" t="str">
            <v>EQUIPMENT</v>
          </cell>
          <cell r="C3916">
            <v>14100</v>
          </cell>
          <cell r="D3916" t="str">
            <v>GAS OPS BLACK - OR</v>
          </cell>
          <cell r="E3916" t="str">
            <v>879-01505</v>
          </cell>
          <cell r="F3916" t="str">
            <v>141001505879</v>
          </cell>
          <cell r="G3916">
            <v>601700</v>
          </cell>
          <cell r="H3916" t="str">
            <v>EQUIPMENT</v>
          </cell>
        </row>
        <row r="3917">
          <cell r="A3917">
            <v>588305</v>
          </cell>
          <cell r="B3917" t="str">
            <v>HRLY - REGULAR ZTFSO</v>
          </cell>
          <cell r="C3917">
            <v>14100</v>
          </cell>
          <cell r="D3917" t="str">
            <v>GAS OPS BLACK - OR</v>
          </cell>
          <cell r="E3917" t="str">
            <v>879-01505</v>
          </cell>
          <cell r="F3917" t="str">
            <v>141001505879</v>
          </cell>
          <cell r="G3917">
            <v>688305</v>
          </cell>
          <cell r="H3917" t="str">
            <v>HRLY - REGULAR ZTFSO</v>
          </cell>
        </row>
        <row r="3918">
          <cell r="A3918">
            <v>588306</v>
          </cell>
          <cell r="B3918" t="str">
            <v>HRLY - OT ZTFSO</v>
          </cell>
          <cell r="C3918">
            <v>14100</v>
          </cell>
          <cell r="D3918" t="str">
            <v>GAS OPS BLACK - OR</v>
          </cell>
          <cell r="E3918" t="str">
            <v>879-01505</v>
          </cell>
          <cell r="F3918" t="str">
            <v>141001505879</v>
          </cell>
          <cell r="G3918">
            <v>688306</v>
          </cell>
          <cell r="H3918" t="str">
            <v>HRLY - OT ZTFSO</v>
          </cell>
        </row>
        <row r="3919">
          <cell r="A3919">
            <v>589800</v>
          </cell>
          <cell r="B3919" t="str">
            <v>MEAL TICKETS ZTFSO</v>
          </cell>
          <cell r="C3919">
            <v>14100</v>
          </cell>
          <cell r="D3919" t="str">
            <v>GAS OPS BLACK - OR</v>
          </cell>
          <cell r="E3919" t="str">
            <v>879-01505</v>
          </cell>
          <cell r="F3919" t="str">
            <v>141001505879</v>
          </cell>
          <cell r="G3919">
            <v>689800</v>
          </cell>
          <cell r="H3919" t="str">
            <v>MEAL TICKETS ZTFSO</v>
          </cell>
        </row>
        <row r="3920">
          <cell r="A3920">
            <v>512200</v>
          </cell>
          <cell r="B3920" t="str">
            <v>TRAVEL IN TERRITORY</v>
          </cell>
          <cell r="C3920">
            <v>14100</v>
          </cell>
          <cell r="D3920" t="str">
            <v>GAS OPS BLACK - OR</v>
          </cell>
          <cell r="E3920" t="str">
            <v>879-01505</v>
          </cell>
          <cell r="F3920" t="str">
            <v>141001505879</v>
          </cell>
          <cell r="G3920">
            <v>612200</v>
          </cell>
          <cell r="H3920" t="str">
            <v>TRAVEL IN TERRITORY</v>
          </cell>
        </row>
        <row r="3921">
          <cell r="A3921">
            <v>500100</v>
          </cell>
          <cell r="B3921" t="str">
            <v>SALARY PAYROLL</v>
          </cell>
          <cell r="C3921">
            <v>13520</v>
          </cell>
          <cell r="D3921" t="str">
            <v>SCHEDULING &amp; DISPATCH</v>
          </cell>
          <cell r="E3921" t="str">
            <v>879-01505</v>
          </cell>
          <cell r="F3921" t="str">
            <v>135201505879</v>
          </cell>
          <cell r="G3921">
            <v>600100</v>
          </cell>
          <cell r="H3921" t="str">
            <v>SALARY PAYROLL</v>
          </cell>
        </row>
        <row r="3922">
          <cell r="A3922">
            <v>500301</v>
          </cell>
          <cell r="B3922" t="str">
            <v>HOURLY DOUBLE PAY</v>
          </cell>
          <cell r="C3922">
            <v>13520</v>
          </cell>
          <cell r="D3922" t="str">
            <v>SCHEDULING &amp; DISPATCH</v>
          </cell>
          <cell r="E3922" t="str">
            <v>879-01505</v>
          </cell>
          <cell r="F3922" t="str">
            <v>135201505879</v>
          </cell>
          <cell r="G3922">
            <v>600301</v>
          </cell>
          <cell r="H3922" t="str">
            <v>HOURLY DOUBLE PAY</v>
          </cell>
        </row>
        <row r="3923">
          <cell r="A3923">
            <v>500305</v>
          </cell>
          <cell r="B3923" t="str">
            <v>HOURLY REGULAR  PAY</v>
          </cell>
          <cell r="C3923">
            <v>13520</v>
          </cell>
          <cell r="D3923" t="str">
            <v>SCHEDULING &amp; DISPATCH</v>
          </cell>
          <cell r="E3923" t="str">
            <v>879-01505</v>
          </cell>
          <cell r="F3923" t="str">
            <v>135201505879</v>
          </cell>
          <cell r="G3923">
            <v>600305</v>
          </cell>
          <cell r="H3923" t="str">
            <v>HOURLY REGULAR  PAY</v>
          </cell>
        </row>
        <row r="3924">
          <cell r="A3924">
            <v>500306</v>
          </cell>
          <cell r="B3924" t="str">
            <v>HOURLY OVERTIME PAY</v>
          </cell>
          <cell r="C3924">
            <v>13520</v>
          </cell>
          <cell r="D3924" t="str">
            <v>SCHEDULING &amp; DISPATCH</v>
          </cell>
          <cell r="E3924" t="str">
            <v>879-01505</v>
          </cell>
          <cell r="F3924" t="str">
            <v>135201505879</v>
          </cell>
          <cell r="G3924">
            <v>600306</v>
          </cell>
          <cell r="H3924" t="str">
            <v>HOURLY OVERTIME PAY</v>
          </cell>
        </row>
        <row r="3925">
          <cell r="A3925">
            <v>500900</v>
          </cell>
          <cell r="B3925" t="str">
            <v>VACATION, SICK &amp; HOL</v>
          </cell>
          <cell r="C3925">
            <v>13520</v>
          </cell>
          <cell r="D3925" t="str">
            <v>SCHEDULING &amp; DISPATCH</v>
          </cell>
          <cell r="E3925" t="str">
            <v>879-01505</v>
          </cell>
          <cell r="F3925" t="str">
            <v>135201505879</v>
          </cell>
          <cell r="G3925">
            <v>600900</v>
          </cell>
          <cell r="H3925" t="str">
            <v>VACATION, SICK &amp; HOL</v>
          </cell>
        </row>
        <row r="3926">
          <cell r="A3926">
            <v>501000</v>
          </cell>
          <cell r="B3926" t="str">
            <v>PAYROLL OVERHEAD</v>
          </cell>
          <cell r="C3926">
            <v>13520</v>
          </cell>
          <cell r="D3926" t="str">
            <v>SCHEDULING &amp; DISPATCH</v>
          </cell>
          <cell r="E3926" t="str">
            <v>879-01505</v>
          </cell>
          <cell r="F3926" t="str">
            <v>135201505879</v>
          </cell>
          <cell r="G3926">
            <v>601000</v>
          </cell>
          <cell r="H3926" t="str">
            <v>PAYROLL OVERHEAD</v>
          </cell>
        </row>
        <row r="3927">
          <cell r="A3927">
            <v>501500</v>
          </cell>
          <cell r="B3927" t="str">
            <v>MILEAGE REIMBURSE</v>
          </cell>
          <cell r="C3927">
            <v>13520</v>
          </cell>
          <cell r="D3927" t="str">
            <v>SCHEDULING &amp; DISPATCH</v>
          </cell>
          <cell r="E3927" t="str">
            <v>879-01505</v>
          </cell>
          <cell r="F3927" t="str">
            <v>135201505879</v>
          </cell>
          <cell r="G3927">
            <v>601500</v>
          </cell>
          <cell r="H3927" t="str">
            <v>MILEAGE REIMBURSE</v>
          </cell>
        </row>
        <row r="3928">
          <cell r="A3928">
            <v>501600</v>
          </cell>
          <cell r="B3928" t="str">
            <v>TRANSPORTATION</v>
          </cell>
          <cell r="C3928">
            <v>13520</v>
          </cell>
          <cell r="D3928" t="str">
            <v>SCHEDULING &amp; DISPATCH</v>
          </cell>
          <cell r="E3928" t="str">
            <v>879-01505</v>
          </cell>
          <cell r="F3928" t="str">
            <v>135201505879</v>
          </cell>
          <cell r="G3928">
            <v>601600</v>
          </cell>
          <cell r="H3928" t="str">
            <v>TRANSPORTATION</v>
          </cell>
        </row>
        <row r="3929">
          <cell r="A3929">
            <v>501700</v>
          </cell>
          <cell r="B3929" t="str">
            <v>EQUIPMENT</v>
          </cell>
          <cell r="C3929">
            <v>13520</v>
          </cell>
          <cell r="D3929" t="str">
            <v>SCHEDULING &amp; DISPATCH</v>
          </cell>
          <cell r="E3929" t="str">
            <v>879-01505</v>
          </cell>
          <cell r="F3929" t="str">
            <v>135201505879</v>
          </cell>
          <cell r="G3929">
            <v>601700</v>
          </cell>
          <cell r="H3929" t="str">
            <v>EQUIPMENT</v>
          </cell>
        </row>
        <row r="3930">
          <cell r="A3930">
            <v>502466</v>
          </cell>
          <cell r="B3930" t="str">
            <v>P CARD UNCODED CHARG</v>
          </cell>
          <cell r="C3930">
            <v>13520</v>
          </cell>
          <cell r="D3930" t="str">
            <v>SCHEDULING &amp; DISPATCH</v>
          </cell>
          <cell r="E3930" t="str">
            <v>879-01505</v>
          </cell>
          <cell r="F3930" t="str">
            <v>135201505879</v>
          </cell>
          <cell r="G3930">
            <v>602466</v>
          </cell>
          <cell r="H3930" t="str">
            <v>P CARD UNCODED CHARG</v>
          </cell>
        </row>
        <row r="3931">
          <cell r="A3931">
            <v>502800</v>
          </cell>
          <cell r="B3931" t="str">
            <v>POSTAGE</v>
          </cell>
          <cell r="C3931">
            <v>13520</v>
          </cell>
          <cell r="D3931" t="str">
            <v>SCHEDULING &amp; DISPATCH</v>
          </cell>
          <cell r="E3931" t="str">
            <v>879-01505</v>
          </cell>
          <cell r="F3931" t="str">
            <v>135201505879</v>
          </cell>
          <cell r="G3931">
            <v>602800</v>
          </cell>
          <cell r="H3931" t="str">
            <v>POSTAGE</v>
          </cell>
        </row>
        <row r="3932">
          <cell r="A3932">
            <v>503000</v>
          </cell>
          <cell r="B3932" t="str">
            <v>OFFICE SUPPLIES</v>
          </cell>
          <cell r="C3932">
            <v>13520</v>
          </cell>
          <cell r="D3932" t="str">
            <v>SCHEDULING &amp; DISPATCH</v>
          </cell>
          <cell r="E3932" t="str">
            <v>879-01505</v>
          </cell>
          <cell r="F3932" t="str">
            <v>135201505879</v>
          </cell>
          <cell r="G3932">
            <v>603000</v>
          </cell>
          <cell r="H3932" t="str">
            <v>OFFICE SUPPLIES</v>
          </cell>
        </row>
        <row r="3933">
          <cell r="A3933">
            <v>503300</v>
          </cell>
          <cell r="B3933" t="str">
            <v>REFRESHMENTS</v>
          </cell>
          <cell r="C3933">
            <v>13520</v>
          </cell>
          <cell r="D3933" t="str">
            <v>SCHEDULING &amp; DISPATCH</v>
          </cell>
          <cell r="E3933" t="str">
            <v>879-01505</v>
          </cell>
          <cell r="F3933" t="str">
            <v>135201505879</v>
          </cell>
          <cell r="G3933">
            <v>603300</v>
          </cell>
          <cell r="H3933" t="str">
            <v>REFRESHMENTS</v>
          </cell>
        </row>
        <row r="3934">
          <cell r="A3934">
            <v>505800</v>
          </cell>
          <cell r="B3934" t="str">
            <v>MEAL TICKETS</v>
          </cell>
          <cell r="C3934">
            <v>13520</v>
          </cell>
          <cell r="D3934" t="str">
            <v>SCHEDULING &amp; DISPATCH</v>
          </cell>
          <cell r="E3934" t="str">
            <v>879-01505</v>
          </cell>
          <cell r="F3934" t="str">
            <v>135201505879</v>
          </cell>
          <cell r="G3934">
            <v>605800</v>
          </cell>
          <cell r="H3934" t="str">
            <v>MEAL TICKETS</v>
          </cell>
        </row>
        <row r="3935">
          <cell r="A3935">
            <v>512100</v>
          </cell>
          <cell r="B3935" t="str">
            <v>MEALS AND ENTERTAIN</v>
          </cell>
          <cell r="C3935">
            <v>13520</v>
          </cell>
          <cell r="D3935" t="str">
            <v>SCHEDULING &amp; DISPATCH</v>
          </cell>
          <cell r="E3935" t="str">
            <v>879-01505</v>
          </cell>
          <cell r="F3935" t="str">
            <v>135201505879</v>
          </cell>
          <cell r="G3935">
            <v>612100</v>
          </cell>
          <cell r="H3935" t="str">
            <v>MEALS AND ENTERTAIN</v>
          </cell>
        </row>
        <row r="3936">
          <cell r="A3936">
            <v>512200</v>
          </cell>
          <cell r="B3936" t="str">
            <v>TRAVEL IN TERRITORY</v>
          </cell>
          <cell r="C3936">
            <v>13520</v>
          </cell>
          <cell r="D3936" t="str">
            <v>SCHEDULING &amp; DISPATCH</v>
          </cell>
          <cell r="E3936" t="str">
            <v>879-01505</v>
          </cell>
          <cell r="F3936" t="str">
            <v>135201505879</v>
          </cell>
          <cell r="G3936">
            <v>612200</v>
          </cell>
          <cell r="H3936" t="str">
            <v>TRAVEL IN TERRITORY</v>
          </cell>
        </row>
        <row r="3937">
          <cell r="A3937">
            <v>513200</v>
          </cell>
          <cell r="B3937" t="str">
            <v>BUSINESS TRAVEL</v>
          </cell>
          <cell r="C3937">
            <v>13520</v>
          </cell>
          <cell r="D3937" t="str">
            <v>SCHEDULING &amp; DISPATCH</v>
          </cell>
          <cell r="E3937" t="str">
            <v>879-01505</v>
          </cell>
          <cell r="F3937" t="str">
            <v>135201505879</v>
          </cell>
          <cell r="G3937">
            <v>613200</v>
          </cell>
          <cell r="H3937" t="str">
            <v>BUSINESS TRAVEL</v>
          </cell>
        </row>
        <row r="3938">
          <cell r="A3938">
            <v>522000</v>
          </cell>
          <cell r="B3938" t="str">
            <v>EMPLOYEE AWARDS</v>
          </cell>
          <cell r="C3938">
            <v>13520</v>
          </cell>
          <cell r="D3938" t="str">
            <v>SCHEDULING &amp; DISPATCH</v>
          </cell>
          <cell r="E3938" t="str">
            <v>879-01505</v>
          </cell>
          <cell r="F3938" t="str">
            <v>135201505879</v>
          </cell>
          <cell r="G3938">
            <v>622000</v>
          </cell>
          <cell r="H3938" t="str">
            <v>EMPLOYEE AWARDS</v>
          </cell>
        </row>
        <row r="3939">
          <cell r="A3939">
            <v>580105</v>
          </cell>
          <cell r="B3939" t="str">
            <v>SALARY REGULAR</v>
          </cell>
          <cell r="C3939">
            <v>13520</v>
          </cell>
          <cell r="D3939" t="str">
            <v>SCHEDULING &amp; DISPATCH</v>
          </cell>
          <cell r="E3939" t="str">
            <v>879-01505</v>
          </cell>
          <cell r="F3939" t="str">
            <v>135201505879</v>
          </cell>
          <cell r="G3939">
            <v>680105</v>
          </cell>
          <cell r="H3939" t="str">
            <v>SALARY REGULAR</v>
          </cell>
        </row>
        <row r="3940">
          <cell r="A3940">
            <v>580305</v>
          </cell>
          <cell r="B3940" t="str">
            <v>HOURLY  REGULAR</v>
          </cell>
          <cell r="C3940">
            <v>13520</v>
          </cell>
          <cell r="D3940" t="str">
            <v>SCHEDULING &amp; DISPATCH</v>
          </cell>
          <cell r="E3940" t="str">
            <v>879-01505</v>
          </cell>
          <cell r="F3940" t="str">
            <v>135201505879</v>
          </cell>
          <cell r="G3940">
            <v>680305</v>
          </cell>
          <cell r="H3940" t="str">
            <v>HOURLY  REGULAR</v>
          </cell>
        </row>
        <row r="3941">
          <cell r="A3941">
            <v>580306</v>
          </cell>
          <cell r="B3941" t="str">
            <v>HOURLY  OT PAY</v>
          </cell>
          <cell r="C3941">
            <v>13520</v>
          </cell>
          <cell r="D3941" t="str">
            <v>SCHEDULING &amp; DISPATCH</v>
          </cell>
          <cell r="E3941" t="str">
            <v>879-01505</v>
          </cell>
          <cell r="F3941" t="str">
            <v>135201505879</v>
          </cell>
          <cell r="G3941">
            <v>680306</v>
          </cell>
          <cell r="H3941" t="str">
            <v>HOURLY  OT PAY</v>
          </cell>
        </row>
        <row r="3942">
          <cell r="A3942">
            <v>588105</v>
          </cell>
          <cell r="B3942" t="str">
            <v>SALARY PAYROLL ZTFSO</v>
          </cell>
          <cell r="C3942">
            <v>13520</v>
          </cell>
          <cell r="D3942" t="str">
            <v>SCHEDULING &amp; DISPATCH</v>
          </cell>
          <cell r="E3942" t="str">
            <v>879-01505</v>
          </cell>
          <cell r="F3942" t="str">
            <v>135201505879</v>
          </cell>
          <cell r="G3942">
            <v>688105</v>
          </cell>
          <cell r="H3942" t="str">
            <v>SALARY PAYROLL ZTFSO</v>
          </cell>
        </row>
        <row r="3943">
          <cell r="A3943">
            <v>588305</v>
          </cell>
          <cell r="B3943" t="str">
            <v>HRLY - REGULAR ZTFSO</v>
          </cell>
          <cell r="C3943">
            <v>13520</v>
          </cell>
          <cell r="D3943" t="str">
            <v>SCHEDULING &amp; DISPATCH</v>
          </cell>
          <cell r="E3943" t="str">
            <v>879-01505</v>
          </cell>
          <cell r="F3943" t="str">
            <v>135201505879</v>
          </cell>
          <cell r="G3943">
            <v>688305</v>
          </cell>
          <cell r="H3943" t="str">
            <v>HRLY - REGULAR ZTFSO</v>
          </cell>
        </row>
        <row r="3944">
          <cell r="A3944">
            <v>588306</v>
          </cell>
          <cell r="B3944" t="str">
            <v>HRLY - OT ZTFSO</v>
          </cell>
          <cell r="C3944">
            <v>13520</v>
          </cell>
          <cell r="D3944" t="str">
            <v>SCHEDULING &amp; DISPATCH</v>
          </cell>
          <cell r="E3944" t="str">
            <v>879-01505</v>
          </cell>
          <cell r="F3944" t="str">
            <v>135201505879</v>
          </cell>
          <cell r="G3944">
            <v>688306</v>
          </cell>
          <cell r="H3944" t="str">
            <v>HRLY - OT ZTFSO</v>
          </cell>
        </row>
        <row r="3945">
          <cell r="A3945">
            <v>501401</v>
          </cell>
          <cell r="B3945" t="str">
            <v>MATERIALS - CONS INV</v>
          </cell>
          <cell r="C3945">
            <v>13520</v>
          </cell>
          <cell r="D3945" t="str">
            <v>SCHEDULING &amp; DISPATCH</v>
          </cell>
          <cell r="E3945" t="str">
            <v>879-01505</v>
          </cell>
          <cell r="F3945" t="str">
            <v>135201505879</v>
          </cell>
          <cell r="G3945">
            <v>601401</v>
          </cell>
          <cell r="H3945" t="str">
            <v>MATERIALS - CONS INV</v>
          </cell>
        </row>
        <row r="3946">
          <cell r="A3946">
            <v>504700</v>
          </cell>
          <cell r="B3946" t="str">
            <v>PARKING</v>
          </cell>
          <cell r="C3946">
            <v>13520</v>
          </cell>
          <cell r="D3946" t="str">
            <v>SCHEDULING &amp; DISPATCH</v>
          </cell>
          <cell r="E3946" t="str">
            <v>879-01505</v>
          </cell>
          <cell r="F3946" t="str">
            <v>135201505879</v>
          </cell>
          <cell r="G3946">
            <v>604700</v>
          </cell>
          <cell r="H3946" t="str">
            <v>PARKING</v>
          </cell>
        </row>
        <row r="3947">
          <cell r="A3947">
            <v>522100</v>
          </cell>
          <cell r="B3947" t="str">
            <v>EMPLOYEE AWRDS MLS &amp;</v>
          </cell>
          <cell r="C3947">
            <v>13520</v>
          </cell>
          <cell r="D3947" t="str">
            <v>SCHEDULING &amp; DISPATCH</v>
          </cell>
          <cell r="E3947" t="str">
            <v>879-01505</v>
          </cell>
          <cell r="F3947" t="str">
            <v>135201505879</v>
          </cell>
          <cell r="G3947">
            <v>622100</v>
          </cell>
          <cell r="H3947" t="str">
            <v>EMPLOYEE AWRDS MLS &amp;</v>
          </cell>
        </row>
        <row r="3948">
          <cell r="A3948">
            <v>502000</v>
          </cell>
          <cell r="B3948" t="str">
            <v>OFFICE CONTRACT WORK</v>
          </cell>
          <cell r="C3948">
            <v>13520</v>
          </cell>
          <cell r="D3948" t="str">
            <v>SCHEDULING &amp; DISPATCH</v>
          </cell>
          <cell r="E3948" t="str">
            <v>879-01505</v>
          </cell>
          <cell r="F3948" t="str">
            <v>135201505879</v>
          </cell>
          <cell r="G3948">
            <v>602000</v>
          </cell>
          <cell r="H3948" t="str">
            <v>OFFICE CONTRACT WORK</v>
          </cell>
        </row>
        <row r="3949">
          <cell r="A3949">
            <v>505100</v>
          </cell>
          <cell r="B3949" t="str">
            <v>PROFESSIONAL SERVICE</v>
          </cell>
          <cell r="C3949">
            <v>13520</v>
          </cell>
          <cell r="D3949" t="str">
            <v>SCHEDULING &amp; DISPATCH</v>
          </cell>
          <cell r="E3949" t="str">
            <v>879-01505</v>
          </cell>
          <cell r="F3949" t="str">
            <v>135201505879</v>
          </cell>
          <cell r="G3949">
            <v>605100</v>
          </cell>
          <cell r="H3949" t="str">
            <v>PROFESSIONAL SERVICE</v>
          </cell>
        </row>
        <row r="3950">
          <cell r="A3950">
            <v>500500</v>
          </cell>
          <cell r="B3950" t="str">
            <v>SALARY BONUS PAYROLL</v>
          </cell>
          <cell r="C3950">
            <v>13520</v>
          </cell>
          <cell r="D3950" t="str">
            <v>SCHEDULING &amp; DISPATCH</v>
          </cell>
          <cell r="E3950" t="str">
            <v>879-01505</v>
          </cell>
          <cell r="F3950" t="str">
            <v>135201505879</v>
          </cell>
          <cell r="G3950">
            <v>600500</v>
          </cell>
          <cell r="H3950" t="str">
            <v>SALARY BONUS PAYROLL</v>
          </cell>
        </row>
        <row r="3951">
          <cell r="A3951">
            <v>502700</v>
          </cell>
          <cell r="B3951" t="str">
            <v>TELEPHONE</v>
          </cell>
          <cell r="C3951">
            <v>13520</v>
          </cell>
          <cell r="D3951" t="str">
            <v>SCHEDULING &amp; DISPATCH</v>
          </cell>
          <cell r="E3951" t="str">
            <v>879-01505</v>
          </cell>
          <cell r="F3951" t="str">
            <v>135201505879</v>
          </cell>
          <cell r="G3951">
            <v>602700</v>
          </cell>
          <cell r="H3951" t="str">
            <v>TELEPHONE</v>
          </cell>
        </row>
        <row r="3952">
          <cell r="A3952">
            <v>503100</v>
          </cell>
          <cell r="B3952" t="str">
            <v>PRINTING</v>
          </cell>
          <cell r="C3952">
            <v>13520</v>
          </cell>
          <cell r="D3952" t="str">
            <v>SCHEDULING &amp; DISPATCH</v>
          </cell>
          <cell r="E3952" t="str">
            <v>879-01505</v>
          </cell>
          <cell r="F3952" t="str">
            <v>135201505879</v>
          </cell>
          <cell r="G3952">
            <v>603100</v>
          </cell>
          <cell r="H3952" t="str">
            <v>PRINTING</v>
          </cell>
        </row>
        <row r="3953">
          <cell r="A3953">
            <v>513100</v>
          </cell>
          <cell r="B3953" t="str">
            <v>CONFERENCE TRAVEL</v>
          </cell>
          <cell r="C3953">
            <v>13520</v>
          </cell>
          <cell r="D3953" t="str">
            <v>SCHEDULING &amp; DISPATCH</v>
          </cell>
          <cell r="E3953" t="str">
            <v>879-01505</v>
          </cell>
          <cell r="F3953" t="str">
            <v>135201505879</v>
          </cell>
          <cell r="G3953">
            <v>613100</v>
          </cell>
          <cell r="H3953" t="str">
            <v>CONFERENCE TRAVEL</v>
          </cell>
        </row>
        <row r="3954">
          <cell r="A3954">
            <v>599900</v>
          </cell>
          <cell r="B3954" t="str">
            <v>BDGT - MISC. EXP</v>
          </cell>
          <cell r="C3954">
            <v>13520</v>
          </cell>
          <cell r="D3954" t="str">
            <v>SCHEDULING &amp; DISPATCH</v>
          </cell>
          <cell r="E3954" t="str">
            <v>879-01505</v>
          </cell>
          <cell r="F3954" t="str">
            <v>135201505879</v>
          </cell>
          <cell r="G3954">
            <v>699900</v>
          </cell>
          <cell r="H3954" t="str">
            <v>BDGT - MISC. EXP</v>
          </cell>
        </row>
        <row r="3955">
          <cell r="A3955">
            <v>500100</v>
          </cell>
          <cell r="B3955" t="str">
            <v>SALARY PAYROLL</v>
          </cell>
          <cell r="C3955">
            <v>13510</v>
          </cell>
          <cell r="D3955" t="str">
            <v>CUSTOMER FIELD SERVICES</v>
          </cell>
          <cell r="E3955" t="str">
            <v>879-01505</v>
          </cell>
          <cell r="F3955" t="str">
            <v>135101505879</v>
          </cell>
          <cell r="G3955">
            <v>600100</v>
          </cell>
          <cell r="H3955" t="str">
            <v>SALARY PAYROLL</v>
          </cell>
        </row>
        <row r="3956">
          <cell r="A3956">
            <v>500900</v>
          </cell>
          <cell r="B3956" t="str">
            <v>VACATION, SICK &amp; HOL</v>
          </cell>
          <cell r="C3956">
            <v>13510</v>
          </cell>
          <cell r="D3956" t="str">
            <v>CUSTOMER FIELD SERVICES</v>
          </cell>
          <cell r="E3956" t="str">
            <v>879-01505</v>
          </cell>
          <cell r="F3956" t="str">
            <v>135101505879</v>
          </cell>
          <cell r="G3956">
            <v>600900</v>
          </cell>
          <cell r="H3956" t="str">
            <v>VACATION, SICK &amp; HOL</v>
          </cell>
        </row>
        <row r="3957">
          <cell r="A3957">
            <v>501000</v>
          </cell>
          <cell r="B3957" t="str">
            <v>PAYROLL OVERHEAD</v>
          </cell>
          <cell r="C3957">
            <v>13510</v>
          </cell>
          <cell r="D3957" t="str">
            <v>CUSTOMER FIELD SERVICES</v>
          </cell>
          <cell r="E3957" t="str">
            <v>879-01505</v>
          </cell>
          <cell r="F3957" t="str">
            <v>135101505879</v>
          </cell>
          <cell r="G3957">
            <v>601000</v>
          </cell>
          <cell r="H3957" t="str">
            <v>PAYROLL OVERHEAD</v>
          </cell>
        </row>
        <row r="3958">
          <cell r="A3958">
            <v>501100</v>
          </cell>
          <cell r="B3958" t="str">
            <v>EDUCATION</v>
          </cell>
          <cell r="C3958">
            <v>13510</v>
          </cell>
          <cell r="D3958" t="str">
            <v>CUSTOMER FIELD SERVICES</v>
          </cell>
          <cell r="E3958" t="str">
            <v>879-01505</v>
          </cell>
          <cell r="F3958" t="str">
            <v>135101505879</v>
          </cell>
          <cell r="G3958">
            <v>601100</v>
          </cell>
          <cell r="H3958" t="str">
            <v>EDUCATION</v>
          </cell>
        </row>
        <row r="3959">
          <cell r="A3959">
            <v>501600</v>
          </cell>
          <cell r="B3959" t="str">
            <v>TRANSPORTATION</v>
          </cell>
          <cell r="C3959">
            <v>13510</v>
          </cell>
          <cell r="D3959" t="str">
            <v>CUSTOMER FIELD SERVICES</v>
          </cell>
          <cell r="E3959" t="str">
            <v>879-01505</v>
          </cell>
          <cell r="F3959" t="str">
            <v>135101505879</v>
          </cell>
          <cell r="G3959">
            <v>601600</v>
          </cell>
          <cell r="H3959" t="str">
            <v>TRANSPORTATION</v>
          </cell>
        </row>
        <row r="3960">
          <cell r="A3960">
            <v>501900</v>
          </cell>
          <cell r="B3960" t="str">
            <v>DUES/MEMBERSHIP</v>
          </cell>
          <cell r="C3960">
            <v>13510</v>
          </cell>
          <cell r="D3960" t="str">
            <v>CUSTOMER FIELD SERVICES</v>
          </cell>
          <cell r="E3960" t="str">
            <v>879-01505</v>
          </cell>
          <cell r="F3960" t="str">
            <v>135101505879</v>
          </cell>
          <cell r="G3960">
            <v>601900</v>
          </cell>
          <cell r="H3960" t="str">
            <v>DUES/MEMBERSHIP</v>
          </cell>
        </row>
        <row r="3961">
          <cell r="A3961">
            <v>502466</v>
          </cell>
          <cell r="B3961" t="str">
            <v>P CARD UNCODED CHARG</v>
          </cell>
          <cell r="C3961">
            <v>13510</v>
          </cell>
          <cell r="D3961" t="str">
            <v>CUSTOMER FIELD SERVICES</v>
          </cell>
          <cell r="E3961" t="str">
            <v>879-01505</v>
          </cell>
          <cell r="F3961" t="str">
            <v>135101505879</v>
          </cell>
          <cell r="G3961">
            <v>602466</v>
          </cell>
          <cell r="H3961" t="str">
            <v>P CARD UNCODED CHARG</v>
          </cell>
        </row>
        <row r="3962">
          <cell r="A3962">
            <v>503000</v>
          </cell>
          <cell r="B3962" t="str">
            <v>OFFICE SUPPLIES</v>
          </cell>
          <cell r="C3962">
            <v>13510</v>
          </cell>
          <cell r="D3962" t="str">
            <v>CUSTOMER FIELD SERVICES</v>
          </cell>
          <cell r="E3962" t="str">
            <v>879-01505</v>
          </cell>
          <cell r="F3962" t="str">
            <v>135101505879</v>
          </cell>
          <cell r="G3962">
            <v>603000</v>
          </cell>
          <cell r="H3962" t="str">
            <v>OFFICE SUPPLIES</v>
          </cell>
        </row>
        <row r="3963">
          <cell r="A3963">
            <v>503100</v>
          </cell>
          <cell r="B3963" t="str">
            <v>PRINTING</v>
          </cell>
          <cell r="C3963">
            <v>13510</v>
          </cell>
          <cell r="D3963" t="str">
            <v>CUSTOMER FIELD SERVICES</v>
          </cell>
          <cell r="E3963" t="str">
            <v>879-01505</v>
          </cell>
          <cell r="F3963" t="str">
            <v>135101505879</v>
          </cell>
          <cell r="G3963">
            <v>603100</v>
          </cell>
          <cell r="H3963" t="str">
            <v>PRINTING</v>
          </cell>
        </row>
        <row r="3964">
          <cell r="A3964">
            <v>504700</v>
          </cell>
          <cell r="B3964" t="str">
            <v>PARKING</v>
          </cell>
          <cell r="C3964">
            <v>13510</v>
          </cell>
          <cell r="D3964" t="str">
            <v>CUSTOMER FIELD SERVICES</v>
          </cell>
          <cell r="E3964" t="str">
            <v>879-01505</v>
          </cell>
          <cell r="F3964" t="str">
            <v>135101505879</v>
          </cell>
          <cell r="G3964">
            <v>604700</v>
          </cell>
          <cell r="H3964" t="str">
            <v>PARKING</v>
          </cell>
        </row>
        <row r="3965">
          <cell r="A3965">
            <v>506200</v>
          </cell>
          <cell r="B3965" t="str">
            <v>PERMITS AND FEES</v>
          </cell>
          <cell r="C3965">
            <v>13510</v>
          </cell>
          <cell r="D3965" t="str">
            <v>CUSTOMER FIELD SERVICES</v>
          </cell>
          <cell r="E3965" t="str">
            <v>879-01505</v>
          </cell>
          <cell r="F3965" t="str">
            <v>135101505879</v>
          </cell>
          <cell r="G3965">
            <v>606200</v>
          </cell>
          <cell r="H3965" t="str">
            <v>PERMITS AND FEES</v>
          </cell>
        </row>
        <row r="3966">
          <cell r="A3966">
            <v>506500</v>
          </cell>
          <cell r="B3966" t="str">
            <v>UNLEADED FUEL</v>
          </cell>
          <cell r="C3966">
            <v>13510</v>
          </cell>
          <cell r="D3966" t="str">
            <v>CUSTOMER FIELD SERVICES</v>
          </cell>
          <cell r="E3966" t="str">
            <v>879-01505</v>
          </cell>
          <cell r="F3966" t="str">
            <v>135101505879</v>
          </cell>
          <cell r="G3966">
            <v>606500</v>
          </cell>
          <cell r="H3966" t="str">
            <v>UNLEADED FUEL</v>
          </cell>
        </row>
        <row r="3967">
          <cell r="A3967">
            <v>512100</v>
          </cell>
          <cell r="B3967" t="str">
            <v>MEALS AND ENTERTAIN</v>
          </cell>
          <cell r="C3967">
            <v>13510</v>
          </cell>
          <cell r="D3967" t="str">
            <v>CUSTOMER FIELD SERVICES</v>
          </cell>
          <cell r="E3967" t="str">
            <v>879-01505</v>
          </cell>
          <cell r="F3967" t="str">
            <v>135101505879</v>
          </cell>
          <cell r="G3967">
            <v>612100</v>
          </cell>
          <cell r="H3967" t="str">
            <v>MEALS AND ENTERTAIN</v>
          </cell>
        </row>
        <row r="3968">
          <cell r="A3968">
            <v>522000</v>
          </cell>
          <cell r="B3968" t="str">
            <v>EMPLOYEE AWARDS</v>
          </cell>
          <cell r="C3968">
            <v>13510</v>
          </cell>
          <cell r="D3968" t="str">
            <v>CUSTOMER FIELD SERVICES</v>
          </cell>
          <cell r="E3968" t="str">
            <v>879-01505</v>
          </cell>
          <cell r="F3968" t="str">
            <v>135101505879</v>
          </cell>
          <cell r="G3968">
            <v>622000</v>
          </cell>
          <cell r="H3968" t="str">
            <v>EMPLOYEE AWARDS</v>
          </cell>
        </row>
        <row r="3969">
          <cell r="A3969">
            <v>588105</v>
          </cell>
          <cell r="B3969" t="str">
            <v>SALARY PAYROLL ZTFSO</v>
          </cell>
          <cell r="C3969">
            <v>13510</v>
          </cell>
          <cell r="D3969" t="str">
            <v>CUSTOMER FIELD SERVICES</v>
          </cell>
          <cell r="E3969" t="str">
            <v>879-01505</v>
          </cell>
          <cell r="F3969" t="str">
            <v>135101505879</v>
          </cell>
          <cell r="G3969">
            <v>688105</v>
          </cell>
          <cell r="H3969" t="str">
            <v>SALARY PAYROLL ZTFSO</v>
          </cell>
        </row>
        <row r="3970">
          <cell r="A3970">
            <v>500500</v>
          </cell>
          <cell r="B3970" t="str">
            <v>SALARY BONUS PAYROLL</v>
          </cell>
          <cell r="C3970">
            <v>13510</v>
          </cell>
          <cell r="D3970" t="str">
            <v>CUSTOMER FIELD SERVICES</v>
          </cell>
          <cell r="E3970" t="str">
            <v>879-01505</v>
          </cell>
          <cell r="F3970" t="str">
            <v>135101505879</v>
          </cell>
          <cell r="G3970">
            <v>600500</v>
          </cell>
          <cell r="H3970" t="str">
            <v>SALARY BONUS PAYROLL</v>
          </cell>
        </row>
        <row r="3971">
          <cell r="A3971">
            <v>501700</v>
          </cell>
          <cell r="B3971" t="str">
            <v>EQUIPMENT</v>
          </cell>
          <cell r="C3971">
            <v>13510</v>
          </cell>
          <cell r="D3971" t="str">
            <v>CUSTOMER FIELD SERVICES</v>
          </cell>
          <cell r="E3971" t="str">
            <v>879-01505</v>
          </cell>
          <cell r="F3971" t="str">
            <v>135101505879</v>
          </cell>
          <cell r="G3971">
            <v>601700</v>
          </cell>
          <cell r="H3971" t="str">
            <v>EQUIPMENT</v>
          </cell>
        </row>
        <row r="3972">
          <cell r="A3972">
            <v>502100</v>
          </cell>
          <cell r="B3972" t="str">
            <v>OTHER CONTRACT WORK</v>
          </cell>
          <cell r="C3972">
            <v>13510</v>
          </cell>
          <cell r="D3972" t="str">
            <v>CUSTOMER FIELD SERVICES</v>
          </cell>
          <cell r="E3972" t="str">
            <v>879-01505</v>
          </cell>
          <cell r="F3972" t="str">
            <v>135101505879</v>
          </cell>
          <cell r="G3972">
            <v>602100</v>
          </cell>
          <cell r="H3972" t="str">
            <v>OTHER CONTRACT WORK</v>
          </cell>
        </row>
        <row r="3973">
          <cell r="A3973">
            <v>512200</v>
          </cell>
          <cell r="B3973" t="str">
            <v>TRAVEL IN TERRITORY</v>
          </cell>
          <cell r="C3973">
            <v>13510</v>
          </cell>
          <cell r="D3973" t="str">
            <v>CUSTOMER FIELD SERVICES</v>
          </cell>
          <cell r="E3973" t="str">
            <v>879-01505</v>
          </cell>
          <cell r="F3973" t="str">
            <v>135101505879</v>
          </cell>
          <cell r="G3973">
            <v>612200</v>
          </cell>
          <cell r="H3973" t="str">
            <v>TRAVEL IN TERRITORY</v>
          </cell>
        </row>
        <row r="3974">
          <cell r="A3974">
            <v>588305</v>
          </cell>
          <cell r="B3974" t="str">
            <v>HRLY - REGULAR ZTFSO</v>
          </cell>
          <cell r="C3974">
            <v>13510</v>
          </cell>
          <cell r="D3974" t="str">
            <v>CUSTOMER FIELD SERVICES</v>
          </cell>
          <cell r="E3974" t="str">
            <v>879-01505</v>
          </cell>
          <cell r="F3974" t="str">
            <v>135101505879</v>
          </cell>
          <cell r="G3974">
            <v>688305</v>
          </cell>
          <cell r="H3974" t="str">
            <v>HRLY - REGULAR ZTFSO</v>
          </cell>
        </row>
        <row r="3975">
          <cell r="A3975">
            <v>503300</v>
          </cell>
          <cell r="B3975" t="str">
            <v>REFRESHMENTS</v>
          </cell>
          <cell r="C3975">
            <v>13510</v>
          </cell>
          <cell r="D3975" t="str">
            <v>CUSTOMER FIELD SERVICES</v>
          </cell>
          <cell r="E3975" t="str">
            <v>879-01505</v>
          </cell>
          <cell r="F3975" t="str">
            <v>135101505879</v>
          </cell>
          <cell r="G3975">
            <v>603300</v>
          </cell>
          <cell r="H3975" t="str">
            <v>REFRESHMENTS</v>
          </cell>
        </row>
        <row r="3976">
          <cell r="A3976">
            <v>500305</v>
          </cell>
          <cell r="B3976" t="str">
            <v>HOURLY REGULAR  PAY</v>
          </cell>
          <cell r="C3976">
            <v>13510</v>
          </cell>
          <cell r="D3976" t="str">
            <v>CUSTOMER FIELD SERVICES</v>
          </cell>
          <cell r="E3976" t="str">
            <v>879-01505</v>
          </cell>
          <cell r="F3976" t="str">
            <v>135101505879</v>
          </cell>
          <cell r="G3976">
            <v>600305</v>
          </cell>
          <cell r="H3976" t="str">
            <v>HOURLY REGULAR  PAY</v>
          </cell>
        </row>
        <row r="3977">
          <cell r="A3977">
            <v>588305</v>
          </cell>
          <cell r="B3977" t="str">
            <v>HRLY - REGULAR ZTFSO</v>
          </cell>
          <cell r="C3977">
            <v>13400</v>
          </cell>
          <cell r="D3977" t="str">
            <v>CUSTOMER CONTACT CENTER</v>
          </cell>
          <cell r="E3977" t="str">
            <v>879-01505</v>
          </cell>
          <cell r="F3977" t="str">
            <v>134001505879</v>
          </cell>
          <cell r="G3977">
            <v>688305</v>
          </cell>
          <cell r="H3977" t="str">
            <v>HRLY - REGULAR ZTFSO</v>
          </cell>
        </row>
        <row r="3978">
          <cell r="A3978">
            <v>588105</v>
          </cell>
          <cell r="B3978" t="str">
            <v>SALARY PAYROLL ZTFSO</v>
          </cell>
          <cell r="C3978">
            <v>15100</v>
          </cell>
          <cell r="D3978" t="str">
            <v>ENGINEERING SERVICES - OR</v>
          </cell>
          <cell r="E3978" t="str">
            <v>879-01505</v>
          </cell>
          <cell r="F3978" t="str">
            <v>151001505879</v>
          </cell>
          <cell r="G3978">
            <v>688105</v>
          </cell>
          <cell r="H3978" t="str">
            <v>SALARY PAYROLL ZTFSO</v>
          </cell>
        </row>
        <row r="3979">
          <cell r="A3979">
            <v>501700</v>
          </cell>
          <cell r="B3979" t="str">
            <v>EQUIPMENT</v>
          </cell>
          <cell r="C3979">
            <v>15520</v>
          </cell>
          <cell r="D3979" t="str">
            <v>COMPLIANCE SERVICES - OR</v>
          </cell>
          <cell r="E3979" t="str">
            <v>879-01620</v>
          </cell>
          <cell r="F3979" t="str">
            <v>155201620879</v>
          </cell>
          <cell r="G3979">
            <v>601700</v>
          </cell>
          <cell r="H3979" t="str">
            <v>EQUIPMENT</v>
          </cell>
        </row>
        <row r="3980">
          <cell r="A3980">
            <v>580105</v>
          </cell>
          <cell r="B3980" t="str">
            <v>SALARY REGULAR</v>
          </cell>
          <cell r="C3980">
            <v>15520</v>
          </cell>
          <cell r="D3980" t="str">
            <v>COMPLIANCE SERVICES - OR</v>
          </cell>
          <cell r="E3980" t="str">
            <v>879-01620</v>
          </cell>
          <cell r="F3980" t="str">
            <v>155201620879</v>
          </cell>
          <cell r="G3980">
            <v>680105</v>
          </cell>
          <cell r="H3980" t="str">
            <v>SALARY REGULAR</v>
          </cell>
        </row>
        <row r="3981">
          <cell r="A3981">
            <v>580301</v>
          </cell>
          <cell r="B3981" t="str">
            <v>HOURLY DBL TIME PAY</v>
          </cell>
          <cell r="C3981">
            <v>15520</v>
          </cell>
          <cell r="D3981" t="str">
            <v>COMPLIANCE SERVICES - OR</v>
          </cell>
          <cell r="E3981" t="str">
            <v>879-01620</v>
          </cell>
          <cell r="F3981" t="str">
            <v>155201620879</v>
          </cell>
          <cell r="G3981">
            <v>680301</v>
          </cell>
          <cell r="H3981" t="str">
            <v>HOURLY DBL TIME PAY</v>
          </cell>
        </row>
        <row r="3982">
          <cell r="A3982">
            <v>580305</v>
          </cell>
          <cell r="B3982" t="str">
            <v>HOURLY  REGULAR</v>
          </cell>
          <cell r="C3982">
            <v>15520</v>
          </cell>
          <cell r="D3982" t="str">
            <v>COMPLIANCE SERVICES - OR</v>
          </cell>
          <cell r="E3982" t="str">
            <v>879-01620</v>
          </cell>
          <cell r="F3982" t="str">
            <v>155201620879</v>
          </cell>
          <cell r="G3982">
            <v>680305</v>
          </cell>
          <cell r="H3982" t="str">
            <v>HOURLY  REGULAR</v>
          </cell>
        </row>
        <row r="3983">
          <cell r="A3983">
            <v>580306</v>
          </cell>
          <cell r="B3983" t="str">
            <v>HOURLY  OT PAY</v>
          </cell>
          <cell r="C3983">
            <v>15520</v>
          </cell>
          <cell r="D3983" t="str">
            <v>COMPLIANCE SERVICES - OR</v>
          </cell>
          <cell r="E3983" t="str">
            <v>879-01620</v>
          </cell>
          <cell r="F3983" t="str">
            <v>155201620879</v>
          </cell>
          <cell r="G3983">
            <v>680306</v>
          </cell>
          <cell r="H3983" t="str">
            <v>HOURLY  OT PAY</v>
          </cell>
        </row>
        <row r="3984">
          <cell r="A3984">
            <v>585800</v>
          </cell>
          <cell r="B3984" t="str">
            <v>MEAL TICKETS SECONDARY</v>
          </cell>
          <cell r="C3984">
            <v>15520</v>
          </cell>
          <cell r="D3984" t="str">
            <v>COMPLIANCE SERVICES - OR</v>
          </cell>
          <cell r="E3984" t="str">
            <v>879-01620</v>
          </cell>
          <cell r="F3984" t="str">
            <v>155201620879</v>
          </cell>
          <cell r="G3984">
            <v>685800</v>
          </cell>
          <cell r="H3984" t="str">
            <v>MEAL TICKETS SECONDARY</v>
          </cell>
        </row>
        <row r="3985">
          <cell r="A3985">
            <v>580105</v>
          </cell>
          <cell r="B3985" t="str">
            <v>SALARY REGULAR</v>
          </cell>
          <cell r="C3985">
            <v>15510</v>
          </cell>
          <cell r="D3985" t="str">
            <v>QUALIFICATIONS ASSURANCE</v>
          </cell>
          <cell r="E3985" t="str">
            <v>879-01620</v>
          </cell>
          <cell r="F3985" t="str">
            <v>155101620879</v>
          </cell>
          <cell r="G3985">
            <v>680105</v>
          </cell>
          <cell r="H3985" t="str">
            <v>SALARY REGULAR</v>
          </cell>
        </row>
        <row r="3986">
          <cell r="A3986">
            <v>501700</v>
          </cell>
          <cell r="B3986" t="str">
            <v>EQUIPMENT</v>
          </cell>
          <cell r="C3986">
            <v>15509</v>
          </cell>
          <cell r="D3986" t="str">
            <v>CONTRACT CONSTRUCTION</v>
          </cell>
          <cell r="E3986" t="str">
            <v>879-01620</v>
          </cell>
          <cell r="F3986" t="str">
            <v>155091620879</v>
          </cell>
          <cell r="G3986">
            <v>601700</v>
          </cell>
          <cell r="H3986" t="str">
            <v>EQUIPMENT</v>
          </cell>
        </row>
        <row r="3987">
          <cell r="A3987">
            <v>580305</v>
          </cell>
          <cell r="B3987" t="str">
            <v>HOURLY  REGULAR</v>
          </cell>
          <cell r="C3987">
            <v>15509</v>
          </cell>
          <cell r="D3987" t="str">
            <v>CONTRACT CONSTRUCTION</v>
          </cell>
          <cell r="E3987" t="str">
            <v>879-01620</v>
          </cell>
          <cell r="F3987" t="str">
            <v>155091620879</v>
          </cell>
          <cell r="G3987">
            <v>680305</v>
          </cell>
          <cell r="H3987" t="str">
            <v>HOURLY  REGULAR</v>
          </cell>
        </row>
        <row r="3988">
          <cell r="A3988">
            <v>580105</v>
          </cell>
          <cell r="B3988" t="str">
            <v>SALARY REGULAR</v>
          </cell>
          <cell r="C3988">
            <v>15509</v>
          </cell>
          <cell r="D3988" t="str">
            <v>CONTRACT CONSTRUCTION</v>
          </cell>
          <cell r="E3988" t="str">
            <v>879-01620</v>
          </cell>
          <cell r="F3988" t="str">
            <v>155091620879</v>
          </cell>
          <cell r="G3988">
            <v>680105</v>
          </cell>
          <cell r="H3988" t="str">
            <v>SALARY REGULAR</v>
          </cell>
        </row>
        <row r="3989">
          <cell r="A3989">
            <v>580306</v>
          </cell>
          <cell r="B3989" t="str">
            <v>HOURLY  OT PAY</v>
          </cell>
          <cell r="C3989">
            <v>15509</v>
          </cell>
          <cell r="D3989" t="str">
            <v>CONTRACT CONSTRUCTION</v>
          </cell>
          <cell r="E3989" t="str">
            <v>879-01620</v>
          </cell>
          <cell r="F3989" t="str">
            <v>155091620879</v>
          </cell>
          <cell r="G3989">
            <v>680306</v>
          </cell>
          <cell r="H3989" t="str">
            <v>HOURLY  OT PAY</v>
          </cell>
        </row>
        <row r="3990">
          <cell r="A3990">
            <v>580301</v>
          </cell>
          <cell r="B3990" t="str">
            <v>HOURLY DBL TIME PAY</v>
          </cell>
          <cell r="C3990">
            <v>15507</v>
          </cell>
          <cell r="D3990" t="str">
            <v>TRANSMISSION MAINTENANCE</v>
          </cell>
          <cell r="E3990" t="str">
            <v>879-01620</v>
          </cell>
          <cell r="F3990" t="str">
            <v>155071620879</v>
          </cell>
          <cell r="G3990">
            <v>680301</v>
          </cell>
          <cell r="H3990" t="str">
            <v>HOURLY DBL TIME PAY</v>
          </cell>
        </row>
        <row r="3991">
          <cell r="A3991">
            <v>580305</v>
          </cell>
          <cell r="B3991" t="str">
            <v>HOURLY  REGULAR</v>
          </cell>
          <cell r="C3991">
            <v>15507</v>
          </cell>
          <cell r="D3991" t="str">
            <v>TRANSMISSION MAINTENANCE</v>
          </cell>
          <cell r="E3991" t="str">
            <v>879-01620</v>
          </cell>
          <cell r="F3991" t="str">
            <v>155071620879</v>
          </cell>
          <cell r="G3991">
            <v>680305</v>
          </cell>
          <cell r="H3991" t="str">
            <v>HOURLY  REGULAR</v>
          </cell>
        </row>
        <row r="3992">
          <cell r="A3992">
            <v>580306</v>
          </cell>
          <cell r="B3992" t="str">
            <v>HOURLY  OT PAY</v>
          </cell>
          <cell r="C3992">
            <v>15507</v>
          </cell>
          <cell r="D3992" t="str">
            <v>TRANSMISSION MAINTENANCE</v>
          </cell>
          <cell r="E3992" t="str">
            <v>879-01620</v>
          </cell>
          <cell r="F3992" t="str">
            <v>155071620879</v>
          </cell>
          <cell r="G3992">
            <v>680306</v>
          </cell>
          <cell r="H3992" t="str">
            <v>HOURLY  OT PAY</v>
          </cell>
        </row>
        <row r="3993">
          <cell r="A3993">
            <v>585800</v>
          </cell>
          <cell r="B3993" t="str">
            <v>MEAL TICKETS SECONDARY</v>
          </cell>
          <cell r="C3993">
            <v>15507</v>
          </cell>
          <cell r="D3993" t="str">
            <v>TRANSMISSION MAINTENANCE</v>
          </cell>
          <cell r="E3993" t="str">
            <v>879-01620</v>
          </cell>
          <cell r="F3993" t="str">
            <v>155071620879</v>
          </cell>
          <cell r="G3993">
            <v>685800</v>
          </cell>
          <cell r="H3993" t="str">
            <v>MEAL TICKETS SECONDARY</v>
          </cell>
        </row>
        <row r="3994">
          <cell r="A3994">
            <v>501700</v>
          </cell>
          <cell r="B3994" t="str">
            <v>EQUIPMENT</v>
          </cell>
          <cell r="C3994">
            <v>15506</v>
          </cell>
          <cell r="D3994" t="str">
            <v>GAS OPERATIONS ORANGE</v>
          </cell>
          <cell r="E3994" t="str">
            <v>879-01620</v>
          </cell>
          <cell r="F3994" t="str">
            <v>155061620879</v>
          </cell>
          <cell r="G3994">
            <v>601700</v>
          </cell>
          <cell r="H3994" t="str">
            <v>EQUIPMENT</v>
          </cell>
        </row>
        <row r="3995">
          <cell r="A3995">
            <v>580301</v>
          </cell>
          <cell r="B3995" t="str">
            <v>HOURLY DBL TIME PAY</v>
          </cell>
          <cell r="C3995">
            <v>15506</v>
          </cell>
          <cell r="D3995" t="str">
            <v>GAS OPERATIONS ORANGE</v>
          </cell>
          <cell r="E3995" t="str">
            <v>879-01620</v>
          </cell>
          <cell r="F3995" t="str">
            <v>155061620879</v>
          </cell>
          <cell r="G3995">
            <v>680301</v>
          </cell>
          <cell r="H3995" t="str">
            <v>HOURLY DBL TIME PAY</v>
          </cell>
        </row>
        <row r="3996">
          <cell r="A3996">
            <v>580305</v>
          </cell>
          <cell r="B3996" t="str">
            <v>HOURLY  REGULAR</v>
          </cell>
          <cell r="C3996">
            <v>15506</v>
          </cell>
          <cell r="D3996" t="str">
            <v>GAS OPERATIONS ORANGE</v>
          </cell>
          <cell r="E3996" t="str">
            <v>879-01620</v>
          </cell>
          <cell r="F3996" t="str">
            <v>155061620879</v>
          </cell>
          <cell r="G3996">
            <v>680305</v>
          </cell>
          <cell r="H3996" t="str">
            <v>HOURLY  REGULAR</v>
          </cell>
        </row>
        <row r="3997">
          <cell r="A3997">
            <v>580306</v>
          </cell>
          <cell r="B3997" t="str">
            <v>HOURLY  OT PAY</v>
          </cell>
          <cell r="C3997">
            <v>15506</v>
          </cell>
          <cell r="D3997" t="str">
            <v>GAS OPERATIONS ORANGE</v>
          </cell>
          <cell r="E3997" t="str">
            <v>879-01620</v>
          </cell>
          <cell r="F3997" t="str">
            <v>155061620879</v>
          </cell>
          <cell r="G3997">
            <v>680306</v>
          </cell>
          <cell r="H3997" t="str">
            <v>HOURLY  OT PAY</v>
          </cell>
        </row>
        <row r="3998">
          <cell r="A3998">
            <v>585800</v>
          </cell>
          <cell r="B3998" t="str">
            <v>MEAL TICKETS SECONDARY</v>
          </cell>
          <cell r="C3998">
            <v>15506</v>
          </cell>
          <cell r="D3998" t="str">
            <v>GAS OPERATIONS ORANGE</v>
          </cell>
          <cell r="E3998" t="str">
            <v>879-01620</v>
          </cell>
          <cell r="F3998" t="str">
            <v>155061620879</v>
          </cell>
          <cell r="G3998">
            <v>685800</v>
          </cell>
          <cell r="H3998" t="str">
            <v>MEAL TICKETS SECONDARY</v>
          </cell>
        </row>
        <row r="3999">
          <cell r="A3999">
            <v>502466</v>
          </cell>
          <cell r="B3999" t="str">
            <v>P CARD UNCODED CHARG</v>
          </cell>
          <cell r="C3999">
            <v>15410</v>
          </cell>
          <cell r="D3999" t="str">
            <v>EE PROTECTION EQUIP</v>
          </cell>
          <cell r="E3999" t="str">
            <v>879-01620</v>
          </cell>
          <cell r="F3999" t="str">
            <v>154101620879</v>
          </cell>
          <cell r="G3999">
            <v>602466</v>
          </cell>
          <cell r="H3999" t="str">
            <v>P CARD UNCODED CHARG</v>
          </cell>
        </row>
        <row r="4000">
          <cell r="A4000">
            <v>501700</v>
          </cell>
          <cell r="B4000" t="str">
            <v>EQUIPMENT</v>
          </cell>
          <cell r="C4000">
            <v>15100</v>
          </cell>
          <cell r="D4000" t="str">
            <v>ENGINEERING SERVICES - OR</v>
          </cell>
          <cell r="E4000" t="str">
            <v>879-01620</v>
          </cell>
          <cell r="F4000" t="str">
            <v>151001620879</v>
          </cell>
          <cell r="G4000">
            <v>601700</v>
          </cell>
          <cell r="H4000" t="str">
            <v>EQUIPMENT</v>
          </cell>
        </row>
        <row r="4001">
          <cell r="A4001">
            <v>580305</v>
          </cell>
          <cell r="B4001" t="str">
            <v>HOURLY  REGULAR</v>
          </cell>
          <cell r="C4001">
            <v>15100</v>
          </cell>
          <cell r="D4001" t="str">
            <v>ENGINEERING SERVICES - OR</v>
          </cell>
          <cell r="E4001" t="str">
            <v>879-01620</v>
          </cell>
          <cell r="F4001" t="str">
            <v>151001620879</v>
          </cell>
          <cell r="G4001">
            <v>680305</v>
          </cell>
          <cell r="H4001" t="str">
            <v>HOURLY  REGULAR</v>
          </cell>
        </row>
        <row r="4002">
          <cell r="A4002">
            <v>580306</v>
          </cell>
          <cell r="B4002" t="str">
            <v>HOURLY  OT PAY</v>
          </cell>
          <cell r="C4002">
            <v>15100</v>
          </cell>
          <cell r="D4002" t="str">
            <v>ENGINEERING SERVICES - OR</v>
          </cell>
          <cell r="E4002" t="str">
            <v>879-01620</v>
          </cell>
          <cell r="F4002" t="str">
            <v>151001620879</v>
          </cell>
          <cell r="G4002">
            <v>680306</v>
          </cell>
          <cell r="H4002" t="str">
            <v>HOURLY  OT PAY</v>
          </cell>
        </row>
        <row r="4003">
          <cell r="A4003">
            <v>580301</v>
          </cell>
          <cell r="B4003" t="str">
            <v>HOURLY DBL TIME PAY</v>
          </cell>
          <cell r="C4003">
            <v>15100</v>
          </cell>
          <cell r="D4003" t="str">
            <v>ENGINEERING SERVICES - OR</v>
          </cell>
          <cell r="E4003" t="str">
            <v>879-01620</v>
          </cell>
          <cell r="F4003" t="str">
            <v>151001620879</v>
          </cell>
          <cell r="G4003">
            <v>680301</v>
          </cell>
          <cell r="H4003" t="str">
            <v>HOURLY DBL TIME PAY</v>
          </cell>
        </row>
        <row r="4004">
          <cell r="A4004">
            <v>585800</v>
          </cell>
          <cell r="B4004" t="str">
            <v>MEAL TICKETS SECONDARY</v>
          </cell>
          <cell r="C4004">
            <v>15100</v>
          </cell>
          <cell r="D4004" t="str">
            <v>ENGINEERING SERVICES - OR</v>
          </cell>
          <cell r="E4004" t="str">
            <v>879-01620</v>
          </cell>
          <cell r="F4004" t="str">
            <v>151001620879</v>
          </cell>
          <cell r="G4004">
            <v>685800</v>
          </cell>
          <cell r="H4004" t="str">
            <v>MEAL TICKETS SECONDARY</v>
          </cell>
        </row>
        <row r="4005">
          <cell r="A4005">
            <v>501700</v>
          </cell>
          <cell r="B4005" t="str">
            <v>EQUIPMENT</v>
          </cell>
          <cell r="C4005">
            <v>14109</v>
          </cell>
          <cell r="D4005" t="str">
            <v>GAS OPS BLACK - WA</v>
          </cell>
          <cell r="E4005" t="str">
            <v>879-01620</v>
          </cell>
          <cell r="F4005" t="str">
            <v>141091620879</v>
          </cell>
          <cell r="G4005">
            <v>601700</v>
          </cell>
          <cell r="H4005" t="str">
            <v>EQUIPMENT</v>
          </cell>
        </row>
        <row r="4006">
          <cell r="A4006">
            <v>580301</v>
          </cell>
          <cell r="B4006" t="str">
            <v>HOURLY DBL TIME PAY</v>
          </cell>
          <cell r="C4006">
            <v>14109</v>
          </cell>
          <cell r="D4006" t="str">
            <v>GAS OPS BLACK - WA</v>
          </cell>
          <cell r="E4006" t="str">
            <v>879-01620</v>
          </cell>
          <cell r="F4006" t="str">
            <v>141091620879</v>
          </cell>
          <cell r="G4006">
            <v>680301</v>
          </cell>
          <cell r="H4006" t="str">
            <v>HOURLY DBL TIME PAY</v>
          </cell>
        </row>
        <row r="4007">
          <cell r="A4007">
            <v>580305</v>
          </cell>
          <cell r="B4007" t="str">
            <v>HOURLY  REGULAR</v>
          </cell>
          <cell r="C4007">
            <v>14109</v>
          </cell>
          <cell r="D4007" t="str">
            <v>GAS OPS BLACK - WA</v>
          </cell>
          <cell r="E4007" t="str">
            <v>879-01620</v>
          </cell>
          <cell r="F4007" t="str">
            <v>141091620879</v>
          </cell>
          <cell r="G4007">
            <v>680305</v>
          </cell>
          <cell r="H4007" t="str">
            <v>HOURLY  REGULAR</v>
          </cell>
        </row>
        <row r="4008">
          <cell r="A4008">
            <v>580306</v>
          </cell>
          <cell r="B4008" t="str">
            <v>HOURLY  OT PAY</v>
          </cell>
          <cell r="C4008">
            <v>14109</v>
          </cell>
          <cell r="D4008" t="str">
            <v>GAS OPS BLACK - WA</v>
          </cell>
          <cell r="E4008" t="str">
            <v>879-01620</v>
          </cell>
          <cell r="F4008" t="str">
            <v>141091620879</v>
          </cell>
          <cell r="G4008">
            <v>680306</v>
          </cell>
          <cell r="H4008" t="str">
            <v>HOURLY  OT PAY</v>
          </cell>
        </row>
        <row r="4009">
          <cell r="A4009">
            <v>501700</v>
          </cell>
          <cell r="B4009" t="str">
            <v>EQUIPMENT</v>
          </cell>
          <cell r="C4009">
            <v>14100</v>
          </cell>
          <cell r="D4009" t="str">
            <v>GAS OPS BLACK - OR</v>
          </cell>
          <cell r="E4009" t="str">
            <v>879-01620</v>
          </cell>
          <cell r="F4009" t="str">
            <v>141001620879</v>
          </cell>
          <cell r="G4009">
            <v>601700</v>
          </cell>
          <cell r="H4009" t="str">
            <v>EQUIPMENT</v>
          </cell>
        </row>
        <row r="4010">
          <cell r="A4010">
            <v>580301</v>
          </cell>
          <cell r="B4010" t="str">
            <v>HOURLY DBL TIME PAY</v>
          </cell>
          <cell r="C4010">
            <v>14100</v>
          </cell>
          <cell r="D4010" t="str">
            <v>GAS OPS BLACK - OR</v>
          </cell>
          <cell r="E4010" t="str">
            <v>879-01620</v>
          </cell>
          <cell r="F4010" t="str">
            <v>141001620879</v>
          </cell>
          <cell r="G4010">
            <v>680301</v>
          </cell>
          <cell r="H4010" t="str">
            <v>HOURLY DBL TIME PAY</v>
          </cell>
        </row>
        <row r="4011">
          <cell r="A4011">
            <v>580306</v>
          </cell>
          <cell r="B4011" t="str">
            <v>HOURLY  OT PAY</v>
          </cell>
          <cell r="C4011">
            <v>14100</v>
          </cell>
          <cell r="D4011" t="str">
            <v>GAS OPS BLACK - OR</v>
          </cell>
          <cell r="E4011" t="str">
            <v>879-01620</v>
          </cell>
          <cell r="F4011" t="str">
            <v>141001620879</v>
          </cell>
          <cell r="G4011">
            <v>680306</v>
          </cell>
          <cell r="H4011" t="str">
            <v>HOURLY  OT PAY</v>
          </cell>
        </row>
        <row r="4012">
          <cell r="A4012">
            <v>580305</v>
          </cell>
          <cell r="B4012" t="str">
            <v>HOURLY  REGULAR</v>
          </cell>
          <cell r="C4012">
            <v>14100</v>
          </cell>
          <cell r="D4012" t="str">
            <v>GAS OPS BLACK - OR</v>
          </cell>
          <cell r="E4012" t="str">
            <v>879-01620</v>
          </cell>
          <cell r="F4012" t="str">
            <v>141001620879</v>
          </cell>
          <cell r="G4012">
            <v>680305</v>
          </cell>
          <cell r="H4012" t="str">
            <v>HOURLY  REGULAR</v>
          </cell>
        </row>
        <row r="4013">
          <cell r="A4013">
            <v>500301</v>
          </cell>
          <cell r="B4013" t="str">
            <v>HOURLY DOUBLE PAY</v>
          </cell>
          <cell r="C4013">
            <v>13510</v>
          </cell>
          <cell r="D4013" t="str">
            <v>CUSTOMER FIELD SERVICES</v>
          </cell>
          <cell r="E4013" t="str">
            <v>879-01620</v>
          </cell>
          <cell r="F4013" t="str">
            <v>135101620879</v>
          </cell>
          <cell r="G4013">
            <v>600301</v>
          </cell>
          <cell r="H4013" t="str">
            <v>HOURLY DOUBLE PAY</v>
          </cell>
        </row>
        <row r="4014">
          <cell r="A4014">
            <v>500305</v>
          </cell>
          <cell r="B4014" t="str">
            <v>HOURLY REGULAR  PAY</v>
          </cell>
          <cell r="C4014">
            <v>13510</v>
          </cell>
          <cell r="D4014" t="str">
            <v>CUSTOMER FIELD SERVICES</v>
          </cell>
          <cell r="E4014" t="str">
            <v>879-01620</v>
          </cell>
          <cell r="F4014" t="str">
            <v>135101620879</v>
          </cell>
          <cell r="G4014">
            <v>600305</v>
          </cell>
          <cell r="H4014" t="str">
            <v>HOURLY REGULAR  PAY</v>
          </cell>
        </row>
        <row r="4015">
          <cell r="A4015">
            <v>500306</v>
          </cell>
          <cell r="B4015" t="str">
            <v>HOURLY OVERTIME PAY</v>
          </cell>
          <cell r="C4015">
            <v>13510</v>
          </cell>
          <cell r="D4015" t="str">
            <v>CUSTOMER FIELD SERVICES</v>
          </cell>
          <cell r="E4015" t="str">
            <v>879-01620</v>
          </cell>
          <cell r="F4015" t="str">
            <v>135101620879</v>
          </cell>
          <cell r="G4015">
            <v>600306</v>
          </cell>
          <cell r="H4015" t="str">
            <v>HOURLY OVERTIME PAY</v>
          </cell>
        </row>
        <row r="4016">
          <cell r="A4016">
            <v>500307</v>
          </cell>
          <cell r="B4016" t="str">
            <v>ON CALL ASSIGN. PAY</v>
          </cell>
          <cell r="C4016">
            <v>13510</v>
          </cell>
          <cell r="D4016" t="str">
            <v>CUSTOMER FIELD SERVICES</v>
          </cell>
          <cell r="E4016" t="str">
            <v>879-01620</v>
          </cell>
          <cell r="F4016" t="str">
            <v>135101620879</v>
          </cell>
          <cell r="G4016">
            <v>600307</v>
          </cell>
          <cell r="H4016" t="str">
            <v>ON CALL ASSIGN. PAY</v>
          </cell>
        </row>
        <row r="4017">
          <cell r="A4017">
            <v>500500</v>
          </cell>
          <cell r="B4017" t="str">
            <v>SALARY BONUS PAYROLL</v>
          </cell>
          <cell r="C4017">
            <v>13510</v>
          </cell>
          <cell r="D4017" t="str">
            <v>CUSTOMER FIELD SERVICES</v>
          </cell>
          <cell r="E4017" t="str">
            <v>879-01620</v>
          </cell>
          <cell r="F4017" t="str">
            <v>135101620879</v>
          </cell>
          <cell r="G4017">
            <v>600500</v>
          </cell>
          <cell r="H4017" t="str">
            <v>SALARY BONUS PAYROLL</v>
          </cell>
        </row>
        <row r="4018">
          <cell r="A4018">
            <v>500900</v>
          </cell>
          <cell r="B4018" t="str">
            <v>VACATION, SICK &amp; HOL</v>
          </cell>
          <cell r="C4018">
            <v>13510</v>
          </cell>
          <cell r="D4018" t="str">
            <v>CUSTOMER FIELD SERVICES</v>
          </cell>
          <cell r="E4018" t="str">
            <v>879-01620</v>
          </cell>
          <cell r="F4018" t="str">
            <v>135101620879</v>
          </cell>
          <cell r="G4018">
            <v>600900</v>
          </cell>
          <cell r="H4018" t="str">
            <v>VACATION, SICK &amp; HOL</v>
          </cell>
        </row>
        <row r="4019">
          <cell r="A4019">
            <v>501000</v>
          </cell>
          <cell r="B4019" t="str">
            <v>PAYROLL OVERHEAD</v>
          </cell>
          <cell r="C4019">
            <v>13510</v>
          </cell>
          <cell r="D4019" t="str">
            <v>CUSTOMER FIELD SERVICES</v>
          </cell>
          <cell r="E4019" t="str">
            <v>879-01620</v>
          </cell>
          <cell r="F4019" t="str">
            <v>135101620879</v>
          </cell>
          <cell r="G4019">
            <v>601000</v>
          </cell>
          <cell r="H4019" t="str">
            <v>PAYROLL OVERHEAD</v>
          </cell>
        </row>
        <row r="4020">
          <cell r="A4020">
            <v>501400</v>
          </cell>
          <cell r="B4020" t="str">
            <v>MATERIALS</v>
          </cell>
          <cell r="C4020">
            <v>13510</v>
          </cell>
          <cell r="D4020" t="str">
            <v>CUSTOMER FIELD SERVICES</v>
          </cell>
          <cell r="E4020" t="str">
            <v>879-01620</v>
          </cell>
          <cell r="F4020" t="str">
            <v>135101620879</v>
          </cell>
          <cell r="G4020">
            <v>601400</v>
          </cell>
          <cell r="H4020" t="str">
            <v>MATERIALS</v>
          </cell>
        </row>
        <row r="4021">
          <cell r="A4021">
            <v>501401</v>
          </cell>
          <cell r="B4021" t="str">
            <v>MATERIALS - CONS INV</v>
          </cell>
          <cell r="C4021">
            <v>13510</v>
          </cell>
          <cell r="D4021" t="str">
            <v>CUSTOMER FIELD SERVICES</v>
          </cell>
          <cell r="E4021" t="str">
            <v>879-01620</v>
          </cell>
          <cell r="F4021" t="str">
            <v>135101620879</v>
          </cell>
          <cell r="G4021">
            <v>601401</v>
          </cell>
          <cell r="H4021" t="str">
            <v>MATERIALS - CONS INV</v>
          </cell>
        </row>
        <row r="4022">
          <cell r="A4022">
            <v>501402</v>
          </cell>
          <cell r="B4022" t="str">
            <v>MATERIALS -CONS PIPE</v>
          </cell>
          <cell r="C4022">
            <v>13510</v>
          </cell>
          <cell r="D4022" t="str">
            <v>CUSTOMER FIELD SERVICES</v>
          </cell>
          <cell r="E4022" t="str">
            <v>879-01620</v>
          </cell>
          <cell r="F4022" t="str">
            <v>135101620879</v>
          </cell>
          <cell r="G4022">
            <v>601402</v>
          </cell>
          <cell r="H4022" t="str">
            <v>MATERIALS -CONS PIPE</v>
          </cell>
        </row>
        <row r="4023">
          <cell r="A4023">
            <v>501459</v>
          </cell>
          <cell r="B4023" t="str">
            <v>MATERIALS - AGGREG</v>
          </cell>
          <cell r="C4023">
            <v>13510</v>
          </cell>
          <cell r="D4023" t="str">
            <v>CUSTOMER FIELD SERVICES</v>
          </cell>
          <cell r="E4023" t="str">
            <v>879-01620</v>
          </cell>
          <cell r="F4023" t="str">
            <v>135101620879</v>
          </cell>
          <cell r="G4023">
            <v>601459</v>
          </cell>
          <cell r="H4023" t="str">
            <v>MATERIALS - AGGREG</v>
          </cell>
        </row>
        <row r="4024">
          <cell r="A4024">
            <v>501500</v>
          </cell>
          <cell r="B4024" t="str">
            <v>MILEAGE REIMBURSE</v>
          </cell>
          <cell r="C4024">
            <v>13510</v>
          </cell>
          <cell r="D4024" t="str">
            <v>CUSTOMER FIELD SERVICES</v>
          </cell>
          <cell r="E4024" t="str">
            <v>879-01620</v>
          </cell>
          <cell r="F4024" t="str">
            <v>135101620879</v>
          </cell>
          <cell r="G4024">
            <v>601500</v>
          </cell>
          <cell r="H4024" t="str">
            <v>MILEAGE REIMBURSE</v>
          </cell>
        </row>
        <row r="4025">
          <cell r="A4025">
            <v>501700</v>
          </cell>
          <cell r="B4025" t="str">
            <v>EQUIPMENT</v>
          </cell>
          <cell r="C4025">
            <v>13510</v>
          </cell>
          <cell r="D4025" t="str">
            <v>CUSTOMER FIELD SERVICES</v>
          </cell>
          <cell r="E4025" t="str">
            <v>879-01620</v>
          </cell>
          <cell r="F4025" t="str">
            <v>135101620879</v>
          </cell>
          <cell r="G4025">
            <v>601700</v>
          </cell>
          <cell r="H4025" t="str">
            <v>EQUIPMENT</v>
          </cell>
        </row>
        <row r="4026">
          <cell r="A4026">
            <v>502100</v>
          </cell>
          <cell r="B4026" t="str">
            <v>OTHER CONTRACT WORK</v>
          </cell>
          <cell r="C4026">
            <v>13510</v>
          </cell>
          <cell r="D4026" t="str">
            <v>CUSTOMER FIELD SERVICES</v>
          </cell>
          <cell r="E4026" t="str">
            <v>879-01620</v>
          </cell>
          <cell r="F4026" t="str">
            <v>135101620879</v>
          </cell>
          <cell r="G4026">
            <v>602100</v>
          </cell>
          <cell r="H4026" t="str">
            <v>OTHER CONTRACT WORK</v>
          </cell>
        </row>
        <row r="4027">
          <cell r="A4027">
            <v>502129</v>
          </cell>
          <cell r="B4027" t="str">
            <v>WELDING</v>
          </cell>
          <cell r="C4027">
            <v>13510</v>
          </cell>
          <cell r="D4027" t="str">
            <v>CUSTOMER FIELD SERVICES</v>
          </cell>
          <cell r="E4027" t="str">
            <v>879-01620</v>
          </cell>
          <cell r="F4027" t="str">
            <v>135101620879</v>
          </cell>
          <cell r="G4027">
            <v>602129</v>
          </cell>
          <cell r="H4027" t="str">
            <v>WELDING</v>
          </cell>
        </row>
        <row r="4028">
          <cell r="A4028">
            <v>502160</v>
          </cell>
          <cell r="B4028" t="str">
            <v>VACUUM TRUCK</v>
          </cell>
          <cell r="C4028">
            <v>13510</v>
          </cell>
          <cell r="D4028" t="str">
            <v>CUSTOMER FIELD SERVICES</v>
          </cell>
          <cell r="E4028" t="str">
            <v>879-01620</v>
          </cell>
          <cell r="F4028" t="str">
            <v>135101620879</v>
          </cell>
          <cell r="G4028">
            <v>602160</v>
          </cell>
          <cell r="H4028" t="str">
            <v>VACUUM TRUCK</v>
          </cell>
        </row>
        <row r="4029">
          <cell r="A4029">
            <v>502165</v>
          </cell>
          <cell r="B4029" t="str">
            <v>DUMP TRUCK</v>
          </cell>
          <cell r="C4029">
            <v>13510</v>
          </cell>
          <cell r="D4029" t="str">
            <v>CUSTOMER FIELD SERVICES</v>
          </cell>
          <cell r="E4029" t="str">
            <v>879-01620</v>
          </cell>
          <cell r="F4029" t="str">
            <v>135101620879</v>
          </cell>
          <cell r="G4029">
            <v>602165</v>
          </cell>
          <cell r="H4029" t="str">
            <v>DUMP TRUCK</v>
          </cell>
        </row>
        <row r="4030">
          <cell r="A4030">
            <v>502170</v>
          </cell>
          <cell r="B4030" t="str">
            <v>FLAGGING</v>
          </cell>
          <cell r="C4030">
            <v>13510</v>
          </cell>
          <cell r="D4030" t="str">
            <v>CUSTOMER FIELD SERVICES</v>
          </cell>
          <cell r="E4030" t="str">
            <v>879-01620</v>
          </cell>
          <cell r="F4030" t="str">
            <v>135101620879</v>
          </cell>
          <cell r="G4030">
            <v>602170</v>
          </cell>
          <cell r="H4030" t="str">
            <v>FLAGGING</v>
          </cell>
        </row>
        <row r="4031">
          <cell r="A4031">
            <v>502180</v>
          </cell>
          <cell r="B4031" t="str">
            <v>ASPHALT PAVING</v>
          </cell>
          <cell r="C4031">
            <v>13510</v>
          </cell>
          <cell r="D4031" t="str">
            <v>CUSTOMER FIELD SERVICES</v>
          </cell>
          <cell r="E4031" t="str">
            <v>879-01620</v>
          </cell>
          <cell r="F4031" t="str">
            <v>135101620879</v>
          </cell>
          <cell r="G4031">
            <v>602180</v>
          </cell>
          <cell r="H4031" t="str">
            <v>ASPHALT PAVING</v>
          </cell>
        </row>
        <row r="4032">
          <cell r="A4032">
            <v>502195</v>
          </cell>
          <cell r="B4032" t="str">
            <v>SAW CUTS</v>
          </cell>
          <cell r="C4032">
            <v>13510</v>
          </cell>
          <cell r="D4032" t="str">
            <v>CUSTOMER FIELD SERVICES</v>
          </cell>
          <cell r="E4032" t="str">
            <v>879-01620</v>
          </cell>
          <cell r="F4032" t="str">
            <v>135101620879</v>
          </cell>
          <cell r="G4032">
            <v>602195</v>
          </cell>
          <cell r="H4032" t="str">
            <v>SAW CUTS</v>
          </cell>
        </row>
        <row r="4033">
          <cell r="A4033">
            <v>502302</v>
          </cell>
          <cell r="B4033" t="str">
            <v>TOOLS AND EQUIP RENT</v>
          </cell>
          <cell r="C4033">
            <v>13510</v>
          </cell>
          <cell r="D4033" t="str">
            <v>CUSTOMER FIELD SERVICES</v>
          </cell>
          <cell r="E4033" t="str">
            <v>879-01620</v>
          </cell>
          <cell r="F4033" t="str">
            <v>135101620879</v>
          </cell>
          <cell r="G4033">
            <v>602302</v>
          </cell>
          <cell r="H4033" t="str">
            <v>TOOLS AND EQUIP RENT</v>
          </cell>
        </row>
        <row r="4034">
          <cell r="A4034">
            <v>502466</v>
          </cell>
          <cell r="B4034" t="str">
            <v>P CARD UNCODED CHARG</v>
          </cell>
          <cell r="C4034">
            <v>13510</v>
          </cell>
          <cell r="D4034" t="str">
            <v>CUSTOMER FIELD SERVICES</v>
          </cell>
          <cell r="E4034" t="str">
            <v>879-01620</v>
          </cell>
          <cell r="F4034" t="str">
            <v>135101620879</v>
          </cell>
          <cell r="G4034">
            <v>602466</v>
          </cell>
          <cell r="H4034" t="str">
            <v>P CARD UNCODED CHARG</v>
          </cell>
        </row>
        <row r="4035">
          <cell r="A4035">
            <v>503000</v>
          </cell>
          <cell r="B4035" t="str">
            <v>OFFICE SUPPLIES</v>
          </cell>
          <cell r="C4035">
            <v>13510</v>
          </cell>
          <cell r="D4035" t="str">
            <v>CUSTOMER FIELD SERVICES</v>
          </cell>
          <cell r="E4035" t="str">
            <v>879-01620</v>
          </cell>
          <cell r="F4035" t="str">
            <v>135101620879</v>
          </cell>
          <cell r="G4035">
            <v>603000</v>
          </cell>
          <cell r="H4035" t="str">
            <v>OFFICE SUPPLIES</v>
          </cell>
        </row>
        <row r="4036">
          <cell r="A4036">
            <v>503100</v>
          </cell>
          <cell r="B4036" t="str">
            <v>PRINTING</v>
          </cell>
          <cell r="C4036">
            <v>13510</v>
          </cell>
          <cell r="D4036" t="str">
            <v>CUSTOMER FIELD SERVICES</v>
          </cell>
          <cell r="E4036" t="str">
            <v>879-01620</v>
          </cell>
          <cell r="F4036" t="str">
            <v>135101620879</v>
          </cell>
          <cell r="G4036">
            <v>603100</v>
          </cell>
          <cell r="H4036" t="str">
            <v>PRINTING</v>
          </cell>
        </row>
        <row r="4037">
          <cell r="A4037">
            <v>504700</v>
          </cell>
          <cell r="B4037" t="str">
            <v>PARKING</v>
          </cell>
          <cell r="C4037">
            <v>13510</v>
          </cell>
          <cell r="D4037" t="str">
            <v>CUSTOMER FIELD SERVICES</v>
          </cell>
          <cell r="E4037" t="str">
            <v>879-01620</v>
          </cell>
          <cell r="F4037" t="str">
            <v>135101620879</v>
          </cell>
          <cell r="G4037">
            <v>604700</v>
          </cell>
          <cell r="H4037" t="str">
            <v>PARKING</v>
          </cell>
        </row>
        <row r="4038">
          <cell r="A4038">
            <v>504900</v>
          </cell>
          <cell r="B4038" t="str">
            <v>UNIFORMS</v>
          </cell>
          <cell r="C4038">
            <v>13510</v>
          </cell>
          <cell r="D4038" t="str">
            <v>CUSTOMER FIELD SERVICES</v>
          </cell>
          <cell r="E4038" t="str">
            <v>879-01620</v>
          </cell>
          <cell r="F4038" t="str">
            <v>135101620879</v>
          </cell>
          <cell r="G4038">
            <v>604900</v>
          </cell>
          <cell r="H4038" t="str">
            <v>UNIFORMS</v>
          </cell>
        </row>
        <row r="4039">
          <cell r="A4039">
            <v>505800</v>
          </cell>
          <cell r="B4039" t="str">
            <v>MEAL TICKETS</v>
          </cell>
          <cell r="C4039">
            <v>13510</v>
          </cell>
          <cell r="D4039" t="str">
            <v>CUSTOMER FIELD SERVICES</v>
          </cell>
          <cell r="E4039" t="str">
            <v>879-01620</v>
          </cell>
          <cell r="F4039" t="str">
            <v>135101620879</v>
          </cell>
          <cell r="G4039">
            <v>605800</v>
          </cell>
          <cell r="H4039" t="str">
            <v>MEAL TICKETS</v>
          </cell>
        </row>
        <row r="4040">
          <cell r="A4040">
            <v>580301</v>
          </cell>
          <cell r="B4040" t="str">
            <v>HOURLY DBL TIME PAY</v>
          </cell>
          <cell r="C4040">
            <v>13510</v>
          </cell>
          <cell r="D4040" t="str">
            <v>CUSTOMER FIELD SERVICES</v>
          </cell>
          <cell r="E4040" t="str">
            <v>879-01620</v>
          </cell>
          <cell r="F4040" t="str">
            <v>135101620879</v>
          </cell>
          <cell r="G4040">
            <v>680301</v>
          </cell>
          <cell r="H4040" t="str">
            <v>HOURLY DBL TIME PAY</v>
          </cell>
        </row>
        <row r="4041">
          <cell r="A4041">
            <v>580305</v>
          </cell>
          <cell r="B4041" t="str">
            <v>HOURLY  REGULAR</v>
          </cell>
          <cell r="C4041">
            <v>13510</v>
          </cell>
          <cell r="D4041" t="str">
            <v>CUSTOMER FIELD SERVICES</v>
          </cell>
          <cell r="E4041" t="str">
            <v>879-01620</v>
          </cell>
          <cell r="F4041" t="str">
            <v>135101620879</v>
          </cell>
          <cell r="G4041">
            <v>680305</v>
          </cell>
          <cell r="H4041" t="str">
            <v>HOURLY  REGULAR</v>
          </cell>
        </row>
        <row r="4042">
          <cell r="A4042">
            <v>580306</v>
          </cell>
          <cell r="B4042" t="str">
            <v>HOURLY  OT PAY</v>
          </cell>
          <cell r="C4042">
            <v>13510</v>
          </cell>
          <cell r="D4042" t="str">
            <v>CUSTOMER FIELD SERVICES</v>
          </cell>
          <cell r="E4042" t="str">
            <v>879-01620</v>
          </cell>
          <cell r="F4042" t="str">
            <v>135101620879</v>
          </cell>
          <cell r="G4042">
            <v>680306</v>
          </cell>
          <cell r="H4042" t="str">
            <v>HOURLY  OT PAY</v>
          </cell>
        </row>
        <row r="4043">
          <cell r="A4043">
            <v>585800</v>
          </cell>
          <cell r="B4043" t="str">
            <v>MEAL TICKETS SECONDARY</v>
          </cell>
          <cell r="C4043">
            <v>13510</v>
          </cell>
          <cell r="D4043" t="str">
            <v>CUSTOMER FIELD SERVICES</v>
          </cell>
          <cell r="E4043" t="str">
            <v>879-01620</v>
          </cell>
          <cell r="F4043" t="str">
            <v>135101620879</v>
          </cell>
          <cell r="G4043">
            <v>685800</v>
          </cell>
          <cell r="H4043" t="str">
            <v>MEAL TICKETS SECONDARY</v>
          </cell>
        </row>
        <row r="4044">
          <cell r="A4044">
            <v>588301</v>
          </cell>
          <cell r="B4044" t="str">
            <v>HRL - DBL TIME ZTFSO</v>
          </cell>
          <cell r="C4044">
            <v>13510</v>
          </cell>
          <cell r="D4044" t="str">
            <v>CUSTOMER FIELD SERVICES</v>
          </cell>
          <cell r="E4044" t="str">
            <v>879-01620</v>
          </cell>
          <cell r="F4044" t="str">
            <v>135101620879</v>
          </cell>
          <cell r="G4044">
            <v>688301</v>
          </cell>
          <cell r="H4044" t="str">
            <v>HRL - DBL TIME ZTFSO</v>
          </cell>
        </row>
        <row r="4045">
          <cell r="A4045">
            <v>588305</v>
          </cell>
          <cell r="B4045" t="str">
            <v>HRLY - REGULAR ZTFSO</v>
          </cell>
          <cell r="C4045">
            <v>13510</v>
          </cell>
          <cell r="D4045" t="str">
            <v>CUSTOMER FIELD SERVICES</v>
          </cell>
          <cell r="E4045" t="str">
            <v>879-01620</v>
          </cell>
          <cell r="F4045" t="str">
            <v>135101620879</v>
          </cell>
          <cell r="G4045">
            <v>688305</v>
          </cell>
          <cell r="H4045" t="str">
            <v>HRLY - REGULAR ZTFSO</v>
          </cell>
        </row>
        <row r="4046">
          <cell r="A4046">
            <v>588306</v>
          </cell>
          <cell r="B4046" t="str">
            <v>HRLY - OT ZTFSO</v>
          </cell>
          <cell r="C4046">
            <v>13510</v>
          </cell>
          <cell r="D4046" t="str">
            <v>CUSTOMER FIELD SERVICES</v>
          </cell>
          <cell r="E4046" t="str">
            <v>879-01620</v>
          </cell>
          <cell r="F4046" t="str">
            <v>135101620879</v>
          </cell>
          <cell r="G4046">
            <v>688306</v>
          </cell>
          <cell r="H4046" t="str">
            <v>HRLY - OT ZTFSO</v>
          </cell>
        </row>
        <row r="4047">
          <cell r="A4047">
            <v>589500</v>
          </cell>
          <cell r="B4047" t="str">
            <v>MILEAGE REIMB ZTFSO</v>
          </cell>
          <cell r="C4047">
            <v>13510</v>
          </cell>
          <cell r="D4047" t="str">
            <v>CUSTOMER FIELD SERVICES</v>
          </cell>
          <cell r="E4047" t="str">
            <v>879-01620</v>
          </cell>
          <cell r="F4047" t="str">
            <v>135101620879</v>
          </cell>
          <cell r="G4047">
            <v>689500</v>
          </cell>
          <cell r="H4047" t="str">
            <v>MILEAGE REIMB ZTFSO</v>
          </cell>
        </row>
        <row r="4048">
          <cell r="A4048">
            <v>589800</v>
          </cell>
          <cell r="B4048" t="str">
            <v>MEAL TICKETS ZTFSO</v>
          </cell>
          <cell r="C4048">
            <v>13510</v>
          </cell>
          <cell r="D4048" t="str">
            <v>CUSTOMER FIELD SERVICES</v>
          </cell>
          <cell r="E4048" t="str">
            <v>879-01620</v>
          </cell>
          <cell r="F4048" t="str">
            <v>135101620879</v>
          </cell>
          <cell r="G4048">
            <v>689800</v>
          </cell>
          <cell r="H4048" t="str">
            <v>MEAL TICKETS ZTFSO</v>
          </cell>
        </row>
        <row r="4049">
          <cell r="A4049">
            <v>500700</v>
          </cell>
          <cell r="B4049" t="str">
            <v>HOURLY BONUS PAYROLL</v>
          </cell>
          <cell r="C4049">
            <v>13510</v>
          </cell>
          <cell r="D4049" t="str">
            <v>CUSTOMER FIELD SERVICES</v>
          </cell>
          <cell r="E4049" t="str">
            <v>879-01620</v>
          </cell>
          <cell r="F4049" t="str">
            <v>135101620879</v>
          </cell>
          <cell r="G4049">
            <v>600700</v>
          </cell>
          <cell r="H4049" t="str">
            <v>HOURLY BONUS PAYROLL</v>
          </cell>
        </row>
        <row r="4050">
          <cell r="A4050">
            <v>501600</v>
          </cell>
          <cell r="B4050" t="str">
            <v>TRANSPORTATION</v>
          </cell>
          <cell r="C4050">
            <v>13510</v>
          </cell>
          <cell r="D4050" t="str">
            <v>CUSTOMER FIELD SERVICES</v>
          </cell>
          <cell r="E4050" t="str">
            <v>879-01620</v>
          </cell>
          <cell r="F4050" t="str">
            <v>135101620879</v>
          </cell>
          <cell r="G4050">
            <v>601600</v>
          </cell>
          <cell r="H4050" t="str">
            <v>TRANSPORTATION</v>
          </cell>
        </row>
        <row r="4051">
          <cell r="A4051">
            <v>502125</v>
          </cell>
          <cell r="B4051" t="str">
            <v>BID MAIN WORK</v>
          </cell>
          <cell r="C4051">
            <v>13510</v>
          </cell>
          <cell r="D4051" t="str">
            <v>CUSTOMER FIELD SERVICES</v>
          </cell>
          <cell r="E4051" t="str">
            <v>879-01620</v>
          </cell>
          <cell r="F4051" t="str">
            <v>135101620879</v>
          </cell>
          <cell r="G4051">
            <v>602125</v>
          </cell>
          <cell r="H4051" t="str">
            <v>BID MAIN WORK</v>
          </cell>
        </row>
        <row r="4052">
          <cell r="A4052">
            <v>506200</v>
          </cell>
          <cell r="B4052" t="str">
            <v>PERMITS AND FEES</v>
          </cell>
          <cell r="C4052">
            <v>13510</v>
          </cell>
          <cell r="D4052" t="str">
            <v>CUSTOMER FIELD SERVICES</v>
          </cell>
          <cell r="E4052" t="str">
            <v>879-01620</v>
          </cell>
          <cell r="F4052" t="str">
            <v>135101620879</v>
          </cell>
          <cell r="G4052">
            <v>606200</v>
          </cell>
          <cell r="H4052" t="str">
            <v>PERMITS AND FEES</v>
          </cell>
        </row>
        <row r="4053">
          <cell r="A4053">
            <v>581500</v>
          </cell>
          <cell r="B4053" t="str">
            <v>MILEAGE REIMBURSEMNT</v>
          </cell>
          <cell r="C4053">
            <v>13510</v>
          </cell>
          <cell r="D4053" t="str">
            <v>CUSTOMER FIELD SERVICES</v>
          </cell>
          <cell r="E4053" t="str">
            <v>879-01620</v>
          </cell>
          <cell r="F4053" t="str">
            <v>135101620879</v>
          </cell>
          <cell r="G4053">
            <v>681500</v>
          </cell>
          <cell r="H4053" t="str">
            <v>MILEAGE REIMBURSEMNT</v>
          </cell>
        </row>
        <row r="4054">
          <cell r="A4054">
            <v>500100</v>
          </cell>
          <cell r="B4054" t="str">
            <v>SALARY PAYROLL</v>
          </cell>
          <cell r="C4054">
            <v>13510</v>
          </cell>
          <cell r="D4054" t="str">
            <v>CUSTOMER FIELD SERVICES</v>
          </cell>
          <cell r="E4054" t="str">
            <v>879-01620</v>
          </cell>
          <cell r="F4054" t="str">
            <v>135101620879</v>
          </cell>
          <cell r="G4054">
            <v>600100</v>
          </cell>
          <cell r="H4054" t="str">
            <v>SALARY PAYROLL</v>
          </cell>
        </row>
        <row r="4055">
          <cell r="A4055">
            <v>502300</v>
          </cell>
          <cell r="B4055" t="str">
            <v>RENTS AND LEASES</v>
          </cell>
          <cell r="C4055">
            <v>13510</v>
          </cell>
          <cell r="D4055" t="str">
            <v>CUSTOMER FIELD SERVICES</v>
          </cell>
          <cell r="E4055" t="str">
            <v>879-01620</v>
          </cell>
          <cell r="F4055" t="str">
            <v>135101620879</v>
          </cell>
          <cell r="G4055">
            <v>602300</v>
          </cell>
          <cell r="H4055" t="str">
            <v>RENTS AND LEASES</v>
          </cell>
        </row>
        <row r="4056">
          <cell r="A4056">
            <v>506500</v>
          </cell>
          <cell r="B4056" t="str">
            <v>UNLEADED FUEL</v>
          </cell>
          <cell r="C4056">
            <v>13510</v>
          </cell>
          <cell r="D4056" t="str">
            <v>CUSTOMER FIELD SERVICES</v>
          </cell>
          <cell r="E4056" t="str">
            <v>879-01620</v>
          </cell>
          <cell r="F4056" t="str">
            <v>135101620879</v>
          </cell>
          <cell r="G4056">
            <v>606500</v>
          </cell>
          <cell r="H4056" t="str">
            <v>UNLEADED FUEL</v>
          </cell>
        </row>
        <row r="4057">
          <cell r="A4057">
            <v>506810</v>
          </cell>
          <cell r="B4057" t="str">
            <v>DAMAGES</v>
          </cell>
          <cell r="C4057">
            <v>13510</v>
          </cell>
          <cell r="D4057" t="str">
            <v>CUSTOMER FIELD SERVICES</v>
          </cell>
          <cell r="E4057" t="str">
            <v>879-01620</v>
          </cell>
          <cell r="F4057" t="str">
            <v>135101620879</v>
          </cell>
          <cell r="G4057">
            <v>606810</v>
          </cell>
          <cell r="H4057" t="str">
            <v>DAMAGES</v>
          </cell>
        </row>
        <row r="4058">
          <cell r="A4058">
            <v>580105</v>
          </cell>
          <cell r="B4058" t="str">
            <v>SALARY REGULAR</v>
          </cell>
          <cell r="C4058">
            <v>13510</v>
          </cell>
          <cell r="D4058" t="str">
            <v>CUSTOMER FIELD SERVICES</v>
          </cell>
          <cell r="E4058" t="str">
            <v>879-01620</v>
          </cell>
          <cell r="F4058" t="str">
            <v>135101620879</v>
          </cell>
          <cell r="G4058">
            <v>680105</v>
          </cell>
          <cell r="H4058" t="str">
            <v>SALARY REGULAR</v>
          </cell>
        </row>
        <row r="4059">
          <cell r="A4059">
            <v>502116</v>
          </cell>
          <cell r="B4059" t="str">
            <v>TRACKHOE</v>
          </cell>
          <cell r="C4059">
            <v>13510</v>
          </cell>
          <cell r="D4059" t="str">
            <v>CUSTOMER FIELD SERVICES</v>
          </cell>
          <cell r="E4059" t="str">
            <v>879-01620</v>
          </cell>
          <cell r="F4059" t="str">
            <v>135101620879</v>
          </cell>
          <cell r="G4059">
            <v>602116</v>
          </cell>
          <cell r="H4059" t="str">
            <v>TRACKHOE</v>
          </cell>
        </row>
        <row r="4060">
          <cell r="A4060">
            <v>506300</v>
          </cell>
          <cell r="B4060" t="str">
            <v>CELLULAR PHONES</v>
          </cell>
          <cell r="C4060">
            <v>13510</v>
          </cell>
          <cell r="D4060" t="str">
            <v>CUSTOMER FIELD SERVICES</v>
          </cell>
          <cell r="E4060" t="str">
            <v>879-01620</v>
          </cell>
          <cell r="F4060" t="str">
            <v>135101620879</v>
          </cell>
          <cell r="G4060">
            <v>606300</v>
          </cell>
          <cell r="H4060" t="str">
            <v>CELLULAR PHONES</v>
          </cell>
        </row>
        <row r="4061">
          <cell r="A4061">
            <v>504950</v>
          </cell>
          <cell r="B4061" t="str">
            <v>CLOTHING</v>
          </cell>
          <cell r="C4061">
            <v>13510</v>
          </cell>
          <cell r="D4061" t="str">
            <v>CUSTOMER FIELD SERVICES</v>
          </cell>
          <cell r="E4061" t="str">
            <v>879-01620</v>
          </cell>
          <cell r="F4061" t="str">
            <v>135101620879</v>
          </cell>
          <cell r="G4061">
            <v>604950</v>
          </cell>
          <cell r="H4061" t="str">
            <v>CLOTHING</v>
          </cell>
        </row>
        <row r="4062">
          <cell r="A4062">
            <v>512200</v>
          </cell>
          <cell r="B4062" t="str">
            <v>TRAVEL IN TERRITORY</v>
          </cell>
          <cell r="C4062">
            <v>13510</v>
          </cell>
          <cell r="D4062" t="str">
            <v>CUSTOMER FIELD SERVICES</v>
          </cell>
          <cell r="E4062" t="str">
            <v>879-01620</v>
          </cell>
          <cell r="F4062" t="str">
            <v>135101620879</v>
          </cell>
          <cell r="G4062">
            <v>612200</v>
          </cell>
          <cell r="H4062" t="str">
            <v>TRAVEL IN TERRITORY</v>
          </cell>
        </row>
        <row r="4063">
          <cell r="A4063">
            <v>580305</v>
          </cell>
          <cell r="B4063" t="str">
            <v>HOURLY  REGULAR</v>
          </cell>
          <cell r="C4063">
            <v>11320</v>
          </cell>
          <cell r="D4063" t="str">
            <v>FIELD SERVICES</v>
          </cell>
          <cell r="E4063" t="str">
            <v>879-01620</v>
          </cell>
          <cell r="F4063" t="str">
            <v>113201620879</v>
          </cell>
          <cell r="G4063">
            <v>680305</v>
          </cell>
          <cell r="H4063" t="str">
            <v>HOURLY  REGULAR</v>
          </cell>
        </row>
        <row r="4064">
          <cell r="A4064">
            <v>580306</v>
          </cell>
          <cell r="B4064" t="str">
            <v>HOURLY  OT PAY</v>
          </cell>
          <cell r="C4064">
            <v>11320</v>
          </cell>
          <cell r="D4064" t="str">
            <v>FIELD SERVICES</v>
          </cell>
          <cell r="E4064" t="str">
            <v>879-01620</v>
          </cell>
          <cell r="F4064" t="str">
            <v>113201620879</v>
          </cell>
          <cell r="G4064">
            <v>680306</v>
          </cell>
          <cell r="H4064" t="str">
            <v>HOURLY  OT PAY</v>
          </cell>
        </row>
        <row r="4065">
          <cell r="A4065">
            <v>580301</v>
          </cell>
          <cell r="B4065" t="str">
            <v>HOURLY DBL TIME PAY</v>
          </cell>
          <cell r="C4065">
            <v>11320</v>
          </cell>
          <cell r="D4065" t="str">
            <v>FIELD SERVICES</v>
          </cell>
          <cell r="E4065" t="str">
            <v>879-01620</v>
          </cell>
          <cell r="F4065" t="str">
            <v>113201620879</v>
          </cell>
          <cell r="G4065">
            <v>680301</v>
          </cell>
          <cell r="H4065" t="str">
            <v>HOURLY DBL TIME PAY</v>
          </cell>
        </row>
        <row r="4066">
          <cell r="A4066">
            <v>585800</v>
          </cell>
          <cell r="B4066" t="str">
            <v>MEAL TICKETS SECONDARY</v>
          </cell>
          <cell r="C4066">
            <v>11320</v>
          </cell>
          <cell r="D4066" t="str">
            <v>FIELD SERVICES</v>
          </cell>
          <cell r="E4066" t="str">
            <v>879-01620</v>
          </cell>
          <cell r="F4066" t="str">
            <v>113201620879</v>
          </cell>
          <cell r="G4066">
            <v>685800</v>
          </cell>
          <cell r="H4066" t="str">
            <v>MEAL TICKETS SECONDARY</v>
          </cell>
        </row>
        <row r="4067">
          <cell r="A4067">
            <v>501700</v>
          </cell>
          <cell r="B4067" t="str">
            <v>EQUIPMENT</v>
          </cell>
          <cell r="C4067">
            <v>11100</v>
          </cell>
          <cell r="D4067" t="str">
            <v>SYSTEM OPS</v>
          </cell>
          <cell r="E4067" t="str">
            <v>879-01620</v>
          </cell>
          <cell r="F4067" t="str">
            <v>111001620879</v>
          </cell>
          <cell r="G4067">
            <v>601700</v>
          </cell>
          <cell r="H4067" t="str">
            <v>EQUIPMENT</v>
          </cell>
        </row>
        <row r="4068">
          <cell r="A4068">
            <v>580305</v>
          </cell>
          <cell r="B4068" t="str">
            <v>HOURLY  REGULAR</v>
          </cell>
          <cell r="C4068">
            <v>11100</v>
          </cell>
          <cell r="D4068" t="str">
            <v>SYSTEM OPS</v>
          </cell>
          <cell r="E4068" t="str">
            <v>879-01620</v>
          </cell>
          <cell r="F4068" t="str">
            <v>111001620879</v>
          </cell>
          <cell r="G4068">
            <v>680305</v>
          </cell>
          <cell r="H4068" t="str">
            <v>HOURLY  REGULAR</v>
          </cell>
        </row>
        <row r="4069">
          <cell r="A4069">
            <v>580306</v>
          </cell>
          <cell r="B4069" t="str">
            <v>HOURLY  OT PAY</v>
          </cell>
          <cell r="C4069">
            <v>11100</v>
          </cell>
          <cell r="D4069" t="str">
            <v>SYSTEM OPS</v>
          </cell>
          <cell r="E4069" t="str">
            <v>879-01620</v>
          </cell>
          <cell r="F4069" t="str">
            <v>111001620879</v>
          </cell>
          <cell r="G4069">
            <v>680306</v>
          </cell>
          <cell r="H4069" t="str">
            <v>HOURLY  OT PAY</v>
          </cell>
        </row>
        <row r="4070">
          <cell r="A4070">
            <v>580301</v>
          </cell>
          <cell r="B4070" t="str">
            <v>HOURLY DBL TIME PAY</v>
          </cell>
          <cell r="C4070">
            <v>11100</v>
          </cell>
          <cell r="D4070" t="str">
            <v>SYSTEM OPS</v>
          </cell>
          <cell r="E4070" t="str">
            <v>879-01620</v>
          </cell>
          <cell r="F4070" t="str">
            <v>111001620879</v>
          </cell>
          <cell r="G4070">
            <v>680301</v>
          </cell>
          <cell r="H4070" t="str">
            <v>HOURLY DBL TIME PAY</v>
          </cell>
        </row>
        <row r="4071">
          <cell r="A4071">
            <v>585800</v>
          </cell>
          <cell r="B4071" t="str">
            <v>MEAL TICKETS SECONDARY</v>
          </cell>
          <cell r="C4071">
            <v>11100</v>
          </cell>
          <cell r="D4071" t="str">
            <v>SYSTEM OPS</v>
          </cell>
          <cell r="E4071" t="str">
            <v>879-01620</v>
          </cell>
          <cell r="F4071" t="str">
            <v>111001620879</v>
          </cell>
          <cell r="G4071">
            <v>685800</v>
          </cell>
          <cell r="H4071" t="str">
            <v>MEAL TICKETS SECONDARY</v>
          </cell>
        </row>
        <row r="4072">
          <cell r="A4072">
            <v>588305</v>
          </cell>
          <cell r="B4072" t="str">
            <v>HRLY - REGULAR ZTFSO</v>
          </cell>
          <cell r="C4072">
            <v>12013</v>
          </cell>
          <cell r="D4072" t="str">
            <v>TRANSPORTATION</v>
          </cell>
          <cell r="E4072" t="str">
            <v>879-01620</v>
          </cell>
          <cell r="F4072" t="str">
            <v>120131620879</v>
          </cell>
          <cell r="G4072">
            <v>688305</v>
          </cell>
          <cell r="H4072" t="str">
            <v>HRLY - REGULAR ZTFSO</v>
          </cell>
        </row>
        <row r="4073">
          <cell r="A4073">
            <v>500305</v>
          </cell>
          <cell r="B4073" t="str">
            <v>HOURLY REGULAR  PAY</v>
          </cell>
          <cell r="C4073">
            <v>16200</v>
          </cell>
          <cell r="D4073" t="str">
            <v>STORES</v>
          </cell>
          <cell r="E4073" t="str">
            <v>879-01620</v>
          </cell>
          <cell r="F4073" t="str">
            <v>162001620879</v>
          </cell>
          <cell r="G4073">
            <v>600305</v>
          </cell>
          <cell r="H4073" t="str">
            <v>HOURLY REGULAR  PAY</v>
          </cell>
        </row>
        <row r="4074">
          <cell r="A4074">
            <v>501000</v>
          </cell>
          <cell r="B4074" t="str">
            <v>PAYROLL OVERHEAD</v>
          </cell>
          <cell r="C4074">
            <v>16200</v>
          </cell>
          <cell r="D4074" t="str">
            <v>STORES</v>
          </cell>
          <cell r="E4074" t="str">
            <v>879-01620</v>
          </cell>
          <cell r="F4074" t="str">
            <v>162001620879</v>
          </cell>
          <cell r="G4074">
            <v>601000</v>
          </cell>
          <cell r="H4074" t="str">
            <v>PAYROLL OVERHEAD</v>
          </cell>
        </row>
        <row r="4075">
          <cell r="A4075">
            <v>500900</v>
          </cell>
          <cell r="B4075" t="str">
            <v>VACATION, SICK &amp; HOL</v>
          </cell>
          <cell r="C4075">
            <v>16200</v>
          </cell>
          <cell r="D4075" t="str">
            <v>STORES</v>
          </cell>
          <cell r="E4075" t="str">
            <v>879-01620</v>
          </cell>
          <cell r="F4075" t="str">
            <v>162001620879</v>
          </cell>
          <cell r="G4075">
            <v>600900</v>
          </cell>
          <cell r="H4075" t="str">
            <v>VACATION, SICK &amp; HOL</v>
          </cell>
        </row>
        <row r="4076">
          <cell r="A4076">
            <v>501700</v>
          </cell>
          <cell r="B4076" t="str">
            <v>EQUIPMENT</v>
          </cell>
          <cell r="C4076">
            <v>16200</v>
          </cell>
          <cell r="D4076" t="str">
            <v>STORES</v>
          </cell>
          <cell r="E4076" t="str">
            <v>879-01620</v>
          </cell>
          <cell r="F4076" t="str">
            <v>162001620879</v>
          </cell>
          <cell r="G4076">
            <v>601700</v>
          </cell>
          <cell r="H4076" t="str">
            <v>EQUIPMENT</v>
          </cell>
        </row>
        <row r="4077">
          <cell r="A4077">
            <v>588305</v>
          </cell>
          <cell r="B4077" t="str">
            <v>HRLY - REGULAR ZTFSO</v>
          </cell>
          <cell r="C4077">
            <v>16200</v>
          </cell>
          <cell r="D4077" t="str">
            <v>STORES</v>
          </cell>
          <cell r="E4077" t="str">
            <v>879-01620</v>
          </cell>
          <cell r="F4077" t="str">
            <v>162001620879</v>
          </cell>
          <cell r="G4077">
            <v>688305</v>
          </cell>
          <cell r="H4077" t="str">
            <v>HRLY - REGULAR ZTFSO</v>
          </cell>
        </row>
        <row r="4078">
          <cell r="A4078">
            <v>501700</v>
          </cell>
          <cell r="B4078" t="str">
            <v>EQUIPMENT</v>
          </cell>
          <cell r="C4078">
            <v>13510</v>
          </cell>
          <cell r="D4078" t="str">
            <v>CUSTOMER FIELD SERVICES</v>
          </cell>
          <cell r="E4078" t="str">
            <v>879-01625</v>
          </cell>
          <cell r="F4078" t="str">
            <v>135101625879</v>
          </cell>
          <cell r="G4078">
            <v>601700</v>
          </cell>
          <cell r="H4078" t="str">
            <v>EQUIPMENT</v>
          </cell>
        </row>
        <row r="4079">
          <cell r="A4079">
            <v>580301</v>
          </cell>
          <cell r="B4079" t="str">
            <v>HOURLY DBL TIME PAY</v>
          </cell>
          <cell r="C4079">
            <v>13510</v>
          </cell>
          <cell r="D4079" t="str">
            <v>CUSTOMER FIELD SERVICES</v>
          </cell>
          <cell r="E4079" t="str">
            <v>879-01625</v>
          </cell>
          <cell r="F4079" t="str">
            <v>135101625879</v>
          </cell>
          <cell r="G4079">
            <v>680301</v>
          </cell>
          <cell r="H4079" t="str">
            <v>HOURLY DBL TIME PAY</v>
          </cell>
        </row>
        <row r="4080">
          <cell r="A4080">
            <v>580305</v>
          </cell>
          <cell r="B4080" t="str">
            <v>HOURLY  REGULAR</v>
          </cell>
          <cell r="C4080">
            <v>13510</v>
          </cell>
          <cell r="D4080" t="str">
            <v>CUSTOMER FIELD SERVICES</v>
          </cell>
          <cell r="E4080" t="str">
            <v>879-01625</v>
          </cell>
          <cell r="F4080" t="str">
            <v>135101625879</v>
          </cell>
          <cell r="G4080">
            <v>680305</v>
          </cell>
          <cell r="H4080" t="str">
            <v>HOURLY  REGULAR</v>
          </cell>
        </row>
        <row r="4081">
          <cell r="A4081">
            <v>580306</v>
          </cell>
          <cell r="B4081" t="str">
            <v>HOURLY  OT PAY</v>
          </cell>
          <cell r="C4081">
            <v>13510</v>
          </cell>
          <cell r="D4081" t="str">
            <v>CUSTOMER FIELD SERVICES</v>
          </cell>
          <cell r="E4081" t="str">
            <v>879-01625</v>
          </cell>
          <cell r="F4081" t="str">
            <v>135101625879</v>
          </cell>
          <cell r="G4081">
            <v>680306</v>
          </cell>
          <cell r="H4081" t="str">
            <v>HOURLY  OT PAY</v>
          </cell>
        </row>
        <row r="4082">
          <cell r="A4082">
            <v>585800</v>
          </cell>
          <cell r="B4082" t="str">
            <v>MEAL TICKETS SECONDARY</v>
          </cell>
          <cell r="C4082">
            <v>13510</v>
          </cell>
          <cell r="D4082" t="str">
            <v>CUSTOMER FIELD SERVICES</v>
          </cell>
          <cell r="E4082" t="str">
            <v>879-01625</v>
          </cell>
          <cell r="F4082" t="str">
            <v>135101625879</v>
          </cell>
          <cell r="G4082">
            <v>685800</v>
          </cell>
          <cell r="H4082" t="str">
            <v>MEAL TICKETS SECONDARY</v>
          </cell>
        </row>
        <row r="4083">
          <cell r="A4083">
            <v>500100</v>
          </cell>
          <cell r="B4083" t="str">
            <v>SALARY PAYROLL</v>
          </cell>
          <cell r="C4083">
            <v>11320</v>
          </cell>
          <cell r="D4083" t="str">
            <v>FIELD SERVICES</v>
          </cell>
          <cell r="E4083" t="str">
            <v>879-01625</v>
          </cell>
          <cell r="F4083" t="str">
            <v>113201625879</v>
          </cell>
          <cell r="G4083">
            <v>600100</v>
          </cell>
          <cell r="H4083" t="str">
            <v>SALARY PAYROLL</v>
          </cell>
        </row>
        <row r="4084">
          <cell r="A4084">
            <v>500301</v>
          </cell>
          <cell r="B4084" t="str">
            <v>HOURLY DOUBLE PAY</v>
          </cell>
          <cell r="C4084">
            <v>11320</v>
          </cell>
          <cell r="D4084" t="str">
            <v>FIELD SERVICES</v>
          </cell>
          <cell r="E4084" t="str">
            <v>879-01625</v>
          </cell>
          <cell r="F4084" t="str">
            <v>113201625879</v>
          </cell>
          <cell r="G4084">
            <v>600301</v>
          </cell>
          <cell r="H4084" t="str">
            <v>HOURLY DOUBLE PAY</v>
          </cell>
        </row>
        <row r="4085">
          <cell r="A4085">
            <v>500305</v>
          </cell>
          <cell r="B4085" t="str">
            <v>HOURLY REGULAR  PAY</v>
          </cell>
          <cell r="C4085">
            <v>11320</v>
          </cell>
          <cell r="D4085" t="str">
            <v>FIELD SERVICES</v>
          </cell>
          <cell r="E4085" t="str">
            <v>879-01625</v>
          </cell>
          <cell r="F4085" t="str">
            <v>113201625879</v>
          </cell>
          <cell r="G4085">
            <v>600305</v>
          </cell>
          <cell r="H4085" t="str">
            <v>HOURLY REGULAR  PAY</v>
          </cell>
        </row>
        <row r="4086">
          <cell r="A4086">
            <v>500306</v>
          </cell>
          <cell r="B4086" t="str">
            <v>HOURLY OVERTIME PAY</v>
          </cell>
          <cell r="C4086">
            <v>11320</v>
          </cell>
          <cell r="D4086" t="str">
            <v>FIELD SERVICES</v>
          </cell>
          <cell r="E4086" t="str">
            <v>879-01625</v>
          </cell>
          <cell r="F4086" t="str">
            <v>113201625879</v>
          </cell>
          <cell r="G4086">
            <v>600306</v>
          </cell>
          <cell r="H4086" t="str">
            <v>HOURLY OVERTIME PAY</v>
          </cell>
        </row>
        <row r="4087">
          <cell r="A4087">
            <v>500900</v>
          </cell>
          <cell r="B4087" t="str">
            <v>VACATION, SICK &amp; HOL</v>
          </cell>
          <cell r="C4087">
            <v>11320</v>
          </cell>
          <cell r="D4087" t="str">
            <v>FIELD SERVICES</v>
          </cell>
          <cell r="E4087" t="str">
            <v>879-01625</v>
          </cell>
          <cell r="F4087" t="str">
            <v>113201625879</v>
          </cell>
          <cell r="G4087">
            <v>600900</v>
          </cell>
          <cell r="H4087" t="str">
            <v>VACATION, SICK &amp; HOL</v>
          </cell>
        </row>
        <row r="4088">
          <cell r="A4088">
            <v>501000</v>
          </cell>
          <cell r="B4088" t="str">
            <v>PAYROLL OVERHEAD</v>
          </cell>
          <cell r="C4088">
            <v>11320</v>
          </cell>
          <cell r="D4088" t="str">
            <v>FIELD SERVICES</v>
          </cell>
          <cell r="E4088" t="str">
            <v>879-01625</v>
          </cell>
          <cell r="F4088" t="str">
            <v>113201625879</v>
          </cell>
          <cell r="G4088">
            <v>601000</v>
          </cell>
          <cell r="H4088" t="str">
            <v>PAYROLL OVERHEAD</v>
          </cell>
        </row>
        <row r="4089">
          <cell r="A4089">
            <v>502466</v>
          </cell>
          <cell r="B4089" t="str">
            <v>P CARD UNCODED CHARG</v>
          </cell>
          <cell r="C4089">
            <v>11320</v>
          </cell>
          <cell r="D4089" t="str">
            <v>FIELD SERVICES</v>
          </cell>
          <cell r="E4089" t="str">
            <v>879-01625</v>
          </cell>
          <cell r="F4089" t="str">
            <v>113201625879</v>
          </cell>
          <cell r="G4089">
            <v>602466</v>
          </cell>
          <cell r="H4089" t="str">
            <v>P CARD UNCODED CHARG</v>
          </cell>
        </row>
        <row r="4090">
          <cell r="A4090">
            <v>503000</v>
          </cell>
          <cell r="B4090" t="str">
            <v>OFFICE SUPPLIES</v>
          </cell>
          <cell r="C4090">
            <v>11320</v>
          </cell>
          <cell r="D4090" t="str">
            <v>FIELD SERVICES</v>
          </cell>
          <cell r="E4090" t="str">
            <v>879-01625</v>
          </cell>
          <cell r="F4090" t="str">
            <v>113201625879</v>
          </cell>
          <cell r="G4090">
            <v>603000</v>
          </cell>
          <cell r="H4090" t="str">
            <v>OFFICE SUPPLIES</v>
          </cell>
        </row>
        <row r="4091">
          <cell r="A4091">
            <v>503300</v>
          </cell>
          <cell r="B4091" t="str">
            <v>REFRESHMENTS</v>
          </cell>
          <cell r="C4091">
            <v>11320</v>
          </cell>
          <cell r="D4091" t="str">
            <v>FIELD SERVICES</v>
          </cell>
          <cell r="E4091" t="str">
            <v>879-01625</v>
          </cell>
          <cell r="F4091" t="str">
            <v>113201625879</v>
          </cell>
          <cell r="G4091">
            <v>603300</v>
          </cell>
          <cell r="H4091" t="str">
            <v>REFRESHMENTS</v>
          </cell>
        </row>
        <row r="4092">
          <cell r="A4092">
            <v>504700</v>
          </cell>
          <cell r="B4092" t="str">
            <v>PARKING</v>
          </cell>
          <cell r="C4092">
            <v>11320</v>
          </cell>
          <cell r="D4092" t="str">
            <v>FIELD SERVICES</v>
          </cell>
          <cell r="E4092" t="str">
            <v>879-01625</v>
          </cell>
          <cell r="F4092" t="str">
            <v>113201625879</v>
          </cell>
          <cell r="G4092">
            <v>604700</v>
          </cell>
          <cell r="H4092" t="str">
            <v>PARKING</v>
          </cell>
        </row>
        <row r="4093">
          <cell r="A4093">
            <v>505800</v>
          </cell>
          <cell r="B4093" t="str">
            <v>MEAL TICKETS</v>
          </cell>
          <cell r="C4093">
            <v>11320</v>
          </cell>
          <cell r="D4093" t="str">
            <v>FIELD SERVICES</v>
          </cell>
          <cell r="E4093" t="str">
            <v>879-01625</v>
          </cell>
          <cell r="F4093" t="str">
            <v>113201625879</v>
          </cell>
          <cell r="G4093">
            <v>605800</v>
          </cell>
          <cell r="H4093" t="str">
            <v>MEAL TICKETS</v>
          </cell>
        </row>
        <row r="4094">
          <cell r="A4094">
            <v>506200</v>
          </cell>
          <cell r="B4094" t="str">
            <v>PERMITS AND FEES</v>
          </cell>
          <cell r="C4094">
            <v>11320</v>
          </cell>
          <cell r="D4094" t="str">
            <v>FIELD SERVICES</v>
          </cell>
          <cell r="E4094" t="str">
            <v>879-01625</v>
          </cell>
          <cell r="F4094" t="str">
            <v>113201625879</v>
          </cell>
          <cell r="G4094">
            <v>606200</v>
          </cell>
          <cell r="H4094" t="str">
            <v>PERMITS AND FEES</v>
          </cell>
        </row>
        <row r="4095">
          <cell r="A4095">
            <v>580301</v>
          </cell>
          <cell r="B4095" t="str">
            <v>HOURLY DBL TIME PAY</v>
          </cell>
          <cell r="C4095">
            <v>11320</v>
          </cell>
          <cell r="D4095" t="str">
            <v>FIELD SERVICES</v>
          </cell>
          <cell r="E4095" t="str">
            <v>879-01625</v>
          </cell>
          <cell r="F4095" t="str">
            <v>113201625879</v>
          </cell>
          <cell r="G4095">
            <v>680301</v>
          </cell>
          <cell r="H4095" t="str">
            <v>HOURLY DBL TIME PAY</v>
          </cell>
        </row>
        <row r="4096">
          <cell r="A4096">
            <v>580305</v>
          </cell>
          <cell r="B4096" t="str">
            <v>HOURLY  REGULAR</v>
          </cell>
          <cell r="C4096">
            <v>11320</v>
          </cell>
          <cell r="D4096" t="str">
            <v>FIELD SERVICES</v>
          </cell>
          <cell r="E4096" t="str">
            <v>879-01625</v>
          </cell>
          <cell r="F4096" t="str">
            <v>113201625879</v>
          </cell>
          <cell r="G4096">
            <v>680305</v>
          </cell>
          <cell r="H4096" t="str">
            <v>HOURLY  REGULAR</v>
          </cell>
        </row>
        <row r="4097">
          <cell r="A4097">
            <v>580306</v>
          </cell>
          <cell r="B4097" t="str">
            <v>HOURLY  OT PAY</v>
          </cell>
          <cell r="C4097">
            <v>11320</v>
          </cell>
          <cell r="D4097" t="str">
            <v>FIELD SERVICES</v>
          </cell>
          <cell r="E4097" t="str">
            <v>879-01625</v>
          </cell>
          <cell r="F4097" t="str">
            <v>113201625879</v>
          </cell>
          <cell r="G4097">
            <v>680306</v>
          </cell>
          <cell r="H4097" t="str">
            <v>HOURLY  OT PAY</v>
          </cell>
        </row>
        <row r="4098">
          <cell r="A4098">
            <v>585800</v>
          </cell>
          <cell r="B4098" t="str">
            <v>MEAL TICKETS SECONDARY</v>
          </cell>
          <cell r="C4098">
            <v>11320</v>
          </cell>
          <cell r="D4098" t="str">
            <v>FIELD SERVICES</v>
          </cell>
          <cell r="E4098" t="str">
            <v>879-01625</v>
          </cell>
          <cell r="F4098" t="str">
            <v>113201625879</v>
          </cell>
          <cell r="G4098">
            <v>685800</v>
          </cell>
          <cell r="H4098" t="str">
            <v>MEAL TICKETS SECONDARY</v>
          </cell>
        </row>
        <row r="4099">
          <cell r="A4099">
            <v>588301</v>
          </cell>
          <cell r="B4099" t="str">
            <v>HRL - DBL TIME ZTFSO</v>
          </cell>
          <cell r="C4099">
            <v>11320</v>
          </cell>
          <cell r="D4099" t="str">
            <v>FIELD SERVICES</v>
          </cell>
          <cell r="E4099" t="str">
            <v>879-01625</v>
          </cell>
          <cell r="F4099" t="str">
            <v>113201625879</v>
          </cell>
          <cell r="G4099">
            <v>688301</v>
          </cell>
          <cell r="H4099" t="str">
            <v>HRL - DBL TIME ZTFSO</v>
          </cell>
        </row>
        <row r="4100">
          <cell r="A4100">
            <v>588305</v>
          </cell>
          <cell r="B4100" t="str">
            <v>HRLY - REGULAR ZTFSO</v>
          </cell>
          <cell r="C4100">
            <v>11320</v>
          </cell>
          <cell r="D4100" t="str">
            <v>FIELD SERVICES</v>
          </cell>
          <cell r="E4100" t="str">
            <v>879-01625</v>
          </cell>
          <cell r="F4100" t="str">
            <v>113201625879</v>
          </cell>
          <cell r="G4100">
            <v>688305</v>
          </cell>
          <cell r="H4100" t="str">
            <v>HRLY - REGULAR ZTFSO</v>
          </cell>
        </row>
        <row r="4101">
          <cell r="A4101">
            <v>588306</v>
          </cell>
          <cell r="B4101" t="str">
            <v>HRLY - OT ZTFSO</v>
          </cell>
          <cell r="C4101">
            <v>11320</v>
          </cell>
          <cell r="D4101" t="str">
            <v>FIELD SERVICES</v>
          </cell>
          <cell r="E4101" t="str">
            <v>879-01625</v>
          </cell>
          <cell r="F4101" t="str">
            <v>113201625879</v>
          </cell>
          <cell r="G4101">
            <v>688306</v>
          </cell>
          <cell r="H4101" t="str">
            <v>HRLY - OT ZTFSO</v>
          </cell>
        </row>
        <row r="4102">
          <cell r="A4102">
            <v>589800</v>
          </cell>
          <cell r="B4102" t="str">
            <v>MEAL TICKETS ZTFSO</v>
          </cell>
          <cell r="C4102">
            <v>11320</v>
          </cell>
          <cell r="D4102" t="str">
            <v>FIELD SERVICES</v>
          </cell>
          <cell r="E4102" t="str">
            <v>879-01625</v>
          </cell>
          <cell r="F4102" t="str">
            <v>113201625879</v>
          </cell>
          <cell r="G4102">
            <v>689800</v>
          </cell>
          <cell r="H4102" t="str">
            <v>MEAL TICKETS ZTFSO</v>
          </cell>
        </row>
        <row r="4103">
          <cell r="A4103">
            <v>506500</v>
          </cell>
          <cell r="B4103" t="str">
            <v>UNLEADED FUEL</v>
          </cell>
          <cell r="C4103">
            <v>11320</v>
          </cell>
          <cell r="D4103" t="str">
            <v>FIELD SERVICES</v>
          </cell>
          <cell r="E4103" t="str">
            <v>879-01625</v>
          </cell>
          <cell r="F4103" t="str">
            <v>113201625879</v>
          </cell>
          <cell r="G4103">
            <v>606500</v>
          </cell>
          <cell r="H4103" t="str">
            <v>UNLEADED FUEL</v>
          </cell>
        </row>
        <row r="4104">
          <cell r="A4104">
            <v>507500</v>
          </cell>
          <cell r="B4104" t="str">
            <v>CORPORATE IDENTITY</v>
          </cell>
          <cell r="C4104">
            <v>11320</v>
          </cell>
          <cell r="D4104" t="str">
            <v>FIELD SERVICES</v>
          </cell>
          <cell r="E4104" t="str">
            <v>879-01625</v>
          </cell>
          <cell r="F4104" t="str">
            <v>113201625879</v>
          </cell>
          <cell r="G4104">
            <v>607500</v>
          </cell>
          <cell r="H4104" t="str">
            <v>CORPORATE IDENTITY</v>
          </cell>
        </row>
        <row r="4105">
          <cell r="A4105">
            <v>503400</v>
          </cell>
          <cell r="B4105" t="str">
            <v>TOOL EXPENSE</v>
          </cell>
          <cell r="C4105">
            <v>11320</v>
          </cell>
          <cell r="D4105" t="str">
            <v>FIELD SERVICES</v>
          </cell>
          <cell r="E4105" t="str">
            <v>879-01625</v>
          </cell>
          <cell r="F4105" t="str">
            <v>113201625879</v>
          </cell>
          <cell r="G4105">
            <v>603400</v>
          </cell>
          <cell r="H4105" t="str">
            <v>TOOL EXPENSE</v>
          </cell>
        </row>
        <row r="4106">
          <cell r="A4106">
            <v>522000</v>
          </cell>
          <cell r="B4106" t="str">
            <v>EMPLOYEE AWARDS</v>
          </cell>
          <cell r="C4106">
            <v>11320</v>
          </cell>
          <cell r="D4106" t="str">
            <v>FIELD SERVICES</v>
          </cell>
          <cell r="E4106" t="str">
            <v>879-01625</v>
          </cell>
          <cell r="F4106" t="str">
            <v>113201625879</v>
          </cell>
          <cell r="G4106">
            <v>622000</v>
          </cell>
          <cell r="H4106" t="str">
            <v>EMPLOYEE AWARDS</v>
          </cell>
        </row>
        <row r="4107">
          <cell r="A4107">
            <v>501900</v>
          </cell>
          <cell r="B4107" t="str">
            <v>DUES/MEMBERSHIP</v>
          </cell>
          <cell r="C4107">
            <v>11320</v>
          </cell>
          <cell r="D4107" t="str">
            <v>FIELD SERVICES</v>
          </cell>
          <cell r="E4107" t="str">
            <v>879-01625</v>
          </cell>
          <cell r="F4107" t="str">
            <v>113201625879</v>
          </cell>
          <cell r="G4107">
            <v>601900</v>
          </cell>
          <cell r="H4107" t="str">
            <v>DUES/MEMBERSHIP</v>
          </cell>
        </row>
        <row r="4108">
          <cell r="A4108">
            <v>501600</v>
          </cell>
          <cell r="B4108" t="str">
            <v>TRANSPORTATION</v>
          </cell>
          <cell r="C4108">
            <v>11320</v>
          </cell>
          <cell r="D4108" t="str">
            <v>FIELD SERVICES</v>
          </cell>
          <cell r="E4108" t="str">
            <v>879-01625</v>
          </cell>
          <cell r="F4108" t="str">
            <v>113201625879</v>
          </cell>
          <cell r="G4108">
            <v>601600</v>
          </cell>
          <cell r="H4108" t="str">
            <v>TRANSPORTATION</v>
          </cell>
        </row>
        <row r="4109">
          <cell r="A4109">
            <v>522100</v>
          </cell>
          <cell r="B4109" t="str">
            <v>EMPLOYEE AWRDS MLS &amp;</v>
          </cell>
          <cell r="C4109">
            <v>11320</v>
          </cell>
          <cell r="D4109" t="str">
            <v>FIELD SERVICES</v>
          </cell>
          <cell r="E4109" t="str">
            <v>879-01625</v>
          </cell>
          <cell r="F4109" t="str">
            <v>113201625879</v>
          </cell>
          <cell r="G4109">
            <v>622100</v>
          </cell>
          <cell r="H4109" t="str">
            <v>EMPLOYEE AWRDS MLS &amp;</v>
          </cell>
        </row>
        <row r="4110">
          <cell r="A4110">
            <v>513100</v>
          </cell>
          <cell r="B4110" t="str">
            <v>CONFERENCE TRAVEL</v>
          </cell>
          <cell r="C4110">
            <v>11320</v>
          </cell>
          <cell r="D4110" t="str">
            <v>FIELD SERVICES</v>
          </cell>
          <cell r="E4110" t="str">
            <v>879-01625</v>
          </cell>
          <cell r="F4110" t="str">
            <v>113201625879</v>
          </cell>
          <cell r="G4110">
            <v>613100</v>
          </cell>
          <cell r="H4110" t="str">
            <v>CONFERENCE TRAVEL</v>
          </cell>
        </row>
        <row r="4111">
          <cell r="A4111">
            <v>599900</v>
          </cell>
          <cell r="B4111" t="str">
            <v>BDGT - MISC. EXP</v>
          </cell>
          <cell r="C4111">
            <v>11320</v>
          </cell>
          <cell r="D4111" t="str">
            <v>FIELD SERVICES</v>
          </cell>
          <cell r="E4111" t="str">
            <v>879-01625</v>
          </cell>
          <cell r="F4111" t="str">
            <v>113201625879</v>
          </cell>
          <cell r="G4111">
            <v>699900</v>
          </cell>
          <cell r="H4111" t="str">
            <v>BDGT - MISC. EXP</v>
          </cell>
        </row>
        <row r="4112">
          <cell r="A4112">
            <v>501100</v>
          </cell>
          <cell r="B4112" t="str">
            <v>EDUCATION</v>
          </cell>
          <cell r="C4112">
            <v>11320</v>
          </cell>
          <cell r="D4112" t="str">
            <v>FIELD SERVICES</v>
          </cell>
          <cell r="E4112" t="str">
            <v>879-01625</v>
          </cell>
          <cell r="F4112" t="str">
            <v>113201625879</v>
          </cell>
          <cell r="G4112">
            <v>601100</v>
          </cell>
          <cell r="H4112" t="str">
            <v>EDUCATION</v>
          </cell>
        </row>
        <row r="4113">
          <cell r="A4113">
            <v>512100</v>
          </cell>
          <cell r="B4113" t="str">
            <v>MEALS AND ENTERTAIN</v>
          </cell>
          <cell r="C4113">
            <v>11320</v>
          </cell>
          <cell r="D4113" t="str">
            <v>FIELD SERVICES</v>
          </cell>
          <cell r="E4113" t="str">
            <v>879-01625</v>
          </cell>
          <cell r="F4113" t="str">
            <v>113201625879</v>
          </cell>
          <cell r="G4113">
            <v>612100</v>
          </cell>
          <cell r="H4113" t="str">
            <v>MEALS AND ENTERTAIN</v>
          </cell>
        </row>
        <row r="4114">
          <cell r="A4114">
            <v>512200</v>
          </cell>
          <cell r="B4114" t="str">
            <v>TRAVEL IN TERRITORY</v>
          </cell>
          <cell r="C4114">
            <v>11320</v>
          </cell>
          <cell r="D4114" t="str">
            <v>FIELD SERVICES</v>
          </cell>
          <cell r="E4114" t="str">
            <v>879-01625</v>
          </cell>
          <cell r="F4114" t="str">
            <v>113201625879</v>
          </cell>
          <cell r="G4114">
            <v>612200</v>
          </cell>
          <cell r="H4114" t="str">
            <v>TRAVEL IN TERRITORY</v>
          </cell>
        </row>
        <row r="4115">
          <cell r="A4115">
            <v>501401</v>
          </cell>
          <cell r="B4115" t="str">
            <v>MATERIALS - CONS INV</v>
          </cell>
          <cell r="C4115">
            <v>11100</v>
          </cell>
          <cell r="D4115" t="str">
            <v>SYSTEM OPS</v>
          </cell>
          <cell r="E4115" t="str">
            <v>879-01625</v>
          </cell>
          <cell r="F4115" t="str">
            <v>111001625879</v>
          </cell>
          <cell r="G4115">
            <v>601401</v>
          </cell>
          <cell r="H4115" t="str">
            <v>MATERIALS - CONS INV</v>
          </cell>
        </row>
        <row r="4116">
          <cell r="A4116">
            <v>501700</v>
          </cell>
          <cell r="B4116" t="str">
            <v>EQUIPMENT</v>
          </cell>
          <cell r="C4116">
            <v>11100</v>
          </cell>
          <cell r="D4116" t="str">
            <v>SYSTEM OPS</v>
          </cell>
          <cell r="E4116" t="str">
            <v>879-01625</v>
          </cell>
          <cell r="F4116" t="str">
            <v>111001625879</v>
          </cell>
          <cell r="G4116">
            <v>601700</v>
          </cell>
          <cell r="H4116" t="str">
            <v>EQUIPMENT</v>
          </cell>
        </row>
        <row r="4117">
          <cell r="A4117">
            <v>502129</v>
          </cell>
          <cell r="B4117" t="str">
            <v>WELDING</v>
          </cell>
          <cell r="C4117">
            <v>11100</v>
          </cell>
          <cell r="D4117" t="str">
            <v>SYSTEM OPS</v>
          </cell>
          <cell r="E4117" t="str">
            <v>879-01625</v>
          </cell>
          <cell r="F4117" t="str">
            <v>111001625879</v>
          </cell>
          <cell r="G4117">
            <v>602129</v>
          </cell>
          <cell r="H4117" t="str">
            <v>WELDING</v>
          </cell>
        </row>
        <row r="4118">
          <cell r="A4118">
            <v>580305</v>
          </cell>
          <cell r="B4118" t="str">
            <v>HOURLY  REGULAR</v>
          </cell>
          <cell r="C4118">
            <v>11100</v>
          </cell>
          <cell r="D4118" t="str">
            <v>SYSTEM OPS</v>
          </cell>
          <cell r="E4118" t="str">
            <v>879-01625</v>
          </cell>
          <cell r="F4118" t="str">
            <v>111001625879</v>
          </cell>
          <cell r="G4118">
            <v>680305</v>
          </cell>
          <cell r="H4118" t="str">
            <v>HOURLY  REGULAR</v>
          </cell>
        </row>
        <row r="4119">
          <cell r="A4119">
            <v>505100</v>
          </cell>
          <cell r="B4119" t="str">
            <v>PROFESSIONAL SERVICE</v>
          </cell>
          <cell r="C4119">
            <v>13510</v>
          </cell>
          <cell r="D4119" t="str">
            <v>CUSTOMER FIELD SERVICES</v>
          </cell>
          <cell r="E4119" t="str">
            <v>879-01630</v>
          </cell>
          <cell r="F4119" t="str">
            <v>135101630879</v>
          </cell>
          <cell r="G4119">
            <v>605100</v>
          </cell>
          <cell r="H4119" t="str">
            <v>PROFESSIONAL SERVICE</v>
          </cell>
        </row>
        <row r="4120">
          <cell r="A4120">
            <v>501401</v>
          </cell>
          <cell r="B4120" t="str">
            <v>MATERIALS - CONS INV</v>
          </cell>
          <cell r="C4120">
            <v>13510</v>
          </cell>
          <cell r="D4120" t="str">
            <v>CUSTOMER FIELD SERVICES</v>
          </cell>
          <cell r="E4120" t="str">
            <v>879-01670</v>
          </cell>
          <cell r="F4120" t="str">
            <v>135101670879</v>
          </cell>
          <cell r="G4120">
            <v>601401</v>
          </cell>
          <cell r="H4120" t="str">
            <v>MATERIALS - CONS INV</v>
          </cell>
        </row>
        <row r="4121">
          <cell r="A4121">
            <v>501400</v>
          </cell>
          <cell r="B4121" t="str">
            <v>MATERIALS</v>
          </cell>
          <cell r="C4121">
            <v>16200</v>
          </cell>
          <cell r="D4121" t="str">
            <v>STORES</v>
          </cell>
          <cell r="E4121" t="str">
            <v>879-12345</v>
          </cell>
          <cell r="F4121" t="str">
            <v>162002345879</v>
          </cell>
          <cell r="G4121">
            <v>601400</v>
          </cell>
          <cell r="H4121" t="str">
            <v>MATERIALS</v>
          </cell>
        </row>
        <row r="4122">
          <cell r="A4122">
            <v>501401</v>
          </cell>
          <cell r="B4122" t="str">
            <v>MATERIALS - CONS INV</v>
          </cell>
          <cell r="C4122">
            <v>16200</v>
          </cell>
          <cell r="D4122" t="str">
            <v>STORES</v>
          </cell>
          <cell r="E4122" t="str">
            <v>879-12345</v>
          </cell>
          <cell r="F4122" t="str">
            <v>162002345879</v>
          </cell>
          <cell r="G4122">
            <v>601401</v>
          </cell>
          <cell r="H4122" t="str">
            <v>MATERIALS - CONS INV</v>
          </cell>
        </row>
        <row r="4123">
          <cell r="A4123">
            <v>501600</v>
          </cell>
          <cell r="B4123" t="str">
            <v>TRANSPORTATION</v>
          </cell>
          <cell r="C4123">
            <v>16200</v>
          </cell>
          <cell r="D4123" t="str">
            <v>STORES</v>
          </cell>
          <cell r="E4123" t="str">
            <v>879-12345</v>
          </cell>
          <cell r="F4123" t="str">
            <v>162002345879</v>
          </cell>
          <cell r="G4123">
            <v>601600</v>
          </cell>
          <cell r="H4123" t="str">
            <v>TRANSPORTATION</v>
          </cell>
        </row>
        <row r="4124">
          <cell r="A4124">
            <v>501700</v>
          </cell>
          <cell r="B4124" t="str">
            <v>EQUIPMENT</v>
          </cell>
          <cell r="C4124">
            <v>16200</v>
          </cell>
          <cell r="D4124" t="str">
            <v>STORES</v>
          </cell>
          <cell r="E4124" t="str">
            <v>879-12345</v>
          </cell>
          <cell r="F4124" t="str">
            <v>162002345879</v>
          </cell>
          <cell r="G4124">
            <v>601700</v>
          </cell>
          <cell r="H4124" t="str">
            <v>EQUIPMENT</v>
          </cell>
        </row>
        <row r="4125">
          <cell r="A4125">
            <v>502000</v>
          </cell>
          <cell r="B4125" t="str">
            <v>OFFICE CONTRACT WORK</v>
          </cell>
          <cell r="C4125">
            <v>16200</v>
          </cell>
          <cell r="D4125" t="str">
            <v>STORES</v>
          </cell>
          <cell r="E4125" t="str">
            <v>879-12345</v>
          </cell>
          <cell r="F4125" t="str">
            <v>162002345879</v>
          </cell>
          <cell r="G4125">
            <v>602000</v>
          </cell>
          <cell r="H4125" t="str">
            <v>OFFICE CONTRACT WORK</v>
          </cell>
        </row>
        <row r="4126">
          <cell r="A4126">
            <v>502100</v>
          </cell>
          <cell r="B4126" t="str">
            <v>OTHER CONTRACT WORK</v>
          </cell>
          <cell r="C4126">
            <v>16200</v>
          </cell>
          <cell r="D4126" t="str">
            <v>STORES</v>
          </cell>
          <cell r="E4126" t="str">
            <v>879-12345</v>
          </cell>
          <cell r="F4126" t="str">
            <v>162002345879</v>
          </cell>
          <cell r="G4126">
            <v>602100</v>
          </cell>
          <cell r="H4126" t="str">
            <v>OTHER CONTRACT WORK</v>
          </cell>
        </row>
        <row r="4127">
          <cell r="A4127">
            <v>502300</v>
          </cell>
          <cell r="B4127" t="str">
            <v>RENTS AND LEASES</v>
          </cell>
          <cell r="C4127">
            <v>16200</v>
          </cell>
          <cell r="D4127" t="str">
            <v>STORES</v>
          </cell>
          <cell r="E4127" t="str">
            <v>879-12345</v>
          </cell>
          <cell r="F4127" t="str">
            <v>162002345879</v>
          </cell>
          <cell r="G4127">
            <v>602300</v>
          </cell>
          <cell r="H4127" t="str">
            <v>RENTS AND LEASES</v>
          </cell>
        </row>
        <row r="4128">
          <cell r="A4128">
            <v>502466</v>
          </cell>
          <cell r="B4128" t="str">
            <v>P CARD UNCODED CHARG</v>
          </cell>
          <cell r="C4128">
            <v>16200</v>
          </cell>
          <cell r="D4128" t="str">
            <v>STORES</v>
          </cell>
          <cell r="E4128" t="str">
            <v>879-12345</v>
          </cell>
          <cell r="F4128" t="str">
            <v>162002345879</v>
          </cell>
          <cell r="G4128">
            <v>602466</v>
          </cell>
          <cell r="H4128" t="str">
            <v>P CARD UNCODED CHARG</v>
          </cell>
        </row>
        <row r="4129">
          <cell r="A4129">
            <v>503000</v>
          </cell>
          <cell r="B4129" t="str">
            <v>OFFICE SUPPLIES</v>
          </cell>
          <cell r="C4129">
            <v>16200</v>
          </cell>
          <cell r="D4129" t="str">
            <v>STORES</v>
          </cell>
          <cell r="E4129" t="str">
            <v>879-12345</v>
          </cell>
          <cell r="F4129" t="str">
            <v>162002345879</v>
          </cell>
          <cell r="G4129">
            <v>603000</v>
          </cell>
          <cell r="H4129" t="str">
            <v>OFFICE SUPPLIES</v>
          </cell>
        </row>
        <row r="4130">
          <cell r="A4130">
            <v>503300</v>
          </cell>
          <cell r="B4130" t="str">
            <v>REFRESHMENTS</v>
          </cell>
          <cell r="C4130">
            <v>16200</v>
          </cell>
          <cell r="D4130" t="str">
            <v>STORES</v>
          </cell>
          <cell r="E4130" t="str">
            <v>879-12345</v>
          </cell>
          <cell r="F4130" t="str">
            <v>162002345879</v>
          </cell>
          <cell r="G4130">
            <v>603300</v>
          </cell>
          <cell r="H4130" t="str">
            <v>REFRESHMENTS</v>
          </cell>
        </row>
        <row r="4131">
          <cell r="A4131">
            <v>503400</v>
          </cell>
          <cell r="B4131" t="str">
            <v>TOOL EXPENSE</v>
          </cell>
          <cell r="C4131">
            <v>16200</v>
          </cell>
          <cell r="D4131" t="str">
            <v>STORES</v>
          </cell>
          <cell r="E4131" t="str">
            <v>879-12345</v>
          </cell>
          <cell r="F4131" t="str">
            <v>162002345879</v>
          </cell>
          <cell r="G4131">
            <v>603400</v>
          </cell>
          <cell r="H4131" t="str">
            <v>TOOL EXPENSE</v>
          </cell>
        </row>
        <row r="4132">
          <cell r="A4132">
            <v>505100</v>
          </cell>
          <cell r="B4132" t="str">
            <v>PROFESSIONAL SERVICE</v>
          </cell>
          <cell r="C4132">
            <v>16200</v>
          </cell>
          <cell r="D4132" t="str">
            <v>STORES</v>
          </cell>
          <cell r="E4132" t="str">
            <v>879-12345</v>
          </cell>
          <cell r="F4132" t="str">
            <v>162002345879</v>
          </cell>
          <cell r="G4132">
            <v>605100</v>
          </cell>
          <cell r="H4132" t="str">
            <v>PROFESSIONAL SERVICE</v>
          </cell>
        </row>
        <row r="4133">
          <cell r="A4133">
            <v>512200</v>
          </cell>
          <cell r="B4133" t="str">
            <v>TRAVEL IN TERRITORY</v>
          </cell>
          <cell r="C4133">
            <v>16200</v>
          </cell>
          <cell r="D4133" t="str">
            <v>STORES</v>
          </cell>
          <cell r="E4133" t="str">
            <v>879-12345</v>
          </cell>
          <cell r="F4133" t="str">
            <v>162002345879</v>
          </cell>
          <cell r="G4133">
            <v>612200</v>
          </cell>
          <cell r="H4133" t="str">
            <v>TRAVEL IN TERRITORY</v>
          </cell>
        </row>
        <row r="4134">
          <cell r="A4134">
            <v>513200</v>
          </cell>
          <cell r="B4134" t="str">
            <v>BUSINESS TRAVEL</v>
          </cell>
          <cell r="C4134">
            <v>16200</v>
          </cell>
          <cell r="D4134" t="str">
            <v>STORES</v>
          </cell>
          <cell r="E4134" t="str">
            <v>879-12345</v>
          </cell>
          <cell r="F4134" t="str">
            <v>162002345879</v>
          </cell>
          <cell r="G4134">
            <v>613200</v>
          </cell>
          <cell r="H4134" t="str">
            <v>BUSINESS TRAVEL</v>
          </cell>
        </row>
        <row r="4135">
          <cell r="A4135">
            <v>522000</v>
          </cell>
          <cell r="B4135" t="str">
            <v>EMPLOYEE AWARDS</v>
          </cell>
          <cell r="C4135">
            <v>16200</v>
          </cell>
          <cell r="D4135" t="str">
            <v>STORES</v>
          </cell>
          <cell r="E4135" t="str">
            <v>879-12345</v>
          </cell>
          <cell r="F4135" t="str">
            <v>162002345879</v>
          </cell>
          <cell r="G4135">
            <v>622000</v>
          </cell>
          <cell r="H4135" t="str">
            <v>EMPLOYEE AWARDS</v>
          </cell>
        </row>
        <row r="4136">
          <cell r="A4136">
            <v>580105</v>
          </cell>
          <cell r="B4136" t="str">
            <v>SALARY REGULAR</v>
          </cell>
          <cell r="C4136">
            <v>16200</v>
          </cell>
          <cell r="D4136" t="str">
            <v>STORES</v>
          </cell>
          <cell r="E4136" t="str">
            <v>879-12345</v>
          </cell>
          <cell r="F4136" t="str">
            <v>162002345879</v>
          </cell>
          <cell r="G4136">
            <v>680105</v>
          </cell>
          <cell r="H4136" t="str">
            <v>SALARY REGULAR</v>
          </cell>
        </row>
        <row r="4137">
          <cell r="A4137">
            <v>580305</v>
          </cell>
          <cell r="B4137" t="str">
            <v>HOURLY  REGULAR</v>
          </cell>
          <cell r="C4137">
            <v>16200</v>
          </cell>
          <cell r="D4137" t="str">
            <v>STORES</v>
          </cell>
          <cell r="E4137" t="str">
            <v>879-12345</v>
          </cell>
          <cell r="F4137" t="str">
            <v>162002345879</v>
          </cell>
          <cell r="G4137">
            <v>680305</v>
          </cell>
          <cell r="H4137" t="str">
            <v>HOURLY  REGULAR</v>
          </cell>
        </row>
        <row r="4138">
          <cell r="A4138">
            <v>580306</v>
          </cell>
          <cell r="B4138" t="str">
            <v>HOURLY  OT PAY</v>
          </cell>
          <cell r="C4138">
            <v>16200</v>
          </cell>
          <cell r="D4138" t="str">
            <v>STORES</v>
          </cell>
          <cell r="E4138" t="str">
            <v>879-12345</v>
          </cell>
          <cell r="F4138" t="str">
            <v>162002345879</v>
          </cell>
          <cell r="G4138">
            <v>680306</v>
          </cell>
          <cell r="H4138" t="str">
            <v>HOURLY  OT PAY</v>
          </cell>
        </row>
        <row r="4139">
          <cell r="A4139">
            <v>581500</v>
          </cell>
          <cell r="B4139" t="str">
            <v>MILEAGE REIMBURSEMNT</v>
          </cell>
          <cell r="C4139">
            <v>16200</v>
          </cell>
          <cell r="D4139" t="str">
            <v>STORES</v>
          </cell>
          <cell r="E4139" t="str">
            <v>879-12345</v>
          </cell>
          <cell r="F4139" t="str">
            <v>162002345879</v>
          </cell>
          <cell r="G4139">
            <v>681500</v>
          </cell>
          <cell r="H4139" t="str">
            <v>MILEAGE REIMBURSEMNT</v>
          </cell>
        </row>
        <row r="4140">
          <cell r="A4140">
            <v>500100</v>
          </cell>
          <cell r="B4140" t="str">
            <v>SALARY PAYROLL</v>
          </cell>
          <cell r="C4140">
            <v>16200</v>
          </cell>
          <cell r="D4140" t="str">
            <v>STORES</v>
          </cell>
          <cell r="E4140" t="str">
            <v>879-12345</v>
          </cell>
          <cell r="F4140" t="str">
            <v>162002345879</v>
          </cell>
          <cell r="G4140">
            <v>600100</v>
          </cell>
          <cell r="H4140" t="str">
            <v>SALARY PAYROLL</v>
          </cell>
        </row>
        <row r="4141">
          <cell r="A4141">
            <v>501402</v>
          </cell>
          <cell r="B4141" t="str">
            <v>MATERIALS -CONS PIPE</v>
          </cell>
          <cell r="C4141">
            <v>16200</v>
          </cell>
          <cell r="D4141" t="str">
            <v>STORES</v>
          </cell>
          <cell r="E4141" t="str">
            <v>879-12345</v>
          </cell>
          <cell r="F4141" t="str">
            <v>162002345879</v>
          </cell>
          <cell r="G4141">
            <v>601402</v>
          </cell>
          <cell r="H4141" t="str">
            <v>MATERIALS -CONS PIPE</v>
          </cell>
        </row>
        <row r="4142">
          <cell r="A4142">
            <v>502800</v>
          </cell>
          <cell r="B4142" t="str">
            <v>POSTAGE</v>
          </cell>
          <cell r="C4142">
            <v>16200</v>
          </cell>
          <cell r="D4142" t="str">
            <v>STORES</v>
          </cell>
          <cell r="E4142" t="str">
            <v>879-12345</v>
          </cell>
          <cell r="F4142" t="str">
            <v>162002345879</v>
          </cell>
          <cell r="G4142">
            <v>602800</v>
          </cell>
          <cell r="H4142" t="str">
            <v>POSTAGE</v>
          </cell>
        </row>
        <row r="4143">
          <cell r="A4143">
            <v>580301</v>
          </cell>
          <cell r="B4143" t="str">
            <v>HOURLY DBL TIME PAY</v>
          </cell>
          <cell r="C4143">
            <v>16200</v>
          </cell>
          <cell r="D4143" t="str">
            <v>STORES</v>
          </cell>
          <cell r="E4143" t="str">
            <v>879-12345</v>
          </cell>
          <cell r="F4143" t="str">
            <v>162002345879</v>
          </cell>
          <cell r="G4143">
            <v>680301</v>
          </cell>
          <cell r="H4143" t="str">
            <v>HOURLY DBL TIME PAY</v>
          </cell>
        </row>
        <row r="4144">
          <cell r="A4144">
            <v>585800</v>
          </cell>
          <cell r="B4144" t="str">
            <v>MEAL TICKETS SECONDARY</v>
          </cell>
          <cell r="C4144">
            <v>16200</v>
          </cell>
          <cell r="D4144" t="str">
            <v>STORES</v>
          </cell>
          <cell r="E4144" t="str">
            <v>879-12345</v>
          </cell>
          <cell r="F4144" t="str">
            <v>162002345879</v>
          </cell>
          <cell r="G4144">
            <v>685800</v>
          </cell>
          <cell r="H4144" t="str">
            <v>MEAL TICKETS SECONDARY</v>
          </cell>
        </row>
        <row r="4145">
          <cell r="A4145">
            <v>501700</v>
          </cell>
          <cell r="B4145" t="str">
            <v>EQUIPMENT</v>
          </cell>
          <cell r="C4145">
            <v>15520</v>
          </cell>
          <cell r="D4145" t="str">
            <v>COMPLIANCE SERVICES - OR</v>
          </cell>
          <cell r="E4145" t="str">
            <v>880-01070</v>
          </cell>
          <cell r="F4145" t="str">
            <v>155201070880</v>
          </cell>
          <cell r="G4145">
            <v>601700</v>
          </cell>
          <cell r="H4145" t="str">
            <v>EQUIPMENT</v>
          </cell>
        </row>
        <row r="4146">
          <cell r="A4146">
            <v>580305</v>
          </cell>
          <cell r="B4146" t="str">
            <v>HOURLY  REGULAR</v>
          </cell>
          <cell r="C4146">
            <v>15520</v>
          </cell>
          <cell r="D4146" t="str">
            <v>COMPLIANCE SERVICES - OR</v>
          </cell>
          <cell r="E4146" t="str">
            <v>880-01070</v>
          </cell>
          <cell r="F4146" t="str">
            <v>155201070880</v>
          </cell>
          <cell r="G4146">
            <v>680305</v>
          </cell>
          <cell r="H4146" t="str">
            <v>HOURLY  REGULAR</v>
          </cell>
        </row>
        <row r="4147">
          <cell r="A4147">
            <v>501700</v>
          </cell>
          <cell r="B4147" t="str">
            <v>EQUIPMENT</v>
          </cell>
          <cell r="C4147">
            <v>15506</v>
          </cell>
          <cell r="D4147" t="str">
            <v>GAS OPERATIONS ORANGE</v>
          </cell>
          <cell r="E4147" t="str">
            <v>880-01070</v>
          </cell>
          <cell r="F4147" t="str">
            <v>155061070880</v>
          </cell>
          <cell r="G4147">
            <v>601700</v>
          </cell>
          <cell r="H4147" t="str">
            <v>EQUIPMENT</v>
          </cell>
        </row>
        <row r="4148">
          <cell r="A4148">
            <v>580305</v>
          </cell>
          <cell r="B4148" t="str">
            <v>HOURLY  REGULAR</v>
          </cell>
          <cell r="C4148">
            <v>15506</v>
          </cell>
          <cell r="D4148" t="str">
            <v>GAS OPERATIONS ORANGE</v>
          </cell>
          <cell r="E4148" t="str">
            <v>880-01070</v>
          </cell>
          <cell r="F4148" t="str">
            <v>155061070880</v>
          </cell>
          <cell r="G4148">
            <v>680305</v>
          </cell>
          <cell r="H4148" t="str">
            <v>HOURLY  REGULAR</v>
          </cell>
        </row>
        <row r="4149">
          <cell r="A4149">
            <v>501700</v>
          </cell>
          <cell r="B4149" t="str">
            <v>EQUIPMENT</v>
          </cell>
          <cell r="C4149">
            <v>15100</v>
          </cell>
          <cell r="D4149" t="str">
            <v>ENGINEERING SERVICES - OR</v>
          </cell>
          <cell r="E4149" t="str">
            <v>880-01070</v>
          </cell>
          <cell r="F4149" t="str">
            <v>151001070880</v>
          </cell>
          <cell r="G4149">
            <v>601700</v>
          </cell>
          <cell r="H4149" t="str">
            <v>EQUIPMENT</v>
          </cell>
        </row>
        <row r="4150">
          <cell r="A4150">
            <v>580306</v>
          </cell>
          <cell r="B4150" t="str">
            <v>HOURLY  OT PAY</v>
          </cell>
          <cell r="C4150">
            <v>15100</v>
          </cell>
          <cell r="D4150" t="str">
            <v>ENGINEERING SERVICES - OR</v>
          </cell>
          <cell r="E4150" t="str">
            <v>880-01070</v>
          </cell>
          <cell r="F4150" t="str">
            <v>151001070880</v>
          </cell>
          <cell r="G4150">
            <v>680306</v>
          </cell>
          <cell r="H4150" t="str">
            <v>HOURLY  OT PAY</v>
          </cell>
        </row>
        <row r="4151">
          <cell r="A4151">
            <v>580305</v>
          </cell>
          <cell r="B4151" t="str">
            <v>HOURLY  REGULAR</v>
          </cell>
          <cell r="C4151">
            <v>15100</v>
          </cell>
          <cell r="D4151" t="str">
            <v>ENGINEERING SERVICES - OR</v>
          </cell>
          <cell r="E4151" t="str">
            <v>880-01070</v>
          </cell>
          <cell r="F4151" t="str">
            <v>151001070880</v>
          </cell>
          <cell r="G4151">
            <v>680305</v>
          </cell>
          <cell r="H4151" t="str">
            <v>HOURLY  REGULAR</v>
          </cell>
        </row>
        <row r="4152">
          <cell r="A4152">
            <v>501700</v>
          </cell>
          <cell r="B4152" t="str">
            <v>EQUIPMENT</v>
          </cell>
          <cell r="C4152">
            <v>13510</v>
          </cell>
          <cell r="D4152" t="str">
            <v>CUSTOMER FIELD SERVICES</v>
          </cell>
          <cell r="E4152" t="str">
            <v>880-01070</v>
          </cell>
          <cell r="F4152" t="str">
            <v>135101070880</v>
          </cell>
          <cell r="G4152">
            <v>601700</v>
          </cell>
          <cell r="H4152" t="str">
            <v>EQUIPMENT</v>
          </cell>
        </row>
        <row r="4153">
          <cell r="A4153">
            <v>580305</v>
          </cell>
          <cell r="B4153" t="str">
            <v>HOURLY  REGULAR</v>
          </cell>
          <cell r="C4153">
            <v>13510</v>
          </cell>
          <cell r="D4153" t="str">
            <v>CUSTOMER FIELD SERVICES</v>
          </cell>
          <cell r="E4153" t="str">
            <v>880-01070</v>
          </cell>
          <cell r="F4153" t="str">
            <v>135101070880</v>
          </cell>
          <cell r="G4153">
            <v>680305</v>
          </cell>
          <cell r="H4153" t="str">
            <v>HOURLY  REGULAR</v>
          </cell>
        </row>
        <row r="4154">
          <cell r="A4154">
            <v>580306</v>
          </cell>
          <cell r="B4154" t="str">
            <v>HOURLY  OT PAY</v>
          </cell>
          <cell r="C4154">
            <v>13510</v>
          </cell>
          <cell r="D4154" t="str">
            <v>CUSTOMER FIELD SERVICES</v>
          </cell>
          <cell r="E4154" t="str">
            <v>880-01070</v>
          </cell>
          <cell r="F4154" t="str">
            <v>135101070880</v>
          </cell>
          <cell r="G4154">
            <v>680306</v>
          </cell>
          <cell r="H4154" t="str">
            <v>HOURLY  OT PAY</v>
          </cell>
        </row>
        <row r="4155">
          <cell r="A4155">
            <v>580305</v>
          </cell>
          <cell r="B4155" t="str">
            <v>HOURLY  REGULAR</v>
          </cell>
          <cell r="C4155">
            <v>11320</v>
          </cell>
          <cell r="D4155" t="str">
            <v>FIELD SERVICES</v>
          </cell>
          <cell r="E4155" t="str">
            <v>880-01070</v>
          </cell>
          <cell r="F4155" t="str">
            <v>113201070880</v>
          </cell>
          <cell r="G4155">
            <v>680305</v>
          </cell>
          <cell r="H4155" t="str">
            <v>HOURLY  REGULAR</v>
          </cell>
        </row>
        <row r="4156">
          <cell r="A4156">
            <v>580306</v>
          </cell>
          <cell r="B4156" t="str">
            <v>HOURLY  OT PAY</v>
          </cell>
          <cell r="C4156">
            <v>11320</v>
          </cell>
          <cell r="D4156" t="str">
            <v>FIELD SERVICES</v>
          </cell>
          <cell r="E4156" t="str">
            <v>880-01070</v>
          </cell>
          <cell r="F4156" t="str">
            <v>113201070880</v>
          </cell>
          <cell r="G4156">
            <v>680306</v>
          </cell>
          <cell r="H4156" t="str">
            <v>HOURLY  OT PAY</v>
          </cell>
        </row>
        <row r="4157">
          <cell r="A4157">
            <v>501700</v>
          </cell>
          <cell r="B4157" t="str">
            <v>EQUIPMENT</v>
          </cell>
          <cell r="C4157">
            <v>11100</v>
          </cell>
          <cell r="D4157" t="str">
            <v>SYSTEM OPS</v>
          </cell>
          <cell r="E4157" t="str">
            <v>880-01070</v>
          </cell>
          <cell r="F4157" t="str">
            <v>111001070880</v>
          </cell>
          <cell r="G4157">
            <v>601700</v>
          </cell>
          <cell r="H4157" t="str">
            <v>EQUIPMENT</v>
          </cell>
        </row>
        <row r="4158">
          <cell r="A4158">
            <v>580305</v>
          </cell>
          <cell r="B4158" t="str">
            <v>HOURLY  REGULAR</v>
          </cell>
          <cell r="C4158">
            <v>11100</v>
          </cell>
          <cell r="D4158" t="str">
            <v>SYSTEM OPS</v>
          </cell>
          <cell r="E4158" t="str">
            <v>880-01070</v>
          </cell>
          <cell r="F4158" t="str">
            <v>111001070880</v>
          </cell>
          <cell r="G4158">
            <v>680305</v>
          </cell>
          <cell r="H4158" t="str">
            <v>HOURLY  REGULAR</v>
          </cell>
        </row>
        <row r="4159">
          <cell r="A4159">
            <v>580306</v>
          </cell>
          <cell r="B4159" t="str">
            <v>HOURLY  OT PAY</v>
          </cell>
          <cell r="C4159">
            <v>11100</v>
          </cell>
          <cell r="D4159" t="str">
            <v>SYSTEM OPS</v>
          </cell>
          <cell r="E4159" t="str">
            <v>880-01070</v>
          </cell>
          <cell r="F4159" t="str">
            <v>111001070880</v>
          </cell>
          <cell r="G4159">
            <v>680306</v>
          </cell>
          <cell r="H4159" t="str">
            <v>HOURLY  OT PAY</v>
          </cell>
        </row>
        <row r="4160">
          <cell r="A4160">
            <v>501700</v>
          </cell>
          <cell r="B4160" t="str">
            <v>EQUIPMENT</v>
          </cell>
          <cell r="C4160">
            <v>15520</v>
          </cell>
          <cell r="D4160" t="str">
            <v>COMPLIANCE SERVICES - OR</v>
          </cell>
          <cell r="E4160" t="str">
            <v>880-01270</v>
          </cell>
          <cell r="F4160" t="str">
            <v>155201270880</v>
          </cell>
          <cell r="G4160">
            <v>601700</v>
          </cell>
          <cell r="H4160" t="str">
            <v>EQUIPMENT</v>
          </cell>
        </row>
        <row r="4161">
          <cell r="A4161">
            <v>580305</v>
          </cell>
          <cell r="B4161" t="str">
            <v>HOURLY  REGULAR</v>
          </cell>
          <cell r="C4161">
            <v>15520</v>
          </cell>
          <cell r="D4161" t="str">
            <v>COMPLIANCE SERVICES - OR</v>
          </cell>
          <cell r="E4161" t="str">
            <v>880-01270</v>
          </cell>
          <cell r="F4161" t="str">
            <v>155201270880</v>
          </cell>
          <cell r="G4161">
            <v>680305</v>
          </cell>
          <cell r="H4161" t="str">
            <v>HOURLY  REGULAR</v>
          </cell>
        </row>
        <row r="4162">
          <cell r="A4162">
            <v>501700</v>
          </cell>
          <cell r="B4162" t="str">
            <v>EQUIPMENT</v>
          </cell>
          <cell r="C4162">
            <v>15506</v>
          </cell>
          <cell r="D4162" t="str">
            <v>GAS OPERATIONS ORANGE</v>
          </cell>
          <cell r="E4162" t="str">
            <v>880-01270</v>
          </cell>
          <cell r="F4162" t="str">
            <v>155061270880</v>
          </cell>
          <cell r="G4162">
            <v>601700</v>
          </cell>
          <cell r="H4162" t="str">
            <v>EQUIPMENT</v>
          </cell>
        </row>
        <row r="4163">
          <cell r="A4163">
            <v>580305</v>
          </cell>
          <cell r="B4163" t="str">
            <v>HOURLY  REGULAR</v>
          </cell>
          <cell r="C4163">
            <v>15506</v>
          </cell>
          <cell r="D4163" t="str">
            <v>GAS OPERATIONS ORANGE</v>
          </cell>
          <cell r="E4163" t="str">
            <v>880-01270</v>
          </cell>
          <cell r="F4163" t="str">
            <v>155061270880</v>
          </cell>
          <cell r="G4163">
            <v>680305</v>
          </cell>
          <cell r="H4163" t="str">
            <v>HOURLY  REGULAR</v>
          </cell>
        </row>
        <row r="4164">
          <cell r="A4164">
            <v>580306</v>
          </cell>
          <cell r="B4164" t="str">
            <v>HOURLY  OT PAY</v>
          </cell>
          <cell r="C4164">
            <v>15506</v>
          </cell>
          <cell r="D4164" t="str">
            <v>GAS OPERATIONS ORANGE</v>
          </cell>
          <cell r="E4164" t="str">
            <v>880-01270</v>
          </cell>
          <cell r="F4164" t="str">
            <v>155061270880</v>
          </cell>
          <cell r="G4164">
            <v>680306</v>
          </cell>
          <cell r="H4164" t="str">
            <v>HOURLY  OT PAY</v>
          </cell>
        </row>
        <row r="4165">
          <cell r="A4165">
            <v>501700</v>
          </cell>
          <cell r="B4165" t="str">
            <v>EQUIPMENT</v>
          </cell>
          <cell r="C4165">
            <v>15100</v>
          </cell>
          <cell r="D4165" t="str">
            <v>ENGINEERING SERVICES - OR</v>
          </cell>
          <cell r="E4165" t="str">
            <v>880-01270</v>
          </cell>
          <cell r="F4165" t="str">
            <v>151001270880</v>
          </cell>
          <cell r="G4165">
            <v>601700</v>
          </cell>
          <cell r="H4165" t="str">
            <v>EQUIPMENT</v>
          </cell>
        </row>
        <row r="4166">
          <cell r="A4166">
            <v>580305</v>
          </cell>
          <cell r="B4166" t="str">
            <v>HOURLY  REGULAR</v>
          </cell>
          <cell r="C4166">
            <v>15100</v>
          </cell>
          <cell r="D4166" t="str">
            <v>ENGINEERING SERVICES - OR</v>
          </cell>
          <cell r="E4166" t="str">
            <v>880-01270</v>
          </cell>
          <cell r="F4166" t="str">
            <v>151001270880</v>
          </cell>
          <cell r="G4166">
            <v>680305</v>
          </cell>
          <cell r="H4166" t="str">
            <v>HOURLY  REGULAR</v>
          </cell>
        </row>
        <row r="4167">
          <cell r="A4167">
            <v>501700</v>
          </cell>
          <cell r="B4167" t="str">
            <v>EQUIPMENT</v>
          </cell>
          <cell r="C4167">
            <v>13510</v>
          </cell>
          <cell r="D4167" t="str">
            <v>CUSTOMER FIELD SERVICES</v>
          </cell>
          <cell r="E4167" t="str">
            <v>880-01270</v>
          </cell>
          <cell r="F4167" t="str">
            <v>135101270880</v>
          </cell>
          <cell r="G4167">
            <v>601700</v>
          </cell>
          <cell r="H4167" t="str">
            <v>EQUIPMENT</v>
          </cell>
        </row>
        <row r="4168">
          <cell r="A4168">
            <v>580305</v>
          </cell>
          <cell r="B4168" t="str">
            <v>HOURLY  REGULAR</v>
          </cell>
          <cell r="C4168">
            <v>13510</v>
          </cell>
          <cell r="D4168" t="str">
            <v>CUSTOMER FIELD SERVICES</v>
          </cell>
          <cell r="E4168" t="str">
            <v>880-01270</v>
          </cell>
          <cell r="F4168" t="str">
            <v>135101270880</v>
          </cell>
          <cell r="G4168">
            <v>680305</v>
          </cell>
          <cell r="H4168" t="str">
            <v>HOURLY  REGULAR</v>
          </cell>
        </row>
        <row r="4169">
          <cell r="A4169">
            <v>580306</v>
          </cell>
          <cell r="B4169" t="str">
            <v>HOURLY  OT PAY</v>
          </cell>
          <cell r="C4169">
            <v>13510</v>
          </cell>
          <cell r="D4169" t="str">
            <v>CUSTOMER FIELD SERVICES</v>
          </cell>
          <cell r="E4169" t="str">
            <v>880-01270</v>
          </cell>
          <cell r="F4169" t="str">
            <v>135101270880</v>
          </cell>
          <cell r="G4169">
            <v>680306</v>
          </cell>
          <cell r="H4169" t="str">
            <v>HOURLY  OT PAY</v>
          </cell>
        </row>
        <row r="4170">
          <cell r="A4170">
            <v>580305</v>
          </cell>
          <cell r="B4170" t="str">
            <v>HOURLY  REGULAR</v>
          </cell>
          <cell r="C4170">
            <v>11348</v>
          </cell>
          <cell r="D4170" t="str">
            <v>MAJOR ACCOUNT SERVICES TEAM (MAST)</v>
          </cell>
          <cell r="E4170" t="str">
            <v>880-01270</v>
          </cell>
          <cell r="F4170" t="str">
            <v>113481270880</v>
          </cell>
          <cell r="G4170">
            <v>680305</v>
          </cell>
          <cell r="H4170" t="str">
            <v>HOURLY  REGULAR</v>
          </cell>
        </row>
        <row r="4171">
          <cell r="A4171">
            <v>580305</v>
          </cell>
          <cell r="B4171" t="str">
            <v>HOURLY  REGULAR</v>
          </cell>
          <cell r="C4171">
            <v>11320</v>
          </cell>
          <cell r="D4171" t="str">
            <v>FIELD SERVICES</v>
          </cell>
          <cell r="E4171" t="str">
            <v>880-01270</v>
          </cell>
          <cell r="F4171" t="str">
            <v>113201270880</v>
          </cell>
          <cell r="G4171">
            <v>680305</v>
          </cell>
          <cell r="H4171" t="str">
            <v>HOURLY  REGULAR</v>
          </cell>
        </row>
        <row r="4172">
          <cell r="A4172">
            <v>580306</v>
          </cell>
          <cell r="B4172" t="str">
            <v>HOURLY  OT PAY</v>
          </cell>
          <cell r="C4172">
            <v>11320</v>
          </cell>
          <cell r="D4172" t="str">
            <v>FIELD SERVICES</v>
          </cell>
          <cell r="E4172" t="str">
            <v>880-01270</v>
          </cell>
          <cell r="F4172" t="str">
            <v>113201270880</v>
          </cell>
          <cell r="G4172">
            <v>680306</v>
          </cell>
          <cell r="H4172" t="str">
            <v>HOURLY  OT PAY</v>
          </cell>
        </row>
        <row r="4173">
          <cell r="A4173">
            <v>501700</v>
          </cell>
          <cell r="B4173" t="str">
            <v>EQUIPMENT</v>
          </cell>
          <cell r="C4173">
            <v>11100</v>
          </cell>
          <cell r="D4173" t="str">
            <v>SYSTEM OPS</v>
          </cell>
          <cell r="E4173" t="str">
            <v>880-01270</v>
          </cell>
          <cell r="F4173" t="str">
            <v>111001270880</v>
          </cell>
          <cell r="G4173">
            <v>601700</v>
          </cell>
          <cell r="H4173" t="str">
            <v>EQUIPMENT</v>
          </cell>
        </row>
        <row r="4174">
          <cell r="A4174">
            <v>580305</v>
          </cell>
          <cell r="B4174" t="str">
            <v>HOURLY  REGULAR</v>
          </cell>
          <cell r="C4174">
            <v>11100</v>
          </cell>
          <cell r="D4174" t="str">
            <v>SYSTEM OPS</v>
          </cell>
          <cell r="E4174" t="str">
            <v>880-01270</v>
          </cell>
          <cell r="F4174" t="str">
            <v>111001270880</v>
          </cell>
          <cell r="G4174">
            <v>680305</v>
          </cell>
          <cell r="H4174" t="str">
            <v>HOURLY  REGULAR</v>
          </cell>
        </row>
        <row r="4175">
          <cell r="A4175">
            <v>580306</v>
          </cell>
          <cell r="B4175" t="str">
            <v>HOURLY  OT PAY</v>
          </cell>
          <cell r="C4175">
            <v>11100</v>
          </cell>
          <cell r="D4175" t="str">
            <v>SYSTEM OPS</v>
          </cell>
          <cell r="E4175" t="str">
            <v>880-01270</v>
          </cell>
          <cell r="F4175" t="str">
            <v>111001270880</v>
          </cell>
          <cell r="G4175">
            <v>680306</v>
          </cell>
          <cell r="H4175" t="str">
            <v>HOURLY  OT PAY</v>
          </cell>
        </row>
        <row r="4176">
          <cell r="A4176">
            <v>501401</v>
          </cell>
          <cell r="B4176" t="str">
            <v>MATERIALS - CONS INV</v>
          </cell>
          <cell r="C4176">
            <v>11100</v>
          </cell>
          <cell r="D4176" t="str">
            <v>SYSTEM OPS</v>
          </cell>
          <cell r="E4176" t="str">
            <v>880-01270</v>
          </cell>
          <cell r="F4176" t="str">
            <v>111001270880</v>
          </cell>
          <cell r="G4176">
            <v>601401</v>
          </cell>
          <cell r="H4176" t="str">
            <v>MATERIALS - CONS INV</v>
          </cell>
        </row>
        <row r="4177">
          <cell r="A4177">
            <v>501700</v>
          </cell>
          <cell r="B4177" t="str">
            <v>EQUIPMENT</v>
          </cell>
          <cell r="C4177">
            <v>15520</v>
          </cell>
          <cell r="D4177" t="str">
            <v>COMPLIANCE SERVICES - OR</v>
          </cell>
          <cell r="E4177" t="str">
            <v>880-01315</v>
          </cell>
          <cell r="F4177" t="str">
            <v>155201315880</v>
          </cell>
          <cell r="G4177">
            <v>601700</v>
          </cell>
          <cell r="H4177" t="str">
            <v>EQUIPMENT</v>
          </cell>
        </row>
        <row r="4178">
          <cell r="A4178">
            <v>580305</v>
          </cell>
          <cell r="B4178" t="str">
            <v>HOURLY  REGULAR</v>
          </cell>
          <cell r="C4178">
            <v>15520</v>
          </cell>
          <cell r="D4178" t="str">
            <v>COMPLIANCE SERVICES - OR</v>
          </cell>
          <cell r="E4178" t="str">
            <v>880-01315</v>
          </cell>
          <cell r="F4178" t="str">
            <v>155201315880</v>
          </cell>
          <cell r="G4178">
            <v>680305</v>
          </cell>
          <cell r="H4178" t="str">
            <v>HOURLY  REGULAR</v>
          </cell>
        </row>
        <row r="4179">
          <cell r="A4179">
            <v>580306</v>
          </cell>
          <cell r="B4179" t="str">
            <v>HOURLY  OT PAY</v>
          </cell>
          <cell r="C4179">
            <v>15520</v>
          </cell>
          <cell r="D4179" t="str">
            <v>COMPLIANCE SERVICES - OR</v>
          </cell>
          <cell r="E4179" t="str">
            <v>880-01315</v>
          </cell>
          <cell r="F4179" t="str">
            <v>155201315880</v>
          </cell>
          <cell r="G4179">
            <v>680306</v>
          </cell>
          <cell r="H4179" t="str">
            <v>HOURLY  OT PAY</v>
          </cell>
        </row>
        <row r="4180">
          <cell r="A4180">
            <v>580305</v>
          </cell>
          <cell r="B4180" t="str">
            <v>HOURLY  REGULAR</v>
          </cell>
          <cell r="C4180">
            <v>15510</v>
          </cell>
          <cell r="D4180" t="str">
            <v>QUALIFICATIONS ASSURANCE</v>
          </cell>
          <cell r="E4180" t="str">
            <v>880-01315</v>
          </cell>
          <cell r="F4180" t="str">
            <v>155101315880</v>
          </cell>
          <cell r="G4180">
            <v>680305</v>
          </cell>
          <cell r="H4180" t="str">
            <v>HOURLY  REGULAR</v>
          </cell>
        </row>
        <row r="4181">
          <cell r="A4181">
            <v>501700</v>
          </cell>
          <cell r="B4181" t="str">
            <v>EQUIPMENT</v>
          </cell>
          <cell r="C4181">
            <v>15506</v>
          </cell>
          <cell r="D4181" t="str">
            <v>GAS OPERATIONS ORANGE</v>
          </cell>
          <cell r="E4181" t="str">
            <v>880-01315</v>
          </cell>
          <cell r="F4181" t="str">
            <v>155061315880</v>
          </cell>
          <cell r="G4181">
            <v>601700</v>
          </cell>
          <cell r="H4181" t="str">
            <v>EQUIPMENT</v>
          </cell>
        </row>
        <row r="4182">
          <cell r="A4182">
            <v>580301</v>
          </cell>
          <cell r="B4182" t="str">
            <v>HOURLY DBL TIME PAY</v>
          </cell>
          <cell r="C4182">
            <v>15506</v>
          </cell>
          <cell r="D4182" t="str">
            <v>GAS OPERATIONS ORANGE</v>
          </cell>
          <cell r="E4182" t="str">
            <v>880-01315</v>
          </cell>
          <cell r="F4182" t="str">
            <v>155061315880</v>
          </cell>
          <cell r="G4182">
            <v>680301</v>
          </cell>
          <cell r="H4182" t="str">
            <v>HOURLY DBL TIME PAY</v>
          </cell>
        </row>
        <row r="4183">
          <cell r="A4183">
            <v>580305</v>
          </cell>
          <cell r="B4183" t="str">
            <v>HOURLY  REGULAR</v>
          </cell>
          <cell r="C4183">
            <v>15506</v>
          </cell>
          <cell r="D4183" t="str">
            <v>GAS OPERATIONS ORANGE</v>
          </cell>
          <cell r="E4183" t="str">
            <v>880-01315</v>
          </cell>
          <cell r="F4183" t="str">
            <v>155061315880</v>
          </cell>
          <cell r="G4183">
            <v>680305</v>
          </cell>
          <cell r="H4183" t="str">
            <v>HOURLY  REGULAR</v>
          </cell>
        </row>
        <row r="4184">
          <cell r="A4184">
            <v>580306</v>
          </cell>
          <cell r="B4184" t="str">
            <v>HOURLY  OT PAY</v>
          </cell>
          <cell r="C4184">
            <v>15506</v>
          </cell>
          <cell r="D4184" t="str">
            <v>GAS OPERATIONS ORANGE</v>
          </cell>
          <cell r="E4184" t="str">
            <v>880-01315</v>
          </cell>
          <cell r="F4184" t="str">
            <v>155061315880</v>
          </cell>
          <cell r="G4184">
            <v>680306</v>
          </cell>
          <cell r="H4184" t="str">
            <v>HOURLY  OT PAY</v>
          </cell>
        </row>
        <row r="4185">
          <cell r="A4185">
            <v>581500</v>
          </cell>
          <cell r="B4185" t="str">
            <v>MILEAGE REIMBURSEMNT</v>
          </cell>
          <cell r="C4185">
            <v>15506</v>
          </cell>
          <cell r="D4185" t="str">
            <v>GAS OPERATIONS ORANGE</v>
          </cell>
          <cell r="E4185" t="str">
            <v>880-01315</v>
          </cell>
          <cell r="F4185" t="str">
            <v>155061315880</v>
          </cell>
          <cell r="G4185">
            <v>681500</v>
          </cell>
          <cell r="H4185" t="str">
            <v>MILEAGE REIMBURSEMNT</v>
          </cell>
        </row>
        <row r="4186">
          <cell r="A4186">
            <v>501700</v>
          </cell>
          <cell r="B4186" t="str">
            <v>EQUIPMENT</v>
          </cell>
          <cell r="C4186">
            <v>15100</v>
          </cell>
          <cell r="D4186" t="str">
            <v>ENGINEERING SERVICES - OR</v>
          </cell>
          <cell r="E4186" t="str">
            <v>880-01315</v>
          </cell>
          <cell r="F4186" t="str">
            <v>151001315880</v>
          </cell>
          <cell r="G4186">
            <v>601700</v>
          </cell>
          <cell r="H4186" t="str">
            <v>EQUIPMENT</v>
          </cell>
        </row>
        <row r="4187">
          <cell r="A4187">
            <v>580305</v>
          </cell>
          <cell r="B4187" t="str">
            <v>HOURLY  REGULAR</v>
          </cell>
          <cell r="C4187">
            <v>15100</v>
          </cell>
          <cell r="D4187" t="str">
            <v>ENGINEERING SERVICES - OR</v>
          </cell>
          <cell r="E4187" t="str">
            <v>880-01315</v>
          </cell>
          <cell r="F4187" t="str">
            <v>151001315880</v>
          </cell>
          <cell r="G4187">
            <v>680305</v>
          </cell>
          <cell r="H4187" t="str">
            <v>HOURLY  REGULAR</v>
          </cell>
        </row>
        <row r="4188">
          <cell r="A4188">
            <v>580306</v>
          </cell>
          <cell r="B4188" t="str">
            <v>HOURLY  OT PAY</v>
          </cell>
          <cell r="C4188">
            <v>15100</v>
          </cell>
          <cell r="D4188" t="str">
            <v>ENGINEERING SERVICES - OR</v>
          </cell>
          <cell r="E4188" t="str">
            <v>880-01315</v>
          </cell>
          <cell r="F4188" t="str">
            <v>151001315880</v>
          </cell>
          <cell r="G4188">
            <v>680306</v>
          </cell>
          <cell r="H4188" t="str">
            <v>HOURLY  OT PAY</v>
          </cell>
        </row>
        <row r="4189">
          <cell r="A4189">
            <v>501700</v>
          </cell>
          <cell r="B4189" t="str">
            <v>EQUIPMENT</v>
          </cell>
          <cell r="C4189">
            <v>14109</v>
          </cell>
          <cell r="D4189" t="str">
            <v>GAS OPS BLACK - WA</v>
          </cell>
          <cell r="E4189" t="str">
            <v>880-01315</v>
          </cell>
          <cell r="F4189" t="str">
            <v>141091315880</v>
          </cell>
          <cell r="G4189">
            <v>601700</v>
          </cell>
          <cell r="H4189" t="str">
            <v>EQUIPMENT</v>
          </cell>
        </row>
        <row r="4190">
          <cell r="A4190">
            <v>580305</v>
          </cell>
          <cell r="B4190" t="str">
            <v>HOURLY  REGULAR</v>
          </cell>
          <cell r="C4190">
            <v>14109</v>
          </cell>
          <cell r="D4190" t="str">
            <v>GAS OPS BLACK - WA</v>
          </cell>
          <cell r="E4190" t="str">
            <v>880-01315</v>
          </cell>
          <cell r="F4190" t="str">
            <v>141091315880</v>
          </cell>
          <cell r="G4190">
            <v>680305</v>
          </cell>
          <cell r="H4190" t="str">
            <v>HOURLY  REGULAR</v>
          </cell>
        </row>
        <row r="4191">
          <cell r="A4191">
            <v>501700</v>
          </cell>
          <cell r="B4191" t="str">
            <v>EQUIPMENT</v>
          </cell>
          <cell r="C4191">
            <v>14100</v>
          </cell>
          <cell r="D4191" t="str">
            <v>GAS OPS BLACK - OR</v>
          </cell>
          <cell r="E4191" t="str">
            <v>880-01315</v>
          </cell>
          <cell r="F4191" t="str">
            <v>141001315880</v>
          </cell>
          <cell r="G4191">
            <v>601700</v>
          </cell>
          <cell r="H4191" t="str">
            <v>EQUIPMENT</v>
          </cell>
        </row>
        <row r="4192">
          <cell r="A4192">
            <v>580305</v>
          </cell>
          <cell r="B4192" t="str">
            <v>HOURLY  REGULAR</v>
          </cell>
          <cell r="C4192">
            <v>14100</v>
          </cell>
          <cell r="D4192" t="str">
            <v>GAS OPS BLACK - OR</v>
          </cell>
          <cell r="E4192" t="str">
            <v>880-01315</v>
          </cell>
          <cell r="F4192" t="str">
            <v>141001315880</v>
          </cell>
          <cell r="G4192">
            <v>680305</v>
          </cell>
          <cell r="H4192" t="str">
            <v>HOURLY  REGULAR</v>
          </cell>
        </row>
        <row r="4193">
          <cell r="A4193">
            <v>501700</v>
          </cell>
          <cell r="B4193" t="str">
            <v>EQUIPMENT</v>
          </cell>
          <cell r="C4193">
            <v>13510</v>
          </cell>
          <cell r="D4193" t="str">
            <v>CUSTOMER FIELD SERVICES</v>
          </cell>
          <cell r="E4193" t="str">
            <v>880-01315</v>
          </cell>
          <cell r="F4193" t="str">
            <v>135101315880</v>
          </cell>
          <cell r="G4193">
            <v>601700</v>
          </cell>
          <cell r="H4193" t="str">
            <v>EQUIPMENT</v>
          </cell>
        </row>
        <row r="4194">
          <cell r="A4194">
            <v>580305</v>
          </cell>
          <cell r="B4194" t="str">
            <v>HOURLY  REGULAR</v>
          </cell>
          <cell r="C4194">
            <v>13510</v>
          </cell>
          <cell r="D4194" t="str">
            <v>CUSTOMER FIELD SERVICES</v>
          </cell>
          <cell r="E4194" t="str">
            <v>880-01315</v>
          </cell>
          <cell r="F4194" t="str">
            <v>135101315880</v>
          </cell>
          <cell r="G4194">
            <v>680305</v>
          </cell>
          <cell r="H4194" t="str">
            <v>HOURLY  REGULAR</v>
          </cell>
        </row>
        <row r="4195">
          <cell r="A4195">
            <v>580306</v>
          </cell>
          <cell r="B4195" t="str">
            <v>HOURLY  OT PAY</v>
          </cell>
          <cell r="C4195">
            <v>13510</v>
          </cell>
          <cell r="D4195" t="str">
            <v>CUSTOMER FIELD SERVICES</v>
          </cell>
          <cell r="E4195" t="str">
            <v>880-01315</v>
          </cell>
          <cell r="F4195" t="str">
            <v>135101315880</v>
          </cell>
          <cell r="G4195">
            <v>680306</v>
          </cell>
          <cell r="H4195" t="str">
            <v>HOURLY  OT PAY</v>
          </cell>
        </row>
        <row r="4196">
          <cell r="A4196">
            <v>581500</v>
          </cell>
          <cell r="B4196" t="str">
            <v>MILEAGE REIMBURSEMNT</v>
          </cell>
          <cell r="C4196">
            <v>13510</v>
          </cell>
          <cell r="D4196" t="str">
            <v>CUSTOMER FIELD SERVICES</v>
          </cell>
          <cell r="E4196" t="str">
            <v>880-01315</v>
          </cell>
          <cell r="F4196" t="str">
            <v>135101315880</v>
          </cell>
          <cell r="G4196">
            <v>681500</v>
          </cell>
          <cell r="H4196" t="str">
            <v>MILEAGE REIMBURSEMNT</v>
          </cell>
        </row>
        <row r="4197">
          <cell r="A4197">
            <v>580301</v>
          </cell>
          <cell r="B4197" t="str">
            <v>HOURLY DBL TIME PAY</v>
          </cell>
          <cell r="C4197">
            <v>13510</v>
          </cell>
          <cell r="D4197" t="str">
            <v>CUSTOMER FIELD SERVICES</v>
          </cell>
          <cell r="E4197" t="str">
            <v>880-01315</v>
          </cell>
          <cell r="F4197" t="str">
            <v>135101315880</v>
          </cell>
          <cell r="G4197">
            <v>680301</v>
          </cell>
          <cell r="H4197" t="str">
            <v>HOURLY DBL TIME PAY</v>
          </cell>
        </row>
        <row r="4198">
          <cell r="A4198">
            <v>501700</v>
          </cell>
          <cell r="B4198" t="str">
            <v>EQUIPMENT</v>
          </cell>
          <cell r="C4198">
            <v>12359</v>
          </cell>
          <cell r="D4198" t="str">
            <v>ENGINEERING SERVICES - WA</v>
          </cell>
          <cell r="E4198" t="str">
            <v>880-01315</v>
          </cell>
          <cell r="F4198" t="str">
            <v>123591315880</v>
          </cell>
          <cell r="G4198">
            <v>601700</v>
          </cell>
          <cell r="H4198" t="str">
            <v>EQUIPMENT</v>
          </cell>
        </row>
        <row r="4199">
          <cell r="A4199">
            <v>580305</v>
          </cell>
          <cell r="B4199" t="str">
            <v>HOURLY  REGULAR</v>
          </cell>
          <cell r="C4199">
            <v>12359</v>
          </cell>
          <cell r="D4199" t="str">
            <v>ENGINEERING SERVICES - WA</v>
          </cell>
          <cell r="E4199" t="str">
            <v>880-01315</v>
          </cell>
          <cell r="F4199" t="str">
            <v>123591315880</v>
          </cell>
          <cell r="G4199">
            <v>680305</v>
          </cell>
          <cell r="H4199" t="str">
            <v>HOURLY  REGULAR</v>
          </cell>
        </row>
        <row r="4200">
          <cell r="A4200">
            <v>580305</v>
          </cell>
          <cell r="B4200" t="str">
            <v>HOURLY  REGULAR</v>
          </cell>
          <cell r="C4200">
            <v>11320</v>
          </cell>
          <cell r="D4200" t="str">
            <v>FIELD SERVICES</v>
          </cell>
          <cell r="E4200" t="str">
            <v>880-01315</v>
          </cell>
          <cell r="F4200" t="str">
            <v>113201315880</v>
          </cell>
          <cell r="G4200">
            <v>680305</v>
          </cell>
          <cell r="H4200" t="str">
            <v>HOURLY  REGULAR</v>
          </cell>
        </row>
        <row r="4201">
          <cell r="A4201">
            <v>580306</v>
          </cell>
          <cell r="B4201" t="str">
            <v>HOURLY  OT PAY</v>
          </cell>
          <cell r="C4201">
            <v>11320</v>
          </cell>
          <cell r="D4201" t="str">
            <v>FIELD SERVICES</v>
          </cell>
          <cell r="E4201" t="str">
            <v>880-01315</v>
          </cell>
          <cell r="F4201" t="str">
            <v>113201315880</v>
          </cell>
          <cell r="G4201">
            <v>680306</v>
          </cell>
          <cell r="H4201" t="str">
            <v>HOURLY  OT PAY</v>
          </cell>
        </row>
        <row r="4202">
          <cell r="A4202">
            <v>501700</v>
          </cell>
          <cell r="B4202" t="str">
            <v>EQUIPMENT</v>
          </cell>
          <cell r="C4202">
            <v>11100</v>
          </cell>
          <cell r="D4202" t="str">
            <v>SYSTEM OPS</v>
          </cell>
          <cell r="E4202" t="str">
            <v>880-01315</v>
          </cell>
          <cell r="F4202" t="str">
            <v>111001315880</v>
          </cell>
          <cell r="G4202">
            <v>601700</v>
          </cell>
          <cell r="H4202" t="str">
            <v>EQUIPMENT</v>
          </cell>
        </row>
        <row r="4203">
          <cell r="A4203">
            <v>580301</v>
          </cell>
          <cell r="B4203" t="str">
            <v>HOURLY DBL TIME PAY</v>
          </cell>
          <cell r="C4203">
            <v>11100</v>
          </cell>
          <cell r="D4203" t="str">
            <v>SYSTEM OPS</v>
          </cell>
          <cell r="E4203" t="str">
            <v>880-01315</v>
          </cell>
          <cell r="F4203" t="str">
            <v>111001315880</v>
          </cell>
          <cell r="G4203">
            <v>680301</v>
          </cell>
          <cell r="H4203" t="str">
            <v>HOURLY DBL TIME PAY</v>
          </cell>
        </row>
        <row r="4204">
          <cell r="A4204">
            <v>580305</v>
          </cell>
          <cell r="B4204" t="str">
            <v>HOURLY  REGULAR</v>
          </cell>
          <cell r="C4204">
            <v>11100</v>
          </cell>
          <cell r="D4204" t="str">
            <v>SYSTEM OPS</v>
          </cell>
          <cell r="E4204" t="str">
            <v>880-01315</v>
          </cell>
          <cell r="F4204" t="str">
            <v>111001315880</v>
          </cell>
          <cell r="G4204">
            <v>680305</v>
          </cell>
          <cell r="H4204" t="str">
            <v>HOURLY  REGULAR</v>
          </cell>
        </row>
        <row r="4205">
          <cell r="A4205">
            <v>580306</v>
          </cell>
          <cell r="B4205" t="str">
            <v>HOURLY  OT PAY</v>
          </cell>
          <cell r="C4205">
            <v>11100</v>
          </cell>
          <cell r="D4205" t="str">
            <v>SYSTEM OPS</v>
          </cell>
          <cell r="E4205" t="str">
            <v>880-01315</v>
          </cell>
          <cell r="F4205" t="str">
            <v>111001315880</v>
          </cell>
          <cell r="G4205">
            <v>680306</v>
          </cell>
          <cell r="H4205" t="str">
            <v>HOURLY  OT PAY</v>
          </cell>
        </row>
        <row r="4206">
          <cell r="A4206">
            <v>581500</v>
          </cell>
          <cell r="B4206" t="str">
            <v>MILEAGE REIMBURSEMNT</v>
          </cell>
          <cell r="C4206">
            <v>11100</v>
          </cell>
          <cell r="D4206" t="str">
            <v>SYSTEM OPS</v>
          </cell>
          <cell r="E4206" t="str">
            <v>880-01315</v>
          </cell>
          <cell r="F4206" t="str">
            <v>111001315880</v>
          </cell>
          <cell r="G4206">
            <v>681500</v>
          </cell>
          <cell r="H4206" t="str">
            <v>MILEAGE REIMBURSEMNT</v>
          </cell>
        </row>
        <row r="4207">
          <cell r="A4207">
            <v>585800</v>
          </cell>
          <cell r="B4207" t="str">
            <v>MEAL TICKETS SECONDARY</v>
          </cell>
          <cell r="C4207">
            <v>11100</v>
          </cell>
          <cell r="D4207" t="str">
            <v>SYSTEM OPS</v>
          </cell>
          <cell r="E4207" t="str">
            <v>880-01315</v>
          </cell>
          <cell r="F4207" t="str">
            <v>111001315880</v>
          </cell>
          <cell r="G4207">
            <v>685800</v>
          </cell>
          <cell r="H4207" t="str">
            <v>MEAL TICKETS SECONDARY</v>
          </cell>
        </row>
        <row r="4208">
          <cell r="A4208">
            <v>501401</v>
          </cell>
          <cell r="B4208" t="str">
            <v>MATERIALS - CONS INV</v>
          </cell>
          <cell r="C4208">
            <v>11100</v>
          </cell>
          <cell r="D4208" t="str">
            <v>SYSTEM OPS</v>
          </cell>
          <cell r="E4208" t="str">
            <v>880-01315</v>
          </cell>
          <cell r="F4208" t="str">
            <v>111001315880</v>
          </cell>
          <cell r="G4208">
            <v>601401</v>
          </cell>
          <cell r="H4208" t="str">
            <v>MATERIALS - CONS INV</v>
          </cell>
        </row>
        <row r="4209">
          <cell r="A4209">
            <v>501700</v>
          </cell>
          <cell r="B4209" t="str">
            <v>EQUIPMENT</v>
          </cell>
          <cell r="C4209">
            <v>15506</v>
          </cell>
          <cell r="D4209" t="str">
            <v>GAS OPERATIONS ORANGE</v>
          </cell>
          <cell r="E4209" t="str">
            <v>880-01440</v>
          </cell>
          <cell r="F4209" t="str">
            <v>155061440880</v>
          </cell>
          <cell r="G4209">
            <v>601700</v>
          </cell>
          <cell r="H4209" t="str">
            <v>EQUIPMENT</v>
          </cell>
        </row>
        <row r="4210">
          <cell r="A4210">
            <v>580305</v>
          </cell>
          <cell r="B4210" t="str">
            <v>HOURLY  REGULAR</v>
          </cell>
          <cell r="C4210">
            <v>15506</v>
          </cell>
          <cell r="D4210" t="str">
            <v>GAS OPERATIONS ORANGE</v>
          </cell>
          <cell r="E4210" t="str">
            <v>880-01440</v>
          </cell>
          <cell r="F4210" t="str">
            <v>155061440880</v>
          </cell>
          <cell r="G4210">
            <v>680305</v>
          </cell>
          <cell r="H4210" t="str">
            <v>HOURLY  REGULAR</v>
          </cell>
        </row>
        <row r="4211">
          <cell r="A4211">
            <v>580306</v>
          </cell>
          <cell r="B4211" t="str">
            <v>HOURLY  OT PAY</v>
          </cell>
          <cell r="C4211">
            <v>15506</v>
          </cell>
          <cell r="D4211" t="str">
            <v>GAS OPERATIONS ORANGE</v>
          </cell>
          <cell r="E4211" t="str">
            <v>880-01440</v>
          </cell>
          <cell r="F4211" t="str">
            <v>155061440880</v>
          </cell>
          <cell r="G4211">
            <v>680306</v>
          </cell>
          <cell r="H4211" t="str">
            <v>HOURLY  OT PAY</v>
          </cell>
        </row>
        <row r="4212">
          <cell r="A4212">
            <v>501700</v>
          </cell>
          <cell r="B4212" t="str">
            <v>EQUIPMENT</v>
          </cell>
          <cell r="C4212">
            <v>13510</v>
          </cell>
          <cell r="D4212" t="str">
            <v>CUSTOMER FIELD SERVICES</v>
          </cell>
          <cell r="E4212" t="str">
            <v>880-01440</v>
          </cell>
          <cell r="F4212" t="str">
            <v>135101440880</v>
          </cell>
          <cell r="G4212">
            <v>601700</v>
          </cell>
          <cell r="H4212" t="str">
            <v>EQUIPMENT</v>
          </cell>
        </row>
        <row r="4213">
          <cell r="A4213">
            <v>580305</v>
          </cell>
          <cell r="B4213" t="str">
            <v>HOURLY  REGULAR</v>
          </cell>
          <cell r="C4213">
            <v>13510</v>
          </cell>
          <cell r="D4213" t="str">
            <v>CUSTOMER FIELD SERVICES</v>
          </cell>
          <cell r="E4213" t="str">
            <v>880-01440</v>
          </cell>
          <cell r="F4213" t="str">
            <v>135101440880</v>
          </cell>
          <cell r="G4213">
            <v>680305</v>
          </cell>
          <cell r="H4213" t="str">
            <v>HOURLY  REGULAR</v>
          </cell>
        </row>
        <row r="4214">
          <cell r="A4214">
            <v>588305</v>
          </cell>
          <cell r="B4214" t="str">
            <v>HRLY - REGULAR ZTFSO</v>
          </cell>
          <cell r="C4214">
            <v>12013</v>
          </cell>
          <cell r="D4214" t="str">
            <v>TRANSPORTATION</v>
          </cell>
          <cell r="E4214" t="str">
            <v>880-01440</v>
          </cell>
          <cell r="F4214" t="str">
            <v>120131440880</v>
          </cell>
          <cell r="G4214">
            <v>688305</v>
          </cell>
          <cell r="H4214" t="str">
            <v>HRLY - REGULAR ZTFSO</v>
          </cell>
        </row>
        <row r="4215">
          <cell r="A4215">
            <v>588306</v>
          </cell>
          <cell r="B4215" t="str">
            <v>HRLY - OT ZTFSO</v>
          </cell>
          <cell r="C4215">
            <v>12013</v>
          </cell>
          <cell r="D4215" t="str">
            <v>TRANSPORTATION</v>
          </cell>
          <cell r="E4215" t="str">
            <v>880-01440</v>
          </cell>
          <cell r="F4215" t="str">
            <v>120131440880</v>
          </cell>
          <cell r="G4215">
            <v>688306</v>
          </cell>
          <cell r="H4215" t="str">
            <v>HRLY - OT ZTFSO</v>
          </cell>
        </row>
        <row r="4216">
          <cell r="A4216">
            <v>500301</v>
          </cell>
          <cell r="B4216" t="str">
            <v>HOURLY DOUBLE PAY</v>
          </cell>
          <cell r="C4216">
            <v>11100</v>
          </cell>
          <cell r="D4216" t="str">
            <v>SYSTEM OPS</v>
          </cell>
          <cell r="E4216" t="str">
            <v>880-01440</v>
          </cell>
          <cell r="F4216" t="str">
            <v>111001440880</v>
          </cell>
          <cell r="G4216">
            <v>600301</v>
          </cell>
          <cell r="H4216" t="str">
            <v>HOURLY DOUBLE PAY</v>
          </cell>
        </row>
        <row r="4217">
          <cell r="A4217">
            <v>500305</v>
          </cell>
          <cell r="B4217" t="str">
            <v>HOURLY REGULAR  PAY</v>
          </cell>
          <cell r="C4217">
            <v>11100</v>
          </cell>
          <cell r="D4217" t="str">
            <v>SYSTEM OPS</v>
          </cell>
          <cell r="E4217" t="str">
            <v>880-01440</v>
          </cell>
          <cell r="F4217" t="str">
            <v>111001440880</v>
          </cell>
          <cell r="G4217">
            <v>600305</v>
          </cell>
          <cell r="H4217" t="str">
            <v>HOURLY REGULAR  PAY</v>
          </cell>
        </row>
        <row r="4218">
          <cell r="A4218">
            <v>500306</v>
          </cell>
          <cell r="B4218" t="str">
            <v>HOURLY OVERTIME PAY</v>
          </cell>
          <cell r="C4218">
            <v>11100</v>
          </cell>
          <cell r="D4218" t="str">
            <v>SYSTEM OPS</v>
          </cell>
          <cell r="E4218" t="str">
            <v>880-01440</v>
          </cell>
          <cell r="F4218" t="str">
            <v>111001440880</v>
          </cell>
          <cell r="G4218">
            <v>600306</v>
          </cell>
          <cell r="H4218" t="str">
            <v>HOURLY OVERTIME PAY</v>
          </cell>
        </row>
        <row r="4219">
          <cell r="A4219">
            <v>500307</v>
          </cell>
          <cell r="B4219" t="str">
            <v>ON CALL ASSIGN. PAY</v>
          </cell>
          <cell r="C4219">
            <v>11100</v>
          </cell>
          <cell r="D4219" t="str">
            <v>SYSTEM OPS</v>
          </cell>
          <cell r="E4219" t="str">
            <v>880-01440</v>
          </cell>
          <cell r="F4219" t="str">
            <v>111001440880</v>
          </cell>
          <cell r="G4219">
            <v>600307</v>
          </cell>
          <cell r="H4219" t="str">
            <v>ON CALL ASSIGN. PAY</v>
          </cell>
        </row>
        <row r="4220">
          <cell r="A4220">
            <v>500900</v>
          </cell>
          <cell r="B4220" t="str">
            <v>VACATION, SICK &amp; HOL</v>
          </cell>
          <cell r="C4220">
            <v>11100</v>
          </cell>
          <cell r="D4220" t="str">
            <v>SYSTEM OPS</v>
          </cell>
          <cell r="E4220" t="str">
            <v>880-01440</v>
          </cell>
          <cell r="F4220" t="str">
            <v>111001440880</v>
          </cell>
          <cell r="G4220">
            <v>600900</v>
          </cell>
          <cell r="H4220" t="str">
            <v>VACATION, SICK &amp; HOL</v>
          </cell>
        </row>
        <row r="4221">
          <cell r="A4221">
            <v>501000</v>
          </cell>
          <cell r="B4221" t="str">
            <v>PAYROLL OVERHEAD</v>
          </cell>
          <cell r="C4221">
            <v>11100</v>
          </cell>
          <cell r="D4221" t="str">
            <v>SYSTEM OPS</v>
          </cell>
          <cell r="E4221" t="str">
            <v>880-01440</v>
          </cell>
          <cell r="F4221" t="str">
            <v>111001440880</v>
          </cell>
          <cell r="G4221">
            <v>601000</v>
          </cell>
          <cell r="H4221" t="str">
            <v>PAYROLL OVERHEAD</v>
          </cell>
        </row>
        <row r="4222">
          <cell r="A4222">
            <v>501700</v>
          </cell>
          <cell r="B4222" t="str">
            <v>EQUIPMENT</v>
          </cell>
          <cell r="C4222">
            <v>11100</v>
          </cell>
          <cell r="D4222" t="str">
            <v>SYSTEM OPS</v>
          </cell>
          <cell r="E4222" t="str">
            <v>880-01440</v>
          </cell>
          <cell r="F4222" t="str">
            <v>111001440880</v>
          </cell>
          <cell r="G4222">
            <v>601700</v>
          </cell>
          <cell r="H4222" t="str">
            <v>EQUIPMENT</v>
          </cell>
        </row>
        <row r="4223">
          <cell r="A4223">
            <v>502466</v>
          </cell>
          <cell r="B4223" t="str">
            <v>P CARD UNCODED CHARG</v>
          </cell>
          <cell r="C4223">
            <v>11100</v>
          </cell>
          <cell r="D4223" t="str">
            <v>SYSTEM OPS</v>
          </cell>
          <cell r="E4223" t="str">
            <v>880-01440</v>
          </cell>
          <cell r="F4223" t="str">
            <v>111001440880</v>
          </cell>
          <cell r="G4223">
            <v>602466</v>
          </cell>
          <cell r="H4223" t="str">
            <v>P CARD UNCODED CHARG</v>
          </cell>
        </row>
        <row r="4224">
          <cell r="A4224">
            <v>505800</v>
          </cell>
          <cell r="B4224" t="str">
            <v>MEAL TICKETS</v>
          </cell>
          <cell r="C4224">
            <v>11100</v>
          </cell>
          <cell r="D4224" t="str">
            <v>SYSTEM OPS</v>
          </cell>
          <cell r="E4224" t="str">
            <v>880-01440</v>
          </cell>
          <cell r="F4224" t="str">
            <v>111001440880</v>
          </cell>
          <cell r="G4224">
            <v>605800</v>
          </cell>
          <cell r="H4224" t="str">
            <v>MEAL TICKETS</v>
          </cell>
        </row>
        <row r="4225">
          <cell r="A4225">
            <v>580305</v>
          </cell>
          <cell r="B4225" t="str">
            <v>HOURLY  REGULAR</v>
          </cell>
          <cell r="C4225">
            <v>11100</v>
          </cell>
          <cell r="D4225" t="str">
            <v>SYSTEM OPS</v>
          </cell>
          <cell r="E4225" t="str">
            <v>880-01440</v>
          </cell>
          <cell r="F4225" t="str">
            <v>111001440880</v>
          </cell>
          <cell r="G4225">
            <v>680305</v>
          </cell>
          <cell r="H4225" t="str">
            <v>HOURLY  REGULAR</v>
          </cell>
        </row>
        <row r="4226">
          <cell r="A4226">
            <v>580306</v>
          </cell>
          <cell r="B4226" t="str">
            <v>HOURLY  OT PAY</v>
          </cell>
          <cell r="C4226">
            <v>11100</v>
          </cell>
          <cell r="D4226" t="str">
            <v>SYSTEM OPS</v>
          </cell>
          <cell r="E4226" t="str">
            <v>880-01440</v>
          </cell>
          <cell r="F4226" t="str">
            <v>111001440880</v>
          </cell>
          <cell r="G4226">
            <v>680306</v>
          </cell>
          <cell r="H4226" t="str">
            <v>HOURLY  OT PAY</v>
          </cell>
        </row>
        <row r="4227">
          <cell r="A4227">
            <v>588301</v>
          </cell>
          <cell r="B4227" t="str">
            <v>HRL - DBL TIME ZTFSO</v>
          </cell>
          <cell r="C4227">
            <v>11100</v>
          </cell>
          <cell r="D4227" t="str">
            <v>SYSTEM OPS</v>
          </cell>
          <cell r="E4227" t="str">
            <v>880-01440</v>
          </cell>
          <cell r="F4227" t="str">
            <v>111001440880</v>
          </cell>
          <cell r="G4227">
            <v>688301</v>
          </cell>
          <cell r="H4227" t="str">
            <v>HRL - DBL TIME ZTFSO</v>
          </cell>
        </row>
        <row r="4228">
          <cell r="A4228">
            <v>588305</v>
          </cell>
          <cell r="B4228" t="str">
            <v>HRLY - REGULAR ZTFSO</v>
          </cell>
          <cell r="C4228">
            <v>11100</v>
          </cell>
          <cell r="D4228" t="str">
            <v>SYSTEM OPS</v>
          </cell>
          <cell r="E4228" t="str">
            <v>880-01440</v>
          </cell>
          <cell r="F4228" t="str">
            <v>111001440880</v>
          </cell>
          <cell r="G4228">
            <v>688305</v>
          </cell>
          <cell r="H4228" t="str">
            <v>HRLY - REGULAR ZTFSO</v>
          </cell>
        </row>
        <row r="4229">
          <cell r="A4229">
            <v>588306</v>
          </cell>
          <cell r="B4229" t="str">
            <v>HRLY - OT ZTFSO</v>
          </cell>
          <cell r="C4229">
            <v>11100</v>
          </cell>
          <cell r="D4229" t="str">
            <v>SYSTEM OPS</v>
          </cell>
          <cell r="E4229" t="str">
            <v>880-01440</v>
          </cell>
          <cell r="F4229" t="str">
            <v>111001440880</v>
          </cell>
          <cell r="G4229">
            <v>688306</v>
          </cell>
          <cell r="H4229" t="str">
            <v>HRLY - OT ZTFSO</v>
          </cell>
        </row>
        <row r="4230">
          <cell r="A4230">
            <v>589800</v>
          </cell>
          <cell r="B4230" t="str">
            <v>MEAL TICKETS ZTFSO</v>
          </cell>
          <cell r="C4230">
            <v>11100</v>
          </cell>
          <cell r="D4230" t="str">
            <v>SYSTEM OPS</v>
          </cell>
          <cell r="E4230" t="str">
            <v>880-01440</v>
          </cell>
          <cell r="F4230" t="str">
            <v>111001440880</v>
          </cell>
          <cell r="G4230">
            <v>689800</v>
          </cell>
          <cell r="H4230" t="str">
            <v>MEAL TICKETS ZTFSO</v>
          </cell>
        </row>
        <row r="4231">
          <cell r="A4231">
            <v>501400</v>
          </cell>
          <cell r="B4231" t="str">
            <v>MATERIALS</v>
          </cell>
          <cell r="C4231">
            <v>11100</v>
          </cell>
          <cell r="D4231" t="str">
            <v>SYSTEM OPS</v>
          </cell>
          <cell r="E4231" t="str">
            <v>880-01440</v>
          </cell>
          <cell r="F4231" t="str">
            <v>111001440880</v>
          </cell>
          <cell r="G4231">
            <v>601400</v>
          </cell>
          <cell r="H4231" t="str">
            <v>MATERIALS</v>
          </cell>
        </row>
        <row r="4232">
          <cell r="A4232">
            <v>506200</v>
          </cell>
          <cell r="B4232" t="str">
            <v>PERMITS AND FEES</v>
          </cell>
          <cell r="C4232">
            <v>11100</v>
          </cell>
          <cell r="D4232" t="str">
            <v>SYSTEM OPS</v>
          </cell>
          <cell r="E4232" t="str">
            <v>880-01440</v>
          </cell>
          <cell r="F4232" t="str">
            <v>111001440880</v>
          </cell>
          <cell r="G4232">
            <v>606200</v>
          </cell>
          <cell r="H4232" t="str">
            <v>PERMITS AND FEES</v>
          </cell>
        </row>
        <row r="4233">
          <cell r="A4233">
            <v>505500</v>
          </cell>
          <cell r="B4233" t="str">
            <v>REPAIRS AND MAINT</v>
          </cell>
          <cell r="C4233">
            <v>11100</v>
          </cell>
          <cell r="D4233" t="str">
            <v>SYSTEM OPS</v>
          </cell>
          <cell r="E4233" t="str">
            <v>880-01440</v>
          </cell>
          <cell r="F4233" t="str">
            <v>111001440880</v>
          </cell>
          <cell r="G4233">
            <v>605500</v>
          </cell>
          <cell r="H4233" t="str">
            <v>REPAIRS AND MAINT</v>
          </cell>
        </row>
        <row r="4234">
          <cell r="A4234">
            <v>501700</v>
          </cell>
          <cell r="B4234" t="str">
            <v>EQUIPMENT</v>
          </cell>
          <cell r="C4234">
            <v>15100</v>
          </cell>
          <cell r="D4234" t="str">
            <v>ENGINEERING SERVICES - OR</v>
          </cell>
          <cell r="E4234" t="str">
            <v>880-01505</v>
          </cell>
          <cell r="F4234" t="str">
            <v>151001505880</v>
          </cell>
          <cell r="G4234">
            <v>601700</v>
          </cell>
          <cell r="H4234" t="str">
            <v>EQUIPMENT</v>
          </cell>
        </row>
        <row r="4235">
          <cell r="A4235">
            <v>500100</v>
          </cell>
          <cell r="B4235" t="str">
            <v>SALARY PAYROLL</v>
          </cell>
          <cell r="C4235">
            <v>16200</v>
          </cell>
          <cell r="D4235" t="str">
            <v>STORES</v>
          </cell>
          <cell r="E4235" t="str">
            <v>880-01505</v>
          </cell>
          <cell r="F4235" t="str">
            <v>162001505880</v>
          </cell>
          <cell r="G4235">
            <v>600100</v>
          </cell>
          <cell r="H4235" t="str">
            <v>SALARY PAYROLL</v>
          </cell>
        </row>
        <row r="4236">
          <cell r="A4236">
            <v>500301</v>
          </cell>
          <cell r="B4236" t="str">
            <v>HOURLY DOUBLE PAY</v>
          </cell>
          <cell r="C4236">
            <v>16200</v>
          </cell>
          <cell r="D4236" t="str">
            <v>STORES</v>
          </cell>
          <cell r="E4236" t="str">
            <v>880-01505</v>
          </cell>
          <cell r="F4236" t="str">
            <v>162001505880</v>
          </cell>
          <cell r="G4236">
            <v>600301</v>
          </cell>
          <cell r="H4236" t="str">
            <v>HOURLY DOUBLE PAY</v>
          </cell>
        </row>
        <row r="4237">
          <cell r="A4237">
            <v>500305</v>
          </cell>
          <cell r="B4237" t="str">
            <v>HOURLY REGULAR  PAY</v>
          </cell>
          <cell r="C4237">
            <v>16200</v>
          </cell>
          <cell r="D4237" t="str">
            <v>STORES</v>
          </cell>
          <cell r="E4237" t="str">
            <v>880-01505</v>
          </cell>
          <cell r="F4237" t="str">
            <v>162001505880</v>
          </cell>
          <cell r="G4237">
            <v>600305</v>
          </cell>
          <cell r="H4237" t="str">
            <v>HOURLY REGULAR  PAY</v>
          </cell>
        </row>
        <row r="4238">
          <cell r="A4238">
            <v>500306</v>
          </cell>
          <cell r="B4238" t="str">
            <v>HOURLY OVERTIME PAY</v>
          </cell>
          <cell r="C4238">
            <v>16200</v>
          </cell>
          <cell r="D4238" t="str">
            <v>STORES</v>
          </cell>
          <cell r="E4238" t="str">
            <v>880-01505</v>
          </cell>
          <cell r="F4238" t="str">
            <v>162001505880</v>
          </cell>
          <cell r="G4238">
            <v>600306</v>
          </cell>
          <cell r="H4238" t="str">
            <v>HOURLY OVERTIME PAY</v>
          </cell>
        </row>
        <row r="4239">
          <cell r="A4239">
            <v>500900</v>
          </cell>
          <cell r="B4239" t="str">
            <v>VACATION, SICK &amp; HOL</v>
          </cell>
          <cell r="C4239">
            <v>16200</v>
          </cell>
          <cell r="D4239" t="str">
            <v>STORES</v>
          </cell>
          <cell r="E4239" t="str">
            <v>880-01505</v>
          </cell>
          <cell r="F4239" t="str">
            <v>162001505880</v>
          </cell>
          <cell r="G4239">
            <v>600900</v>
          </cell>
          <cell r="H4239" t="str">
            <v>VACATION, SICK &amp; HOL</v>
          </cell>
        </row>
        <row r="4240">
          <cell r="A4240">
            <v>501000</v>
          </cell>
          <cell r="B4240" t="str">
            <v>PAYROLL OVERHEAD</v>
          </cell>
          <cell r="C4240">
            <v>16200</v>
          </cell>
          <cell r="D4240" t="str">
            <v>STORES</v>
          </cell>
          <cell r="E4240" t="str">
            <v>880-01505</v>
          </cell>
          <cell r="F4240" t="str">
            <v>162001505880</v>
          </cell>
          <cell r="G4240">
            <v>601000</v>
          </cell>
          <cell r="H4240" t="str">
            <v>PAYROLL OVERHEAD</v>
          </cell>
        </row>
        <row r="4241">
          <cell r="A4241">
            <v>501400</v>
          </cell>
          <cell r="B4241" t="str">
            <v>MATERIALS</v>
          </cell>
          <cell r="C4241">
            <v>16200</v>
          </cell>
          <cell r="D4241" t="str">
            <v>STORES</v>
          </cell>
          <cell r="E4241" t="str">
            <v>880-01505</v>
          </cell>
          <cell r="F4241" t="str">
            <v>162001505880</v>
          </cell>
          <cell r="G4241">
            <v>601400</v>
          </cell>
          <cell r="H4241" t="str">
            <v>MATERIALS</v>
          </cell>
        </row>
        <row r="4242">
          <cell r="A4242">
            <v>501401</v>
          </cell>
          <cell r="B4242" t="str">
            <v>MATERIALS - CONS INV</v>
          </cell>
          <cell r="C4242">
            <v>16200</v>
          </cell>
          <cell r="D4242" t="str">
            <v>STORES</v>
          </cell>
          <cell r="E4242" t="str">
            <v>880-01505</v>
          </cell>
          <cell r="F4242" t="str">
            <v>162001505880</v>
          </cell>
          <cell r="G4242">
            <v>601401</v>
          </cell>
          <cell r="H4242" t="str">
            <v>MATERIALS - CONS INV</v>
          </cell>
        </row>
        <row r="4243">
          <cell r="A4243">
            <v>501500</v>
          </cell>
          <cell r="B4243" t="str">
            <v>MILEAGE REIMBURSE</v>
          </cell>
          <cell r="C4243">
            <v>16200</v>
          </cell>
          <cell r="D4243" t="str">
            <v>STORES</v>
          </cell>
          <cell r="E4243" t="str">
            <v>880-01505</v>
          </cell>
          <cell r="F4243" t="str">
            <v>162001505880</v>
          </cell>
          <cell r="G4243">
            <v>601500</v>
          </cell>
          <cell r="H4243" t="str">
            <v>MILEAGE REIMBURSE</v>
          </cell>
        </row>
        <row r="4244">
          <cell r="A4244">
            <v>501700</v>
          </cell>
          <cell r="B4244" t="str">
            <v>EQUIPMENT</v>
          </cell>
          <cell r="C4244">
            <v>16200</v>
          </cell>
          <cell r="D4244" t="str">
            <v>STORES</v>
          </cell>
          <cell r="E4244" t="str">
            <v>880-01505</v>
          </cell>
          <cell r="F4244" t="str">
            <v>162001505880</v>
          </cell>
          <cell r="G4244">
            <v>601700</v>
          </cell>
          <cell r="H4244" t="str">
            <v>EQUIPMENT</v>
          </cell>
        </row>
        <row r="4245">
          <cell r="A4245">
            <v>502100</v>
          </cell>
          <cell r="B4245" t="str">
            <v>OTHER CONTRACT WORK</v>
          </cell>
          <cell r="C4245">
            <v>16200</v>
          </cell>
          <cell r="D4245" t="str">
            <v>STORES</v>
          </cell>
          <cell r="E4245" t="str">
            <v>880-01505</v>
          </cell>
          <cell r="F4245" t="str">
            <v>162001505880</v>
          </cell>
          <cell r="G4245">
            <v>602100</v>
          </cell>
          <cell r="H4245" t="str">
            <v>OTHER CONTRACT WORK</v>
          </cell>
        </row>
        <row r="4246">
          <cell r="A4246">
            <v>502466</v>
          </cell>
          <cell r="B4246" t="str">
            <v>P CARD UNCODED CHARG</v>
          </cell>
          <cell r="C4246">
            <v>16200</v>
          </cell>
          <cell r="D4246" t="str">
            <v>STORES</v>
          </cell>
          <cell r="E4246" t="str">
            <v>880-01505</v>
          </cell>
          <cell r="F4246" t="str">
            <v>162001505880</v>
          </cell>
          <cell r="G4246">
            <v>602466</v>
          </cell>
          <cell r="H4246" t="str">
            <v>P CARD UNCODED CHARG</v>
          </cell>
        </row>
        <row r="4247">
          <cell r="A4247">
            <v>502800</v>
          </cell>
          <cell r="B4247" t="str">
            <v>POSTAGE</v>
          </cell>
          <cell r="C4247">
            <v>16200</v>
          </cell>
          <cell r="D4247" t="str">
            <v>STORES</v>
          </cell>
          <cell r="E4247" t="str">
            <v>880-01505</v>
          </cell>
          <cell r="F4247" t="str">
            <v>162001505880</v>
          </cell>
          <cell r="G4247">
            <v>602800</v>
          </cell>
          <cell r="H4247" t="str">
            <v>POSTAGE</v>
          </cell>
        </row>
        <row r="4248">
          <cell r="A4248">
            <v>503000</v>
          </cell>
          <cell r="B4248" t="str">
            <v>OFFICE SUPPLIES</v>
          </cell>
          <cell r="C4248">
            <v>16200</v>
          </cell>
          <cell r="D4248" t="str">
            <v>STORES</v>
          </cell>
          <cell r="E4248" t="str">
            <v>880-01505</v>
          </cell>
          <cell r="F4248" t="str">
            <v>162001505880</v>
          </cell>
          <cell r="G4248">
            <v>603000</v>
          </cell>
          <cell r="H4248" t="str">
            <v>OFFICE SUPPLIES</v>
          </cell>
        </row>
        <row r="4249">
          <cell r="A4249">
            <v>503200</v>
          </cell>
          <cell r="B4249" t="str">
            <v>BOOKS AND MAGAZINES</v>
          </cell>
          <cell r="C4249">
            <v>16200</v>
          </cell>
          <cell r="D4249" t="str">
            <v>STORES</v>
          </cell>
          <cell r="E4249" t="str">
            <v>880-01505</v>
          </cell>
          <cell r="F4249" t="str">
            <v>162001505880</v>
          </cell>
          <cell r="G4249">
            <v>603200</v>
          </cell>
          <cell r="H4249" t="str">
            <v>BOOKS AND MAGAZINES</v>
          </cell>
        </row>
        <row r="4250">
          <cell r="A4250">
            <v>504700</v>
          </cell>
          <cell r="B4250" t="str">
            <v>PARKING</v>
          </cell>
          <cell r="C4250">
            <v>16200</v>
          </cell>
          <cell r="D4250" t="str">
            <v>STORES</v>
          </cell>
          <cell r="E4250" t="str">
            <v>880-01505</v>
          </cell>
          <cell r="F4250" t="str">
            <v>162001505880</v>
          </cell>
          <cell r="G4250">
            <v>604700</v>
          </cell>
          <cell r="H4250" t="str">
            <v>PARKING</v>
          </cell>
        </row>
        <row r="4251">
          <cell r="A4251">
            <v>505800</v>
          </cell>
          <cell r="B4251" t="str">
            <v>MEAL TICKETS</v>
          </cell>
          <cell r="C4251">
            <v>16200</v>
          </cell>
          <cell r="D4251" t="str">
            <v>STORES</v>
          </cell>
          <cell r="E4251" t="str">
            <v>880-01505</v>
          </cell>
          <cell r="F4251" t="str">
            <v>162001505880</v>
          </cell>
          <cell r="G4251">
            <v>605800</v>
          </cell>
          <cell r="H4251" t="str">
            <v>MEAL TICKETS</v>
          </cell>
        </row>
        <row r="4252">
          <cell r="A4252">
            <v>512100</v>
          </cell>
          <cell r="B4252" t="str">
            <v>MEALS AND ENTERTAIN</v>
          </cell>
          <cell r="C4252">
            <v>16200</v>
          </cell>
          <cell r="D4252" t="str">
            <v>STORES</v>
          </cell>
          <cell r="E4252" t="str">
            <v>880-01505</v>
          </cell>
          <cell r="F4252" t="str">
            <v>162001505880</v>
          </cell>
          <cell r="G4252">
            <v>612100</v>
          </cell>
          <cell r="H4252" t="str">
            <v>MEALS AND ENTERTAIN</v>
          </cell>
        </row>
        <row r="4253">
          <cell r="A4253">
            <v>522000</v>
          </cell>
          <cell r="B4253" t="str">
            <v>EMPLOYEE AWARDS</v>
          </cell>
          <cell r="C4253">
            <v>16200</v>
          </cell>
          <cell r="D4253" t="str">
            <v>STORES</v>
          </cell>
          <cell r="E4253" t="str">
            <v>880-01505</v>
          </cell>
          <cell r="F4253" t="str">
            <v>162001505880</v>
          </cell>
          <cell r="G4253">
            <v>622000</v>
          </cell>
          <cell r="H4253" t="str">
            <v>EMPLOYEE AWARDS</v>
          </cell>
        </row>
        <row r="4254">
          <cell r="A4254">
            <v>580305</v>
          </cell>
          <cell r="B4254" t="str">
            <v>HOURLY  REGULAR</v>
          </cell>
          <cell r="C4254">
            <v>16200</v>
          </cell>
          <cell r="D4254" t="str">
            <v>STORES</v>
          </cell>
          <cell r="E4254" t="str">
            <v>880-01505</v>
          </cell>
          <cell r="F4254" t="str">
            <v>162001505880</v>
          </cell>
          <cell r="G4254">
            <v>680305</v>
          </cell>
          <cell r="H4254" t="str">
            <v>HOURLY  REGULAR</v>
          </cell>
        </row>
        <row r="4255">
          <cell r="A4255">
            <v>580306</v>
          </cell>
          <cell r="B4255" t="str">
            <v>HOURLY  OT PAY</v>
          </cell>
          <cell r="C4255">
            <v>16200</v>
          </cell>
          <cell r="D4255" t="str">
            <v>STORES</v>
          </cell>
          <cell r="E4255" t="str">
            <v>880-01505</v>
          </cell>
          <cell r="F4255" t="str">
            <v>162001505880</v>
          </cell>
          <cell r="G4255">
            <v>680306</v>
          </cell>
          <cell r="H4255" t="str">
            <v>HOURLY  OT PAY</v>
          </cell>
        </row>
        <row r="4256">
          <cell r="A4256">
            <v>588105</v>
          </cell>
          <cell r="B4256" t="str">
            <v>SALARY PAYROLL ZTFSO</v>
          </cell>
          <cell r="C4256">
            <v>16200</v>
          </cell>
          <cell r="D4256" t="str">
            <v>STORES</v>
          </cell>
          <cell r="E4256" t="str">
            <v>880-01505</v>
          </cell>
          <cell r="F4256" t="str">
            <v>162001505880</v>
          </cell>
          <cell r="G4256">
            <v>688105</v>
          </cell>
          <cell r="H4256" t="str">
            <v>SALARY PAYROLL ZTFSO</v>
          </cell>
        </row>
        <row r="4257">
          <cell r="A4257">
            <v>588305</v>
          </cell>
          <cell r="B4257" t="str">
            <v>HRLY - REGULAR ZTFSO</v>
          </cell>
          <cell r="C4257">
            <v>16200</v>
          </cell>
          <cell r="D4257" t="str">
            <v>STORES</v>
          </cell>
          <cell r="E4257" t="str">
            <v>880-01505</v>
          </cell>
          <cell r="F4257" t="str">
            <v>162001505880</v>
          </cell>
          <cell r="G4257">
            <v>688305</v>
          </cell>
          <cell r="H4257" t="str">
            <v>HRLY - REGULAR ZTFSO</v>
          </cell>
        </row>
        <row r="4258">
          <cell r="A4258">
            <v>588306</v>
          </cell>
          <cell r="B4258" t="str">
            <v>HRLY - OT ZTFSO</v>
          </cell>
          <cell r="C4258">
            <v>16200</v>
          </cell>
          <cell r="D4258" t="str">
            <v>STORES</v>
          </cell>
          <cell r="E4258" t="str">
            <v>880-01505</v>
          </cell>
          <cell r="F4258" t="str">
            <v>162001505880</v>
          </cell>
          <cell r="G4258">
            <v>688306</v>
          </cell>
          <cell r="H4258" t="str">
            <v>HRLY - OT ZTFSO</v>
          </cell>
        </row>
        <row r="4259">
          <cell r="A4259">
            <v>589500</v>
          </cell>
          <cell r="B4259" t="str">
            <v>MILEAGE REIMB ZTFSO</v>
          </cell>
          <cell r="C4259">
            <v>16200</v>
          </cell>
          <cell r="D4259" t="str">
            <v>STORES</v>
          </cell>
          <cell r="E4259" t="str">
            <v>880-01505</v>
          </cell>
          <cell r="F4259" t="str">
            <v>162001505880</v>
          </cell>
          <cell r="G4259">
            <v>689500</v>
          </cell>
          <cell r="H4259" t="str">
            <v>MILEAGE REIMB ZTFSO</v>
          </cell>
        </row>
        <row r="4260">
          <cell r="A4260">
            <v>503300</v>
          </cell>
          <cell r="B4260" t="str">
            <v>REFRESHMENTS</v>
          </cell>
          <cell r="C4260">
            <v>16200</v>
          </cell>
          <cell r="D4260" t="str">
            <v>STORES</v>
          </cell>
          <cell r="E4260" t="str">
            <v>880-01505</v>
          </cell>
          <cell r="F4260" t="str">
            <v>162001505880</v>
          </cell>
          <cell r="G4260">
            <v>603300</v>
          </cell>
          <cell r="H4260" t="str">
            <v>REFRESHMENTS</v>
          </cell>
        </row>
        <row r="4261">
          <cell r="A4261">
            <v>588301</v>
          </cell>
          <cell r="B4261" t="str">
            <v>HRL - DBL TIME ZTFSO</v>
          </cell>
          <cell r="C4261">
            <v>16200</v>
          </cell>
          <cell r="D4261" t="str">
            <v>STORES</v>
          </cell>
          <cell r="E4261" t="str">
            <v>880-01505</v>
          </cell>
          <cell r="F4261" t="str">
            <v>162001505880</v>
          </cell>
          <cell r="G4261">
            <v>688301</v>
          </cell>
          <cell r="H4261" t="str">
            <v>HRL - DBL TIME ZTFSO</v>
          </cell>
        </row>
        <row r="4262">
          <cell r="A4262">
            <v>589800</v>
          </cell>
          <cell r="B4262" t="str">
            <v>MEAL TICKETS ZTFSO</v>
          </cell>
          <cell r="C4262">
            <v>16200</v>
          </cell>
          <cell r="D4262" t="str">
            <v>STORES</v>
          </cell>
          <cell r="E4262" t="str">
            <v>880-01505</v>
          </cell>
          <cell r="F4262" t="str">
            <v>162001505880</v>
          </cell>
          <cell r="G4262">
            <v>689800</v>
          </cell>
          <cell r="H4262" t="str">
            <v>MEAL TICKETS ZTFSO</v>
          </cell>
        </row>
        <row r="4263">
          <cell r="A4263">
            <v>500500</v>
          </cell>
          <cell r="B4263" t="str">
            <v>SALARY BONUS PAYROLL</v>
          </cell>
          <cell r="C4263">
            <v>16200</v>
          </cell>
          <cell r="D4263" t="str">
            <v>STORES</v>
          </cell>
          <cell r="E4263" t="str">
            <v>880-01505</v>
          </cell>
          <cell r="F4263" t="str">
            <v>162001505880</v>
          </cell>
          <cell r="G4263">
            <v>600500</v>
          </cell>
          <cell r="H4263" t="str">
            <v>SALARY BONUS PAYROLL</v>
          </cell>
        </row>
        <row r="4264">
          <cell r="A4264">
            <v>501402</v>
          </cell>
          <cell r="B4264" t="str">
            <v>MATERIALS -CONS PIPE</v>
          </cell>
          <cell r="C4264">
            <v>16200</v>
          </cell>
          <cell r="D4264" t="str">
            <v>STORES</v>
          </cell>
          <cell r="E4264" t="str">
            <v>880-01505</v>
          </cell>
          <cell r="F4264" t="str">
            <v>162001505880</v>
          </cell>
          <cell r="G4264">
            <v>601402</v>
          </cell>
          <cell r="H4264" t="str">
            <v>MATERIALS -CONS PIPE</v>
          </cell>
        </row>
        <row r="4265">
          <cell r="A4265">
            <v>504300</v>
          </cell>
          <cell r="B4265" t="str">
            <v>CASH RECEIPTS</v>
          </cell>
          <cell r="C4265">
            <v>16200</v>
          </cell>
          <cell r="D4265" t="str">
            <v>STORES</v>
          </cell>
          <cell r="E4265" t="str">
            <v>880-01505</v>
          </cell>
          <cell r="F4265" t="str">
            <v>162001505880</v>
          </cell>
          <cell r="G4265">
            <v>604300</v>
          </cell>
          <cell r="H4265" t="str">
            <v>CASH RECEIPTS</v>
          </cell>
        </row>
        <row r="4266">
          <cell r="A4266">
            <v>504950</v>
          </cell>
          <cell r="B4266" t="str">
            <v>CLOTHING</v>
          </cell>
          <cell r="C4266">
            <v>16200</v>
          </cell>
          <cell r="D4266" t="str">
            <v>STORES</v>
          </cell>
          <cell r="E4266" t="str">
            <v>880-01505</v>
          </cell>
          <cell r="F4266" t="str">
            <v>162001505880</v>
          </cell>
          <cell r="G4266">
            <v>604950</v>
          </cell>
          <cell r="H4266" t="str">
            <v>CLOTHING</v>
          </cell>
        </row>
        <row r="4267">
          <cell r="A4267">
            <v>500400</v>
          </cell>
          <cell r="B4267" t="str">
            <v>P/T HOURLY PAYROLL</v>
          </cell>
          <cell r="C4267">
            <v>16200</v>
          </cell>
          <cell r="D4267" t="str">
            <v>STORES</v>
          </cell>
          <cell r="E4267" t="str">
            <v>880-01505</v>
          </cell>
          <cell r="F4267" t="str">
            <v>162001505880</v>
          </cell>
          <cell r="G4267">
            <v>600400</v>
          </cell>
          <cell r="H4267" t="str">
            <v>P/T HOURLY PAYROLL</v>
          </cell>
        </row>
        <row r="4268">
          <cell r="A4268">
            <v>588400</v>
          </cell>
          <cell r="B4268" t="str">
            <v>BDGT - P/T HOURLY PAY</v>
          </cell>
          <cell r="C4268">
            <v>16200</v>
          </cell>
          <cell r="D4268" t="str">
            <v>STORES</v>
          </cell>
          <cell r="E4268" t="str">
            <v>880-01505</v>
          </cell>
          <cell r="F4268" t="str">
            <v>162001505880</v>
          </cell>
          <cell r="G4268">
            <v>680400</v>
          </cell>
          <cell r="H4268" t="str">
            <v>BDGT - P/T HOURLY PAY</v>
          </cell>
        </row>
        <row r="4269">
          <cell r="A4269">
            <v>580105</v>
          </cell>
          <cell r="B4269" t="str">
            <v>SALARY REGULAR</v>
          </cell>
          <cell r="C4269">
            <v>16200</v>
          </cell>
          <cell r="D4269" t="str">
            <v>STORES</v>
          </cell>
          <cell r="E4269" t="str">
            <v>880-01505</v>
          </cell>
          <cell r="F4269" t="str">
            <v>162001505880</v>
          </cell>
          <cell r="G4269">
            <v>680105</v>
          </cell>
          <cell r="H4269" t="str">
            <v>SALARY REGULAR</v>
          </cell>
        </row>
        <row r="4270">
          <cell r="A4270">
            <v>599900</v>
          </cell>
          <cell r="B4270" t="str">
            <v>BDGT - MISC. EXP</v>
          </cell>
          <cell r="C4270">
            <v>16200</v>
          </cell>
          <cell r="D4270" t="str">
            <v>STORES</v>
          </cell>
          <cell r="E4270" t="str">
            <v>880-01505</v>
          </cell>
          <cell r="F4270" t="str">
            <v>162001505880</v>
          </cell>
          <cell r="G4270">
            <v>699900</v>
          </cell>
          <cell r="H4270" t="str">
            <v>BDGT - MISC. EXP</v>
          </cell>
        </row>
        <row r="4271">
          <cell r="A4271">
            <v>501100</v>
          </cell>
          <cell r="B4271" t="str">
            <v>EDUCATION</v>
          </cell>
          <cell r="C4271">
            <v>16200</v>
          </cell>
          <cell r="D4271" t="str">
            <v>STORES</v>
          </cell>
          <cell r="E4271" t="str">
            <v>880-01505</v>
          </cell>
          <cell r="F4271" t="str">
            <v>162001505880</v>
          </cell>
          <cell r="G4271">
            <v>601100</v>
          </cell>
          <cell r="H4271" t="str">
            <v>EDUCATION</v>
          </cell>
        </row>
        <row r="4272">
          <cell r="A4272">
            <v>501600</v>
          </cell>
          <cell r="B4272" t="str">
            <v>TRANSPORTATION</v>
          </cell>
          <cell r="C4272">
            <v>16200</v>
          </cell>
          <cell r="D4272" t="str">
            <v>STORES</v>
          </cell>
          <cell r="E4272" t="str">
            <v>880-01505</v>
          </cell>
          <cell r="F4272" t="str">
            <v>162001505880</v>
          </cell>
          <cell r="G4272">
            <v>601600</v>
          </cell>
          <cell r="H4272" t="str">
            <v>TRANSPORTATION</v>
          </cell>
        </row>
        <row r="4273">
          <cell r="A4273">
            <v>509100</v>
          </cell>
          <cell r="B4273" t="str">
            <v>INVENTORY DIFF</v>
          </cell>
          <cell r="C4273">
            <v>16200</v>
          </cell>
          <cell r="D4273" t="str">
            <v>STORES</v>
          </cell>
          <cell r="E4273" t="str">
            <v>880-01505</v>
          </cell>
          <cell r="F4273" t="str">
            <v>162001505880</v>
          </cell>
          <cell r="G4273">
            <v>609100</v>
          </cell>
          <cell r="H4273" t="str">
            <v>INVENTORY DIFF</v>
          </cell>
        </row>
        <row r="4274">
          <cell r="A4274">
            <v>500305</v>
          </cell>
          <cell r="B4274" t="str">
            <v>HOURLY REGULAR  PAY</v>
          </cell>
          <cell r="C4274">
            <v>15506</v>
          </cell>
          <cell r="D4274" t="str">
            <v>GAS OPERATIONS ORANGE</v>
          </cell>
          <cell r="E4274" t="str">
            <v>880-01505</v>
          </cell>
          <cell r="F4274" t="str">
            <v>155061505880</v>
          </cell>
          <cell r="G4274">
            <v>600305</v>
          </cell>
          <cell r="H4274" t="str">
            <v>HOURLY REGULAR  PAY</v>
          </cell>
        </row>
        <row r="4275">
          <cell r="A4275">
            <v>500306</v>
          </cell>
          <cell r="B4275" t="str">
            <v>HOURLY OVERTIME PAY</v>
          </cell>
          <cell r="C4275">
            <v>15506</v>
          </cell>
          <cell r="D4275" t="str">
            <v>GAS OPERATIONS ORANGE</v>
          </cell>
          <cell r="E4275" t="str">
            <v>880-01505</v>
          </cell>
          <cell r="F4275" t="str">
            <v>155061505880</v>
          </cell>
          <cell r="G4275">
            <v>600306</v>
          </cell>
          <cell r="H4275" t="str">
            <v>HOURLY OVERTIME PAY</v>
          </cell>
        </row>
        <row r="4276">
          <cell r="A4276">
            <v>500900</v>
          </cell>
          <cell r="B4276" t="str">
            <v>VACATION, SICK &amp; HOL</v>
          </cell>
          <cell r="C4276">
            <v>15506</v>
          </cell>
          <cell r="D4276" t="str">
            <v>GAS OPERATIONS ORANGE</v>
          </cell>
          <cell r="E4276" t="str">
            <v>880-01505</v>
          </cell>
          <cell r="F4276" t="str">
            <v>155061505880</v>
          </cell>
          <cell r="G4276">
            <v>600900</v>
          </cell>
          <cell r="H4276" t="str">
            <v>VACATION, SICK &amp; HOL</v>
          </cell>
        </row>
        <row r="4277">
          <cell r="A4277">
            <v>501000</v>
          </cell>
          <cell r="B4277" t="str">
            <v>PAYROLL OVERHEAD</v>
          </cell>
          <cell r="C4277">
            <v>15506</v>
          </cell>
          <cell r="D4277" t="str">
            <v>GAS OPERATIONS ORANGE</v>
          </cell>
          <cell r="E4277" t="str">
            <v>880-01505</v>
          </cell>
          <cell r="F4277" t="str">
            <v>155061505880</v>
          </cell>
          <cell r="G4277">
            <v>601000</v>
          </cell>
          <cell r="H4277" t="str">
            <v>PAYROLL OVERHEAD</v>
          </cell>
        </row>
        <row r="4278">
          <cell r="A4278">
            <v>501700</v>
          </cell>
          <cell r="B4278" t="str">
            <v>EQUIPMENT</v>
          </cell>
          <cell r="C4278">
            <v>15506</v>
          </cell>
          <cell r="D4278" t="str">
            <v>GAS OPERATIONS ORANGE</v>
          </cell>
          <cell r="E4278" t="str">
            <v>880-01505</v>
          </cell>
          <cell r="F4278" t="str">
            <v>155061505880</v>
          </cell>
          <cell r="G4278">
            <v>601700</v>
          </cell>
          <cell r="H4278" t="str">
            <v>EQUIPMENT</v>
          </cell>
        </row>
        <row r="4279">
          <cell r="A4279">
            <v>502466</v>
          </cell>
          <cell r="B4279" t="str">
            <v>P CARD UNCODED CHARG</v>
          </cell>
          <cell r="C4279">
            <v>15506</v>
          </cell>
          <cell r="D4279" t="str">
            <v>GAS OPERATIONS ORANGE</v>
          </cell>
          <cell r="E4279" t="str">
            <v>880-01505</v>
          </cell>
          <cell r="F4279" t="str">
            <v>155061505880</v>
          </cell>
          <cell r="G4279">
            <v>602466</v>
          </cell>
          <cell r="H4279" t="str">
            <v>P CARD UNCODED CHARG</v>
          </cell>
        </row>
        <row r="4280">
          <cell r="A4280">
            <v>505900</v>
          </cell>
          <cell r="B4280" t="str">
            <v>HARDWARE MAINT</v>
          </cell>
          <cell r="C4280">
            <v>15506</v>
          </cell>
          <cell r="D4280" t="str">
            <v>GAS OPERATIONS ORANGE</v>
          </cell>
          <cell r="E4280" t="str">
            <v>880-01505</v>
          </cell>
          <cell r="F4280" t="str">
            <v>155061505880</v>
          </cell>
          <cell r="G4280">
            <v>605900</v>
          </cell>
          <cell r="H4280" t="str">
            <v>HARDWARE MAINT</v>
          </cell>
        </row>
        <row r="4281">
          <cell r="A4281">
            <v>512100</v>
          </cell>
          <cell r="B4281" t="str">
            <v>MEALS AND ENTERTAIN</v>
          </cell>
          <cell r="C4281">
            <v>15506</v>
          </cell>
          <cell r="D4281" t="str">
            <v>GAS OPERATIONS ORANGE</v>
          </cell>
          <cell r="E4281" t="str">
            <v>880-01505</v>
          </cell>
          <cell r="F4281" t="str">
            <v>155061505880</v>
          </cell>
          <cell r="G4281">
            <v>612100</v>
          </cell>
          <cell r="H4281" t="str">
            <v>MEALS AND ENTERTAIN</v>
          </cell>
        </row>
        <row r="4282">
          <cell r="A4282">
            <v>588305</v>
          </cell>
          <cell r="B4282" t="str">
            <v>HRLY - REGULAR ZTFSO</v>
          </cell>
          <cell r="C4282">
            <v>15506</v>
          </cell>
          <cell r="D4282" t="str">
            <v>GAS OPERATIONS ORANGE</v>
          </cell>
          <cell r="E4282" t="str">
            <v>880-01505</v>
          </cell>
          <cell r="F4282" t="str">
            <v>155061505880</v>
          </cell>
          <cell r="G4282">
            <v>688305</v>
          </cell>
          <cell r="H4282" t="str">
            <v>HRLY - REGULAR ZTFSO</v>
          </cell>
        </row>
        <row r="4283">
          <cell r="A4283">
            <v>588306</v>
          </cell>
          <cell r="B4283" t="str">
            <v>HRLY - OT ZTFSO</v>
          </cell>
          <cell r="C4283">
            <v>15506</v>
          </cell>
          <cell r="D4283" t="str">
            <v>GAS OPERATIONS ORANGE</v>
          </cell>
          <cell r="E4283" t="str">
            <v>880-01505</v>
          </cell>
          <cell r="F4283" t="str">
            <v>155061505880</v>
          </cell>
          <cell r="G4283">
            <v>688306</v>
          </cell>
          <cell r="H4283" t="str">
            <v>HRLY - OT ZTFSO</v>
          </cell>
        </row>
        <row r="4284">
          <cell r="A4284">
            <v>501400</v>
          </cell>
          <cell r="B4284" t="str">
            <v>MATERIALS</v>
          </cell>
          <cell r="C4284">
            <v>15506</v>
          </cell>
          <cell r="D4284" t="str">
            <v>GAS OPERATIONS ORANGE</v>
          </cell>
          <cell r="E4284" t="str">
            <v>880-01505</v>
          </cell>
          <cell r="F4284" t="str">
            <v>155061505880</v>
          </cell>
          <cell r="G4284">
            <v>601400</v>
          </cell>
          <cell r="H4284" t="str">
            <v>MATERIALS</v>
          </cell>
        </row>
        <row r="4285">
          <cell r="A4285">
            <v>501600</v>
          </cell>
          <cell r="B4285" t="str">
            <v>TRANSPORTATION</v>
          </cell>
          <cell r="C4285">
            <v>15506</v>
          </cell>
          <cell r="D4285" t="str">
            <v>GAS OPERATIONS ORANGE</v>
          </cell>
          <cell r="E4285" t="str">
            <v>880-01505</v>
          </cell>
          <cell r="F4285" t="str">
            <v>155061505880</v>
          </cell>
          <cell r="G4285">
            <v>601600</v>
          </cell>
          <cell r="H4285" t="str">
            <v>TRANSPORTATION</v>
          </cell>
        </row>
        <row r="4286">
          <cell r="A4286">
            <v>503000</v>
          </cell>
          <cell r="B4286" t="str">
            <v>OFFICE SUPPLIES</v>
          </cell>
          <cell r="C4286">
            <v>15506</v>
          </cell>
          <cell r="D4286" t="str">
            <v>GAS OPERATIONS ORANGE</v>
          </cell>
          <cell r="E4286" t="str">
            <v>880-01505</v>
          </cell>
          <cell r="F4286" t="str">
            <v>155061505880</v>
          </cell>
          <cell r="G4286">
            <v>603000</v>
          </cell>
          <cell r="H4286" t="str">
            <v>OFFICE SUPPLIES</v>
          </cell>
        </row>
        <row r="4287">
          <cell r="A4287">
            <v>503300</v>
          </cell>
          <cell r="B4287" t="str">
            <v>REFRESHMENTS</v>
          </cell>
          <cell r="C4287">
            <v>15506</v>
          </cell>
          <cell r="D4287" t="str">
            <v>GAS OPERATIONS ORANGE</v>
          </cell>
          <cell r="E4287" t="str">
            <v>880-01505</v>
          </cell>
          <cell r="F4287" t="str">
            <v>155061505880</v>
          </cell>
          <cell r="G4287">
            <v>603300</v>
          </cell>
          <cell r="H4287" t="str">
            <v>REFRESHMENTS</v>
          </cell>
        </row>
        <row r="4288">
          <cell r="A4288">
            <v>507700</v>
          </cell>
          <cell r="B4288" t="str">
            <v>SMALL TOOLS</v>
          </cell>
          <cell r="C4288">
            <v>15506</v>
          </cell>
          <cell r="D4288" t="str">
            <v>GAS OPERATIONS ORANGE</v>
          </cell>
          <cell r="E4288" t="str">
            <v>880-01505</v>
          </cell>
          <cell r="F4288" t="str">
            <v>155061505880</v>
          </cell>
          <cell r="G4288">
            <v>607700</v>
          </cell>
          <cell r="H4288" t="str">
            <v>SMALL TOOLS</v>
          </cell>
        </row>
        <row r="4289">
          <cell r="A4289">
            <v>500305</v>
          </cell>
          <cell r="B4289" t="str">
            <v>HOURLY REGULAR  PAY</v>
          </cell>
          <cell r="C4289">
            <v>14109</v>
          </cell>
          <cell r="D4289" t="str">
            <v>GAS OPS BLACK - WA</v>
          </cell>
          <cell r="E4289" t="str">
            <v>880-01505</v>
          </cell>
          <cell r="F4289" t="str">
            <v>141091505880</v>
          </cell>
          <cell r="G4289">
            <v>600305</v>
          </cell>
          <cell r="H4289" t="str">
            <v>HOURLY REGULAR  PAY</v>
          </cell>
        </row>
        <row r="4290">
          <cell r="A4290">
            <v>500900</v>
          </cell>
          <cell r="B4290" t="str">
            <v>VACATION, SICK &amp; HOL</v>
          </cell>
          <cell r="C4290">
            <v>14109</v>
          </cell>
          <cell r="D4290" t="str">
            <v>GAS OPS BLACK - WA</v>
          </cell>
          <cell r="E4290" t="str">
            <v>880-01505</v>
          </cell>
          <cell r="F4290" t="str">
            <v>141091505880</v>
          </cell>
          <cell r="G4290">
            <v>600900</v>
          </cell>
          <cell r="H4290" t="str">
            <v>VACATION, SICK &amp; HOL</v>
          </cell>
        </row>
        <row r="4291">
          <cell r="A4291">
            <v>501000</v>
          </cell>
          <cell r="B4291" t="str">
            <v>PAYROLL OVERHEAD</v>
          </cell>
          <cell r="C4291">
            <v>14109</v>
          </cell>
          <cell r="D4291" t="str">
            <v>GAS OPS BLACK - WA</v>
          </cell>
          <cell r="E4291" t="str">
            <v>880-01505</v>
          </cell>
          <cell r="F4291" t="str">
            <v>141091505880</v>
          </cell>
          <cell r="G4291">
            <v>601000</v>
          </cell>
          <cell r="H4291" t="str">
            <v>PAYROLL OVERHEAD</v>
          </cell>
        </row>
        <row r="4292">
          <cell r="A4292">
            <v>501400</v>
          </cell>
          <cell r="B4292" t="str">
            <v>MATERIALS</v>
          </cell>
          <cell r="C4292">
            <v>14109</v>
          </cell>
          <cell r="D4292" t="str">
            <v>GAS OPS BLACK - WA</v>
          </cell>
          <cell r="E4292" t="str">
            <v>880-01505</v>
          </cell>
          <cell r="F4292" t="str">
            <v>141091505880</v>
          </cell>
          <cell r="G4292">
            <v>601400</v>
          </cell>
          <cell r="H4292" t="str">
            <v>MATERIALS</v>
          </cell>
        </row>
        <row r="4293">
          <cell r="A4293">
            <v>501600</v>
          </cell>
          <cell r="B4293" t="str">
            <v>TRANSPORTATION</v>
          </cell>
          <cell r="C4293">
            <v>14109</v>
          </cell>
          <cell r="D4293" t="str">
            <v>GAS OPS BLACK - WA</v>
          </cell>
          <cell r="E4293" t="str">
            <v>880-01505</v>
          </cell>
          <cell r="F4293" t="str">
            <v>141091505880</v>
          </cell>
          <cell r="G4293">
            <v>601600</v>
          </cell>
          <cell r="H4293" t="str">
            <v>TRANSPORTATION</v>
          </cell>
        </row>
        <row r="4294">
          <cell r="A4294">
            <v>501700</v>
          </cell>
          <cell r="B4294" t="str">
            <v>EQUIPMENT</v>
          </cell>
          <cell r="C4294">
            <v>14109</v>
          </cell>
          <cell r="D4294" t="str">
            <v>GAS OPS BLACK - WA</v>
          </cell>
          <cell r="E4294" t="str">
            <v>880-01505</v>
          </cell>
          <cell r="F4294" t="str">
            <v>141091505880</v>
          </cell>
          <cell r="G4294">
            <v>601700</v>
          </cell>
          <cell r="H4294" t="str">
            <v>EQUIPMENT</v>
          </cell>
        </row>
        <row r="4295">
          <cell r="A4295">
            <v>502466</v>
          </cell>
          <cell r="B4295" t="str">
            <v>P CARD UNCODED CHARG</v>
          </cell>
          <cell r="C4295">
            <v>14109</v>
          </cell>
          <cell r="D4295" t="str">
            <v>GAS OPS BLACK - WA</v>
          </cell>
          <cell r="E4295" t="str">
            <v>880-01505</v>
          </cell>
          <cell r="F4295" t="str">
            <v>141091505880</v>
          </cell>
          <cell r="G4295">
            <v>602466</v>
          </cell>
          <cell r="H4295" t="str">
            <v>P CARD UNCODED CHARG</v>
          </cell>
        </row>
        <row r="4296">
          <cell r="A4296">
            <v>503000</v>
          </cell>
          <cell r="B4296" t="str">
            <v>OFFICE SUPPLIES</v>
          </cell>
          <cell r="C4296">
            <v>14109</v>
          </cell>
          <cell r="D4296" t="str">
            <v>GAS OPS BLACK - WA</v>
          </cell>
          <cell r="E4296" t="str">
            <v>880-01505</v>
          </cell>
          <cell r="F4296" t="str">
            <v>141091505880</v>
          </cell>
          <cell r="G4296">
            <v>603000</v>
          </cell>
          <cell r="H4296" t="str">
            <v>OFFICE SUPPLIES</v>
          </cell>
        </row>
        <row r="4297">
          <cell r="A4297">
            <v>507700</v>
          </cell>
          <cell r="B4297" t="str">
            <v>SMALL TOOLS</v>
          </cell>
          <cell r="C4297">
            <v>14109</v>
          </cell>
          <cell r="D4297" t="str">
            <v>GAS OPS BLACK - WA</v>
          </cell>
          <cell r="E4297" t="str">
            <v>880-01505</v>
          </cell>
          <cell r="F4297" t="str">
            <v>141091505880</v>
          </cell>
          <cell r="G4297">
            <v>607700</v>
          </cell>
          <cell r="H4297" t="str">
            <v>SMALL TOOLS</v>
          </cell>
        </row>
        <row r="4298">
          <cell r="A4298">
            <v>588305</v>
          </cell>
          <cell r="B4298" t="str">
            <v>HRLY - REGULAR ZTFSO</v>
          </cell>
          <cell r="C4298">
            <v>14109</v>
          </cell>
          <cell r="D4298" t="str">
            <v>GAS OPS BLACK - WA</v>
          </cell>
          <cell r="E4298" t="str">
            <v>880-01505</v>
          </cell>
          <cell r="F4298" t="str">
            <v>141091505880</v>
          </cell>
          <cell r="G4298">
            <v>688305</v>
          </cell>
          <cell r="H4298" t="str">
            <v>HRLY - REGULAR ZTFSO</v>
          </cell>
        </row>
        <row r="4299">
          <cell r="A4299">
            <v>501700</v>
          </cell>
          <cell r="B4299" t="str">
            <v>EQUIPMENT</v>
          </cell>
          <cell r="C4299">
            <v>13510</v>
          </cell>
          <cell r="D4299" t="str">
            <v>CUSTOMER FIELD SERVICES</v>
          </cell>
          <cell r="E4299" t="str">
            <v>880-01505</v>
          </cell>
          <cell r="F4299" t="str">
            <v>135101505880</v>
          </cell>
          <cell r="G4299">
            <v>601700</v>
          </cell>
          <cell r="H4299" t="str">
            <v>EQUIPMENT</v>
          </cell>
        </row>
        <row r="4300">
          <cell r="A4300">
            <v>588305</v>
          </cell>
          <cell r="B4300" t="str">
            <v>HRLY - REGULAR ZTFSO</v>
          </cell>
          <cell r="C4300">
            <v>13510</v>
          </cell>
          <cell r="D4300" t="str">
            <v>CUSTOMER FIELD SERVICES</v>
          </cell>
          <cell r="E4300" t="str">
            <v>880-01505</v>
          </cell>
          <cell r="F4300" t="str">
            <v>135101505880</v>
          </cell>
          <cell r="G4300">
            <v>688305</v>
          </cell>
          <cell r="H4300" t="str">
            <v>HRLY - REGULAR ZTFSO</v>
          </cell>
        </row>
        <row r="4301">
          <cell r="A4301">
            <v>588306</v>
          </cell>
          <cell r="B4301" t="str">
            <v>HRLY - OT ZTFSO</v>
          </cell>
          <cell r="C4301">
            <v>13510</v>
          </cell>
          <cell r="D4301" t="str">
            <v>CUSTOMER FIELD SERVICES</v>
          </cell>
          <cell r="E4301" t="str">
            <v>880-01505</v>
          </cell>
          <cell r="F4301" t="str">
            <v>135101505880</v>
          </cell>
          <cell r="G4301">
            <v>688306</v>
          </cell>
          <cell r="H4301" t="str">
            <v>HRLY - OT ZTFSO</v>
          </cell>
        </row>
        <row r="4302">
          <cell r="A4302">
            <v>501400</v>
          </cell>
          <cell r="B4302" t="str">
            <v>MATERIALS</v>
          </cell>
          <cell r="C4302">
            <v>85701</v>
          </cell>
          <cell r="D4302" t="str">
            <v>COVID-19</v>
          </cell>
          <cell r="E4302" t="str">
            <v>880-01505</v>
          </cell>
          <cell r="F4302" t="str">
            <v>857011505880</v>
          </cell>
          <cell r="G4302">
            <v>601400</v>
          </cell>
          <cell r="H4302" t="str">
            <v>MATERIALS</v>
          </cell>
        </row>
        <row r="4303">
          <cell r="A4303">
            <v>588305</v>
          </cell>
          <cell r="B4303" t="str">
            <v>HRLY - REGULAR ZTFSO</v>
          </cell>
          <cell r="C4303">
            <v>12013</v>
          </cell>
          <cell r="D4303" t="str">
            <v>TRANSPORTATION</v>
          </cell>
          <cell r="E4303" t="str">
            <v>880-01505</v>
          </cell>
          <cell r="F4303" t="str">
            <v>120131505880</v>
          </cell>
          <cell r="G4303">
            <v>688305</v>
          </cell>
          <cell r="H4303" t="str">
            <v>HRLY - REGULAR ZTFSO</v>
          </cell>
        </row>
        <row r="4304">
          <cell r="A4304">
            <v>501700</v>
          </cell>
          <cell r="B4304" t="str">
            <v>EQUIPMENT</v>
          </cell>
          <cell r="C4304">
            <v>14100</v>
          </cell>
          <cell r="D4304" t="str">
            <v>GAS OPS BLACK - OR</v>
          </cell>
          <cell r="E4304" t="str">
            <v>880-01512</v>
          </cell>
          <cell r="F4304" t="str">
            <v>141001512880</v>
          </cell>
          <cell r="G4304">
            <v>601700</v>
          </cell>
          <cell r="H4304" t="str">
            <v>EQUIPMENT</v>
          </cell>
        </row>
        <row r="4305">
          <cell r="A4305">
            <v>580305</v>
          </cell>
          <cell r="B4305" t="str">
            <v>HOURLY  REGULAR</v>
          </cell>
          <cell r="C4305">
            <v>14100</v>
          </cell>
          <cell r="D4305" t="str">
            <v>GAS OPS BLACK - OR</v>
          </cell>
          <cell r="E4305" t="str">
            <v>880-01512</v>
          </cell>
          <cell r="F4305" t="str">
            <v>141001512880</v>
          </cell>
          <cell r="G4305">
            <v>680305</v>
          </cell>
          <cell r="H4305" t="str">
            <v>HOURLY  REGULAR</v>
          </cell>
        </row>
        <row r="4306">
          <cell r="A4306">
            <v>501700</v>
          </cell>
          <cell r="B4306" t="str">
            <v>EQUIPMENT</v>
          </cell>
          <cell r="C4306">
            <v>15520</v>
          </cell>
          <cell r="D4306" t="str">
            <v>COMPLIANCE SERVICES - OR</v>
          </cell>
          <cell r="E4306" t="str">
            <v>880-01512</v>
          </cell>
          <cell r="F4306" t="str">
            <v>155201512880</v>
          </cell>
          <cell r="G4306">
            <v>601700</v>
          </cell>
          <cell r="H4306" t="str">
            <v>EQUIPMENT</v>
          </cell>
        </row>
        <row r="4307">
          <cell r="A4307">
            <v>580305</v>
          </cell>
          <cell r="B4307" t="str">
            <v>HOURLY  REGULAR</v>
          </cell>
          <cell r="C4307">
            <v>15520</v>
          </cell>
          <cell r="D4307" t="str">
            <v>COMPLIANCE SERVICES - OR</v>
          </cell>
          <cell r="E4307" t="str">
            <v>880-01512</v>
          </cell>
          <cell r="F4307" t="str">
            <v>155201512880</v>
          </cell>
          <cell r="G4307">
            <v>680305</v>
          </cell>
          <cell r="H4307" t="str">
            <v>HOURLY  REGULAR</v>
          </cell>
        </row>
        <row r="4308">
          <cell r="A4308">
            <v>580306</v>
          </cell>
          <cell r="B4308" t="str">
            <v>HOURLY  OT PAY</v>
          </cell>
          <cell r="C4308">
            <v>15520</v>
          </cell>
          <cell r="D4308" t="str">
            <v>COMPLIANCE SERVICES - OR</v>
          </cell>
          <cell r="E4308" t="str">
            <v>880-01512</v>
          </cell>
          <cell r="F4308" t="str">
            <v>155201512880</v>
          </cell>
          <cell r="G4308">
            <v>680306</v>
          </cell>
          <cell r="H4308" t="str">
            <v>HOURLY  OT PAY</v>
          </cell>
        </row>
        <row r="4309">
          <cell r="A4309">
            <v>501700</v>
          </cell>
          <cell r="B4309" t="str">
            <v>EQUIPMENT</v>
          </cell>
          <cell r="C4309">
            <v>15509</v>
          </cell>
          <cell r="D4309" t="str">
            <v>CONTRACT CONSTRUCTION</v>
          </cell>
          <cell r="E4309" t="str">
            <v>880-01512</v>
          </cell>
          <cell r="F4309" t="str">
            <v>155091512880</v>
          </cell>
          <cell r="G4309">
            <v>601700</v>
          </cell>
          <cell r="H4309" t="str">
            <v>EQUIPMENT</v>
          </cell>
        </row>
        <row r="4310">
          <cell r="A4310">
            <v>580305</v>
          </cell>
          <cell r="B4310" t="str">
            <v>HOURLY  REGULAR</v>
          </cell>
          <cell r="C4310">
            <v>15509</v>
          </cell>
          <cell r="D4310" t="str">
            <v>CONTRACT CONSTRUCTION</v>
          </cell>
          <cell r="E4310" t="str">
            <v>880-01512</v>
          </cell>
          <cell r="F4310" t="str">
            <v>155091512880</v>
          </cell>
          <cell r="G4310">
            <v>680305</v>
          </cell>
          <cell r="H4310" t="str">
            <v>HOURLY  REGULAR</v>
          </cell>
        </row>
        <row r="4311">
          <cell r="A4311">
            <v>580305</v>
          </cell>
          <cell r="B4311" t="str">
            <v>HOURLY  REGULAR</v>
          </cell>
          <cell r="C4311">
            <v>15507</v>
          </cell>
          <cell r="D4311" t="str">
            <v>TRANSMISSION MAINTENANCE</v>
          </cell>
          <cell r="E4311" t="str">
            <v>880-01512</v>
          </cell>
          <cell r="F4311" t="str">
            <v>155071512880</v>
          </cell>
          <cell r="G4311">
            <v>680305</v>
          </cell>
          <cell r="H4311" t="str">
            <v>HOURLY  REGULAR</v>
          </cell>
        </row>
        <row r="4312">
          <cell r="A4312">
            <v>580306</v>
          </cell>
          <cell r="B4312" t="str">
            <v>HOURLY  OT PAY</v>
          </cell>
          <cell r="C4312">
            <v>15507</v>
          </cell>
          <cell r="D4312" t="str">
            <v>TRANSMISSION MAINTENANCE</v>
          </cell>
          <cell r="E4312" t="str">
            <v>880-01512</v>
          </cell>
          <cell r="F4312" t="str">
            <v>155071512880</v>
          </cell>
          <cell r="G4312">
            <v>680306</v>
          </cell>
          <cell r="H4312" t="str">
            <v>HOURLY  OT PAY</v>
          </cell>
        </row>
        <row r="4313">
          <cell r="A4313">
            <v>581500</v>
          </cell>
          <cell r="B4313" t="str">
            <v>MILEAGE REIMBURSEMNT</v>
          </cell>
          <cell r="C4313">
            <v>15507</v>
          </cell>
          <cell r="D4313" t="str">
            <v>TRANSMISSION MAINTENANCE</v>
          </cell>
          <cell r="E4313" t="str">
            <v>880-01512</v>
          </cell>
          <cell r="F4313" t="str">
            <v>155071512880</v>
          </cell>
          <cell r="G4313">
            <v>681500</v>
          </cell>
          <cell r="H4313" t="str">
            <v>MILEAGE REIMBURSEMNT</v>
          </cell>
        </row>
        <row r="4314">
          <cell r="A4314">
            <v>501700</v>
          </cell>
          <cell r="B4314" t="str">
            <v>EQUIPMENT</v>
          </cell>
          <cell r="C4314">
            <v>15506</v>
          </cell>
          <cell r="D4314" t="str">
            <v>GAS OPERATIONS ORANGE</v>
          </cell>
          <cell r="E4314" t="str">
            <v>880-01512</v>
          </cell>
          <cell r="F4314" t="str">
            <v>155061512880</v>
          </cell>
          <cell r="G4314">
            <v>601700</v>
          </cell>
          <cell r="H4314" t="str">
            <v>EQUIPMENT</v>
          </cell>
        </row>
        <row r="4315">
          <cell r="A4315">
            <v>580305</v>
          </cell>
          <cell r="B4315" t="str">
            <v>HOURLY  REGULAR</v>
          </cell>
          <cell r="C4315">
            <v>15506</v>
          </cell>
          <cell r="D4315" t="str">
            <v>GAS OPERATIONS ORANGE</v>
          </cell>
          <cell r="E4315" t="str">
            <v>880-01512</v>
          </cell>
          <cell r="F4315" t="str">
            <v>155061512880</v>
          </cell>
          <cell r="G4315">
            <v>680305</v>
          </cell>
          <cell r="H4315" t="str">
            <v>HOURLY  REGULAR</v>
          </cell>
        </row>
        <row r="4316">
          <cell r="A4316">
            <v>580306</v>
          </cell>
          <cell r="B4316" t="str">
            <v>HOURLY  OT PAY</v>
          </cell>
          <cell r="C4316">
            <v>15506</v>
          </cell>
          <cell r="D4316" t="str">
            <v>GAS OPERATIONS ORANGE</v>
          </cell>
          <cell r="E4316" t="str">
            <v>880-01512</v>
          </cell>
          <cell r="F4316" t="str">
            <v>155061512880</v>
          </cell>
          <cell r="G4316">
            <v>680306</v>
          </cell>
          <cell r="H4316" t="str">
            <v>HOURLY  OT PAY</v>
          </cell>
        </row>
        <row r="4317">
          <cell r="A4317">
            <v>581500</v>
          </cell>
          <cell r="B4317" t="str">
            <v>MILEAGE REIMBURSEMNT</v>
          </cell>
          <cell r="C4317">
            <v>15506</v>
          </cell>
          <cell r="D4317" t="str">
            <v>GAS OPERATIONS ORANGE</v>
          </cell>
          <cell r="E4317" t="str">
            <v>880-01512</v>
          </cell>
          <cell r="F4317" t="str">
            <v>155061512880</v>
          </cell>
          <cell r="G4317">
            <v>681500</v>
          </cell>
          <cell r="H4317" t="str">
            <v>MILEAGE REIMBURSEMNT</v>
          </cell>
        </row>
        <row r="4318">
          <cell r="A4318">
            <v>580301</v>
          </cell>
          <cell r="B4318" t="str">
            <v>HOURLY DBL TIME PAY</v>
          </cell>
          <cell r="C4318">
            <v>15506</v>
          </cell>
          <cell r="D4318" t="str">
            <v>GAS OPERATIONS ORANGE</v>
          </cell>
          <cell r="E4318" t="str">
            <v>880-01512</v>
          </cell>
          <cell r="F4318" t="str">
            <v>155061512880</v>
          </cell>
          <cell r="G4318">
            <v>680301</v>
          </cell>
          <cell r="H4318" t="str">
            <v>HOURLY DBL TIME PAY</v>
          </cell>
        </row>
        <row r="4319">
          <cell r="A4319">
            <v>501700</v>
          </cell>
          <cell r="B4319" t="str">
            <v>EQUIPMENT</v>
          </cell>
          <cell r="C4319">
            <v>15100</v>
          </cell>
          <cell r="D4319" t="str">
            <v>ENGINEERING SERVICES - OR</v>
          </cell>
          <cell r="E4319" t="str">
            <v>880-01512</v>
          </cell>
          <cell r="F4319" t="str">
            <v>151001512880</v>
          </cell>
          <cell r="G4319">
            <v>601700</v>
          </cell>
          <cell r="H4319" t="str">
            <v>EQUIPMENT</v>
          </cell>
        </row>
        <row r="4320">
          <cell r="A4320">
            <v>580305</v>
          </cell>
          <cell r="B4320" t="str">
            <v>HOURLY  REGULAR</v>
          </cell>
          <cell r="C4320">
            <v>15100</v>
          </cell>
          <cell r="D4320" t="str">
            <v>ENGINEERING SERVICES - OR</v>
          </cell>
          <cell r="E4320" t="str">
            <v>880-01512</v>
          </cell>
          <cell r="F4320" t="str">
            <v>151001512880</v>
          </cell>
          <cell r="G4320">
            <v>680305</v>
          </cell>
          <cell r="H4320" t="str">
            <v>HOURLY  REGULAR</v>
          </cell>
        </row>
        <row r="4321">
          <cell r="A4321">
            <v>501700</v>
          </cell>
          <cell r="B4321" t="str">
            <v>EQUIPMENT</v>
          </cell>
          <cell r="C4321">
            <v>14109</v>
          </cell>
          <cell r="D4321" t="str">
            <v>GAS OPS BLACK - WA</v>
          </cell>
          <cell r="E4321" t="str">
            <v>880-01512</v>
          </cell>
          <cell r="F4321" t="str">
            <v>141091512880</v>
          </cell>
          <cell r="G4321">
            <v>601700</v>
          </cell>
          <cell r="H4321" t="str">
            <v>EQUIPMENT</v>
          </cell>
        </row>
        <row r="4322">
          <cell r="A4322">
            <v>580305</v>
          </cell>
          <cell r="B4322" t="str">
            <v>HOURLY  REGULAR</v>
          </cell>
          <cell r="C4322">
            <v>14109</v>
          </cell>
          <cell r="D4322" t="str">
            <v>GAS OPS BLACK - WA</v>
          </cell>
          <cell r="E4322" t="str">
            <v>880-01512</v>
          </cell>
          <cell r="F4322" t="str">
            <v>141091512880</v>
          </cell>
          <cell r="G4322">
            <v>680305</v>
          </cell>
          <cell r="H4322" t="str">
            <v>HOURLY  REGULAR</v>
          </cell>
        </row>
        <row r="4323">
          <cell r="A4323">
            <v>580306</v>
          </cell>
          <cell r="B4323" t="str">
            <v>HOURLY  OT PAY</v>
          </cell>
          <cell r="C4323">
            <v>14109</v>
          </cell>
          <cell r="D4323" t="str">
            <v>GAS OPS BLACK - WA</v>
          </cell>
          <cell r="E4323" t="str">
            <v>880-01512</v>
          </cell>
          <cell r="F4323" t="str">
            <v>141091512880</v>
          </cell>
          <cell r="G4323">
            <v>680306</v>
          </cell>
          <cell r="H4323" t="str">
            <v>HOURLY  OT PAY</v>
          </cell>
        </row>
        <row r="4324">
          <cell r="A4324">
            <v>501700</v>
          </cell>
          <cell r="B4324" t="str">
            <v>EQUIPMENT</v>
          </cell>
          <cell r="C4324">
            <v>13510</v>
          </cell>
          <cell r="D4324" t="str">
            <v>CUSTOMER FIELD SERVICES</v>
          </cell>
          <cell r="E4324" t="str">
            <v>880-01512</v>
          </cell>
          <cell r="F4324" t="str">
            <v>135101512880</v>
          </cell>
          <cell r="G4324">
            <v>601700</v>
          </cell>
          <cell r="H4324" t="str">
            <v>EQUIPMENT</v>
          </cell>
        </row>
        <row r="4325">
          <cell r="A4325">
            <v>580305</v>
          </cell>
          <cell r="B4325" t="str">
            <v>HOURLY  REGULAR</v>
          </cell>
          <cell r="C4325">
            <v>13510</v>
          </cell>
          <cell r="D4325" t="str">
            <v>CUSTOMER FIELD SERVICES</v>
          </cell>
          <cell r="E4325" t="str">
            <v>880-01512</v>
          </cell>
          <cell r="F4325" t="str">
            <v>135101512880</v>
          </cell>
          <cell r="G4325">
            <v>680305</v>
          </cell>
          <cell r="H4325" t="str">
            <v>HOURLY  REGULAR</v>
          </cell>
        </row>
        <row r="4326">
          <cell r="A4326">
            <v>580306</v>
          </cell>
          <cell r="B4326" t="str">
            <v>HOURLY  OT PAY</v>
          </cell>
          <cell r="C4326">
            <v>13510</v>
          </cell>
          <cell r="D4326" t="str">
            <v>CUSTOMER FIELD SERVICES</v>
          </cell>
          <cell r="E4326" t="str">
            <v>880-01512</v>
          </cell>
          <cell r="F4326" t="str">
            <v>135101512880</v>
          </cell>
          <cell r="G4326">
            <v>680306</v>
          </cell>
          <cell r="H4326" t="str">
            <v>HOURLY  OT PAY</v>
          </cell>
        </row>
        <row r="4327">
          <cell r="A4327">
            <v>581500</v>
          </cell>
          <cell r="B4327" t="str">
            <v>MILEAGE REIMBURSEMNT</v>
          </cell>
          <cell r="C4327">
            <v>13510</v>
          </cell>
          <cell r="D4327" t="str">
            <v>CUSTOMER FIELD SERVICES</v>
          </cell>
          <cell r="E4327" t="str">
            <v>880-01512</v>
          </cell>
          <cell r="F4327" t="str">
            <v>135101512880</v>
          </cell>
          <cell r="G4327">
            <v>681500</v>
          </cell>
          <cell r="H4327" t="str">
            <v>MILEAGE REIMBURSEMNT</v>
          </cell>
        </row>
        <row r="4328">
          <cell r="A4328">
            <v>585800</v>
          </cell>
          <cell r="B4328" t="str">
            <v>MEAL TICKETS SECONDARY</v>
          </cell>
          <cell r="C4328">
            <v>13510</v>
          </cell>
          <cell r="D4328" t="str">
            <v>CUSTOMER FIELD SERVICES</v>
          </cell>
          <cell r="E4328" t="str">
            <v>880-01512</v>
          </cell>
          <cell r="F4328" t="str">
            <v>135101512880</v>
          </cell>
          <cell r="G4328">
            <v>685800</v>
          </cell>
          <cell r="H4328" t="str">
            <v>MEAL TICKETS SECONDARY</v>
          </cell>
        </row>
        <row r="4329">
          <cell r="A4329">
            <v>580301</v>
          </cell>
          <cell r="B4329" t="str">
            <v>HOURLY DBL TIME PAY</v>
          </cell>
          <cell r="C4329">
            <v>13510</v>
          </cell>
          <cell r="D4329" t="str">
            <v>CUSTOMER FIELD SERVICES</v>
          </cell>
          <cell r="E4329" t="str">
            <v>880-01512</v>
          </cell>
          <cell r="F4329" t="str">
            <v>135101512880</v>
          </cell>
          <cell r="G4329">
            <v>680301</v>
          </cell>
          <cell r="H4329" t="str">
            <v>HOURLY DBL TIME PAY</v>
          </cell>
        </row>
        <row r="4330">
          <cell r="A4330">
            <v>580305</v>
          </cell>
          <cell r="B4330" t="str">
            <v>HOURLY  REGULAR</v>
          </cell>
          <cell r="C4330">
            <v>11320</v>
          </cell>
          <cell r="D4330" t="str">
            <v>FIELD SERVICES</v>
          </cell>
          <cell r="E4330" t="str">
            <v>880-01512</v>
          </cell>
          <cell r="F4330" t="str">
            <v>113201512880</v>
          </cell>
          <cell r="G4330">
            <v>680305</v>
          </cell>
          <cell r="H4330" t="str">
            <v>HOURLY  REGULAR</v>
          </cell>
        </row>
        <row r="4331">
          <cell r="A4331">
            <v>580306</v>
          </cell>
          <cell r="B4331" t="str">
            <v>HOURLY  OT PAY</v>
          </cell>
          <cell r="C4331">
            <v>11320</v>
          </cell>
          <cell r="D4331" t="str">
            <v>FIELD SERVICES</v>
          </cell>
          <cell r="E4331" t="str">
            <v>880-01512</v>
          </cell>
          <cell r="F4331" t="str">
            <v>113201512880</v>
          </cell>
          <cell r="G4331">
            <v>680306</v>
          </cell>
          <cell r="H4331" t="str">
            <v>HOURLY  OT PAY</v>
          </cell>
        </row>
        <row r="4332">
          <cell r="A4332">
            <v>501700</v>
          </cell>
          <cell r="B4332" t="str">
            <v>EQUIPMENT</v>
          </cell>
          <cell r="C4332">
            <v>11100</v>
          </cell>
          <cell r="D4332" t="str">
            <v>SYSTEM OPS</v>
          </cell>
          <cell r="E4332" t="str">
            <v>880-01512</v>
          </cell>
          <cell r="F4332" t="str">
            <v>111001512880</v>
          </cell>
          <cell r="G4332">
            <v>601700</v>
          </cell>
          <cell r="H4332" t="str">
            <v>EQUIPMENT</v>
          </cell>
        </row>
        <row r="4333">
          <cell r="A4333">
            <v>580305</v>
          </cell>
          <cell r="B4333" t="str">
            <v>HOURLY  REGULAR</v>
          </cell>
          <cell r="C4333">
            <v>11100</v>
          </cell>
          <cell r="D4333" t="str">
            <v>SYSTEM OPS</v>
          </cell>
          <cell r="E4333" t="str">
            <v>880-01512</v>
          </cell>
          <cell r="F4333" t="str">
            <v>111001512880</v>
          </cell>
          <cell r="G4333">
            <v>680305</v>
          </cell>
          <cell r="H4333" t="str">
            <v>HOURLY  REGULAR</v>
          </cell>
        </row>
        <row r="4334">
          <cell r="A4334">
            <v>580306</v>
          </cell>
          <cell r="B4334" t="str">
            <v>HOURLY  OT PAY</v>
          </cell>
          <cell r="C4334">
            <v>11100</v>
          </cell>
          <cell r="D4334" t="str">
            <v>SYSTEM OPS</v>
          </cell>
          <cell r="E4334" t="str">
            <v>880-01512</v>
          </cell>
          <cell r="F4334" t="str">
            <v>111001512880</v>
          </cell>
          <cell r="G4334">
            <v>680306</v>
          </cell>
          <cell r="H4334" t="str">
            <v>HOURLY  OT PAY</v>
          </cell>
        </row>
        <row r="4335">
          <cell r="A4335">
            <v>501700</v>
          </cell>
          <cell r="B4335" t="str">
            <v>EQUIPMENT</v>
          </cell>
          <cell r="C4335">
            <v>51010</v>
          </cell>
          <cell r="D4335" t="str">
            <v>OCCUPATIONAL SAFETY</v>
          </cell>
          <cell r="E4335" t="str">
            <v>880-01580</v>
          </cell>
          <cell r="F4335" t="str">
            <v>510101580880</v>
          </cell>
          <cell r="G4335">
            <v>601700</v>
          </cell>
          <cell r="H4335" t="str">
            <v>EQUIPMENT</v>
          </cell>
        </row>
        <row r="4336">
          <cell r="A4336">
            <v>580305</v>
          </cell>
          <cell r="B4336" t="str">
            <v>HOURLY  REGULAR</v>
          </cell>
          <cell r="C4336">
            <v>51010</v>
          </cell>
          <cell r="D4336" t="str">
            <v>OCCUPATIONAL SAFETY</v>
          </cell>
          <cell r="E4336" t="str">
            <v>880-01580</v>
          </cell>
          <cell r="F4336" t="str">
            <v>510101580880</v>
          </cell>
          <cell r="G4336">
            <v>680305</v>
          </cell>
          <cell r="H4336" t="str">
            <v>HOURLY  REGULAR</v>
          </cell>
        </row>
        <row r="4337">
          <cell r="A4337">
            <v>501700</v>
          </cell>
          <cell r="B4337" t="str">
            <v>EQUIPMENT</v>
          </cell>
          <cell r="C4337">
            <v>15520</v>
          </cell>
          <cell r="D4337" t="str">
            <v>COMPLIANCE SERVICES - OR</v>
          </cell>
          <cell r="E4337" t="str">
            <v>880-01580</v>
          </cell>
          <cell r="F4337" t="str">
            <v>155201580880</v>
          </cell>
          <cell r="G4337">
            <v>601700</v>
          </cell>
          <cell r="H4337" t="str">
            <v>EQUIPMENT</v>
          </cell>
        </row>
        <row r="4338">
          <cell r="A4338">
            <v>580305</v>
          </cell>
          <cell r="B4338" t="str">
            <v>HOURLY  REGULAR</v>
          </cell>
          <cell r="C4338">
            <v>15520</v>
          </cell>
          <cell r="D4338" t="str">
            <v>COMPLIANCE SERVICES - OR</v>
          </cell>
          <cell r="E4338" t="str">
            <v>880-01580</v>
          </cell>
          <cell r="F4338" t="str">
            <v>155201580880</v>
          </cell>
          <cell r="G4338">
            <v>680305</v>
          </cell>
          <cell r="H4338" t="str">
            <v>HOURLY  REGULAR</v>
          </cell>
        </row>
        <row r="4339">
          <cell r="A4339">
            <v>501700</v>
          </cell>
          <cell r="B4339" t="str">
            <v>EQUIPMENT</v>
          </cell>
          <cell r="C4339">
            <v>15509</v>
          </cell>
          <cell r="D4339" t="str">
            <v>CONTRACT CONSTRUCTION</v>
          </cell>
          <cell r="E4339" t="str">
            <v>880-01580</v>
          </cell>
          <cell r="F4339" t="str">
            <v>155091580880</v>
          </cell>
          <cell r="G4339">
            <v>601700</v>
          </cell>
          <cell r="H4339" t="str">
            <v>EQUIPMENT</v>
          </cell>
        </row>
        <row r="4340">
          <cell r="A4340">
            <v>580305</v>
          </cell>
          <cell r="B4340" t="str">
            <v>HOURLY  REGULAR</v>
          </cell>
          <cell r="C4340">
            <v>15509</v>
          </cell>
          <cell r="D4340" t="str">
            <v>CONTRACT CONSTRUCTION</v>
          </cell>
          <cell r="E4340" t="str">
            <v>880-01580</v>
          </cell>
          <cell r="F4340" t="str">
            <v>155091580880</v>
          </cell>
          <cell r="G4340">
            <v>680305</v>
          </cell>
          <cell r="H4340" t="str">
            <v>HOURLY  REGULAR</v>
          </cell>
        </row>
        <row r="4341">
          <cell r="A4341">
            <v>580306</v>
          </cell>
          <cell r="B4341" t="str">
            <v>HOURLY  OT PAY</v>
          </cell>
          <cell r="C4341">
            <v>15509</v>
          </cell>
          <cell r="D4341" t="str">
            <v>CONTRACT CONSTRUCTION</v>
          </cell>
          <cell r="E4341" t="str">
            <v>880-01580</v>
          </cell>
          <cell r="F4341" t="str">
            <v>155091580880</v>
          </cell>
          <cell r="G4341">
            <v>680306</v>
          </cell>
          <cell r="H4341" t="str">
            <v>HOURLY  OT PAY</v>
          </cell>
        </row>
        <row r="4342">
          <cell r="A4342">
            <v>580305</v>
          </cell>
          <cell r="B4342" t="str">
            <v>HOURLY  REGULAR</v>
          </cell>
          <cell r="C4342">
            <v>15507</v>
          </cell>
          <cell r="D4342" t="str">
            <v>TRANSMISSION MAINTENANCE</v>
          </cell>
          <cell r="E4342" t="str">
            <v>880-01580</v>
          </cell>
          <cell r="F4342" t="str">
            <v>155071580880</v>
          </cell>
          <cell r="G4342">
            <v>680305</v>
          </cell>
          <cell r="H4342" t="str">
            <v>HOURLY  REGULAR</v>
          </cell>
        </row>
        <row r="4343">
          <cell r="A4343">
            <v>501700</v>
          </cell>
          <cell r="B4343" t="str">
            <v>EQUIPMENT</v>
          </cell>
          <cell r="C4343">
            <v>15506</v>
          </cell>
          <cell r="D4343" t="str">
            <v>GAS OPERATIONS ORANGE</v>
          </cell>
          <cell r="E4343" t="str">
            <v>880-01580</v>
          </cell>
          <cell r="F4343" t="str">
            <v>155061580880</v>
          </cell>
          <cell r="G4343">
            <v>601700</v>
          </cell>
          <cell r="H4343" t="str">
            <v>EQUIPMENT</v>
          </cell>
        </row>
        <row r="4344">
          <cell r="A4344">
            <v>580305</v>
          </cell>
          <cell r="B4344" t="str">
            <v>HOURLY  REGULAR</v>
          </cell>
          <cell r="C4344">
            <v>15506</v>
          </cell>
          <cell r="D4344" t="str">
            <v>GAS OPERATIONS ORANGE</v>
          </cell>
          <cell r="E4344" t="str">
            <v>880-01580</v>
          </cell>
          <cell r="F4344" t="str">
            <v>155061580880</v>
          </cell>
          <cell r="G4344">
            <v>680305</v>
          </cell>
          <cell r="H4344" t="str">
            <v>HOURLY  REGULAR</v>
          </cell>
        </row>
        <row r="4345">
          <cell r="A4345">
            <v>512100</v>
          </cell>
          <cell r="B4345" t="str">
            <v>MEALS AND ENTERTAIN</v>
          </cell>
          <cell r="C4345">
            <v>15506</v>
          </cell>
          <cell r="D4345" t="str">
            <v>GAS OPERATIONS ORANGE</v>
          </cell>
          <cell r="E4345" t="str">
            <v>880-01580</v>
          </cell>
          <cell r="F4345" t="str">
            <v>155061580880</v>
          </cell>
          <cell r="G4345">
            <v>612100</v>
          </cell>
          <cell r="H4345" t="str">
            <v>MEALS AND ENTERTAIN</v>
          </cell>
        </row>
        <row r="4346">
          <cell r="A4346">
            <v>580306</v>
          </cell>
          <cell r="B4346" t="str">
            <v>HOURLY  OT PAY</v>
          </cell>
          <cell r="C4346">
            <v>15506</v>
          </cell>
          <cell r="D4346" t="str">
            <v>GAS OPERATIONS ORANGE</v>
          </cell>
          <cell r="E4346" t="str">
            <v>880-01580</v>
          </cell>
          <cell r="F4346" t="str">
            <v>155061580880</v>
          </cell>
          <cell r="G4346">
            <v>680306</v>
          </cell>
          <cell r="H4346" t="str">
            <v>HOURLY  OT PAY</v>
          </cell>
        </row>
        <row r="4347">
          <cell r="A4347">
            <v>581500</v>
          </cell>
          <cell r="B4347" t="str">
            <v>MILEAGE REIMBURSEMNT</v>
          </cell>
          <cell r="C4347">
            <v>15506</v>
          </cell>
          <cell r="D4347" t="str">
            <v>GAS OPERATIONS ORANGE</v>
          </cell>
          <cell r="E4347" t="str">
            <v>880-01580</v>
          </cell>
          <cell r="F4347" t="str">
            <v>155061580880</v>
          </cell>
          <cell r="G4347">
            <v>681500</v>
          </cell>
          <cell r="H4347" t="str">
            <v>MILEAGE REIMBURSEMNT</v>
          </cell>
        </row>
        <row r="4348">
          <cell r="A4348">
            <v>501700</v>
          </cell>
          <cell r="B4348" t="str">
            <v>EQUIPMENT</v>
          </cell>
          <cell r="C4348">
            <v>15100</v>
          </cell>
          <cell r="D4348" t="str">
            <v>ENGINEERING SERVICES - OR</v>
          </cell>
          <cell r="E4348" t="str">
            <v>880-01580</v>
          </cell>
          <cell r="F4348" t="str">
            <v>151001580880</v>
          </cell>
          <cell r="G4348">
            <v>601700</v>
          </cell>
          <cell r="H4348" t="str">
            <v>EQUIPMENT</v>
          </cell>
        </row>
        <row r="4349">
          <cell r="A4349">
            <v>580305</v>
          </cell>
          <cell r="B4349" t="str">
            <v>HOURLY  REGULAR</v>
          </cell>
          <cell r="C4349">
            <v>15100</v>
          </cell>
          <cell r="D4349" t="str">
            <v>ENGINEERING SERVICES - OR</v>
          </cell>
          <cell r="E4349" t="str">
            <v>880-01580</v>
          </cell>
          <cell r="F4349" t="str">
            <v>151001580880</v>
          </cell>
          <cell r="G4349">
            <v>680305</v>
          </cell>
          <cell r="H4349" t="str">
            <v>HOURLY  REGULAR</v>
          </cell>
        </row>
        <row r="4350">
          <cell r="A4350">
            <v>501700</v>
          </cell>
          <cell r="B4350" t="str">
            <v>EQUIPMENT</v>
          </cell>
          <cell r="C4350">
            <v>14109</v>
          </cell>
          <cell r="D4350" t="str">
            <v>GAS OPS BLACK - WA</v>
          </cell>
          <cell r="E4350" t="str">
            <v>880-01580</v>
          </cell>
          <cell r="F4350" t="str">
            <v>141091580880</v>
          </cell>
          <cell r="G4350">
            <v>601700</v>
          </cell>
          <cell r="H4350" t="str">
            <v>EQUIPMENT</v>
          </cell>
        </row>
        <row r="4351">
          <cell r="A4351">
            <v>580305</v>
          </cell>
          <cell r="B4351" t="str">
            <v>HOURLY  REGULAR</v>
          </cell>
          <cell r="C4351">
            <v>14109</v>
          </cell>
          <cell r="D4351" t="str">
            <v>GAS OPS BLACK - WA</v>
          </cell>
          <cell r="E4351" t="str">
            <v>880-01580</v>
          </cell>
          <cell r="F4351" t="str">
            <v>141091580880</v>
          </cell>
          <cell r="G4351">
            <v>680305</v>
          </cell>
          <cell r="H4351" t="str">
            <v>HOURLY  REGULAR</v>
          </cell>
        </row>
        <row r="4352">
          <cell r="A4352">
            <v>501700</v>
          </cell>
          <cell r="B4352" t="str">
            <v>EQUIPMENT</v>
          </cell>
          <cell r="C4352">
            <v>14100</v>
          </cell>
          <cell r="D4352" t="str">
            <v>GAS OPS BLACK - OR</v>
          </cell>
          <cell r="E4352" t="str">
            <v>880-01580</v>
          </cell>
          <cell r="F4352" t="str">
            <v>141001580880</v>
          </cell>
          <cell r="G4352">
            <v>601700</v>
          </cell>
          <cell r="H4352" t="str">
            <v>EQUIPMENT</v>
          </cell>
        </row>
        <row r="4353">
          <cell r="A4353">
            <v>580305</v>
          </cell>
          <cell r="B4353" t="str">
            <v>HOURLY  REGULAR</v>
          </cell>
          <cell r="C4353">
            <v>14100</v>
          </cell>
          <cell r="D4353" t="str">
            <v>GAS OPS BLACK - OR</v>
          </cell>
          <cell r="E4353" t="str">
            <v>880-01580</v>
          </cell>
          <cell r="F4353" t="str">
            <v>141001580880</v>
          </cell>
          <cell r="G4353">
            <v>680305</v>
          </cell>
          <cell r="H4353" t="str">
            <v>HOURLY  REGULAR</v>
          </cell>
        </row>
        <row r="4354">
          <cell r="A4354">
            <v>501700</v>
          </cell>
          <cell r="B4354" t="str">
            <v>EQUIPMENT</v>
          </cell>
          <cell r="C4354">
            <v>13510</v>
          </cell>
          <cell r="D4354" t="str">
            <v>CUSTOMER FIELD SERVICES</v>
          </cell>
          <cell r="E4354" t="str">
            <v>880-01580</v>
          </cell>
          <cell r="F4354" t="str">
            <v>135101580880</v>
          </cell>
          <cell r="G4354">
            <v>601700</v>
          </cell>
          <cell r="H4354" t="str">
            <v>EQUIPMENT</v>
          </cell>
        </row>
        <row r="4355">
          <cell r="A4355">
            <v>580305</v>
          </cell>
          <cell r="B4355" t="str">
            <v>HOURLY  REGULAR</v>
          </cell>
          <cell r="C4355">
            <v>13510</v>
          </cell>
          <cell r="D4355" t="str">
            <v>CUSTOMER FIELD SERVICES</v>
          </cell>
          <cell r="E4355" t="str">
            <v>880-01580</v>
          </cell>
          <cell r="F4355" t="str">
            <v>135101580880</v>
          </cell>
          <cell r="G4355">
            <v>680305</v>
          </cell>
          <cell r="H4355" t="str">
            <v>HOURLY  REGULAR</v>
          </cell>
        </row>
        <row r="4356">
          <cell r="A4356">
            <v>580306</v>
          </cell>
          <cell r="B4356" t="str">
            <v>HOURLY  OT PAY</v>
          </cell>
          <cell r="C4356">
            <v>13510</v>
          </cell>
          <cell r="D4356" t="str">
            <v>CUSTOMER FIELD SERVICES</v>
          </cell>
          <cell r="E4356" t="str">
            <v>880-01580</v>
          </cell>
          <cell r="F4356" t="str">
            <v>135101580880</v>
          </cell>
          <cell r="G4356">
            <v>680306</v>
          </cell>
          <cell r="H4356" t="str">
            <v>HOURLY  OT PAY</v>
          </cell>
        </row>
        <row r="4357">
          <cell r="A4357">
            <v>580305</v>
          </cell>
          <cell r="B4357" t="str">
            <v>HOURLY  REGULAR</v>
          </cell>
          <cell r="C4357">
            <v>11500</v>
          </cell>
          <cell r="D4357" t="str">
            <v>PORTLAND LNG</v>
          </cell>
          <cell r="E4357" t="str">
            <v>880-01580</v>
          </cell>
          <cell r="F4357" t="str">
            <v>115001580880</v>
          </cell>
          <cell r="G4357">
            <v>680305</v>
          </cell>
          <cell r="H4357" t="str">
            <v>HOURLY  REGULAR</v>
          </cell>
        </row>
        <row r="4358">
          <cell r="A4358">
            <v>580305</v>
          </cell>
          <cell r="B4358" t="str">
            <v>HOURLY  REGULAR</v>
          </cell>
          <cell r="C4358">
            <v>11320</v>
          </cell>
          <cell r="D4358" t="str">
            <v>FIELD SERVICES</v>
          </cell>
          <cell r="E4358" t="str">
            <v>880-01580</v>
          </cell>
          <cell r="F4358" t="str">
            <v>113201580880</v>
          </cell>
          <cell r="G4358">
            <v>680305</v>
          </cell>
          <cell r="H4358" t="str">
            <v>HOURLY  REGULAR</v>
          </cell>
        </row>
        <row r="4359">
          <cell r="A4359">
            <v>501700</v>
          </cell>
          <cell r="B4359" t="str">
            <v>EQUIPMENT</v>
          </cell>
          <cell r="C4359">
            <v>11100</v>
          </cell>
          <cell r="D4359" t="str">
            <v>SYSTEM OPS</v>
          </cell>
          <cell r="E4359" t="str">
            <v>880-01580</v>
          </cell>
          <cell r="F4359" t="str">
            <v>111001580880</v>
          </cell>
          <cell r="G4359">
            <v>601700</v>
          </cell>
          <cell r="H4359" t="str">
            <v>EQUIPMENT</v>
          </cell>
        </row>
        <row r="4360">
          <cell r="A4360">
            <v>580305</v>
          </cell>
          <cell r="B4360" t="str">
            <v>HOURLY  REGULAR</v>
          </cell>
          <cell r="C4360">
            <v>11100</v>
          </cell>
          <cell r="D4360" t="str">
            <v>SYSTEM OPS</v>
          </cell>
          <cell r="E4360" t="str">
            <v>880-01580</v>
          </cell>
          <cell r="F4360" t="str">
            <v>111001580880</v>
          </cell>
          <cell r="G4360">
            <v>680305</v>
          </cell>
          <cell r="H4360" t="str">
            <v>HOURLY  REGULAR</v>
          </cell>
        </row>
        <row r="4361">
          <cell r="A4361">
            <v>580306</v>
          </cell>
          <cell r="B4361" t="str">
            <v>HOURLY  OT PAY</v>
          </cell>
          <cell r="C4361">
            <v>11100</v>
          </cell>
          <cell r="D4361" t="str">
            <v>SYSTEM OPS</v>
          </cell>
          <cell r="E4361" t="str">
            <v>880-01580</v>
          </cell>
          <cell r="F4361" t="str">
            <v>111001580880</v>
          </cell>
          <cell r="G4361">
            <v>680306</v>
          </cell>
          <cell r="H4361" t="str">
            <v>HOURLY  OT PAY</v>
          </cell>
        </row>
        <row r="4362">
          <cell r="A4362">
            <v>501700</v>
          </cell>
          <cell r="B4362" t="str">
            <v>EQUIPMENT</v>
          </cell>
          <cell r="C4362">
            <v>14100</v>
          </cell>
          <cell r="D4362" t="str">
            <v>GAS OPS BLACK - OR</v>
          </cell>
          <cell r="E4362" t="str">
            <v>880-01670</v>
          </cell>
          <cell r="F4362" t="str">
            <v>141001670880</v>
          </cell>
          <cell r="G4362">
            <v>601700</v>
          </cell>
          <cell r="H4362" t="str">
            <v>EQUIPMENT</v>
          </cell>
        </row>
        <row r="4363">
          <cell r="A4363">
            <v>580305</v>
          </cell>
          <cell r="B4363" t="str">
            <v>HOURLY  REGULAR</v>
          </cell>
          <cell r="C4363">
            <v>14100</v>
          </cell>
          <cell r="D4363" t="str">
            <v>GAS OPS BLACK - OR</v>
          </cell>
          <cell r="E4363" t="str">
            <v>880-01670</v>
          </cell>
          <cell r="F4363" t="str">
            <v>141001670880</v>
          </cell>
          <cell r="G4363">
            <v>680305</v>
          </cell>
          <cell r="H4363" t="str">
            <v>HOURLY  REGULAR</v>
          </cell>
        </row>
        <row r="4364">
          <cell r="A4364">
            <v>501700</v>
          </cell>
          <cell r="B4364" t="str">
            <v>EQUIPMENT</v>
          </cell>
          <cell r="C4364">
            <v>11100</v>
          </cell>
          <cell r="D4364" t="str">
            <v>SYSTEM OPS</v>
          </cell>
          <cell r="E4364" t="str">
            <v>880-01670</v>
          </cell>
          <cell r="F4364" t="str">
            <v>111001670880</v>
          </cell>
          <cell r="G4364">
            <v>601700</v>
          </cell>
          <cell r="H4364" t="str">
            <v>EQUIPMENT</v>
          </cell>
        </row>
        <row r="4365">
          <cell r="A4365">
            <v>580305</v>
          </cell>
          <cell r="B4365" t="str">
            <v>HOURLY  REGULAR</v>
          </cell>
          <cell r="C4365">
            <v>11100</v>
          </cell>
          <cell r="D4365" t="str">
            <v>SYSTEM OPS</v>
          </cell>
          <cell r="E4365" t="str">
            <v>880-01670</v>
          </cell>
          <cell r="F4365" t="str">
            <v>111001670880</v>
          </cell>
          <cell r="G4365">
            <v>680305</v>
          </cell>
          <cell r="H4365" t="str">
            <v>HOURLY  REGULAR</v>
          </cell>
        </row>
        <row r="4366">
          <cell r="A4366">
            <v>506200</v>
          </cell>
          <cell r="B4366" t="str">
            <v>PERMITS AND FEES</v>
          </cell>
          <cell r="C4366">
            <v>11100</v>
          </cell>
          <cell r="D4366" t="str">
            <v>SYSTEM OPS</v>
          </cell>
          <cell r="E4366" t="str">
            <v>880-01670</v>
          </cell>
          <cell r="F4366" t="str">
            <v>111001670880</v>
          </cell>
          <cell r="G4366">
            <v>606200</v>
          </cell>
          <cell r="H4366" t="str">
            <v>PERMITS AND FEES</v>
          </cell>
        </row>
        <row r="4367">
          <cell r="A4367">
            <v>580306</v>
          </cell>
          <cell r="B4367" t="str">
            <v>HOURLY  OT PAY</v>
          </cell>
          <cell r="C4367">
            <v>11100</v>
          </cell>
          <cell r="D4367" t="str">
            <v>SYSTEM OPS</v>
          </cell>
          <cell r="E4367" t="str">
            <v>880-01670</v>
          </cell>
          <cell r="F4367" t="str">
            <v>111001670880</v>
          </cell>
          <cell r="G4367">
            <v>680306</v>
          </cell>
          <cell r="H4367" t="str">
            <v>HOURLY  OT PAY</v>
          </cell>
        </row>
        <row r="4368">
          <cell r="A4368">
            <v>501401</v>
          </cell>
          <cell r="B4368" t="str">
            <v>MATERIALS - CONS INV</v>
          </cell>
          <cell r="C4368">
            <v>11100</v>
          </cell>
          <cell r="D4368" t="str">
            <v>SYSTEM OPS</v>
          </cell>
          <cell r="E4368" t="str">
            <v>880-01670</v>
          </cell>
          <cell r="F4368" t="str">
            <v>111001670880</v>
          </cell>
          <cell r="G4368">
            <v>601401</v>
          </cell>
          <cell r="H4368" t="str">
            <v>MATERIALS - CONS INV</v>
          </cell>
        </row>
        <row r="4369">
          <cell r="A4369">
            <v>505800</v>
          </cell>
          <cell r="B4369" t="str">
            <v>MEAL TICKETS</v>
          </cell>
          <cell r="C4369">
            <v>11100</v>
          </cell>
          <cell r="D4369" t="str">
            <v>SYSTEM OPS</v>
          </cell>
          <cell r="E4369" t="str">
            <v>880-01670</v>
          </cell>
          <cell r="F4369" t="str">
            <v>111001670880</v>
          </cell>
          <cell r="G4369">
            <v>605800</v>
          </cell>
          <cell r="H4369" t="str">
            <v>MEAL TICKETS</v>
          </cell>
        </row>
        <row r="4370">
          <cell r="A4370">
            <v>505100</v>
          </cell>
          <cell r="B4370" t="str">
            <v>PROFESSIONAL SERVICE</v>
          </cell>
          <cell r="C4370">
            <v>11100</v>
          </cell>
          <cell r="D4370" t="str">
            <v>SYSTEM OPS</v>
          </cell>
          <cell r="E4370" t="str">
            <v>880-01670</v>
          </cell>
          <cell r="F4370" t="str">
            <v>111001670880</v>
          </cell>
          <cell r="G4370">
            <v>605100</v>
          </cell>
          <cell r="H4370" t="str">
            <v>PROFESSIONAL SERVICE</v>
          </cell>
        </row>
        <row r="4371">
          <cell r="A4371">
            <v>585800</v>
          </cell>
          <cell r="B4371" t="str">
            <v>MEAL TICKETS SECONDARY</v>
          </cell>
          <cell r="C4371">
            <v>11100</v>
          </cell>
          <cell r="D4371" t="str">
            <v>SYSTEM OPS</v>
          </cell>
          <cell r="E4371" t="str">
            <v>880-01670</v>
          </cell>
          <cell r="F4371" t="str">
            <v>111001670880</v>
          </cell>
          <cell r="G4371">
            <v>685800</v>
          </cell>
          <cell r="H4371" t="str">
            <v>MEAL TICKETS SECONDARY</v>
          </cell>
        </row>
        <row r="4372">
          <cell r="A4372">
            <v>580305</v>
          </cell>
          <cell r="B4372" t="str">
            <v>HOURLY  REGULAR</v>
          </cell>
          <cell r="C4372">
            <v>15507</v>
          </cell>
          <cell r="D4372" t="str">
            <v>TRANSMISSION MAINTENANCE</v>
          </cell>
          <cell r="E4372" t="str">
            <v>880-01680</v>
          </cell>
          <cell r="F4372" t="str">
            <v>155071680880</v>
          </cell>
          <cell r="G4372">
            <v>680305</v>
          </cell>
          <cell r="H4372" t="str">
            <v>HOURLY  REGULAR</v>
          </cell>
        </row>
        <row r="4373">
          <cell r="A4373">
            <v>580306</v>
          </cell>
          <cell r="B4373" t="str">
            <v>HOURLY  OT PAY</v>
          </cell>
          <cell r="C4373">
            <v>15507</v>
          </cell>
          <cell r="D4373" t="str">
            <v>TRANSMISSION MAINTENANCE</v>
          </cell>
          <cell r="E4373" t="str">
            <v>880-01680</v>
          </cell>
          <cell r="F4373" t="str">
            <v>155071680880</v>
          </cell>
          <cell r="G4373">
            <v>680306</v>
          </cell>
          <cell r="H4373" t="str">
            <v>HOURLY  OT PAY</v>
          </cell>
        </row>
        <row r="4374">
          <cell r="A4374">
            <v>501700</v>
          </cell>
          <cell r="B4374" t="str">
            <v>EQUIPMENT</v>
          </cell>
          <cell r="C4374">
            <v>15506</v>
          </cell>
          <cell r="D4374" t="str">
            <v>GAS OPERATIONS ORANGE</v>
          </cell>
          <cell r="E4374" t="str">
            <v>880-01680</v>
          </cell>
          <cell r="F4374" t="str">
            <v>155061680880</v>
          </cell>
          <cell r="G4374">
            <v>601700</v>
          </cell>
          <cell r="H4374" t="str">
            <v>EQUIPMENT</v>
          </cell>
        </row>
        <row r="4375">
          <cell r="A4375">
            <v>580305</v>
          </cell>
          <cell r="B4375" t="str">
            <v>HOURLY  REGULAR</v>
          </cell>
          <cell r="C4375">
            <v>15506</v>
          </cell>
          <cell r="D4375" t="str">
            <v>GAS OPERATIONS ORANGE</v>
          </cell>
          <cell r="E4375" t="str">
            <v>880-01680</v>
          </cell>
          <cell r="F4375" t="str">
            <v>155061680880</v>
          </cell>
          <cell r="G4375">
            <v>680305</v>
          </cell>
          <cell r="H4375" t="str">
            <v>HOURLY  REGULAR</v>
          </cell>
        </row>
        <row r="4376">
          <cell r="A4376">
            <v>580306</v>
          </cell>
          <cell r="B4376" t="str">
            <v>HOURLY  OT PAY</v>
          </cell>
          <cell r="C4376">
            <v>15506</v>
          </cell>
          <cell r="D4376" t="str">
            <v>GAS OPERATIONS ORANGE</v>
          </cell>
          <cell r="E4376" t="str">
            <v>880-01680</v>
          </cell>
          <cell r="F4376" t="str">
            <v>155061680880</v>
          </cell>
          <cell r="G4376">
            <v>680306</v>
          </cell>
          <cell r="H4376" t="str">
            <v>HOURLY  OT PAY</v>
          </cell>
        </row>
        <row r="4377">
          <cell r="A4377">
            <v>581500</v>
          </cell>
          <cell r="B4377" t="str">
            <v>MILEAGE REIMBURSEMNT</v>
          </cell>
          <cell r="C4377">
            <v>15506</v>
          </cell>
          <cell r="D4377" t="str">
            <v>GAS OPERATIONS ORANGE</v>
          </cell>
          <cell r="E4377" t="str">
            <v>880-01680</v>
          </cell>
          <cell r="F4377" t="str">
            <v>155061680880</v>
          </cell>
          <cell r="G4377">
            <v>681500</v>
          </cell>
          <cell r="H4377" t="str">
            <v>MILEAGE REIMBURSEMNT</v>
          </cell>
        </row>
        <row r="4378">
          <cell r="A4378">
            <v>580301</v>
          </cell>
          <cell r="B4378" t="str">
            <v>HOURLY DBL TIME PAY</v>
          </cell>
          <cell r="C4378">
            <v>15506</v>
          </cell>
          <cell r="D4378" t="str">
            <v>GAS OPERATIONS ORANGE</v>
          </cell>
          <cell r="E4378" t="str">
            <v>880-01680</v>
          </cell>
          <cell r="F4378" t="str">
            <v>155061680880</v>
          </cell>
          <cell r="G4378">
            <v>680301</v>
          </cell>
          <cell r="H4378" t="str">
            <v>HOURLY DBL TIME PAY</v>
          </cell>
        </row>
        <row r="4379">
          <cell r="A4379">
            <v>501700</v>
          </cell>
          <cell r="B4379" t="str">
            <v>EQUIPMENT</v>
          </cell>
          <cell r="C4379">
            <v>15100</v>
          </cell>
          <cell r="D4379" t="str">
            <v>ENGINEERING SERVICES - OR</v>
          </cell>
          <cell r="E4379" t="str">
            <v>880-01680</v>
          </cell>
          <cell r="F4379" t="str">
            <v>151001680880</v>
          </cell>
          <cell r="G4379">
            <v>601700</v>
          </cell>
          <cell r="H4379" t="str">
            <v>EQUIPMENT</v>
          </cell>
        </row>
        <row r="4380">
          <cell r="A4380">
            <v>580305</v>
          </cell>
          <cell r="B4380" t="str">
            <v>HOURLY  REGULAR</v>
          </cell>
          <cell r="C4380">
            <v>15100</v>
          </cell>
          <cell r="D4380" t="str">
            <v>ENGINEERING SERVICES - OR</v>
          </cell>
          <cell r="E4380" t="str">
            <v>880-01680</v>
          </cell>
          <cell r="F4380" t="str">
            <v>151001680880</v>
          </cell>
          <cell r="G4380">
            <v>680305</v>
          </cell>
          <cell r="H4380" t="str">
            <v>HOURLY  REGULAR</v>
          </cell>
        </row>
        <row r="4381">
          <cell r="A4381">
            <v>580306</v>
          </cell>
          <cell r="B4381" t="str">
            <v>HOURLY  OT PAY</v>
          </cell>
          <cell r="C4381">
            <v>15100</v>
          </cell>
          <cell r="D4381" t="str">
            <v>ENGINEERING SERVICES - OR</v>
          </cell>
          <cell r="E4381" t="str">
            <v>880-01680</v>
          </cell>
          <cell r="F4381" t="str">
            <v>151001680880</v>
          </cell>
          <cell r="G4381">
            <v>680306</v>
          </cell>
          <cell r="H4381" t="str">
            <v>HOURLY  OT PAY</v>
          </cell>
        </row>
        <row r="4382">
          <cell r="A4382">
            <v>501700</v>
          </cell>
          <cell r="B4382" t="str">
            <v>EQUIPMENT</v>
          </cell>
          <cell r="C4382">
            <v>13510</v>
          </cell>
          <cell r="D4382" t="str">
            <v>CUSTOMER FIELD SERVICES</v>
          </cell>
          <cell r="E4382" t="str">
            <v>880-01680</v>
          </cell>
          <cell r="F4382" t="str">
            <v>135101680880</v>
          </cell>
          <cell r="G4382">
            <v>601700</v>
          </cell>
          <cell r="H4382" t="str">
            <v>EQUIPMENT</v>
          </cell>
        </row>
        <row r="4383">
          <cell r="A4383">
            <v>580306</v>
          </cell>
          <cell r="B4383" t="str">
            <v>HOURLY  OT PAY</v>
          </cell>
          <cell r="C4383">
            <v>13510</v>
          </cell>
          <cell r="D4383" t="str">
            <v>CUSTOMER FIELD SERVICES</v>
          </cell>
          <cell r="E4383" t="str">
            <v>880-01680</v>
          </cell>
          <cell r="F4383" t="str">
            <v>135101680880</v>
          </cell>
          <cell r="G4383">
            <v>680306</v>
          </cell>
          <cell r="H4383" t="str">
            <v>HOURLY  OT PAY</v>
          </cell>
        </row>
        <row r="4384">
          <cell r="A4384">
            <v>501700</v>
          </cell>
          <cell r="B4384" t="str">
            <v>EQUIPMENT</v>
          </cell>
          <cell r="C4384">
            <v>11100</v>
          </cell>
          <cell r="D4384" t="str">
            <v>SYSTEM OPS</v>
          </cell>
          <cell r="E4384" t="str">
            <v>880-01680</v>
          </cell>
          <cell r="F4384" t="str">
            <v>111001680880</v>
          </cell>
          <cell r="G4384">
            <v>601700</v>
          </cell>
          <cell r="H4384" t="str">
            <v>EQUIPMENT</v>
          </cell>
        </row>
        <row r="4385">
          <cell r="A4385">
            <v>580301</v>
          </cell>
          <cell r="B4385" t="str">
            <v>HOURLY DBL TIME PAY</v>
          </cell>
          <cell r="C4385">
            <v>11100</v>
          </cell>
          <cell r="D4385" t="str">
            <v>SYSTEM OPS</v>
          </cell>
          <cell r="E4385" t="str">
            <v>880-01680</v>
          </cell>
          <cell r="F4385" t="str">
            <v>111001680880</v>
          </cell>
          <cell r="G4385">
            <v>680301</v>
          </cell>
          <cell r="H4385" t="str">
            <v>HOURLY DBL TIME PAY</v>
          </cell>
        </row>
        <row r="4386">
          <cell r="A4386">
            <v>580305</v>
          </cell>
          <cell r="B4386" t="str">
            <v>HOURLY  REGULAR</v>
          </cell>
          <cell r="C4386">
            <v>11100</v>
          </cell>
          <cell r="D4386" t="str">
            <v>SYSTEM OPS</v>
          </cell>
          <cell r="E4386" t="str">
            <v>880-01680</v>
          </cell>
          <cell r="F4386" t="str">
            <v>111001680880</v>
          </cell>
          <cell r="G4386">
            <v>680305</v>
          </cell>
          <cell r="H4386" t="str">
            <v>HOURLY  REGULAR</v>
          </cell>
        </row>
        <row r="4387">
          <cell r="A4387">
            <v>580306</v>
          </cell>
          <cell r="B4387" t="str">
            <v>HOURLY  OT PAY</v>
          </cell>
          <cell r="C4387">
            <v>11100</v>
          </cell>
          <cell r="D4387" t="str">
            <v>SYSTEM OPS</v>
          </cell>
          <cell r="E4387" t="str">
            <v>880-01680</v>
          </cell>
          <cell r="F4387" t="str">
            <v>111001680880</v>
          </cell>
          <cell r="G4387">
            <v>680306</v>
          </cell>
          <cell r="H4387" t="str">
            <v>HOURLY  OT PAY</v>
          </cell>
        </row>
        <row r="4388">
          <cell r="A4388">
            <v>585800</v>
          </cell>
          <cell r="B4388" t="str">
            <v>MEAL TICKETS SECONDARY</v>
          </cell>
          <cell r="C4388">
            <v>11100</v>
          </cell>
          <cell r="D4388" t="str">
            <v>SYSTEM OPS</v>
          </cell>
          <cell r="E4388" t="str">
            <v>880-01680</v>
          </cell>
          <cell r="F4388" t="str">
            <v>111001680880</v>
          </cell>
          <cell r="G4388">
            <v>685800</v>
          </cell>
          <cell r="H4388" t="str">
            <v>MEAL TICKETS SECONDARY</v>
          </cell>
        </row>
        <row r="4389">
          <cell r="A4389">
            <v>502300</v>
          </cell>
          <cell r="B4389" t="str">
            <v>RENTS AND LEASES</v>
          </cell>
          <cell r="C4389">
            <v>51020</v>
          </cell>
          <cell r="D4389" t="str">
            <v>RISK &amp; LAND</v>
          </cell>
          <cell r="E4389" t="str">
            <v>881-01550</v>
          </cell>
          <cell r="F4389" t="str">
            <v>510201550881</v>
          </cell>
          <cell r="G4389">
            <v>602300</v>
          </cell>
          <cell r="H4389" t="str">
            <v>RENTS AND LEASES</v>
          </cell>
        </row>
        <row r="4390">
          <cell r="A4390">
            <v>500100</v>
          </cell>
          <cell r="B4390" t="str">
            <v>SALARY PAYROLL</v>
          </cell>
          <cell r="C4390">
            <v>51020</v>
          </cell>
          <cell r="D4390" t="str">
            <v>RISK &amp; LAND</v>
          </cell>
          <cell r="E4390" t="str">
            <v>881-01550</v>
          </cell>
          <cell r="F4390" t="str">
            <v>510201550881</v>
          </cell>
          <cell r="G4390">
            <v>600100</v>
          </cell>
          <cell r="H4390" t="str">
            <v>SALARY PAYROLL</v>
          </cell>
        </row>
        <row r="4391">
          <cell r="A4391">
            <v>500900</v>
          </cell>
          <cell r="B4391" t="str">
            <v>VACATION, SICK &amp; HOL</v>
          </cell>
          <cell r="C4391">
            <v>51020</v>
          </cell>
          <cell r="D4391" t="str">
            <v>RISK &amp; LAND</v>
          </cell>
          <cell r="E4391" t="str">
            <v>881-01550</v>
          </cell>
          <cell r="F4391" t="str">
            <v>510201550881</v>
          </cell>
          <cell r="G4391">
            <v>600900</v>
          </cell>
          <cell r="H4391" t="str">
            <v>VACATION, SICK &amp; HOL</v>
          </cell>
        </row>
        <row r="4392">
          <cell r="A4392">
            <v>501000</v>
          </cell>
          <cell r="B4392" t="str">
            <v>PAYROLL OVERHEAD</v>
          </cell>
          <cell r="C4392">
            <v>51020</v>
          </cell>
          <cell r="D4392" t="str">
            <v>RISK &amp; LAND</v>
          </cell>
          <cell r="E4392" t="str">
            <v>881-01550</v>
          </cell>
          <cell r="F4392" t="str">
            <v>510201550881</v>
          </cell>
          <cell r="G4392">
            <v>601000</v>
          </cell>
          <cell r="H4392" t="str">
            <v>PAYROLL OVERHEAD</v>
          </cell>
        </row>
        <row r="4393">
          <cell r="A4393">
            <v>502300</v>
          </cell>
          <cell r="B4393" t="str">
            <v>RENTS AND LEASES</v>
          </cell>
          <cell r="C4393">
            <v>16170</v>
          </cell>
          <cell r="D4393" t="str">
            <v>THE DALLES - FACILITIES</v>
          </cell>
          <cell r="E4393" t="str">
            <v>881-01550</v>
          </cell>
          <cell r="F4393" t="str">
            <v>161701550881</v>
          </cell>
          <cell r="G4393">
            <v>602300</v>
          </cell>
          <cell r="H4393" t="str">
            <v>RENTS AND LEASES</v>
          </cell>
        </row>
        <row r="4394">
          <cell r="A4394">
            <v>502360</v>
          </cell>
          <cell r="B4394" t="str">
            <v>ROU UTIL LEA RENT EX</v>
          </cell>
          <cell r="C4394">
            <v>16170</v>
          </cell>
          <cell r="D4394" t="str">
            <v>THE DALLES - FACILITIES</v>
          </cell>
          <cell r="E4394" t="str">
            <v>881-01550</v>
          </cell>
          <cell r="F4394" t="str">
            <v>161701550881</v>
          </cell>
          <cell r="G4394">
            <v>602360</v>
          </cell>
          <cell r="H4394" t="str">
            <v>ROU UTIL LEA RENT EX</v>
          </cell>
        </row>
        <row r="4395">
          <cell r="A4395">
            <v>502362</v>
          </cell>
          <cell r="B4395" t="str">
            <v>NON-LEASE COMP EXP</v>
          </cell>
          <cell r="C4395">
            <v>16170</v>
          </cell>
          <cell r="D4395" t="str">
            <v>THE DALLES - FACILITIES</v>
          </cell>
          <cell r="E4395" t="str">
            <v>881-01550</v>
          </cell>
          <cell r="F4395" t="str">
            <v>161701550881</v>
          </cell>
          <cell r="G4395">
            <v>602362</v>
          </cell>
          <cell r="H4395" t="str">
            <v>NON-LEASE COMP EXP</v>
          </cell>
        </row>
        <row r="4396">
          <cell r="A4396">
            <v>500100</v>
          </cell>
          <cell r="B4396" t="str">
            <v>SALARY PAYROLL</v>
          </cell>
          <cell r="C4396">
            <v>15510</v>
          </cell>
          <cell r="D4396" t="str">
            <v>QUALIFICATIONS ASSURANCE</v>
          </cell>
          <cell r="E4396" t="str">
            <v>885-01195</v>
          </cell>
          <cell r="F4396" t="str">
            <v>155101195885</v>
          </cell>
          <cell r="G4396">
            <v>600100</v>
          </cell>
          <cell r="H4396" t="str">
            <v>SALARY PAYROLL</v>
          </cell>
        </row>
        <row r="4397">
          <cell r="A4397">
            <v>500900</v>
          </cell>
          <cell r="B4397" t="str">
            <v>VACATION, SICK &amp; HOL</v>
          </cell>
          <cell r="C4397">
            <v>15510</v>
          </cell>
          <cell r="D4397" t="str">
            <v>QUALIFICATIONS ASSURANCE</v>
          </cell>
          <cell r="E4397" t="str">
            <v>885-01195</v>
          </cell>
          <cell r="F4397" t="str">
            <v>155101195885</v>
          </cell>
          <cell r="G4397">
            <v>600900</v>
          </cell>
          <cell r="H4397" t="str">
            <v>VACATION, SICK &amp; HOL</v>
          </cell>
        </row>
        <row r="4398">
          <cell r="A4398">
            <v>501000</v>
          </cell>
          <cell r="B4398" t="str">
            <v>PAYROLL OVERHEAD</v>
          </cell>
          <cell r="C4398">
            <v>15510</v>
          </cell>
          <cell r="D4398" t="str">
            <v>QUALIFICATIONS ASSURANCE</v>
          </cell>
          <cell r="E4398" t="str">
            <v>885-01195</v>
          </cell>
          <cell r="F4398" t="str">
            <v>155101195885</v>
          </cell>
          <cell r="G4398">
            <v>601000</v>
          </cell>
          <cell r="H4398" t="str">
            <v>PAYROLL OVERHEAD</v>
          </cell>
        </row>
        <row r="4399">
          <cell r="A4399">
            <v>501100</v>
          </cell>
          <cell r="B4399" t="str">
            <v>EDUCATION</v>
          </cell>
          <cell r="C4399">
            <v>15510</v>
          </cell>
          <cell r="D4399" t="str">
            <v>QUALIFICATIONS ASSURANCE</v>
          </cell>
          <cell r="E4399" t="str">
            <v>885-01195</v>
          </cell>
          <cell r="F4399" t="str">
            <v>155101195885</v>
          </cell>
          <cell r="G4399">
            <v>601100</v>
          </cell>
          <cell r="H4399" t="str">
            <v>EDUCATION</v>
          </cell>
        </row>
        <row r="4400">
          <cell r="A4400">
            <v>501400</v>
          </cell>
          <cell r="B4400" t="str">
            <v>MATERIALS</v>
          </cell>
          <cell r="C4400">
            <v>15510</v>
          </cell>
          <cell r="D4400" t="str">
            <v>QUALIFICATIONS ASSURANCE</v>
          </cell>
          <cell r="E4400" t="str">
            <v>885-01195</v>
          </cell>
          <cell r="F4400" t="str">
            <v>155101195885</v>
          </cell>
          <cell r="G4400">
            <v>601400</v>
          </cell>
          <cell r="H4400" t="str">
            <v>MATERIALS</v>
          </cell>
        </row>
        <row r="4401">
          <cell r="A4401">
            <v>501900</v>
          </cell>
          <cell r="B4401" t="str">
            <v>DUES/MEMBERSHIP</v>
          </cell>
          <cell r="C4401">
            <v>15510</v>
          </cell>
          <cell r="D4401" t="str">
            <v>QUALIFICATIONS ASSURANCE</v>
          </cell>
          <cell r="E4401" t="str">
            <v>885-01195</v>
          </cell>
          <cell r="F4401" t="str">
            <v>155101195885</v>
          </cell>
          <cell r="G4401">
            <v>601900</v>
          </cell>
          <cell r="H4401" t="str">
            <v>DUES/MEMBERSHIP</v>
          </cell>
        </row>
        <row r="4402">
          <cell r="A4402">
            <v>502100</v>
          </cell>
          <cell r="B4402" t="str">
            <v>OTHER CONTRACT WORK</v>
          </cell>
          <cell r="C4402">
            <v>15510</v>
          </cell>
          <cell r="D4402" t="str">
            <v>QUALIFICATIONS ASSURANCE</v>
          </cell>
          <cell r="E4402" t="str">
            <v>885-01195</v>
          </cell>
          <cell r="F4402" t="str">
            <v>155101195885</v>
          </cell>
          <cell r="G4402">
            <v>602100</v>
          </cell>
          <cell r="H4402" t="str">
            <v>OTHER CONTRACT WORK</v>
          </cell>
        </row>
        <row r="4403">
          <cell r="A4403">
            <v>502466</v>
          </cell>
          <cell r="B4403" t="str">
            <v>P CARD UNCODED CHARG</v>
          </cell>
          <cell r="C4403">
            <v>15510</v>
          </cell>
          <cell r="D4403" t="str">
            <v>QUALIFICATIONS ASSURANCE</v>
          </cell>
          <cell r="E4403" t="str">
            <v>885-01195</v>
          </cell>
          <cell r="F4403" t="str">
            <v>155101195885</v>
          </cell>
          <cell r="G4403">
            <v>602466</v>
          </cell>
          <cell r="H4403" t="str">
            <v>P CARD UNCODED CHARG</v>
          </cell>
        </row>
        <row r="4404">
          <cell r="A4404">
            <v>503000</v>
          </cell>
          <cell r="B4404" t="str">
            <v>OFFICE SUPPLIES</v>
          </cell>
          <cell r="C4404">
            <v>15510</v>
          </cell>
          <cell r="D4404" t="str">
            <v>QUALIFICATIONS ASSURANCE</v>
          </cell>
          <cell r="E4404" t="str">
            <v>885-01195</v>
          </cell>
          <cell r="F4404" t="str">
            <v>155101195885</v>
          </cell>
          <cell r="G4404">
            <v>603000</v>
          </cell>
          <cell r="H4404" t="str">
            <v>OFFICE SUPPLIES</v>
          </cell>
        </row>
        <row r="4405">
          <cell r="A4405">
            <v>503300</v>
          </cell>
          <cell r="B4405" t="str">
            <v>REFRESHMENTS</v>
          </cell>
          <cell r="C4405">
            <v>15510</v>
          </cell>
          <cell r="D4405" t="str">
            <v>QUALIFICATIONS ASSURANCE</v>
          </cell>
          <cell r="E4405" t="str">
            <v>885-01195</v>
          </cell>
          <cell r="F4405" t="str">
            <v>155101195885</v>
          </cell>
          <cell r="G4405">
            <v>603300</v>
          </cell>
          <cell r="H4405" t="str">
            <v>REFRESHMENTS</v>
          </cell>
        </row>
        <row r="4406">
          <cell r="A4406">
            <v>504700</v>
          </cell>
          <cell r="B4406" t="str">
            <v>PARKING</v>
          </cell>
          <cell r="C4406">
            <v>15510</v>
          </cell>
          <cell r="D4406" t="str">
            <v>QUALIFICATIONS ASSURANCE</v>
          </cell>
          <cell r="E4406" t="str">
            <v>885-01195</v>
          </cell>
          <cell r="F4406" t="str">
            <v>155101195885</v>
          </cell>
          <cell r="G4406">
            <v>604700</v>
          </cell>
          <cell r="H4406" t="str">
            <v>PARKING</v>
          </cell>
        </row>
        <row r="4407">
          <cell r="A4407">
            <v>504900</v>
          </cell>
          <cell r="B4407" t="str">
            <v>UNIFORMS</v>
          </cell>
          <cell r="C4407">
            <v>15510</v>
          </cell>
          <cell r="D4407" t="str">
            <v>QUALIFICATIONS ASSURANCE</v>
          </cell>
          <cell r="E4407" t="str">
            <v>885-01195</v>
          </cell>
          <cell r="F4407" t="str">
            <v>155101195885</v>
          </cell>
          <cell r="G4407">
            <v>604900</v>
          </cell>
          <cell r="H4407" t="str">
            <v>UNIFORMS</v>
          </cell>
        </row>
        <row r="4408">
          <cell r="A4408">
            <v>505600</v>
          </cell>
          <cell r="B4408" t="str">
            <v>SOFTWARE MAINT</v>
          </cell>
          <cell r="C4408">
            <v>15510</v>
          </cell>
          <cell r="D4408" t="str">
            <v>QUALIFICATIONS ASSURANCE</v>
          </cell>
          <cell r="E4408" t="str">
            <v>885-01195</v>
          </cell>
          <cell r="F4408" t="str">
            <v>155101195885</v>
          </cell>
          <cell r="G4408">
            <v>605600</v>
          </cell>
          <cell r="H4408" t="str">
            <v>SOFTWARE MAINT</v>
          </cell>
        </row>
        <row r="4409">
          <cell r="A4409">
            <v>512100</v>
          </cell>
          <cell r="B4409" t="str">
            <v>MEALS AND ENTERTAIN</v>
          </cell>
          <cell r="C4409">
            <v>15510</v>
          </cell>
          <cell r="D4409" t="str">
            <v>QUALIFICATIONS ASSURANCE</v>
          </cell>
          <cell r="E4409" t="str">
            <v>885-01195</v>
          </cell>
          <cell r="F4409" t="str">
            <v>155101195885</v>
          </cell>
          <cell r="G4409">
            <v>612100</v>
          </cell>
          <cell r="H4409" t="str">
            <v>MEALS AND ENTERTAIN</v>
          </cell>
        </row>
        <row r="4410">
          <cell r="A4410">
            <v>512200</v>
          </cell>
          <cell r="B4410" t="str">
            <v>TRAVEL IN TERRITORY</v>
          </cell>
          <cell r="C4410">
            <v>15510</v>
          </cell>
          <cell r="D4410" t="str">
            <v>QUALIFICATIONS ASSURANCE</v>
          </cell>
          <cell r="E4410" t="str">
            <v>885-01195</v>
          </cell>
          <cell r="F4410" t="str">
            <v>155101195885</v>
          </cell>
          <cell r="G4410">
            <v>612200</v>
          </cell>
          <cell r="H4410" t="str">
            <v>TRAVEL IN TERRITORY</v>
          </cell>
        </row>
        <row r="4411">
          <cell r="A4411">
            <v>513200</v>
          </cell>
          <cell r="B4411" t="str">
            <v>BUSINESS TRAVEL</v>
          </cell>
          <cell r="C4411">
            <v>15510</v>
          </cell>
          <cell r="D4411" t="str">
            <v>QUALIFICATIONS ASSURANCE</v>
          </cell>
          <cell r="E4411" t="str">
            <v>885-01195</v>
          </cell>
          <cell r="F4411" t="str">
            <v>155101195885</v>
          </cell>
          <cell r="G4411">
            <v>613200</v>
          </cell>
          <cell r="H4411" t="str">
            <v>BUSINESS TRAVEL</v>
          </cell>
        </row>
        <row r="4412">
          <cell r="A4412">
            <v>522000</v>
          </cell>
          <cell r="B4412" t="str">
            <v>EMPLOYEE AWARDS</v>
          </cell>
          <cell r="C4412">
            <v>15510</v>
          </cell>
          <cell r="D4412" t="str">
            <v>QUALIFICATIONS ASSURANCE</v>
          </cell>
          <cell r="E4412" t="str">
            <v>885-01195</v>
          </cell>
          <cell r="F4412" t="str">
            <v>155101195885</v>
          </cell>
          <cell r="G4412">
            <v>622000</v>
          </cell>
          <cell r="H4412" t="str">
            <v>EMPLOYEE AWARDS</v>
          </cell>
        </row>
        <row r="4413">
          <cell r="A4413">
            <v>588105</v>
          </cell>
          <cell r="B4413" t="str">
            <v>SALARY PAYROLL ZTFSO</v>
          </cell>
          <cell r="C4413">
            <v>15510</v>
          </cell>
          <cell r="D4413" t="str">
            <v>QUALIFICATIONS ASSURANCE</v>
          </cell>
          <cell r="E4413" t="str">
            <v>885-01195</v>
          </cell>
          <cell r="F4413" t="str">
            <v>155101195885</v>
          </cell>
          <cell r="G4413">
            <v>688105</v>
          </cell>
          <cell r="H4413" t="str">
            <v>SALARY PAYROLL ZTFSO</v>
          </cell>
        </row>
        <row r="4414">
          <cell r="A4414">
            <v>500500</v>
          </cell>
          <cell r="B4414" t="str">
            <v>SALARY BONUS PAYROLL</v>
          </cell>
          <cell r="C4414">
            <v>15510</v>
          </cell>
          <cell r="D4414" t="str">
            <v>QUALIFICATIONS ASSURANCE</v>
          </cell>
          <cell r="E4414" t="str">
            <v>885-01195</v>
          </cell>
          <cell r="F4414" t="str">
            <v>155101195885</v>
          </cell>
          <cell r="G4414">
            <v>600500</v>
          </cell>
          <cell r="H4414" t="str">
            <v>SALARY BONUS PAYROLL</v>
          </cell>
        </row>
        <row r="4415">
          <cell r="A4415">
            <v>501600</v>
          </cell>
          <cell r="B4415" t="str">
            <v>TRANSPORTATION</v>
          </cell>
          <cell r="C4415">
            <v>15510</v>
          </cell>
          <cell r="D4415" t="str">
            <v>QUALIFICATIONS ASSURANCE</v>
          </cell>
          <cell r="E4415" t="str">
            <v>885-01195</v>
          </cell>
          <cell r="F4415" t="str">
            <v>155101195885</v>
          </cell>
          <cell r="G4415">
            <v>601600</v>
          </cell>
          <cell r="H4415" t="str">
            <v>TRANSPORTATION</v>
          </cell>
        </row>
        <row r="4416">
          <cell r="A4416">
            <v>501700</v>
          </cell>
          <cell r="B4416" t="str">
            <v>EQUIPMENT</v>
          </cell>
          <cell r="C4416">
            <v>15510</v>
          </cell>
          <cell r="D4416" t="str">
            <v>QUALIFICATIONS ASSURANCE</v>
          </cell>
          <cell r="E4416" t="str">
            <v>885-01195</v>
          </cell>
          <cell r="F4416" t="str">
            <v>155101195885</v>
          </cell>
          <cell r="G4416">
            <v>601700</v>
          </cell>
          <cell r="H4416" t="str">
            <v>EQUIPMENT</v>
          </cell>
        </row>
        <row r="4417">
          <cell r="A4417">
            <v>503400</v>
          </cell>
          <cell r="B4417" t="str">
            <v>TOOL EXPENSE</v>
          </cell>
          <cell r="C4417">
            <v>15510</v>
          </cell>
          <cell r="D4417" t="str">
            <v>QUALIFICATIONS ASSURANCE</v>
          </cell>
          <cell r="E4417" t="str">
            <v>885-01195</v>
          </cell>
          <cell r="F4417" t="str">
            <v>155101195885</v>
          </cell>
          <cell r="G4417">
            <v>603400</v>
          </cell>
          <cell r="H4417" t="str">
            <v>TOOL EXPENSE</v>
          </cell>
        </row>
        <row r="4418">
          <cell r="A4418">
            <v>505500</v>
          </cell>
          <cell r="B4418" t="str">
            <v>REPAIRS AND MAINT</v>
          </cell>
          <cell r="C4418">
            <v>15510</v>
          </cell>
          <cell r="D4418" t="str">
            <v>QUALIFICATIONS ASSURANCE</v>
          </cell>
          <cell r="E4418" t="str">
            <v>885-01195</v>
          </cell>
          <cell r="F4418" t="str">
            <v>155101195885</v>
          </cell>
          <cell r="G4418">
            <v>605500</v>
          </cell>
          <cell r="H4418" t="str">
            <v>REPAIRS AND MAINT</v>
          </cell>
        </row>
        <row r="4419">
          <cell r="A4419">
            <v>506600</v>
          </cell>
          <cell r="B4419" t="str">
            <v>DIESEL FUEL</v>
          </cell>
          <cell r="C4419">
            <v>15510</v>
          </cell>
          <cell r="D4419" t="str">
            <v>QUALIFICATIONS ASSURANCE</v>
          </cell>
          <cell r="E4419" t="str">
            <v>885-01195</v>
          </cell>
          <cell r="F4419" t="str">
            <v>155101195885</v>
          </cell>
          <cell r="G4419">
            <v>606600</v>
          </cell>
          <cell r="H4419" t="str">
            <v>DIESEL FUEL</v>
          </cell>
        </row>
        <row r="4420">
          <cell r="A4420">
            <v>501401</v>
          </cell>
          <cell r="B4420" t="str">
            <v>MATERIALS - CONS INV</v>
          </cell>
          <cell r="C4420">
            <v>15510</v>
          </cell>
          <cell r="D4420" t="str">
            <v>QUALIFICATIONS ASSURANCE</v>
          </cell>
          <cell r="E4420" t="str">
            <v>885-01195</v>
          </cell>
          <cell r="F4420" t="str">
            <v>155101195885</v>
          </cell>
          <cell r="G4420">
            <v>601401</v>
          </cell>
          <cell r="H4420" t="str">
            <v>MATERIALS - CONS INV</v>
          </cell>
        </row>
        <row r="4421">
          <cell r="A4421">
            <v>503200</v>
          </cell>
          <cell r="B4421" t="str">
            <v>BOOKS AND MAGAZINES</v>
          </cell>
          <cell r="C4421">
            <v>15510</v>
          </cell>
          <cell r="D4421" t="str">
            <v>QUALIFICATIONS ASSURANCE</v>
          </cell>
          <cell r="E4421" t="str">
            <v>885-01195</v>
          </cell>
          <cell r="F4421" t="str">
            <v>155101195885</v>
          </cell>
          <cell r="G4421">
            <v>603200</v>
          </cell>
          <cell r="H4421" t="str">
            <v>BOOKS AND MAGAZINES</v>
          </cell>
        </row>
        <row r="4422">
          <cell r="A4422">
            <v>505100</v>
          </cell>
          <cell r="B4422" t="str">
            <v>PROFESSIONAL SERVICE</v>
          </cell>
          <cell r="C4422">
            <v>15510</v>
          </cell>
          <cell r="D4422" t="str">
            <v>QUALIFICATIONS ASSURANCE</v>
          </cell>
          <cell r="E4422" t="str">
            <v>885-01195</v>
          </cell>
          <cell r="F4422" t="str">
            <v>155101195885</v>
          </cell>
          <cell r="G4422">
            <v>605100</v>
          </cell>
          <cell r="H4422" t="str">
            <v>PROFESSIONAL SERVICE</v>
          </cell>
        </row>
        <row r="4423">
          <cell r="A4423">
            <v>505900</v>
          </cell>
          <cell r="B4423" t="str">
            <v>HARDWARE MAINT</v>
          </cell>
          <cell r="C4423">
            <v>15510</v>
          </cell>
          <cell r="D4423" t="str">
            <v>QUALIFICATIONS ASSURANCE</v>
          </cell>
          <cell r="E4423" t="str">
            <v>885-01195</v>
          </cell>
          <cell r="F4423" t="str">
            <v>155101195885</v>
          </cell>
          <cell r="G4423">
            <v>605900</v>
          </cell>
          <cell r="H4423" t="str">
            <v>HARDWARE MAINT</v>
          </cell>
        </row>
        <row r="4424">
          <cell r="A4424">
            <v>506500</v>
          </cell>
          <cell r="B4424" t="str">
            <v>UNLEADED FUEL</v>
          </cell>
          <cell r="C4424">
            <v>15510</v>
          </cell>
          <cell r="D4424" t="str">
            <v>QUALIFICATIONS ASSURANCE</v>
          </cell>
          <cell r="E4424" t="str">
            <v>885-01195</v>
          </cell>
          <cell r="F4424" t="str">
            <v>155101195885</v>
          </cell>
          <cell r="G4424">
            <v>606500</v>
          </cell>
          <cell r="H4424" t="str">
            <v>UNLEADED FUEL</v>
          </cell>
        </row>
        <row r="4425">
          <cell r="A4425">
            <v>507700</v>
          </cell>
          <cell r="B4425" t="str">
            <v>SMALL TOOLS</v>
          </cell>
          <cell r="C4425">
            <v>15510</v>
          </cell>
          <cell r="D4425" t="str">
            <v>QUALIFICATIONS ASSURANCE</v>
          </cell>
          <cell r="E4425" t="str">
            <v>885-01195</v>
          </cell>
          <cell r="F4425" t="str">
            <v>155101195885</v>
          </cell>
          <cell r="G4425">
            <v>607700</v>
          </cell>
          <cell r="H4425" t="str">
            <v>SMALL TOOLS</v>
          </cell>
        </row>
        <row r="4426">
          <cell r="A4426">
            <v>502700</v>
          </cell>
          <cell r="B4426" t="str">
            <v>TELEPHONE</v>
          </cell>
          <cell r="C4426">
            <v>15510</v>
          </cell>
          <cell r="D4426" t="str">
            <v>QUALIFICATIONS ASSURANCE</v>
          </cell>
          <cell r="E4426" t="str">
            <v>885-01195</v>
          </cell>
          <cell r="F4426" t="str">
            <v>155101195885</v>
          </cell>
          <cell r="G4426">
            <v>602700</v>
          </cell>
          <cell r="H4426" t="str">
            <v>TELEPHONE</v>
          </cell>
        </row>
        <row r="4427">
          <cell r="A4427">
            <v>504800</v>
          </cell>
          <cell r="B4427" t="str">
            <v>LAUNDRY</v>
          </cell>
          <cell r="C4427">
            <v>15510</v>
          </cell>
          <cell r="D4427" t="str">
            <v>QUALIFICATIONS ASSURANCE</v>
          </cell>
          <cell r="E4427" t="str">
            <v>885-01195</v>
          </cell>
          <cell r="F4427" t="str">
            <v>155101195885</v>
          </cell>
          <cell r="G4427">
            <v>604800</v>
          </cell>
          <cell r="H4427" t="str">
            <v>LAUNDRY</v>
          </cell>
        </row>
        <row r="4428">
          <cell r="A4428">
            <v>504950</v>
          </cell>
          <cell r="B4428" t="str">
            <v>CLOTHING</v>
          </cell>
          <cell r="C4428">
            <v>15510</v>
          </cell>
          <cell r="D4428" t="str">
            <v>QUALIFICATIONS ASSURANCE</v>
          </cell>
          <cell r="E4428" t="str">
            <v>885-01195</v>
          </cell>
          <cell r="F4428" t="str">
            <v>155101195885</v>
          </cell>
          <cell r="G4428">
            <v>604950</v>
          </cell>
          <cell r="H4428" t="str">
            <v>CLOTHING</v>
          </cell>
        </row>
        <row r="4429">
          <cell r="A4429">
            <v>506200</v>
          </cell>
          <cell r="B4429" t="str">
            <v>PERMITS AND FEES</v>
          </cell>
          <cell r="C4429">
            <v>15510</v>
          </cell>
          <cell r="D4429" t="str">
            <v>QUALIFICATIONS ASSURANCE</v>
          </cell>
          <cell r="E4429" t="str">
            <v>885-01195</v>
          </cell>
          <cell r="F4429" t="str">
            <v>155101195885</v>
          </cell>
          <cell r="G4429">
            <v>606200</v>
          </cell>
          <cell r="H4429" t="str">
            <v>PERMITS AND FEES</v>
          </cell>
        </row>
        <row r="4430">
          <cell r="A4430">
            <v>506300</v>
          </cell>
          <cell r="B4430" t="str">
            <v>CELLULAR PHONES</v>
          </cell>
          <cell r="C4430">
            <v>15510</v>
          </cell>
          <cell r="D4430" t="str">
            <v>QUALIFICATIONS ASSURANCE</v>
          </cell>
          <cell r="E4430" t="str">
            <v>885-01195</v>
          </cell>
          <cell r="F4430" t="str">
            <v>155101195885</v>
          </cell>
          <cell r="G4430">
            <v>606300</v>
          </cell>
          <cell r="H4430" t="str">
            <v>CELLULAR PHONES</v>
          </cell>
        </row>
        <row r="4431">
          <cell r="A4431">
            <v>580105</v>
          </cell>
          <cell r="B4431" t="str">
            <v>SALARY REGULAR</v>
          </cell>
          <cell r="C4431">
            <v>15510</v>
          </cell>
          <cell r="D4431" t="str">
            <v>QUALIFICATIONS ASSURANCE</v>
          </cell>
          <cell r="E4431" t="str">
            <v>885-01195</v>
          </cell>
          <cell r="F4431" t="str">
            <v>155101195885</v>
          </cell>
          <cell r="G4431">
            <v>680105</v>
          </cell>
          <cell r="H4431" t="str">
            <v>SALARY REGULAR</v>
          </cell>
        </row>
        <row r="4432">
          <cell r="A4432">
            <v>513100</v>
          </cell>
          <cell r="B4432" t="str">
            <v>CONFERENCE TRAVEL</v>
          </cell>
          <cell r="C4432">
            <v>15510</v>
          </cell>
          <cell r="D4432" t="str">
            <v>QUALIFICATIONS ASSURANCE</v>
          </cell>
          <cell r="E4432" t="str">
            <v>885-01195</v>
          </cell>
          <cell r="F4432" t="str">
            <v>155101195885</v>
          </cell>
          <cell r="G4432">
            <v>613100</v>
          </cell>
          <cell r="H4432" t="str">
            <v>CONFERENCE TRAVEL</v>
          </cell>
        </row>
        <row r="4433">
          <cell r="A4433">
            <v>501600</v>
          </cell>
          <cell r="B4433" t="str">
            <v>TRANSPORTATION</v>
          </cell>
          <cell r="C4433">
            <v>15506</v>
          </cell>
          <cell r="D4433" t="str">
            <v>GAS OPERATIONS ORANGE</v>
          </cell>
          <cell r="E4433" t="str">
            <v>885-01195</v>
          </cell>
          <cell r="F4433" t="str">
            <v>155061195885</v>
          </cell>
          <cell r="G4433">
            <v>601600</v>
          </cell>
          <cell r="H4433" t="str">
            <v>TRANSPORTATION</v>
          </cell>
        </row>
        <row r="4434">
          <cell r="A4434">
            <v>501700</v>
          </cell>
          <cell r="B4434" t="str">
            <v>EQUIPMENT</v>
          </cell>
          <cell r="C4434">
            <v>15506</v>
          </cell>
          <cell r="D4434" t="str">
            <v>GAS OPERATIONS ORANGE</v>
          </cell>
          <cell r="E4434" t="str">
            <v>885-01195</v>
          </cell>
          <cell r="F4434" t="str">
            <v>155061195885</v>
          </cell>
          <cell r="G4434">
            <v>601700</v>
          </cell>
          <cell r="H4434" t="str">
            <v>EQUIPMENT</v>
          </cell>
        </row>
        <row r="4435">
          <cell r="A4435">
            <v>588305</v>
          </cell>
          <cell r="B4435" t="str">
            <v>HRLY - REGULAR ZTFSO</v>
          </cell>
          <cell r="C4435">
            <v>15506</v>
          </cell>
          <cell r="D4435" t="str">
            <v>GAS OPERATIONS ORANGE</v>
          </cell>
          <cell r="E4435" t="str">
            <v>885-01195</v>
          </cell>
          <cell r="F4435" t="str">
            <v>155061195885</v>
          </cell>
          <cell r="G4435">
            <v>688305</v>
          </cell>
          <cell r="H4435" t="str">
            <v>HRLY - REGULAR ZTFSO</v>
          </cell>
        </row>
        <row r="4436">
          <cell r="A4436">
            <v>588306</v>
          </cell>
          <cell r="B4436" t="str">
            <v>HRLY - OT ZTFSO</v>
          </cell>
          <cell r="C4436">
            <v>15506</v>
          </cell>
          <cell r="D4436" t="str">
            <v>GAS OPERATIONS ORANGE</v>
          </cell>
          <cell r="E4436" t="str">
            <v>885-01195</v>
          </cell>
          <cell r="F4436" t="str">
            <v>155061195885</v>
          </cell>
          <cell r="G4436">
            <v>688306</v>
          </cell>
          <cell r="H4436" t="str">
            <v>HRLY - OT ZTFSO</v>
          </cell>
        </row>
        <row r="4437">
          <cell r="A4437">
            <v>588105</v>
          </cell>
          <cell r="B4437" t="str">
            <v>SALARY PAYROLL ZTFSO</v>
          </cell>
          <cell r="C4437">
            <v>15505</v>
          </cell>
          <cell r="D4437" t="str">
            <v>PIPELINE INTEGRITY</v>
          </cell>
          <cell r="E4437" t="str">
            <v>885-01195</v>
          </cell>
          <cell r="F4437" t="str">
            <v>155051195885</v>
          </cell>
          <cell r="G4437">
            <v>688105</v>
          </cell>
          <cell r="H4437" t="str">
            <v>SALARY PAYROLL ZTFSO</v>
          </cell>
        </row>
        <row r="4438">
          <cell r="A4438">
            <v>501700</v>
          </cell>
          <cell r="B4438" t="str">
            <v>EQUIPMENT</v>
          </cell>
          <cell r="C4438">
            <v>13510</v>
          </cell>
          <cell r="D4438" t="str">
            <v>CUSTOMER FIELD SERVICES</v>
          </cell>
          <cell r="E4438" t="str">
            <v>885-01195</v>
          </cell>
          <cell r="F4438" t="str">
            <v>135101195885</v>
          </cell>
          <cell r="G4438">
            <v>601700</v>
          </cell>
          <cell r="H4438" t="str">
            <v>EQUIPMENT</v>
          </cell>
        </row>
        <row r="4439">
          <cell r="A4439">
            <v>588305</v>
          </cell>
          <cell r="B4439" t="str">
            <v>HRLY - REGULAR ZTFSO</v>
          </cell>
          <cell r="C4439">
            <v>13510</v>
          </cell>
          <cell r="D4439" t="str">
            <v>CUSTOMER FIELD SERVICES</v>
          </cell>
          <cell r="E4439" t="str">
            <v>885-01195</v>
          </cell>
          <cell r="F4439" t="str">
            <v>135101195885</v>
          </cell>
          <cell r="G4439">
            <v>688305</v>
          </cell>
          <cell r="H4439" t="str">
            <v>HRLY - REGULAR ZTFSO</v>
          </cell>
        </row>
        <row r="4440">
          <cell r="A4440">
            <v>588306</v>
          </cell>
          <cell r="B4440" t="str">
            <v>HRLY - OT ZTFSO</v>
          </cell>
          <cell r="C4440">
            <v>13510</v>
          </cell>
          <cell r="D4440" t="str">
            <v>CUSTOMER FIELD SERVICES</v>
          </cell>
          <cell r="E4440" t="str">
            <v>885-01195</v>
          </cell>
          <cell r="F4440" t="str">
            <v>135101195885</v>
          </cell>
          <cell r="G4440">
            <v>688306</v>
          </cell>
          <cell r="H4440" t="str">
            <v>HRLY - OT ZTFSO</v>
          </cell>
        </row>
        <row r="4441">
          <cell r="A4441">
            <v>501700</v>
          </cell>
          <cell r="B4441" t="str">
            <v>EQUIPMENT</v>
          </cell>
          <cell r="C4441">
            <v>11100</v>
          </cell>
          <cell r="D4441" t="str">
            <v>SYSTEM OPS</v>
          </cell>
          <cell r="E4441" t="str">
            <v>885-01195</v>
          </cell>
          <cell r="F4441" t="str">
            <v>111001195885</v>
          </cell>
          <cell r="G4441">
            <v>601700</v>
          </cell>
          <cell r="H4441" t="str">
            <v>EQUIPMENT</v>
          </cell>
        </row>
        <row r="4442">
          <cell r="A4442">
            <v>588305</v>
          </cell>
          <cell r="B4442" t="str">
            <v>HRLY - REGULAR ZTFSO</v>
          </cell>
          <cell r="C4442">
            <v>11100</v>
          </cell>
          <cell r="D4442" t="str">
            <v>SYSTEM OPS</v>
          </cell>
          <cell r="E4442" t="str">
            <v>885-01195</v>
          </cell>
          <cell r="F4442" t="str">
            <v>111001195885</v>
          </cell>
          <cell r="G4442">
            <v>688305</v>
          </cell>
          <cell r="H4442" t="str">
            <v>HRLY - REGULAR ZTFSO</v>
          </cell>
        </row>
        <row r="4443">
          <cell r="A4443">
            <v>588306</v>
          </cell>
          <cell r="B4443" t="str">
            <v>HRLY - OT ZTFSO</v>
          </cell>
          <cell r="C4443">
            <v>11100</v>
          </cell>
          <cell r="D4443" t="str">
            <v>SYSTEM OPS</v>
          </cell>
          <cell r="E4443" t="str">
            <v>885-01195</v>
          </cell>
          <cell r="F4443" t="str">
            <v>111001195885</v>
          </cell>
          <cell r="G4443">
            <v>688306</v>
          </cell>
          <cell r="H4443" t="str">
            <v>HRLY - OT ZTFSO</v>
          </cell>
        </row>
        <row r="4444">
          <cell r="A4444">
            <v>502466</v>
          </cell>
          <cell r="B4444" t="str">
            <v>P CARD UNCODED CHARG</v>
          </cell>
          <cell r="C4444">
            <v>75500</v>
          </cell>
          <cell r="D4444" t="str">
            <v>VP, PUBLIC AFFAIRS &amp; SUSTAINABILITY</v>
          </cell>
          <cell r="E4444" t="str">
            <v>885-01195</v>
          </cell>
          <cell r="F4444" t="str">
            <v>755001195885</v>
          </cell>
          <cell r="G4444">
            <v>602466</v>
          </cell>
          <cell r="H4444" t="str">
            <v>P CARD UNCODED CHARG</v>
          </cell>
        </row>
        <row r="4445">
          <cell r="A4445">
            <v>502466</v>
          </cell>
          <cell r="B4445" t="str">
            <v>P CARD UNCODED CHARG</v>
          </cell>
          <cell r="C4445">
            <v>77000</v>
          </cell>
          <cell r="D4445" t="str">
            <v>VP, CHIEF HR &amp; DIVERSITY OFFICER</v>
          </cell>
          <cell r="E4445" t="str">
            <v>885-01195</v>
          </cell>
          <cell r="F4445" t="str">
            <v>770001195885</v>
          </cell>
          <cell r="G4445">
            <v>602466</v>
          </cell>
          <cell r="H4445" t="str">
            <v>P CARD UNCODED CHARG</v>
          </cell>
        </row>
        <row r="4446">
          <cell r="A4446">
            <v>501900</v>
          </cell>
          <cell r="B4446" t="str">
            <v>DUES/MEMBERSHIP</v>
          </cell>
          <cell r="C4446">
            <v>15515</v>
          </cell>
          <cell r="D4446" t="str">
            <v>DAMAGE PREVENTION</v>
          </cell>
          <cell r="E4446" t="str">
            <v>885-01505</v>
          </cell>
          <cell r="F4446" t="str">
            <v>155151505885</v>
          </cell>
          <cell r="G4446">
            <v>601900</v>
          </cell>
          <cell r="H4446" t="str">
            <v>DUES/MEMBERSHIP</v>
          </cell>
        </row>
        <row r="4447">
          <cell r="A4447">
            <v>502466</v>
          </cell>
          <cell r="B4447" t="str">
            <v>P CARD UNCODED CHARG</v>
          </cell>
          <cell r="C4447">
            <v>15515</v>
          </cell>
          <cell r="D4447" t="str">
            <v>DAMAGE PREVENTION</v>
          </cell>
          <cell r="E4447" t="str">
            <v>885-01505</v>
          </cell>
          <cell r="F4447" t="str">
            <v>155151505885</v>
          </cell>
          <cell r="G4447">
            <v>602466</v>
          </cell>
          <cell r="H4447" t="str">
            <v>P CARD UNCODED CHARG</v>
          </cell>
        </row>
        <row r="4448">
          <cell r="A4448">
            <v>501600</v>
          </cell>
          <cell r="B4448" t="str">
            <v>TRANSPORTATION</v>
          </cell>
          <cell r="C4448">
            <v>15515</v>
          </cell>
          <cell r="D4448" t="str">
            <v>DAMAGE PREVENTION</v>
          </cell>
          <cell r="E4448" t="str">
            <v>885-01505</v>
          </cell>
          <cell r="F4448" t="str">
            <v>155151505885</v>
          </cell>
          <cell r="G4448">
            <v>601600</v>
          </cell>
          <cell r="H4448" t="str">
            <v>TRANSPORTATION</v>
          </cell>
        </row>
        <row r="4449">
          <cell r="A4449">
            <v>504950</v>
          </cell>
          <cell r="B4449" t="str">
            <v>CLOTHING</v>
          </cell>
          <cell r="C4449">
            <v>15515</v>
          </cell>
          <cell r="D4449" t="str">
            <v>DAMAGE PREVENTION</v>
          </cell>
          <cell r="E4449" t="str">
            <v>885-01505</v>
          </cell>
          <cell r="F4449" t="str">
            <v>155151505885</v>
          </cell>
          <cell r="G4449">
            <v>604950</v>
          </cell>
          <cell r="H4449" t="str">
            <v>CLOTHING</v>
          </cell>
        </row>
        <row r="4450">
          <cell r="A4450">
            <v>506300</v>
          </cell>
          <cell r="B4450" t="str">
            <v>CELLULAR PHONES</v>
          </cell>
          <cell r="C4450">
            <v>15515</v>
          </cell>
          <cell r="D4450" t="str">
            <v>DAMAGE PREVENTION</v>
          </cell>
          <cell r="E4450" t="str">
            <v>885-01505</v>
          </cell>
          <cell r="F4450" t="str">
            <v>155151505885</v>
          </cell>
          <cell r="G4450">
            <v>606300</v>
          </cell>
          <cell r="H4450" t="str">
            <v>CELLULAR PHONES</v>
          </cell>
        </row>
        <row r="4451">
          <cell r="A4451">
            <v>512100</v>
          </cell>
          <cell r="B4451" t="str">
            <v>MEALS AND ENTERTAIN</v>
          </cell>
          <cell r="C4451">
            <v>15515</v>
          </cell>
          <cell r="D4451" t="str">
            <v>DAMAGE PREVENTION</v>
          </cell>
          <cell r="E4451" t="str">
            <v>885-01505</v>
          </cell>
          <cell r="F4451" t="str">
            <v>155151505885</v>
          </cell>
          <cell r="G4451">
            <v>612100</v>
          </cell>
          <cell r="H4451" t="str">
            <v>MEALS AND ENTERTAIN</v>
          </cell>
        </row>
        <row r="4452">
          <cell r="A4452">
            <v>522000</v>
          </cell>
          <cell r="B4452" t="str">
            <v>EMPLOYEE AWARDS</v>
          </cell>
          <cell r="C4452">
            <v>15515</v>
          </cell>
          <cell r="D4452" t="str">
            <v>DAMAGE PREVENTION</v>
          </cell>
          <cell r="E4452" t="str">
            <v>885-01505</v>
          </cell>
          <cell r="F4452" t="str">
            <v>155151505885</v>
          </cell>
          <cell r="G4452">
            <v>622000</v>
          </cell>
          <cell r="H4452" t="str">
            <v>EMPLOYEE AWARDS</v>
          </cell>
        </row>
        <row r="4453">
          <cell r="A4453">
            <v>500100</v>
          </cell>
          <cell r="B4453" t="str">
            <v>SALARY PAYROLL</v>
          </cell>
          <cell r="C4453">
            <v>15510</v>
          </cell>
          <cell r="D4453" t="str">
            <v>QUALIFICATIONS ASSURANCE</v>
          </cell>
          <cell r="E4453" t="str">
            <v>885-01505</v>
          </cell>
          <cell r="F4453" t="str">
            <v>155101505885</v>
          </cell>
          <cell r="G4453">
            <v>600100</v>
          </cell>
          <cell r="H4453" t="str">
            <v>SALARY PAYROLL</v>
          </cell>
        </row>
        <row r="4454">
          <cell r="A4454">
            <v>500305</v>
          </cell>
          <cell r="B4454" t="str">
            <v>HOURLY REGULAR  PAY</v>
          </cell>
          <cell r="C4454">
            <v>15510</v>
          </cell>
          <cell r="D4454" t="str">
            <v>QUALIFICATIONS ASSURANCE</v>
          </cell>
          <cell r="E4454" t="str">
            <v>885-01505</v>
          </cell>
          <cell r="F4454" t="str">
            <v>155101505885</v>
          </cell>
          <cell r="G4454">
            <v>600305</v>
          </cell>
          <cell r="H4454" t="str">
            <v>HOURLY REGULAR  PAY</v>
          </cell>
        </row>
        <row r="4455">
          <cell r="A4455">
            <v>500900</v>
          </cell>
          <cell r="B4455" t="str">
            <v>VACATION, SICK &amp; HOL</v>
          </cell>
          <cell r="C4455">
            <v>15510</v>
          </cell>
          <cell r="D4455" t="str">
            <v>QUALIFICATIONS ASSURANCE</v>
          </cell>
          <cell r="E4455" t="str">
            <v>885-01505</v>
          </cell>
          <cell r="F4455" t="str">
            <v>155101505885</v>
          </cell>
          <cell r="G4455">
            <v>600900</v>
          </cell>
          <cell r="H4455" t="str">
            <v>VACATION, SICK &amp; HOL</v>
          </cell>
        </row>
        <row r="4456">
          <cell r="A4456">
            <v>501000</v>
          </cell>
          <cell r="B4456" t="str">
            <v>PAYROLL OVERHEAD</v>
          </cell>
          <cell r="C4456">
            <v>15510</v>
          </cell>
          <cell r="D4456" t="str">
            <v>QUALIFICATIONS ASSURANCE</v>
          </cell>
          <cell r="E4456" t="str">
            <v>885-01505</v>
          </cell>
          <cell r="F4456" t="str">
            <v>155101505885</v>
          </cell>
          <cell r="G4456">
            <v>601000</v>
          </cell>
          <cell r="H4456" t="str">
            <v>PAYROLL OVERHEAD</v>
          </cell>
        </row>
        <row r="4457">
          <cell r="A4457">
            <v>501500</v>
          </cell>
          <cell r="B4457" t="str">
            <v>MILEAGE REIMBURSE</v>
          </cell>
          <cell r="C4457">
            <v>15510</v>
          </cell>
          <cell r="D4457" t="str">
            <v>QUALIFICATIONS ASSURANCE</v>
          </cell>
          <cell r="E4457" t="str">
            <v>885-01505</v>
          </cell>
          <cell r="F4457" t="str">
            <v>155101505885</v>
          </cell>
          <cell r="G4457">
            <v>601500</v>
          </cell>
          <cell r="H4457" t="str">
            <v>MILEAGE REIMBURSE</v>
          </cell>
        </row>
        <row r="4458">
          <cell r="A4458">
            <v>501700</v>
          </cell>
          <cell r="B4458" t="str">
            <v>EQUIPMENT</v>
          </cell>
          <cell r="C4458">
            <v>15510</v>
          </cell>
          <cell r="D4458" t="str">
            <v>QUALIFICATIONS ASSURANCE</v>
          </cell>
          <cell r="E4458" t="str">
            <v>885-01505</v>
          </cell>
          <cell r="F4458" t="str">
            <v>155101505885</v>
          </cell>
          <cell r="G4458">
            <v>601700</v>
          </cell>
          <cell r="H4458" t="str">
            <v>EQUIPMENT</v>
          </cell>
        </row>
        <row r="4459">
          <cell r="A4459">
            <v>588105</v>
          </cell>
          <cell r="B4459" t="str">
            <v>SALARY PAYROLL ZTFSO</v>
          </cell>
          <cell r="C4459">
            <v>15510</v>
          </cell>
          <cell r="D4459" t="str">
            <v>QUALIFICATIONS ASSURANCE</v>
          </cell>
          <cell r="E4459" t="str">
            <v>885-01505</v>
          </cell>
          <cell r="F4459" t="str">
            <v>155101505885</v>
          </cell>
          <cell r="G4459">
            <v>688105</v>
          </cell>
          <cell r="H4459" t="str">
            <v>SALARY PAYROLL ZTFSO</v>
          </cell>
        </row>
        <row r="4460">
          <cell r="A4460">
            <v>588305</v>
          </cell>
          <cell r="B4460" t="str">
            <v>HRLY - REGULAR ZTFSO</v>
          </cell>
          <cell r="C4460">
            <v>15510</v>
          </cell>
          <cell r="D4460" t="str">
            <v>QUALIFICATIONS ASSURANCE</v>
          </cell>
          <cell r="E4460" t="str">
            <v>885-01505</v>
          </cell>
          <cell r="F4460" t="str">
            <v>155101505885</v>
          </cell>
          <cell r="G4460">
            <v>688305</v>
          </cell>
          <cell r="H4460" t="str">
            <v>HRLY - REGULAR ZTFSO</v>
          </cell>
        </row>
        <row r="4461">
          <cell r="A4461">
            <v>500306</v>
          </cell>
          <cell r="B4461" t="str">
            <v>HOURLY OVERTIME PAY</v>
          </cell>
          <cell r="C4461">
            <v>15510</v>
          </cell>
          <cell r="D4461" t="str">
            <v>QUALIFICATIONS ASSURANCE</v>
          </cell>
          <cell r="E4461" t="str">
            <v>885-01505</v>
          </cell>
          <cell r="F4461" t="str">
            <v>155101505885</v>
          </cell>
          <cell r="G4461">
            <v>600306</v>
          </cell>
          <cell r="H4461" t="str">
            <v>HOURLY OVERTIME PAY</v>
          </cell>
        </row>
        <row r="4462">
          <cell r="A4462">
            <v>502466</v>
          </cell>
          <cell r="B4462" t="str">
            <v>P CARD UNCODED CHARG</v>
          </cell>
          <cell r="C4462">
            <v>15510</v>
          </cell>
          <cell r="D4462" t="str">
            <v>QUALIFICATIONS ASSURANCE</v>
          </cell>
          <cell r="E4462" t="str">
            <v>885-01505</v>
          </cell>
          <cell r="F4462" t="str">
            <v>155101505885</v>
          </cell>
          <cell r="G4462">
            <v>602466</v>
          </cell>
          <cell r="H4462" t="str">
            <v>P CARD UNCODED CHARG</v>
          </cell>
        </row>
        <row r="4463">
          <cell r="A4463">
            <v>503000</v>
          </cell>
          <cell r="B4463" t="str">
            <v>OFFICE SUPPLIES</v>
          </cell>
          <cell r="C4463">
            <v>15510</v>
          </cell>
          <cell r="D4463" t="str">
            <v>QUALIFICATIONS ASSURANCE</v>
          </cell>
          <cell r="E4463" t="str">
            <v>885-01505</v>
          </cell>
          <cell r="F4463" t="str">
            <v>155101505885</v>
          </cell>
          <cell r="G4463">
            <v>603000</v>
          </cell>
          <cell r="H4463" t="str">
            <v>OFFICE SUPPLIES</v>
          </cell>
        </row>
        <row r="4464">
          <cell r="A4464">
            <v>503300</v>
          </cell>
          <cell r="B4464" t="str">
            <v>REFRESHMENTS</v>
          </cell>
          <cell r="C4464">
            <v>15510</v>
          </cell>
          <cell r="D4464" t="str">
            <v>QUALIFICATIONS ASSURANCE</v>
          </cell>
          <cell r="E4464" t="str">
            <v>885-01505</v>
          </cell>
          <cell r="F4464" t="str">
            <v>155101505885</v>
          </cell>
          <cell r="G4464">
            <v>603300</v>
          </cell>
          <cell r="H4464" t="str">
            <v>REFRESHMENTS</v>
          </cell>
        </row>
        <row r="4465">
          <cell r="A4465">
            <v>513200</v>
          </cell>
          <cell r="B4465" t="str">
            <v>BUSINESS TRAVEL</v>
          </cell>
          <cell r="C4465">
            <v>15510</v>
          </cell>
          <cell r="D4465" t="str">
            <v>QUALIFICATIONS ASSURANCE</v>
          </cell>
          <cell r="E4465" t="str">
            <v>885-01505</v>
          </cell>
          <cell r="F4465" t="str">
            <v>155101505885</v>
          </cell>
          <cell r="G4465">
            <v>613200</v>
          </cell>
          <cell r="H4465" t="str">
            <v>BUSINESS TRAVEL</v>
          </cell>
        </row>
        <row r="4466">
          <cell r="A4466">
            <v>513100</v>
          </cell>
          <cell r="B4466" t="str">
            <v>CONFERENCE TRAVEL</v>
          </cell>
          <cell r="C4466">
            <v>15510</v>
          </cell>
          <cell r="D4466" t="str">
            <v>QUALIFICATIONS ASSURANCE</v>
          </cell>
          <cell r="E4466" t="str">
            <v>885-01505</v>
          </cell>
          <cell r="F4466" t="str">
            <v>155101505885</v>
          </cell>
          <cell r="G4466">
            <v>613100</v>
          </cell>
          <cell r="H4466" t="str">
            <v>CONFERENCE TRAVEL</v>
          </cell>
        </row>
        <row r="4467">
          <cell r="A4467">
            <v>500306</v>
          </cell>
          <cell r="B4467" t="str">
            <v>HOURLY OVERTIME PAY</v>
          </cell>
          <cell r="C4467">
            <v>15506</v>
          </cell>
          <cell r="D4467" t="str">
            <v>GAS OPERATIONS ORANGE</v>
          </cell>
          <cell r="E4467" t="str">
            <v>885-01505</v>
          </cell>
          <cell r="F4467" t="str">
            <v>155061505885</v>
          </cell>
          <cell r="G4467">
            <v>600306</v>
          </cell>
          <cell r="H4467" t="str">
            <v>HOURLY OVERTIME PAY</v>
          </cell>
        </row>
        <row r="4468">
          <cell r="A4468">
            <v>500307</v>
          </cell>
          <cell r="B4468" t="str">
            <v>ON CALL ASSIGN. PAY</v>
          </cell>
          <cell r="C4468">
            <v>15506</v>
          </cell>
          <cell r="D4468" t="str">
            <v>GAS OPERATIONS ORANGE</v>
          </cell>
          <cell r="E4468" t="str">
            <v>885-01505</v>
          </cell>
          <cell r="F4468" t="str">
            <v>155061505885</v>
          </cell>
          <cell r="G4468">
            <v>600307</v>
          </cell>
          <cell r="H4468" t="str">
            <v>ON CALL ASSIGN. PAY</v>
          </cell>
        </row>
        <row r="4469">
          <cell r="A4469">
            <v>501000</v>
          </cell>
          <cell r="B4469" t="str">
            <v>PAYROLL OVERHEAD</v>
          </cell>
          <cell r="C4469">
            <v>15506</v>
          </cell>
          <cell r="D4469" t="str">
            <v>GAS OPERATIONS ORANGE</v>
          </cell>
          <cell r="E4469" t="str">
            <v>885-01505</v>
          </cell>
          <cell r="F4469" t="str">
            <v>155061505885</v>
          </cell>
          <cell r="G4469">
            <v>601000</v>
          </cell>
          <cell r="H4469" t="str">
            <v>PAYROLL OVERHEAD</v>
          </cell>
        </row>
        <row r="4470">
          <cell r="A4470">
            <v>500100</v>
          </cell>
          <cell r="B4470" t="str">
            <v>SALARY PAYROLL</v>
          </cell>
          <cell r="C4470">
            <v>15506</v>
          </cell>
          <cell r="D4470" t="str">
            <v>GAS OPERATIONS ORANGE</v>
          </cell>
          <cell r="E4470" t="str">
            <v>885-01505</v>
          </cell>
          <cell r="F4470" t="str">
            <v>155061505885</v>
          </cell>
          <cell r="G4470">
            <v>600100</v>
          </cell>
          <cell r="H4470" t="str">
            <v>SALARY PAYROLL</v>
          </cell>
        </row>
        <row r="4471">
          <cell r="A4471">
            <v>500305</v>
          </cell>
          <cell r="B4471" t="str">
            <v>HOURLY REGULAR  PAY</v>
          </cell>
          <cell r="C4471">
            <v>15506</v>
          </cell>
          <cell r="D4471" t="str">
            <v>GAS OPERATIONS ORANGE</v>
          </cell>
          <cell r="E4471" t="str">
            <v>885-01505</v>
          </cell>
          <cell r="F4471" t="str">
            <v>155061505885</v>
          </cell>
          <cell r="G4471">
            <v>600305</v>
          </cell>
          <cell r="H4471" t="str">
            <v>HOURLY REGULAR  PAY</v>
          </cell>
        </row>
        <row r="4472">
          <cell r="A4472">
            <v>500900</v>
          </cell>
          <cell r="B4472" t="str">
            <v>VACATION, SICK &amp; HOL</v>
          </cell>
          <cell r="C4472">
            <v>15506</v>
          </cell>
          <cell r="D4472" t="str">
            <v>GAS OPERATIONS ORANGE</v>
          </cell>
          <cell r="E4472" t="str">
            <v>885-01505</v>
          </cell>
          <cell r="F4472" t="str">
            <v>155061505885</v>
          </cell>
          <cell r="G4472">
            <v>600900</v>
          </cell>
          <cell r="H4472" t="str">
            <v>VACATION, SICK &amp; HOL</v>
          </cell>
        </row>
        <row r="4473">
          <cell r="A4473">
            <v>501900</v>
          </cell>
          <cell r="B4473" t="str">
            <v>DUES/MEMBERSHIP</v>
          </cell>
          <cell r="C4473">
            <v>15506</v>
          </cell>
          <cell r="D4473" t="str">
            <v>GAS OPERATIONS ORANGE</v>
          </cell>
          <cell r="E4473" t="str">
            <v>885-01505</v>
          </cell>
          <cell r="F4473" t="str">
            <v>155061505885</v>
          </cell>
          <cell r="G4473">
            <v>601900</v>
          </cell>
          <cell r="H4473" t="str">
            <v>DUES/MEMBERSHIP</v>
          </cell>
        </row>
        <row r="4474">
          <cell r="A4474">
            <v>588105</v>
          </cell>
          <cell r="B4474" t="str">
            <v>SALARY PAYROLL ZTFSO</v>
          </cell>
          <cell r="C4474">
            <v>15506</v>
          </cell>
          <cell r="D4474" t="str">
            <v>GAS OPERATIONS ORANGE</v>
          </cell>
          <cell r="E4474" t="str">
            <v>885-01505</v>
          </cell>
          <cell r="F4474" t="str">
            <v>155061505885</v>
          </cell>
          <cell r="G4474">
            <v>688105</v>
          </cell>
          <cell r="H4474" t="str">
            <v>SALARY PAYROLL ZTFSO</v>
          </cell>
        </row>
        <row r="4475">
          <cell r="A4475">
            <v>522000</v>
          </cell>
          <cell r="B4475" t="str">
            <v>EMPLOYEE AWARDS</v>
          </cell>
          <cell r="C4475">
            <v>15506</v>
          </cell>
          <cell r="D4475" t="str">
            <v>GAS OPERATIONS ORANGE</v>
          </cell>
          <cell r="E4475" t="str">
            <v>885-01505</v>
          </cell>
          <cell r="F4475" t="str">
            <v>155061505885</v>
          </cell>
          <cell r="G4475">
            <v>622000</v>
          </cell>
          <cell r="H4475" t="str">
            <v>EMPLOYEE AWARDS</v>
          </cell>
        </row>
        <row r="4476">
          <cell r="A4476">
            <v>522100</v>
          </cell>
          <cell r="B4476" t="str">
            <v>EMPLOYEE AWRDS MLS &amp;</v>
          </cell>
          <cell r="C4476">
            <v>15506</v>
          </cell>
          <cell r="D4476" t="str">
            <v>GAS OPERATIONS ORANGE</v>
          </cell>
          <cell r="E4476" t="str">
            <v>885-01505</v>
          </cell>
          <cell r="F4476" t="str">
            <v>155061505885</v>
          </cell>
          <cell r="G4476">
            <v>622100</v>
          </cell>
          <cell r="H4476" t="str">
            <v>EMPLOYEE AWRDS MLS &amp;</v>
          </cell>
        </row>
        <row r="4477">
          <cell r="A4477">
            <v>588305</v>
          </cell>
          <cell r="B4477" t="str">
            <v>HRLY - REGULAR ZTFSO</v>
          </cell>
          <cell r="C4477">
            <v>15506</v>
          </cell>
          <cell r="D4477" t="str">
            <v>GAS OPERATIONS ORANGE</v>
          </cell>
          <cell r="E4477" t="str">
            <v>885-01505</v>
          </cell>
          <cell r="F4477" t="str">
            <v>155061505885</v>
          </cell>
          <cell r="G4477">
            <v>688305</v>
          </cell>
          <cell r="H4477" t="str">
            <v>HRLY - REGULAR ZTFSO</v>
          </cell>
        </row>
        <row r="4478">
          <cell r="A4478">
            <v>500100</v>
          </cell>
          <cell r="B4478" t="str">
            <v>SALARY PAYROLL</v>
          </cell>
          <cell r="C4478">
            <v>15501</v>
          </cell>
          <cell r="D4478" t="str">
            <v>DIRECTOR, DELIVER GAS</v>
          </cell>
          <cell r="E4478" t="str">
            <v>885-01505</v>
          </cell>
          <cell r="F4478" t="str">
            <v>155011505885</v>
          </cell>
          <cell r="G4478">
            <v>600100</v>
          </cell>
          <cell r="H4478" t="str">
            <v>SALARY PAYROLL</v>
          </cell>
        </row>
        <row r="4479">
          <cell r="A4479">
            <v>500500</v>
          </cell>
          <cell r="B4479" t="str">
            <v>SALARY BONUS PAYROLL</v>
          </cell>
          <cell r="C4479">
            <v>15501</v>
          </cell>
          <cell r="D4479" t="str">
            <v>DIRECTOR, DELIVER GAS</v>
          </cell>
          <cell r="E4479" t="str">
            <v>885-01505</v>
          </cell>
          <cell r="F4479" t="str">
            <v>155011505885</v>
          </cell>
          <cell r="G4479">
            <v>600500</v>
          </cell>
          <cell r="H4479" t="str">
            <v>SALARY BONUS PAYROLL</v>
          </cell>
        </row>
        <row r="4480">
          <cell r="A4480">
            <v>500900</v>
          </cell>
          <cell r="B4480" t="str">
            <v>VACATION, SICK &amp; HOL</v>
          </cell>
          <cell r="C4480">
            <v>15501</v>
          </cell>
          <cell r="D4480" t="str">
            <v>DIRECTOR, DELIVER GAS</v>
          </cell>
          <cell r="E4480" t="str">
            <v>885-01505</v>
          </cell>
          <cell r="F4480" t="str">
            <v>155011505885</v>
          </cell>
          <cell r="G4480">
            <v>600900</v>
          </cell>
          <cell r="H4480" t="str">
            <v>VACATION, SICK &amp; HOL</v>
          </cell>
        </row>
        <row r="4481">
          <cell r="A4481">
            <v>501000</v>
          </cell>
          <cell r="B4481" t="str">
            <v>PAYROLL OVERHEAD</v>
          </cell>
          <cell r="C4481">
            <v>15501</v>
          </cell>
          <cell r="D4481" t="str">
            <v>DIRECTOR, DELIVER GAS</v>
          </cell>
          <cell r="E4481" t="str">
            <v>885-01505</v>
          </cell>
          <cell r="F4481" t="str">
            <v>155011505885</v>
          </cell>
          <cell r="G4481">
            <v>601000</v>
          </cell>
          <cell r="H4481" t="str">
            <v>PAYROLL OVERHEAD</v>
          </cell>
        </row>
        <row r="4482">
          <cell r="A4482">
            <v>502466</v>
          </cell>
          <cell r="B4482" t="str">
            <v>P CARD UNCODED CHARG</v>
          </cell>
          <cell r="C4482">
            <v>15501</v>
          </cell>
          <cell r="D4482" t="str">
            <v>DIRECTOR, DELIVER GAS</v>
          </cell>
          <cell r="E4482" t="str">
            <v>885-01505</v>
          </cell>
          <cell r="F4482" t="str">
            <v>155011505885</v>
          </cell>
          <cell r="G4482">
            <v>602466</v>
          </cell>
          <cell r="H4482" t="str">
            <v>P CARD UNCODED CHARG</v>
          </cell>
        </row>
        <row r="4483">
          <cell r="A4483">
            <v>506500</v>
          </cell>
          <cell r="B4483" t="str">
            <v>UNLEADED FUEL</v>
          </cell>
          <cell r="C4483">
            <v>15501</v>
          </cell>
          <cell r="D4483" t="str">
            <v>DIRECTOR, DELIVER GAS</v>
          </cell>
          <cell r="E4483" t="str">
            <v>885-01505</v>
          </cell>
          <cell r="F4483" t="str">
            <v>155011505885</v>
          </cell>
          <cell r="G4483">
            <v>606500</v>
          </cell>
          <cell r="H4483" t="str">
            <v>UNLEADED FUEL</v>
          </cell>
        </row>
        <row r="4484">
          <cell r="A4484">
            <v>512100</v>
          </cell>
          <cell r="B4484" t="str">
            <v>MEALS AND ENTERTAIN</v>
          </cell>
          <cell r="C4484">
            <v>15501</v>
          </cell>
          <cell r="D4484" t="str">
            <v>DIRECTOR, DELIVER GAS</v>
          </cell>
          <cell r="E4484" t="str">
            <v>885-01505</v>
          </cell>
          <cell r="F4484" t="str">
            <v>155011505885</v>
          </cell>
          <cell r="G4484">
            <v>612100</v>
          </cell>
          <cell r="H4484" t="str">
            <v>MEALS AND ENTERTAIN</v>
          </cell>
        </row>
        <row r="4485">
          <cell r="A4485">
            <v>588105</v>
          </cell>
          <cell r="B4485" t="str">
            <v>SALARY PAYROLL ZTFSO</v>
          </cell>
          <cell r="C4485">
            <v>15501</v>
          </cell>
          <cell r="D4485" t="str">
            <v>DIRECTOR, DELIVER GAS</v>
          </cell>
          <cell r="E4485" t="str">
            <v>885-01505</v>
          </cell>
          <cell r="F4485" t="str">
            <v>155011505885</v>
          </cell>
          <cell r="G4485">
            <v>688105</v>
          </cell>
          <cell r="H4485" t="str">
            <v>SALARY PAYROLL ZTFSO</v>
          </cell>
        </row>
        <row r="4486">
          <cell r="A4486">
            <v>501600</v>
          </cell>
          <cell r="B4486" t="str">
            <v>TRANSPORTATION</v>
          </cell>
          <cell r="C4486">
            <v>15501</v>
          </cell>
          <cell r="D4486" t="str">
            <v>DIRECTOR, DELIVER GAS</v>
          </cell>
          <cell r="E4486" t="str">
            <v>885-01505</v>
          </cell>
          <cell r="F4486" t="str">
            <v>155011505885</v>
          </cell>
          <cell r="G4486">
            <v>601600</v>
          </cell>
          <cell r="H4486" t="str">
            <v>TRANSPORTATION</v>
          </cell>
        </row>
        <row r="4487">
          <cell r="A4487">
            <v>504700</v>
          </cell>
          <cell r="B4487" t="str">
            <v>PARKING</v>
          </cell>
          <cell r="C4487">
            <v>15501</v>
          </cell>
          <cell r="D4487" t="str">
            <v>DIRECTOR, DELIVER GAS</v>
          </cell>
          <cell r="E4487" t="str">
            <v>885-01505</v>
          </cell>
          <cell r="F4487" t="str">
            <v>155011505885</v>
          </cell>
          <cell r="G4487">
            <v>604700</v>
          </cell>
          <cell r="H4487" t="str">
            <v>PARKING</v>
          </cell>
        </row>
        <row r="4488">
          <cell r="A4488">
            <v>506400</v>
          </cell>
          <cell r="B4488" t="str">
            <v>DONATIONS</v>
          </cell>
          <cell r="C4488">
            <v>15501</v>
          </cell>
          <cell r="D4488" t="str">
            <v>DIRECTOR, DELIVER GAS</v>
          </cell>
          <cell r="E4488" t="str">
            <v>885-01505</v>
          </cell>
          <cell r="F4488" t="str">
            <v>155011505885</v>
          </cell>
          <cell r="G4488">
            <v>606400</v>
          </cell>
          <cell r="H4488" t="str">
            <v>DONATIONS</v>
          </cell>
        </row>
        <row r="4489">
          <cell r="A4489">
            <v>501900</v>
          </cell>
          <cell r="B4489" t="str">
            <v>DUES/MEMBERSHIP</v>
          </cell>
          <cell r="C4489">
            <v>15501</v>
          </cell>
          <cell r="D4489" t="str">
            <v>DIRECTOR, DELIVER GAS</v>
          </cell>
          <cell r="E4489" t="str">
            <v>885-01505</v>
          </cell>
          <cell r="F4489" t="str">
            <v>155011505885</v>
          </cell>
          <cell r="G4489">
            <v>601900</v>
          </cell>
          <cell r="H4489" t="str">
            <v>DUES/MEMBERSHIP</v>
          </cell>
        </row>
        <row r="4490">
          <cell r="A4490">
            <v>500100</v>
          </cell>
          <cell r="B4490" t="str">
            <v>SALARY PAYROLL</v>
          </cell>
          <cell r="C4490">
            <v>15400</v>
          </cell>
          <cell r="D4490" t="str">
            <v>CODE COMPLIANCE</v>
          </cell>
          <cell r="E4490" t="str">
            <v>885-01505</v>
          </cell>
          <cell r="F4490" t="str">
            <v>154001505885</v>
          </cell>
          <cell r="G4490">
            <v>600100</v>
          </cell>
          <cell r="H4490" t="str">
            <v>SALARY PAYROLL</v>
          </cell>
        </row>
        <row r="4491">
          <cell r="A4491">
            <v>500900</v>
          </cell>
          <cell r="B4491" t="str">
            <v>VACATION, SICK &amp; HOL</v>
          </cell>
          <cell r="C4491">
            <v>15400</v>
          </cell>
          <cell r="D4491" t="str">
            <v>CODE COMPLIANCE</v>
          </cell>
          <cell r="E4491" t="str">
            <v>885-01505</v>
          </cell>
          <cell r="F4491" t="str">
            <v>154001505885</v>
          </cell>
          <cell r="G4491">
            <v>600900</v>
          </cell>
          <cell r="H4491" t="str">
            <v>VACATION, SICK &amp; HOL</v>
          </cell>
        </row>
        <row r="4492">
          <cell r="A4492">
            <v>501000</v>
          </cell>
          <cell r="B4492" t="str">
            <v>PAYROLL OVERHEAD</v>
          </cell>
          <cell r="C4492">
            <v>15400</v>
          </cell>
          <cell r="D4492" t="str">
            <v>CODE COMPLIANCE</v>
          </cell>
          <cell r="E4492" t="str">
            <v>885-01505</v>
          </cell>
          <cell r="F4492" t="str">
            <v>154001505885</v>
          </cell>
          <cell r="G4492">
            <v>601000</v>
          </cell>
          <cell r="H4492" t="str">
            <v>PAYROLL OVERHEAD</v>
          </cell>
        </row>
        <row r="4493">
          <cell r="A4493">
            <v>501100</v>
          </cell>
          <cell r="B4493" t="str">
            <v>EDUCATION</v>
          </cell>
          <cell r="C4493">
            <v>15400</v>
          </cell>
          <cell r="D4493" t="str">
            <v>CODE COMPLIANCE</v>
          </cell>
          <cell r="E4493" t="str">
            <v>885-01505</v>
          </cell>
          <cell r="F4493" t="str">
            <v>154001505885</v>
          </cell>
          <cell r="G4493">
            <v>601100</v>
          </cell>
          <cell r="H4493" t="str">
            <v>EDUCATION</v>
          </cell>
        </row>
        <row r="4494">
          <cell r="A4494">
            <v>501500</v>
          </cell>
          <cell r="B4494" t="str">
            <v>MILEAGE REIMBURSE</v>
          </cell>
          <cell r="C4494">
            <v>15400</v>
          </cell>
          <cell r="D4494" t="str">
            <v>CODE COMPLIANCE</v>
          </cell>
          <cell r="E4494" t="str">
            <v>885-01505</v>
          </cell>
          <cell r="F4494" t="str">
            <v>154001505885</v>
          </cell>
          <cell r="G4494">
            <v>601500</v>
          </cell>
          <cell r="H4494" t="str">
            <v>MILEAGE REIMBURSE</v>
          </cell>
        </row>
        <row r="4495">
          <cell r="A4495">
            <v>502466</v>
          </cell>
          <cell r="B4495" t="str">
            <v>P CARD UNCODED CHARG</v>
          </cell>
          <cell r="C4495">
            <v>15400</v>
          </cell>
          <cell r="D4495" t="str">
            <v>CODE COMPLIANCE</v>
          </cell>
          <cell r="E4495" t="str">
            <v>885-01505</v>
          </cell>
          <cell r="F4495" t="str">
            <v>154001505885</v>
          </cell>
          <cell r="G4495">
            <v>602466</v>
          </cell>
          <cell r="H4495" t="str">
            <v>P CARD UNCODED CHARG</v>
          </cell>
        </row>
        <row r="4496">
          <cell r="A4496">
            <v>502700</v>
          </cell>
          <cell r="B4496" t="str">
            <v>TELEPHONE</v>
          </cell>
          <cell r="C4496">
            <v>15400</v>
          </cell>
          <cell r="D4496" t="str">
            <v>CODE COMPLIANCE</v>
          </cell>
          <cell r="E4496" t="str">
            <v>885-01505</v>
          </cell>
          <cell r="F4496" t="str">
            <v>154001505885</v>
          </cell>
          <cell r="G4496">
            <v>602700</v>
          </cell>
          <cell r="H4496" t="str">
            <v>TELEPHONE</v>
          </cell>
        </row>
        <row r="4497">
          <cell r="A4497">
            <v>503200</v>
          </cell>
          <cell r="B4497" t="str">
            <v>BOOKS AND MAGAZINES</v>
          </cell>
          <cell r="C4497">
            <v>15400</v>
          </cell>
          <cell r="D4497" t="str">
            <v>CODE COMPLIANCE</v>
          </cell>
          <cell r="E4497" t="str">
            <v>885-01505</v>
          </cell>
          <cell r="F4497" t="str">
            <v>154001505885</v>
          </cell>
          <cell r="G4497">
            <v>603200</v>
          </cell>
          <cell r="H4497" t="str">
            <v>BOOKS AND MAGAZINES</v>
          </cell>
        </row>
        <row r="4498">
          <cell r="A4498">
            <v>506300</v>
          </cell>
          <cell r="B4498" t="str">
            <v>CELLULAR PHONES</v>
          </cell>
          <cell r="C4498">
            <v>15400</v>
          </cell>
          <cell r="D4498" t="str">
            <v>CODE COMPLIANCE</v>
          </cell>
          <cell r="E4498" t="str">
            <v>885-01505</v>
          </cell>
          <cell r="F4498" t="str">
            <v>154001505885</v>
          </cell>
          <cell r="G4498">
            <v>606300</v>
          </cell>
          <cell r="H4498" t="str">
            <v>CELLULAR PHONES</v>
          </cell>
        </row>
        <row r="4499">
          <cell r="A4499">
            <v>588105</v>
          </cell>
          <cell r="B4499" t="str">
            <v>SALARY PAYROLL ZTFSO</v>
          </cell>
          <cell r="C4499">
            <v>15400</v>
          </cell>
          <cell r="D4499" t="str">
            <v>CODE COMPLIANCE</v>
          </cell>
          <cell r="E4499" t="str">
            <v>885-01505</v>
          </cell>
          <cell r="F4499" t="str">
            <v>154001505885</v>
          </cell>
          <cell r="G4499">
            <v>688105</v>
          </cell>
          <cell r="H4499" t="str">
            <v>SALARY PAYROLL ZTFSO</v>
          </cell>
        </row>
        <row r="4500">
          <cell r="A4500">
            <v>502800</v>
          </cell>
          <cell r="B4500" t="str">
            <v>POSTAGE</v>
          </cell>
          <cell r="C4500">
            <v>15400</v>
          </cell>
          <cell r="D4500" t="str">
            <v>CODE COMPLIANCE</v>
          </cell>
          <cell r="E4500" t="str">
            <v>885-01505</v>
          </cell>
          <cell r="F4500" t="str">
            <v>154001505885</v>
          </cell>
          <cell r="G4500">
            <v>602800</v>
          </cell>
          <cell r="H4500" t="str">
            <v>POSTAGE</v>
          </cell>
        </row>
        <row r="4501">
          <cell r="A4501">
            <v>512100</v>
          </cell>
          <cell r="B4501" t="str">
            <v>MEALS AND ENTERTAIN</v>
          </cell>
          <cell r="C4501">
            <v>15400</v>
          </cell>
          <cell r="D4501" t="str">
            <v>CODE COMPLIANCE</v>
          </cell>
          <cell r="E4501" t="str">
            <v>885-01505</v>
          </cell>
          <cell r="F4501" t="str">
            <v>154001505885</v>
          </cell>
          <cell r="G4501">
            <v>612100</v>
          </cell>
          <cell r="H4501" t="str">
            <v>MEALS AND ENTERTAIN</v>
          </cell>
        </row>
        <row r="4502">
          <cell r="A4502">
            <v>512200</v>
          </cell>
          <cell r="B4502" t="str">
            <v>TRAVEL IN TERRITORY</v>
          </cell>
          <cell r="C4502">
            <v>15400</v>
          </cell>
          <cell r="D4502" t="str">
            <v>CODE COMPLIANCE</v>
          </cell>
          <cell r="E4502" t="str">
            <v>885-01505</v>
          </cell>
          <cell r="F4502" t="str">
            <v>154001505885</v>
          </cell>
          <cell r="G4502">
            <v>612200</v>
          </cell>
          <cell r="H4502" t="str">
            <v>TRAVEL IN TERRITORY</v>
          </cell>
        </row>
        <row r="4503">
          <cell r="A4503">
            <v>503000</v>
          </cell>
          <cell r="B4503" t="str">
            <v>OFFICE SUPPLIES</v>
          </cell>
          <cell r="C4503">
            <v>15400</v>
          </cell>
          <cell r="D4503" t="str">
            <v>CODE COMPLIANCE</v>
          </cell>
          <cell r="E4503" t="str">
            <v>885-01505</v>
          </cell>
          <cell r="F4503" t="str">
            <v>154001505885</v>
          </cell>
          <cell r="G4503">
            <v>603000</v>
          </cell>
          <cell r="H4503" t="str">
            <v>OFFICE SUPPLIES</v>
          </cell>
        </row>
        <row r="4504">
          <cell r="A4504">
            <v>504700</v>
          </cell>
          <cell r="B4504" t="str">
            <v>PARKING</v>
          </cell>
          <cell r="C4504">
            <v>15400</v>
          </cell>
          <cell r="D4504" t="str">
            <v>CODE COMPLIANCE</v>
          </cell>
          <cell r="E4504" t="str">
            <v>885-01505</v>
          </cell>
          <cell r="F4504" t="str">
            <v>154001505885</v>
          </cell>
          <cell r="G4504">
            <v>604700</v>
          </cell>
          <cell r="H4504" t="str">
            <v>PARKING</v>
          </cell>
        </row>
        <row r="4505">
          <cell r="A4505">
            <v>501900</v>
          </cell>
          <cell r="B4505" t="str">
            <v>DUES/MEMBERSHIP</v>
          </cell>
          <cell r="C4505">
            <v>15400</v>
          </cell>
          <cell r="D4505" t="str">
            <v>CODE COMPLIANCE</v>
          </cell>
          <cell r="E4505" t="str">
            <v>885-01505</v>
          </cell>
          <cell r="F4505" t="str">
            <v>154001505885</v>
          </cell>
          <cell r="G4505">
            <v>601900</v>
          </cell>
          <cell r="H4505" t="str">
            <v>DUES/MEMBERSHIP</v>
          </cell>
        </row>
        <row r="4506">
          <cell r="A4506">
            <v>505100</v>
          </cell>
          <cell r="B4506" t="str">
            <v>PROFESSIONAL SERVICE</v>
          </cell>
          <cell r="C4506">
            <v>15400</v>
          </cell>
          <cell r="D4506" t="str">
            <v>CODE COMPLIANCE</v>
          </cell>
          <cell r="E4506" t="str">
            <v>885-01505</v>
          </cell>
          <cell r="F4506" t="str">
            <v>154001505885</v>
          </cell>
          <cell r="G4506">
            <v>605100</v>
          </cell>
          <cell r="H4506" t="str">
            <v>PROFESSIONAL SERVICE</v>
          </cell>
        </row>
        <row r="4507">
          <cell r="A4507">
            <v>513200</v>
          </cell>
          <cell r="B4507" t="str">
            <v>BUSINESS TRAVEL</v>
          </cell>
          <cell r="C4507">
            <v>15400</v>
          </cell>
          <cell r="D4507" t="str">
            <v>CODE COMPLIANCE</v>
          </cell>
          <cell r="E4507" t="str">
            <v>885-01505</v>
          </cell>
          <cell r="F4507" t="str">
            <v>154001505885</v>
          </cell>
          <cell r="G4507">
            <v>613200</v>
          </cell>
          <cell r="H4507" t="str">
            <v>BUSINESS TRAVEL</v>
          </cell>
        </row>
        <row r="4508">
          <cell r="A4508">
            <v>522000</v>
          </cell>
          <cell r="B4508" t="str">
            <v>EMPLOYEE AWARDS</v>
          </cell>
          <cell r="C4508">
            <v>15400</v>
          </cell>
          <cell r="D4508" t="str">
            <v>CODE COMPLIANCE</v>
          </cell>
          <cell r="E4508" t="str">
            <v>885-01505</v>
          </cell>
          <cell r="F4508" t="str">
            <v>154001505885</v>
          </cell>
          <cell r="G4508">
            <v>622000</v>
          </cell>
          <cell r="H4508" t="str">
            <v>EMPLOYEE AWARDS</v>
          </cell>
        </row>
        <row r="4509">
          <cell r="A4509">
            <v>588105</v>
          </cell>
          <cell r="B4509" t="str">
            <v>SALARY PAYROLL ZTFSO</v>
          </cell>
          <cell r="C4509">
            <v>15100</v>
          </cell>
          <cell r="D4509" t="str">
            <v>ENGINEERING SERVICES - OR</v>
          </cell>
          <cell r="E4509" t="str">
            <v>885-01505</v>
          </cell>
          <cell r="F4509" t="str">
            <v>151001505885</v>
          </cell>
          <cell r="G4509">
            <v>688105</v>
          </cell>
          <cell r="H4509" t="str">
            <v>SALARY PAYROLL ZTFSO</v>
          </cell>
        </row>
        <row r="4510">
          <cell r="A4510">
            <v>500100</v>
          </cell>
          <cell r="B4510" t="str">
            <v>SALARY PAYROLL</v>
          </cell>
          <cell r="C4510">
            <v>15100</v>
          </cell>
          <cell r="D4510" t="str">
            <v>ENGINEERING SERVICES - OR</v>
          </cell>
          <cell r="E4510" t="str">
            <v>885-01505</v>
          </cell>
          <cell r="F4510" t="str">
            <v>151001505885</v>
          </cell>
          <cell r="G4510">
            <v>600100</v>
          </cell>
          <cell r="H4510" t="str">
            <v>SALARY PAYROLL</v>
          </cell>
        </row>
        <row r="4511">
          <cell r="A4511">
            <v>500900</v>
          </cell>
          <cell r="B4511" t="str">
            <v>VACATION, SICK &amp; HOL</v>
          </cell>
          <cell r="C4511">
            <v>15100</v>
          </cell>
          <cell r="D4511" t="str">
            <v>ENGINEERING SERVICES - OR</v>
          </cell>
          <cell r="E4511" t="str">
            <v>885-01505</v>
          </cell>
          <cell r="F4511" t="str">
            <v>151001505885</v>
          </cell>
          <cell r="G4511">
            <v>600900</v>
          </cell>
          <cell r="H4511" t="str">
            <v>VACATION, SICK &amp; HOL</v>
          </cell>
        </row>
        <row r="4512">
          <cell r="A4512">
            <v>501000</v>
          </cell>
          <cell r="B4512" t="str">
            <v>PAYROLL OVERHEAD</v>
          </cell>
          <cell r="C4512">
            <v>15100</v>
          </cell>
          <cell r="D4512" t="str">
            <v>ENGINEERING SERVICES - OR</v>
          </cell>
          <cell r="E4512" t="str">
            <v>885-01505</v>
          </cell>
          <cell r="F4512" t="str">
            <v>151001505885</v>
          </cell>
          <cell r="G4512">
            <v>601000</v>
          </cell>
          <cell r="H4512" t="str">
            <v>PAYROLL OVERHEAD</v>
          </cell>
        </row>
        <row r="4513">
          <cell r="A4513">
            <v>501100</v>
          </cell>
          <cell r="B4513" t="str">
            <v>EDUCATION</v>
          </cell>
          <cell r="C4513">
            <v>15100</v>
          </cell>
          <cell r="D4513" t="str">
            <v>ENGINEERING SERVICES - OR</v>
          </cell>
          <cell r="E4513" t="str">
            <v>885-01505</v>
          </cell>
          <cell r="F4513" t="str">
            <v>151001505885</v>
          </cell>
          <cell r="G4513">
            <v>601100</v>
          </cell>
          <cell r="H4513" t="str">
            <v>EDUCATION</v>
          </cell>
        </row>
        <row r="4514">
          <cell r="A4514">
            <v>513100</v>
          </cell>
          <cell r="B4514" t="str">
            <v>CONFERENCE TRAVEL</v>
          </cell>
          <cell r="C4514">
            <v>15100</v>
          </cell>
          <cell r="D4514" t="str">
            <v>ENGINEERING SERVICES - OR</v>
          </cell>
          <cell r="E4514" t="str">
            <v>885-01505</v>
          </cell>
          <cell r="F4514" t="str">
            <v>151001505885</v>
          </cell>
          <cell r="G4514">
            <v>613100</v>
          </cell>
          <cell r="H4514" t="str">
            <v>CONFERENCE TRAVEL</v>
          </cell>
        </row>
        <row r="4515">
          <cell r="A4515">
            <v>580105</v>
          </cell>
          <cell r="B4515" t="str">
            <v>SALARY REGULAR</v>
          </cell>
          <cell r="C4515">
            <v>15100</v>
          </cell>
          <cell r="D4515" t="str">
            <v>ENGINEERING SERVICES - OR</v>
          </cell>
          <cell r="E4515" t="str">
            <v>885-01505</v>
          </cell>
          <cell r="F4515" t="str">
            <v>151001505885</v>
          </cell>
          <cell r="G4515">
            <v>680105</v>
          </cell>
          <cell r="H4515" t="str">
            <v>SALARY REGULAR</v>
          </cell>
        </row>
        <row r="4516">
          <cell r="A4516">
            <v>588105</v>
          </cell>
          <cell r="B4516" t="str">
            <v>SALARY PAYROLL ZTFSO</v>
          </cell>
          <cell r="C4516">
            <v>13525</v>
          </cell>
          <cell r="D4516" t="str">
            <v>BUSINESS SYSTEMS</v>
          </cell>
          <cell r="E4516" t="str">
            <v>885-01505</v>
          </cell>
          <cell r="F4516" t="str">
            <v>135251505885</v>
          </cell>
          <cell r="G4516">
            <v>688105</v>
          </cell>
          <cell r="H4516" t="str">
            <v>SALARY PAYROLL ZTFSO</v>
          </cell>
        </row>
        <row r="4517">
          <cell r="A4517">
            <v>503000</v>
          </cell>
          <cell r="B4517" t="str">
            <v>OFFICE SUPPLIES</v>
          </cell>
          <cell r="C4517">
            <v>11150</v>
          </cell>
          <cell r="D4517" t="str">
            <v>GAS ACQ &amp; PIPELINE SVCES (GAPS)</v>
          </cell>
          <cell r="E4517" t="str">
            <v>885-01505</v>
          </cell>
          <cell r="F4517" t="str">
            <v>111501505885</v>
          </cell>
          <cell r="G4517">
            <v>603000</v>
          </cell>
          <cell r="H4517" t="str">
            <v>OFFICE SUPPLIES</v>
          </cell>
        </row>
        <row r="4518">
          <cell r="A4518">
            <v>588105</v>
          </cell>
          <cell r="B4518" t="str">
            <v>SALARY PAYROLL ZTFSO</v>
          </cell>
          <cell r="C4518">
            <v>11100</v>
          </cell>
          <cell r="D4518" t="str">
            <v>SYSTEM OPS</v>
          </cell>
          <cell r="E4518" t="str">
            <v>885-01505</v>
          </cell>
          <cell r="F4518" t="str">
            <v>111001505885</v>
          </cell>
          <cell r="G4518">
            <v>688105</v>
          </cell>
          <cell r="H4518" t="str">
            <v>SALARY PAYROLL ZTFSO</v>
          </cell>
        </row>
        <row r="4519">
          <cell r="A4519">
            <v>580305</v>
          </cell>
          <cell r="B4519" t="str">
            <v>HOURLY  REGULAR</v>
          </cell>
          <cell r="C4519">
            <v>11100</v>
          </cell>
          <cell r="D4519" t="str">
            <v>SYSTEM OPS</v>
          </cell>
          <cell r="E4519" t="str">
            <v>885-01512</v>
          </cell>
          <cell r="F4519" t="str">
            <v>111001512885</v>
          </cell>
          <cell r="G4519">
            <v>680305</v>
          </cell>
          <cell r="H4519" t="str">
            <v>HOURLY  REGULAR</v>
          </cell>
        </row>
        <row r="4520">
          <cell r="A4520">
            <v>501700</v>
          </cell>
          <cell r="B4520" t="str">
            <v>EQUIPMENT</v>
          </cell>
          <cell r="C4520">
            <v>11100</v>
          </cell>
          <cell r="D4520" t="str">
            <v>SYSTEM OPS</v>
          </cell>
          <cell r="E4520" t="str">
            <v>885-01512</v>
          </cell>
          <cell r="F4520" t="str">
            <v>111001512885</v>
          </cell>
          <cell r="G4520">
            <v>601700</v>
          </cell>
          <cell r="H4520" t="str">
            <v>EQUIPMENT</v>
          </cell>
        </row>
        <row r="4521">
          <cell r="A4521">
            <v>500900</v>
          </cell>
          <cell r="B4521" t="str">
            <v>VACATION, SICK &amp; HOL</v>
          </cell>
          <cell r="C4521">
            <v>15510</v>
          </cell>
          <cell r="D4521" t="str">
            <v>QUALIFICATIONS ASSURANCE</v>
          </cell>
          <cell r="E4521" t="str">
            <v>885-01512</v>
          </cell>
          <cell r="F4521" t="str">
            <v>155101512885</v>
          </cell>
          <cell r="G4521">
            <v>600900</v>
          </cell>
          <cell r="H4521" t="str">
            <v>VACATION, SICK &amp; HOL</v>
          </cell>
        </row>
        <row r="4522">
          <cell r="A4522">
            <v>500100</v>
          </cell>
          <cell r="B4522" t="str">
            <v>SALARY PAYROLL</v>
          </cell>
          <cell r="C4522">
            <v>15510</v>
          </cell>
          <cell r="D4522" t="str">
            <v>QUALIFICATIONS ASSURANCE</v>
          </cell>
          <cell r="E4522" t="str">
            <v>885-01512</v>
          </cell>
          <cell r="F4522" t="str">
            <v>155101512885</v>
          </cell>
          <cell r="G4522">
            <v>600100</v>
          </cell>
          <cell r="H4522" t="str">
            <v>SALARY PAYROLL</v>
          </cell>
        </row>
        <row r="4523">
          <cell r="A4523">
            <v>500305</v>
          </cell>
          <cell r="B4523" t="str">
            <v>HOURLY REGULAR  PAY</v>
          </cell>
          <cell r="C4523">
            <v>15510</v>
          </cell>
          <cell r="D4523" t="str">
            <v>QUALIFICATIONS ASSURANCE</v>
          </cell>
          <cell r="E4523" t="str">
            <v>885-01512</v>
          </cell>
          <cell r="F4523" t="str">
            <v>155101512885</v>
          </cell>
          <cell r="G4523">
            <v>600305</v>
          </cell>
          <cell r="H4523" t="str">
            <v>HOURLY REGULAR  PAY</v>
          </cell>
        </row>
        <row r="4524">
          <cell r="A4524">
            <v>501000</v>
          </cell>
          <cell r="B4524" t="str">
            <v>PAYROLL OVERHEAD</v>
          </cell>
          <cell r="C4524">
            <v>15510</v>
          </cell>
          <cell r="D4524" t="str">
            <v>QUALIFICATIONS ASSURANCE</v>
          </cell>
          <cell r="E4524" t="str">
            <v>885-01512</v>
          </cell>
          <cell r="F4524" t="str">
            <v>155101512885</v>
          </cell>
          <cell r="G4524">
            <v>601000</v>
          </cell>
          <cell r="H4524" t="str">
            <v>PAYROLL OVERHEAD</v>
          </cell>
        </row>
        <row r="4525">
          <cell r="A4525">
            <v>501400</v>
          </cell>
          <cell r="B4525" t="str">
            <v>MATERIALS</v>
          </cell>
          <cell r="C4525">
            <v>15510</v>
          </cell>
          <cell r="D4525" t="str">
            <v>QUALIFICATIONS ASSURANCE</v>
          </cell>
          <cell r="E4525" t="str">
            <v>885-01512</v>
          </cell>
          <cell r="F4525" t="str">
            <v>155101512885</v>
          </cell>
          <cell r="G4525">
            <v>601400</v>
          </cell>
          <cell r="H4525" t="str">
            <v>MATERIALS</v>
          </cell>
        </row>
        <row r="4526">
          <cell r="A4526">
            <v>501700</v>
          </cell>
          <cell r="B4526" t="str">
            <v>EQUIPMENT</v>
          </cell>
          <cell r="C4526">
            <v>15510</v>
          </cell>
          <cell r="D4526" t="str">
            <v>QUALIFICATIONS ASSURANCE</v>
          </cell>
          <cell r="E4526" t="str">
            <v>885-01512</v>
          </cell>
          <cell r="F4526" t="str">
            <v>155101512885</v>
          </cell>
          <cell r="G4526">
            <v>601700</v>
          </cell>
          <cell r="H4526" t="str">
            <v>EQUIPMENT</v>
          </cell>
        </row>
        <row r="4527">
          <cell r="A4527">
            <v>502000</v>
          </cell>
          <cell r="B4527" t="str">
            <v>OFFICE CONTRACT WORK</v>
          </cell>
          <cell r="C4527">
            <v>15510</v>
          </cell>
          <cell r="D4527" t="str">
            <v>QUALIFICATIONS ASSURANCE</v>
          </cell>
          <cell r="E4527" t="str">
            <v>885-01512</v>
          </cell>
          <cell r="F4527" t="str">
            <v>155101512885</v>
          </cell>
          <cell r="G4527">
            <v>602000</v>
          </cell>
          <cell r="H4527" t="str">
            <v>OFFICE CONTRACT WORK</v>
          </cell>
        </row>
        <row r="4528">
          <cell r="A4528">
            <v>588105</v>
          </cell>
          <cell r="B4528" t="str">
            <v>SALARY PAYROLL ZTFSO</v>
          </cell>
          <cell r="C4528">
            <v>15510</v>
          </cell>
          <cell r="D4528" t="str">
            <v>QUALIFICATIONS ASSURANCE</v>
          </cell>
          <cell r="E4528" t="str">
            <v>885-01512</v>
          </cell>
          <cell r="F4528" t="str">
            <v>155101512885</v>
          </cell>
          <cell r="G4528">
            <v>688105</v>
          </cell>
          <cell r="H4528" t="str">
            <v>SALARY PAYROLL ZTFSO</v>
          </cell>
        </row>
        <row r="4529">
          <cell r="A4529">
            <v>588305</v>
          </cell>
          <cell r="B4529" t="str">
            <v>HRLY - REGULAR ZTFSO</v>
          </cell>
          <cell r="C4529">
            <v>15510</v>
          </cell>
          <cell r="D4529" t="str">
            <v>QUALIFICATIONS ASSURANCE</v>
          </cell>
          <cell r="E4529" t="str">
            <v>885-01512</v>
          </cell>
          <cell r="F4529" t="str">
            <v>155101512885</v>
          </cell>
          <cell r="G4529">
            <v>688305</v>
          </cell>
          <cell r="H4529" t="str">
            <v>HRLY - REGULAR ZTFSO</v>
          </cell>
        </row>
        <row r="4530">
          <cell r="A4530">
            <v>512100</v>
          </cell>
          <cell r="B4530" t="str">
            <v>MEALS AND ENTERTAIN</v>
          </cell>
          <cell r="C4530">
            <v>15510</v>
          </cell>
          <cell r="D4530" t="str">
            <v>QUALIFICATIONS ASSURANCE</v>
          </cell>
          <cell r="E4530" t="str">
            <v>885-01512</v>
          </cell>
          <cell r="F4530" t="str">
            <v>155101512885</v>
          </cell>
          <cell r="G4530">
            <v>612100</v>
          </cell>
          <cell r="H4530" t="str">
            <v>MEALS AND ENTERTAIN</v>
          </cell>
        </row>
        <row r="4531">
          <cell r="A4531">
            <v>512200</v>
          </cell>
          <cell r="B4531" t="str">
            <v>TRAVEL IN TERRITORY</v>
          </cell>
          <cell r="C4531">
            <v>15510</v>
          </cell>
          <cell r="D4531" t="str">
            <v>QUALIFICATIONS ASSURANCE</v>
          </cell>
          <cell r="E4531" t="str">
            <v>885-01512</v>
          </cell>
          <cell r="F4531" t="str">
            <v>155101512885</v>
          </cell>
          <cell r="G4531">
            <v>612200</v>
          </cell>
          <cell r="H4531" t="str">
            <v>TRAVEL IN TERRITORY</v>
          </cell>
        </row>
        <row r="4532">
          <cell r="A4532">
            <v>502100</v>
          </cell>
          <cell r="B4532" t="str">
            <v>OTHER CONTRACT WORK</v>
          </cell>
          <cell r="C4532">
            <v>15510</v>
          </cell>
          <cell r="D4532" t="str">
            <v>QUALIFICATIONS ASSURANCE</v>
          </cell>
          <cell r="E4532" t="str">
            <v>885-01512</v>
          </cell>
          <cell r="F4532" t="str">
            <v>155101512885</v>
          </cell>
          <cell r="G4532">
            <v>602100</v>
          </cell>
          <cell r="H4532" t="str">
            <v>OTHER CONTRACT WORK</v>
          </cell>
        </row>
        <row r="4533">
          <cell r="A4533">
            <v>500100</v>
          </cell>
          <cell r="B4533" t="str">
            <v>SALARY PAYROLL</v>
          </cell>
          <cell r="C4533">
            <v>15515</v>
          </cell>
          <cell r="D4533" t="str">
            <v>DAMAGE PREVENTION</v>
          </cell>
          <cell r="E4533" t="str">
            <v>885-01514</v>
          </cell>
          <cell r="F4533" t="str">
            <v>155151514885</v>
          </cell>
          <cell r="G4533">
            <v>600100</v>
          </cell>
          <cell r="H4533" t="str">
            <v>SALARY PAYROLL</v>
          </cell>
        </row>
        <row r="4534">
          <cell r="A4534">
            <v>500900</v>
          </cell>
          <cell r="B4534" t="str">
            <v>VACATION, SICK &amp; HOL</v>
          </cell>
          <cell r="C4534">
            <v>15515</v>
          </cell>
          <cell r="D4534" t="str">
            <v>DAMAGE PREVENTION</v>
          </cell>
          <cell r="E4534" t="str">
            <v>885-01514</v>
          </cell>
          <cell r="F4534" t="str">
            <v>155151514885</v>
          </cell>
          <cell r="G4534">
            <v>600900</v>
          </cell>
          <cell r="H4534" t="str">
            <v>VACATION, SICK &amp; HOL</v>
          </cell>
        </row>
        <row r="4535">
          <cell r="A4535">
            <v>501000</v>
          </cell>
          <cell r="B4535" t="str">
            <v>PAYROLL OVERHEAD</v>
          </cell>
          <cell r="C4535">
            <v>15515</v>
          </cell>
          <cell r="D4535" t="str">
            <v>DAMAGE PREVENTION</v>
          </cell>
          <cell r="E4535" t="str">
            <v>885-01514</v>
          </cell>
          <cell r="F4535" t="str">
            <v>155151514885</v>
          </cell>
          <cell r="G4535">
            <v>601000</v>
          </cell>
          <cell r="H4535" t="str">
            <v>PAYROLL OVERHEAD</v>
          </cell>
        </row>
        <row r="4536">
          <cell r="A4536">
            <v>501100</v>
          </cell>
          <cell r="B4536" t="str">
            <v>EDUCATION</v>
          </cell>
          <cell r="C4536">
            <v>15515</v>
          </cell>
          <cell r="D4536" t="str">
            <v>DAMAGE PREVENTION</v>
          </cell>
          <cell r="E4536" t="str">
            <v>885-01514</v>
          </cell>
          <cell r="F4536" t="str">
            <v>155151514885</v>
          </cell>
          <cell r="G4536">
            <v>601100</v>
          </cell>
          <cell r="H4536" t="str">
            <v>EDUCATION</v>
          </cell>
        </row>
        <row r="4537">
          <cell r="A4537">
            <v>501600</v>
          </cell>
          <cell r="B4537" t="str">
            <v>TRANSPORTATION</v>
          </cell>
          <cell r="C4537">
            <v>15515</v>
          </cell>
          <cell r="D4537" t="str">
            <v>DAMAGE PREVENTION</v>
          </cell>
          <cell r="E4537" t="str">
            <v>885-01514</v>
          </cell>
          <cell r="F4537" t="str">
            <v>155151514885</v>
          </cell>
          <cell r="G4537">
            <v>601600</v>
          </cell>
          <cell r="H4537" t="str">
            <v>TRANSPORTATION</v>
          </cell>
        </row>
        <row r="4538">
          <cell r="A4538">
            <v>502466</v>
          </cell>
          <cell r="B4538" t="str">
            <v>P CARD UNCODED CHARG</v>
          </cell>
          <cell r="C4538">
            <v>15515</v>
          </cell>
          <cell r="D4538" t="str">
            <v>DAMAGE PREVENTION</v>
          </cell>
          <cell r="E4538" t="str">
            <v>885-01514</v>
          </cell>
          <cell r="F4538" t="str">
            <v>155151514885</v>
          </cell>
          <cell r="G4538">
            <v>602466</v>
          </cell>
          <cell r="H4538" t="str">
            <v>P CARD UNCODED CHARG</v>
          </cell>
        </row>
        <row r="4539">
          <cell r="A4539">
            <v>502700</v>
          </cell>
          <cell r="B4539" t="str">
            <v>TELEPHONE</v>
          </cell>
          <cell r="C4539">
            <v>15515</v>
          </cell>
          <cell r="D4539" t="str">
            <v>DAMAGE PREVENTION</v>
          </cell>
          <cell r="E4539" t="str">
            <v>885-01514</v>
          </cell>
          <cell r="F4539" t="str">
            <v>155151514885</v>
          </cell>
          <cell r="G4539">
            <v>602700</v>
          </cell>
          <cell r="H4539" t="str">
            <v>TELEPHONE</v>
          </cell>
        </row>
        <row r="4540">
          <cell r="A4540">
            <v>503000</v>
          </cell>
          <cell r="B4540" t="str">
            <v>OFFICE SUPPLIES</v>
          </cell>
          <cell r="C4540">
            <v>15515</v>
          </cell>
          <cell r="D4540" t="str">
            <v>DAMAGE PREVENTION</v>
          </cell>
          <cell r="E4540" t="str">
            <v>885-01514</v>
          </cell>
          <cell r="F4540" t="str">
            <v>155151514885</v>
          </cell>
          <cell r="G4540">
            <v>603000</v>
          </cell>
          <cell r="H4540" t="str">
            <v>OFFICE SUPPLIES</v>
          </cell>
        </row>
        <row r="4541">
          <cell r="A4541">
            <v>503300</v>
          </cell>
          <cell r="B4541" t="str">
            <v>REFRESHMENTS</v>
          </cell>
          <cell r="C4541">
            <v>15515</v>
          </cell>
          <cell r="D4541" t="str">
            <v>DAMAGE PREVENTION</v>
          </cell>
          <cell r="E4541" t="str">
            <v>885-01514</v>
          </cell>
          <cell r="F4541" t="str">
            <v>155151514885</v>
          </cell>
          <cell r="G4541">
            <v>603300</v>
          </cell>
          <cell r="H4541" t="str">
            <v>REFRESHMENTS</v>
          </cell>
        </row>
        <row r="4542">
          <cell r="A4542">
            <v>504700</v>
          </cell>
          <cell r="B4542" t="str">
            <v>PARKING</v>
          </cell>
          <cell r="C4542">
            <v>15515</v>
          </cell>
          <cell r="D4542" t="str">
            <v>DAMAGE PREVENTION</v>
          </cell>
          <cell r="E4542" t="str">
            <v>885-01514</v>
          </cell>
          <cell r="F4542" t="str">
            <v>155151514885</v>
          </cell>
          <cell r="G4542">
            <v>604700</v>
          </cell>
          <cell r="H4542" t="str">
            <v>PARKING</v>
          </cell>
        </row>
        <row r="4543">
          <cell r="A4543">
            <v>512100</v>
          </cell>
          <cell r="B4543" t="str">
            <v>MEALS AND ENTERTAIN</v>
          </cell>
          <cell r="C4543">
            <v>15515</v>
          </cell>
          <cell r="D4543" t="str">
            <v>DAMAGE PREVENTION</v>
          </cell>
          <cell r="E4543" t="str">
            <v>885-01514</v>
          </cell>
          <cell r="F4543" t="str">
            <v>155151514885</v>
          </cell>
          <cell r="G4543">
            <v>612100</v>
          </cell>
          <cell r="H4543" t="str">
            <v>MEALS AND ENTERTAIN</v>
          </cell>
        </row>
        <row r="4544">
          <cell r="A4544">
            <v>588105</v>
          </cell>
          <cell r="B4544" t="str">
            <v>SALARY PAYROLL ZTFSO</v>
          </cell>
          <cell r="C4544">
            <v>15515</v>
          </cell>
          <cell r="D4544" t="str">
            <v>DAMAGE PREVENTION</v>
          </cell>
          <cell r="E4544" t="str">
            <v>885-01514</v>
          </cell>
          <cell r="F4544" t="str">
            <v>155151514885</v>
          </cell>
          <cell r="G4544">
            <v>688105</v>
          </cell>
          <cell r="H4544" t="str">
            <v>SALARY PAYROLL ZTFSO</v>
          </cell>
        </row>
        <row r="4545">
          <cell r="A4545">
            <v>501900</v>
          </cell>
          <cell r="B4545" t="str">
            <v>DUES/MEMBERSHIP</v>
          </cell>
          <cell r="C4545">
            <v>15515</v>
          </cell>
          <cell r="D4545" t="str">
            <v>DAMAGE PREVENTION</v>
          </cell>
          <cell r="E4545" t="str">
            <v>885-01514</v>
          </cell>
          <cell r="F4545" t="str">
            <v>155151514885</v>
          </cell>
          <cell r="G4545">
            <v>601900</v>
          </cell>
          <cell r="H4545" t="str">
            <v>DUES/MEMBERSHIP</v>
          </cell>
        </row>
        <row r="4546">
          <cell r="A4546">
            <v>503400</v>
          </cell>
          <cell r="B4546" t="str">
            <v>TOOL EXPENSE</v>
          </cell>
          <cell r="C4546">
            <v>15515</v>
          </cell>
          <cell r="D4546" t="str">
            <v>DAMAGE PREVENTION</v>
          </cell>
          <cell r="E4546" t="str">
            <v>885-01514</v>
          </cell>
          <cell r="F4546" t="str">
            <v>155151514885</v>
          </cell>
          <cell r="G4546">
            <v>603400</v>
          </cell>
          <cell r="H4546" t="str">
            <v>TOOL EXPENSE</v>
          </cell>
        </row>
        <row r="4547">
          <cell r="A4547">
            <v>506300</v>
          </cell>
          <cell r="B4547" t="str">
            <v>CELLULAR PHONES</v>
          </cell>
          <cell r="C4547">
            <v>15515</v>
          </cell>
          <cell r="D4547" t="str">
            <v>DAMAGE PREVENTION</v>
          </cell>
          <cell r="E4547" t="str">
            <v>885-01514</v>
          </cell>
          <cell r="F4547" t="str">
            <v>155151514885</v>
          </cell>
          <cell r="G4547">
            <v>606300</v>
          </cell>
          <cell r="H4547" t="str">
            <v>CELLULAR PHONES</v>
          </cell>
        </row>
        <row r="4548">
          <cell r="A4548">
            <v>507500</v>
          </cell>
          <cell r="B4548" t="str">
            <v>CORPORATE IDENTITY</v>
          </cell>
          <cell r="C4548">
            <v>15515</v>
          </cell>
          <cell r="D4548" t="str">
            <v>DAMAGE PREVENTION</v>
          </cell>
          <cell r="E4548" t="str">
            <v>885-01514</v>
          </cell>
          <cell r="F4548" t="str">
            <v>155151514885</v>
          </cell>
          <cell r="G4548">
            <v>607500</v>
          </cell>
          <cell r="H4548" t="str">
            <v>CORPORATE IDENTITY</v>
          </cell>
        </row>
        <row r="4549">
          <cell r="A4549">
            <v>580305</v>
          </cell>
          <cell r="B4549" t="str">
            <v>HOURLY  REGULAR</v>
          </cell>
          <cell r="C4549">
            <v>15515</v>
          </cell>
          <cell r="D4549" t="str">
            <v>DAMAGE PREVENTION</v>
          </cell>
          <cell r="E4549" t="str">
            <v>885-01514</v>
          </cell>
          <cell r="F4549" t="str">
            <v>155151514885</v>
          </cell>
          <cell r="G4549">
            <v>680305</v>
          </cell>
          <cell r="H4549" t="str">
            <v>HOURLY  REGULAR</v>
          </cell>
        </row>
        <row r="4550">
          <cell r="A4550">
            <v>580306</v>
          </cell>
          <cell r="B4550" t="str">
            <v>HOURLY  OT PAY</v>
          </cell>
          <cell r="C4550">
            <v>15515</v>
          </cell>
          <cell r="D4550" t="str">
            <v>DAMAGE PREVENTION</v>
          </cell>
          <cell r="E4550" t="str">
            <v>885-01514</v>
          </cell>
          <cell r="F4550" t="str">
            <v>155151514885</v>
          </cell>
          <cell r="G4550">
            <v>680306</v>
          </cell>
          <cell r="H4550" t="str">
            <v>HOURLY  OT PAY</v>
          </cell>
        </row>
        <row r="4551">
          <cell r="A4551">
            <v>513200</v>
          </cell>
          <cell r="B4551" t="str">
            <v>BUSINESS TRAVEL</v>
          </cell>
          <cell r="C4551">
            <v>15515</v>
          </cell>
          <cell r="D4551" t="str">
            <v>DAMAGE PREVENTION</v>
          </cell>
          <cell r="E4551" t="str">
            <v>885-01514</v>
          </cell>
          <cell r="F4551" t="str">
            <v>155151514885</v>
          </cell>
          <cell r="G4551">
            <v>613200</v>
          </cell>
          <cell r="H4551" t="str">
            <v>BUSINESS TRAVEL</v>
          </cell>
        </row>
        <row r="4552">
          <cell r="A4552">
            <v>522000</v>
          </cell>
          <cell r="B4552" t="str">
            <v>EMPLOYEE AWARDS</v>
          </cell>
          <cell r="C4552">
            <v>15515</v>
          </cell>
          <cell r="D4552" t="str">
            <v>DAMAGE PREVENTION</v>
          </cell>
          <cell r="E4552" t="str">
            <v>885-01514</v>
          </cell>
          <cell r="F4552" t="str">
            <v>155151514885</v>
          </cell>
          <cell r="G4552">
            <v>622000</v>
          </cell>
          <cell r="H4552" t="str">
            <v>EMPLOYEE AWARDS</v>
          </cell>
        </row>
        <row r="4553">
          <cell r="A4553">
            <v>506500</v>
          </cell>
          <cell r="B4553" t="str">
            <v>UNLEADED FUEL</v>
          </cell>
          <cell r="C4553">
            <v>15515</v>
          </cell>
          <cell r="D4553" t="str">
            <v>DAMAGE PREVENTION</v>
          </cell>
          <cell r="E4553" t="str">
            <v>885-01514</v>
          </cell>
          <cell r="F4553" t="str">
            <v>155151514885</v>
          </cell>
          <cell r="G4553">
            <v>606500</v>
          </cell>
          <cell r="H4553" t="str">
            <v>UNLEADED FUEL</v>
          </cell>
        </row>
        <row r="4554">
          <cell r="A4554">
            <v>513100</v>
          </cell>
          <cell r="B4554" t="str">
            <v>CONFERENCE TRAVEL</v>
          </cell>
          <cell r="C4554">
            <v>15515</v>
          </cell>
          <cell r="D4554" t="str">
            <v>DAMAGE PREVENTION</v>
          </cell>
          <cell r="E4554" t="str">
            <v>885-01514</v>
          </cell>
          <cell r="F4554" t="str">
            <v>155151514885</v>
          </cell>
          <cell r="G4554">
            <v>613100</v>
          </cell>
          <cell r="H4554" t="str">
            <v>CONFERENCE TRAVEL</v>
          </cell>
        </row>
        <row r="4555">
          <cell r="A4555">
            <v>512200</v>
          </cell>
          <cell r="B4555" t="str">
            <v>TRAVEL IN TERRITORY</v>
          </cell>
          <cell r="C4555">
            <v>15515</v>
          </cell>
          <cell r="D4555" t="str">
            <v>DAMAGE PREVENTION</v>
          </cell>
          <cell r="E4555" t="str">
            <v>885-01514</v>
          </cell>
          <cell r="F4555" t="str">
            <v>155151514885</v>
          </cell>
          <cell r="G4555">
            <v>612200</v>
          </cell>
          <cell r="H4555" t="str">
            <v>TRAVEL IN TERRITORY</v>
          </cell>
        </row>
        <row r="4556">
          <cell r="A4556">
            <v>501400</v>
          </cell>
          <cell r="B4556" t="str">
            <v>MATERIALS</v>
          </cell>
          <cell r="C4556">
            <v>15515</v>
          </cell>
          <cell r="D4556" t="str">
            <v>DAMAGE PREVENTION</v>
          </cell>
          <cell r="E4556" t="str">
            <v>885-01514</v>
          </cell>
          <cell r="F4556" t="str">
            <v>155151514885</v>
          </cell>
          <cell r="G4556">
            <v>601400</v>
          </cell>
          <cell r="H4556" t="str">
            <v>MATERIALS</v>
          </cell>
        </row>
        <row r="4557">
          <cell r="A4557">
            <v>501700</v>
          </cell>
          <cell r="B4557" t="str">
            <v>EQUIPMENT</v>
          </cell>
          <cell r="C4557">
            <v>15506</v>
          </cell>
          <cell r="D4557" t="str">
            <v>GAS OPERATIONS ORANGE</v>
          </cell>
          <cell r="E4557" t="str">
            <v>885-01514</v>
          </cell>
          <cell r="F4557" t="str">
            <v>155061514885</v>
          </cell>
          <cell r="G4557">
            <v>601700</v>
          </cell>
          <cell r="H4557" t="str">
            <v>EQUIPMENT</v>
          </cell>
        </row>
        <row r="4558">
          <cell r="A4558">
            <v>580305</v>
          </cell>
          <cell r="B4558" t="str">
            <v>HOURLY  REGULAR</v>
          </cell>
          <cell r="C4558">
            <v>15506</v>
          </cell>
          <cell r="D4558" t="str">
            <v>GAS OPERATIONS ORANGE</v>
          </cell>
          <cell r="E4558" t="str">
            <v>885-01514</v>
          </cell>
          <cell r="F4558" t="str">
            <v>155061514885</v>
          </cell>
          <cell r="G4558">
            <v>680305</v>
          </cell>
          <cell r="H4558" t="str">
            <v>HOURLY  REGULAR</v>
          </cell>
        </row>
        <row r="4559">
          <cell r="A4559">
            <v>580306</v>
          </cell>
          <cell r="B4559" t="str">
            <v>HOURLY  OT PAY</v>
          </cell>
          <cell r="C4559">
            <v>15506</v>
          </cell>
          <cell r="D4559" t="str">
            <v>GAS OPERATIONS ORANGE</v>
          </cell>
          <cell r="E4559" t="str">
            <v>885-01514</v>
          </cell>
          <cell r="F4559" t="str">
            <v>155061514885</v>
          </cell>
          <cell r="G4559">
            <v>680306</v>
          </cell>
          <cell r="H4559" t="str">
            <v>HOURLY  OT PAY</v>
          </cell>
        </row>
        <row r="4560">
          <cell r="A4560">
            <v>588305</v>
          </cell>
          <cell r="B4560" t="str">
            <v>HRLY - REGULAR ZTFSO</v>
          </cell>
          <cell r="C4560">
            <v>15506</v>
          </cell>
          <cell r="D4560" t="str">
            <v>GAS OPERATIONS ORANGE</v>
          </cell>
          <cell r="E4560" t="str">
            <v>885-01514</v>
          </cell>
          <cell r="F4560" t="str">
            <v>155061514885</v>
          </cell>
          <cell r="G4560">
            <v>688305</v>
          </cell>
          <cell r="H4560" t="str">
            <v>HRLY - REGULAR ZTFSO</v>
          </cell>
        </row>
        <row r="4561">
          <cell r="A4561">
            <v>588306</v>
          </cell>
          <cell r="B4561" t="str">
            <v>HRLY - OT ZTFSO</v>
          </cell>
          <cell r="C4561">
            <v>15506</v>
          </cell>
          <cell r="D4561" t="str">
            <v>GAS OPERATIONS ORANGE</v>
          </cell>
          <cell r="E4561" t="str">
            <v>885-01514</v>
          </cell>
          <cell r="F4561" t="str">
            <v>155061514885</v>
          </cell>
          <cell r="G4561">
            <v>688306</v>
          </cell>
          <cell r="H4561" t="str">
            <v>HRLY - OT ZTFSO</v>
          </cell>
        </row>
        <row r="4562">
          <cell r="A4562">
            <v>500100</v>
          </cell>
          <cell r="B4562" t="str">
            <v>SALARY PAYROLL</v>
          </cell>
          <cell r="C4562">
            <v>15505</v>
          </cell>
          <cell r="D4562" t="str">
            <v>PIPELINE INTEGRITY</v>
          </cell>
          <cell r="E4562" t="str">
            <v>885-01514</v>
          </cell>
          <cell r="F4562" t="str">
            <v>155051514885</v>
          </cell>
          <cell r="G4562">
            <v>600100</v>
          </cell>
          <cell r="H4562" t="str">
            <v>SALARY PAYROLL</v>
          </cell>
        </row>
        <row r="4563">
          <cell r="A4563">
            <v>500500</v>
          </cell>
          <cell r="B4563" t="str">
            <v>SALARY BONUS PAYROLL</v>
          </cell>
          <cell r="C4563">
            <v>15505</v>
          </cell>
          <cell r="D4563" t="str">
            <v>PIPELINE INTEGRITY</v>
          </cell>
          <cell r="E4563" t="str">
            <v>885-01514</v>
          </cell>
          <cell r="F4563" t="str">
            <v>155051514885</v>
          </cell>
          <cell r="G4563">
            <v>600500</v>
          </cell>
          <cell r="H4563" t="str">
            <v>SALARY BONUS PAYROLL</v>
          </cell>
        </row>
        <row r="4564">
          <cell r="A4564">
            <v>500900</v>
          </cell>
          <cell r="B4564" t="str">
            <v>VACATION, SICK &amp; HOL</v>
          </cell>
          <cell r="C4564">
            <v>15505</v>
          </cell>
          <cell r="D4564" t="str">
            <v>PIPELINE INTEGRITY</v>
          </cell>
          <cell r="E4564" t="str">
            <v>885-01514</v>
          </cell>
          <cell r="F4564" t="str">
            <v>155051514885</v>
          </cell>
          <cell r="G4564">
            <v>600900</v>
          </cell>
          <cell r="H4564" t="str">
            <v>VACATION, SICK &amp; HOL</v>
          </cell>
        </row>
        <row r="4565">
          <cell r="A4565">
            <v>501000</v>
          </cell>
          <cell r="B4565" t="str">
            <v>PAYROLL OVERHEAD</v>
          </cell>
          <cell r="C4565">
            <v>15505</v>
          </cell>
          <cell r="D4565" t="str">
            <v>PIPELINE INTEGRITY</v>
          </cell>
          <cell r="E4565" t="str">
            <v>885-01514</v>
          </cell>
          <cell r="F4565" t="str">
            <v>155051514885</v>
          </cell>
          <cell r="G4565">
            <v>601000</v>
          </cell>
          <cell r="H4565" t="str">
            <v>PAYROLL OVERHEAD</v>
          </cell>
        </row>
        <row r="4566">
          <cell r="A4566">
            <v>501100</v>
          </cell>
          <cell r="B4566" t="str">
            <v>EDUCATION</v>
          </cell>
          <cell r="C4566">
            <v>15505</v>
          </cell>
          <cell r="D4566" t="str">
            <v>PIPELINE INTEGRITY</v>
          </cell>
          <cell r="E4566" t="str">
            <v>885-01514</v>
          </cell>
          <cell r="F4566" t="str">
            <v>155051514885</v>
          </cell>
          <cell r="G4566">
            <v>601100</v>
          </cell>
          <cell r="H4566" t="str">
            <v>EDUCATION</v>
          </cell>
        </row>
        <row r="4567">
          <cell r="A4567">
            <v>501401</v>
          </cell>
          <cell r="B4567" t="str">
            <v>MATERIALS - CONS INV</v>
          </cell>
          <cell r="C4567">
            <v>15505</v>
          </cell>
          <cell r="D4567" t="str">
            <v>PIPELINE INTEGRITY</v>
          </cell>
          <cell r="E4567" t="str">
            <v>885-01514</v>
          </cell>
          <cell r="F4567" t="str">
            <v>155051514885</v>
          </cell>
          <cell r="G4567">
            <v>601401</v>
          </cell>
          <cell r="H4567" t="str">
            <v>MATERIALS - CONS INV</v>
          </cell>
        </row>
        <row r="4568">
          <cell r="A4568">
            <v>501900</v>
          </cell>
          <cell r="B4568" t="str">
            <v>DUES/MEMBERSHIP</v>
          </cell>
          <cell r="C4568">
            <v>15505</v>
          </cell>
          <cell r="D4568" t="str">
            <v>PIPELINE INTEGRITY</v>
          </cell>
          <cell r="E4568" t="str">
            <v>885-01514</v>
          </cell>
          <cell r="F4568" t="str">
            <v>155051514885</v>
          </cell>
          <cell r="G4568">
            <v>601900</v>
          </cell>
          <cell r="H4568" t="str">
            <v>DUES/MEMBERSHIP</v>
          </cell>
        </row>
        <row r="4569">
          <cell r="A4569">
            <v>502100</v>
          </cell>
          <cell r="B4569" t="str">
            <v>OTHER CONTRACT WORK</v>
          </cell>
          <cell r="C4569">
            <v>15505</v>
          </cell>
          <cell r="D4569" t="str">
            <v>PIPELINE INTEGRITY</v>
          </cell>
          <cell r="E4569" t="str">
            <v>885-01514</v>
          </cell>
          <cell r="F4569" t="str">
            <v>155051514885</v>
          </cell>
          <cell r="G4569">
            <v>602100</v>
          </cell>
          <cell r="H4569" t="str">
            <v>OTHER CONTRACT WORK</v>
          </cell>
        </row>
        <row r="4570">
          <cell r="A4570">
            <v>502466</v>
          </cell>
          <cell r="B4570" t="str">
            <v>P CARD UNCODED CHARG</v>
          </cell>
          <cell r="C4570">
            <v>15505</v>
          </cell>
          <cell r="D4570" t="str">
            <v>PIPELINE INTEGRITY</v>
          </cell>
          <cell r="E4570" t="str">
            <v>885-01514</v>
          </cell>
          <cell r="F4570" t="str">
            <v>155051514885</v>
          </cell>
          <cell r="G4570">
            <v>602466</v>
          </cell>
          <cell r="H4570" t="str">
            <v>P CARD UNCODED CHARG</v>
          </cell>
        </row>
        <row r="4571">
          <cell r="A4571">
            <v>503000</v>
          </cell>
          <cell r="B4571" t="str">
            <v>OFFICE SUPPLIES</v>
          </cell>
          <cell r="C4571">
            <v>15505</v>
          </cell>
          <cell r="D4571" t="str">
            <v>PIPELINE INTEGRITY</v>
          </cell>
          <cell r="E4571" t="str">
            <v>885-01514</v>
          </cell>
          <cell r="F4571" t="str">
            <v>155051514885</v>
          </cell>
          <cell r="G4571">
            <v>603000</v>
          </cell>
          <cell r="H4571" t="str">
            <v>OFFICE SUPPLIES</v>
          </cell>
        </row>
        <row r="4572">
          <cell r="A4572">
            <v>503300</v>
          </cell>
          <cell r="B4572" t="str">
            <v>REFRESHMENTS</v>
          </cell>
          <cell r="C4572">
            <v>15505</v>
          </cell>
          <cell r="D4572" t="str">
            <v>PIPELINE INTEGRITY</v>
          </cell>
          <cell r="E4572" t="str">
            <v>885-01514</v>
          </cell>
          <cell r="F4572" t="str">
            <v>155051514885</v>
          </cell>
          <cell r="G4572">
            <v>603300</v>
          </cell>
          <cell r="H4572" t="str">
            <v>REFRESHMENTS</v>
          </cell>
        </row>
        <row r="4573">
          <cell r="A4573">
            <v>512100</v>
          </cell>
          <cell r="B4573" t="str">
            <v>MEALS AND ENTERTAIN</v>
          </cell>
          <cell r="C4573">
            <v>15505</v>
          </cell>
          <cell r="D4573" t="str">
            <v>PIPELINE INTEGRITY</v>
          </cell>
          <cell r="E4573" t="str">
            <v>885-01514</v>
          </cell>
          <cell r="F4573" t="str">
            <v>155051514885</v>
          </cell>
          <cell r="G4573">
            <v>612100</v>
          </cell>
          <cell r="H4573" t="str">
            <v>MEALS AND ENTERTAIN</v>
          </cell>
        </row>
        <row r="4574">
          <cell r="A4574">
            <v>580105</v>
          </cell>
          <cell r="B4574" t="str">
            <v>SALARY REGULAR</v>
          </cell>
          <cell r="C4574">
            <v>15505</v>
          </cell>
          <cell r="D4574" t="str">
            <v>PIPELINE INTEGRITY</v>
          </cell>
          <cell r="E4574" t="str">
            <v>885-01514</v>
          </cell>
          <cell r="F4574" t="str">
            <v>155051514885</v>
          </cell>
          <cell r="G4574">
            <v>680105</v>
          </cell>
          <cell r="H4574" t="str">
            <v>SALARY REGULAR</v>
          </cell>
        </row>
        <row r="4575">
          <cell r="A4575">
            <v>588105</v>
          </cell>
          <cell r="B4575" t="str">
            <v>SALARY PAYROLL ZTFSO</v>
          </cell>
          <cell r="C4575">
            <v>15505</v>
          </cell>
          <cell r="D4575" t="str">
            <v>PIPELINE INTEGRITY</v>
          </cell>
          <cell r="E4575" t="str">
            <v>885-01514</v>
          </cell>
          <cell r="F4575" t="str">
            <v>155051514885</v>
          </cell>
          <cell r="G4575">
            <v>688105</v>
          </cell>
          <cell r="H4575" t="str">
            <v>SALARY PAYROLL ZTFSO</v>
          </cell>
        </row>
        <row r="4576">
          <cell r="A4576">
            <v>500800</v>
          </cell>
          <cell r="B4576" t="str">
            <v>SALARY P/T PAYROLL</v>
          </cell>
          <cell r="C4576">
            <v>15505</v>
          </cell>
          <cell r="D4576" t="str">
            <v>PIPELINE INTEGRITY</v>
          </cell>
          <cell r="E4576" t="str">
            <v>885-01514</v>
          </cell>
          <cell r="F4576" t="str">
            <v>155051514885</v>
          </cell>
          <cell r="G4576">
            <v>600800</v>
          </cell>
          <cell r="H4576" t="str">
            <v>SALARY P/T PAYROLL</v>
          </cell>
        </row>
        <row r="4577">
          <cell r="A4577">
            <v>501400</v>
          </cell>
          <cell r="B4577" t="str">
            <v>MATERIALS</v>
          </cell>
          <cell r="C4577">
            <v>15505</v>
          </cell>
          <cell r="D4577" t="str">
            <v>PIPELINE INTEGRITY</v>
          </cell>
          <cell r="E4577" t="str">
            <v>885-01514</v>
          </cell>
          <cell r="F4577" t="str">
            <v>155051514885</v>
          </cell>
          <cell r="G4577">
            <v>601400</v>
          </cell>
          <cell r="H4577" t="str">
            <v>MATERIALS</v>
          </cell>
        </row>
        <row r="4578">
          <cell r="A4578">
            <v>501459</v>
          </cell>
          <cell r="B4578" t="str">
            <v>MATERIALS - AGGREG</v>
          </cell>
          <cell r="C4578">
            <v>15505</v>
          </cell>
          <cell r="D4578" t="str">
            <v>PIPELINE INTEGRITY</v>
          </cell>
          <cell r="E4578" t="str">
            <v>885-01514</v>
          </cell>
          <cell r="F4578" t="str">
            <v>155051514885</v>
          </cell>
          <cell r="G4578">
            <v>601459</v>
          </cell>
          <cell r="H4578" t="str">
            <v>MATERIALS - AGGREG</v>
          </cell>
        </row>
        <row r="4579">
          <cell r="A4579">
            <v>501500</v>
          </cell>
          <cell r="B4579" t="str">
            <v>MILEAGE REIMBURSE</v>
          </cell>
          <cell r="C4579">
            <v>15505</v>
          </cell>
          <cell r="D4579" t="str">
            <v>PIPELINE INTEGRITY</v>
          </cell>
          <cell r="E4579" t="str">
            <v>885-01514</v>
          </cell>
          <cell r="F4579" t="str">
            <v>155051514885</v>
          </cell>
          <cell r="G4579">
            <v>601500</v>
          </cell>
          <cell r="H4579" t="str">
            <v>MILEAGE REIMBURSE</v>
          </cell>
        </row>
        <row r="4580">
          <cell r="A4580">
            <v>501700</v>
          </cell>
          <cell r="B4580" t="str">
            <v>EQUIPMENT</v>
          </cell>
          <cell r="C4580">
            <v>15505</v>
          </cell>
          <cell r="D4580" t="str">
            <v>PIPELINE INTEGRITY</v>
          </cell>
          <cell r="E4580" t="str">
            <v>885-01514</v>
          </cell>
          <cell r="F4580" t="str">
            <v>155051514885</v>
          </cell>
          <cell r="G4580">
            <v>601700</v>
          </cell>
          <cell r="H4580" t="str">
            <v>EQUIPMENT</v>
          </cell>
        </row>
        <row r="4581">
          <cell r="A4581">
            <v>502129</v>
          </cell>
          <cell r="B4581" t="str">
            <v>WELDING</v>
          </cell>
          <cell r="C4581">
            <v>15505</v>
          </cell>
          <cell r="D4581" t="str">
            <v>PIPELINE INTEGRITY</v>
          </cell>
          <cell r="E4581" t="str">
            <v>885-01514</v>
          </cell>
          <cell r="F4581" t="str">
            <v>155051514885</v>
          </cell>
          <cell r="G4581">
            <v>602129</v>
          </cell>
          <cell r="H4581" t="str">
            <v>WELDING</v>
          </cell>
        </row>
        <row r="4582">
          <cell r="A4582">
            <v>502165</v>
          </cell>
          <cell r="B4582" t="str">
            <v>DUMP TRUCK</v>
          </cell>
          <cell r="C4582">
            <v>15505</v>
          </cell>
          <cell r="D4582" t="str">
            <v>PIPELINE INTEGRITY</v>
          </cell>
          <cell r="E4582" t="str">
            <v>885-01514</v>
          </cell>
          <cell r="F4582" t="str">
            <v>155051514885</v>
          </cell>
          <cell r="G4582">
            <v>602165</v>
          </cell>
          <cell r="H4582" t="str">
            <v>DUMP TRUCK</v>
          </cell>
        </row>
        <row r="4583">
          <cell r="A4583">
            <v>502170</v>
          </cell>
          <cell r="B4583" t="str">
            <v>FLAGGING</v>
          </cell>
          <cell r="C4583">
            <v>15505</v>
          </cell>
          <cell r="D4583" t="str">
            <v>PIPELINE INTEGRITY</v>
          </cell>
          <cell r="E4583" t="str">
            <v>885-01514</v>
          </cell>
          <cell r="F4583" t="str">
            <v>155051514885</v>
          </cell>
          <cell r="G4583">
            <v>602170</v>
          </cell>
          <cell r="H4583" t="str">
            <v>FLAGGING</v>
          </cell>
        </row>
        <row r="4584">
          <cell r="A4584">
            <v>502195</v>
          </cell>
          <cell r="B4584" t="str">
            <v>SAW CUTS</v>
          </cell>
          <cell r="C4584">
            <v>15505</v>
          </cell>
          <cell r="D4584" t="str">
            <v>PIPELINE INTEGRITY</v>
          </cell>
          <cell r="E4584" t="str">
            <v>885-01514</v>
          </cell>
          <cell r="F4584" t="str">
            <v>155051514885</v>
          </cell>
          <cell r="G4584">
            <v>602195</v>
          </cell>
          <cell r="H4584" t="str">
            <v>SAW CUTS</v>
          </cell>
        </row>
        <row r="4585">
          <cell r="A4585">
            <v>513100</v>
          </cell>
          <cell r="B4585" t="str">
            <v>CONFERENCE TRAVEL</v>
          </cell>
          <cell r="C4585">
            <v>15505</v>
          </cell>
          <cell r="D4585" t="str">
            <v>PIPELINE INTEGRITY</v>
          </cell>
          <cell r="E4585" t="str">
            <v>885-01514</v>
          </cell>
          <cell r="F4585" t="str">
            <v>155051514885</v>
          </cell>
          <cell r="G4585">
            <v>613100</v>
          </cell>
          <cell r="H4585" t="str">
            <v>CONFERENCE TRAVEL</v>
          </cell>
        </row>
        <row r="4586">
          <cell r="A4586">
            <v>580305</v>
          </cell>
          <cell r="B4586" t="str">
            <v>HOURLY  REGULAR</v>
          </cell>
          <cell r="C4586">
            <v>15505</v>
          </cell>
          <cell r="D4586" t="str">
            <v>PIPELINE INTEGRITY</v>
          </cell>
          <cell r="E4586" t="str">
            <v>885-01514</v>
          </cell>
          <cell r="F4586" t="str">
            <v>155051514885</v>
          </cell>
          <cell r="G4586">
            <v>680305</v>
          </cell>
          <cell r="H4586" t="str">
            <v>HOURLY  REGULAR</v>
          </cell>
        </row>
        <row r="4587">
          <cell r="A4587">
            <v>581500</v>
          </cell>
          <cell r="B4587" t="str">
            <v>MILEAGE REIMBURSEMNT</v>
          </cell>
          <cell r="C4587">
            <v>15505</v>
          </cell>
          <cell r="D4587" t="str">
            <v>PIPELINE INTEGRITY</v>
          </cell>
          <cell r="E4587" t="str">
            <v>885-01514</v>
          </cell>
          <cell r="F4587" t="str">
            <v>155051514885</v>
          </cell>
          <cell r="G4587">
            <v>681500</v>
          </cell>
          <cell r="H4587" t="str">
            <v>MILEAGE REIMBURSEMNT</v>
          </cell>
        </row>
        <row r="4588">
          <cell r="A4588">
            <v>502160</v>
          </cell>
          <cell r="B4588" t="str">
            <v>VACUUM TRUCK</v>
          </cell>
          <cell r="C4588">
            <v>15505</v>
          </cell>
          <cell r="D4588" t="str">
            <v>PIPELINE INTEGRITY</v>
          </cell>
          <cell r="E4588" t="str">
            <v>885-01514</v>
          </cell>
          <cell r="F4588" t="str">
            <v>155051514885</v>
          </cell>
          <cell r="G4588">
            <v>602160</v>
          </cell>
          <cell r="H4588" t="str">
            <v>VACUUM TRUCK</v>
          </cell>
        </row>
        <row r="4589">
          <cell r="A4589">
            <v>502180</v>
          </cell>
          <cell r="B4589" t="str">
            <v>ASPHALT PAVING</v>
          </cell>
          <cell r="C4589">
            <v>15505</v>
          </cell>
          <cell r="D4589" t="str">
            <v>PIPELINE INTEGRITY</v>
          </cell>
          <cell r="E4589" t="str">
            <v>885-01514</v>
          </cell>
          <cell r="F4589" t="str">
            <v>155051514885</v>
          </cell>
          <cell r="G4589">
            <v>602180</v>
          </cell>
          <cell r="H4589" t="str">
            <v>ASPHALT PAVING</v>
          </cell>
        </row>
        <row r="4590">
          <cell r="A4590">
            <v>502302</v>
          </cell>
          <cell r="B4590" t="str">
            <v>TOOLS AND EQUIP RENT</v>
          </cell>
          <cell r="C4590">
            <v>15505</v>
          </cell>
          <cell r="D4590" t="str">
            <v>PIPELINE INTEGRITY</v>
          </cell>
          <cell r="E4590" t="str">
            <v>885-01514</v>
          </cell>
          <cell r="F4590" t="str">
            <v>155051514885</v>
          </cell>
          <cell r="G4590">
            <v>602302</v>
          </cell>
          <cell r="H4590" t="str">
            <v>TOOLS AND EQUIP RENT</v>
          </cell>
        </row>
        <row r="4591">
          <cell r="A4591">
            <v>505100</v>
          </cell>
          <cell r="B4591" t="str">
            <v>PROFESSIONAL SERVICE</v>
          </cell>
          <cell r="C4591">
            <v>15505</v>
          </cell>
          <cell r="D4591" t="str">
            <v>PIPELINE INTEGRITY</v>
          </cell>
          <cell r="E4591" t="str">
            <v>885-01514</v>
          </cell>
          <cell r="F4591" t="str">
            <v>155051514885</v>
          </cell>
          <cell r="G4591">
            <v>605100</v>
          </cell>
          <cell r="H4591" t="str">
            <v>PROFESSIONAL SERVICE</v>
          </cell>
        </row>
        <row r="4592">
          <cell r="A4592">
            <v>513200</v>
          </cell>
          <cell r="B4592" t="str">
            <v>BUSINESS TRAVEL</v>
          </cell>
          <cell r="C4592">
            <v>15505</v>
          </cell>
          <cell r="D4592" t="str">
            <v>PIPELINE INTEGRITY</v>
          </cell>
          <cell r="E4592" t="str">
            <v>885-01514</v>
          </cell>
          <cell r="F4592" t="str">
            <v>155051514885</v>
          </cell>
          <cell r="G4592">
            <v>613200</v>
          </cell>
          <cell r="H4592" t="str">
            <v>BUSINESS TRAVEL</v>
          </cell>
        </row>
        <row r="4593">
          <cell r="A4593">
            <v>501402</v>
          </cell>
          <cell r="B4593" t="str">
            <v>MATERIALS -CONS PIPE</v>
          </cell>
          <cell r="C4593">
            <v>15505</v>
          </cell>
          <cell r="D4593" t="str">
            <v>PIPELINE INTEGRITY</v>
          </cell>
          <cell r="E4593" t="str">
            <v>885-01514</v>
          </cell>
          <cell r="F4593" t="str">
            <v>155051514885</v>
          </cell>
          <cell r="G4593">
            <v>601402</v>
          </cell>
          <cell r="H4593" t="str">
            <v>MATERIALS -CONS PIPE</v>
          </cell>
        </row>
        <row r="4594">
          <cell r="A4594">
            <v>501403</v>
          </cell>
          <cell r="B4594" t="str">
            <v>MAT CONS -PIPE SCRAP</v>
          </cell>
          <cell r="C4594">
            <v>15505</v>
          </cell>
          <cell r="D4594" t="str">
            <v>PIPELINE INTEGRITY</v>
          </cell>
          <cell r="E4594" t="str">
            <v>885-01514</v>
          </cell>
          <cell r="F4594" t="str">
            <v>155051514885</v>
          </cell>
          <cell r="G4594">
            <v>601403</v>
          </cell>
          <cell r="H4594" t="str">
            <v>MAT CONS -PIPE SCRAP</v>
          </cell>
        </row>
        <row r="4595">
          <cell r="A4595">
            <v>505400</v>
          </cell>
          <cell r="B4595" t="str">
            <v>CLEARING</v>
          </cell>
          <cell r="C4595">
            <v>15505</v>
          </cell>
          <cell r="D4595" t="str">
            <v>PIPELINE INTEGRITY</v>
          </cell>
          <cell r="E4595" t="str">
            <v>885-01514</v>
          </cell>
          <cell r="F4595" t="str">
            <v>155051514885</v>
          </cell>
          <cell r="G4595">
            <v>605400</v>
          </cell>
          <cell r="H4595" t="str">
            <v>CLEARING</v>
          </cell>
        </row>
        <row r="4596">
          <cell r="A4596">
            <v>506200</v>
          </cell>
          <cell r="B4596" t="str">
            <v>PERMITS AND FEES</v>
          </cell>
          <cell r="C4596">
            <v>15505</v>
          </cell>
          <cell r="D4596" t="str">
            <v>PIPELINE INTEGRITY</v>
          </cell>
          <cell r="E4596" t="str">
            <v>885-01514</v>
          </cell>
          <cell r="F4596" t="str">
            <v>155051514885</v>
          </cell>
          <cell r="G4596">
            <v>606200</v>
          </cell>
          <cell r="H4596" t="str">
            <v>PERMITS AND FEES</v>
          </cell>
        </row>
        <row r="4597">
          <cell r="A4597">
            <v>504700</v>
          </cell>
          <cell r="B4597" t="str">
            <v>PARKING</v>
          </cell>
          <cell r="C4597">
            <v>15505</v>
          </cell>
          <cell r="D4597" t="str">
            <v>PIPELINE INTEGRITY</v>
          </cell>
          <cell r="E4597" t="str">
            <v>885-01514</v>
          </cell>
          <cell r="F4597" t="str">
            <v>155051514885</v>
          </cell>
          <cell r="G4597">
            <v>604700</v>
          </cell>
          <cell r="H4597" t="str">
            <v>PARKING</v>
          </cell>
        </row>
        <row r="4598">
          <cell r="A4598">
            <v>502300</v>
          </cell>
          <cell r="B4598" t="str">
            <v>RENTS AND LEASES</v>
          </cell>
          <cell r="C4598">
            <v>15505</v>
          </cell>
          <cell r="D4598" t="str">
            <v>PIPELINE INTEGRITY</v>
          </cell>
          <cell r="E4598" t="str">
            <v>885-01514</v>
          </cell>
          <cell r="F4598" t="str">
            <v>155051514885</v>
          </cell>
          <cell r="G4598">
            <v>602300</v>
          </cell>
          <cell r="H4598" t="str">
            <v>RENTS AND LEASES</v>
          </cell>
        </row>
        <row r="4599">
          <cell r="A4599">
            <v>503400</v>
          </cell>
          <cell r="B4599" t="str">
            <v>TOOL EXPENSE</v>
          </cell>
          <cell r="C4599">
            <v>15505</v>
          </cell>
          <cell r="D4599" t="str">
            <v>PIPELINE INTEGRITY</v>
          </cell>
          <cell r="E4599" t="str">
            <v>885-01514</v>
          </cell>
          <cell r="F4599" t="str">
            <v>155051514885</v>
          </cell>
          <cell r="G4599">
            <v>603400</v>
          </cell>
          <cell r="H4599" t="str">
            <v>TOOL EXPENSE</v>
          </cell>
        </row>
        <row r="4600">
          <cell r="A4600">
            <v>522100</v>
          </cell>
          <cell r="B4600" t="str">
            <v>EMPLOYEE AWRDS MLS &amp;</v>
          </cell>
          <cell r="C4600">
            <v>15505</v>
          </cell>
          <cell r="D4600" t="str">
            <v>PIPELINE INTEGRITY</v>
          </cell>
          <cell r="E4600" t="str">
            <v>885-01514</v>
          </cell>
          <cell r="F4600" t="str">
            <v>155051514885</v>
          </cell>
          <cell r="G4600">
            <v>622100</v>
          </cell>
          <cell r="H4600" t="str">
            <v>EMPLOYEE AWRDS MLS &amp;</v>
          </cell>
        </row>
        <row r="4601">
          <cell r="A4601">
            <v>500100</v>
          </cell>
          <cell r="B4601" t="str">
            <v>SALARY PAYROLL</v>
          </cell>
          <cell r="C4601">
            <v>15100</v>
          </cell>
          <cell r="D4601" t="str">
            <v>ENGINEERING SERVICES - OR</v>
          </cell>
          <cell r="E4601" t="str">
            <v>885-01514</v>
          </cell>
          <cell r="F4601" t="str">
            <v>151001514885</v>
          </cell>
          <cell r="G4601">
            <v>600100</v>
          </cell>
          <cell r="H4601" t="str">
            <v>SALARY PAYROLL</v>
          </cell>
        </row>
        <row r="4602">
          <cell r="A4602">
            <v>500500</v>
          </cell>
          <cell r="B4602" t="str">
            <v>SALARY BONUS PAYROLL</v>
          </cell>
          <cell r="C4602">
            <v>15100</v>
          </cell>
          <cell r="D4602" t="str">
            <v>ENGINEERING SERVICES - OR</v>
          </cell>
          <cell r="E4602" t="str">
            <v>885-01514</v>
          </cell>
          <cell r="F4602" t="str">
            <v>151001514885</v>
          </cell>
          <cell r="G4602">
            <v>600500</v>
          </cell>
          <cell r="H4602" t="str">
            <v>SALARY BONUS PAYROLL</v>
          </cell>
        </row>
        <row r="4603">
          <cell r="A4603">
            <v>500900</v>
          </cell>
          <cell r="B4603" t="str">
            <v>VACATION, SICK &amp; HOL</v>
          </cell>
          <cell r="C4603">
            <v>15100</v>
          </cell>
          <cell r="D4603" t="str">
            <v>ENGINEERING SERVICES - OR</v>
          </cell>
          <cell r="E4603" t="str">
            <v>885-01514</v>
          </cell>
          <cell r="F4603" t="str">
            <v>151001514885</v>
          </cell>
          <cell r="G4603">
            <v>600900</v>
          </cell>
          <cell r="H4603" t="str">
            <v>VACATION, SICK &amp; HOL</v>
          </cell>
        </row>
        <row r="4604">
          <cell r="A4604">
            <v>501000</v>
          </cell>
          <cell r="B4604" t="str">
            <v>PAYROLL OVERHEAD</v>
          </cell>
          <cell r="C4604">
            <v>15100</v>
          </cell>
          <cell r="D4604" t="str">
            <v>ENGINEERING SERVICES - OR</v>
          </cell>
          <cell r="E4604" t="str">
            <v>885-01514</v>
          </cell>
          <cell r="F4604" t="str">
            <v>151001514885</v>
          </cell>
          <cell r="G4604">
            <v>601000</v>
          </cell>
          <cell r="H4604" t="str">
            <v>PAYROLL OVERHEAD</v>
          </cell>
        </row>
        <row r="4605">
          <cell r="A4605">
            <v>501700</v>
          </cell>
          <cell r="B4605" t="str">
            <v>EQUIPMENT</v>
          </cell>
          <cell r="C4605">
            <v>15100</v>
          </cell>
          <cell r="D4605" t="str">
            <v>ENGINEERING SERVICES - OR</v>
          </cell>
          <cell r="E4605" t="str">
            <v>885-01514</v>
          </cell>
          <cell r="F4605" t="str">
            <v>151001514885</v>
          </cell>
          <cell r="G4605">
            <v>601700</v>
          </cell>
          <cell r="H4605" t="str">
            <v>EQUIPMENT</v>
          </cell>
        </row>
        <row r="4606">
          <cell r="A4606">
            <v>588105</v>
          </cell>
          <cell r="B4606" t="str">
            <v>SALARY PAYROLL ZTFSO</v>
          </cell>
          <cell r="C4606">
            <v>15100</v>
          </cell>
          <cell r="D4606" t="str">
            <v>ENGINEERING SERVICES - OR</v>
          </cell>
          <cell r="E4606" t="str">
            <v>885-01514</v>
          </cell>
          <cell r="F4606" t="str">
            <v>151001514885</v>
          </cell>
          <cell r="G4606">
            <v>688105</v>
          </cell>
          <cell r="H4606" t="str">
            <v>SALARY PAYROLL ZTFSO</v>
          </cell>
        </row>
        <row r="4607">
          <cell r="A4607">
            <v>588305</v>
          </cell>
          <cell r="B4607" t="str">
            <v>HRLY - REGULAR ZTFSO</v>
          </cell>
          <cell r="C4607">
            <v>15100</v>
          </cell>
          <cell r="D4607" t="str">
            <v>ENGINEERING SERVICES - OR</v>
          </cell>
          <cell r="E4607" t="str">
            <v>885-01514</v>
          </cell>
          <cell r="F4607" t="str">
            <v>151001514885</v>
          </cell>
          <cell r="G4607">
            <v>688305</v>
          </cell>
          <cell r="H4607" t="str">
            <v>HRLY - REGULAR ZTFSO</v>
          </cell>
        </row>
        <row r="4608">
          <cell r="A4608">
            <v>502400</v>
          </cell>
          <cell r="B4608" t="str">
            <v>MISCELLANEOUS</v>
          </cell>
          <cell r="C4608">
            <v>14109</v>
          </cell>
          <cell r="D4608" t="str">
            <v>GAS OPS BLACK - WA</v>
          </cell>
          <cell r="E4608" t="str">
            <v>885-01514</v>
          </cell>
          <cell r="F4608" t="str">
            <v>141091514885</v>
          </cell>
          <cell r="G4608">
            <v>602400</v>
          </cell>
          <cell r="H4608" t="str">
            <v>MISCELLANEOUS</v>
          </cell>
        </row>
        <row r="4609">
          <cell r="A4609">
            <v>500500</v>
          </cell>
          <cell r="B4609" t="str">
            <v>SALARY BONUS PAYROLL</v>
          </cell>
          <cell r="C4609">
            <v>72500</v>
          </cell>
          <cell r="D4609" t="str">
            <v>INTERNAL AUDITING</v>
          </cell>
          <cell r="E4609" t="str">
            <v>885-01630</v>
          </cell>
          <cell r="F4609" t="str">
            <v>725001630885</v>
          </cell>
          <cell r="G4609">
            <v>600500</v>
          </cell>
          <cell r="H4609" t="str">
            <v>SALARY BONUS PAYROLL</v>
          </cell>
        </row>
        <row r="4610">
          <cell r="A4610">
            <v>501000</v>
          </cell>
          <cell r="B4610" t="str">
            <v>PAYROLL OVERHEAD</v>
          </cell>
          <cell r="C4610">
            <v>72500</v>
          </cell>
          <cell r="D4610" t="str">
            <v>INTERNAL AUDITING</v>
          </cell>
          <cell r="E4610" t="str">
            <v>885-01630</v>
          </cell>
          <cell r="F4610" t="str">
            <v>725001630885</v>
          </cell>
          <cell r="G4610">
            <v>601000</v>
          </cell>
          <cell r="H4610" t="str">
            <v>PAYROLL OVERHEAD</v>
          </cell>
        </row>
        <row r="4611">
          <cell r="A4611">
            <v>503300</v>
          </cell>
          <cell r="B4611" t="str">
            <v>REFRESHMENTS</v>
          </cell>
          <cell r="C4611">
            <v>60108</v>
          </cell>
          <cell r="D4611" t="str">
            <v>ENGINEERING, OPERATIONS</v>
          </cell>
          <cell r="E4611" t="str">
            <v>885-01630</v>
          </cell>
          <cell r="F4611" t="str">
            <v>601081630885</v>
          </cell>
          <cell r="G4611">
            <v>603300</v>
          </cell>
          <cell r="H4611" t="str">
            <v>REFRESHMENTS</v>
          </cell>
        </row>
        <row r="4612">
          <cell r="A4612">
            <v>502466</v>
          </cell>
          <cell r="B4612" t="str">
            <v>P CARD UNCODED CHARG</v>
          </cell>
          <cell r="C4612">
            <v>51010</v>
          </cell>
          <cell r="D4612" t="str">
            <v>OCCUPATIONAL SAFETY</v>
          </cell>
          <cell r="E4612" t="str">
            <v>885-01630</v>
          </cell>
          <cell r="F4612" t="str">
            <v>510101630885</v>
          </cell>
          <cell r="G4612">
            <v>602466</v>
          </cell>
          <cell r="H4612" t="str">
            <v>P CARD UNCODED CHARG</v>
          </cell>
        </row>
        <row r="4613">
          <cell r="A4613">
            <v>503300</v>
          </cell>
          <cell r="B4613" t="str">
            <v>REFRESHMENTS</v>
          </cell>
          <cell r="C4613">
            <v>51010</v>
          </cell>
          <cell r="D4613" t="str">
            <v>OCCUPATIONAL SAFETY</v>
          </cell>
          <cell r="E4613" t="str">
            <v>885-01630</v>
          </cell>
          <cell r="F4613" t="str">
            <v>510101630885</v>
          </cell>
          <cell r="G4613">
            <v>603300</v>
          </cell>
          <cell r="H4613" t="str">
            <v>REFRESHMENTS</v>
          </cell>
        </row>
        <row r="4614">
          <cell r="A4614">
            <v>500100</v>
          </cell>
          <cell r="B4614" t="str">
            <v>SALARY PAYROLL</v>
          </cell>
          <cell r="C4614">
            <v>41040</v>
          </cell>
          <cell r="D4614" t="str">
            <v>IT BUSINESS SERVICES SYSTEMS</v>
          </cell>
          <cell r="E4614" t="str">
            <v>885-01630</v>
          </cell>
          <cell r="F4614" t="str">
            <v>410401630885</v>
          </cell>
          <cell r="G4614">
            <v>600100</v>
          </cell>
          <cell r="H4614" t="str">
            <v>SALARY PAYROLL</v>
          </cell>
        </row>
        <row r="4615">
          <cell r="A4615">
            <v>500900</v>
          </cell>
          <cell r="B4615" t="str">
            <v>VACATION, SICK &amp; HOL</v>
          </cell>
          <cell r="C4615">
            <v>41040</v>
          </cell>
          <cell r="D4615" t="str">
            <v>IT BUSINESS SERVICES SYSTEMS</v>
          </cell>
          <cell r="E4615" t="str">
            <v>885-01630</v>
          </cell>
          <cell r="F4615" t="str">
            <v>410401630885</v>
          </cell>
          <cell r="G4615">
            <v>600900</v>
          </cell>
          <cell r="H4615" t="str">
            <v>VACATION, SICK &amp; HOL</v>
          </cell>
        </row>
        <row r="4616">
          <cell r="A4616">
            <v>501000</v>
          </cell>
          <cell r="B4616" t="str">
            <v>PAYROLL OVERHEAD</v>
          </cell>
          <cell r="C4616">
            <v>41040</v>
          </cell>
          <cell r="D4616" t="str">
            <v>IT BUSINESS SERVICES SYSTEMS</v>
          </cell>
          <cell r="E4616" t="str">
            <v>885-01630</v>
          </cell>
          <cell r="F4616" t="str">
            <v>410401630885</v>
          </cell>
          <cell r="G4616">
            <v>601000</v>
          </cell>
          <cell r="H4616" t="str">
            <v>PAYROLL OVERHEAD</v>
          </cell>
        </row>
        <row r="4617">
          <cell r="A4617">
            <v>588105</v>
          </cell>
          <cell r="B4617" t="str">
            <v>SALARY PAYROLL ZTFSO</v>
          </cell>
          <cell r="C4617">
            <v>41040</v>
          </cell>
          <cell r="D4617" t="str">
            <v>IT BUSINESS SERVICES SYSTEMS</v>
          </cell>
          <cell r="E4617" t="str">
            <v>885-01630</v>
          </cell>
          <cell r="F4617" t="str">
            <v>410401630885</v>
          </cell>
          <cell r="G4617">
            <v>688105</v>
          </cell>
          <cell r="H4617" t="str">
            <v>SALARY PAYROLL ZTFSO</v>
          </cell>
        </row>
        <row r="4618">
          <cell r="A4618">
            <v>588105</v>
          </cell>
          <cell r="B4618" t="str">
            <v>SALARY PAYROLL ZTFSO</v>
          </cell>
          <cell r="C4618">
            <v>15510</v>
          </cell>
          <cell r="D4618" t="str">
            <v>QUALIFICATIONS ASSURANCE</v>
          </cell>
          <cell r="E4618" t="str">
            <v>885-01630</v>
          </cell>
          <cell r="F4618" t="str">
            <v>155101630885</v>
          </cell>
          <cell r="G4618">
            <v>688105</v>
          </cell>
          <cell r="H4618" t="str">
            <v>SALARY PAYROLL ZTFSO</v>
          </cell>
        </row>
        <row r="4619">
          <cell r="A4619">
            <v>500100</v>
          </cell>
          <cell r="B4619" t="str">
            <v>SALARY PAYROLL</v>
          </cell>
          <cell r="C4619">
            <v>15509</v>
          </cell>
          <cell r="D4619" t="str">
            <v>CONTRACT CONSTRUCTION</v>
          </cell>
          <cell r="E4619" t="str">
            <v>885-01630</v>
          </cell>
          <cell r="F4619" t="str">
            <v>155091630885</v>
          </cell>
          <cell r="G4619">
            <v>600100</v>
          </cell>
          <cell r="H4619" t="str">
            <v>SALARY PAYROLL</v>
          </cell>
        </row>
        <row r="4620">
          <cell r="A4620">
            <v>500900</v>
          </cell>
          <cell r="B4620" t="str">
            <v>VACATION, SICK &amp; HOL</v>
          </cell>
          <cell r="C4620">
            <v>15509</v>
          </cell>
          <cell r="D4620" t="str">
            <v>CONTRACT CONSTRUCTION</v>
          </cell>
          <cell r="E4620" t="str">
            <v>885-01630</v>
          </cell>
          <cell r="F4620" t="str">
            <v>155091630885</v>
          </cell>
          <cell r="G4620">
            <v>600900</v>
          </cell>
          <cell r="H4620" t="str">
            <v>VACATION, SICK &amp; HOL</v>
          </cell>
        </row>
        <row r="4621">
          <cell r="A4621">
            <v>501000</v>
          </cell>
          <cell r="B4621" t="str">
            <v>PAYROLL OVERHEAD</v>
          </cell>
          <cell r="C4621">
            <v>15509</v>
          </cell>
          <cell r="D4621" t="str">
            <v>CONTRACT CONSTRUCTION</v>
          </cell>
          <cell r="E4621" t="str">
            <v>885-01630</v>
          </cell>
          <cell r="F4621" t="str">
            <v>155091630885</v>
          </cell>
          <cell r="G4621">
            <v>601000</v>
          </cell>
          <cell r="H4621" t="str">
            <v>PAYROLL OVERHEAD</v>
          </cell>
        </row>
        <row r="4622">
          <cell r="A4622">
            <v>500500</v>
          </cell>
          <cell r="B4622" t="str">
            <v>SALARY BONUS PAYROLL</v>
          </cell>
          <cell r="C4622">
            <v>15509</v>
          </cell>
          <cell r="D4622" t="str">
            <v>CONTRACT CONSTRUCTION</v>
          </cell>
          <cell r="E4622" t="str">
            <v>885-01630</v>
          </cell>
          <cell r="F4622" t="str">
            <v>155091630885</v>
          </cell>
          <cell r="G4622">
            <v>600500</v>
          </cell>
          <cell r="H4622" t="str">
            <v>SALARY BONUS PAYROLL</v>
          </cell>
        </row>
        <row r="4623">
          <cell r="A4623">
            <v>500100</v>
          </cell>
          <cell r="B4623" t="str">
            <v>SALARY PAYROLL</v>
          </cell>
          <cell r="C4623">
            <v>15507</v>
          </cell>
          <cell r="D4623" t="str">
            <v>TRANSMISSION MAINTENANCE</v>
          </cell>
          <cell r="E4623" t="str">
            <v>885-01630</v>
          </cell>
          <cell r="F4623" t="str">
            <v>155071630885</v>
          </cell>
          <cell r="G4623">
            <v>600100</v>
          </cell>
          <cell r="H4623" t="str">
            <v>SALARY PAYROLL</v>
          </cell>
        </row>
        <row r="4624">
          <cell r="A4624">
            <v>500900</v>
          </cell>
          <cell r="B4624" t="str">
            <v>VACATION, SICK &amp; HOL</v>
          </cell>
          <cell r="C4624">
            <v>15507</v>
          </cell>
          <cell r="D4624" t="str">
            <v>TRANSMISSION MAINTENANCE</v>
          </cell>
          <cell r="E4624" t="str">
            <v>885-01630</v>
          </cell>
          <cell r="F4624" t="str">
            <v>155071630885</v>
          </cell>
          <cell r="G4624">
            <v>600900</v>
          </cell>
          <cell r="H4624" t="str">
            <v>VACATION, SICK &amp; HOL</v>
          </cell>
        </row>
        <row r="4625">
          <cell r="A4625">
            <v>501000</v>
          </cell>
          <cell r="B4625" t="str">
            <v>PAYROLL OVERHEAD</v>
          </cell>
          <cell r="C4625">
            <v>15507</v>
          </cell>
          <cell r="D4625" t="str">
            <v>TRANSMISSION MAINTENANCE</v>
          </cell>
          <cell r="E4625" t="str">
            <v>885-01630</v>
          </cell>
          <cell r="F4625" t="str">
            <v>155071630885</v>
          </cell>
          <cell r="G4625">
            <v>601000</v>
          </cell>
          <cell r="H4625" t="str">
            <v>PAYROLL OVERHEAD</v>
          </cell>
        </row>
        <row r="4626">
          <cell r="A4626">
            <v>501400</v>
          </cell>
          <cell r="B4626" t="str">
            <v>MATERIALS</v>
          </cell>
          <cell r="C4626">
            <v>15507</v>
          </cell>
          <cell r="D4626" t="str">
            <v>TRANSMISSION MAINTENANCE</v>
          </cell>
          <cell r="E4626" t="str">
            <v>885-01630</v>
          </cell>
          <cell r="F4626" t="str">
            <v>155071630885</v>
          </cell>
          <cell r="G4626">
            <v>601400</v>
          </cell>
          <cell r="H4626" t="str">
            <v>MATERIALS</v>
          </cell>
        </row>
        <row r="4627">
          <cell r="A4627">
            <v>501600</v>
          </cell>
          <cell r="B4627" t="str">
            <v>TRANSPORTATION</v>
          </cell>
          <cell r="C4627">
            <v>15507</v>
          </cell>
          <cell r="D4627" t="str">
            <v>TRANSMISSION MAINTENANCE</v>
          </cell>
          <cell r="E4627" t="str">
            <v>885-01630</v>
          </cell>
          <cell r="F4627" t="str">
            <v>155071630885</v>
          </cell>
          <cell r="G4627">
            <v>601600</v>
          </cell>
          <cell r="H4627" t="str">
            <v>TRANSPORTATION</v>
          </cell>
        </row>
        <row r="4628">
          <cell r="A4628">
            <v>502466</v>
          </cell>
          <cell r="B4628" t="str">
            <v>P CARD UNCODED CHARG</v>
          </cell>
          <cell r="C4628">
            <v>15507</v>
          </cell>
          <cell r="D4628" t="str">
            <v>TRANSMISSION MAINTENANCE</v>
          </cell>
          <cell r="E4628" t="str">
            <v>885-01630</v>
          </cell>
          <cell r="F4628" t="str">
            <v>155071630885</v>
          </cell>
          <cell r="G4628">
            <v>602466</v>
          </cell>
          <cell r="H4628" t="str">
            <v>P CARD UNCODED CHARG</v>
          </cell>
        </row>
        <row r="4629">
          <cell r="A4629">
            <v>503000</v>
          </cell>
          <cell r="B4629" t="str">
            <v>OFFICE SUPPLIES</v>
          </cell>
          <cell r="C4629">
            <v>15507</v>
          </cell>
          <cell r="D4629" t="str">
            <v>TRANSMISSION MAINTENANCE</v>
          </cell>
          <cell r="E4629" t="str">
            <v>885-01630</v>
          </cell>
          <cell r="F4629" t="str">
            <v>155071630885</v>
          </cell>
          <cell r="G4629">
            <v>603000</v>
          </cell>
          <cell r="H4629" t="str">
            <v>OFFICE SUPPLIES</v>
          </cell>
        </row>
        <row r="4630">
          <cell r="A4630">
            <v>503300</v>
          </cell>
          <cell r="B4630" t="str">
            <v>REFRESHMENTS</v>
          </cell>
          <cell r="C4630">
            <v>15507</v>
          </cell>
          <cell r="D4630" t="str">
            <v>TRANSMISSION MAINTENANCE</v>
          </cell>
          <cell r="E4630" t="str">
            <v>885-01630</v>
          </cell>
          <cell r="F4630" t="str">
            <v>155071630885</v>
          </cell>
          <cell r="G4630">
            <v>603300</v>
          </cell>
          <cell r="H4630" t="str">
            <v>REFRESHMENTS</v>
          </cell>
        </row>
        <row r="4631">
          <cell r="A4631">
            <v>506200</v>
          </cell>
          <cell r="B4631" t="str">
            <v>PERMITS AND FEES</v>
          </cell>
          <cell r="C4631">
            <v>15507</v>
          </cell>
          <cell r="D4631" t="str">
            <v>TRANSMISSION MAINTENANCE</v>
          </cell>
          <cell r="E4631" t="str">
            <v>885-01630</v>
          </cell>
          <cell r="F4631" t="str">
            <v>155071630885</v>
          </cell>
          <cell r="G4631">
            <v>606200</v>
          </cell>
          <cell r="H4631" t="str">
            <v>PERMITS AND FEES</v>
          </cell>
        </row>
        <row r="4632">
          <cell r="A4632">
            <v>507700</v>
          </cell>
          <cell r="B4632" t="str">
            <v>SMALL TOOLS</v>
          </cell>
          <cell r="C4632">
            <v>15507</v>
          </cell>
          <cell r="D4632" t="str">
            <v>TRANSMISSION MAINTENANCE</v>
          </cell>
          <cell r="E4632" t="str">
            <v>885-01630</v>
          </cell>
          <cell r="F4632" t="str">
            <v>155071630885</v>
          </cell>
          <cell r="G4632">
            <v>607700</v>
          </cell>
          <cell r="H4632" t="str">
            <v>SMALL TOOLS</v>
          </cell>
        </row>
        <row r="4633">
          <cell r="A4633">
            <v>512100</v>
          </cell>
          <cell r="B4633" t="str">
            <v>MEALS AND ENTERTAIN</v>
          </cell>
          <cell r="C4633">
            <v>15507</v>
          </cell>
          <cell r="D4633" t="str">
            <v>TRANSMISSION MAINTENANCE</v>
          </cell>
          <cell r="E4633" t="str">
            <v>885-01630</v>
          </cell>
          <cell r="F4633" t="str">
            <v>155071630885</v>
          </cell>
          <cell r="G4633">
            <v>612100</v>
          </cell>
          <cell r="H4633" t="str">
            <v>MEALS AND ENTERTAIN</v>
          </cell>
        </row>
        <row r="4634">
          <cell r="A4634">
            <v>512200</v>
          </cell>
          <cell r="B4634" t="str">
            <v>TRAVEL IN TERRITORY</v>
          </cell>
          <cell r="C4634">
            <v>15507</v>
          </cell>
          <cell r="D4634" t="str">
            <v>TRANSMISSION MAINTENANCE</v>
          </cell>
          <cell r="E4634" t="str">
            <v>885-01630</v>
          </cell>
          <cell r="F4634" t="str">
            <v>155071630885</v>
          </cell>
          <cell r="G4634">
            <v>612200</v>
          </cell>
          <cell r="H4634" t="str">
            <v>TRAVEL IN TERRITORY</v>
          </cell>
        </row>
        <row r="4635">
          <cell r="A4635">
            <v>513200</v>
          </cell>
          <cell r="B4635" t="str">
            <v>BUSINESS TRAVEL</v>
          </cell>
          <cell r="C4635">
            <v>15507</v>
          </cell>
          <cell r="D4635" t="str">
            <v>TRANSMISSION MAINTENANCE</v>
          </cell>
          <cell r="E4635" t="str">
            <v>885-01630</v>
          </cell>
          <cell r="F4635" t="str">
            <v>155071630885</v>
          </cell>
          <cell r="G4635">
            <v>613200</v>
          </cell>
          <cell r="H4635" t="str">
            <v>BUSINESS TRAVEL</v>
          </cell>
        </row>
        <row r="4636">
          <cell r="A4636">
            <v>522000</v>
          </cell>
          <cell r="B4636" t="str">
            <v>EMPLOYEE AWARDS</v>
          </cell>
          <cell r="C4636">
            <v>15507</v>
          </cell>
          <cell r="D4636" t="str">
            <v>TRANSMISSION MAINTENANCE</v>
          </cell>
          <cell r="E4636" t="str">
            <v>885-01630</v>
          </cell>
          <cell r="F4636" t="str">
            <v>155071630885</v>
          </cell>
          <cell r="G4636">
            <v>622000</v>
          </cell>
          <cell r="H4636" t="str">
            <v>EMPLOYEE AWARDS</v>
          </cell>
        </row>
        <row r="4637">
          <cell r="A4637">
            <v>588105</v>
          </cell>
          <cell r="B4637" t="str">
            <v>SALARY PAYROLL ZTFSO</v>
          </cell>
          <cell r="C4637">
            <v>15507</v>
          </cell>
          <cell r="D4637" t="str">
            <v>TRANSMISSION MAINTENANCE</v>
          </cell>
          <cell r="E4637" t="str">
            <v>885-01630</v>
          </cell>
          <cell r="F4637" t="str">
            <v>155071630885</v>
          </cell>
          <cell r="G4637">
            <v>688105</v>
          </cell>
          <cell r="H4637" t="str">
            <v>SALARY PAYROLL ZTFSO</v>
          </cell>
        </row>
        <row r="4638">
          <cell r="A4638">
            <v>504700</v>
          </cell>
          <cell r="B4638" t="str">
            <v>PARKING</v>
          </cell>
          <cell r="C4638">
            <v>15507</v>
          </cell>
          <cell r="D4638" t="str">
            <v>TRANSMISSION MAINTENANCE</v>
          </cell>
          <cell r="E4638" t="str">
            <v>885-01630</v>
          </cell>
          <cell r="F4638" t="str">
            <v>155071630885</v>
          </cell>
          <cell r="G4638">
            <v>604700</v>
          </cell>
          <cell r="H4638" t="str">
            <v>PARKING</v>
          </cell>
        </row>
        <row r="4639">
          <cell r="A4639">
            <v>504900</v>
          </cell>
          <cell r="B4639" t="str">
            <v>UNIFORMS</v>
          </cell>
          <cell r="C4639">
            <v>15507</v>
          </cell>
          <cell r="D4639" t="str">
            <v>TRANSMISSION MAINTENANCE</v>
          </cell>
          <cell r="E4639" t="str">
            <v>885-01630</v>
          </cell>
          <cell r="F4639" t="str">
            <v>155071630885</v>
          </cell>
          <cell r="G4639">
            <v>604900</v>
          </cell>
          <cell r="H4639" t="str">
            <v>UNIFORMS</v>
          </cell>
        </row>
        <row r="4640">
          <cell r="A4640">
            <v>500100</v>
          </cell>
          <cell r="B4640" t="str">
            <v>SALARY PAYROLL</v>
          </cell>
          <cell r="C4640">
            <v>15506</v>
          </cell>
          <cell r="D4640" t="str">
            <v>GAS OPERATIONS ORANGE</v>
          </cell>
          <cell r="E4640" t="str">
            <v>885-01630</v>
          </cell>
          <cell r="F4640" t="str">
            <v>155061630885</v>
          </cell>
          <cell r="G4640">
            <v>600100</v>
          </cell>
          <cell r="H4640" t="str">
            <v>SALARY PAYROLL</v>
          </cell>
        </row>
        <row r="4641">
          <cell r="A4641">
            <v>500900</v>
          </cell>
          <cell r="B4641" t="str">
            <v>VACATION, SICK &amp; HOL</v>
          </cell>
          <cell r="C4641">
            <v>15506</v>
          </cell>
          <cell r="D4641" t="str">
            <v>GAS OPERATIONS ORANGE</v>
          </cell>
          <cell r="E4641" t="str">
            <v>885-01630</v>
          </cell>
          <cell r="F4641" t="str">
            <v>155061630885</v>
          </cell>
          <cell r="G4641">
            <v>600900</v>
          </cell>
          <cell r="H4641" t="str">
            <v>VACATION, SICK &amp; HOL</v>
          </cell>
        </row>
        <row r="4642">
          <cell r="A4642">
            <v>501000</v>
          </cell>
          <cell r="B4642" t="str">
            <v>PAYROLL OVERHEAD</v>
          </cell>
          <cell r="C4642">
            <v>15506</v>
          </cell>
          <cell r="D4642" t="str">
            <v>GAS OPERATIONS ORANGE</v>
          </cell>
          <cell r="E4642" t="str">
            <v>885-01630</v>
          </cell>
          <cell r="F4642" t="str">
            <v>155061630885</v>
          </cell>
          <cell r="G4642">
            <v>601000</v>
          </cell>
          <cell r="H4642" t="str">
            <v>PAYROLL OVERHEAD</v>
          </cell>
        </row>
        <row r="4643">
          <cell r="A4643">
            <v>501700</v>
          </cell>
          <cell r="B4643" t="str">
            <v>EQUIPMENT</v>
          </cell>
          <cell r="C4643">
            <v>15506</v>
          </cell>
          <cell r="D4643" t="str">
            <v>GAS OPERATIONS ORANGE</v>
          </cell>
          <cell r="E4643" t="str">
            <v>885-01630</v>
          </cell>
          <cell r="F4643" t="str">
            <v>155061630885</v>
          </cell>
          <cell r="G4643">
            <v>601700</v>
          </cell>
          <cell r="H4643" t="str">
            <v>EQUIPMENT</v>
          </cell>
        </row>
        <row r="4644">
          <cell r="A4644">
            <v>502466</v>
          </cell>
          <cell r="B4644" t="str">
            <v>P CARD UNCODED CHARG</v>
          </cell>
          <cell r="C4644">
            <v>15506</v>
          </cell>
          <cell r="D4644" t="str">
            <v>GAS OPERATIONS ORANGE</v>
          </cell>
          <cell r="E4644" t="str">
            <v>885-01630</v>
          </cell>
          <cell r="F4644" t="str">
            <v>155061630885</v>
          </cell>
          <cell r="G4644">
            <v>602466</v>
          </cell>
          <cell r="H4644" t="str">
            <v>P CARD UNCODED CHARG</v>
          </cell>
        </row>
        <row r="4645">
          <cell r="A4645">
            <v>503000</v>
          </cell>
          <cell r="B4645" t="str">
            <v>OFFICE SUPPLIES</v>
          </cell>
          <cell r="C4645">
            <v>15506</v>
          </cell>
          <cell r="D4645" t="str">
            <v>GAS OPERATIONS ORANGE</v>
          </cell>
          <cell r="E4645" t="str">
            <v>885-01630</v>
          </cell>
          <cell r="F4645" t="str">
            <v>155061630885</v>
          </cell>
          <cell r="G4645">
            <v>603000</v>
          </cell>
          <cell r="H4645" t="str">
            <v>OFFICE SUPPLIES</v>
          </cell>
        </row>
        <row r="4646">
          <cell r="A4646">
            <v>512200</v>
          </cell>
          <cell r="B4646" t="str">
            <v>TRAVEL IN TERRITORY</v>
          </cell>
          <cell r="C4646">
            <v>15506</v>
          </cell>
          <cell r="D4646" t="str">
            <v>GAS OPERATIONS ORANGE</v>
          </cell>
          <cell r="E4646" t="str">
            <v>885-01630</v>
          </cell>
          <cell r="F4646" t="str">
            <v>155061630885</v>
          </cell>
          <cell r="G4646">
            <v>612200</v>
          </cell>
          <cell r="H4646" t="str">
            <v>TRAVEL IN TERRITORY</v>
          </cell>
        </row>
        <row r="4647">
          <cell r="A4647">
            <v>513200</v>
          </cell>
          <cell r="B4647" t="str">
            <v>BUSINESS TRAVEL</v>
          </cell>
          <cell r="C4647">
            <v>15506</v>
          </cell>
          <cell r="D4647" t="str">
            <v>GAS OPERATIONS ORANGE</v>
          </cell>
          <cell r="E4647" t="str">
            <v>885-01630</v>
          </cell>
          <cell r="F4647" t="str">
            <v>155061630885</v>
          </cell>
          <cell r="G4647">
            <v>613200</v>
          </cell>
          <cell r="H4647" t="str">
            <v>BUSINESS TRAVEL</v>
          </cell>
        </row>
        <row r="4648">
          <cell r="A4648">
            <v>522000</v>
          </cell>
          <cell r="B4648" t="str">
            <v>EMPLOYEE AWARDS</v>
          </cell>
          <cell r="C4648">
            <v>15506</v>
          </cell>
          <cell r="D4648" t="str">
            <v>GAS OPERATIONS ORANGE</v>
          </cell>
          <cell r="E4648" t="str">
            <v>885-01630</v>
          </cell>
          <cell r="F4648" t="str">
            <v>155061630885</v>
          </cell>
          <cell r="G4648">
            <v>622000</v>
          </cell>
          <cell r="H4648" t="str">
            <v>EMPLOYEE AWARDS</v>
          </cell>
        </row>
        <row r="4649">
          <cell r="A4649">
            <v>588105</v>
          </cell>
          <cell r="B4649" t="str">
            <v>SALARY PAYROLL ZTFSO</v>
          </cell>
          <cell r="C4649">
            <v>15506</v>
          </cell>
          <cell r="D4649" t="str">
            <v>GAS OPERATIONS ORANGE</v>
          </cell>
          <cell r="E4649" t="str">
            <v>885-01630</v>
          </cell>
          <cell r="F4649" t="str">
            <v>155061630885</v>
          </cell>
          <cell r="G4649">
            <v>688105</v>
          </cell>
          <cell r="H4649" t="str">
            <v>SALARY PAYROLL ZTFSO</v>
          </cell>
        </row>
        <row r="4650">
          <cell r="A4650">
            <v>588305</v>
          </cell>
          <cell r="B4650" t="str">
            <v>HRLY - REGULAR ZTFSO</v>
          </cell>
          <cell r="C4650">
            <v>15506</v>
          </cell>
          <cell r="D4650" t="str">
            <v>GAS OPERATIONS ORANGE</v>
          </cell>
          <cell r="E4650" t="str">
            <v>885-01630</v>
          </cell>
          <cell r="F4650" t="str">
            <v>155061630885</v>
          </cell>
          <cell r="G4650">
            <v>688305</v>
          </cell>
          <cell r="H4650" t="str">
            <v>HRLY - REGULAR ZTFSO</v>
          </cell>
        </row>
        <row r="4651">
          <cell r="A4651">
            <v>588306</v>
          </cell>
          <cell r="B4651" t="str">
            <v>HRLY - OT ZTFSO</v>
          </cell>
          <cell r="C4651">
            <v>15506</v>
          </cell>
          <cell r="D4651" t="str">
            <v>GAS OPERATIONS ORANGE</v>
          </cell>
          <cell r="E4651" t="str">
            <v>885-01630</v>
          </cell>
          <cell r="F4651" t="str">
            <v>155061630885</v>
          </cell>
          <cell r="G4651">
            <v>688306</v>
          </cell>
          <cell r="H4651" t="str">
            <v>HRLY - OT ZTFSO</v>
          </cell>
        </row>
        <row r="4652">
          <cell r="A4652">
            <v>500500</v>
          </cell>
          <cell r="B4652" t="str">
            <v>SALARY BONUS PAYROLL</v>
          </cell>
          <cell r="C4652">
            <v>15506</v>
          </cell>
          <cell r="D4652" t="str">
            <v>GAS OPERATIONS ORANGE</v>
          </cell>
          <cell r="E4652" t="str">
            <v>885-01630</v>
          </cell>
          <cell r="F4652" t="str">
            <v>155061630885</v>
          </cell>
          <cell r="G4652">
            <v>600500</v>
          </cell>
          <cell r="H4652" t="str">
            <v>SALARY BONUS PAYROLL</v>
          </cell>
        </row>
        <row r="4653">
          <cell r="A4653">
            <v>501400</v>
          </cell>
          <cell r="B4653" t="str">
            <v>MATERIALS</v>
          </cell>
          <cell r="C4653">
            <v>15506</v>
          </cell>
          <cell r="D4653" t="str">
            <v>GAS OPERATIONS ORANGE</v>
          </cell>
          <cell r="E4653" t="str">
            <v>885-01630</v>
          </cell>
          <cell r="F4653" t="str">
            <v>155061630885</v>
          </cell>
          <cell r="G4653">
            <v>601400</v>
          </cell>
          <cell r="H4653" t="str">
            <v>MATERIALS</v>
          </cell>
        </row>
        <row r="4654">
          <cell r="A4654">
            <v>503300</v>
          </cell>
          <cell r="B4654" t="str">
            <v>REFRESHMENTS</v>
          </cell>
          <cell r="C4654">
            <v>15506</v>
          </cell>
          <cell r="D4654" t="str">
            <v>GAS OPERATIONS ORANGE</v>
          </cell>
          <cell r="E4654" t="str">
            <v>885-01630</v>
          </cell>
          <cell r="F4654" t="str">
            <v>155061630885</v>
          </cell>
          <cell r="G4654">
            <v>603300</v>
          </cell>
          <cell r="H4654" t="str">
            <v>REFRESHMENTS</v>
          </cell>
        </row>
        <row r="4655">
          <cell r="A4655">
            <v>512100</v>
          </cell>
          <cell r="B4655" t="str">
            <v>MEALS AND ENTERTAIN</v>
          </cell>
          <cell r="C4655">
            <v>15506</v>
          </cell>
          <cell r="D4655" t="str">
            <v>GAS OPERATIONS ORANGE</v>
          </cell>
          <cell r="E4655" t="str">
            <v>885-01630</v>
          </cell>
          <cell r="F4655" t="str">
            <v>155061630885</v>
          </cell>
          <cell r="G4655">
            <v>612100</v>
          </cell>
          <cell r="H4655" t="str">
            <v>MEALS AND ENTERTAIN</v>
          </cell>
        </row>
        <row r="4656">
          <cell r="A4656">
            <v>501600</v>
          </cell>
          <cell r="B4656" t="str">
            <v>TRANSPORTATION</v>
          </cell>
          <cell r="C4656">
            <v>15506</v>
          </cell>
          <cell r="D4656" t="str">
            <v>GAS OPERATIONS ORANGE</v>
          </cell>
          <cell r="E4656" t="str">
            <v>885-01630</v>
          </cell>
          <cell r="F4656" t="str">
            <v>155061630885</v>
          </cell>
          <cell r="G4656">
            <v>601600</v>
          </cell>
          <cell r="H4656" t="str">
            <v>TRANSPORTATION</v>
          </cell>
        </row>
        <row r="4657">
          <cell r="A4657">
            <v>504700</v>
          </cell>
          <cell r="B4657" t="str">
            <v>PARKING</v>
          </cell>
          <cell r="C4657">
            <v>15506</v>
          </cell>
          <cell r="D4657" t="str">
            <v>GAS OPERATIONS ORANGE</v>
          </cell>
          <cell r="E4657" t="str">
            <v>885-01630</v>
          </cell>
          <cell r="F4657" t="str">
            <v>155061630885</v>
          </cell>
          <cell r="G4657">
            <v>604700</v>
          </cell>
          <cell r="H4657" t="str">
            <v>PARKING</v>
          </cell>
        </row>
        <row r="4658">
          <cell r="A4658">
            <v>505500</v>
          </cell>
          <cell r="B4658" t="str">
            <v>REPAIRS AND MAINT</v>
          </cell>
          <cell r="C4658">
            <v>15506</v>
          </cell>
          <cell r="D4658" t="str">
            <v>GAS OPERATIONS ORANGE</v>
          </cell>
          <cell r="E4658" t="str">
            <v>885-01630</v>
          </cell>
          <cell r="F4658" t="str">
            <v>155061630885</v>
          </cell>
          <cell r="G4658">
            <v>605500</v>
          </cell>
          <cell r="H4658" t="str">
            <v>REPAIRS AND MAINT</v>
          </cell>
        </row>
        <row r="4659">
          <cell r="A4659">
            <v>506500</v>
          </cell>
          <cell r="B4659" t="str">
            <v>UNLEADED FUEL</v>
          </cell>
          <cell r="C4659">
            <v>15506</v>
          </cell>
          <cell r="D4659" t="str">
            <v>GAS OPERATIONS ORANGE</v>
          </cell>
          <cell r="E4659" t="str">
            <v>885-01630</v>
          </cell>
          <cell r="F4659" t="str">
            <v>155061630885</v>
          </cell>
          <cell r="G4659">
            <v>606500</v>
          </cell>
          <cell r="H4659" t="str">
            <v>UNLEADED FUEL</v>
          </cell>
        </row>
        <row r="4660">
          <cell r="A4660">
            <v>502302</v>
          </cell>
          <cell r="B4660" t="str">
            <v>TOOLS AND EQUIP RENT</v>
          </cell>
          <cell r="C4660">
            <v>15506</v>
          </cell>
          <cell r="D4660" t="str">
            <v>GAS OPERATIONS ORANGE</v>
          </cell>
          <cell r="E4660" t="str">
            <v>885-01630</v>
          </cell>
          <cell r="F4660" t="str">
            <v>155061630885</v>
          </cell>
          <cell r="G4660">
            <v>602302</v>
          </cell>
          <cell r="H4660" t="str">
            <v>TOOLS AND EQUIP RENT</v>
          </cell>
        </row>
        <row r="4661">
          <cell r="A4661">
            <v>501500</v>
          </cell>
          <cell r="B4661" t="str">
            <v>MILEAGE REIMBURSE</v>
          </cell>
          <cell r="C4661">
            <v>15506</v>
          </cell>
          <cell r="D4661" t="str">
            <v>GAS OPERATIONS ORANGE</v>
          </cell>
          <cell r="E4661" t="str">
            <v>885-01630</v>
          </cell>
          <cell r="F4661" t="str">
            <v>155061630885</v>
          </cell>
          <cell r="G4661">
            <v>601500</v>
          </cell>
          <cell r="H4661" t="str">
            <v>MILEAGE REIMBURSE</v>
          </cell>
        </row>
        <row r="4662">
          <cell r="A4662">
            <v>505800</v>
          </cell>
          <cell r="B4662" t="str">
            <v>MEAL TICKETS</v>
          </cell>
          <cell r="C4662">
            <v>15506</v>
          </cell>
          <cell r="D4662" t="str">
            <v>GAS OPERATIONS ORANGE</v>
          </cell>
          <cell r="E4662" t="str">
            <v>885-01630</v>
          </cell>
          <cell r="F4662" t="str">
            <v>155061630885</v>
          </cell>
          <cell r="G4662">
            <v>605800</v>
          </cell>
          <cell r="H4662" t="str">
            <v>MEAL TICKETS</v>
          </cell>
        </row>
        <row r="4663">
          <cell r="A4663">
            <v>502300</v>
          </cell>
          <cell r="B4663" t="str">
            <v>RENTS AND LEASES</v>
          </cell>
          <cell r="C4663">
            <v>15506</v>
          </cell>
          <cell r="D4663" t="str">
            <v>GAS OPERATIONS ORANGE</v>
          </cell>
          <cell r="E4663" t="str">
            <v>885-01630</v>
          </cell>
          <cell r="F4663" t="str">
            <v>155061630885</v>
          </cell>
          <cell r="G4663">
            <v>602300</v>
          </cell>
          <cell r="H4663" t="str">
            <v>RENTS AND LEASES</v>
          </cell>
        </row>
        <row r="4664">
          <cell r="A4664">
            <v>599900</v>
          </cell>
          <cell r="B4664" t="str">
            <v>BDGT - MISC. EXP</v>
          </cell>
          <cell r="C4664">
            <v>15506</v>
          </cell>
          <cell r="D4664" t="str">
            <v>GAS OPERATIONS ORANGE</v>
          </cell>
          <cell r="E4664" t="str">
            <v>885-01630</v>
          </cell>
          <cell r="F4664" t="str">
            <v>155061630885</v>
          </cell>
          <cell r="G4664">
            <v>699900</v>
          </cell>
          <cell r="H4664" t="str">
            <v>BDGT - MISC. EXP</v>
          </cell>
        </row>
        <row r="4665">
          <cell r="A4665">
            <v>500100</v>
          </cell>
          <cell r="B4665" t="str">
            <v>SALARY PAYROLL</v>
          </cell>
          <cell r="C4665">
            <v>15505</v>
          </cell>
          <cell r="D4665" t="str">
            <v>PIPELINE INTEGRITY</v>
          </cell>
          <cell r="E4665" t="str">
            <v>885-01630</v>
          </cell>
          <cell r="F4665" t="str">
            <v>155051630885</v>
          </cell>
          <cell r="G4665">
            <v>600100</v>
          </cell>
          <cell r="H4665" t="str">
            <v>SALARY PAYROLL</v>
          </cell>
        </row>
        <row r="4666">
          <cell r="A4666">
            <v>500900</v>
          </cell>
          <cell r="B4666" t="str">
            <v>VACATION, SICK &amp; HOL</v>
          </cell>
          <cell r="C4666">
            <v>15505</v>
          </cell>
          <cell r="D4666" t="str">
            <v>PIPELINE INTEGRITY</v>
          </cell>
          <cell r="E4666" t="str">
            <v>885-01630</v>
          </cell>
          <cell r="F4666" t="str">
            <v>155051630885</v>
          </cell>
          <cell r="G4666">
            <v>600900</v>
          </cell>
          <cell r="H4666" t="str">
            <v>VACATION, SICK &amp; HOL</v>
          </cell>
        </row>
        <row r="4667">
          <cell r="A4667">
            <v>501000</v>
          </cell>
          <cell r="B4667" t="str">
            <v>PAYROLL OVERHEAD</v>
          </cell>
          <cell r="C4667">
            <v>15505</v>
          </cell>
          <cell r="D4667" t="str">
            <v>PIPELINE INTEGRITY</v>
          </cell>
          <cell r="E4667" t="str">
            <v>885-01630</v>
          </cell>
          <cell r="F4667" t="str">
            <v>155051630885</v>
          </cell>
          <cell r="G4667">
            <v>601000</v>
          </cell>
          <cell r="H4667" t="str">
            <v>PAYROLL OVERHEAD</v>
          </cell>
        </row>
        <row r="4668">
          <cell r="A4668">
            <v>588105</v>
          </cell>
          <cell r="B4668" t="str">
            <v>SALARY PAYROLL ZTFSO</v>
          </cell>
          <cell r="C4668">
            <v>15505</v>
          </cell>
          <cell r="D4668" t="str">
            <v>PIPELINE INTEGRITY</v>
          </cell>
          <cell r="E4668" t="str">
            <v>885-01630</v>
          </cell>
          <cell r="F4668" t="str">
            <v>155051630885</v>
          </cell>
          <cell r="G4668">
            <v>688105</v>
          </cell>
          <cell r="H4668" t="str">
            <v>SALARY PAYROLL ZTFSO</v>
          </cell>
        </row>
        <row r="4669">
          <cell r="A4669">
            <v>502466</v>
          </cell>
          <cell r="B4669" t="str">
            <v>P CARD UNCODED CHARG</v>
          </cell>
          <cell r="C4669">
            <v>15505</v>
          </cell>
          <cell r="D4669" t="str">
            <v>PIPELINE INTEGRITY</v>
          </cell>
          <cell r="E4669" t="str">
            <v>885-01630</v>
          </cell>
          <cell r="F4669" t="str">
            <v>155051630885</v>
          </cell>
          <cell r="G4669">
            <v>602466</v>
          </cell>
          <cell r="H4669" t="str">
            <v>P CARD UNCODED CHARG</v>
          </cell>
        </row>
        <row r="4670">
          <cell r="A4670">
            <v>503300</v>
          </cell>
          <cell r="B4670" t="str">
            <v>REFRESHMENTS</v>
          </cell>
          <cell r="C4670">
            <v>15505</v>
          </cell>
          <cell r="D4670" t="str">
            <v>PIPELINE INTEGRITY</v>
          </cell>
          <cell r="E4670" t="str">
            <v>885-01630</v>
          </cell>
          <cell r="F4670" t="str">
            <v>155051630885</v>
          </cell>
          <cell r="G4670">
            <v>603300</v>
          </cell>
          <cell r="H4670" t="str">
            <v>REFRESHMENTS</v>
          </cell>
        </row>
        <row r="4671">
          <cell r="A4671">
            <v>500500</v>
          </cell>
          <cell r="B4671" t="str">
            <v>SALARY BONUS PAYROLL</v>
          </cell>
          <cell r="C4671">
            <v>15505</v>
          </cell>
          <cell r="D4671" t="str">
            <v>PIPELINE INTEGRITY</v>
          </cell>
          <cell r="E4671" t="str">
            <v>885-01630</v>
          </cell>
          <cell r="F4671" t="str">
            <v>155051630885</v>
          </cell>
          <cell r="G4671">
            <v>600500</v>
          </cell>
          <cell r="H4671" t="str">
            <v>SALARY BONUS PAYROLL</v>
          </cell>
        </row>
        <row r="4672">
          <cell r="A4672">
            <v>501600</v>
          </cell>
          <cell r="B4672" t="str">
            <v>TRANSPORTATION</v>
          </cell>
          <cell r="C4672">
            <v>15505</v>
          </cell>
          <cell r="D4672" t="str">
            <v>PIPELINE INTEGRITY</v>
          </cell>
          <cell r="E4672" t="str">
            <v>885-01630</v>
          </cell>
          <cell r="F4672" t="str">
            <v>155051630885</v>
          </cell>
          <cell r="G4672">
            <v>601600</v>
          </cell>
          <cell r="H4672" t="str">
            <v>TRANSPORTATION</v>
          </cell>
        </row>
        <row r="4673">
          <cell r="A4673">
            <v>501500</v>
          </cell>
          <cell r="B4673" t="str">
            <v>MILEAGE REIMBURSE</v>
          </cell>
          <cell r="C4673">
            <v>15505</v>
          </cell>
          <cell r="D4673" t="str">
            <v>PIPELINE INTEGRITY</v>
          </cell>
          <cell r="E4673" t="str">
            <v>885-01630</v>
          </cell>
          <cell r="F4673" t="str">
            <v>155051630885</v>
          </cell>
          <cell r="G4673">
            <v>601500</v>
          </cell>
          <cell r="H4673" t="str">
            <v>MILEAGE REIMBURSE</v>
          </cell>
        </row>
        <row r="4674">
          <cell r="A4674">
            <v>502466</v>
          </cell>
          <cell r="B4674" t="str">
            <v>P CARD UNCODED CHARG</v>
          </cell>
          <cell r="C4674">
            <v>15501</v>
          </cell>
          <cell r="D4674" t="str">
            <v>DIRECTOR, DELIVER GAS</v>
          </cell>
          <cell r="E4674" t="str">
            <v>885-01630</v>
          </cell>
          <cell r="F4674" t="str">
            <v>155011630885</v>
          </cell>
          <cell r="G4674">
            <v>602466</v>
          </cell>
          <cell r="H4674" t="str">
            <v>P CARD UNCODED CHARG</v>
          </cell>
        </row>
        <row r="4675">
          <cell r="A4675">
            <v>512100</v>
          </cell>
          <cell r="B4675" t="str">
            <v>MEALS AND ENTERTAIN</v>
          </cell>
          <cell r="C4675">
            <v>15501</v>
          </cell>
          <cell r="D4675" t="str">
            <v>DIRECTOR, DELIVER GAS</v>
          </cell>
          <cell r="E4675" t="str">
            <v>885-01630</v>
          </cell>
          <cell r="F4675" t="str">
            <v>155011630885</v>
          </cell>
          <cell r="G4675">
            <v>612100</v>
          </cell>
          <cell r="H4675" t="str">
            <v>MEALS AND ENTERTAIN</v>
          </cell>
        </row>
        <row r="4676">
          <cell r="A4676">
            <v>513100</v>
          </cell>
          <cell r="B4676" t="str">
            <v>CONFERENCE TRAVEL</v>
          </cell>
          <cell r="C4676">
            <v>15501</v>
          </cell>
          <cell r="D4676" t="str">
            <v>DIRECTOR, DELIVER GAS</v>
          </cell>
          <cell r="E4676" t="str">
            <v>885-01630</v>
          </cell>
          <cell r="F4676" t="str">
            <v>155011630885</v>
          </cell>
          <cell r="G4676">
            <v>613100</v>
          </cell>
          <cell r="H4676" t="str">
            <v>CONFERENCE TRAVEL</v>
          </cell>
        </row>
        <row r="4677">
          <cell r="A4677">
            <v>500500</v>
          </cell>
          <cell r="B4677" t="str">
            <v>SALARY BONUS PAYROLL</v>
          </cell>
          <cell r="C4677">
            <v>15501</v>
          </cell>
          <cell r="D4677" t="str">
            <v>DIRECTOR, DELIVER GAS</v>
          </cell>
          <cell r="E4677" t="str">
            <v>885-01630</v>
          </cell>
          <cell r="F4677" t="str">
            <v>155011630885</v>
          </cell>
          <cell r="G4677">
            <v>600500</v>
          </cell>
          <cell r="H4677" t="str">
            <v>SALARY BONUS PAYROLL</v>
          </cell>
        </row>
        <row r="4678">
          <cell r="A4678">
            <v>501000</v>
          </cell>
          <cell r="B4678" t="str">
            <v>PAYROLL OVERHEAD</v>
          </cell>
          <cell r="C4678">
            <v>15501</v>
          </cell>
          <cell r="D4678" t="str">
            <v>DIRECTOR, DELIVER GAS</v>
          </cell>
          <cell r="E4678" t="str">
            <v>885-01630</v>
          </cell>
          <cell r="F4678" t="str">
            <v>155011630885</v>
          </cell>
          <cell r="G4678">
            <v>601000</v>
          </cell>
          <cell r="H4678" t="str">
            <v>PAYROLL OVERHEAD</v>
          </cell>
        </row>
        <row r="4679">
          <cell r="A4679">
            <v>501100</v>
          </cell>
          <cell r="B4679" t="str">
            <v>EDUCATION</v>
          </cell>
          <cell r="C4679">
            <v>15501</v>
          </cell>
          <cell r="D4679" t="str">
            <v>DIRECTOR, DELIVER GAS</v>
          </cell>
          <cell r="E4679" t="str">
            <v>885-01630</v>
          </cell>
          <cell r="F4679" t="str">
            <v>155011630885</v>
          </cell>
          <cell r="G4679">
            <v>601100</v>
          </cell>
          <cell r="H4679" t="str">
            <v>EDUCATION</v>
          </cell>
        </row>
        <row r="4680">
          <cell r="A4680">
            <v>504900</v>
          </cell>
          <cell r="B4680" t="str">
            <v>UNIFORMS</v>
          </cell>
          <cell r="C4680">
            <v>15410</v>
          </cell>
          <cell r="D4680" t="str">
            <v>EE PROTECTION EQUIP</v>
          </cell>
          <cell r="E4680" t="str">
            <v>885-01630</v>
          </cell>
          <cell r="F4680" t="str">
            <v>154101630885</v>
          </cell>
          <cell r="G4680">
            <v>604900</v>
          </cell>
          <cell r="H4680" t="str">
            <v>UNIFORMS</v>
          </cell>
        </row>
        <row r="4681">
          <cell r="A4681">
            <v>501401</v>
          </cell>
          <cell r="B4681" t="str">
            <v>MATERIALS - CONS INV</v>
          </cell>
          <cell r="C4681">
            <v>15400</v>
          </cell>
          <cell r="D4681" t="str">
            <v>CODE COMPLIANCE</v>
          </cell>
          <cell r="E4681" t="str">
            <v>885-01630</v>
          </cell>
          <cell r="F4681" t="str">
            <v>154001630885</v>
          </cell>
          <cell r="G4681">
            <v>601401</v>
          </cell>
          <cell r="H4681" t="str">
            <v>MATERIALS - CONS INV</v>
          </cell>
        </row>
        <row r="4682">
          <cell r="A4682">
            <v>513200</v>
          </cell>
          <cell r="B4682" t="str">
            <v>BUSINESS TRAVEL</v>
          </cell>
          <cell r="C4682">
            <v>15400</v>
          </cell>
          <cell r="D4682" t="str">
            <v>CODE COMPLIANCE</v>
          </cell>
          <cell r="E4682" t="str">
            <v>885-01630</v>
          </cell>
          <cell r="F4682" t="str">
            <v>154001630885</v>
          </cell>
          <cell r="G4682">
            <v>613200</v>
          </cell>
          <cell r="H4682" t="str">
            <v>BUSINESS TRAVEL</v>
          </cell>
        </row>
        <row r="4683">
          <cell r="A4683">
            <v>501000</v>
          </cell>
          <cell r="B4683" t="str">
            <v>PAYROLL OVERHEAD</v>
          </cell>
          <cell r="C4683">
            <v>15400</v>
          </cell>
          <cell r="D4683" t="str">
            <v>CODE COMPLIANCE</v>
          </cell>
          <cell r="E4683" t="str">
            <v>885-01630</v>
          </cell>
          <cell r="F4683" t="str">
            <v>154001630885</v>
          </cell>
          <cell r="G4683">
            <v>601000</v>
          </cell>
          <cell r="H4683" t="str">
            <v>PAYROLL OVERHEAD</v>
          </cell>
        </row>
        <row r="4684">
          <cell r="A4684">
            <v>501500</v>
          </cell>
          <cell r="B4684" t="str">
            <v>MILEAGE REIMBURSE</v>
          </cell>
          <cell r="C4684">
            <v>15400</v>
          </cell>
          <cell r="D4684" t="str">
            <v>CODE COMPLIANCE</v>
          </cell>
          <cell r="E4684" t="str">
            <v>885-01630</v>
          </cell>
          <cell r="F4684" t="str">
            <v>154001630885</v>
          </cell>
          <cell r="G4684">
            <v>601500</v>
          </cell>
          <cell r="H4684" t="str">
            <v>MILEAGE REIMBURSE</v>
          </cell>
        </row>
        <row r="4685">
          <cell r="A4685">
            <v>500100</v>
          </cell>
          <cell r="B4685" t="str">
            <v>SALARY PAYROLL</v>
          </cell>
          <cell r="C4685">
            <v>15400</v>
          </cell>
          <cell r="D4685" t="str">
            <v>CODE COMPLIANCE</v>
          </cell>
          <cell r="E4685" t="str">
            <v>885-01630</v>
          </cell>
          <cell r="F4685" t="str">
            <v>154001630885</v>
          </cell>
          <cell r="G4685">
            <v>600100</v>
          </cell>
          <cell r="H4685" t="str">
            <v>SALARY PAYROLL</v>
          </cell>
        </row>
        <row r="4686">
          <cell r="A4686">
            <v>503200</v>
          </cell>
          <cell r="B4686" t="str">
            <v>BOOKS AND MAGAZINES</v>
          </cell>
          <cell r="C4686">
            <v>15400</v>
          </cell>
          <cell r="D4686" t="str">
            <v>CODE COMPLIANCE</v>
          </cell>
          <cell r="E4686" t="str">
            <v>885-01630</v>
          </cell>
          <cell r="F4686" t="str">
            <v>154001630885</v>
          </cell>
          <cell r="G4686">
            <v>603200</v>
          </cell>
          <cell r="H4686" t="str">
            <v>BOOKS AND MAGAZINES</v>
          </cell>
        </row>
        <row r="4687">
          <cell r="A4687">
            <v>513100</v>
          </cell>
          <cell r="B4687" t="str">
            <v>CONFERENCE TRAVEL</v>
          </cell>
          <cell r="C4687">
            <v>15400</v>
          </cell>
          <cell r="D4687" t="str">
            <v>CODE COMPLIANCE</v>
          </cell>
          <cell r="E4687" t="str">
            <v>885-01630</v>
          </cell>
          <cell r="F4687" t="str">
            <v>154001630885</v>
          </cell>
          <cell r="G4687">
            <v>613100</v>
          </cell>
          <cell r="H4687" t="str">
            <v>CONFERENCE TRAVEL</v>
          </cell>
        </row>
        <row r="4688">
          <cell r="A4688">
            <v>588105</v>
          </cell>
          <cell r="B4688" t="str">
            <v>SALARY PAYROLL ZTFSO</v>
          </cell>
          <cell r="C4688">
            <v>15400</v>
          </cell>
          <cell r="D4688" t="str">
            <v>CODE COMPLIANCE</v>
          </cell>
          <cell r="E4688" t="str">
            <v>885-01630</v>
          </cell>
          <cell r="F4688" t="str">
            <v>154001630885</v>
          </cell>
          <cell r="G4688">
            <v>688105</v>
          </cell>
          <cell r="H4688" t="str">
            <v>SALARY PAYROLL ZTFSO</v>
          </cell>
        </row>
        <row r="4689">
          <cell r="A4689">
            <v>500900</v>
          </cell>
          <cell r="B4689" t="str">
            <v>VACATION, SICK &amp; HOL</v>
          </cell>
          <cell r="C4689">
            <v>15400</v>
          </cell>
          <cell r="D4689" t="str">
            <v>CODE COMPLIANCE</v>
          </cell>
          <cell r="E4689" t="str">
            <v>885-01630</v>
          </cell>
          <cell r="F4689" t="str">
            <v>154001630885</v>
          </cell>
          <cell r="G4689">
            <v>600900</v>
          </cell>
          <cell r="H4689" t="str">
            <v>VACATION, SICK &amp; HOL</v>
          </cell>
        </row>
        <row r="4690">
          <cell r="A4690">
            <v>512100</v>
          </cell>
          <cell r="B4690" t="str">
            <v>MEALS AND ENTERTAIN</v>
          </cell>
          <cell r="C4690">
            <v>15400</v>
          </cell>
          <cell r="D4690" t="str">
            <v>CODE COMPLIANCE</v>
          </cell>
          <cell r="E4690" t="str">
            <v>885-01630</v>
          </cell>
          <cell r="F4690" t="str">
            <v>154001630885</v>
          </cell>
          <cell r="G4690">
            <v>612100</v>
          </cell>
          <cell r="H4690" t="str">
            <v>MEALS AND ENTERTAIN</v>
          </cell>
        </row>
        <row r="4691">
          <cell r="A4691">
            <v>500100</v>
          </cell>
          <cell r="B4691" t="str">
            <v>SALARY PAYROLL</v>
          </cell>
          <cell r="C4691">
            <v>15100</v>
          </cell>
          <cell r="D4691" t="str">
            <v>ENGINEERING SERVICES - OR</v>
          </cell>
          <cell r="E4691" t="str">
            <v>885-01630</v>
          </cell>
          <cell r="F4691" t="str">
            <v>151001630885</v>
          </cell>
          <cell r="G4691">
            <v>600100</v>
          </cell>
          <cell r="H4691" t="str">
            <v>SALARY PAYROLL</v>
          </cell>
        </row>
        <row r="4692">
          <cell r="A4692">
            <v>500301</v>
          </cell>
          <cell r="B4692" t="str">
            <v>HOURLY DOUBLE PAY</v>
          </cell>
          <cell r="C4692">
            <v>15100</v>
          </cell>
          <cell r="D4692" t="str">
            <v>ENGINEERING SERVICES - OR</v>
          </cell>
          <cell r="E4692" t="str">
            <v>885-01630</v>
          </cell>
          <cell r="F4692" t="str">
            <v>151001630885</v>
          </cell>
          <cell r="G4692">
            <v>600301</v>
          </cell>
          <cell r="H4692" t="str">
            <v>HOURLY DOUBLE PAY</v>
          </cell>
        </row>
        <row r="4693">
          <cell r="A4693">
            <v>500305</v>
          </cell>
          <cell r="B4693" t="str">
            <v>HOURLY REGULAR  PAY</v>
          </cell>
          <cell r="C4693">
            <v>15100</v>
          </cell>
          <cell r="D4693" t="str">
            <v>ENGINEERING SERVICES - OR</v>
          </cell>
          <cell r="E4693" t="str">
            <v>885-01630</v>
          </cell>
          <cell r="F4693" t="str">
            <v>151001630885</v>
          </cell>
          <cell r="G4693">
            <v>600305</v>
          </cell>
          <cell r="H4693" t="str">
            <v>HOURLY REGULAR  PAY</v>
          </cell>
        </row>
        <row r="4694">
          <cell r="A4694">
            <v>500306</v>
          </cell>
          <cell r="B4694" t="str">
            <v>HOURLY OVERTIME PAY</v>
          </cell>
          <cell r="C4694">
            <v>15100</v>
          </cell>
          <cell r="D4694" t="str">
            <v>ENGINEERING SERVICES - OR</v>
          </cell>
          <cell r="E4694" t="str">
            <v>885-01630</v>
          </cell>
          <cell r="F4694" t="str">
            <v>151001630885</v>
          </cell>
          <cell r="G4694">
            <v>600306</v>
          </cell>
          <cell r="H4694" t="str">
            <v>HOURLY OVERTIME PAY</v>
          </cell>
        </row>
        <row r="4695">
          <cell r="A4695">
            <v>500307</v>
          </cell>
          <cell r="B4695" t="str">
            <v>ON CALL ASSIGN. PAY</v>
          </cell>
          <cell r="C4695">
            <v>15100</v>
          </cell>
          <cell r="D4695" t="str">
            <v>ENGINEERING SERVICES - OR</v>
          </cell>
          <cell r="E4695" t="str">
            <v>885-01630</v>
          </cell>
          <cell r="F4695" t="str">
            <v>151001630885</v>
          </cell>
          <cell r="G4695">
            <v>600307</v>
          </cell>
          <cell r="H4695" t="str">
            <v>ON CALL ASSIGN. PAY</v>
          </cell>
        </row>
        <row r="4696">
          <cell r="A4696">
            <v>500900</v>
          </cell>
          <cell r="B4696" t="str">
            <v>VACATION, SICK &amp; HOL</v>
          </cell>
          <cell r="C4696">
            <v>15100</v>
          </cell>
          <cell r="D4696" t="str">
            <v>ENGINEERING SERVICES - OR</v>
          </cell>
          <cell r="E4696" t="str">
            <v>885-01630</v>
          </cell>
          <cell r="F4696" t="str">
            <v>151001630885</v>
          </cell>
          <cell r="G4696">
            <v>600900</v>
          </cell>
          <cell r="H4696" t="str">
            <v>VACATION, SICK &amp; HOL</v>
          </cell>
        </row>
        <row r="4697">
          <cell r="A4697">
            <v>501000</v>
          </cell>
          <cell r="B4697" t="str">
            <v>PAYROLL OVERHEAD</v>
          </cell>
          <cell r="C4697">
            <v>15100</v>
          </cell>
          <cell r="D4697" t="str">
            <v>ENGINEERING SERVICES - OR</v>
          </cell>
          <cell r="E4697" t="str">
            <v>885-01630</v>
          </cell>
          <cell r="F4697" t="str">
            <v>151001630885</v>
          </cell>
          <cell r="G4697">
            <v>601000</v>
          </cell>
          <cell r="H4697" t="str">
            <v>PAYROLL OVERHEAD</v>
          </cell>
        </row>
        <row r="4698">
          <cell r="A4698">
            <v>501400</v>
          </cell>
          <cell r="B4698" t="str">
            <v>MATERIALS</v>
          </cell>
          <cell r="C4698">
            <v>15100</v>
          </cell>
          <cell r="D4698" t="str">
            <v>ENGINEERING SERVICES - OR</v>
          </cell>
          <cell r="E4698" t="str">
            <v>885-01630</v>
          </cell>
          <cell r="F4698" t="str">
            <v>151001630885</v>
          </cell>
          <cell r="G4698">
            <v>601400</v>
          </cell>
          <cell r="H4698" t="str">
            <v>MATERIALS</v>
          </cell>
        </row>
        <row r="4699">
          <cell r="A4699">
            <v>501500</v>
          </cell>
          <cell r="B4699" t="str">
            <v>MILEAGE REIMBURSE</v>
          </cell>
          <cell r="C4699">
            <v>15100</v>
          </cell>
          <cell r="D4699" t="str">
            <v>ENGINEERING SERVICES - OR</v>
          </cell>
          <cell r="E4699" t="str">
            <v>885-01630</v>
          </cell>
          <cell r="F4699" t="str">
            <v>151001630885</v>
          </cell>
          <cell r="G4699">
            <v>601500</v>
          </cell>
          <cell r="H4699" t="str">
            <v>MILEAGE REIMBURSE</v>
          </cell>
        </row>
        <row r="4700">
          <cell r="A4700">
            <v>501600</v>
          </cell>
          <cell r="B4700" t="str">
            <v>TRANSPORTATION</v>
          </cell>
          <cell r="C4700">
            <v>15100</v>
          </cell>
          <cell r="D4700" t="str">
            <v>ENGINEERING SERVICES - OR</v>
          </cell>
          <cell r="E4700" t="str">
            <v>885-01630</v>
          </cell>
          <cell r="F4700" t="str">
            <v>151001630885</v>
          </cell>
          <cell r="G4700">
            <v>601600</v>
          </cell>
          <cell r="H4700" t="str">
            <v>TRANSPORTATION</v>
          </cell>
        </row>
        <row r="4701">
          <cell r="A4701">
            <v>501700</v>
          </cell>
          <cell r="B4701" t="str">
            <v>EQUIPMENT</v>
          </cell>
          <cell r="C4701">
            <v>15100</v>
          </cell>
          <cell r="D4701" t="str">
            <v>ENGINEERING SERVICES - OR</v>
          </cell>
          <cell r="E4701" t="str">
            <v>885-01630</v>
          </cell>
          <cell r="F4701" t="str">
            <v>151001630885</v>
          </cell>
          <cell r="G4701">
            <v>601700</v>
          </cell>
          <cell r="H4701" t="str">
            <v>EQUIPMENT</v>
          </cell>
        </row>
        <row r="4702">
          <cell r="A4702">
            <v>502466</v>
          </cell>
          <cell r="B4702" t="str">
            <v>P CARD UNCODED CHARG</v>
          </cell>
          <cell r="C4702">
            <v>15100</v>
          </cell>
          <cell r="D4702" t="str">
            <v>ENGINEERING SERVICES - OR</v>
          </cell>
          <cell r="E4702" t="str">
            <v>885-01630</v>
          </cell>
          <cell r="F4702" t="str">
            <v>151001630885</v>
          </cell>
          <cell r="G4702">
            <v>602466</v>
          </cell>
          <cell r="H4702" t="str">
            <v>P CARD UNCODED CHARG</v>
          </cell>
        </row>
        <row r="4703">
          <cell r="A4703">
            <v>503000</v>
          </cell>
          <cell r="B4703" t="str">
            <v>OFFICE SUPPLIES</v>
          </cell>
          <cell r="C4703">
            <v>15100</v>
          </cell>
          <cell r="D4703" t="str">
            <v>ENGINEERING SERVICES - OR</v>
          </cell>
          <cell r="E4703" t="str">
            <v>885-01630</v>
          </cell>
          <cell r="F4703" t="str">
            <v>151001630885</v>
          </cell>
          <cell r="G4703">
            <v>603000</v>
          </cell>
          <cell r="H4703" t="str">
            <v>OFFICE SUPPLIES</v>
          </cell>
        </row>
        <row r="4704">
          <cell r="A4704">
            <v>503300</v>
          </cell>
          <cell r="B4704" t="str">
            <v>REFRESHMENTS</v>
          </cell>
          <cell r="C4704">
            <v>15100</v>
          </cell>
          <cell r="D4704" t="str">
            <v>ENGINEERING SERVICES - OR</v>
          </cell>
          <cell r="E4704" t="str">
            <v>885-01630</v>
          </cell>
          <cell r="F4704" t="str">
            <v>151001630885</v>
          </cell>
          <cell r="G4704">
            <v>603300</v>
          </cell>
          <cell r="H4704" t="str">
            <v>REFRESHMENTS</v>
          </cell>
        </row>
        <row r="4705">
          <cell r="A4705">
            <v>504700</v>
          </cell>
          <cell r="B4705" t="str">
            <v>PARKING</v>
          </cell>
          <cell r="C4705">
            <v>15100</v>
          </cell>
          <cell r="D4705" t="str">
            <v>ENGINEERING SERVICES - OR</v>
          </cell>
          <cell r="E4705" t="str">
            <v>885-01630</v>
          </cell>
          <cell r="F4705" t="str">
            <v>151001630885</v>
          </cell>
          <cell r="G4705">
            <v>604700</v>
          </cell>
          <cell r="H4705" t="str">
            <v>PARKING</v>
          </cell>
        </row>
        <row r="4706">
          <cell r="A4706">
            <v>505100</v>
          </cell>
          <cell r="B4706" t="str">
            <v>PROFESSIONAL SERVICE</v>
          </cell>
          <cell r="C4706">
            <v>15100</v>
          </cell>
          <cell r="D4706" t="str">
            <v>ENGINEERING SERVICES - OR</v>
          </cell>
          <cell r="E4706" t="str">
            <v>885-01630</v>
          </cell>
          <cell r="F4706" t="str">
            <v>151001630885</v>
          </cell>
          <cell r="G4706">
            <v>605100</v>
          </cell>
          <cell r="H4706" t="str">
            <v>PROFESSIONAL SERVICE</v>
          </cell>
        </row>
        <row r="4707">
          <cell r="A4707">
            <v>507700</v>
          </cell>
          <cell r="B4707" t="str">
            <v>SMALL TOOLS</v>
          </cell>
          <cell r="C4707">
            <v>15100</v>
          </cell>
          <cell r="D4707" t="str">
            <v>ENGINEERING SERVICES - OR</v>
          </cell>
          <cell r="E4707" t="str">
            <v>885-01630</v>
          </cell>
          <cell r="F4707" t="str">
            <v>151001630885</v>
          </cell>
          <cell r="G4707">
            <v>607700</v>
          </cell>
          <cell r="H4707" t="str">
            <v>SMALL TOOLS</v>
          </cell>
        </row>
        <row r="4708">
          <cell r="A4708">
            <v>512100</v>
          </cell>
          <cell r="B4708" t="str">
            <v>MEALS AND ENTERTAIN</v>
          </cell>
          <cell r="C4708">
            <v>15100</v>
          </cell>
          <cell r="D4708" t="str">
            <v>ENGINEERING SERVICES - OR</v>
          </cell>
          <cell r="E4708" t="str">
            <v>885-01630</v>
          </cell>
          <cell r="F4708" t="str">
            <v>151001630885</v>
          </cell>
          <cell r="G4708">
            <v>612100</v>
          </cell>
          <cell r="H4708" t="str">
            <v>MEALS AND ENTERTAIN</v>
          </cell>
        </row>
        <row r="4709">
          <cell r="A4709">
            <v>512200</v>
          </cell>
          <cell r="B4709" t="str">
            <v>TRAVEL IN TERRITORY</v>
          </cell>
          <cell r="C4709">
            <v>15100</v>
          </cell>
          <cell r="D4709" t="str">
            <v>ENGINEERING SERVICES - OR</v>
          </cell>
          <cell r="E4709" t="str">
            <v>885-01630</v>
          </cell>
          <cell r="F4709" t="str">
            <v>151001630885</v>
          </cell>
          <cell r="G4709">
            <v>612200</v>
          </cell>
          <cell r="H4709" t="str">
            <v>TRAVEL IN TERRITORY</v>
          </cell>
        </row>
        <row r="4710">
          <cell r="A4710">
            <v>513200</v>
          </cell>
          <cell r="B4710" t="str">
            <v>BUSINESS TRAVEL</v>
          </cell>
          <cell r="C4710">
            <v>15100</v>
          </cell>
          <cell r="D4710" t="str">
            <v>ENGINEERING SERVICES - OR</v>
          </cell>
          <cell r="E4710" t="str">
            <v>885-01630</v>
          </cell>
          <cell r="F4710" t="str">
            <v>151001630885</v>
          </cell>
          <cell r="G4710">
            <v>613200</v>
          </cell>
          <cell r="H4710" t="str">
            <v>BUSINESS TRAVEL</v>
          </cell>
        </row>
        <row r="4711">
          <cell r="A4711">
            <v>588105</v>
          </cell>
          <cell r="B4711" t="str">
            <v>SALARY PAYROLL ZTFSO</v>
          </cell>
          <cell r="C4711">
            <v>15100</v>
          </cell>
          <cell r="D4711" t="str">
            <v>ENGINEERING SERVICES - OR</v>
          </cell>
          <cell r="E4711" t="str">
            <v>885-01630</v>
          </cell>
          <cell r="F4711" t="str">
            <v>151001630885</v>
          </cell>
          <cell r="G4711">
            <v>688105</v>
          </cell>
          <cell r="H4711" t="str">
            <v>SALARY PAYROLL ZTFSO</v>
          </cell>
        </row>
        <row r="4712">
          <cell r="A4712">
            <v>588301</v>
          </cell>
          <cell r="B4712" t="str">
            <v>HRL - DBL TIME ZTFSO</v>
          </cell>
          <cell r="C4712">
            <v>15100</v>
          </cell>
          <cell r="D4712" t="str">
            <v>ENGINEERING SERVICES - OR</v>
          </cell>
          <cell r="E4712" t="str">
            <v>885-01630</v>
          </cell>
          <cell r="F4712" t="str">
            <v>151001630885</v>
          </cell>
          <cell r="G4712">
            <v>688301</v>
          </cell>
          <cell r="H4712" t="str">
            <v>HRL - DBL TIME ZTFSO</v>
          </cell>
        </row>
        <row r="4713">
          <cell r="A4713">
            <v>588305</v>
          </cell>
          <cell r="B4713" t="str">
            <v>HRLY - REGULAR ZTFSO</v>
          </cell>
          <cell r="C4713">
            <v>15100</v>
          </cell>
          <cell r="D4713" t="str">
            <v>ENGINEERING SERVICES - OR</v>
          </cell>
          <cell r="E4713" t="str">
            <v>885-01630</v>
          </cell>
          <cell r="F4713" t="str">
            <v>151001630885</v>
          </cell>
          <cell r="G4713">
            <v>688305</v>
          </cell>
          <cell r="H4713" t="str">
            <v>HRLY - REGULAR ZTFSO</v>
          </cell>
        </row>
        <row r="4714">
          <cell r="A4714">
            <v>588306</v>
          </cell>
          <cell r="B4714" t="str">
            <v>HRLY - OT ZTFSO</v>
          </cell>
          <cell r="C4714">
            <v>15100</v>
          </cell>
          <cell r="D4714" t="str">
            <v>ENGINEERING SERVICES - OR</v>
          </cell>
          <cell r="E4714" t="str">
            <v>885-01630</v>
          </cell>
          <cell r="F4714" t="str">
            <v>151001630885</v>
          </cell>
          <cell r="G4714">
            <v>688306</v>
          </cell>
          <cell r="H4714" t="str">
            <v>HRLY - OT ZTFSO</v>
          </cell>
        </row>
        <row r="4715">
          <cell r="A4715">
            <v>500800</v>
          </cell>
          <cell r="B4715" t="str">
            <v>SALARY P/T PAYROLL</v>
          </cell>
          <cell r="C4715">
            <v>15100</v>
          </cell>
          <cell r="D4715" t="str">
            <v>ENGINEERING SERVICES - OR</v>
          </cell>
          <cell r="E4715" t="str">
            <v>885-01630</v>
          </cell>
          <cell r="F4715" t="str">
            <v>151001630885</v>
          </cell>
          <cell r="G4715">
            <v>600800</v>
          </cell>
          <cell r="H4715" t="str">
            <v>SALARY P/T PAYROLL</v>
          </cell>
        </row>
        <row r="4716">
          <cell r="A4716">
            <v>502800</v>
          </cell>
          <cell r="B4716" t="str">
            <v>POSTAGE</v>
          </cell>
          <cell r="C4716">
            <v>15100</v>
          </cell>
          <cell r="D4716" t="str">
            <v>ENGINEERING SERVICES - OR</v>
          </cell>
          <cell r="E4716" t="str">
            <v>885-01630</v>
          </cell>
          <cell r="F4716" t="str">
            <v>151001630885</v>
          </cell>
          <cell r="G4716">
            <v>602800</v>
          </cell>
          <cell r="H4716" t="str">
            <v>POSTAGE</v>
          </cell>
        </row>
        <row r="4717">
          <cell r="A4717">
            <v>505500</v>
          </cell>
          <cell r="B4717" t="str">
            <v>REPAIRS AND MAINT</v>
          </cell>
          <cell r="C4717">
            <v>15100</v>
          </cell>
          <cell r="D4717" t="str">
            <v>ENGINEERING SERVICES - OR</v>
          </cell>
          <cell r="E4717" t="str">
            <v>885-01630</v>
          </cell>
          <cell r="F4717" t="str">
            <v>151001630885</v>
          </cell>
          <cell r="G4717">
            <v>605500</v>
          </cell>
          <cell r="H4717" t="str">
            <v>REPAIRS AND MAINT</v>
          </cell>
        </row>
        <row r="4718">
          <cell r="A4718">
            <v>505800</v>
          </cell>
          <cell r="B4718" t="str">
            <v>MEAL TICKETS</v>
          </cell>
          <cell r="C4718">
            <v>15100</v>
          </cell>
          <cell r="D4718" t="str">
            <v>ENGINEERING SERVICES - OR</v>
          </cell>
          <cell r="E4718" t="str">
            <v>885-01630</v>
          </cell>
          <cell r="F4718" t="str">
            <v>151001630885</v>
          </cell>
          <cell r="G4718">
            <v>605800</v>
          </cell>
          <cell r="H4718" t="str">
            <v>MEAL TICKETS</v>
          </cell>
        </row>
        <row r="4719">
          <cell r="A4719">
            <v>522000</v>
          </cell>
          <cell r="B4719" t="str">
            <v>EMPLOYEE AWARDS</v>
          </cell>
          <cell r="C4719">
            <v>15100</v>
          </cell>
          <cell r="D4719" t="str">
            <v>ENGINEERING SERVICES - OR</v>
          </cell>
          <cell r="E4719" t="str">
            <v>885-01630</v>
          </cell>
          <cell r="F4719" t="str">
            <v>151001630885</v>
          </cell>
          <cell r="G4719">
            <v>622000</v>
          </cell>
          <cell r="H4719" t="str">
            <v>EMPLOYEE AWARDS</v>
          </cell>
        </row>
        <row r="4720">
          <cell r="A4720">
            <v>589500</v>
          </cell>
          <cell r="B4720" t="str">
            <v>MILEAGE REIMB ZTFSO</v>
          </cell>
          <cell r="C4720">
            <v>15100</v>
          </cell>
          <cell r="D4720" t="str">
            <v>ENGINEERING SERVICES - OR</v>
          </cell>
          <cell r="E4720" t="str">
            <v>885-01630</v>
          </cell>
          <cell r="F4720" t="str">
            <v>151001630885</v>
          </cell>
          <cell r="G4720">
            <v>689500</v>
          </cell>
          <cell r="H4720" t="str">
            <v>MILEAGE REIMB ZTFSO</v>
          </cell>
        </row>
        <row r="4721">
          <cell r="A4721">
            <v>589800</v>
          </cell>
          <cell r="B4721" t="str">
            <v>MEAL TICKETS ZTFSO</v>
          </cell>
          <cell r="C4721">
            <v>15100</v>
          </cell>
          <cell r="D4721" t="str">
            <v>ENGINEERING SERVICES - OR</v>
          </cell>
          <cell r="E4721" t="str">
            <v>885-01630</v>
          </cell>
          <cell r="F4721" t="str">
            <v>151001630885</v>
          </cell>
          <cell r="G4721">
            <v>689800</v>
          </cell>
          <cell r="H4721" t="str">
            <v>MEAL TICKETS ZTFSO</v>
          </cell>
        </row>
        <row r="4722">
          <cell r="A4722">
            <v>500500</v>
          </cell>
          <cell r="B4722" t="str">
            <v>SALARY BONUS PAYROLL</v>
          </cell>
          <cell r="C4722">
            <v>15100</v>
          </cell>
          <cell r="D4722" t="str">
            <v>ENGINEERING SERVICES - OR</v>
          </cell>
          <cell r="E4722" t="str">
            <v>885-01630</v>
          </cell>
          <cell r="F4722" t="str">
            <v>151001630885</v>
          </cell>
          <cell r="G4722">
            <v>600500</v>
          </cell>
          <cell r="H4722" t="str">
            <v>SALARY BONUS PAYROLL</v>
          </cell>
        </row>
        <row r="4723">
          <cell r="A4723">
            <v>501100</v>
          </cell>
          <cell r="B4723" t="str">
            <v>EDUCATION</v>
          </cell>
          <cell r="C4723">
            <v>15100</v>
          </cell>
          <cell r="D4723" t="str">
            <v>ENGINEERING SERVICES - OR</v>
          </cell>
          <cell r="E4723" t="str">
            <v>885-01630</v>
          </cell>
          <cell r="F4723" t="str">
            <v>151001630885</v>
          </cell>
          <cell r="G4723">
            <v>601100</v>
          </cell>
          <cell r="H4723" t="str">
            <v>EDUCATION</v>
          </cell>
        </row>
        <row r="4724">
          <cell r="A4724">
            <v>501900</v>
          </cell>
          <cell r="B4724" t="str">
            <v>DUES/MEMBERSHIP</v>
          </cell>
          <cell r="C4724">
            <v>15100</v>
          </cell>
          <cell r="D4724" t="str">
            <v>ENGINEERING SERVICES - OR</v>
          </cell>
          <cell r="E4724" t="str">
            <v>885-01630</v>
          </cell>
          <cell r="F4724" t="str">
            <v>151001630885</v>
          </cell>
          <cell r="G4724">
            <v>601900</v>
          </cell>
          <cell r="H4724" t="str">
            <v>DUES/MEMBERSHIP</v>
          </cell>
        </row>
        <row r="4725">
          <cell r="A4725">
            <v>505900</v>
          </cell>
          <cell r="B4725" t="str">
            <v>HARDWARE MAINT</v>
          </cell>
          <cell r="C4725">
            <v>15100</v>
          </cell>
          <cell r="D4725" t="str">
            <v>ENGINEERING SERVICES - OR</v>
          </cell>
          <cell r="E4725" t="str">
            <v>885-01630</v>
          </cell>
          <cell r="F4725" t="str">
            <v>151001630885</v>
          </cell>
          <cell r="G4725">
            <v>605900</v>
          </cell>
          <cell r="H4725" t="str">
            <v>HARDWARE MAINT</v>
          </cell>
        </row>
        <row r="4726">
          <cell r="A4726">
            <v>506200</v>
          </cell>
          <cell r="B4726" t="str">
            <v>PERMITS AND FEES</v>
          </cell>
          <cell r="C4726">
            <v>15100</v>
          </cell>
          <cell r="D4726" t="str">
            <v>ENGINEERING SERVICES - OR</v>
          </cell>
          <cell r="E4726" t="str">
            <v>885-01630</v>
          </cell>
          <cell r="F4726" t="str">
            <v>151001630885</v>
          </cell>
          <cell r="G4726">
            <v>606200</v>
          </cell>
          <cell r="H4726" t="str">
            <v>PERMITS AND FEES</v>
          </cell>
        </row>
        <row r="4727">
          <cell r="A4727">
            <v>513100</v>
          </cell>
          <cell r="B4727" t="str">
            <v>CONFERENCE TRAVEL</v>
          </cell>
          <cell r="C4727">
            <v>15100</v>
          </cell>
          <cell r="D4727" t="str">
            <v>ENGINEERING SERVICES - OR</v>
          </cell>
          <cell r="E4727" t="str">
            <v>885-01630</v>
          </cell>
          <cell r="F4727" t="str">
            <v>151001630885</v>
          </cell>
          <cell r="G4727">
            <v>613100</v>
          </cell>
          <cell r="H4727" t="str">
            <v>CONFERENCE TRAVEL</v>
          </cell>
        </row>
        <row r="4728">
          <cell r="A4728">
            <v>500106</v>
          </cell>
          <cell r="B4728" t="str">
            <v>SALARY  OVERTIME</v>
          </cell>
          <cell r="C4728">
            <v>15100</v>
          </cell>
          <cell r="D4728" t="str">
            <v>ENGINEERING SERVICES - OR</v>
          </cell>
          <cell r="E4728" t="str">
            <v>885-01630</v>
          </cell>
          <cell r="F4728" t="str">
            <v>151001630885</v>
          </cell>
          <cell r="G4728">
            <v>600106</v>
          </cell>
          <cell r="H4728" t="str">
            <v>SALARY  OVERTIME</v>
          </cell>
        </row>
        <row r="4729">
          <cell r="A4729">
            <v>501800</v>
          </cell>
          <cell r="B4729" t="str">
            <v>FURNITURE</v>
          </cell>
          <cell r="C4729">
            <v>15100</v>
          </cell>
          <cell r="D4729" t="str">
            <v>ENGINEERING SERVICES - OR</v>
          </cell>
          <cell r="E4729" t="str">
            <v>885-01630</v>
          </cell>
          <cell r="F4729" t="str">
            <v>151001630885</v>
          </cell>
          <cell r="G4729">
            <v>601800</v>
          </cell>
          <cell r="H4729" t="str">
            <v>FURNITURE</v>
          </cell>
        </row>
        <row r="4730">
          <cell r="A4730">
            <v>503100</v>
          </cell>
          <cell r="B4730" t="str">
            <v>PRINTING</v>
          </cell>
          <cell r="C4730">
            <v>15100</v>
          </cell>
          <cell r="D4730" t="str">
            <v>ENGINEERING SERVICES - OR</v>
          </cell>
          <cell r="E4730" t="str">
            <v>885-01630</v>
          </cell>
          <cell r="F4730" t="str">
            <v>151001630885</v>
          </cell>
          <cell r="G4730">
            <v>603100</v>
          </cell>
          <cell r="H4730" t="str">
            <v>PRINTING</v>
          </cell>
        </row>
        <row r="4731">
          <cell r="A4731">
            <v>506500</v>
          </cell>
          <cell r="B4731" t="str">
            <v>UNLEADED FUEL</v>
          </cell>
          <cell r="C4731">
            <v>15100</v>
          </cell>
          <cell r="D4731" t="str">
            <v>ENGINEERING SERVICES - OR</v>
          </cell>
          <cell r="E4731" t="str">
            <v>885-01630</v>
          </cell>
          <cell r="F4731" t="str">
            <v>151001630885</v>
          </cell>
          <cell r="G4731">
            <v>606500</v>
          </cell>
          <cell r="H4731" t="str">
            <v>UNLEADED FUEL</v>
          </cell>
        </row>
        <row r="4732">
          <cell r="A4732">
            <v>502400</v>
          </cell>
          <cell r="B4732" t="str">
            <v>MISCELLANEOUS</v>
          </cell>
          <cell r="C4732">
            <v>15100</v>
          </cell>
          <cell r="D4732" t="str">
            <v>ENGINEERING SERVICES - OR</v>
          </cell>
          <cell r="E4732" t="str">
            <v>885-01630</v>
          </cell>
          <cell r="F4732" t="str">
            <v>151001630885</v>
          </cell>
          <cell r="G4732">
            <v>602400</v>
          </cell>
          <cell r="H4732" t="str">
            <v>MISCELLANEOUS</v>
          </cell>
        </row>
        <row r="4733">
          <cell r="A4733">
            <v>502600</v>
          </cell>
          <cell r="B4733" t="str">
            <v>UTILITIES</v>
          </cell>
          <cell r="C4733">
            <v>15100</v>
          </cell>
          <cell r="D4733" t="str">
            <v>ENGINEERING SERVICES - OR</v>
          </cell>
          <cell r="E4733" t="str">
            <v>885-01630</v>
          </cell>
          <cell r="F4733" t="str">
            <v>151001630885</v>
          </cell>
          <cell r="G4733">
            <v>602600</v>
          </cell>
          <cell r="H4733" t="str">
            <v>UTILITIES</v>
          </cell>
        </row>
        <row r="4734">
          <cell r="A4734">
            <v>522100</v>
          </cell>
          <cell r="B4734" t="str">
            <v>EMPLOYEE AWRDS MLS &amp;</v>
          </cell>
          <cell r="C4734">
            <v>15100</v>
          </cell>
          <cell r="D4734" t="str">
            <v>ENGINEERING SERVICES - OR</v>
          </cell>
          <cell r="E4734" t="str">
            <v>885-01630</v>
          </cell>
          <cell r="F4734" t="str">
            <v>151001630885</v>
          </cell>
          <cell r="G4734">
            <v>622100</v>
          </cell>
          <cell r="H4734" t="str">
            <v>EMPLOYEE AWRDS MLS &amp;</v>
          </cell>
        </row>
        <row r="4735">
          <cell r="A4735">
            <v>500100</v>
          </cell>
          <cell r="B4735" t="str">
            <v>SALARY PAYROLL</v>
          </cell>
          <cell r="C4735">
            <v>14109</v>
          </cell>
          <cell r="D4735" t="str">
            <v>GAS OPS BLACK - WA</v>
          </cell>
          <cell r="E4735" t="str">
            <v>885-01630</v>
          </cell>
          <cell r="F4735" t="str">
            <v>141091630885</v>
          </cell>
          <cell r="G4735">
            <v>600100</v>
          </cell>
          <cell r="H4735" t="str">
            <v>SALARY PAYROLL</v>
          </cell>
        </row>
        <row r="4736">
          <cell r="A4736">
            <v>500900</v>
          </cell>
          <cell r="B4736" t="str">
            <v>VACATION, SICK &amp; HOL</v>
          </cell>
          <cell r="C4736">
            <v>14109</v>
          </cell>
          <cell r="D4736" t="str">
            <v>GAS OPS BLACK - WA</v>
          </cell>
          <cell r="E4736" t="str">
            <v>885-01630</v>
          </cell>
          <cell r="F4736" t="str">
            <v>141091630885</v>
          </cell>
          <cell r="G4736">
            <v>600900</v>
          </cell>
          <cell r="H4736" t="str">
            <v>VACATION, SICK &amp; HOL</v>
          </cell>
        </row>
        <row r="4737">
          <cell r="A4737">
            <v>501000</v>
          </cell>
          <cell r="B4737" t="str">
            <v>PAYROLL OVERHEAD</v>
          </cell>
          <cell r="C4737">
            <v>14109</v>
          </cell>
          <cell r="D4737" t="str">
            <v>GAS OPS BLACK - WA</v>
          </cell>
          <cell r="E4737" t="str">
            <v>885-01630</v>
          </cell>
          <cell r="F4737" t="str">
            <v>141091630885</v>
          </cell>
          <cell r="G4737">
            <v>601000</v>
          </cell>
          <cell r="H4737" t="str">
            <v>PAYROLL OVERHEAD</v>
          </cell>
        </row>
        <row r="4738">
          <cell r="A4738">
            <v>502466</v>
          </cell>
          <cell r="B4738" t="str">
            <v>P CARD UNCODED CHARG</v>
          </cell>
          <cell r="C4738">
            <v>14109</v>
          </cell>
          <cell r="D4738" t="str">
            <v>GAS OPS BLACK - WA</v>
          </cell>
          <cell r="E4738" t="str">
            <v>885-01630</v>
          </cell>
          <cell r="F4738" t="str">
            <v>141091630885</v>
          </cell>
          <cell r="G4738">
            <v>602466</v>
          </cell>
          <cell r="H4738" t="str">
            <v>P CARD UNCODED CHARG</v>
          </cell>
        </row>
        <row r="4739">
          <cell r="A4739">
            <v>588105</v>
          </cell>
          <cell r="B4739" t="str">
            <v>SALARY PAYROLL ZTFSO</v>
          </cell>
          <cell r="C4739">
            <v>14109</v>
          </cell>
          <cell r="D4739" t="str">
            <v>GAS OPS BLACK - WA</v>
          </cell>
          <cell r="E4739" t="str">
            <v>885-01630</v>
          </cell>
          <cell r="F4739" t="str">
            <v>141091630885</v>
          </cell>
          <cell r="G4739">
            <v>688105</v>
          </cell>
          <cell r="H4739" t="str">
            <v>SALARY PAYROLL ZTFSO</v>
          </cell>
        </row>
        <row r="4740">
          <cell r="A4740">
            <v>501500</v>
          </cell>
          <cell r="B4740" t="str">
            <v>MILEAGE REIMBURSE</v>
          </cell>
          <cell r="C4740">
            <v>14109</v>
          </cell>
          <cell r="D4740" t="str">
            <v>GAS OPS BLACK - WA</v>
          </cell>
          <cell r="E4740" t="str">
            <v>885-01630</v>
          </cell>
          <cell r="F4740" t="str">
            <v>141091630885</v>
          </cell>
          <cell r="G4740">
            <v>601500</v>
          </cell>
          <cell r="H4740" t="str">
            <v>MILEAGE REIMBURSE</v>
          </cell>
        </row>
        <row r="4741">
          <cell r="A4741">
            <v>500100</v>
          </cell>
          <cell r="B4741" t="str">
            <v>SALARY PAYROLL</v>
          </cell>
          <cell r="C4741">
            <v>14100</v>
          </cell>
          <cell r="D4741" t="str">
            <v>GAS OPS BLACK - OR</v>
          </cell>
          <cell r="E4741" t="str">
            <v>885-01630</v>
          </cell>
          <cell r="F4741" t="str">
            <v>141001630885</v>
          </cell>
          <cell r="G4741">
            <v>600100</v>
          </cell>
          <cell r="H4741" t="str">
            <v>SALARY PAYROLL</v>
          </cell>
        </row>
        <row r="4742">
          <cell r="A4742">
            <v>500900</v>
          </cell>
          <cell r="B4742" t="str">
            <v>VACATION, SICK &amp; HOL</v>
          </cell>
          <cell r="C4742">
            <v>14100</v>
          </cell>
          <cell r="D4742" t="str">
            <v>GAS OPS BLACK - OR</v>
          </cell>
          <cell r="E4742" t="str">
            <v>885-01630</v>
          </cell>
          <cell r="F4742" t="str">
            <v>141001630885</v>
          </cell>
          <cell r="G4742">
            <v>600900</v>
          </cell>
          <cell r="H4742" t="str">
            <v>VACATION, SICK &amp; HOL</v>
          </cell>
        </row>
        <row r="4743">
          <cell r="A4743">
            <v>501000</v>
          </cell>
          <cell r="B4743" t="str">
            <v>PAYROLL OVERHEAD</v>
          </cell>
          <cell r="C4743">
            <v>14100</v>
          </cell>
          <cell r="D4743" t="str">
            <v>GAS OPS BLACK - OR</v>
          </cell>
          <cell r="E4743" t="str">
            <v>885-01630</v>
          </cell>
          <cell r="F4743" t="str">
            <v>141001630885</v>
          </cell>
          <cell r="G4743">
            <v>601000</v>
          </cell>
          <cell r="H4743" t="str">
            <v>PAYROLL OVERHEAD</v>
          </cell>
        </row>
        <row r="4744">
          <cell r="A4744">
            <v>501400</v>
          </cell>
          <cell r="B4744" t="str">
            <v>MATERIALS</v>
          </cell>
          <cell r="C4744">
            <v>14100</v>
          </cell>
          <cell r="D4744" t="str">
            <v>GAS OPS BLACK - OR</v>
          </cell>
          <cell r="E4744" t="str">
            <v>885-01630</v>
          </cell>
          <cell r="F4744" t="str">
            <v>141001630885</v>
          </cell>
          <cell r="G4744">
            <v>601400</v>
          </cell>
          <cell r="H4744" t="str">
            <v>MATERIALS</v>
          </cell>
        </row>
        <row r="4745">
          <cell r="A4745">
            <v>502466</v>
          </cell>
          <cell r="B4745" t="str">
            <v>P CARD UNCODED CHARG</v>
          </cell>
          <cell r="C4745">
            <v>14100</v>
          </cell>
          <cell r="D4745" t="str">
            <v>GAS OPS BLACK - OR</v>
          </cell>
          <cell r="E4745" t="str">
            <v>885-01630</v>
          </cell>
          <cell r="F4745" t="str">
            <v>141001630885</v>
          </cell>
          <cell r="G4745">
            <v>602466</v>
          </cell>
          <cell r="H4745" t="str">
            <v>P CARD UNCODED CHARG</v>
          </cell>
        </row>
        <row r="4746">
          <cell r="A4746">
            <v>502700</v>
          </cell>
          <cell r="B4746" t="str">
            <v>TELEPHONE</v>
          </cell>
          <cell r="C4746">
            <v>14100</v>
          </cell>
          <cell r="D4746" t="str">
            <v>GAS OPS BLACK - OR</v>
          </cell>
          <cell r="E4746" t="str">
            <v>885-01630</v>
          </cell>
          <cell r="F4746" t="str">
            <v>141001630885</v>
          </cell>
          <cell r="G4746">
            <v>602700</v>
          </cell>
          <cell r="H4746" t="str">
            <v>TELEPHONE</v>
          </cell>
        </row>
        <row r="4747">
          <cell r="A4747">
            <v>503300</v>
          </cell>
          <cell r="B4747" t="str">
            <v>REFRESHMENTS</v>
          </cell>
          <cell r="C4747">
            <v>14100</v>
          </cell>
          <cell r="D4747" t="str">
            <v>GAS OPS BLACK - OR</v>
          </cell>
          <cell r="E4747" t="str">
            <v>885-01630</v>
          </cell>
          <cell r="F4747" t="str">
            <v>141001630885</v>
          </cell>
          <cell r="G4747">
            <v>603300</v>
          </cell>
          <cell r="H4747" t="str">
            <v>REFRESHMENTS</v>
          </cell>
        </row>
        <row r="4748">
          <cell r="A4748">
            <v>507700</v>
          </cell>
          <cell r="B4748" t="str">
            <v>SMALL TOOLS</v>
          </cell>
          <cell r="C4748">
            <v>14100</v>
          </cell>
          <cell r="D4748" t="str">
            <v>GAS OPS BLACK - OR</v>
          </cell>
          <cell r="E4748" t="str">
            <v>885-01630</v>
          </cell>
          <cell r="F4748" t="str">
            <v>141001630885</v>
          </cell>
          <cell r="G4748">
            <v>607700</v>
          </cell>
          <cell r="H4748" t="str">
            <v>SMALL TOOLS</v>
          </cell>
        </row>
        <row r="4749">
          <cell r="A4749">
            <v>512100</v>
          </cell>
          <cell r="B4749" t="str">
            <v>MEALS AND ENTERTAIN</v>
          </cell>
          <cell r="C4749">
            <v>14100</v>
          </cell>
          <cell r="D4749" t="str">
            <v>GAS OPS BLACK - OR</v>
          </cell>
          <cell r="E4749" t="str">
            <v>885-01630</v>
          </cell>
          <cell r="F4749" t="str">
            <v>141001630885</v>
          </cell>
          <cell r="G4749">
            <v>612100</v>
          </cell>
          <cell r="H4749" t="str">
            <v>MEALS AND ENTERTAIN</v>
          </cell>
        </row>
        <row r="4750">
          <cell r="A4750">
            <v>588105</v>
          </cell>
          <cell r="B4750" t="str">
            <v>SALARY PAYROLL ZTFSO</v>
          </cell>
          <cell r="C4750">
            <v>14100</v>
          </cell>
          <cell r="D4750" t="str">
            <v>GAS OPS BLACK - OR</v>
          </cell>
          <cell r="E4750" t="str">
            <v>885-01630</v>
          </cell>
          <cell r="F4750" t="str">
            <v>141001630885</v>
          </cell>
          <cell r="G4750">
            <v>688105</v>
          </cell>
          <cell r="H4750" t="str">
            <v>SALARY PAYROLL ZTFSO</v>
          </cell>
        </row>
        <row r="4751">
          <cell r="A4751">
            <v>500500</v>
          </cell>
          <cell r="B4751" t="str">
            <v>SALARY BONUS PAYROLL</v>
          </cell>
          <cell r="C4751">
            <v>14100</v>
          </cell>
          <cell r="D4751" t="str">
            <v>GAS OPS BLACK - OR</v>
          </cell>
          <cell r="E4751" t="str">
            <v>885-01630</v>
          </cell>
          <cell r="F4751" t="str">
            <v>141001630885</v>
          </cell>
          <cell r="G4751">
            <v>600500</v>
          </cell>
          <cell r="H4751" t="str">
            <v>SALARY BONUS PAYROLL</v>
          </cell>
        </row>
        <row r="4752">
          <cell r="A4752">
            <v>504700</v>
          </cell>
          <cell r="B4752" t="str">
            <v>PARKING</v>
          </cell>
          <cell r="C4752">
            <v>14100</v>
          </cell>
          <cell r="D4752" t="str">
            <v>GAS OPS BLACK - OR</v>
          </cell>
          <cell r="E4752" t="str">
            <v>885-01630</v>
          </cell>
          <cell r="F4752" t="str">
            <v>141001630885</v>
          </cell>
          <cell r="G4752">
            <v>604700</v>
          </cell>
          <cell r="H4752" t="str">
            <v>PARKING</v>
          </cell>
        </row>
        <row r="4753">
          <cell r="A4753">
            <v>505500</v>
          </cell>
          <cell r="B4753" t="str">
            <v>REPAIRS AND MAINT</v>
          </cell>
          <cell r="C4753">
            <v>14100</v>
          </cell>
          <cell r="D4753" t="str">
            <v>GAS OPS BLACK - OR</v>
          </cell>
          <cell r="E4753" t="str">
            <v>885-01630</v>
          </cell>
          <cell r="F4753" t="str">
            <v>141001630885</v>
          </cell>
          <cell r="G4753">
            <v>605500</v>
          </cell>
          <cell r="H4753" t="str">
            <v>REPAIRS AND MAINT</v>
          </cell>
        </row>
        <row r="4754">
          <cell r="A4754">
            <v>506300</v>
          </cell>
          <cell r="B4754" t="str">
            <v>CELLULAR PHONES</v>
          </cell>
          <cell r="C4754">
            <v>14100</v>
          </cell>
          <cell r="D4754" t="str">
            <v>GAS OPS BLACK - OR</v>
          </cell>
          <cell r="E4754" t="str">
            <v>885-01630</v>
          </cell>
          <cell r="F4754" t="str">
            <v>141001630885</v>
          </cell>
          <cell r="G4754">
            <v>606300</v>
          </cell>
          <cell r="H4754" t="str">
            <v>CELLULAR PHONES</v>
          </cell>
        </row>
        <row r="4755">
          <cell r="A4755">
            <v>512200</v>
          </cell>
          <cell r="B4755" t="str">
            <v>TRAVEL IN TERRITORY</v>
          </cell>
          <cell r="C4755">
            <v>14100</v>
          </cell>
          <cell r="D4755" t="str">
            <v>GAS OPS BLACK - OR</v>
          </cell>
          <cell r="E4755" t="str">
            <v>885-01630</v>
          </cell>
          <cell r="F4755" t="str">
            <v>141001630885</v>
          </cell>
          <cell r="G4755">
            <v>612200</v>
          </cell>
          <cell r="H4755" t="str">
            <v>TRAVEL IN TERRITORY</v>
          </cell>
        </row>
        <row r="4756">
          <cell r="A4756">
            <v>522000</v>
          </cell>
          <cell r="B4756" t="str">
            <v>EMPLOYEE AWARDS</v>
          </cell>
          <cell r="C4756">
            <v>14100</v>
          </cell>
          <cell r="D4756" t="str">
            <v>GAS OPS BLACK - OR</v>
          </cell>
          <cell r="E4756" t="str">
            <v>885-01630</v>
          </cell>
          <cell r="F4756" t="str">
            <v>141001630885</v>
          </cell>
          <cell r="G4756">
            <v>622000</v>
          </cell>
          <cell r="H4756" t="str">
            <v>EMPLOYEE AWARDS</v>
          </cell>
        </row>
        <row r="4757">
          <cell r="A4757">
            <v>506200</v>
          </cell>
          <cell r="B4757" t="str">
            <v>PERMITS AND FEES</v>
          </cell>
          <cell r="C4757">
            <v>14100</v>
          </cell>
          <cell r="D4757" t="str">
            <v>GAS OPS BLACK - OR</v>
          </cell>
          <cell r="E4757" t="str">
            <v>885-01630</v>
          </cell>
          <cell r="F4757" t="str">
            <v>141001630885</v>
          </cell>
          <cell r="G4757">
            <v>606200</v>
          </cell>
          <cell r="H4757" t="str">
            <v>PERMITS AND FEES</v>
          </cell>
        </row>
        <row r="4758">
          <cell r="A4758">
            <v>501900</v>
          </cell>
          <cell r="B4758" t="str">
            <v>DUES/MEMBERSHIP</v>
          </cell>
          <cell r="C4758">
            <v>14100</v>
          </cell>
          <cell r="D4758" t="str">
            <v>GAS OPS BLACK - OR</v>
          </cell>
          <cell r="E4758" t="str">
            <v>885-01630</v>
          </cell>
          <cell r="F4758" t="str">
            <v>141001630885</v>
          </cell>
          <cell r="G4758">
            <v>601900</v>
          </cell>
          <cell r="H4758" t="str">
            <v>DUES/MEMBERSHIP</v>
          </cell>
        </row>
        <row r="4759">
          <cell r="A4759">
            <v>501600</v>
          </cell>
          <cell r="B4759" t="str">
            <v>TRANSPORTATION</v>
          </cell>
          <cell r="C4759">
            <v>14100</v>
          </cell>
          <cell r="D4759" t="str">
            <v>GAS OPS BLACK - OR</v>
          </cell>
          <cell r="E4759" t="str">
            <v>885-01630</v>
          </cell>
          <cell r="F4759" t="str">
            <v>141001630885</v>
          </cell>
          <cell r="G4759">
            <v>601600</v>
          </cell>
          <cell r="H4759" t="str">
            <v>TRANSPORTATION</v>
          </cell>
        </row>
        <row r="4760">
          <cell r="A4760">
            <v>501500</v>
          </cell>
          <cell r="B4760" t="str">
            <v>MILEAGE REIMBURSE</v>
          </cell>
          <cell r="C4760">
            <v>14100</v>
          </cell>
          <cell r="D4760" t="str">
            <v>GAS OPS BLACK - OR</v>
          </cell>
          <cell r="E4760" t="str">
            <v>885-01630</v>
          </cell>
          <cell r="F4760" t="str">
            <v>141001630885</v>
          </cell>
          <cell r="G4760">
            <v>601500</v>
          </cell>
          <cell r="H4760" t="str">
            <v>MILEAGE REIMBURSE</v>
          </cell>
        </row>
        <row r="4761">
          <cell r="A4761">
            <v>599900</v>
          </cell>
          <cell r="B4761" t="str">
            <v>BDGT - MISC. EXP</v>
          </cell>
          <cell r="C4761">
            <v>14100</v>
          </cell>
          <cell r="D4761" t="str">
            <v>GAS OPS BLACK - OR</v>
          </cell>
          <cell r="E4761" t="str">
            <v>885-01630</v>
          </cell>
          <cell r="F4761" t="str">
            <v>141001630885</v>
          </cell>
          <cell r="G4761">
            <v>699900</v>
          </cell>
          <cell r="H4761" t="str">
            <v>BDGT - MISC. EXP</v>
          </cell>
        </row>
        <row r="4762">
          <cell r="A4762">
            <v>505800</v>
          </cell>
          <cell r="B4762" t="str">
            <v>MEAL TICKETS</v>
          </cell>
          <cell r="C4762">
            <v>14100</v>
          </cell>
          <cell r="D4762" t="str">
            <v>GAS OPS BLACK - OR</v>
          </cell>
          <cell r="E4762" t="str">
            <v>885-01630</v>
          </cell>
          <cell r="F4762" t="str">
            <v>141001630885</v>
          </cell>
          <cell r="G4762">
            <v>605800</v>
          </cell>
          <cell r="H4762" t="str">
            <v>MEAL TICKETS</v>
          </cell>
        </row>
        <row r="4763">
          <cell r="A4763">
            <v>503000</v>
          </cell>
          <cell r="B4763" t="str">
            <v>OFFICE SUPPLIES</v>
          </cell>
          <cell r="C4763">
            <v>13510</v>
          </cell>
          <cell r="D4763" t="str">
            <v>CUSTOMER FIELD SERVICES</v>
          </cell>
          <cell r="E4763" t="str">
            <v>885-01630</v>
          </cell>
          <cell r="F4763" t="str">
            <v>135101630885</v>
          </cell>
          <cell r="G4763">
            <v>603000</v>
          </cell>
          <cell r="H4763" t="str">
            <v>OFFICE SUPPLIES</v>
          </cell>
        </row>
        <row r="4764">
          <cell r="A4764">
            <v>503300</v>
          </cell>
          <cell r="B4764" t="str">
            <v>REFRESHMENTS</v>
          </cell>
          <cell r="C4764">
            <v>13510</v>
          </cell>
          <cell r="D4764" t="str">
            <v>CUSTOMER FIELD SERVICES</v>
          </cell>
          <cell r="E4764" t="str">
            <v>885-01630</v>
          </cell>
          <cell r="F4764" t="str">
            <v>135101630885</v>
          </cell>
          <cell r="G4764">
            <v>603300</v>
          </cell>
          <cell r="H4764" t="str">
            <v>REFRESHMENTS</v>
          </cell>
        </row>
        <row r="4765">
          <cell r="A4765">
            <v>512100</v>
          </cell>
          <cell r="B4765" t="str">
            <v>MEALS AND ENTERTAIN</v>
          </cell>
          <cell r="C4765">
            <v>13510</v>
          </cell>
          <cell r="D4765" t="str">
            <v>CUSTOMER FIELD SERVICES</v>
          </cell>
          <cell r="E4765" t="str">
            <v>885-01630</v>
          </cell>
          <cell r="F4765" t="str">
            <v>135101630885</v>
          </cell>
          <cell r="G4765">
            <v>612100</v>
          </cell>
          <cell r="H4765" t="str">
            <v>MEALS AND ENTERTAIN</v>
          </cell>
        </row>
        <row r="4766">
          <cell r="A4766">
            <v>501400</v>
          </cell>
          <cell r="B4766" t="str">
            <v>MATERIALS</v>
          </cell>
          <cell r="C4766">
            <v>13510</v>
          </cell>
          <cell r="D4766" t="str">
            <v>CUSTOMER FIELD SERVICES</v>
          </cell>
          <cell r="E4766" t="str">
            <v>885-01630</v>
          </cell>
          <cell r="F4766" t="str">
            <v>135101630885</v>
          </cell>
          <cell r="G4766">
            <v>601400</v>
          </cell>
          <cell r="H4766" t="str">
            <v>MATERIALS</v>
          </cell>
        </row>
        <row r="4767">
          <cell r="A4767">
            <v>502466</v>
          </cell>
          <cell r="B4767" t="str">
            <v>P CARD UNCODED CHARG</v>
          </cell>
          <cell r="C4767">
            <v>13510</v>
          </cell>
          <cell r="D4767" t="str">
            <v>CUSTOMER FIELD SERVICES</v>
          </cell>
          <cell r="E4767" t="str">
            <v>885-01630</v>
          </cell>
          <cell r="F4767" t="str">
            <v>135101630885</v>
          </cell>
          <cell r="G4767">
            <v>602466</v>
          </cell>
          <cell r="H4767" t="str">
            <v>P CARD UNCODED CHARG</v>
          </cell>
        </row>
        <row r="4768">
          <cell r="A4768">
            <v>500100</v>
          </cell>
          <cell r="B4768" t="str">
            <v>SALARY PAYROLL</v>
          </cell>
          <cell r="C4768">
            <v>12359</v>
          </cell>
          <cell r="D4768" t="str">
            <v>ENGINEERING SERVICES - WA</v>
          </cell>
          <cell r="E4768" t="str">
            <v>885-01630</v>
          </cell>
          <cell r="F4768" t="str">
            <v>123591630885</v>
          </cell>
          <cell r="G4768">
            <v>600100</v>
          </cell>
          <cell r="H4768" t="str">
            <v>SALARY PAYROLL</v>
          </cell>
        </row>
        <row r="4769">
          <cell r="A4769">
            <v>500305</v>
          </cell>
          <cell r="B4769" t="str">
            <v>HOURLY REGULAR  PAY</v>
          </cell>
          <cell r="C4769">
            <v>12359</v>
          </cell>
          <cell r="D4769" t="str">
            <v>ENGINEERING SERVICES - WA</v>
          </cell>
          <cell r="E4769" t="str">
            <v>885-01630</v>
          </cell>
          <cell r="F4769" t="str">
            <v>123591630885</v>
          </cell>
          <cell r="G4769">
            <v>600305</v>
          </cell>
          <cell r="H4769" t="str">
            <v>HOURLY REGULAR  PAY</v>
          </cell>
        </row>
        <row r="4770">
          <cell r="A4770">
            <v>500306</v>
          </cell>
          <cell r="B4770" t="str">
            <v>HOURLY OVERTIME PAY</v>
          </cell>
          <cell r="C4770">
            <v>12359</v>
          </cell>
          <cell r="D4770" t="str">
            <v>ENGINEERING SERVICES - WA</v>
          </cell>
          <cell r="E4770" t="str">
            <v>885-01630</v>
          </cell>
          <cell r="F4770" t="str">
            <v>123591630885</v>
          </cell>
          <cell r="G4770">
            <v>600306</v>
          </cell>
          <cell r="H4770" t="str">
            <v>HOURLY OVERTIME PAY</v>
          </cell>
        </row>
        <row r="4771">
          <cell r="A4771">
            <v>500307</v>
          </cell>
          <cell r="B4771" t="str">
            <v>ON CALL ASSIGN. PAY</v>
          </cell>
          <cell r="C4771">
            <v>12359</v>
          </cell>
          <cell r="D4771" t="str">
            <v>ENGINEERING SERVICES - WA</v>
          </cell>
          <cell r="E4771" t="str">
            <v>885-01630</v>
          </cell>
          <cell r="F4771" t="str">
            <v>123591630885</v>
          </cell>
          <cell r="G4771">
            <v>600307</v>
          </cell>
          <cell r="H4771" t="str">
            <v>ON CALL ASSIGN. PAY</v>
          </cell>
        </row>
        <row r="4772">
          <cell r="A4772">
            <v>500900</v>
          </cell>
          <cell r="B4772" t="str">
            <v>VACATION, SICK &amp; HOL</v>
          </cell>
          <cell r="C4772">
            <v>12359</v>
          </cell>
          <cell r="D4772" t="str">
            <v>ENGINEERING SERVICES - WA</v>
          </cell>
          <cell r="E4772" t="str">
            <v>885-01630</v>
          </cell>
          <cell r="F4772" t="str">
            <v>123591630885</v>
          </cell>
          <cell r="G4772">
            <v>600900</v>
          </cell>
          <cell r="H4772" t="str">
            <v>VACATION, SICK &amp; HOL</v>
          </cell>
        </row>
        <row r="4773">
          <cell r="A4773">
            <v>501000</v>
          </cell>
          <cell r="B4773" t="str">
            <v>PAYROLL OVERHEAD</v>
          </cell>
          <cell r="C4773">
            <v>12359</v>
          </cell>
          <cell r="D4773" t="str">
            <v>ENGINEERING SERVICES - WA</v>
          </cell>
          <cell r="E4773" t="str">
            <v>885-01630</v>
          </cell>
          <cell r="F4773" t="str">
            <v>123591630885</v>
          </cell>
          <cell r="G4773">
            <v>601000</v>
          </cell>
          <cell r="H4773" t="str">
            <v>PAYROLL OVERHEAD</v>
          </cell>
        </row>
        <row r="4774">
          <cell r="A4774">
            <v>501700</v>
          </cell>
          <cell r="B4774" t="str">
            <v>EQUIPMENT</v>
          </cell>
          <cell r="C4774">
            <v>12359</v>
          </cell>
          <cell r="D4774" t="str">
            <v>ENGINEERING SERVICES - WA</v>
          </cell>
          <cell r="E4774" t="str">
            <v>885-01630</v>
          </cell>
          <cell r="F4774" t="str">
            <v>123591630885</v>
          </cell>
          <cell r="G4774">
            <v>601700</v>
          </cell>
          <cell r="H4774" t="str">
            <v>EQUIPMENT</v>
          </cell>
        </row>
        <row r="4775">
          <cell r="A4775">
            <v>502466</v>
          </cell>
          <cell r="B4775" t="str">
            <v>P CARD UNCODED CHARG</v>
          </cell>
          <cell r="C4775">
            <v>12359</v>
          </cell>
          <cell r="D4775" t="str">
            <v>ENGINEERING SERVICES - WA</v>
          </cell>
          <cell r="E4775" t="str">
            <v>885-01630</v>
          </cell>
          <cell r="F4775" t="str">
            <v>123591630885</v>
          </cell>
          <cell r="G4775">
            <v>602466</v>
          </cell>
          <cell r="H4775" t="str">
            <v>P CARD UNCODED CHARG</v>
          </cell>
        </row>
        <row r="4776">
          <cell r="A4776">
            <v>588105</v>
          </cell>
          <cell r="B4776" t="str">
            <v>SALARY PAYROLL ZTFSO</v>
          </cell>
          <cell r="C4776">
            <v>12359</v>
          </cell>
          <cell r="D4776" t="str">
            <v>ENGINEERING SERVICES - WA</v>
          </cell>
          <cell r="E4776" t="str">
            <v>885-01630</v>
          </cell>
          <cell r="F4776" t="str">
            <v>123591630885</v>
          </cell>
          <cell r="G4776">
            <v>688105</v>
          </cell>
          <cell r="H4776" t="str">
            <v>SALARY PAYROLL ZTFSO</v>
          </cell>
        </row>
        <row r="4777">
          <cell r="A4777">
            <v>588305</v>
          </cell>
          <cell r="B4777" t="str">
            <v>HRLY - REGULAR ZTFSO</v>
          </cell>
          <cell r="C4777">
            <v>12359</v>
          </cell>
          <cell r="D4777" t="str">
            <v>ENGINEERING SERVICES - WA</v>
          </cell>
          <cell r="E4777" t="str">
            <v>885-01630</v>
          </cell>
          <cell r="F4777" t="str">
            <v>123591630885</v>
          </cell>
          <cell r="G4777">
            <v>688305</v>
          </cell>
          <cell r="H4777" t="str">
            <v>HRLY - REGULAR ZTFSO</v>
          </cell>
        </row>
        <row r="4778">
          <cell r="A4778">
            <v>588306</v>
          </cell>
          <cell r="B4778" t="str">
            <v>HRLY - OT ZTFSO</v>
          </cell>
          <cell r="C4778">
            <v>12359</v>
          </cell>
          <cell r="D4778" t="str">
            <v>ENGINEERING SERVICES - WA</v>
          </cell>
          <cell r="E4778" t="str">
            <v>885-01630</v>
          </cell>
          <cell r="F4778" t="str">
            <v>123591630885</v>
          </cell>
          <cell r="G4778">
            <v>688306</v>
          </cell>
          <cell r="H4778" t="str">
            <v>HRLY - OT ZTFSO</v>
          </cell>
        </row>
        <row r="4779">
          <cell r="A4779">
            <v>561000</v>
          </cell>
          <cell r="B4779" t="str">
            <v>DAMAGES</v>
          </cell>
          <cell r="C4779">
            <v>12359</v>
          </cell>
          <cell r="D4779" t="str">
            <v>ENGINEERING SERVICES - WA</v>
          </cell>
          <cell r="E4779" t="str">
            <v>885-01630</v>
          </cell>
          <cell r="F4779" t="str">
            <v>123591630885</v>
          </cell>
          <cell r="G4779">
            <v>606810</v>
          </cell>
          <cell r="H4779" t="str">
            <v>DAMAGES</v>
          </cell>
        </row>
        <row r="4780">
          <cell r="A4780">
            <v>588305</v>
          </cell>
          <cell r="B4780" t="str">
            <v>HRLY - REGULAR ZTFSO</v>
          </cell>
          <cell r="C4780">
            <v>12011</v>
          </cell>
          <cell r="D4780" t="str">
            <v>METER SHOP</v>
          </cell>
          <cell r="E4780" t="str">
            <v>885-01630</v>
          </cell>
          <cell r="F4780" t="str">
            <v>120111630885</v>
          </cell>
          <cell r="G4780">
            <v>688305</v>
          </cell>
          <cell r="H4780" t="str">
            <v>HRLY - REGULAR ZTFSO</v>
          </cell>
        </row>
        <row r="4781">
          <cell r="A4781">
            <v>588306</v>
          </cell>
          <cell r="B4781" t="str">
            <v>HRLY - OT ZTFSO</v>
          </cell>
          <cell r="C4781">
            <v>12011</v>
          </cell>
          <cell r="D4781" t="str">
            <v>METER SHOP</v>
          </cell>
          <cell r="E4781" t="str">
            <v>885-01630</v>
          </cell>
          <cell r="F4781" t="str">
            <v>120111630885</v>
          </cell>
          <cell r="G4781">
            <v>688306</v>
          </cell>
          <cell r="H4781" t="str">
            <v>HRLY - OT ZTFSO</v>
          </cell>
        </row>
        <row r="4782">
          <cell r="A4782">
            <v>501400</v>
          </cell>
          <cell r="B4782" t="str">
            <v>MATERIALS</v>
          </cell>
          <cell r="C4782">
            <v>11700</v>
          </cell>
          <cell r="D4782" t="str">
            <v>N MIST UGS</v>
          </cell>
          <cell r="E4782" t="str">
            <v>885-01630</v>
          </cell>
          <cell r="F4782" t="str">
            <v>117001630885</v>
          </cell>
          <cell r="G4782">
            <v>601400</v>
          </cell>
          <cell r="H4782" t="str">
            <v>MATERIALS</v>
          </cell>
        </row>
        <row r="4783">
          <cell r="A4783">
            <v>500100</v>
          </cell>
          <cell r="B4783" t="str">
            <v>SALARY PAYROLL</v>
          </cell>
          <cell r="C4783">
            <v>11600</v>
          </cell>
          <cell r="D4783" t="str">
            <v>MIST UGS</v>
          </cell>
          <cell r="E4783" t="str">
            <v>885-01630</v>
          </cell>
          <cell r="F4783" t="str">
            <v>116001630885</v>
          </cell>
          <cell r="G4783">
            <v>600100</v>
          </cell>
          <cell r="H4783" t="str">
            <v>SALARY PAYROLL</v>
          </cell>
        </row>
        <row r="4784">
          <cell r="A4784">
            <v>500900</v>
          </cell>
          <cell r="B4784" t="str">
            <v>VACATION, SICK &amp; HOL</v>
          </cell>
          <cell r="C4784">
            <v>11600</v>
          </cell>
          <cell r="D4784" t="str">
            <v>MIST UGS</v>
          </cell>
          <cell r="E4784" t="str">
            <v>885-01630</v>
          </cell>
          <cell r="F4784" t="str">
            <v>116001630885</v>
          </cell>
          <cell r="G4784">
            <v>600900</v>
          </cell>
          <cell r="H4784" t="str">
            <v>VACATION, SICK &amp; HOL</v>
          </cell>
        </row>
        <row r="4785">
          <cell r="A4785">
            <v>501000</v>
          </cell>
          <cell r="B4785" t="str">
            <v>PAYROLL OVERHEAD</v>
          </cell>
          <cell r="C4785">
            <v>11600</v>
          </cell>
          <cell r="D4785" t="str">
            <v>MIST UGS</v>
          </cell>
          <cell r="E4785" t="str">
            <v>885-01630</v>
          </cell>
          <cell r="F4785" t="str">
            <v>116001630885</v>
          </cell>
          <cell r="G4785">
            <v>601000</v>
          </cell>
          <cell r="H4785" t="str">
            <v>PAYROLL OVERHEAD</v>
          </cell>
        </row>
        <row r="4786">
          <cell r="A4786">
            <v>501900</v>
          </cell>
          <cell r="B4786" t="str">
            <v>DUES/MEMBERSHIP</v>
          </cell>
          <cell r="C4786">
            <v>11600</v>
          </cell>
          <cell r="D4786" t="str">
            <v>MIST UGS</v>
          </cell>
          <cell r="E4786" t="str">
            <v>885-01630</v>
          </cell>
          <cell r="F4786" t="str">
            <v>116001630885</v>
          </cell>
          <cell r="G4786">
            <v>601900</v>
          </cell>
          <cell r="H4786" t="str">
            <v>DUES/MEMBERSHIP</v>
          </cell>
        </row>
        <row r="4787">
          <cell r="A4787">
            <v>502466</v>
          </cell>
          <cell r="B4787" t="str">
            <v>P CARD UNCODED CHARG</v>
          </cell>
          <cell r="C4787">
            <v>11600</v>
          </cell>
          <cell r="D4787" t="str">
            <v>MIST UGS</v>
          </cell>
          <cell r="E4787" t="str">
            <v>885-01630</v>
          </cell>
          <cell r="F4787" t="str">
            <v>116001630885</v>
          </cell>
          <cell r="G4787">
            <v>602466</v>
          </cell>
          <cell r="H4787" t="str">
            <v>P CARD UNCODED CHARG</v>
          </cell>
        </row>
        <row r="4788">
          <cell r="A4788">
            <v>506500</v>
          </cell>
          <cell r="B4788" t="str">
            <v>UNLEADED FUEL</v>
          </cell>
          <cell r="C4788">
            <v>11600</v>
          </cell>
          <cell r="D4788" t="str">
            <v>MIST UGS</v>
          </cell>
          <cell r="E4788" t="str">
            <v>885-01630</v>
          </cell>
          <cell r="F4788" t="str">
            <v>116001630885</v>
          </cell>
          <cell r="G4788">
            <v>606500</v>
          </cell>
          <cell r="H4788" t="str">
            <v>UNLEADED FUEL</v>
          </cell>
        </row>
        <row r="4789">
          <cell r="A4789">
            <v>512200</v>
          </cell>
          <cell r="B4789" t="str">
            <v>TRAVEL IN TERRITORY</v>
          </cell>
          <cell r="C4789">
            <v>11600</v>
          </cell>
          <cell r="D4789" t="str">
            <v>MIST UGS</v>
          </cell>
          <cell r="E4789" t="str">
            <v>885-01630</v>
          </cell>
          <cell r="F4789" t="str">
            <v>116001630885</v>
          </cell>
          <cell r="G4789">
            <v>612200</v>
          </cell>
          <cell r="H4789" t="str">
            <v>TRAVEL IN TERRITORY</v>
          </cell>
        </row>
        <row r="4790">
          <cell r="A4790">
            <v>588105</v>
          </cell>
          <cell r="B4790" t="str">
            <v>SALARY PAYROLL ZTFSO</v>
          </cell>
          <cell r="C4790">
            <v>11600</v>
          </cell>
          <cell r="D4790" t="str">
            <v>MIST UGS</v>
          </cell>
          <cell r="E4790" t="str">
            <v>885-01630</v>
          </cell>
          <cell r="F4790" t="str">
            <v>116001630885</v>
          </cell>
          <cell r="G4790">
            <v>688105</v>
          </cell>
          <cell r="H4790" t="str">
            <v>SALARY PAYROLL ZTFSO</v>
          </cell>
        </row>
        <row r="4791">
          <cell r="A4791">
            <v>501700</v>
          </cell>
          <cell r="B4791" t="str">
            <v>EQUIPMENT</v>
          </cell>
          <cell r="C4791">
            <v>11430</v>
          </cell>
          <cell r="D4791" t="str">
            <v>CUSTOMER EXPERIENCE NEW CONSTRUCTION</v>
          </cell>
          <cell r="E4791" t="str">
            <v>885-01630</v>
          </cell>
          <cell r="F4791" t="str">
            <v>114301630885</v>
          </cell>
          <cell r="G4791">
            <v>601700</v>
          </cell>
          <cell r="H4791" t="str">
            <v>EQUIPMENT</v>
          </cell>
        </row>
        <row r="4792">
          <cell r="A4792">
            <v>588305</v>
          </cell>
          <cell r="B4792" t="str">
            <v>HRLY - REGULAR ZTFSO</v>
          </cell>
          <cell r="C4792">
            <v>11430</v>
          </cell>
          <cell r="D4792" t="str">
            <v>CUSTOMER EXPERIENCE NEW CONSTRUCTION</v>
          </cell>
          <cell r="E4792" t="str">
            <v>885-01630</v>
          </cell>
          <cell r="F4792" t="str">
            <v>114301630885</v>
          </cell>
          <cell r="G4792">
            <v>688305</v>
          </cell>
          <cell r="H4792" t="str">
            <v>HRLY - REGULAR ZTFSO</v>
          </cell>
        </row>
        <row r="4793">
          <cell r="A4793">
            <v>588306</v>
          </cell>
          <cell r="B4793" t="str">
            <v>HRLY - OT ZTFSO</v>
          </cell>
          <cell r="C4793">
            <v>11430</v>
          </cell>
          <cell r="D4793" t="str">
            <v>CUSTOMER EXPERIENCE NEW CONSTRUCTION</v>
          </cell>
          <cell r="E4793" t="str">
            <v>885-01630</v>
          </cell>
          <cell r="F4793" t="str">
            <v>114301630885</v>
          </cell>
          <cell r="G4793">
            <v>688306</v>
          </cell>
          <cell r="H4793" t="str">
            <v>HRLY - OT ZTFSO</v>
          </cell>
        </row>
        <row r="4794">
          <cell r="A4794">
            <v>503300</v>
          </cell>
          <cell r="B4794" t="str">
            <v>REFRESHMENTS</v>
          </cell>
          <cell r="C4794">
            <v>46030</v>
          </cell>
          <cell r="D4794" t="str">
            <v>CORPORATE ETHICS &amp; COMPLIANCE</v>
          </cell>
          <cell r="E4794" t="str">
            <v>885-01630</v>
          </cell>
          <cell r="F4794" t="str">
            <v>460301630885</v>
          </cell>
          <cell r="G4794">
            <v>603300</v>
          </cell>
          <cell r="H4794" t="str">
            <v>REFRESHMENTS</v>
          </cell>
        </row>
        <row r="4795">
          <cell r="A4795">
            <v>588305</v>
          </cell>
          <cell r="B4795" t="str">
            <v>HRLY - REGULAR ZTFSO</v>
          </cell>
          <cell r="C4795">
            <v>13400</v>
          </cell>
          <cell r="D4795" t="str">
            <v>CUSTOMER CONTACT CENTER</v>
          </cell>
          <cell r="E4795" t="str">
            <v>885-01630</v>
          </cell>
          <cell r="F4795" t="str">
            <v>134001630885</v>
          </cell>
          <cell r="G4795">
            <v>688305</v>
          </cell>
          <cell r="H4795" t="str">
            <v>HRLY - REGULAR ZTFSO</v>
          </cell>
        </row>
        <row r="4796">
          <cell r="A4796">
            <v>500100</v>
          </cell>
          <cell r="B4796" t="str">
            <v>SALARY PAYROLL</v>
          </cell>
          <cell r="C4796">
            <v>15100</v>
          </cell>
          <cell r="D4796" t="str">
            <v>ENGINEERING SERVICES - OR</v>
          </cell>
          <cell r="E4796" t="str">
            <v>885-01633</v>
          </cell>
          <cell r="F4796" t="str">
            <v>151001633885</v>
          </cell>
          <cell r="G4796">
            <v>600100</v>
          </cell>
          <cell r="H4796" t="str">
            <v>SALARY PAYROLL</v>
          </cell>
        </row>
        <row r="4797">
          <cell r="A4797">
            <v>500900</v>
          </cell>
          <cell r="B4797" t="str">
            <v>VACATION, SICK &amp; HOL</v>
          </cell>
          <cell r="C4797">
            <v>15100</v>
          </cell>
          <cell r="D4797" t="str">
            <v>ENGINEERING SERVICES - OR</v>
          </cell>
          <cell r="E4797" t="str">
            <v>885-01633</v>
          </cell>
          <cell r="F4797" t="str">
            <v>151001633885</v>
          </cell>
          <cell r="G4797">
            <v>600900</v>
          </cell>
          <cell r="H4797" t="str">
            <v>VACATION, SICK &amp; HOL</v>
          </cell>
        </row>
        <row r="4798">
          <cell r="A4798">
            <v>501000</v>
          </cell>
          <cell r="B4798" t="str">
            <v>PAYROLL OVERHEAD</v>
          </cell>
          <cell r="C4798">
            <v>15100</v>
          </cell>
          <cell r="D4798" t="str">
            <v>ENGINEERING SERVICES - OR</v>
          </cell>
          <cell r="E4798" t="str">
            <v>885-01633</v>
          </cell>
          <cell r="F4798" t="str">
            <v>151001633885</v>
          </cell>
          <cell r="G4798">
            <v>601000</v>
          </cell>
          <cell r="H4798" t="str">
            <v>PAYROLL OVERHEAD</v>
          </cell>
        </row>
        <row r="4799">
          <cell r="A4799">
            <v>502466</v>
          </cell>
          <cell r="B4799" t="str">
            <v>P CARD UNCODED CHARG</v>
          </cell>
          <cell r="C4799">
            <v>15100</v>
          </cell>
          <cell r="D4799" t="str">
            <v>ENGINEERING SERVICES - OR</v>
          </cell>
          <cell r="E4799" t="str">
            <v>885-01633</v>
          </cell>
          <cell r="F4799" t="str">
            <v>151001633885</v>
          </cell>
          <cell r="G4799">
            <v>602466</v>
          </cell>
          <cell r="H4799" t="str">
            <v>P CARD UNCODED CHARG</v>
          </cell>
        </row>
        <row r="4800">
          <cell r="A4800">
            <v>503000</v>
          </cell>
          <cell r="B4800" t="str">
            <v>OFFICE SUPPLIES</v>
          </cell>
          <cell r="C4800">
            <v>15100</v>
          </cell>
          <cell r="D4800" t="str">
            <v>ENGINEERING SERVICES - OR</v>
          </cell>
          <cell r="E4800" t="str">
            <v>885-01633</v>
          </cell>
          <cell r="F4800" t="str">
            <v>151001633885</v>
          </cell>
          <cell r="G4800">
            <v>603000</v>
          </cell>
          <cell r="H4800" t="str">
            <v>OFFICE SUPPLIES</v>
          </cell>
        </row>
        <row r="4801">
          <cell r="A4801">
            <v>588105</v>
          </cell>
          <cell r="B4801" t="str">
            <v>SALARY PAYROLL ZTFSO</v>
          </cell>
          <cell r="C4801">
            <v>15100</v>
          </cell>
          <cell r="D4801" t="str">
            <v>ENGINEERING SERVICES - OR</v>
          </cell>
          <cell r="E4801" t="str">
            <v>885-01633</v>
          </cell>
          <cell r="F4801" t="str">
            <v>151001633885</v>
          </cell>
          <cell r="G4801">
            <v>688105</v>
          </cell>
          <cell r="H4801" t="str">
            <v>SALARY PAYROLL ZTFSO</v>
          </cell>
        </row>
        <row r="4802">
          <cell r="A4802">
            <v>505100</v>
          </cell>
          <cell r="B4802" t="str">
            <v>PROFESSIONAL SERVICE</v>
          </cell>
          <cell r="C4802">
            <v>15100</v>
          </cell>
          <cell r="D4802" t="str">
            <v>ENGINEERING SERVICES - OR</v>
          </cell>
          <cell r="E4802" t="str">
            <v>885-01633</v>
          </cell>
          <cell r="F4802" t="str">
            <v>151001633885</v>
          </cell>
          <cell r="G4802">
            <v>605100</v>
          </cell>
          <cell r="H4802" t="str">
            <v>PROFESSIONAL SERVICE</v>
          </cell>
        </row>
        <row r="4803">
          <cell r="A4803">
            <v>500500</v>
          </cell>
          <cell r="B4803" t="str">
            <v>SALARY BONUS PAYROLL</v>
          </cell>
          <cell r="C4803">
            <v>15100</v>
          </cell>
          <cell r="D4803" t="str">
            <v>ENGINEERING SERVICES - OR</v>
          </cell>
          <cell r="E4803" t="str">
            <v>885-01633</v>
          </cell>
          <cell r="F4803" t="str">
            <v>151001633885</v>
          </cell>
          <cell r="G4803">
            <v>600500</v>
          </cell>
          <cell r="H4803" t="str">
            <v>SALARY BONUS PAYROLL</v>
          </cell>
        </row>
        <row r="4804">
          <cell r="A4804">
            <v>500100</v>
          </cell>
          <cell r="B4804" t="str">
            <v>SALARY PAYROLL</v>
          </cell>
          <cell r="C4804">
            <v>11600</v>
          </cell>
          <cell r="D4804" t="str">
            <v>MIST UGS</v>
          </cell>
          <cell r="E4804" t="str">
            <v>885-01633</v>
          </cell>
          <cell r="F4804" t="str">
            <v>116001633885</v>
          </cell>
          <cell r="G4804">
            <v>600100</v>
          </cell>
          <cell r="H4804" t="str">
            <v>SALARY PAYROLL</v>
          </cell>
        </row>
        <row r="4805">
          <cell r="A4805">
            <v>500900</v>
          </cell>
          <cell r="B4805" t="str">
            <v>VACATION, SICK &amp; HOL</v>
          </cell>
          <cell r="C4805">
            <v>11600</v>
          </cell>
          <cell r="D4805" t="str">
            <v>MIST UGS</v>
          </cell>
          <cell r="E4805" t="str">
            <v>885-01633</v>
          </cell>
          <cell r="F4805" t="str">
            <v>116001633885</v>
          </cell>
          <cell r="G4805">
            <v>600900</v>
          </cell>
          <cell r="H4805" t="str">
            <v>VACATION, SICK &amp; HOL</v>
          </cell>
        </row>
        <row r="4806">
          <cell r="A4806">
            <v>501000</v>
          </cell>
          <cell r="B4806" t="str">
            <v>PAYROLL OVERHEAD</v>
          </cell>
          <cell r="C4806">
            <v>11600</v>
          </cell>
          <cell r="D4806" t="str">
            <v>MIST UGS</v>
          </cell>
          <cell r="E4806" t="str">
            <v>885-01633</v>
          </cell>
          <cell r="F4806" t="str">
            <v>116001633885</v>
          </cell>
          <cell r="G4806">
            <v>601000</v>
          </cell>
          <cell r="H4806" t="str">
            <v>PAYROLL OVERHEAD</v>
          </cell>
        </row>
        <row r="4807">
          <cell r="A4807">
            <v>588105</v>
          </cell>
          <cell r="B4807" t="str">
            <v>SALARY PAYROLL ZTFSO</v>
          </cell>
          <cell r="C4807">
            <v>11600</v>
          </cell>
          <cell r="D4807" t="str">
            <v>MIST UGS</v>
          </cell>
          <cell r="E4807" t="str">
            <v>885-01633</v>
          </cell>
          <cell r="F4807" t="str">
            <v>116001633885</v>
          </cell>
          <cell r="G4807">
            <v>688105</v>
          </cell>
          <cell r="H4807" t="str">
            <v>SALARY PAYROLL ZTFSO</v>
          </cell>
        </row>
        <row r="4808">
          <cell r="A4808">
            <v>501900</v>
          </cell>
          <cell r="B4808" t="str">
            <v>DUES/MEMBERSHIP</v>
          </cell>
          <cell r="C4808">
            <v>11600</v>
          </cell>
          <cell r="D4808" t="str">
            <v>MIST UGS</v>
          </cell>
          <cell r="E4808" t="str">
            <v>885-01633</v>
          </cell>
          <cell r="F4808" t="str">
            <v>116001633885</v>
          </cell>
          <cell r="G4808">
            <v>601900</v>
          </cell>
          <cell r="H4808" t="str">
            <v>DUES/MEMBERSHIP</v>
          </cell>
        </row>
        <row r="4809">
          <cell r="A4809">
            <v>502600</v>
          </cell>
          <cell r="B4809" t="str">
            <v>UTILITIES</v>
          </cell>
          <cell r="C4809">
            <v>16150</v>
          </cell>
          <cell r="D4809" t="str">
            <v>ALBANY - FACILITIES</v>
          </cell>
          <cell r="E4809" t="str">
            <v>887-01025</v>
          </cell>
          <cell r="F4809" t="str">
            <v>161501025887</v>
          </cell>
          <cell r="G4809">
            <v>602600</v>
          </cell>
          <cell r="H4809" t="str">
            <v>UTILITIES</v>
          </cell>
        </row>
        <row r="4810">
          <cell r="A4810">
            <v>502600</v>
          </cell>
          <cell r="B4810" t="str">
            <v>UTILITIES</v>
          </cell>
          <cell r="C4810">
            <v>16100</v>
          </cell>
          <cell r="D4810" t="str">
            <v>FACILITIES MGMNT</v>
          </cell>
          <cell r="E4810" t="str">
            <v>887-01025</v>
          </cell>
          <cell r="F4810" t="str">
            <v>161001025887</v>
          </cell>
          <cell r="G4810">
            <v>602600</v>
          </cell>
          <cell r="H4810" t="str">
            <v>UTILITIES</v>
          </cell>
        </row>
        <row r="4811">
          <cell r="A4811">
            <v>501401</v>
          </cell>
          <cell r="B4811" t="str">
            <v>MATERIALS - CONS INV</v>
          </cell>
          <cell r="C4811">
            <v>15520</v>
          </cell>
          <cell r="D4811" t="str">
            <v>COMPLIANCE SERVICES - OR</v>
          </cell>
          <cell r="E4811" t="str">
            <v>887-01025</v>
          </cell>
          <cell r="F4811" t="str">
            <v>155201025887</v>
          </cell>
          <cell r="G4811">
            <v>601401</v>
          </cell>
          <cell r="H4811" t="str">
            <v>MATERIALS - CONS INV</v>
          </cell>
        </row>
        <row r="4812">
          <cell r="A4812">
            <v>501402</v>
          </cell>
          <cell r="B4812" t="str">
            <v>MATERIALS -CONS PIPE</v>
          </cell>
          <cell r="C4812">
            <v>15520</v>
          </cell>
          <cell r="D4812" t="str">
            <v>COMPLIANCE SERVICES - OR</v>
          </cell>
          <cell r="E4812" t="str">
            <v>887-01025</v>
          </cell>
          <cell r="F4812" t="str">
            <v>155201025887</v>
          </cell>
          <cell r="G4812">
            <v>601402</v>
          </cell>
          <cell r="H4812" t="str">
            <v>MATERIALS -CONS PIPE</v>
          </cell>
        </row>
        <row r="4813">
          <cell r="A4813">
            <v>501700</v>
          </cell>
          <cell r="B4813" t="str">
            <v>EQUIPMENT</v>
          </cell>
          <cell r="C4813">
            <v>15520</v>
          </cell>
          <cell r="D4813" t="str">
            <v>COMPLIANCE SERVICES - OR</v>
          </cell>
          <cell r="E4813" t="str">
            <v>887-01025</v>
          </cell>
          <cell r="F4813" t="str">
            <v>155201025887</v>
          </cell>
          <cell r="G4813">
            <v>601700</v>
          </cell>
          <cell r="H4813" t="str">
            <v>EQUIPMENT</v>
          </cell>
        </row>
        <row r="4814">
          <cell r="A4814">
            <v>502600</v>
          </cell>
          <cell r="B4814" t="str">
            <v>UTILITIES</v>
          </cell>
          <cell r="C4814">
            <v>15520</v>
          </cell>
          <cell r="D4814" t="str">
            <v>COMPLIANCE SERVICES - OR</v>
          </cell>
          <cell r="E4814" t="str">
            <v>887-01025</v>
          </cell>
          <cell r="F4814" t="str">
            <v>155201025887</v>
          </cell>
          <cell r="G4814">
            <v>602600</v>
          </cell>
          <cell r="H4814" t="str">
            <v>UTILITIES</v>
          </cell>
        </row>
        <row r="4815">
          <cell r="A4815">
            <v>580305</v>
          </cell>
          <cell r="B4815" t="str">
            <v>HOURLY  REGULAR</v>
          </cell>
          <cell r="C4815">
            <v>15520</v>
          </cell>
          <cell r="D4815" t="str">
            <v>COMPLIANCE SERVICES - OR</v>
          </cell>
          <cell r="E4815" t="str">
            <v>887-01025</v>
          </cell>
          <cell r="F4815" t="str">
            <v>155201025887</v>
          </cell>
          <cell r="G4815">
            <v>680305</v>
          </cell>
          <cell r="H4815" t="str">
            <v>HOURLY  REGULAR</v>
          </cell>
        </row>
        <row r="4816">
          <cell r="A4816">
            <v>512100</v>
          </cell>
          <cell r="B4816" t="str">
            <v>MEALS AND ENTERTAIN</v>
          </cell>
          <cell r="C4816">
            <v>15520</v>
          </cell>
          <cell r="D4816" t="str">
            <v>COMPLIANCE SERVICES - OR</v>
          </cell>
          <cell r="E4816" t="str">
            <v>887-01025</v>
          </cell>
          <cell r="F4816" t="str">
            <v>155201025887</v>
          </cell>
          <cell r="G4816">
            <v>612100</v>
          </cell>
          <cell r="H4816" t="str">
            <v>MEALS AND ENTERTAIN</v>
          </cell>
        </row>
        <row r="4817">
          <cell r="A4817">
            <v>501459</v>
          </cell>
          <cell r="B4817" t="str">
            <v>MATERIALS - AGGREG</v>
          </cell>
          <cell r="C4817">
            <v>15507</v>
          </cell>
          <cell r="D4817" t="str">
            <v>TRANSMISSION MAINTENANCE</v>
          </cell>
          <cell r="E4817" t="str">
            <v>887-01025</v>
          </cell>
          <cell r="F4817" t="str">
            <v>155071025887</v>
          </cell>
          <cell r="G4817">
            <v>601459</v>
          </cell>
          <cell r="H4817" t="str">
            <v>MATERIALS - AGGREG</v>
          </cell>
        </row>
        <row r="4818">
          <cell r="A4818">
            <v>580305</v>
          </cell>
          <cell r="B4818" t="str">
            <v>HOURLY  REGULAR</v>
          </cell>
          <cell r="C4818">
            <v>15507</v>
          </cell>
          <cell r="D4818" t="str">
            <v>TRANSMISSION MAINTENANCE</v>
          </cell>
          <cell r="E4818" t="str">
            <v>887-01025</v>
          </cell>
          <cell r="F4818" t="str">
            <v>155071025887</v>
          </cell>
          <cell r="G4818">
            <v>680305</v>
          </cell>
          <cell r="H4818" t="str">
            <v>HOURLY  REGULAR</v>
          </cell>
        </row>
        <row r="4819">
          <cell r="A4819">
            <v>501401</v>
          </cell>
          <cell r="B4819" t="str">
            <v>MATERIALS - CONS INV</v>
          </cell>
          <cell r="C4819">
            <v>15507</v>
          </cell>
          <cell r="D4819" t="str">
            <v>TRANSMISSION MAINTENANCE</v>
          </cell>
          <cell r="E4819" t="str">
            <v>887-01025</v>
          </cell>
          <cell r="F4819" t="str">
            <v>155071025887</v>
          </cell>
          <cell r="G4819">
            <v>601401</v>
          </cell>
          <cell r="H4819" t="str">
            <v>MATERIALS - CONS INV</v>
          </cell>
        </row>
        <row r="4820">
          <cell r="A4820">
            <v>502170</v>
          </cell>
          <cell r="B4820" t="str">
            <v>FLAGGING</v>
          </cell>
          <cell r="C4820">
            <v>15507</v>
          </cell>
          <cell r="D4820" t="str">
            <v>TRANSMISSION MAINTENANCE</v>
          </cell>
          <cell r="E4820" t="str">
            <v>887-01025</v>
          </cell>
          <cell r="F4820" t="str">
            <v>155071025887</v>
          </cell>
          <cell r="G4820">
            <v>602170</v>
          </cell>
          <cell r="H4820" t="str">
            <v>FLAGGING</v>
          </cell>
        </row>
        <row r="4821">
          <cell r="A4821">
            <v>502195</v>
          </cell>
          <cell r="B4821" t="str">
            <v>SAW CUTS</v>
          </cell>
          <cell r="C4821">
            <v>15507</v>
          </cell>
          <cell r="D4821" t="str">
            <v>TRANSMISSION MAINTENANCE</v>
          </cell>
          <cell r="E4821" t="str">
            <v>887-01025</v>
          </cell>
          <cell r="F4821" t="str">
            <v>155071025887</v>
          </cell>
          <cell r="G4821">
            <v>602195</v>
          </cell>
          <cell r="H4821" t="str">
            <v>SAW CUTS</v>
          </cell>
        </row>
        <row r="4822">
          <cell r="A4822">
            <v>501400</v>
          </cell>
          <cell r="B4822" t="str">
            <v>MATERIALS</v>
          </cell>
          <cell r="C4822">
            <v>15506</v>
          </cell>
          <cell r="D4822" t="str">
            <v>GAS OPERATIONS ORANGE</v>
          </cell>
          <cell r="E4822" t="str">
            <v>887-01025</v>
          </cell>
          <cell r="F4822" t="str">
            <v>155061025887</v>
          </cell>
          <cell r="G4822">
            <v>601400</v>
          </cell>
          <cell r="H4822" t="str">
            <v>MATERIALS</v>
          </cell>
        </row>
        <row r="4823">
          <cell r="A4823">
            <v>501401</v>
          </cell>
          <cell r="B4823" t="str">
            <v>MATERIALS - CONS INV</v>
          </cell>
          <cell r="C4823">
            <v>15506</v>
          </cell>
          <cell r="D4823" t="str">
            <v>GAS OPERATIONS ORANGE</v>
          </cell>
          <cell r="E4823" t="str">
            <v>887-01025</v>
          </cell>
          <cell r="F4823" t="str">
            <v>155061025887</v>
          </cell>
          <cell r="G4823">
            <v>601401</v>
          </cell>
          <cell r="H4823" t="str">
            <v>MATERIALS - CONS INV</v>
          </cell>
        </row>
        <row r="4824">
          <cell r="A4824">
            <v>501402</v>
          </cell>
          <cell r="B4824" t="str">
            <v>MATERIALS -CONS PIPE</v>
          </cell>
          <cell r="C4824">
            <v>15506</v>
          </cell>
          <cell r="D4824" t="str">
            <v>GAS OPERATIONS ORANGE</v>
          </cell>
          <cell r="E4824" t="str">
            <v>887-01025</v>
          </cell>
          <cell r="F4824" t="str">
            <v>155061025887</v>
          </cell>
          <cell r="G4824">
            <v>601402</v>
          </cell>
          <cell r="H4824" t="str">
            <v>MATERIALS -CONS PIPE</v>
          </cell>
        </row>
        <row r="4825">
          <cell r="A4825">
            <v>501403</v>
          </cell>
          <cell r="B4825" t="str">
            <v>MAT CONS -PIPE SCRAP</v>
          </cell>
          <cell r="C4825">
            <v>15506</v>
          </cell>
          <cell r="D4825" t="str">
            <v>GAS OPERATIONS ORANGE</v>
          </cell>
          <cell r="E4825" t="str">
            <v>887-01025</v>
          </cell>
          <cell r="F4825" t="str">
            <v>155061025887</v>
          </cell>
          <cell r="G4825">
            <v>601403</v>
          </cell>
          <cell r="H4825" t="str">
            <v>MAT CONS -PIPE SCRAP</v>
          </cell>
        </row>
        <row r="4826">
          <cell r="A4826">
            <v>501459</v>
          </cell>
          <cell r="B4826" t="str">
            <v>MATERIALS - AGGREG</v>
          </cell>
          <cell r="C4826">
            <v>15506</v>
          </cell>
          <cell r="D4826" t="str">
            <v>GAS OPERATIONS ORANGE</v>
          </cell>
          <cell r="E4826" t="str">
            <v>887-01025</v>
          </cell>
          <cell r="F4826" t="str">
            <v>155061025887</v>
          </cell>
          <cell r="G4826">
            <v>601459</v>
          </cell>
          <cell r="H4826" t="str">
            <v>MATERIALS - AGGREG</v>
          </cell>
        </row>
        <row r="4827">
          <cell r="A4827">
            <v>501700</v>
          </cell>
          <cell r="B4827" t="str">
            <v>EQUIPMENT</v>
          </cell>
          <cell r="C4827">
            <v>15506</v>
          </cell>
          <cell r="D4827" t="str">
            <v>GAS OPERATIONS ORANGE</v>
          </cell>
          <cell r="E4827" t="str">
            <v>887-01025</v>
          </cell>
          <cell r="F4827" t="str">
            <v>155061025887</v>
          </cell>
          <cell r="G4827">
            <v>601700</v>
          </cell>
          <cell r="H4827" t="str">
            <v>EQUIPMENT</v>
          </cell>
        </row>
        <row r="4828">
          <cell r="A4828">
            <v>502100</v>
          </cell>
          <cell r="B4828" t="str">
            <v>OTHER CONTRACT WORK</v>
          </cell>
          <cell r="C4828">
            <v>15506</v>
          </cell>
          <cell r="D4828" t="str">
            <v>GAS OPERATIONS ORANGE</v>
          </cell>
          <cell r="E4828" t="str">
            <v>887-01025</v>
          </cell>
          <cell r="F4828" t="str">
            <v>155061025887</v>
          </cell>
          <cell r="G4828">
            <v>602100</v>
          </cell>
          <cell r="H4828" t="str">
            <v>OTHER CONTRACT WORK</v>
          </cell>
        </row>
        <row r="4829">
          <cell r="A4829">
            <v>502160</v>
          </cell>
          <cell r="B4829" t="str">
            <v>VACUUM TRUCK</v>
          </cell>
          <cell r="C4829">
            <v>15506</v>
          </cell>
          <cell r="D4829" t="str">
            <v>GAS OPERATIONS ORANGE</v>
          </cell>
          <cell r="E4829" t="str">
            <v>887-01025</v>
          </cell>
          <cell r="F4829" t="str">
            <v>155061025887</v>
          </cell>
          <cell r="G4829">
            <v>602160</v>
          </cell>
          <cell r="H4829" t="str">
            <v>VACUUM TRUCK</v>
          </cell>
        </row>
        <row r="4830">
          <cell r="A4830">
            <v>502165</v>
          </cell>
          <cell r="B4830" t="str">
            <v>DUMP TRUCK</v>
          </cell>
          <cell r="C4830">
            <v>15506</v>
          </cell>
          <cell r="D4830" t="str">
            <v>GAS OPERATIONS ORANGE</v>
          </cell>
          <cell r="E4830" t="str">
            <v>887-01025</v>
          </cell>
          <cell r="F4830" t="str">
            <v>155061025887</v>
          </cell>
          <cell r="G4830">
            <v>602165</v>
          </cell>
          <cell r="H4830" t="str">
            <v>DUMP TRUCK</v>
          </cell>
        </row>
        <row r="4831">
          <cell r="A4831">
            <v>502170</v>
          </cell>
          <cell r="B4831" t="str">
            <v>FLAGGING</v>
          </cell>
          <cell r="C4831">
            <v>15506</v>
          </cell>
          <cell r="D4831" t="str">
            <v>GAS OPERATIONS ORANGE</v>
          </cell>
          <cell r="E4831" t="str">
            <v>887-01025</v>
          </cell>
          <cell r="F4831" t="str">
            <v>155061025887</v>
          </cell>
          <cell r="G4831">
            <v>602170</v>
          </cell>
          <cell r="H4831" t="str">
            <v>FLAGGING</v>
          </cell>
        </row>
        <row r="4832">
          <cell r="A4832">
            <v>502180</v>
          </cell>
          <cell r="B4832" t="str">
            <v>ASPHALT PAVING</v>
          </cell>
          <cell r="C4832">
            <v>15506</v>
          </cell>
          <cell r="D4832" t="str">
            <v>GAS OPERATIONS ORANGE</v>
          </cell>
          <cell r="E4832" t="str">
            <v>887-01025</v>
          </cell>
          <cell r="F4832" t="str">
            <v>155061025887</v>
          </cell>
          <cell r="G4832">
            <v>602180</v>
          </cell>
          <cell r="H4832" t="str">
            <v>ASPHALT PAVING</v>
          </cell>
        </row>
        <row r="4833">
          <cell r="A4833">
            <v>502195</v>
          </cell>
          <cell r="B4833" t="str">
            <v>SAW CUTS</v>
          </cell>
          <cell r="C4833">
            <v>15506</v>
          </cell>
          <cell r="D4833" t="str">
            <v>GAS OPERATIONS ORANGE</v>
          </cell>
          <cell r="E4833" t="str">
            <v>887-01025</v>
          </cell>
          <cell r="F4833" t="str">
            <v>155061025887</v>
          </cell>
          <cell r="G4833">
            <v>602195</v>
          </cell>
          <cell r="H4833" t="str">
            <v>SAW CUTS</v>
          </cell>
        </row>
        <row r="4834">
          <cell r="A4834">
            <v>502466</v>
          </cell>
          <cell r="B4834" t="str">
            <v>P CARD UNCODED CHARG</v>
          </cell>
          <cell r="C4834">
            <v>15506</v>
          </cell>
          <cell r="D4834" t="str">
            <v>GAS OPERATIONS ORANGE</v>
          </cell>
          <cell r="E4834" t="str">
            <v>887-01025</v>
          </cell>
          <cell r="F4834" t="str">
            <v>155061025887</v>
          </cell>
          <cell r="G4834">
            <v>602466</v>
          </cell>
          <cell r="H4834" t="str">
            <v>P CARD UNCODED CHARG</v>
          </cell>
        </row>
        <row r="4835">
          <cell r="A4835">
            <v>505400</v>
          </cell>
          <cell r="B4835" t="str">
            <v>CLEARING</v>
          </cell>
          <cell r="C4835">
            <v>15506</v>
          </cell>
          <cell r="D4835" t="str">
            <v>GAS OPERATIONS ORANGE</v>
          </cell>
          <cell r="E4835" t="str">
            <v>887-01025</v>
          </cell>
          <cell r="F4835" t="str">
            <v>155061025887</v>
          </cell>
          <cell r="G4835">
            <v>605400</v>
          </cell>
          <cell r="H4835" t="str">
            <v>CLEARING</v>
          </cell>
        </row>
        <row r="4836">
          <cell r="A4836">
            <v>506801</v>
          </cell>
          <cell r="B4836" t="str">
            <v>PLANT TRANSFERS</v>
          </cell>
          <cell r="C4836">
            <v>15506</v>
          </cell>
          <cell r="D4836" t="str">
            <v>GAS OPERATIONS ORANGE</v>
          </cell>
          <cell r="E4836" t="str">
            <v>887-01025</v>
          </cell>
          <cell r="F4836" t="str">
            <v>155061025887</v>
          </cell>
          <cell r="G4836">
            <v>606801</v>
          </cell>
          <cell r="H4836" t="str">
            <v>PLANT TRANSFERS</v>
          </cell>
        </row>
        <row r="4837">
          <cell r="A4837">
            <v>580305</v>
          </cell>
          <cell r="B4837" t="str">
            <v>HOURLY  REGULAR</v>
          </cell>
          <cell r="C4837">
            <v>15506</v>
          </cell>
          <cell r="D4837" t="str">
            <v>GAS OPERATIONS ORANGE</v>
          </cell>
          <cell r="E4837" t="str">
            <v>887-01025</v>
          </cell>
          <cell r="F4837" t="str">
            <v>155061025887</v>
          </cell>
          <cell r="G4837">
            <v>680305</v>
          </cell>
          <cell r="H4837" t="str">
            <v>HOURLY  REGULAR</v>
          </cell>
        </row>
        <row r="4838">
          <cell r="A4838">
            <v>580306</v>
          </cell>
          <cell r="B4838" t="str">
            <v>HOURLY  OT PAY</v>
          </cell>
          <cell r="C4838">
            <v>15506</v>
          </cell>
          <cell r="D4838" t="str">
            <v>GAS OPERATIONS ORANGE</v>
          </cell>
          <cell r="E4838" t="str">
            <v>887-01025</v>
          </cell>
          <cell r="F4838" t="str">
            <v>155061025887</v>
          </cell>
          <cell r="G4838">
            <v>680306</v>
          </cell>
          <cell r="H4838" t="str">
            <v>HOURLY  OT PAY</v>
          </cell>
        </row>
        <row r="4839">
          <cell r="A4839">
            <v>506810</v>
          </cell>
          <cell r="B4839" t="str">
            <v>DAMAGES</v>
          </cell>
          <cell r="C4839">
            <v>15506</v>
          </cell>
          <cell r="D4839" t="str">
            <v>GAS OPERATIONS ORANGE</v>
          </cell>
          <cell r="E4839" t="str">
            <v>887-01025</v>
          </cell>
          <cell r="F4839" t="str">
            <v>155061025887</v>
          </cell>
          <cell r="G4839">
            <v>606810</v>
          </cell>
          <cell r="H4839" t="str">
            <v>DAMAGES</v>
          </cell>
        </row>
        <row r="4840">
          <cell r="A4840">
            <v>502302</v>
          </cell>
          <cell r="B4840" t="str">
            <v>TOOLS AND EQUIP RENT</v>
          </cell>
          <cell r="C4840">
            <v>15506</v>
          </cell>
          <cell r="D4840" t="str">
            <v>GAS OPERATIONS ORANGE</v>
          </cell>
          <cell r="E4840" t="str">
            <v>887-01025</v>
          </cell>
          <cell r="F4840" t="str">
            <v>155061025887</v>
          </cell>
          <cell r="G4840">
            <v>602302</v>
          </cell>
          <cell r="H4840" t="str">
            <v>TOOLS AND EQUIP RENT</v>
          </cell>
        </row>
        <row r="4841">
          <cell r="A4841">
            <v>502129</v>
          </cell>
          <cell r="B4841" t="str">
            <v>WELDING</v>
          </cell>
          <cell r="C4841">
            <v>15506</v>
          </cell>
          <cell r="D4841" t="str">
            <v>GAS OPERATIONS ORANGE</v>
          </cell>
          <cell r="E4841" t="str">
            <v>887-01025</v>
          </cell>
          <cell r="F4841" t="str">
            <v>155061025887</v>
          </cell>
          <cell r="G4841">
            <v>602129</v>
          </cell>
          <cell r="H4841" t="str">
            <v>WELDING</v>
          </cell>
        </row>
        <row r="4842">
          <cell r="A4842">
            <v>580301</v>
          </cell>
          <cell r="B4842" t="str">
            <v>HOURLY DBL TIME PAY</v>
          </cell>
          <cell r="C4842">
            <v>15506</v>
          </cell>
          <cell r="D4842" t="str">
            <v>GAS OPERATIONS ORANGE</v>
          </cell>
          <cell r="E4842" t="str">
            <v>887-01025</v>
          </cell>
          <cell r="F4842" t="str">
            <v>155061025887</v>
          </cell>
          <cell r="G4842">
            <v>680301</v>
          </cell>
          <cell r="H4842" t="str">
            <v>HOURLY DBL TIME PAY</v>
          </cell>
        </row>
        <row r="4843">
          <cell r="A4843">
            <v>500301</v>
          </cell>
          <cell r="B4843" t="str">
            <v>HOURLY DOUBLE PAY</v>
          </cell>
          <cell r="C4843">
            <v>15100</v>
          </cell>
          <cell r="D4843" t="str">
            <v>ENGINEERING SERVICES - OR</v>
          </cell>
          <cell r="E4843" t="str">
            <v>887-01025</v>
          </cell>
          <cell r="F4843" t="str">
            <v>151001025887</v>
          </cell>
          <cell r="G4843">
            <v>600301</v>
          </cell>
          <cell r="H4843" t="str">
            <v>HOURLY DOUBLE PAY</v>
          </cell>
        </row>
        <row r="4844">
          <cell r="A4844">
            <v>500305</v>
          </cell>
          <cell r="B4844" t="str">
            <v>HOURLY REGULAR  PAY</v>
          </cell>
          <cell r="C4844">
            <v>15100</v>
          </cell>
          <cell r="D4844" t="str">
            <v>ENGINEERING SERVICES - OR</v>
          </cell>
          <cell r="E4844" t="str">
            <v>887-01025</v>
          </cell>
          <cell r="F4844" t="str">
            <v>151001025887</v>
          </cell>
          <cell r="G4844">
            <v>600305</v>
          </cell>
          <cell r="H4844" t="str">
            <v>HOURLY REGULAR  PAY</v>
          </cell>
        </row>
        <row r="4845">
          <cell r="A4845">
            <v>500306</v>
          </cell>
          <cell r="B4845" t="str">
            <v>HOURLY OVERTIME PAY</v>
          </cell>
          <cell r="C4845">
            <v>15100</v>
          </cell>
          <cell r="D4845" t="str">
            <v>ENGINEERING SERVICES - OR</v>
          </cell>
          <cell r="E4845" t="str">
            <v>887-01025</v>
          </cell>
          <cell r="F4845" t="str">
            <v>151001025887</v>
          </cell>
          <cell r="G4845">
            <v>600306</v>
          </cell>
          <cell r="H4845" t="str">
            <v>HOURLY OVERTIME PAY</v>
          </cell>
        </row>
        <row r="4846">
          <cell r="A4846">
            <v>500900</v>
          </cell>
          <cell r="B4846" t="str">
            <v>VACATION, SICK &amp; HOL</v>
          </cell>
          <cell r="C4846">
            <v>15100</v>
          </cell>
          <cell r="D4846" t="str">
            <v>ENGINEERING SERVICES - OR</v>
          </cell>
          <cell r="E4846" t="str">
            <v>887-01025</v>
          </cell>
          <cell r="F4846" t="str">
            <v>151001025887</v>
          </cell>
          <cell r="G4846">
            <v>600900</v>
          </cell>
          <cell r="H4846" t="str">
            <v>VACATION, SICK &amp; HOL</v>
          </cell>
        </row>
        <row r="4847">
          <cell r="A4847">
            <v>501000</v>
          </cell>
          <cell r="B4847" t="str">
            <v>PAYROLL OVERHEAD</v>
          </cell>
          <cell r="C4847">
            <v>15100</v>
          </cell>
          <cell r="D4847" t="str">
            <v>ENGINEERING SERVICES - OR</v>
          </cell>
          <cell r="E4847" t="str">
            <v>887-01025</v>
          </cell>
          <cell r="F4847" t="str">
            <v>151001025887</v>
          </cell>
          <cell r="G4847">
            <v>601000</v>
          </cell>
          <cell r="H4847" t="str">
            <v>PAYROLL OVERHEAD</v>
          </cell>
        </row>
        <row r="4848">
          <cell r="A4848">
            <v>501100</v>
          </cell>
          <cell r="B4848" t="str">
            <v>EDUCATION</v>
          </cell>
          <cell r="C4848">
            <v>15100</v>
          </cell>
          <cell r="D4848" t="str">
            <v>ENGINEERING SERVICES - OR</v>
          </cell>
          <cell r="E4848" t="str">
            <v>887-01025</v>
          </cell>
          <cell r="F4848" t="str">
            <v>151001025887</v>
          </cell>
          <cell r="G4848">
            <v>601100</v>
          </cell>
          <cell r="H4848" t="str">
            <v>EDUCATION</v>
          </cell>
        </row>
        <row r="4849">
          <cell r="A4849">
            <v>501400</v>
          </cell>
          <cell r="B4849" t="str">
            <v>MATERIALS</v>
          </cell>
          <cell r="C4849">
            <v>15100</v>
          </cell>
          <cell r="D4849" t="str">
            <v>ENGINEERING SERVICES - OR</v>
          </cell>
          <cell r="E4849" t="str">
            <v>887-01025</v>
          </cell>
          <cell r="F4849" t="str">
            <v>151001025887</v>
          </cell>
          <cell r="G4849">
            <v>601400</v>
          </cell>
          <cell r="H4849" t="str">
            <v>MATERIALS</v>
          </cell>
        </row>
        <row r="4850">
          <cell r="A4850">
            <v>501401</v>
          </cell>
          <cell r="B4850" t="str">
            <v>MATERIALS - CONS INV</v>
          </cell>
          <cell r="C4850">
            <v>15100</v>
          </cell>
          <cell r="D4850" t="str">
            <v>ENGINEERING SERVICES - OR</v>
          </cell>
          <cell r="E4850" t="str">
            <v>887-01025</v>
          </cell>
          <cell r="F4850" t="str">
            <v>151001025887</v>
          </cell>
          <cell r="G4850">
            <v>601401</v>
          </cell>
          <cell r="H4850" t="str">
            <v>MATERIALS - CONS INV</v>
          </cell>
        </row>
        <row r="4851">
          <cell r="A4851">
            <v>501402</v>
          </cell>
          <cell r="B4851" t="str">
            <v>MATERIALS -CONS PIPE</v>
          </cell>
          <cell r="C4851">
            <v>15100</v>
          </cell>
          <cell r="D4851" t="str">
            <v>ENGINEERING SERVICES - OR</v>
          </cell>
          <cell r="E4851" t="str">
            <v>887-01025</v>
          </cell>
          <cell r="F4851" t="str">
            <v>151001025887</v>
          </cell>
          <cell r="G4851">
            <v>601402</v>
          </cell>
          <cell r="H4851" t="str">
            <v>MATERIALS -CONS PIPE</v>
          </cell>
        </row>
        <row r="4852">
          <cell r="A4852">
            <v>501700</v>
          </cell>
          <cell r="B4852" t="str">
            <v>EQUIPMENT</v>
          </cell>
          <cell r="C4852">
            <v>15100</v>
          </cell>
          <cell r="D4852" t="str">
            <v>ENGINEERING SERVICES - OR</v>
          </cell>
          <cell r="E4852" t="str">
            <v>887-01025</v>
          </cell>
          <cell r="F4852" t="str">
            <v>151001025887</v>
          </cell>
          <cell r="G4852">
            <v>601700</v>
          </cell>
          <cell r="H4852" t="str">
            <v>EQUIPMENT</v>
          </cell>
        </row>
        <row r="4853">
          <cell r="A4853">
            <v>501900</v>
          </cell>
          <cell r="B4853" t="str">
            <v>DUES/MEMBERSHIP</v>
          </cell>
          <cell r="C4853">
            <v>15100</v>
          </cell>
          <cell r="D4853" t="str">
            <v>ENGINEERING SERVICES - OR</v>
          </cell>
          <cell r="E4853" t="str">
            <v>887-01025</v>
          </cell>
          <cell r="F4853" t="str">
            <v>151001025887</v>
          </cell>
          <cell r="G4853">
            <v>601900</v>
          </cell>
          <cell r="H4853" t="str">
            <v>DUES/MEMBERSHIP</v>
          </cell>
        </row>
        <row r="4854">
          <cell r="A4854">
            <v>502466</v>
          </cell>
          <cell r="B4854" t="str">
            <v>P CARD UNCODED CHARG</v>
          </cell>
          <cell r="C4854">
            <v>15100</v>
          </cell>
          <cell r="D4854" t="str">
            <v>ENGINEERING SERVICES - OR</v>
          </cell>
          <cell r="E4854" t="str">
            <v>887-01025</v>
          </cell>
          <cell r="F4854" t="str">
            <v>151001025887</v>
          </cell>
          <cell r="G4854">
            <v>602466</v>
          </cell>
          <cell r="H4854" t="str">
            <v>P CARD UNCODED CHARG</v>
          </cell>
        </row>
        <row r="4855">
          <cell r="A4855">
            <v>502600</v>
          </cell>
          <cell r="B4855" t="str">
            <v>UTILITIES</v>
          </cell>
          <cell r="C4855">
            <v>15100</v>
          </cell>
          <cell r="D4855" t="str">
            <v>ENGINEERING SERVICES - OR</v>
          </cell>
          <cell r="E4855" t="str">
            <v>887-01025</v>
          </cell>
          <cell r="F4855" t="str">
            <v>151001025887</v>
          </cell>
          <cell r="G4855">
            <v>602600</v>
          </cell>
          <cell r="H4855" t="str">
            <v>UTILITIES</v>
          </cell>
        </row>
        <row r="4856">
          <cell r="A4856">
            <v>504700</v>
          </cell>
          <cell r="B4856" t="str">
            <v>PARKING</v>
          </cell>
          <cell r="C4856">
            <v>15100</v>
          </cell>
          <cell r="D4856" t="str">
            <v>ENGINEERING SERVICES - OR</v>
          </cell>
          <cell r="E4856" t="str">
            <v>887-01025</v>
          </cell>
          <cell r="F4856" t="str">
            <v>151001025887</v>
          </cell>
          <cell r="G4856">
            <v>604700</v>
          </cell>
          <cell r="H4856" t="str">
            <v>PARKING</v>
          </cell>
        </row>
        <row r="4857">
          <cell r="A4857">
            <v>505800</v>
          </cell>
          <cell r="B4857" t="str">
            <v>MEAL TICKETS</v>
          </cell>
          <cell r="C4857">
            <v>15100</v>
          </cell>
          <cell r="D4857" t="str">
            <v>ENGINEERING SERVICES - OR</v>
          </cell>
          <cell r="E4857" t="str">
            <v>887-01025</v>
          </cell>
          <cell r="F4857" t="str">
            <v>151001025887</v>
          </cell>
          <cell r="G4857">
            <v>605800</v>
          </cell>
          <cell r="H4857" t="str">
            <v>MEAL TICKETS</v>
          </cell>
        </row>
        <row r="4858">
          <cell r="A4858">
            <v>507700</v>
          </cell>
          <cell r="B4858" t="str">
            <v>SMALL TOOLS</v>
          </cell>
          <cell r="C4858">
            <v>15100</v>
          </cell>
          <cell r="D4858" t="str">
            <v>ENGINEERING SERVICES - OR</v>
          </cell>
          <cell r="E4858" t="str">
            <v>887-01025</v>
          </cell>
          <cell r="F4858" t="str">
            <v>151001025887</v>
          </cell>
          <cell r="G4858">
            <v>607700</v>
          </cell>
          <cell r="H4858" t="str">
            <v>SMALL TOOLS</v>
          </cell>
        </row>
        <row r="4859">
          <cell r="A4859">
            <v>512100</v>
          </cell>
          <cell r="B4859" t="str">
            <v>MEALS AND ENTERTAIN</v>
          </cell>
          <cell r="C4859">
            <v>15100</v>
          </cell>
          <cell r="D4859" t="str">
            <v>ENGINEERING SERVICES - OR</v>
          </cell>
          <cell r="E4859" t="str">
            <v>887-01025</v>
          </cell>
          <cell r="F4859" t="str">
            <v>151001025887</v>
          </cell>
          <cell r="G4859">
            <v>612100</v>
          </cell>
          <cell r="H4859" t="str">
            <v>MEALS AND ENTERTAIN</v>
          </cell>
        </row>
        <row r="4860">
          <cell r="A4860">
            <v>580305</v>
          </cell>
          <cell r="B4860" t="str">
            <v>HOURLY  REGULAR</v>
          </cell>
          <cell r="C4860">
            <v>15100</v>
          </cell>
          <cell r="D4860" t="str">
            <v>ENGINEERING SERVICES - OR</v>
          </cell>
          <cell r="E4860" t="str">
            <v>887-01025</v>
          </cell>
          <cell r="F4860" t="str">
            <v>151001025887</v>
          </cell>
          <cell r="G4860">
            <v>680305</v>
          </cell>
          <cell r="H4860" t="str">
            <v>HOURLY  REGULAR</v>
          </cell>
        </row>
        <row r="4861">
          <cell r="A4861">
            <v>588305</v>
          </cell>
          <cell r="B4861" t="str">
            <v>HRLY - REGULAR ZTFSO</v>
          </cell>
          <cell r="C4861">
            <v>15100</v>
          </cell>
          <cell r="D4861" t="str">
            <v>ENGINEERING SERVICES - OR</v>
          </cell>
          <cell r="E4861" t="str">
            <v>887-01025</v>
          </cell>
          <cell r="F4861" t="str">
            <v>151001025887</v>
          </cell>
          <cell r="G4861">
            <v>688305</v>
          </cell>
          <cell r="H4861" t="str">
            <v>HRLY - REGULAR ZTFSO</v>
          </cell>
        </row>
        <row r="4862">
          <cell r="A4862">
            <v>588306</v>
          </cell>
          <cell r="B4862" t="str">
            <v>HRLY - OT ZTFSO</v>
          </cell>
          <cell r="C4862">
            <v>15100</v>
          </cell>
          <cell r="D4862" t="str">
            <v>ENGINEERING SERVICES - OR</v>
          </cell>
          <cell r="E4862" t="str">
            <v>887-01025</v>
          </cell>
          <cell r="F4862" t="str">
            <v>151001025887</v>
          </cell>
          <cell r="G4862">
            <v>688306</v>
          </cell>
          <cell r="H4862" t="str">
            <v>HRLY - OT ZTFSO</v>
          </cell>
        </row>
        <row r="4863">
          <cell r="A4863">
            <v>502800</v>
          </cell>
          <cell r="B4863" t="str">
            <v>POSTAGE</v>
          </cell>
          <cell r="C4863">
            <v>15100</v>
          </cell>
          <cell r="D4863" t="str">
            <v>ENGINEERING SERVICES - OR</v>
          </cell>
          <cell r="E4863" t="str">
            <v>887-01025</v>
          </cell>
          <cell r="F4863" t="str">
            <v>151001025887</v>
          </cell>
          <cell r="G4863">
            <v>602800</v>
          </cell>
          <cell r="H4863" t="str">
            <v>POSTAGE</v>
          </cell>
        </row>
        <row r="4864">
          <cell r="A4864">
            <v>503100</v>
          </cell>
          <cell r="B4864" t="str">
            <v>PRINTING</v>
          </cell>
          <cell r="C4864">
            <v>15100</v>
          </cell>
          <cell r="D4864" t="str">
            <v>ENGINEERING SERVICES - OR</v>
          </cell>
          <cell r="E4864" t="str">
            <v>887-01025</v>
          </cell>
          <cell r="F4864" t="str">
            <v>151001025887</v>
          </cell>
          <cell r="G4864">
            <v>603100</v>
          </cell>
          <cell r="H4864" t="str">
            <v>PRINTING</v>
          </cell>
        </row>
        <row r="4865">
          <cell r="A4865">
            <v>503300</v>
          </cell>
          <cell r="B4865" t="str">
            <v>REFRESHMENTS</v>
          </cell>
          <cell r="C4865">
            <v>15100</v>
          </cell>
          <cell r="D4865" t="str">
            <v>ENGINEERING SERVICES - OR</v>
          </cell>
          <cell r="E4865" t="str">
            <v>887-01025</v>
          </cell>
          <cell r="F4865" t="str">
            <v>151001025887</v>
          </cell>
          <cell r="G4865">
            <v>603300</v>
          </cell>
          <cell r="H4865" t="str">
            <v>REFRESHMENTS</v>
          </cell>
        </row>
        <row r="4866">
          <cell r="A4866">
            <v>512200</v>
          </cell>
          <cell r="B4866" t="str">
            <v>TRAVEL IN TERRITORY</v>
          </cell>
          <cell r="C4866">
            <v>15100</v>
          </cell>
          <cell r="D4866" t="str">
            <v>ENGINEERING SERVICES - OR</v>
          </cell>
          <cell r="E4866" t="str">
            <v>887-01025</v>
          </cell>
          <cell r="F4866" t="str">
            <v>151001025887</v>
          </cell>
          <cell r="G4866">
            <v>612200</v>
          </cell>
          <cell r="H4866" t="str">
            <v>TRAVEL IN TERRITORY</v>
          </cell>
        </row>
        <row r="4867">
          <cell r="A4867">
            <v>513200</v>
          </cell>
          <cell r="B4867" t="str">
            <v>BUSINESS TRAVEL</v>
          </cell>
          <cell r="C4867">
            <v>15100</v>
          </cell>
          <cell r="D4867" t="str">
            <v>ENGINEERING SERVICES - OR</v>
          </cell>
          <cell r="E4867" t="str">
            <v>887-01025</v>
          </cell>
          <cell r="F4867" t="str">
            <v>151001025887</v>
          </cell>
          <cell r="G4867">
            <v>613200</v>
          </cell>
          <cell r="H4867" t="str">
            <v>BUSINESS TRAVEL</v>
          </cell>
        </row>
        <row r="4868">
          <cell r="A4868">
            <v>522000</v>
          </cell>
          <cell r="B4868" t="str">
            <v>EMPLOYEE AWARDS</v>
          </cell>
          <cell r="C4868">
            <v>15100</v>
          </cell>
          <cell r="D4868" t="str">
            <v>ENGINEERING SERVICES - OR</v>
          </cell>
          <cell r="E4868" t="str">
            <v>887-01025</v>
          </cell>
          <cell r="F4868" t="str">
            <v>151001025887</v>
          </cell>
          <cell r="G4868">
            <v>622000</v>
          </cell>
          <cell r="H4868" t="str">
            <v>EMPLOYEE AWARDS</v>
          </cell>
        </row>
        <row r="4869">
          <cell r="A4869">
            <v>580306</v>
          </cell>
          <cell r="B4869" t="str">
            <v>HOURLY  OT PAY</v>
          </cell>
          <cell r="C4869">
            <v>15100</v>
          </cell>
          <cell r="D4869" t="str">
            <v>ENGINEERING SERVICES - OR</v>
          </cell>
          <cell r="E4869" t="str">
            <v>887-01025</v>
          </cell>
          <cell r="F4869" t="str">
            <v>151001025887</v>
          </cell>
          <cell r="G4869">
            <v>680306</v>
          </cell>
          <cell r="H4869" t="str">
            <v>HOURLY  OT PAY</v>
          </cell>
        </row>
        <row r="4870">
          <cell r="A4870">
            <v>501500</v>
          </cell>
          <cell r="B4870" t="str">
            <v>MILEAGE REIMBURSE</v>
          </cell>
          <cell r="C4870">
            <v>15100</v>
          </cell>
          <cell r="D4870" t="str">
            <v>ENGINEERING SERVICES - OR</v>
          </cell>
          <cell r="E4870" t="str">
            <v>887-01025</v>
          </cell>
          <cell r="F4870" t="str">
            <v>151001025887</v>
          </cell>
          <cell r="G4870">
            <v>601500</v>
          </cell>
          <cell r="H4870" t="str">
            <v>MILEAGE REIMBURSE</v>
          </cell>
        </row>
        <row r="4871">
          <cell r="A4871">
            <v>502700</v>
          </cell>
          <cell r="B4871" t="str">
            <v>TELEPHONE</v>
          </cell>
          <cell r="C4871">
            <v>15100</v>
          </cell>
          <cell r="D4871" t="str">
            <v>ENGINEERING SERVICES - OR</v>
          </cell>
          <cell r="E4871" t="str">
            <v>887-01025</v>
          </cell>
          <cell r="F4871" t="str">
            <v>151001025887</v>
          </cell>
          <cell r="G4871">
            <v>602700</v>
          </cell>
          <cell r="H4871" t="str">
            <v>TELEPHONE</v>
          </cell>
        </row>
        <row r="4872">
          <cell r="A4872">
            <v>504950</v>
          </cell>
          <cell r="B4872" t="str">
            <v>CLOTHING</v>
          </cell>
          <cell r="C4872">
            <v>15100</v>
          </cell>
          <cell r="D4872" t="str">
            <v>ENGINEERING SERVICES - OR</v>
          </cell>
          <cell r="E4872" t="str">
            <v>887-01025</v>
          </cell>
          <cell r="F4872" t="str">
            <v>151001025887</v>
          </cell>
          <cell r="G4872">
            <v>604950</v>
          </cell>
          <cell r="H4872" t="str">
            <v>CLOTHING</v>
          </cell>
        </row>
        <row r="4873">
          <cell r="A4873">
            <v>506200</v>
          </cell>
          <cell r="B4873" t="str">
            <v>PERMITS AND FEES</v>
          </cell>
          <cell r="C4873">
            <v>15100</v>
          </cell>
          <cell r="D4873" t="str">
            <v>ENGINEERING SERVICES - OR</v>
          </cell>
          <cell r="E4873" t="str">
            <v>887-01025</v>
          </cell>
          <cell r="F4873" t="str">
            <v>151001025887</v>
          </cell>
          <cell r="G4873">
            <v>606200</v>
          </cell>
          <cell r="H4873" t="str">
            <v>PERMITS AND FEES</v>
          </cell>
        </row>
        <row r="4874">
          <cell r="A4874">
            <v>589800</v>
          </cell>
          <cell r="B4874" t="str">
            <v>MEAL TICKETS ZTFSO</v>
          </cell>
          <cell r="C4874">
            <v>15100</v>
          </cell>
          <cell r="D4874" t="str">
            <v>ENGINEERING SERVICES - OR</v>
          </cell>
          <cell r="E4874" t="str">
            <v>887-01025</v>
          </cell>
          <cell r="F4874" t="str">
            <v>151001025887</v>
          </cell>
          <cell r="G4874">
            <v>689800</v>
          </cell>
          <cell r="H4874" t="str">
            <v>MEAL TICKETS ZTFSO</v>
          </cell>
        </row>
        <row r="4875">
          <cell r="A4875">
            <v>580301</v>
          </cell>
          <cell r="B4875" t="str">
            <v>HOURLY DBL TIME PAY</v>
          </cell>
          <cell r="C4875">
            <v>15100</v>
          </cell>
          <cell r="D4875" t="str">
            <v>ENGINEERING SERVICES - OR</v>
          </cell>
          <cell r="E4875" t="str">
            <v>887-01025</v>
          </cell>
          <cell r="F4875" t="str">
            <v>151001025887</v>
          </cell>
          <cell r="G4875">
            <v>680301</v>
          </cell>
          <cell r="H4875" t="str">
            <v>HOURLY DBL TIME PAY</v>
          </cell>
        </row>
        <row r="4876">
          <cell r="A4876">
            <v>588301</v>
          </cell>
          <cell r="B4876" t="str">
            <v>HRL - DBL TIME ZTFSO</v>
          </cell>
          <cell r="C4876">
            <v>15100</v>
          </cell>
          <cell r="D4876" t="str">
            <v>ENGINEERING SERVICES - OR</v>
          </cell>
          <cell r="E4876" t="str">
            <v>887-01025</v>
          </cell>
          <cell r="F4876" t="str">
            <v>151001025887</v>
          </cell>
          <cell r="G4876">
            <v>688301</v>
          </cell>
          <cell r="H4876" t="str">
            <v>HRL - DBL TIME ZTFSO</v>
          </cell>
        </row>
        <row r="4877">
          <cell r="A4877">
            <v>503000</v>
          </cell>
          <cell r="B4877" t="str">
            <v>OFFICE SUPPLIES</v>
          </cell>
          <cell r="C4877">
            <v>14100</v>
          </cell>
          <cell r="D4877" t="str">
            <v>GAS OPS BLACK - OR</v>
          </cell>
          <cell r="E4877" t="str">
            <v>887-01025</v>
          </cell>
          <cell r="F4877" t="str">
            <v>141001025887</v>
          </cell>
          <cell r="G4877">
            <v>603000</v>
          </cell>
          <cell r="H4877" t="str">
            <v>OFFICE SUPPLIES</v>
          </cell>
        </row>
        <row r="4878">
          <cell r="A4878">
            <v>501700</v>
          </cell>
          <cell r="B4878" t="str">
            <v>EQUIPMENT</v>
          </cell>
          <cell r="C4878">
            <v>13510</v>
          </cell>
          <cell r="D4878" t="str">
            <v>CUSTOMER FIELD SERVICES</v>
          </cell>
          <cell r="E4878" t="str">
            <v>887-01025</v>
          </cell>
          <cell r="F4878" t="str">
            <v>135101025887</v>
          </cell>
          <cell r="G4878">
            <v>601700</v>
          </cell>
          <cell r="H4878" t="str">
            <v>EQUIPMENT</v>
          </cell>
        </row>
        <row r="4879">
          <cell r="A4879">
            <v>580305</v>
          </cell>
          <cell r="B4879" t="str">
            <v>HOURLY  REGULAR</v>
          </cell>
          <cell r="C4879">
            <v>13510</v>
          </cell>
          <cell r="D4879" t="str">
            <v>CUSTOMER FIELD SERVICES</v>
          </cell>
          <cell r="E4879" t="str">
            <v>887-01025</v>
          </cell>
          <cell r="F4879" t="str">
            <v>135101025887</v>
          </cell>
          <cell r="G4879">
            <v>680305</v>
          </cell>
          <cell r="H4879" t="str">
            <v>HOURLY  REGULAR</v>
          </cell>
        </row>
        <row r="4880">
          <cell r="A4880">
            <v>588301</v>
          </cell>
          <cell r="B4880" t="str">
            <v>HRL - DBL TIME ZTFSO</v>
          </cell>
          <cell r="C4880">
            <v>13510</v>
          </cell>
          <cell r="D4880" t="str">
            <v>CUSTOMER FIELD SERVICES</v>
          </cell>
          <cell r="E4880" t="str">
            <v>887-01025</v>
          </cell>
          <cell r="F4880" t="str">
            <v>135101025887</v>
          </cell>
          <cell r="G4880">
            <v>688301</v>
          </cell>
          <cell r="H4880" t="str">
            <v>HRL - DBL TIME ZTFSO</v>
          </cell>
        </row>
        <row r="4881">
          <cell r="A4881">
            <v>588305</v>
          </cell>
          <cell r="B4881" t="str">
            <v>HRLY - REGULAR ZTFSO</v>
          </cell>
          <cell r="C4881">
            <v>13510</v>
          </cell>
          <cell r="D4881" t="str">
            <v>CUSTOMER FIELD SERVICES</v>
          </cell>
          <cell r="E4881" t="str">
            <v>887-01025</v>
          </cell>
          <cell r="F4881" t="str">
            <v>135101025887</v>
          </cell>
          <cell r="G4881">
            <v>688305</v>
          </cell>
          <cell r="H4881" t="str">
            <v>HRLY - REGULAR ZTFSO</v>
          </cell>
        </row>
        <row r="4882">
          <cell r="A4882">
            <v>588306</v>
          </cell>
          <cell r="B4882" t="str">
            <v>HRLY - OT ZTFSO</v>
          </cell>
          <cell r="C4882">
            <v>13510</v>
          </cell>
          <cell r="D4882" t="str">
            <v>CUSTOMER FIELD SERVICES</v>
          </cell>
          <cell r="E4882" t="str">
            <v>887-01025</v>
          </cell>
          <cell r="F4882" t="str">
            <v>135101025887</v>
          </cell>
          <cell r="G4882">
            <v>688306</v>
          </cell>
          <cell r="H4882" t="str">
            <v>HRLY - OT ZTFSO</v>
          </cell>
        </row>
        <row r="4883">
          <cell r="A4883">
            <v>589800</v>
          </cell>
          <cell r="B4883" t="str">
            <v>MEAL TICKETS ZTFSO</v>
          </cell>
          <cell r="C4883">
            <v>13510</v>
          </cell>
          <cell r="D4883" t="str">
            <v>CUSTOMER FIELD SERVICES</v>
          </cell>
          <cell r="E4883" t="str">
            <v>887-01025</v>
          </cell>
          <cell r="F4883" t="str">
            <v>135101025887</v>
          </cell>
          <cell r="G4883">
            <v>689800</v>
          </cell>
          <cell r="H4883" t="str">
            <v>MEAL TICKETS ZTFSO</v>
          </cell>
        </row>
        <row r="4884">
          <cell r="A4884">
            <v>502600</v>
          </cell>
          <cell r="B4884" t="str">
            <v>UTILITIES</v>
          </cell>
          <cell r="C4884">
            <v>11500</v>
          </cell>
          <cell r="D4884" t="str">
            <v>PORTLAND LNG</v>
          </cell>
          <cell r="E4884" t="str">
            <v>887-01025</v>
          </cell>
          <cell r="F4884" t="str">
            <v>115001025887</v>
          </cell>
          <cell r="G4884">
            <v>602600</v>
          </cell>
          <cell r="H4884" t="str">
            <v>UTILITIES</v>
          </cell>
        </row>
        <row r="4885">
          <cell r="A4885">
            <v>501401</v>
          </cell>
          <cell r="B4885" t="str">
            <v>MATERIALS - CONS INV</v>
          </cell>
          <cell r="C4885">
            <v>11100</v>
          </cell>
          <cell r="D4885" t="str">
            <v>SYSTEM OPS</v>
          </cell>
          <cell r="E4885" t="str">
            <v>887-01025</v>
          </cell>
          <cell r="F4885" t="str">
            <v>111001025887</v>
          </cell>
          <cell r="G4885">
            <v>601401</v>
          </cell>
          <cell r="H4885" t="str">
            <v>MATERIALS - CONS INV</v>
          </cell>
        </row>
        <row r="4886">
          <cell r="A4886">
            <v>502600</v>
          </cell>
          <cell r="B4886" t="str">
            <v>UTILITIES</v>
          </cell>
          <cell r="C4886">
            <v>16115</v>
          </cell>
          <cell r="D4886" t="str">
            <v>PARKROSE - FACILITIES</v>
          </cell>
          <cell r="E4886" t="str">
            <v>887-01025</v>
          </cell>
          <cell r="F4886" t="str">
            <v>161151025887</v>
          </cell>
          <cell r="G4886">
            <v>602600</v>
          </cell>
          <cell r="H4886" t="str">
            <v>UTILITIES</v>
          </cell>
        </row>
        <row r="4887">
          <cell r="A4887">
            <v>502600</v>
          </cell>
          <cell r="B4887" t="str">
            <v>UTILITIES</v>
          </cell>
          <cell r="C4887">
            <v>11400</v>
          </cell>
          <cell r="D4887" t="str">
            <v>NEWPORT LNG</v>
          </cell>
          <cell r="E4887" t="str">
            <v>887-01025</v>
          </cell>
          <cell r="F4887" t="str">
            <v>114001025887</v>
          </cell>
          <cell r="G4887">
            <v>602600</v>
          </cell>
          <cell r="H4887" t="str">
            <v>UTILITIES</v>
          </cell>
        </row>
        <row r="4888">
          <cell r="A4888">
            <v>502180</v>
          </cell>
          <cell r="B4888" t="str">
            <v>ASPHALT PAVING</v>
          </cell>
          <cell r="C4888">
            <v>15507</v>
          </cell>
          <cell r="D4888" t="str">
            <v>TRANSMISSION MAINTENANCE</v>
          </cell>
          <cell r="E4888" t="str">
            <v>887-01100</v>
          </cell>
          <cell r="F4888" t="str">
            <v>155071100887</v>
          </cell>
          <cell r="G4888">
            <v>602180</v>
          </cell>
          <cell r="H4888" t="str">
            <v>ASPHALT PAVING</v>
          </cell>
        </row>
        <row r="4889">
          <cell r="A4889">
            <v>580301</v>
          </cell>
          <cell r="B4889" t="str">
            <v>HOURLY DBL TIME PAY</v>
          </cell>
          <cell r="C4889">
            <v>15507</v>
          </cell>
          <cell r="D4889" t="str">
            <v>TRANSMISSION MAINTENANCE</v>
          </cell>
          <cell r="E4889" t="str">
            <v>887-01100</v>
          </cell>
          <cell r="F4889" t="str">
            <v>155071100887</v>
          </cell>
          <cell r="G4889">
            <v>680301</v>
          </cell>
          <cell r="H4889" t="str">
            <v>HOURLY DBL TIME PAY</v>
          </cell>
        </row>
        <row r="4890">
          <cell r="A4890">
            <v>580305</v>
          </cell>
          <cell r="B4890" t="str">
            <v>HOURLY  REGULAR</v>
          </cell>
          <cell r="C4890">
            <v>15507</v>
          </cell>
          <cell r="D4890" t="str">
            <v>TRANSMISSION MAINTENANCE</v>
          </cell>
          <cell r="E4890" t="str">
            <v>887-01100</v>
          </cell>
          <cell r="F4890" t="str">
            <v>155071100887</v>
          </cell>
          <cell r="G4890">
            <v>680305</v>
          </cell>
          <cell r="H4890" t="str">
            <v>HOURLY  REGULAR</v>
          </cell>
        </row>
        <row r="4891">
          <cell r="A4891">
            <v>580306</v>
          </cell>
          <cell r="B4891" t="str">
            <v>HOURLY  OT PAY</v>
          </cell>
          <cell r="C4891">
            <v>15507</v>
          </cell>
          <cell r="D4891" t="str">
            <v>TRANSMISSION MAINTENANCE</v>
          </cell>
          <cell r="E4891" t="str">
            <v>887-01100</v>
          </cell>
          <cell r="F4891" t="str">
            <v>155071100887</v>
          </cell>
          <cell r="G4891">
            <v>680306</v>
          </cell>
          <cell r="H4891" t="str">
            <v>HOURLY  OT PAY</v>
          </cell>
        </row>
        <row r="4892">
          <cell r="A4892">
            <v>501401</v>
          </cell>
          <cell r="B4892" t="str">
            <v>MATERIALS - CONS INV</v>
          </cell>
          <cell r="C4892">
            <v>15507</v>
          </cell>
          <cell r="D4892" t="str">
            <v>TRANSMISSION MAINTENANCE</v>
          </cell>
          <cell r="E4892" t="str">
            <v>887-01100</v>
          </cell>
          <cell r="F4892" t="str">
            <v>155071100887</v>
          </cell>
          <cell r="G4892">
            <v>601401</v>
          </cell>
          <cell r="H4892" t="str">
            <v>MATERIALS - CONS INV</v>
          </cell>
        </row>
        <row r="4893">
          <cell r="A4893">
            <v>501700</v>
          </cell>
          <cell r="B4893" t="str">
            <v>EQUIPMENT</v>
          </cell>
          <cell r="C4893">
            <v>15506</v>
          </cell>
          <cell r="D4893" t="str">
            <v>GAS OPERATIONS ORANGE</v>
          </cell>
          <cell r="E4893" t="str">
            <v>887-01100</v>
          </cell>
          <cell r="F4893" t="str">
            <v>155061100887</v>
          </cell>
          <cell r="G4893">
            <v>601700</v>
          </cell>
          <cell r="H4893" t="str">
            <v>EQUIPMENT</v>
          </cell>
        </row>
        <row r="4894">
          <cell r="A4894">
            <v>502100</v>
          </cell>
          <cell r="B4894" t="str">
            <v>OTHER CONTRACT WORK</v>
          </cell>
          <cell r="C4894">
            <v>15506</v>
          </cell>
          <cell r="D4894" t="str">
            <v>GAS OPERATIONS ORANGE</v>
          </cell>
          <cell r="E4894" t="str">
            <v>887-01100</v>
          </cell>
          <cell r="F4894" t="str">
            <v>155061100887</v>
          </cell>
          <cell r="G4894">
            <v>602100</v>
          </cell>
          <cell r="H4894" t="str">
            <v>OTHER CONTRACT WORK</v>
          </cell>
        </row>
        <row r="4895">
          <cell r="A4895">
            <v>502170</v>
          </cell>
          <cell r="B4895" t="str">
            <v>FLAGGING</v>
          </cell>
          <cell r="C4895">
            <v>15506</v>
          </cell>
          <cell r="D4895" t="str">
            <v>GAS OPERATIONS ORANGE</v>
          </cell>
          <cell r="E4895" t="str">
            <v>887-01100</v>
          </cell>
          <cell r="F4895" t="str">
            <v>155061100887</v>
          </cell>
          <cell r="G4895">
            <v>602170</v>
          </cell>
          <cell r="H4895" t="str">
            <v>FLAGGING</v>
          </cell>
        </row>
        <row r="4896">
          <cell r="A4896">
            <v>502180</v>
          </cell>
          <cell r="B4896" t="str">
            <v>ASPHALT PAVING</v>
          </cell>
          <cell r="C4896">
            <v>15506</v>
          </cell>
          <cell r="D4896" t="str">
            <v>GAS OPERATIONS ORANGE</v>
          </cell>
          <cell r="E4896" t="str">
            <v>887-01100</v>
          </cell>
          <cell r="F4896" t="str">
            <v>155061100887</v>
          </cell>
          <cell r="G4896">
            <v>602180</v>
          </cell>
          <cell r="H4896" t="str">
            <v>ASPHALT PAVING</v>
          </cell>
        </row>
        <row r="4897">
          <cell r="A4897">
            <v>502195</v>
          </cell>
          <cell r="B4897" t="str">
            <v>SAW CUTS</v>
          </cell>
          <cell r="C4897">
            <v>15506</v>
          </cell>
          <cell r="D4897" t="str">
            <v>GAS OPERATIONS ORANGE</v>
          </cell>
          <cell r="E4897" t="str">
            <v>887-01100</v>
          </cell>
          <cell r="F4897" t="str">
            <v>155061100887</v>
          </cell>
          <cell r="G4897">
            <v>602195</v>
          </cell>
          <cell r="H4897" t="str">
            <v>SAW CUTS</v>
          </cell>
        </row>
        <row r="4898">
          <cell r="A4898">
            <v>502302</v>
          </cell>
          <cell r="B4898" t="str">
            <v>TOOLS AND EQUIP RENT</v>
          </cell>
          <cell r="C4898">
            <v>15506</v>
          </cell>
          <cell r="D4898" t="str">
            <v>GAS OPERATIONS ORANGE</v>
          </cell>
          <cell r="E4898" t="str">
            <v>887-01100</v>
          </cell>
          <cell r="F4898" t="str">
            <v>155061100887</v>
          </cell>
          <cell r="G4898">
            <v>602302</v>
          </cell>
          <cell r="H4898" t="str">
            <v>TOOLS AND EQUIP RENT</v>
          </cell>
        </row>
        <row r="4899">
          <cell r="A4899">
            <v>506810</v>
          </cell>
          <cell r="B4899" t="str">
            <v>DAMAGES</v>
          </cell>
          <cell r="C4899">
            <v>15506</v>
          </cell>
          <cell r="D4899" t="str">
            <v>GAS OPERATIONS ORANGE</v>
          </cell>
          <cell r="E4899" t="str">
            <v>887-01100</v>
          </cell>
          <cell r="F4899" t="str">
            <v>155061100887</v>
          </cell>
          <cell r="G4899">
            <v>606810</v>
          </cell>
          <cell r="H4899" t="str">
            <v>DAMAGES</v>
          </cell>
        </row>
        <row r="4900">
          <cell r="A4900">
            <v>580301</v>
          </cell>
          <cell r="B4900" t="str">
            <v>HOURLY DBL TIME PAY</v>
          </cell>
          <cell r="C4900">
            <v>15506</v>
          </cell>
          <cell r="D4900" t="str">
            <v>GAS OPERATIONS ORANGE</v>
          </cell>
          <cell r="E4900" t="str">
            <v>887-01100</v>
          </cell>
          <cell r="F4900" t="str">
            <v>155061100887</v>
          </cell>
          <cell r="G4900">
            <v>680301</v>
          </cell>
          <cell r="H4900" t="str">
            <v>HOURLY DBL TIME PAY</v>
          </cell>
        </row>
        <row r="4901">
          <cell r="A4901">
            <v>580305</v>
          </cell>
          <cell r="B4901" t="str">
            <v>HOURLY  REGULAR</v>
          </cell>
          <cell r="C4901">
            <v>15506</v>
          </cell>
          <cell r="D4901" t="str">
            <v>GAS OPERATIONS ORANGE</v>
          </cell>
          <cell r="E4901" t="str">
            <v>887-01100</v>
          </cell>
          <cell r="F4901" t="str">
            <v>155061100887</v>
          </cell>
          <cell r="G4901">
            <v>680305</v>
          </cell>
          <cell r="H4901" t="str">
            <v>HOURLY  REGULAR</v>
          </cell>
        </row>
        <row r="4902">
          <cell r="A4902">
            <v>580306</v>
          </cell>
          <cell r="B4902" t="str">
            <v>HOURLY  OT PAY</v>
          </cell>
          <cell r="C4902">
            <v>15506</v>
          </cell>
          <cell r="D4902" t="str">
            <v>GAS OPERATIONS ORANGE</v>
          </cell>
          <cell r="E4902" t="str">
            <v>887-01100</v>
          </cell>
          <cell r="F4902" t="str">
            <v>155061100887</v>
          </cell>
          <cell r="G4902">
            <v>680306</v>
          </cell>
          <cell r="H4902" t="str">
            <v>HOURLY  OT PAY</v>
          </cell>
        </row>
        <row r="4903">
          <cell r="A4903">
            <v>585800</v>
          </cell>
          <cell r="B4903" t="str">
            <v>MEAL TICKETS SECONDARY</v>
          </cell>
          <cell r="C4903">
            <v>15506</v>
          </cell>
          <cell r="D4903" t="str">
            <v>GAS OPERATIONS ORANGE</v>
          </cell>
          <cell r="E4903" t="str">
            <v>887-01100</v>
          </cell>
          <cell r="F4903" t="str">
            <v>155061100887</v>
          </cell>
          <cell r="G4903">
            <v>685800</v>
          </cell>
          <cell r="H4903" t="str">
            <v>MEAL TICKETS SECONDARY</v>
          </cell>
        </row>
        <row r="4904">
          <cell r="A4904">
            <v>501401</v>
          </cell>
          <cell r="B4904" t="str">
            <v>MATERIALS - CONS INV</v>
          </cell>
          <cell r="C4904">
            <v>15506</v>
          </cell>
          <cell r="D4904" t="str">
            <v>GAS OPERATIONS ORANGE</v>
          </cell>
          <cell r="E4904" t="str">
            <v>887-01100</v>
          </cell>
          <cell r="F4904" t="str">
            <v>155061100887</v>
          </cell>
          <cell r="G4904">
            <v>601401</v>
          </cell>
          <cell r="H4904" t="str">
            <v>MATERIALS - CONS INV</v>
          </cell>
        </row>
        <row r="4905">
          <cell r="A4905">
            <v>501459</v>
          </cell>
          <cell r="B4905" t="str">
            <v>MATERIALS - AGGREG</v>
          </cell>
          <cell r="C4905">
            <v>15506</v>
          </cell>
          <cell r="D4905" t="str">
            <v>GAS OPERATIONS ORANGE</v>
          </cell>
          <cell r="E4905" t="str">
            <v>887-01100</v>
          </cell>
          <cell r="F4905" t="str">
            <v>155061100887</v>
          </cell>
          <cell r="G4905">
            <v>601459</v>
          </cell>
          <cell r="H4905" t="str">
            <v>MATERIALS - AGGREG</v>
          </cell>
        </row>
        <row r="4906">
          <cell r="A4906">
            <v>502160</v>
          </cell>
          <cell r="B4906" t="str">
            <v>VACUUM TRUCK</v>
          </cell>
          <cell r="C4906">
            <v>15506</v>
          </cell>
          <cell r="D4906" t="str">
            <v>GAS OPERATIONS ORANGE</v>
          </cell>
          <cell r="E4906" t="str">
            <v>887-01100</v>
          </cell>
          <cell r="F4906" t="str">
            <v>155061100887</v>
          </cell>
          <cell r="G4906">
            <v>602160</v>
          </cell>
          <cell r="H4906" t="str">
            <v>VACUUM TRUCK</v>
          </cell>
        </row>
        <row r="4907">
          <cell r="A4907">
            <v>581500</v>
          </cell>
          <cell r="B4907" t="str">
            <v>MILEAGE REIMBURSEMNT</v>
          </cell>
          <cell r="C4907">
            <v>15506</v>
          </cell>
          <cell r="D4907" t="str">
            <v>GAS OPERATIONS ORANGE</v>
          </cell>
          <cell r="E4907" t="str">
            <v>887-01100</v>
          </cell>
          <cell r="F4907" t="str">
            <v>155061100887</v>
          </cell>
          <cell r="G4907">
            <v>681500</v>
          </cell>
          <cell r="H4907" t="str">
            <v>MILEAGE REIMBURSEMNT</v>
          </cell>
        </row>
        <row r="4908">
          <cell r="A4908">
            <v>502129</v>
          </cell>
          <cell r="B4908" t="str">
            <v>WELDING</v>
          </cell>
          <cell r="C4908">
            <v>15506</v>
          </cell>
          <cell r="D4908" t="str">
            <v>GAS OPERATIONS ORANGE</v>
          </cell>
          <cell r="E4908" t="str">
            <v>887-01100</v>
          </cell>
          <cell r="F4908" t="str">
            <v>155061100887</v>
          </cell>
          <cell r="G4908">
            <v>602129</v>
          </cell>
          <cell r="H4908" t="str">
            <v>WELDING</v>
          </cell>
        </row>
        <row r="4909">
          <cell r="A4909">
            <v>501700</v>
          </cell>
          <cell r="B4909" t="str">
            <v>EQUIPMENT</v>
          </cell>
          <cell r="C4909">
            <v>14109</v>
          </cell>
          <cell r="D4909" t="str">
            <v>GAS OPS BLACK - WA</v>
          </cell>
          <cell r="E4909" t="str">
            <v>887-01100</v>
          </cell>
          <cell r="F4909" t="str">
            <v>141091100887</v>
          </cell>
          <cell r="G4909">
            <v>601700</v>
          </cell>
          <cell r="H4909" t="str">
            <v>EQUIPMENT</v>
          </cell>
        </row>
        <row r="4910">
          <cell r="A4910">
            <v>580301</v>
          </cell>
          <cell r="B4910" t="str">
            <v>HOURLY DBL TIME PAY</v>
          </cell>
          <cell r="C4910">
            <v>14109</v>
          </cell>
          <cell r="D4910" t="str">
            <v>GAS OPS BLACK - WA</v>
          </cell>
          <cell r="E4910" t="str">
            <v>887-01100</v>
          </cell>
          <cell r="F4910" t="str">
            <v>141091100887</v>
          </cell>
          <cell r="G4910">
            <v>680301</v>
          </cell>
          <cell r="H4910" t="str">
            <v>HOURLY DBL TIME PAY</v>
          </cell>
        </row>
        <row r="4911">
          <cell r="A4911">
            <v>580305</v>
          </cell>
          <cell r="B4911" t="str">
            <v>HOURLY  REGULAR</v>
          </cell>
          <cell r="C4911">
            <v>14109</v>
          </cell>
          <cell r="D4911" t="str">
            <v>GAS OPS BLACK - WA</v>
          </cell>
          <cell r="E4911" t="str">
            <v>887-01100</v>
          </cell>
          <cell r="F4911" t="str">
            <v>141091100887</v>
          </cell>
          <cell r="G4911">
            <v>680305</v>
          </cell>
          <cell r="H4911" t="str">
            <v>HOURLY  REGULAR</v>
          </cell>
        </row>
        <row r="4912">
          <cell r="A4912">
            <v>580306</v>
          </cell>
          <cell r="B4912" t="str">
            <v>HOURLY  OT PAY</v>
          </cell>
          <cell r="C4912">
            <v>14109</v>
          </cell>
          <cell r="D4912" t="str">
            <v>GAS OPS BLACK - WA</v>
          </cell>
          <cell r="E4912" t="str">
            <v>887-01100</v>
          </cell>
          <cell r="F4912" t="str">
            <v>141091100887</v>
          </cell>
          <cell r="G4912">
            <v>680306</v>
          </cell>
          <cell r="H4912" t="str">
            <v>HOURLY  OT PAY</v>
          </cell>
        </row>
        <row r="4913">
          <cell r="A4913">
            <v>585800</v>
          </cell>
          <cell r="B4913" t="str">
            <v>MEAL TICKETS SECONDARY</v>
          </cell>
          <cell r="C4913">
            <v>14109</v>
          </cell>
          <cell r="D4913" t="str">
            <v>GAS OPS BLACK - WA</v>
          </cell>
          <cell r="E4913" t="str">
            <v>887-01100</v>
          </cell>
          <cell r="F4913" t="str">
            <v>141091100887</v>
          </cell>
          <cell r="G4913">
            <v>685800</v>
          </cell>
          <cell r="H4913" t="str">
            <v>MEAL TICKETS SECONDARY</v>
          </cell>
        </row>
        <row r="4914">
          <cell r="A4914">
            <v>502100</v>
          </cell>
          <cell r="B4914" t="str">
            <v>OTHER CONTRACT WORK</v>
          </cell>
          <cell r="C4914">
            <v>14109</v>
          </cell>
          <cell r="D4914" t="str">
            <v>GAS OPS BLACK - WA</v>
          </cell>
          <cell r="E4914" t="str">
            <v>887-01100</v>
          </cell>
          <cell r="F4914" t="str">
            <v>141091100887</v>
          </cell>
          <cell r="G4914">
            <v>602100</v>
          </cell>
          <cell r="H4914" t="str">
            <v>OTHER CONTRACT WORK</v>
          </cell>
        </row>
        <row r="4915">
          <cell r="A4915">
            <v>502165</v>
          </cell>
          <cell r="B4915" t="str">
            <v>DUMP TRUCK</v>
          </cell>
          <cell r="C4915">
            <v>14100</v>
          </cell>
          <cell r="D4915" t="str">
            <v>GAS OPS BLACK - OR</v>
          </cell>
          <cell r="E4915" t="str">
            <v>887-01100</v>
          </cell>
          <cell r="F4915" t="str">
            <v>141001100887</v>
          </cell>
          <cell r="G4915">
            <v>602165</v>
          </cell>
          <cell r="H4915" t="str">
            <v>DUMP TRUCK</v>
          </cell>
        </row>
        <row r="4916">
          <cell r="A4916">
            <v>501700</v>
          </cell>
          <cell r="B4916" t="str">
            <v>EQUIPMENT</v>
          </cell>
          <cell r="C4916">
            <v>15506</v>
          </cell>
          <cell r="D4916" t="str">
            <v>GAS OPERATIONS ORANGE</v>
          </cell>
          <cell r="E4916" t="str">
            <v>887-01197</v>
          </cell>
          <cell r="F4916" t="str">
            <v>155061197887</v>
          </cell>
          <cell r="G4916">
            <v>601700</v>
          </cell>
          <cell r="H4916" t="str">
            <v>EQUIPMENT</v>
          </cell>
        </row>
        <row r="4917">
          <cell r="A4917">
            <v>580305</v>
          </cell>
          <cell r="B4917" t="str">
            <v>HOURLY  REGULAR</v>
          </cell>
          <cell r="C4917">
            <v>15506</v>
          </cell>
          <cell r="D4917" t="str">
            <v>GAS OPERATIONS ORANGE</v>
          </cell>
          <cell r="E4917" t="str">
            <v>887-01197</v>
          </cell>
          <cell r="F4917" t="str">
            <v>155061197887</v>
          </cell>
          <cell r="G4917">
            <v>680305</v>
          </cell>
          <cell r="H4917" t="str">
            <v>HOURLY  REGULAR</v>
          </cell>
        </row>
        <row r="4918">
          <cell r="A4918">
            <v>501401</v>
          </cell>
          <cell r="B4918" t="str">
            <v>MATERIALS - CONS INV</v>
          </cell>
          <cell r="C4918">
            <v>15507</v>
          </cell>
          <cell r="D4918" t="str">
            <v>TRANSMISSION MAINTENANCE</v>
          </cell>
          <cell r="E4918" t="str">
            <v>887-01220</v>
          </cell>
          <cell r="F4918" t="str">
            <v>155071220887</v>
          </cell>
          <cell r="G4918">
            <v>601401</v>
          </cell>
          <cell r="H4918" t="str">
            <v>MATERIALS - CONS INV</v>
          </cell>
        </row>
        <row r="4919">
          <cell r="A4919">
            <v>501459</v>
          </cell>
          <cell r="B4919" t="str">
            <v>MATERIALS - AGGREG</v>
          </cell>
          <cell r="C4919">
            <v>15507</v>
          </cell>
          <cell r="D4919" t="str">
            <v>TRANSMISSION MAINTENANCE</v>
          </cell>
          <cell r="E4919" t="str">
            <v>887-01220</v>
          </cell>
          <cell r="F4919" t="str">
            <v>155071220887</v>
          </cell>
          <cell r="G4919">
            <v>601459</v>
          </cell>
          <cell r="H4919" t="str">
            <v>MATERIALS - AGGREG</v>
          </cell>
        </row>
        <row r="4920">
          <cell r="A4920">
            <v>502100</v>
          </cell>
          <cell r="B4920" t="str">
            <v>OTHER CONTRACT WORK</v>
          </cell>
          <cell r="C4920">
            <v>15507</v>
          </cell>
          <cell r="D4920" t="str">
            <v>TRANSMISSION MAINTENANCE</v>
          </cell>
          <cell r="E4920" t="str">
            <v>887-01220</v>
          </cell>
          <cell r="F4920" t="str">
            <v>155071220887</v>
          </cell>
          <cell r="G4920">
            <v>602100</v>
          </cell>
          <cell r="H4920" t="str">
            <v>OTHER CONTRACT WORK</v>
          </cell>
        </row>
        <row r="4921">
          <cell r="A4921">
            <v>502170</v>
          </cell>
          <cell r="B4921" t="str">
            <v>FLAGGING</v>
          </cell>
          <cell r="C4921">
            <v>15507</v>
          </cell>
          <cell r="D4921" t="str">
            <v>TRANSMISSION MAINTENANCE</v>
          </cell>
          <cell r="E4921" t="str">
            <v>887-01220</v>
          </cell>
          <cell r="F4921" t="str">
            <v>155071220887</v>
          </cell>
          <cell r="G4921">
            <v>602170</v>
          </cell>
          <cell r="H4921" t="str">
            <v>FLAGGING</v>
          </cell>
        </row>
        <row r="4922">
          <cell r="A4922">
            <v>502180</v>
          </cell>
          <cell r="B4922" t="str">
            <v>ASPHALT PAVING</v>
          </cell>
          <cell r="C4922">
            <v>15507</v>
          </cell>
          <cell r="D4922" t="str">
            <v>TRANSMISSION MAINTENANCE</v>
          </cell>
          <cell r="E4922" t="str">
            <v>887-01220</v>
          </cell>
          <cell r="F4922" t="str">
            <v>155071220887</v>
          </cell>
          <cell r="G4922">
            <v>602180</v>
          </cell>
          <cell r="H4922" t="str">
            <v>ASPHALT PAVING</v>
          </cell>
        </row>
        <row r="4923">
          <cell r="A4923">
            <v>502195</v>
          </cell>
          <cell r="B4923" t="str">
            <v>SAW CUTS</v>
          </cell>
          <cell r="C4923">
            <v>15507</v>
          </cell>
          <cell r="D4923" t="str">
            <v>TRANSMISSION MAINTENANCE</v>
          </cell>
          <cell r="E4923" t="str">
            <v>887-01220</v>
          </cell>
          <cell r="F4923" t="str">
            <v>155071220887</v>
          </cell>
          <cell r="G4923">
            <v>602195</v>
          </cell>
          <cell r="H4923" t="str">
            <v>SAW CUTS</v>
          </cell>
        </row>
        <row r="4924">
          <cell r="A4924">
            <v>580305</v>
          </cell>
          <cell r="B4924" t="str">
            <v>HOURLY  REGULAR</v>
          </cell>
          <cell r="C4924">
            <v>15507</v>
          </cell>
          <cell r="D4924" t="str">
            <v>TRANSMISSION MAINTENANCE</v>
          </cell>
          <cell r="E4924" t="str">
            <v>887-01220</v>
          </cell>
          <cell r="F4924" t="str">
            <v>155071220887</v>
          </cell>
          <cell r="G4924">
            <v>680305</v>
          </cell>
          <cell r="H4924" t="str">
            <v>HOURLY  REGULAR</v>
          </cell>
        </row>
        <row r="4925">
          <cell r="A4925">
            <v>580306</v>
          </cell>
          <cell r="B4925" t="str">
            <v>HOURLY  OT PAY</v>
          </cell>
          <cell r="C4925">
            <v>15507</v>
          </cell>
          <cell r="D4925" t="str">
            <v>TRANSMISSION MAINTENANCE</v>
          </cell>
          <cell r="E4925" t="str">
            <v>887-01220</v>
          </cell>
          <cell r="F4925" t="str">
            <v>155071220887</v>
          </cell>
          <cell r="G4925">
            <v>680306</v>
          </cell>
          <cell r="H4925" t="str">
            <v>HOURLY  OT PAY</v>
          </cell>
        </row>
        <row r="4926">
          <cell r="A4926">
            <v>505400</v>
          </cell>
          <cell r="B4926" t="str">
            <v>CLEARING</v>
          </cell>
          <cell r="C4926">
            <v>15507</v>
          </cell>
          <cell r="D4926" t="str">
            <v>TRANSMISSION MAINTENANCE</v>
          </cell>
          <cell r="E4926" t="str">
            <v>887-01220</v>
          </cell>
          <cell r="F4926" t="str">
            <v>155071220887</v>
          </cell>
          <cell r="G4926">
            <v>605400</v>
          </cell>
          <cell r="H4926" t="str">
            <v>CLEARING</v>
          </cell>
        </row>
        <row r="4927">
          <cell r="A4927">
            <v>501400</v>
          </cell>
          <cell r="B4927" t="str">
            <v>MATERIALS</v>
          </cell>
          <cell r="C4927">
            <v>15506</v>
          </cell>
          <cell r="D4927" t="str">
            <v>GAS OPERATIONS ORANGE</v>
          </cell>
          <cell r="E4927" t="str">
            <v>887-01220</v>
          </cell>
          <cell r="F4927" t="str">
            <v>155061220887</v>
          </cell>
          <cell r="G4927">
            <v>601400</v>
          </cell>
          <cell r="H4927" t="str">
            <v>MATERIALS</v>
          </cell>
        </row>
        <row r="4928">
          <cell r="A4928">
            <v>501401</v>
          </cell>
          <cell r="B4928" t="str">
            <v>MATERIALS - CONS INV</v>
          </cell>
          <cell r="C4928">
            <v>15506</v>
          </cell>
          <cell r="D4928" t="str">
            <v>GAS OPERATIONS ORANGE</v>
          </cell>
          <cell r="E4928" t="str">
            <v>887-01220</v>
          </cell>
          <cell r="F4928" t="str">
            <v>155061220887</v>
          </cell>
          <cell r="G4928">
            <v>601401</v>
          </cell>
          <cell r="H4928" t="str">
            <v>MATERIALS - CONS INV</v>
          </cell>
        </row>
        <row r="4929">
          <cell r="A4929">
            <v>501402</v>
          </cell>
          <cell r="B4929" t="str">
            <v>MATERIALS -CONS PIPE</v>
          </cell>
          <cell r="C4929">
            <v>15506</v>
          </cell>
          <cell r="D4929" t="str">
            <v>GAS OPERATIONS ORANGE</v>
          </cell>
          <cell r="E4929" t="str">
            <v>887-01220</v>
          </cell>
          <cell r="F4929" t="str">
            <v>155061220887</v>
          </cell>
          <cell r="G4929">
            <v>601402</v>
          </cell>
          <cell r="H4929" t="str">
            <v>MATERIALS -CONS PIPE</v>
          </cell>
        </row>
        <row r="4930">
          <cell r="A4930">
            <v>501403</v>
          </cell>
          <cell r="B4930" t="str">
            <v>MAT CONS -PIPE SCRAP</v>
          </cell>
          <cell r="C4930">
            <v>15506</v>
          </cell>
          <cell r="D4930" t="str">
            <v>GAS OPERATIONS ORANGE</v>
          </cell>
          <cell r="E4930" t="str">
            <v>887-01220</v>
          </cell>
          <cell r="F4930" t="str">
            <v>155061220887</v>
          </cell>
          <cell r="G4930">
            <v>601403</v>
          </cell>
          <cell r="H4930" t="str">
            <v>MAT CONS -PIPE SCRAP</v>
          </cell>
        </row>
        <row r="4931">
          <cell r="A4931">
            <v>501700</v>
          </cell>
          <cell r="B4931" t="str">
            <v>EQUIPMENT</v>
          </cell>
          <cell r="C4931">
            <v>15506</v>
          </cell>
          <cell r="D4931" t="str">
            <v>GAS OPERATIONS ORANGE</v>
          </cell>
          <cell r="E4931" t="str">
            <v>887-01220</v>
          </cell>
          <cell r="F4931" t="str">
            <v>155061220887</v>
          </cell>
          <cell r="G4931">
            <v>601700</v>
          </cell>
          <cell r="H4931" t="str">
            <v>EQUIPMENT</v>
          </cell>
        </row>
        <row r="4932">
          <cell r="A4932">
            <v>502100</v>
          </cell>
          <cell r="B4932" t="str">
            <v>OTHER CONTRACT WORK</v>
          </cell>
          <cell r="C4932">
            <v>15506</v>
          </cell>
          <cell r="D4932" t="str">
            <v>GAS OPERATIONS ORANGE</v>
          </cell>
          <cell r="E4932" t="str">
            <v>887-01220</v>
          </cell>
          <cell r="F4932" t="str">
            <v>155061220887</v>
          </cell>
          <cell r="G4932">
            <v>602100</v>
          </cell>
          <cell r="H4932" t="str">
            <v>OTHER CONTRACT WORK</v>
          </cell>
        </row>
        <row r="4933">
          <cell r="A4933">
            <v>502160</v>
          </cell>
          <cell r="B4933" t="str">
            <v>VACUUM TRUCK</v>
          </cell>
          <cell r="C4933">
            <v>15506</v>
          </cell>
          <cell r="D4933" t="str">
            <v>GAS OPERATIONS ORANGE</v>
          </cell>
          <cell r="E4933" t="str">
            <v>887-01220</v>
          </cell>
          <cell r="F4933" t="str">
            <v>155061220887</v>
          </cell>
          <cell r="G4933">
            <v>602160</v>
          </cell>
          <cell r="H4933" t="str">
            <v>VACUUM TRUCK</v>
          </cell>
        </row>
        <row r="4934">
          <cell r="A4934">
            <v>502170</v>
          </cell>
          <cell r="B4934" t="str">
            <v>FLAGGING</v>
          </cell>
          <cell r="C4934">
            <v>15506</v>
          </cell>
          <cell r="D4934" t="str">
            <v>GAS OPERATIONS ORANGE</v>
          </cell>
          <cell r="E4934" t="str">
            <v>887-01220</v>
          </cell>
          <cell r="F4934" t="str">
            <v>155061220887</v>
          </cell>
          <cell r="G4934">
            <v>602170</v>
          </cell>
          <cell r="H4934" t="str">
            <v>FLAGGING</v>
          </cell>
        </row>
        <row r="4935">
          <cell r="A4935">
            <v>502180</v>
          </cell>
          <cell r="B4935" t="str">
            <v>ASPHALT PAVING</v>
          </cell>
          <cell r="C4935">
            <v>15506</v>
          </cell>
          <cell r="D4935" t="str">
            <v>GAS OPERATIONS ORANGE</v>
          </cell>
          <cell r="E4935" t="str">
            <v>887-01220</v>
          </cell>
          <cell r="F4935" t="str">
            <v>155061220887</v>
          </cell>
          <cell r="G4935">
            <v>602180</v>
          </cell>
          <cell r="H4935" t="str">
            <v>ASPHALT PAVING</v>
          </cell>
        </row>
        <row r="4936">
          <cell r="A4936">
            <v>502302</v>
          </cell>
          <cell r="B4936" t="str">
            <v>TOOLS AND EQUIP RENT</v>
          </cell>
          <cell r="C4936">
            <v>15506</v>
          </cell>
          <cell r="D4936" t="str">
            <v>GAS OPERATIONS ORANGE</v>
          </cell>
          <cell r="E4936" t="str">
            <v>887-01220</v>
          </cell>
          <cell r="F4936" t="str">
            <v>155061220887</v>
          </cell>
          <cell r="G4936">
            <v>602302</v>
          </cell>
          <cell r="H4936" t="str">
            <v>TOOLS AND EQUIP RENT</v>
          </cell>
        </row>
        <row r="4937">
          <cell r="A4937">
            <v>505400</v>
          </cell>
          <cell r="B4937" t="str">
            <v>CLEARING</v>
          </cell>
          <cell r="C4937">
            <v>15506</v>
          </cell>
          <cell r="D4937" t="str">
            <v>GAS OPERATIONS ORANGE</v>
          </cell>
          <cell r="E4937" t="str">
            <v>887-01220</v>
          </cell>
          <cell r="F4937" t="str">
            <v>155061220887</v>
          </cell>
          <cell r="G4937">
            <v>605400</v>
          </cell>
          <cell r="H4937" t="str">
            <v>CLEARING</v>
          </cell>
        </row>
        <row r="4938">
          <cell r="A4938">
            <v>506801</v>
          </cell>
          <cell r="B4938" t="str">
            <v>PLANT TRANSFERS</v>
          </cell>
          <cell r="C4938">
            <v>15506</v>
          </cell>
          <cell r="D4938" t="str">
            <v>GAS OPERATIONS ORANGE</v>
          </cell>
          <cell r="E4938" t="str">
            <v>887-01220</v>
          </cell>
          <cell r="F4938" t="str">
            <v>155061220887</v>
          </cell>
          <cell r="G4938">
            <v>606801</v>
          </cell>
          <cell r="H4938" t="str">
            <v>PLANT TRANSFERS</v>
          </cell>
        </row>
        <row r="4939">
          <cell r="A4939">
            <v>580305</v>
          </cell>
          <cell r="B4939" t="str">
            <v>HOURLY  REGULAR</v>
          </cell>
          <cell r="C4939">
            <v>15506</v>
          </cell>
          <cell r="D4939" t="str">
            <v>GAS OPERATIONS ORANGE</v>
          </cell>
          <cell r="E4939" t="str">
            <v>887-01220</v>
          </cell>
          <cell r="F4939" t="str">
            <v>155061220887</v>
          </cell>
          <cell r="G4939">
            <v>680305</v>
          </cell>
          <cell r="H4939" t="str">
            <v>HOURLY  REGULAR</v>
          </cell>
        </row>
        <row r="4940">
          <cell r="A4940">
            <v>580306</v>
          </cell>
          <cell r="B4940" t="str">
            <v>HOURLY  OT PAY</v>
          </cell>
          <cell r="C4940">
            <v>15506</v>
          </cell>
          <cell r="D4940" t="str">
            <v>GAS OPERATIONS ORANGE</v>
          </cell>
          <cell r="E4940" t="str">
            <v>887-01220</v>
          </cell>
          <cell r="F4940" t="str">
            <v>155061220887</v>
          </cell>
          <cell r="G4940">
            <v>680306</v>
          </cell>
          <cell r="H4940" t="str">
            <v>HOURLY  OT PAY</v>
          </cell>
        </row>
        <row r="4941">
          <cell r="A4941">
            <v>501459</v>
          </cell>
          <cell r="B4941" t="str">
            <v>MATERIALS - AGGREG</v>
          </cell>
          <cell r="C4941">
            <v>15506</v>
          </cell>
          <cell r="D4941" t="str">
            <v>GAS OPERATIONS ORANGE</v>
          </cell>
          <cell r="E4941" t="str">
            <v>887-01220</v>
          </cell>
          <cell r="F4941" t="str">
            <v>155061220887</v>
          </cell>
          <cell r="G4941">
            <v>601459</v>
          </cell>
          <cell r="H4941" t="str">
            <v>MATERIALS - AGGREG</v>
          </cell>
        </row>
        <row r="4942">
          <cell r="A4942">
            <v>502127</v>
          </cell>
          <cell r="B4942" t="str">
            <v>FENCING</v>
          </cell>
          <cell r="C4942">
            <v>15506</v>
          </cell>
          <cell r="D4942" t="str">
            <v>GAS OPERATIONS ORANGE</v>
          </cell>
          <cell r="E4942" t="str">
            <v>887-01220</v>
          </cell>
          <cell r="F4942" t="str">
            <v>155061220887</v>
          </cell>
          <cell r="G4942">
            <v>602127</v>
          </cell>
          <cell r="H4942" t="str">
            <v>FENCING</v>
          </cell>
        </row>
        <row r="4943">
          <cell r="A4943">
            <v>502129</v>
          </cell>
          <cell r="B4943" t="str">
            <v>WELDING</v>
          </cell>
          <cell r="C4943">
            <v>15506</v>
          </cell>
          <cell r="D4943" t="str">
            <v>GAS OPERATIONS ORANGE</v>
          </cell>
          <cell r="E4943" t="str">
            <v>887-01220</v>
          </cell>
          <cell r="F4943" t="str">
            <v>155061220887</v>
          </cell>
          <cell r="G4943">
            <v>602129</v>
          </cell>
          <cell r="H4943" t="str">
            <v>WELDING</v>
          </cell>
        </row>
        <row r="4944">
          <cell r="A4944">
            <v>502165</v>
          </cell>
          <cell r="B4944" t="str">
            <v>DUMP TRUCK</v>
          </cell>
          <cell r="C4944">
            <v>15506</v>
          </cell>
          <cell r="D4944" t="str">
            <v>GAS OPERATIONS ORANGE</v>
          </cell>
          <cell r="E4944" t="str">
            <v>887-01220</v>
          </cell>
          <cell r="F4944" t="str">
            <v>155061220887</v>
          </cell>
          <cell r="G4944">
            <v>602165</v>
          </cell>
          <cell r="H4944" t="str">
            <v>DUMP TRUCK</v>
          </cell>
        </row>
        <row r="4945">
          <cell r="A4945">
            <v>502195</v>
          </cell>
          <cell r="B4945" t="str">
            <v>SAW CUTS</v>
          </cell>
          <cell r="C4945">
            <v>15506</v>
          </cell>
          <cell r="D4945" t="str">
            <v>GAS OPERATIONS ORANGE</v>
          </cell>
          <cell r="E4945" t="str">
            <v>887-01220</v>
          </cell>
          <cell r="F4945" t="str">
            <v>155061220887</v>
          </cell>
          <cell r="G4945">
            <v>602195</v>
          </cell>
          <cell r="H4945" t="str">
            <v>SAW CUTS</v>
          </cell>
        </row>
        <row r="4946">
          <cell r="A4946">
            <v>506200</v>
          </cell>
          <cell r="B4946" t="str">
            <v>PERMITS AND FEES</v>
          </cell>
          <cell r="C4946">
            <v>15506</v>
          </cell>
          <cell r="D4946" t="str">
            <v>GAS OPERATIONS ORANGE</v>
          </cell>
          <cell r="E4946" t="str">
            <v>887-01220</v>
          </cell>
          <cell r="F4946" t="str">
            <v>155061220887</v>
          </cell>
          <cell r="G4946">
            <v>606200</v>
          </cell>
          <cell r="H4946" t="str">
            <v>PERMITS AND FEES</v>
          </cell>
        </row>
        <row r="4947">
          <cell r="A4947">
            <v>505100</v>
          </cell>
          <cell r="B4947" t="str">
            <v>PROFESSIONAL SERVICE</v>
          </cell>
          <cell r="C4947">
            <v>15506</v>
          </cell>
          <cell r="D4947" t="str">
            <v>GAS OPERATIONS ORANGE</v>
          </cell>
          <cell r="E4947" t="str">
            <v>887-01220</v>
          </cell>
          <cell r="F4947" t="str">
            <v>155061220887</v>
          </cell>
          <cell r="G4947">
            <v>605100</v>
          </cell>
          <cell r="H4947" t="str">
            <v>PROFESSIONAL SERVICE</v>
          </cell>
        </row>
        <row r="4948">
          <cell r="A4948">
            <v>581500</v>
          </cell>
          <cell r="B4948" t="str">
            <v>MILEAGE REIMBURSEMNT</v>
          </cell>
          <cell r="C4948">
            <v>15506</v>
          </cell>
          <cell r="D4948" t="str">
            <v>GAS OPERATIONS ORANGE</v>
          </cell>
          <cell r="E4948" t="str">
            <v>887-01220</v>
          </cell>
          <cell r="F4948" t="str">
            <v>155061220887</v>
          </cell>
          <cell r="G4948">
            <v>681500</v>
          </cell>
          <cell r="H4948" t="str">
            <v>MILEAGE REIMBURSEMNT</v>
          </cell>
        </row>
        <row r="4949">
          <cell r="A4949">
            <v>502300</v>
          </cell>
          <cell r="B4949" t="str">
            <v>RENTS AND LEASES</v>
          </cell>
          <cell r="C4949">
            <v>15506</v>
          </cell>
          <cell r="D4949" t="str">
            <v>GAS OPERATIONS ORANGE</v>
          </cell>
          <cell r="E4949" t="str">
            <v>887-01220</v>
          </cell>
          <cell r="F4949" t="str">
            <v>155061220887</v>
          </cell>
          <cell r="G4949">
            <v>602300</v>
          </cell>
          <cell r="H4949" t="str">
            <v>RENTS AND LEASES</v>
          </cell>
        </row>
        <row r="4950">
          <cell r="A4950">
            <v>501401</v>
          </cell>
          <cell r="B4950" t="str">
            <v>MATERIALS - CONS INV</v>
          </cell>
          <cell r="C4950">
            <v>14109</v>
          </cell>
          <cell r="D4950" t="str">
            <v>GAS OPS BLACK - WA</v>
          </cell>
          <cell r="E4950" t="str">
            <v>887-01220</v>
          </cell>
          <cell r="F4950" t="str">
            <v>141091220887</v>
          </cell>
          <cell r="G4950">
            <v>601401</v>
          </cell>
          <cell r="H4950" t="str">
            <v>MATERIALS - CONS INV</v>
          </cell>
        </row>
        <row r="4951">
          <cell r="A4951">
            <v>501700</v>
          </cell>
          <cell r="B4951" t="str">
            <v>EQUIPMENT</v>
          </cell>
          <cell r="C4951">
            <v>14109</v>
          </cell>
          <cell r="D4951" t="str">
            <v>GAS OPS BLACK - WA</v>
          </cell>
          <cell r="E4951" t="str">
            <v>887-01220</v>
          </cell>
          <cell r="F4951" t="str">
            <v>141091220887</v>
          </cell>
          <cell r="G4951">
            <v>601700</v>
          </cell>
          <cell r="H4951" t="str">
            <v>EQUIPMENT</v>
          </cell>
        </row>
        <row r="4952">
          <cell r="A4952">
            <v>502170</v>
          </cell>
          <cell r="B4952" t="str">
            <v>FLAGGING</v>
          </cell>
          <cell r="C4952">
            <v>14109</v>
          </cell>
          <cell r="D4952" t="str">
            <v>GAS OPS BLACK - WA</v>
          </cell>
          <cell r="E4952" t="str">
            <v>887-01220</v>
          </cell>
          <cell r="F4952" t="str">
            <v>141091220887</v>
          </cell>
          <cell r="G4952">
            <v>602170</v>
          </cell>
          <cell r="H4952" t="str">
            <v>FLAGGING</v>
          </cell>
        </row>
        <row r="4953">
          <cell r="A4953">
            <v>502180</v>
          </cell>
          <cell r="B4953" t="str">
            <v>ASPHALT PAVING</v>
          </cell>
          <cell r="C4953">
            <v>14109</v>
          </cell>
          <cell r="D4953" t="str">
            <v>GAS OPS BLACK - WA</v>
          </cell>
          <cell r="E4953" t="str">
            <v>887-01220</v>
          </cell>
          <cell r="F4953" t="str">
            <v>141091220887</v>
          </cell>
          <cell r="G4953">
            <v>602180</v>
          </cell>
          <cell r="H4953" t="str">
            <v>ASPHALT PAVING</v>
          </cell>
        </row>
        <row r="4954">
          <cell r="A4954">
            <v>580305</v>
          </cell>
          <cell r="B4954" t="str">
            <v>HOURLY  REGULAR</v>
          </cell>
          <cell r="C4954">
            <v>14109</v>
          </cell>
          <cell r="D4954" t="str">
            <v>GAS OPS BLACK - WA</v>
          </cell>
          <cell r="E4954" t="str">
            <v>887-01220</v>
          </cell>
          <cell r="F4954" t="str">
            <v>141091220887</v>
          </cell>
          <cell r="G4954">
            <v>680305</v>
          </cell>
          <cell r="H4954" t="str">
            <v>HOURLY  REGULAR</v>
          </cell>
        </row>
        <row r="4955">
          <cell r="A4955">
            <v>580306</v>
          </cell>
          <cell r="B4955" t="str">
            <v>HOURLY  OT PAY</v>
          </cell>
          <cell r="C4955">
            <v>14109</v>
          </cell>
          <cell r="D4955" t="str">
            <v>GAS OPS BLACK - WA</v>
          </cell>
          <cell r="E4955" t="str">
            <v>887-01220</v>
          </cell>
          <cell r="F4955" t="str">
            <v>141091220887</v>
          </cell>
          <cell r="G4955">
            <v>680306</v>
          </cell>
          <cell r="H4955" t="str">
            <v>HOURLY  OT PAY</v>
          </cell>
        </row>
        <row r="4956">
          <cell r="A4956">
            <v>502100</v>
          </cell>
          <cell r="B4956" t="str">
            <v>OTHER CONTRACT WORK</v>
          </cell>
          <cell r="C4956">
            <v>14109</v>
          </cell>
          <cell r="D4956" t="str">
            <v>GAS OPS BLACK - WA</v>
          </cell>
          <cell r="E4956" t="str">
            <v>887-01220</v>
          </cell>
          <cell r="F4956" t="str">
            <v>141091220887</v>
          </cell>
          <cell r="G4956">
            <v>602100</v>
          </cell>
          <cell r="H4956" t="str">
            <v>OTHER CONTRACT WORK</v>
          </cell>
        </row>
        <row r="4957">
          <cell r="A4957">
            <v>506200</v>
          </cell>
          <cell r="B4957" t="str">
            <v>PERMITS AND FEES</v>
          </cell>
          <cell r="C4957">
            <v>14100</v>
          </cell>
          <cell r="D4957" t="str">
            <v>GAS OPS BLACK - OR</v>
          </cell>
          <cell r="E4957" t="str">
            <v>887-01220</v>
          </cell>
          <cell r="F4957" t="str">
            <v>141001220887</v>
          </cell>
          <cell r="G4957">
            <v>606200</v>
          </cell>
          <cell r="H4957" t="str">
            <v>PERMITS AND FEES</v>
          </cell>
        </row>
        <row r="4958">
          <cell r="A4958">
            <v>501600</v>
          </cell>
          <cell r="B4958" t="str">
            <v>TRANSPORTATION</v>
          </cell>
          <cell r="C4958">
            <v>15506</v>
          </cell>
          <cell r="D4958" t="str">
            <v>GAS OPERATIONS ORANGE</v>
          </cell>
          <cell r="E4958" t="str">
            <v>887-01285</v>
          </cell>
          <cell r="F4958" t="str">
            <v>155061285887</v>
          </cell>
          <cell r="G4958">
            <v>601600</v>
          </cell>
          <cell r="H4958" t="str">
            <v>TRANSPORTATION</v>
          </cell>
        </row>
        <row r="4959">
          <cell r="A4959">
            <v>502170</v>
          </cell>
          <cell r="B4959" t="str">
            <v>FLAGGING</v>
          </cell>
          <cell r="C4959">
            <v>15506</v>
          </cell>
          <cell r="D4959" t="str">
            <v>GAS OPERATIONS ORANGE</v>
          </cell>
          <cell r="E4959" t="str">
            <v>887-01285</v>
          </cell>
          <cell r="F4959" t="str">
            <v>155061285887</v>
          </cell>
          <cell r="G4959">
            <v>602170</v>
          </cell>
          <cell r="H4959" t="str">
            <v>FLAGGING</v>
          </cell>
        </row>
        <row r="4960">
          <cell r="A4960">
            <v>501700</v>
          </cell>
          <cell r="B4960" t="str">
            <v>EQUIPMENT</v>
          </cell>
          <cell r="C4960">
            <v>15506</v>
          </cell>
          <cell r="D4960" t="str">
            <v>GAS OPERATIONS ORANGE</v>
          </cell>
          <cell r="E4960" t="str">
            <v>887-01285</v>
          </cell>
          <cell r="F4960" t="str">
            <v>155061285887</v>
          </cell>
          <cell r="G4960">
            <v>601700</v>
          </cell>
          <cell r="H4960" t="str">
            <v>EQUIPMENT</v>
          </cell>
        </row>
        <row r="4961">
          <cell r="A4961">
            <v>501400</v>
          </cell>
          <cell r="B4961" t="str">
            <v>MATERIALS</v>
          </cell>
          <cell r="C4961">
            <v>15506</v>
          </cell>
          <cell r="D4961" t="str">
            <v>GAS OPERATIONS ORANGE</v>
          </cell>
          <cell r="E4961" t="str">
            <v>887-01285</v>
          </cell>
          <cell r="F4961" t="str">
            <v>155061285887</v>
          </cell>
          <cell r="G4961">
            <v>601400</v>
          </cell>
          <cell r="H4961" t="str">
            <v>MATERIALS</v>
          </cell>
        </row>
        <row r="4962">
          <cell r="A4962">
            <v>502100</v>
          </cell>
          <cell r="B4962" t="str">
            <v>OTHER CONTRACT WORK</v>
          </cell>
          <cell r="C4962">
            <v>15506</v>
          </cell>
          <cell r="D4962" t="str">
            <v>GAS OPERATIONS ORANGE</v>
          </cell>
          <cell r="E4962" t="str">
            <v>887-01285</v>
          </cell>
          <cell r="F4962" t="str">
            <v>155061285887</v>
          </cell>
          <cell r="G4962">
            <v>602100</v>
          </cell>
          <cell r="H4962" t="str">
            <v>OTHER CONTRACT WORK</v>
          </cell>
        </row>
        <row r="4963">
          <cell r="A4963">
            <v>501401</v>
          </cell>
          <cell r="B4963" t="str">
            <v>MATERIALS - CONS INV</v>
          </cell>
          <cell r="C4963">
            <v>14100</v>
          </cell>
          <cell r="D4963" t="str">
            <v>GAS OPS BLACK - OR</v>
          </cell>
          <cell r="E4963" t="str">
            <v>887-01285</v>
          </cell>
          <cell r="F4963" t="str">
            <v>141001285887</v>
          </cell>
          <cell r="G4963">
            <v>601401</v>
          </cell>
          <cell r="H4963" t="str">
            <v>MATERIALS - CONS INV</v>
          </cell>
        </row>
        <row r="4964">
          <cell r="A4964">
            <v>501700</v>
          </cell>
          <cell r="B4964" t="str">
            <v>EQUIPMENT</v>
          </cell>
          <cell r="C4964">
            <v>14100</v>
          </cell>
          <cell r="D4964" t="str">
            <v>GAS OPS BLACK - OR</v>
          </cell>
          <cell r="E4964" t="str">
            <v>887-01285</v>
          </cell>
          <cell r="F4964" t="str">
            <v>141001285887</v>
          </cell>
          <cell r="G4964">
            <v>601700</v>
          </cell>
          <cell r="H4964" t="str">
            <v>EQUIPMENT</v>
          </cell>
        </row>
        <row r="4965">
          <cell r="A4965">
            <v>580305</v>
          </cell>
          <cell r="B4965" t="str">
            <v>HOURLY  REGULAR</v>
          </cell>
          <cell r="C4965">
            <v>14100</v>
          </cell>
          <cell r="D4965" t="str">
            <v>GAS OPS BLACK - OR</v>
          </cell>
          <cell r="E4965" t="str">
            <v>887-01285</v>
          </cell>
          <cell r="F4965" t="str">
            <v>141001285887</v>
          </cell>
          <cell r="G4965">
            <v>680305</v>
          </cell>
          <cell r="H4965" t="str">
            <v>HOURLY  REGULAR</v>
          </cell>
        </row>
        <row r="4966">
          <cell r="A4966">
            <v>580306</v>
          </cell>
          <cell r="B4966" t="str">
            <v>HOURLY  OT PAY</v>
          </cell>
          <cell r="C4966">
            <v>14100</v>
          </cell>
          <cell r="D4966" t="str">
            <v>GAS OPS BLACK - OR</v>
          </cell>
          <cell r="E4966" t="str">
            <v>887-01285</v>
          </cell>
          <cell r="F4966" t="str">
            <v>141001285887</v>
          </cell>
          <cell r="G4966">
            <v>680306</v>
          </cell>
          <cell r="H4966" t="str">
            <v>HOURLY  OT PAY</v>
          </cell>
        </row>
        <row r="4967">
          <cell r="A4967">
            <v>501400</v>
          </cell>
          <cell r="B4967" t="str">
            <v>MATERIALS</v>
          </cell>
          <cell r="C4967">
            <v>14100</v>
          </cell>
          <cell r="D4967" t="str">
            <v>GAS OPS BLACK - OR</v>
          </cell>
          <cell r="E4967" t="str">
            <v>887-01285</v>
          </cell>
          <cell r="F4967" t="str">
            <v>141001285887</v>
          </cell>
          <cell r="G4967">
            <v>601400</v>
          </cell>
          <cell r="H4967" t="str">
            <v>MATERIALS</v>
          </cell>
        </row>
        <row r="4968">
          <cell r="A4968">
            <v>501402</v>
          </cell>
          <cell r="B4968" t="str">
            <v>MATERIALS -CONS PIPE</v>
          </cell>
          <cell r="C4968">
            <v>14100</v>
          </cell>
          <cell r="D4968" t="str">
            <v>GAS OPS BLACK - OR</v>
          </cell>
          <cell r="E4968" t="str">
            <v>887-01285</v>
          </cell>
          <cell r="F4968" t="str">
            <v>141001285887</v>
          </cell>
          <cell r="G4968">
            <v>601402</v>
          </cell>
          <cell r="H4968" t="str">
            <v>MATERIALS -CONS PIPE</v>
          </cell>
        </row>
        <row r="4969">
          <cell r="A4969">
            <v>502300</v>
          </cell>
          <cell r="B4969" t="str">
            <v>RENTS AND LEASES</v>
          </cell>
          <cell r="C4969">
            <v>14100</v>
          </cell>
          <cell r="D4969" t="str">
            <v>GAS OPS BLACK - OR</v>
          </cell>
          <cell r="E4969" t="str">
            <v>887-01285</v>
          </cell>
          <cell r="F4969" t="str">
            <v>141001285887</v>
          </cell>
          <cell r="G4969">
            <v>602300</v>
          </cell>
          <cell r="H4969" t="str">
            <v>RENTS AND LEASES</v>
          </cell>
        </row>
        <row r="4970">
          <cell r="A4970">
            <v>512200</v>
          </cell>
          <cell r="B4970" t="str">
            <v>TRAVEL IN TERRITORY</v>
          </cell>
          <cell r="C4970">
            <v>14100</v>
          </cell>
          <cell r="D4970" t="str">
            <v>GAS OPS BLACK - OR</v>
          </cell>
          <cell r="E4970" t="str">
            <v>887-01285</v>
          </cell>
          <cell r="F4970" t="str">
            <v>141001285887</v>
          </cell>
          <cell r="G4970">
            <v>612200</v>
          </cell>
          <cell r="H4970" t="str">
            <v>TRAVEL IN TERRITORY</v>
          </cell>
        </row>
        <row r="4971">
          <cell r="A4971">
            <v>502170</v>
          </cell>
          <cell r="B4971" t="str">
            <v>FLAGGING</v>
          </cell>
          <cell r="C4971">
            <v>11100</v>
          </cell>
          <cell r="D4971" t="str">
            <v>SYSTEM OPS</v>
          </cell>
          <cell r="E4971" t="str">
            <v>887-01285</v>
          </cell>
          <cell r="F4971" t="str">
            <v>111001285887</v>
          </cell>
          <cell r="G4971">
            <v>602170</v>
          </cell>
          <cell r="H4971" t="str">
            <v>FLAGGING</v>
          </cell>
        </row>
        <row r="4972">
          <cell r="A4972">
            <v>501700</v>
          </cell>
          <cell r="B4972" t="str">
            <v>EQUIPMENT</v>
          </cell>
          <cell r="C4972">
            <v>15506</v>
          </cell>
          <cell r="D4972" t="str">
            <v>GAS OPERATIONS ORANGE</v>
          </cell>
          <cell r="E4972" t="str">
            <v>887-01287</v>
          </cell>
          <cell r="F4972" t="str">
            <v>155061287887</v>
          </cell>
          <cell r="G4972">
            <v>601700</v>
          </cell>
          <cell r="H4972" t="str">
            <v>EQUIPMENT</v>
          </cell>
        </row>
        <row r="4973">
          <cell r="A4973">
            <v>580305</v>
          </cell>
          <cell r="B4973" t="str">
            <v>HOURLY  REGULAR</v>
          </cell>
          <cell r="C4973">
            <v>15506</v>
          </cell>
          <cell r="D4973" t="str">
            <v>GAS OPERATIONS ORANGE</v>
          </cell>
          <cell r="E4973" t="str">
            <v>887-01287</v>
          </cell>
          <cell r="F4973" t="str">
            <v>155061287887</v>
          </cell>
          <cell r="G4973">
            <v>680305</v>
          </cell>
          <cell r="H4973" t="str">
            <v>HOURLY  REGULAR</v>
          </cell>
        </row>
        <row r="4974">
          <cell r="A4974">
            <v>580306</v>
          </cell>
          <cell r="B4974" t="str">
            <v>HOURLY  OT PAY</v>
          </cell>
          <cell r="C4974">
            <v>15506</v>
          </cell>
          <cell r="D4974" t="str">
            <v>GAS OPERATIONS ORANGE</v>
          </cell>
          <cell r="E4974" t="str">
            <v>887-01287</v>
          </cell>
          <cell r="F4974" t="str">
            <v>155061287887</v>
          </cell>
          <cell r="G4974">
            <v>680306</v>
          </cell>
          <cell r="H4974" t="str">
            <v>HOURLY  OT PAY</v>
          </cell>
        </row>
        <row r="4975">
          <cell r="A4975">
            <v>580301</v>
          </cell>
          <cell r="B4975" t="str">
            <v>HOURLY DBL TIME PAY</v>
          </cell>
          <cell r="C4975">
            <v>15506</v>
          </cell>
          <cell r="D4975" t="str">
            <v>GAS OPERATIONS ORANGE</v>
          </cell>
          <cell r="E4975" t="str">
            <v>887-01287</v>
          </cell>
          <cell r="F4975" t="str">
            <v>155061287887</v>
          </cell>
          <cell r="G4975">
            <v>680301</v>
          </cell>
          <cell r="H4975" t="str">
            <v>HOURLY DBL TIME PAY</v>
          </cell>
        </row>
        <row r="4976">
          <cell r="A4976">
            <v>585800</v>
          </cell>
          <cell r="B4976" t="str">
            <v>MEAL TICKETS SECONDARY</v>
          </cell>
          <cell r="C4976">
            <v>15506</v>
          </cell>
          <cell r="D4976" t="str">
            <v>GAS OPERATIONS ORANGE</v>
          </cell>
          <cell r="E4976" t="str">
            <v>887-01287</v>
          </cell>
          <cell r="F4976" t="str">
            <v>155061287887</v>
          </cell>
          <cell r="G4976">
            <v>685800</v>
          </cell>
          <cell r="H4976" t="str">
            <v>MEAL TICKETS SECONDARY</v>
          </cell>
        </row>
        <row r="4977">
          <cell r="A4977">
            <v>501400</v>
          </cell>
          <cell r="B4977" t="str">
            <v>MATERIALS</v>
          </cell>
          <cell r="C4977">
            <v>14100</v>
          </cell>
          <cell r="D4977" t="str">
            <v>GAS OPS BLACK - OR</v>
          </cell>
          <cell r="E4977" t="str">
            <v>887-01287</v>
          </cell>
          <cell r="F4977" t="str">
            <v>141001287887</v>
          </cell>
          <cell r="G4977">
            <v>601400</v>
          </cell>
          <cell r="H4977" t="str">
            <v>MATERIALS</v>
          </cell>
        </row>
        <row r="4978">
          <cell r="A4978">
            <v>500301</v>
          </cell>
          <cell r="B4978" t="str">
            <v>HOURLY DOUBLE PAY</v>
          </cell>
          <cell r="C4978">
            <v>85700</v>
          </cell>
          <cell r="D4978" t="str">
            <v>BUDGET CONTINGENCY</v>
          </cell>
          <cell r="E4978" t="str">
            <v>887-01290</v>
          </cell>
          <cell r="F4978" t="str">
            <v>857001290887</v>
          </cell>
          <cell r="G4978">
            <v>600301</v>
          </cell>
          <cell r="H4978" t="str">
            <v>HOURLY DOUBLE PAY</v>
          </cell>
        </row>
        <row r="4979">
          <cell r="A4979">
            <v>500306</v>
          </cell>
          <cell r="B4979" t="str">
            <v>HOURLY OVERTIME PAY</v>
          </cell>
          <cell r="C4979">
            <v>85700</v>
          </cell>
          <cell r="D4979" t="str">
            <v>BUDGET CONTINGENCY</v>
          </cell>
          <cell r="E4979" t="str">
            <v>887-01290</v>
          </cell>
          <cell r="F4979" t="str">
            <v>857001290887</v>
          </cell>
          <cell r="G4979">
            <v>600306</v>
          </cell>
          <cell r="H4979" t="str">
            <v>HOURLY OVERTIME PAY</v>
          </cell>
        </row>
        <row r="4980">
          <cell r="A4980">
            <v>501400</v>
          </cell>
          <cell r="B4980" t="str">
            <v>MATERIALS</v>
          </cell>
          <cell r="C4980">
            <v>85700</v>
          </cell>
          <cell r="D4980" t="str">
            <v>BUDGET CONTINGENCY</v>
          </cell>
          <cell r="E4980" t="str">
            <v>887-01290</v>
          </cell>
          <cell r="F4980" t="str">
            <v>857001290887</v>
          </cell>
          <cell r="G4980">
            <v>601400</v>
          </cell>
          <cell r="H4980" t="str">
            <v>MATERIALS</v>
          </cell>
        </row>
        <row r="4981">
          <cell r="A4981">
            <v>501401</v>
          </cell>
          <cell r="B4981" t="str">
            <v>MATERIALS - CONS INV</v>
          </cell>
          <cell r="C4981">
            <v>85700</v>
          </cell>
          <cell r="D4981" t="str">
            <v>BUDGET CONTINGENCY</v>
          </cell>
          <cell r="E4981" t="str">
            <v>887-01290</v>
          </cell>
          <cell r="F4981" t="str">
            <v>857001290887</v>
          </cell>
          <cell r="G4981">
            <v>601401</v>
          </cell>
          <cell r="H4981" t="str">
            <v>MATERIALS - CONS INV</v>
          </cell>
        </row>
        <row r="4982">
          <cell r="A4982">
            <v>501459</v>
          </cell>
          <cell r="B4982" t="str">
            <v>MATERIALS - AGGREG</v>
          </cell>
          <cell r="C4982">
            <v>85700</v>
          </cell>
          <cell r="D4982" t="str">
            <v>BUDGET CONTINGENCY</v>
          </cell>
          <cell r="E4982" t="str">
            <v>887-01290</v>
          </cell>
          <cell r="F4982" t="str">
            <v>857001290887</v>
          </cell>
          <cell r="G4982">
            <v>601459</v>
          </cell>
          <cell r="H4982" t="str">
            <v>MATERIALS - AGGREG</v>
          </cell>
        </row>
        <row r="4983">
          <cell r="A4983">
            <v>501500</v>
          </cell>
          <cell r="B4983" t="str">
            <v>MILEAGE REIMBURSE</v>
          </cell>
          <cell r="C4983">
            <v>85700</v>
          </cell>
          <cell r="D4983" t="str">
            <v>BUDGET CONTINGENCY</v>
          </cell>
          <cell r="E4983" t="str">
            <v>887-01290</v>
          </cell>
          <cell r="F4983" t="str">
            <v>857001290887</v>
          </cell>
          <cell r="G4983">
            <v>601500</v>
          </cell>
          <cell r="H4983" t="str">
            <v>MILEAGE REIMBURSE</v>
          </cell>
        </row>
        <row r="4984">
          <cell r="A4984">
            <v>501600</v>
          </cell>
          <cell r="B4984" t="str">
            <v>TRANSPORTATION</v>
          </cell>
          <cell r="C4984">
            <v>85700</v>
          </cell>
          <cell r="D4984" t="str">
            <v>BUDGET CONTINGENCY</v>
          </cell>
          <cell r="E4984" t="str">
            <v>887-01290</v>
          </cell>
          <cell r="F4984" t="str">
            <v>857001290887</v>
          </cell>
          <cell r="G4984">
            <v>601600</v>
          </cell>
          <cell r="H4984" t="str">
            <v>TRANSPORTATION</v>
          </cell>
        </row>
        <row r="4985">
          <cell r="A4985">
            <v>501700</v>
          </cell>
          <cell r="B4985" t="str">
            <v>EQUIPMENT</v>
          </cell>
          <cell r="C4985">
            <v>85700</v>
          </cell>
          <cell r="D4985" t="str">
            <v>BUDGET CONTINGENCY</v>
          </cell>
          <cell r="E4985" t="str">
            <v>887-01290</v>
          </cell>
          <cell r="F4985" t="str">
            <v>857001290887</v>
          </cell>
          <cell r="G4985">
            <v>601700</v>
          </cell>
          <cell r="H4985" t="str">
            <v>EQUIPMENT</v>
          </cell>
        </row>
        <row r="4986">
          <cell r="A4986">
            <v>502100</v>
          </cell>
          <cell r="B4986" t="str">
            <v>OTHER CONTRACT WORK</v>
          </cell>
          <cell r="C4986">
            <v>85700</v>
          </cell>
          <cell r="D4986" t="str">
            <v>BUDGET CONTINGENCY</v>
          </cell>
          <cell r="E4986" t="str">
            <v>887-01290</v>
          </cell>
          <cell r="F4986" t="str">
            <v>857001290887</v>
          </cell>
          <cell r="G4986">
            <v>602100</v>
          </cell>
          <cell r="H4986" t="str">
            <v>OTHER CONTRACT WORK</v>
          </cell>
        </row>
        <row r="4987">
          <cell r="A4987">
            <v>502116</v>
          </cell>
          <cell r="B4987" t="str">
            <v>TRACKHOE</v>
          </cell>
          <cell r="C4987">
            <v>85700</v>
          </cell>
          <cell r="D4987" t="str">
            <v>BUDGET CONTINGENCY</v>
          </cell>
          <cell r="E4987" t="str">
            <v>887-01290</v>
          </cell>
          <cell r="F4987" t="str">
            <v>857001290887</v>
          </cell>
          <cell r="G4987">
            <v>602116</v>
          </cell>
          <cell r="H4987" t="str">
            <v>TRACKHOE</v>
          </cell>
        </row>
        <row r="4988">
          <cell r="A4988">
            <v>502170</v>
          </cell>
          <cell r="B4988" t="str">
            <v>FLAGGING</v>
          </cell>
          <cell r="C4988">
            <v>85700</v>
          </cell>
          <cell r="D4988" t="str">
            <v>BUDGET CONTINGENCY</v>
          </cell>
          <cell r="E4988" t="str">
            <v>887-01290</v>
          </cell>
          <cell r="F4988" t="str">
            <v>857001290887</v>
          </cell>
          <cell r="G4988">
            <v>602170</v>
          </cell>
          <cell r="H4988" t="str">
            <v>FLAGGING</v>
          </cell>
        </row>
        <row r="4989">
          <cell r="A4989">
            <v>502300</v>
          </cell>
          <cell r="B4989" t="str">
            <v>RENTS AND LEASES</v>
          </cell>
          <cell r="C4989">
            <v>85700</v>
          </cell>
          <cell r="D4989" t="str">
            <v>BUDGET CONTINGENCY</v>
          </cell>
          <cell r="E4989" t="str">
            <v>887-01290</v>
          </cell>
          <cell r="F4989" t="str">
            <v>857001290887</v>
          </cell>
          <cell r="G4989">
            <v>602300</v>
          </cell>
          <cell r="H4989" t="str">
            <v>RENTS AND LEASES</v>
          </cell>
        </row>
        <row r="4990">
          <cell r="A4990">
            <v>502302</v>
          </cell>
          <cell r="B4990" t="str">
            <v>TOOLS AND EQUIP RENT</v>
          </cell>
          <cell r="C4990">
            <v>85700</v>
          </cell>
          <cell r="D4990" t="str">
            <v>BUDGET CONTINGENCY</v>
          </cell>
          <cell r="E4990" t="str">
            <v>887-01290</v>
          </cell>
          <cell r="F4990" t="str">
            <v>857001290887</v>
          </cell>
          <cell r="G4990">
            <v>602302</v>
          </cell>
          <cell r="H4990" t="str">
            <v>TOOLS AND EQUIP RENT</v>
          </cell>
        </row>
        <row r="4991">
          <cell r="A4991">
            <v>502466</v>
          </cell>
          <cell r="B4991" t="str">
            <v>P CARD UNCODED CHARG</v>
          </cell>
          <cell r="C4991">
            <v>85700</v>
          </cell>
          <cell r="D4991" t="str">
            <v>BUDGET CONTINGENCY</v>
          </cell>
          <cell r="E4991" t="str">
            <v>887-01290</v>
          </cell>
          <cell r="F4991" t="str">
            <v>857001290887</v>
          </cell>
          <cell r="G4991">
            <v>602466</v>
          </cell>
          <cell r="H4991" t="str">
            <v>P CARD UNCODED CHARG</v>
          </cell>
        </row>
        <row r="4992">
          <cell r="A4992">
            <v>503000</v>
          </cell>
          <cell r="B4992" t="str">
            <v>OFFICE SUPPLIES</v>
          </cell>
          <cell r="C4992">
            <v>85700</v>
          </cell>
          <cell r="D4992" t="str">
            <v>BUDGET CONTINGENCY</v>
          </cell>
          <cell r="E4992" t="str">
            <v>887-01290</v>
          </cell>
          <cell r="F4992" t="str">
            <v>857001290887</v>
          </cell>
          <cell r="G4992">
            <v>603000</v>
          </cell>
          <cell r="H4992" t="str">
            <v>OFFICE SUPPLIES</v>
          </cell>
        </row>
        <row r="4993">
          <cell r="A4993">
            <v>503300</v>
          </cell>
          <cell r="B4993" t="str">
            <v>REFRESHMENTS</v>
          </cell>
          <cell r="C4993">
            <v>85700</v>
          </cell>
          <cell r="D4993" t="str">
            <v>BUDGET CONTINGENCY</v>
          </cell>
          <cell r="E4993" t="str">
            <v>887-01290</v>
          </cell>
          <cell r="F4993" t="str">
            <v>857001290887</v>
          </cell>
          <cell r="G4993">
            <v>603300</v>
          </cell>
          <cell r="H4993" t="str">
            <v>REFRESHMENTS</v>
          </cell>
        </row>
        <row r="4994">
          <cell r="A4994">
            <v>504700</v>
          </cell>
          <cell r="B4994" t="str">
            <v>PARKING</v>
          </cell>
          <cell r="C4994">
            <v>85700</v>
          </cell>
          <cell r="D4994" t="str">
            <v>BUDGET CONTINGENCY</v>
          </cell>
          <cell r="E4994" t="str">
            <v>887-01290</v>
          </cell>
          <cell r="F4994" t="str">
            <v>857001290887</v>
          </cell>
          <cell r="G4994">
            <v>604700</v>
          </cell>
          <cell r="H4994" t="str">
            <v>PARKING</v>
          </cell>
        </row>
        <row r="4995">
          <cell r="A4995">
            <v>505100</v>
          </cell>
          <cell r="B4995" t="str">
            <v>PROFESSIONAL SERVICE</v>
          </cell>
          <cell r="C4995">
            <v>85700</v>
          </cell>
          <cell r="D4995" t="str">
            <v>BUDGET CONTINGENCY</v>
          </cell>
          <cell r="E4995" t="str">
            <v>887-01290</v>
          </cell>
          <cell r="F4995" t="str">
            <v>857001290887</v>
          </cell>
          <cell r="G4995">
            <v>605100</v>
          </cell>
          <cell r="H4995" t="str">
            <v>PROFESSIONAL SERVICE</v>
          </cell>
        </row>
        <row r="4996">
          <cell r="A4996">
            <v>505800</v>
          </cell>
          <cell r="B4996" t="str">
            <v>MEAL TICKETS</v>
          </cell>
          <cell r="C4996">
            <v>85700</v>
          </cell>
          <cell r="D4996" t="str">
            <v>BUDGET CONTINGENCY</v>
          </cell>
          <cell r="E4996" t="str">
            <v>887-01290</v>
          </cell>
          <cell r="F4996" t="str">
            <v>857001290887</v>
          </cell>
          <cell r="G4996">
            <v>605800</v>
          </cell>
          <cell r="H4996" t="str">
            <v>MEAL TICKETS</v>
          </cell>
        </row>
        <row r="4997">
          <cell r="A4997">
            <v>506400</v>
          </cell>
          <cell r="B4997" t="str">
            <v>DONATIONS</v>
          </cell>
          <cell r="C4997">
            <v>85700</v>
          </cell>
          <cell r="D4997" t="str">
            <v>BUDGET CONTINGENCY</v>
          </cell>
          <cell r="E4997" t="str">
            <v>887-01290</v>
          </cell>
          <cell r="F4997" t="str">
            <v>857001290887</v>
          </cell>
          <cell r="G4997">
            <v>606400</v>
          </cell>
          <cell r="H4997" t="str">
            <v>DONATIONS</v>
          </cell>
        </row>
        <row r="4998">
          <cell r="A4998">
            <v>506500</v>
          </cell>
          <cell r="B4998" t="str">
            <v>UNLEADED FUEL</v>
          </cell>
          <cell r="C4998">
            <v>85700</v>
          </cell>
          <cell r="D4998" t="str">
            <v>BUDGET CONTINGENCY</v>
          </cell>
          <cell r="E4998" t="str">
            <v>887-01290</v>
          </cell>
          <cell r="F4998" t="str">
            <v>857001290887</v>
          </cell>
          <cell r="G4998">
            <v>606500</v>
          </cell>
          <cell r="H4998" t="str">
            <v>UNLEADED FUEL</v>
          </cell>
        </row>
        <row r="4999">
          <cell r="A4999">
            <v>512100</v>
          </cell>
          <cell r="B4999" t="str">
            <v>MEALS AND ENTERTAIN</v>
          </cell>
          <cell r="C4999">
            <v>85700</v>
          </cell>
          <cell r="D4999" t="str">
            <v>BUDGET CONTINGENCY</v>
          </cell>
          <cell r="E4999" t="str">
            <v>887-01290</v>
          </cell>
          <cell r="F4999" t="str">
            <v>857001290887</v>
          </cell>
          <cell r="G4999">
            <v>612100</v>
          </cell>
          <cell r="H4999" t="str">
            <v>MEALS AND ENTERTAIN</v>
          </cell>
        </row>
        <row r="5000">
          <cell r="A5000">
            <v>512200</v>
          </cell>
          <cell r="B5000" t="str">
            <v>TRAVEL IN TERRITORY</v>
          </cell>
          <cell r="C5000">
            <v>85700</v>
          </cell>
          <cell r="D5000" t="str">
            <v>BUDGET CONTINGENCY</v>
          </cell>
          <cell r="E5000" t="str">
            <v>887-01290</v>
          </cell>
          <cell r="F5000" t="str">
            <v>857001290887</v>
          </cell>
          <cell r="G5000">
            <v>612200</v>
          </cell>
          <cell r="H5000" t="str">
            <v>TRAVEL IN TERRITORY</v>
          </cell>
        </row>
        <row r="5001">
          <cell r="A5001">
            <v>513200</v>
          </cell>
          <cell r="B5001" t="str">
            <v>BUSINESS TRAVEL</v>
          </cell>
          <cell r="C5001">
            <v>85700</v>
          </cell>
          <cell r="D5001" t="str">
            <v>BUDGET CONTINGENCY</v>
          </cell>
          <cell r="E5001" t="str">
            <v>887-01290</v>
          </cell>
          <cell r="F5001" t="str">
            <v>857001290887</v>
          </cell>
          <cell r="G5001">
            <v>613200</v>
          </cell>
          <cell r="H5001" t="str">
            <v>BUSINESS TRAVEL</v>
          </cell>
        </row>
        <row r="5002">
          <cell r="A5002">
            <v>522000</v>
          </cell>
          <cell r="B5002" t="str">
            <v>EMPLOYEE AWARDS</v>
          </cell>
          <cell r="C5002">
            <v>85700</v>
          </cell>
          <cell r="D5002" t="str">
            <v>BUDGET CONTINGENCY</v>
          </cell>
          <cell r="E5002" t="str">
            <v>887-01290</v>
          </cell>
          <cell r="F5002" t="str">
            <v>857001290887</v>
          </cell>
          <cell r="G5002">
            <v>622000</v>
          </cell>
          <cell r="H5002" t="str">
            <v>EMPLOYEE AWARDS</v>
          </cell>
        </row>
        <row r="5003">
          <cell r="A5003">
            <v>522200</v>
          </cell>
          <cell r="B5003" t="str">
            <v>NON EMPLOYEE GIFTS</v>
          </cell>
          <cell r="C5003">
            <v>85700</v>
          </cell>
          <cell r="D5003" t="str">
            <v>BUDGET CONTINGENCY</v>
          </cell>
          <cell r="E5003" t="str">
            <v>887-01290</v>
          </cell>
          <cell r="F5003" t="str">
            <v>857001290887</v>
          </cell>
          <cell r="G5003">
            <v>622200</v>
          </cell>
          <cell r="H5003" t="str">
            <v>NON EMPLOYEE GIFTS</v>
          </cell>
        </row>
        <row r="5004">
          <cell r="A5004">
            <v>524200</v>
          </cell>
          <cell r="B5004" t="str">
            <v>CLAIMS &amp; ACCRUALS</v>
          </cell>
          <cell r="C5004">
            <v>85700</v>
          </cell>
          <cell r="D5004" t="str">
            <v>BUDGET CONTINGENCY</v>
          </cell>
          <cell r="E5004" t="str">
            <v>887-01290</v>
          </cell>
          <cell r="F5004" t="str">
            <v>857001290887</v>
          </cell>
          <cell r="G5004">
            <v>624200</v>
          </cell>
          <cell r="H5004" t="str">
            <v>CLAIMS &amp; ACCRUALS</v>
          </cell>
        </row>
        <row r="5005">
          <cell r="A5005">
            <v>580105</v>
          </cell>
          <cell r="B5005" t="str">
            <v>SALARY REGULAR</v>
          </cell>
          <cell r="C5005">
            <v>85700</v>
          </cell>
          <cell r="D5005" t="str">
            <v>BUDGET CONTINGENCY</v>
          </cell>
          <cell r="E5005" t="str">
            <v>887-01290</v>
          </cell>
          <cell r="F5005" t="str">
            <v>857001290887</v>
          </cell>
          <cell r="G5005">
            <v>680105</v>
          </cell>
          <cell r="H5005" t="str">
            <v>SALARY REGULAR</v>
          </cell>
        </row>
        <row r="5006">
          <cell r="A5006">
            <v>580301</v>
          </cell>
          <cell r="B5006" t="str">
            <v>HOURLY DBL TIME PAY</v>
          </cell>
          <cell r="C5006">
            <v>85700</v>
          </cell>
          <cell r="D5006" t="str">
            <v>BUDGET CONTINGENCY</v>
          </cell>
          <cell r="E5006" t="str">
            <v>887-01290</v>
          </cell>
          <cell r="F5006" t="str">
            <v>857001290887</v>
          </cell>
          <cell r="G5006">
            <v>680301</v>
          </cell>
          <cell r="H5006" t="str">
            <v>HOURLY DBL TIME PAY</v>
          </cell>
        </row>
        <row r="5007">
          <cell r="A5007">
            <v>580305</v>
          </cell>
          <cell r="B5007" t="str">
            <v>HOURLY  REGULAR</v>
          </cell>
          <cell r="C5007">
            <v>85700</v>
          </cell>
          <cell r="D5007" t="str">
            <v>BUDGET CONTINGENCY</v>
          </cell>
          <cell r="E5007" t="str">
            <v>887-01290</v>
          </cell>
          <cell r="F5007" t="str">
            <v>857001290887</v>
          </cell>
          <cell r="G5007">
            <v>680305</v>
          </cell>
          <cell r="H5007" t="str">
            <v>HOURLY  REGULAR</v>
          </cell>
        </row>
        <row r="5008">
          <cell r="A5008">
            <v>580306</v>
          </cell>
          <cell r="B5008" t="str">
            <v>HOURLY  OT PAY</v>
          </cell>
          <cell r="C5008">
            <v>85700</v>
          </cell>
          <cell r="D5008" t="str">
            <v>BUDGET CONTINGENCY</v>
          </cell>
          <cell r="E5008" t="str">
            <v>887-01290</v>
          </cell>
          <cell r="F5008" t="str">
            <v>857001290887</v>
          </cell>
          <cell r="G5008">
            <v>680306</v>
          </cell>
          <cell r="H5008" t="str">
            <v>HOURLY  OT PAY</v>
          </cell>
        </row>
        <row r="5009">
          <cell r="A5009">
            <v>585800</v>
          </cell>
          <cell r="B5009" t="str">
            <v>MEAL TICKETS SECONDARY</v>
          </cell>
          <cell r="C5009">
            <v>85700</v>
          </cell>
          <cell r="D5009" t="str">
            <v>BUDGET CONTINGENCY</v>
          </cell>
          <cell r="E5009" t="str">
            <v>887-01290</v>
          </cell>
          <cell r="F5009" t="str">
            <v>857001290887</v>
          </cell>
          <cell r="G5009">
            <v>685800</v>
          </cell>
          <cell r="H5009" t="str">
            <v>MEAL TICKETS SECONDARY</v>
          </cell>
        </row>
        <row r="5010">
          <cell r="A5010">
            <v>506810</v>
          </cell>
          <cell r="B5010" t="str">
            <v>DAMAGES</v>
          </cell>
          <cell r="C5010">
            <v>85700</v>
          </cell>
          <cell r="D5010" t="str">
            <v>BUDGET CONTINGENCY</v>
          </cell>
          <cell r="E5010" t="str">
            <v>887-01290</v>
          </cell>
          <cell r="F5010" t="str">
            <v>857001290887</v>
          </cell>
          <cell r="G5010">
            <v>606810</v>
          </cell>
          <cell r="H5010" t="str">
            <v>DAMAGES</v>
          </cell>
        </row>
        <row r="5011">
          <cell r="A5011">
            <v>502195</v>
          </cell>
          <cell r="B5011" t="str">
            <v>SAW CUTS</v>
          </cell>
          <cell r="C5011">
            <v>15507</v>
          </cell>
          <cell r="D5011" t="str">
            <v>TRANSMISSION MAINTENANCE</v>
          </cell>
          <cell r="E5011" t="str">
            <v>887-01290</v>
          </cell>
          <cell r="F5011" t="str">
            <v>155071290887</v>
          </cell>
          <cell r="G5011">
            <v>602195</v>
          </cell>
          <cell r="H5011" t="str">
            <v>SAW CUTS</v>
          </cell>
        </row>
        <row r="5012">
          <cell r="A5012">
            <v>580305</v>
          </cell>
          <cell r="B5012" t="str">
            <v>HOURLY  REGULAR</v>
          </cell>
          <cell r="C5012">
            <v>15507</v>
          </cell>
          <cell r="D5012" t="str">
            <v>TRANSMISSION MAINTENANCE</v>
          </cell>
          <cell r="E5012" t="str">
            <v>887-01290</v>
          </cell>
          <cell r="F5012" t="str">
            <v>155071290887</v>
          </cell>
          <cell r="G5012">
            <v>680305</v>
          </cell>
          <cell r="H5012" t="str">
            <v>HOURLY  REGULAR</v>
          </cell>
        </row>
        <row r="5013">
          <cell r="A5013">
            <v>502100</v>
          </cell>
          <cell r="B5013" t="str">
            <v>OTHER CONTRACT WORK</v>
          </cell>
          <cell r="C5013">
            <v>15507</v>
          </cell>
          <cell r="D5013" t="str">
            <v>TRANSMISSION MAINTENANCE</v>
          </cell>
          <cell r="E5013" t="str">
            <v>887-01290</v>
          </cell>
          <cell r="F5013" t="str">
            <v>155071290887</v>
          </cell>
          <cell r="G5013">
            <v>602100</v>
          </cell>
          <cell r="H5013" t="str">
            <v>OTHER CONTRACT WORK</v>
          </cell>
        </row>
        <row r="5014">
          <cell r="A5014">
            <v>502165</v>
          </cell>
          <cell r="B5014" t="str">
            <v>DUMP TRUCK</v>
          </cell>
          <cell r="C5014">
            <v>15507</v>
          </cell>
          <cell r="D5014" t="str">
            <v>TRANSMISSION MAINTENANCE</v>
          </cell>
          <cell r="E5014" t="str">
            <v>887-01290</v>
          </cell>
          <cell r="F5014" t="str">
            <v>155071290887</v>
          </cell>
          <cell r="G5014">
            <v>602165</v>
          </cell>
          <cell r="H5014" t="str">
            <v>DUMP TRUCK</v>
          </cell>
        </row>
        <row r="5015">
          <cell r="A5015">
            <v>502170</v>
          </cell>
          <cell r="B5015" t="str">
            <v>FLAGGING</v>
          </cell>
          <cell r="C5015">
            <v>15507</v>
          </cell>
          <cell r="D5015" t="str">
            <v>TRANSMISSION MAINTENANCE</v>
          </cell>
          <cell r="E5015" t="str">
            <v>887-01290</v>
          </cell>
          <cell r="F5015" t="str">
            <v>155071290887</v>
          </cell>
          <cell r="G5015">
            <v>602170</v>
          </cell>
          <cell r="H5015" t="str">
            <v>FLAGGING</v>
          </cell>
        </row>
        <row r="5016">
          <cell r="A5016">
            <v>502180</v>
          </cell>
          <cell r="B5016" t="str">
            <v>ASPHALT PAVING</v>
          </cell>
          <cell r="C5016">
            <v>15507</v>
          </cell>
          <cell r="D5016" t="str">
            <v>TRANSMISSION MAINTENANCE</v>
          </cell>
          <cell r="E5016" t="str">
            <v>887-01290</v>
          </cell>
          <cell r="F5016" t="str">
            <v>155071290887</v>
          </cell>
          <cell r="G5016">
            <v>602180</v>
          </cell>
          <cell r="H5016" t="str">
            <v>ASPHALT PAVING</v>
          </cell>
        </row>
        <row r="5017">
          <cell r="A5017">
            <v>501401</v>
          </cell>
          <cell r="B5017" t="str">
            <v>MATERIALS - CONS INV</v>
          </cell>
          <cell r="C5017">
            <v>15506</v>
          </cell>
          <cell r="D5017" t="str">
            <v>GAS OPERATIONS ORANGE</v>
          </cell>
          <cell r="E5017" t="str">
            <v>887-01290</v>
          </cell>
          <cell r="F5017" t="str">
            <v>155061290887</v>
          </cell>
          <cell r="G5017">
            <v>601401</v>
          </cell>
          <cell r="H5017" t="str">
            <v>MATERIALS - CONS INV</v>
          </cell>
        </row>
        <row r="5018">
          <cell r="A5018">
            <v>501700</v>
          </cell>
          <cell r="B5018" t="str">
            <v>EQUIPMENT</v>
          </cell>
          <cell r="C5018">
            <v>15506</v>
          </cell>
          <cell r="D5018" t="str">
            <v>GAS OPERATIONS ORANGE</v>
          </cell>
          <cell r="E5018" t="str">
            <v>887-01290</v>
          </cell>
          <cell r="F5018" t="str">
            <v>155061290887</v>
          </cell>
          <cell r="G5018">
            <v>601700</v>
          </cell>
          <cell r="H5018" t="str">
            <v>EQUIPMENT</v>
          </cell>
        </row>
        <row r="5019">
          <cell r="A5019">
            <v>502100</v>
          </cell>
          <cell r="B5019" t="str">
            <v>OTHER CONTRACT WORK</v>
          </cell>
          <cell r="C5019">
            <v>15506</v>
          </cell>
          <cell r="D5019" t="str">
            <v>GAS OPERATIONS ORANGE</v>
          </cell>
          <cell r="E5019" t="str">
            <v>887-01290</v>
          </cell>
          <cell r="F5019" t="str">
            <v>155061290887</v>
          </cell>
          <cell r="G5019">
            <v>602100</v>
          </cell>
          <cell r="H5019" t="str">
            <v>OTHER CONTRACT WORK</v>
          </cell>
        </row>
        <row r="5020">
          <cell r="A5020">
            <v>502160</v>
          </cell>
          <cell r="B5020" t="str">
            <v>VACUUM TRUCK</v>
          </cell>
          <cell r="C5020">
            <v>15506</v>
          </cell>
          <cell r="D5020" t="str">
            <v>GAS OPERATIONS ORANGE</v>
          </cell>
          <cell r="E5020" t="str">
            <v>887-01290</v>
          </cell>
          <cell r="F5020" t="str">
            <v>155061290887</v>
          </cell>
          <cell r="G5020">
            <v>602160</v>
          </cell>
          <cell r="H5020" t="str">
            <v>VACUUM TRUCK</v>
          </cell>
        </row>
        <row r="5021">
          <cell r="A5021">
            <v>502170</v>
          </cell>
          <cell r="B5021" t="str">
            <v>FLAGGING</v>
          </cell>
          <cell r="C5021">
            <v>15506</v>
          </cell>
          <cell r="D5021" t="str">
            <v>GAS OPERATIONS ORANGE</v>
          </cell>
          <cell r="E5021" t="str">
            <v>887-01290</v>
          </cell>
          <cell r="F5021" t="str">
            <v>155061290887</v>
          </cell>
          <cell r="G5021">
            <v>602170</v>
          </cell>
          <cell r="H5021" t="str">
            <v>FLAGGING</v>
          </cell>
        </row>
        <row r="5022">
          <cell r="A5022">
            <v>502180</v>
          </cell>
          <cell r="B5022" t="str">
            <v>ASPHALT PAVING</v>
          </cell>
          <cell r="C5022">
            <v>15506</v>
          </cell>
          <cell r="D5022" t="str">
            <v>GAS OPERATIONS ORANGE</v>
          </cell>
          <cell r="E5022" t="str">
            <v>887-01290</v>
          </cell>
          <cell r="F5022" t="str">
            <v>155061290887</v>
          </cell>
          <cell r="G5022">
            <v>602180</v>
          </cell>
          <cell r="H5022" t="str">
            <v>ASPHALT PAVING</v>
          </cell>
        </row>
        <row r="5023">
          <cell r="A5023">
            <v>502195</v>
          </cell>
          <cell r="B5023" t="str">
            <v>SAW CUTS</v>
          </cell>
          <cell r="C5023">
            <v>15506</v>
          </cell>
          <cell r="D5023" t="str">
            <v>GAS OPERATIONS ORANGE</v>
          </cell>
          <cell r="E5023" t="str">
            <v>887-01290</v>
          </cell>
          <cell r="F5023" t="str">
            <v>155061290887</v>
          </cell>
          <cell r="G5023">
            <v>602195</v>
          </cell>
          <cell r="H5023" t="str">
            <v>SAW CUTS</v>
          </cell>
        </row>
        <row r="5024">
          <cell r="A5024">
            <v>503800</v>
          </cell>
          <cell r="B5024" t="str">
            <v>TAXES</v>
          </cell>
          <cell r="C5024">
            <v>15506</v>
          </cell>
          <cell r="D5024" t="str">
            <v>GAS OPERATIONS ORANGE</v>
          </cell>
          <cell r="E5024" t="str">
            <v>887-01290</v>
          </cell>
          <cell r="F5024" t="str">
            <v>155061290887</v>
          </cell>
          <cell r="G5024">
            <v>603800</v>
          </cell>
          <cell r="H5024" t="str">
            <v>TAXES</v>
          </cell>
        </row>
        <row r="5025">
          <cell r="A5025">
            <v>506801</v>
          </cell>
          <cell r="B5025" t="str">
            <v>PLANT TRANSFERS</v>
          </cell>
          <cell r="C5025">
            <v>15506</v>
          </cell>
          <cell r="D5025" t="str">
            <v>GAS OPERATIONS ORANGE</v>
          </cell>
          <cell r="E5025" t="str">
            <v>887-01290</v>
          </cell>
          <cell r="F5025" t="str">
            <v>155061290887</v>
          </cell>
          <cell r="G5025">
            <v>606801</v>
          </cell>
          <cell r="H5025" t="str">
            <v>PLANT TRANSFERS</v>
          </cell>
        </row>
        <row r="5026">
          <cell r="A5026">
            <v>531200</v>
          </cell>
          <cell r="B5026" t="str">
            <v>AFUDC - DEBT DEBIT</v>
          </cell>
          <cell r="C5026">
            <v>15506</v>
          </cell>
          <cell r="D5026" t="str">
            <v>GAS OPERATIONS ORANGE</v>
          </cell>
          <cell r="E5026" t="str">
            <v>887-01290</v>
          </cell>
          <cell r="F5026" t="str">
            <v>155061290887</v>
          </cell>
          <cell r="G5026">
            <v>631200</v>
          </cell>
          <cell r="H5026" t="str">
            <v>AFUDC - DEBT DEBIT</v>
          </cell>
        </row>
        <row r="5027">
          <cell r="A5027">
            <v>580301</v>
          </cell>
          <cell r="B5027" t="str">
            <v>HOURLY DBL TIME PAY</v>
          </cell>
          <cell r="C5027">
            <v>15506</v>
          </cell>
          <cell r="D5027" t="str">
            <v>GAS OPERATIONS ORANGE</v>
          </cell>
          <cell r="E5027" t="str">
            <v>887-01290</v>
          </cell>
          <cell r="F5027" t="str">
            <v>155061290887</v>
          </cell>
          <cell r="G5027">
            <v>680301</v>
          </cell>
          <cell r="H5027" t="str">
            <v>HOURLY DBL TIME PAY</v>
          </cell>
        </row>
        <row r="5028">
          <cell r="A5028">
            <v>580305</v>
          </cell>
          <cell r="B5028" t="str">
            <v>HOURLY  REGULAR</v>
          </cell>
          <cell r="C5028">
            <v>15506</v>
          </cell>
          <cell r="D5028" t="str">
            <v>GAS OPERATIONS ORANGE</v>
          </cell>
          <cell r="E5028" t="str">
            <v>887-01290</v>
          </cell>
          <cell r="F5028" t="str">
            <v>155061290887</v>
          </cell>
          <cell r="G5028">
            <v>680305</v>
          </cell>
          <cell r="H5028" t="str">
            <v>HOURLY  REGULAR</v>
          </cell>
        </row>
        <row r="5029">
          <cell r="A5029">
            <v>580306</v>
          </cell>
          <cell r="B5029" t="str">
            <v>HOURLY  OT PAY</v>
          </cell>
          <cell r="C5029">
            <v>15506</v>
          </cell>
          <cell r="D5029" t="str">
            <v>GAS OPERATIONS ORANGE</v>
          </cell>
          <cell r="E5029" t="str">
            <v>887-01290</v>
          </cell>
          <cell r="F5029" t="str">
            <v>155061290887</v>
          </cell>
          <cell r="G5029">
            <v>680306</v>
          </cell>
          <cell r="H5029" t="str">
            <v>HOURLY  OT PAY</v>
          </cell>
        </row>
        <row r="5030">
          <cell r="A5030">
            <v>585800</v>
          </cell>
          <cell r="B5030" t="str">
            <v>MEAL TICKETS SECONDARY</v>
          </cell>
          <cell r="C5030">
            <v>15506</v>
          </cell>
          <cell r="D5030" t="str">
            <v>GAS OPERATIONS ORANGE</v>
          </cell>
          <cell r="E5030" t="str">
            <v>887-01290</v>
          </cell>
          <cell r="F5030" t="str">
            <v>155061290887</v>
          </cell>
          <cell r="G5030">
            <v>685800</v>
          </cell>
          <cell r="H5030" t="str">
            <v>MEAL TICKETS SECONDARY</v>
          </cell>
        </row>
        <row r="5031">
          <cell r="A5031">
            <v>501402</v>
          </cell>
          <cell r="B5031" t="str">
            <v>MATERIALS -CONS PIPE</v>
          </cell>
          <cell r="C5031">
            <v>15506</v>
          </cell>
          <cell r="D5031" t="str">
            <v>GAS OPERATIONS ORANGE</v>
          </cell>
          <cell r="E5031" t="str">
            <v>887-01290</v>
          </cell>
          <cell r="F5031" t="str">
            <v>155061290887</v>
          </cell>
          <cell r="G5031">
            <v>601402</v>
          </cell>
          <cell r="H5031" t="str">
            <v>MATERIALS -CONS PIPE</v>
          </cell>
        </row>
        <row r="5032">
          <cell r="A5032">
            <v>501403</v>
          </cell>
          <cell r="B5032" t="str">
            <v>MAT CONS -PIPE SCRAP</v>
          </cell>
          <cell r="C5032">
            <v>15506</v>
          </cell>
          <cell r="D5032" t="str">
            <v>GAS OPERATIONS ORANGE</v>
          </cell>
          <cell r="E5032" t="str">
            <v>887-01290</v>
          </cell>
          <cell r="F5032" t="str">
            <v>155061290887</v>
          </cell>
          <cell r="G5032">
            <v>601403</v>
          </cell>
          <cell r="H5032" t="str">
            <v>MAT CONS -PIPE SCRAP</v>
          </cell>
        </row>
        <row r="5033">
          <cell r="A5033">
            <v>505400</v>
          </cell>
          <cell r="B5033" t="str">
            <v>CLEARING</v>
          </cell>
          <cell r="C5033">
            <v>15506</v>
          </cell>
          <cell r="D5033" t="str">
            <v>GAS OPERATIONS ORANGE</v>
          </cell>
          <cell r="E5033" t="str">
            <v>887-01290</v>
          </cell>
          <cell r="F5033" t="str">
            <v>155061290887</v>
          </cell>
          <cell r="G5033">
            <v>605400</v>
          </cell>
          <cell r="H5033" t="str">
            <v>CLEARING</v>
          </cell>
        </row>
        <row r="5034">
          <cell r="A5034">
            <v>501400</v>
          </cell>
          <cell r="B5034" t="str">
            <v>MATERIALS</v>
          </cell>
          <cell r="C5034">
            <v>15506</v>
          </cell>
          <cell r="D5034" t="str">
            <v>GAS OPERATIONS ORANGE</v>
          </cell>
          <cell r="E5034" t="str">
            <v>887-01290</v>
          </cell>
          <cell r="F5034" t="str">
            <v>155061290887</v>
          </cell>
          <cell r="G5034">
            <v>601400</v>
          </cell>
          <cell r="H5034" t="str">
            <v>MATERIALS</v>
          </cell>
        </row>
        <row r="5035">
          <cell r="A5035">
            <v>502127</v>
          </cell>
          <cell r="B5035" t="str">
            <v>FENCING</v>
          </cell>
          <cell r="C5035">
            <v>15506</v>
          </cell>
          <cell r="D5035" t="str">
            <v>GAS OPERATIONS ORANGE</v>
          </cell>
          <cell r="E5035" t="str">
            <v>887-01290</v>
          </cell>
          <cell r="F5035" t="str">
            <v>155061290887</v>
          </cell>
          <cell r="G5035">
            <v>602127</v>
          </cell>
          <cell r="H5035" t="str">
            <v>FENCING</v>
          </cell>
        </row>
        <row r="5036">
          <cell r="A5036">
            <v>506810</v>
          </cell>
          <cell r="B5036" t="str">
            <v>DAMAGES</v>
          </cell>
          <cell r="C5036">
            <v>15506</v>
          </cell>
          <cell r="D5036" t="str">
            <v>GAS OPERATIONS ORANGE</v>
          </cell>
          <cell r="E5036" t="str">
            <v>887-01290</v>
          </cell>
          <cell r="F5036" t="str">
            <v>155061290887</v>
          </cell>
          <cell r="G5036">
            <v>606810</v>
          </cell>
          <cell r="H5036" t="str">
            <v>DAMAGES</v>
          </cell>
        </row>
        <row r="5037">
          <cell r="A5037">
            <v>501459</v>
          </cell>
          <cell r="B5037" t="str">
            <v>MATERIALS - AGGREG</v>
          </cell>
          <cell r="C5037">
            <v>15506</v>
          </cell>
          <cell r="D5037" t="str">
            <v>GAS OPERATIONS ORANGE</v>
          </cell>
          <cell r="E5037" t="str">
            <v>887-01290</v>
          </cell>
          <cell r="F5037" t="str">
            <v>155061290887</v>
          </cell>
          <cell r="G5037">
            <v>601459</v>
          </cell>
          <cell r="H5037" t="str">
            <v>MATERIALS - AGGREG</v>
          </cell>
        </row>
        <row r="5038">
          <cell r="A5038">
            <v>501700</v>
          </cell>
          <cell r="B5038" t="str">
            <v>EQUIPMENT</v>
          </cell>
          <cell r="C5038">
            <v>15505</v>
          </cell>
          <cell r="D5038" t="str">
            <v>PIPELINE INTEGRITY</v>
          </cell>
          <cell r="E5038" t="str">
            <v>887-01290</v>
          </cell>
          <cell r="F5038" t="str">
            <v>155051290887</v>
          </cell>
          <cell r="G5038">
            <v>601700</v>
          </cell>
          <cell r="H5038" t="str">
            <v>EQUIPMENT</v>
          </cell>
        </row>
        <row r="5039">
          <cell r="A5039">
            <v>580305</v>
          </cell>
          <cell r="B5039" t="str">
            <v>HOURLY  REGULAR</v>
          </cell>
          <cell r="C5039">
            <v>15505</v>
          </cell>
          <cell r="D5039" t="str">
            <v>PIPELINE INTEGRITY</v>
          </cell>
          <cell r="E5039" t="str">
            <v>887-01290</v>
          </cell>
          <cell r="F5039" t="str">
            <v>155051290887</v>
          </cell>
          <cell r="G5039">
            <v>680305</v>
          </cell>
          <cell r="H5039" t="str">
            <v>HOURLY  REGULAR</v>
          </cell>
        </row>
        <row r="5040">
          <cell r="A5040">
            <v>501401</v>
          </cell>
          <cell r="B5040" t="str">
            <v>MATERIALS - CONS INV</v>
          </cell>
          <cell r="C5040">
            <v>14109</v>
          </cell>
          <cell r="D5040" t="str">
            <v>GAS OPS BLACK - WA</v>
          </cell>
          <cell r="E5040" t="str">
            <v>887-01290</v>
          </cell>
          <cell r="F5040" t="str">
            <v>141091290887</v>
          </cell>
          <cell r="G5040">
            <v>601401</v>
          </cell>
          <cell r="H5040" t="str">
            <v>MATERIALS - CONS INV</v>
          </cell>
        </row>
        <row r="5041">
          <cell r="A5041">
            <v>501700</v>
          </cell>
          <cell r="B5041" t="str">
            <v>EQUIPMENT</v>
          </cell>
          <cell r="C5041">
            <v>14109</v>
          </cell>
          <cell r="D5041" t="str">
            <v>GAS OPS BLACK - WA</v>
          </cell>
          <cell r="E5041" t="str">
            <v>887-01290</v>
          </cell>
          <cell r="F5041" t="str">
            <v>141091290887</v>
          </cell>
          <cell r="G5041">
            <v>601700</v>
          </cell>
          <cell r="H5041" t="str">
            <v>EQUIPMENT</v>
          </cell>
        </row>
        <row r="5042">
          <cell r="A5042">
            <v>502100</v>
          </cell>
          <cell r="B5042" t="str">
            <v>OTHER CONTRACT WORK</v>
          </cell>
          <cell r="C5042">
            <v>14109</v>
          </cell>
          <cell r="D5042" t="str">
            <v>GAS OPS BLACK - WA</v>
          </cell>
          <cell r="E5042" t="str">
            <v>887-01290</v>
          </cell>
          <cell r="F5042" t="str">
            <v>141091290887</v>
          </cell>
          <cell r="G5042">
            <v>602100</v>
          </cell>
          <cell r="H5042" t="str">
            <v>OTHER CONTRACT WORK</v>
          </cell>
        </row>
        <row r="5043">
          <cell r="A5043">
            <v>502160</v>
          </cell>
          <cell r="B5043" t="str">
            <v>VACUUM TRUCK</v>
          </cell>
          <cell r="C5043">
            <v>14109</v>
          </cell>
          <cell r="D5043" t="str">
            <v>GAS OPS BLACK - WA</v>
          </cell>
          <cell r="E5043" t="str">
            <v>887-01290</v>
          </cell>
          <cell r="F5043" t="str">
            <v>141091290887</v>
          </cell>
          <cell r="G5043">
            <v>602160</v>
          </cell>
          <cell r="H5043" t="str">
            <v>VACUUM TRUCK</v>
          </cell>
        </row>
        <row r="5044">
          <cell r="A5044">
            <v>502170</v>
          </cell>
          <cell r="B5044" t="str">
            <v>FLAGGING</v>
          </cell>
          <cell r="C5044">
            <v>14109</v>
          </cell>
          <cell r="D5044" t="str">
            <v>GAS OPS BLACK - WA</v>
          </cell>
          <cell r="E5044" t="str">
            <v>887-01290</v>
          </cell>
          <cell r="F5044" t="str">
            <v>141091290887</v>
          </cell>
          <cell r="G5044">
            <v>602170</v>
          </cell>
          <cell r="H5044" t="str">
            <v>FLAGGING</v>
          </cell>
        </row>
        <row r="5045">
          <cell r="A5045">
            <v>580305</v>
          </cell>
          <cell r="B5045" t="str">
            <v>HOURLY  REGULAR</v>
          </cell>
          <cell r="C5045">
            <v>14109</v>
          </cell>
          <cell r="D5045" t="str">
            <v>GAS OPS BLACK - WA</v>
          </cell>
          <cell r="E5045" t="str">
            <v>887-01290</v>
          </cell>
          <cell r="F5045" t="str">
            <v>141091290887</v>
          </cell>
          <cell r="G5045">
            <v>680305</v>
          </cell>
          <cell r="H5045" t="str">
            <v>HOURLY  REGULAR</v>
          </cell>
        </row>
        <row r="5046">
          <cell r="A5046">
            <v>580306</v>
          </cell>
          <cell r="B5046" t="str">
            <v>HOURLY  OT PAY</v>
          </cell>
          <cell r="C5046">
            <v>14109</v>
          </cell>
          <cell r="D5046" t="str">
            <v>GAS OPS BLACK - WA</v>
          </cell>
          <cell r="E5046" t="str">
            <v>887-01290</v>
          </cell>
          <cell r="F5046" t="str">
            <v>141091290887</v>
          </cell>
          <cell r="G5046">
            <v>680306</v>
          </cell>
          <cell r="H5046" t="str">
            <v>HOURLY  OT PAY</v>
          </cell>
        </row>
        <row r="5047">
          <cell r="A5047">
            <v>500307</v>
          </cell>
          <cell r="B5047" t="str">
            <v>ON CALL ASSIGN. PAY</v>
          </cell>
          <cell r="C5047">
            <v>14109</v>
          </cell>
          <cell r="D5047" t="str">
            <v>GAS OPS BLACK - WA</v>
          </cell>
          <cell r="E5047" t="str">
            <v>887-01290</v>
          </cell>
          <cell r="F5047" t="str">
            <v>141091290887</v>
          </cell>
          <cell r="G5047">
            <v>600307</v>
          </cell>
          <cell r="H5047" t="str">
            <v>ON CALL ASSIGN. PAY</v>
          </cell>
        </row>
        <row r="5048">
          <cell r="A5048">
            <v>500100</v>
          </cell>
          <cell r="B5048" t="str">
            <v>SALARY PAYROLL</v>
          </cell>
          <cell r="C5048">
            <v>14109</v>
          </cell>
          <cell r="D5048" t="str">
            <v>GAS OPS BLACK - WA</v>
          </cell>
          <cell r="E5048" t="str">
            <v>887-01290</v>
          </cell>
          <cell r="F5048" t="str">
            <v>141091290887</v>
          </cell>
          <cell r="G5048">
            <v>600100</v>
          </cell>
          <cell r="H5048" t="str">
            <v>SALARY PAYROLL</v>
          </cell>
        </row>
        <row r="5049">
          <cell r="A5049">
            <v>500900</v>
          </cell>
          <cell r="B5049" t="str">
            <v>VACATION, SICK &amp; HOL</v>
          </cell>
          <cell r="C5049">
            <v>14109</v>
          </cell>
          <cell r="D5049" t="str">
            <v>GAS OPS BLACK - WA</v>
          </cell>
          <cell r="E5049" t="str">
            <v>887-01290</v>
          </cell>
          <cell r="F5049" t="str">
            <v>141091290887</v>
          </cell>
          <cell r="G5049">
            <v>600900</v>
          </cell>
          <cell r="H5049" t="str">
            <v>VACATION, SICK &amp; HOL</v>
          </cell>
        </row>
        <row r="5050">
          <cell r="A5050">
            <v>501400</v>
          </cell>
          <cell r="B5050" t="str">
            <v>MATERIALS</v>
          </cell>
          <cell r="C5050">
            <v>14109</v>
          </cell>
          <cell r="D5050" t="str">
            <v>GAS OPS BLACK - WA</v>
          </cell>
          <cell r="E5050" t="str">
            <v>887-01290</v>
          </cell>
          <cell r="F5050" t="str">
            <v>141091290887</v>
          </cell>
          <cell r="G5050">
            <v>601400</v>
          </cell>
          <cell r="H5050" t="str">
            <v>MATERIALS</v>
          </cell>
        </row>
        <row r="5051">
          <cell r="A5051">
            <v>505800</v>
          </cell>
          <cell r="B5051" t="str">
            <v>MEAL TICKETS</v>
          </cell>
          <cell r="C5051">
            <v>14109</v>
          </cell>
          <cell r="D5051" t="str">
            <v>GAS OPS BLACK - WA</v>
          </cell>
          <cell r="E5051" t="str">
            <v>887-01290</v>
          </cell>
          <cell r="F5051" t="str">
            <v>141091290887</v>
          </cell>
          <cell r="G5051">
            <v>605800</v>
          </cell>
          <cell r="H5051" t="str">
            <v>MEAL TICKETS</v>
          </cell>
        </row>
        <row r="5052">
          <cell r="A5052">
            <v>588105</v>
          </cell>
          <cell r="B5052" t="str">
            <v>SALARY PAYROLL ZTFSO</v>
          </cell>
          <cell r="C5052">
            <v>14109</v>
          </cell>
          <cell r="D5052" t="str">
            <v>GAS OPS BLACK - WA</v>
          </cell>
          <cell r="E5052" t="str">
            <v>887-01290</v>
          </cell>
          <cell r="F5052" t="str">
            <v>141091290887</v>
          </cell>
          <cell r="G5052">
            <v>688105</v>
          </cell>
          <cell r="H5052" t="str">
            <v>SALARY PAYROLL ZTFSO</v>
          </cell>
        </row>
        <row r="5053">
          <cell r="A5053">
            <v>500305</v>
          </cell>
          <cell r="B5053" t="str">
            <v>HOURLY REGULAR  PAY</v>
          </cell>
          <cell r="C5053">
            <v>14109</v>
          </cell>
          <cell r="D5053" t="str">
            <v>GAS OPS BLACK - WA</v>
          </cell>
          <cell r="E5053" t="str">
            <v>887-01290</v>
          </cell>
          <cell r="F5053" t="str">
            <v>141091290887</v>
          </cell>
          <cell r="G5053">
            <v>600305</v>
          </cell>
          <cell r="H5053" t="str">
            <v>HOURLY REGULAR  PAY</v>
          </cell>
        </row>
        <row r="5054">
          <cell r="A5054">
            <v>501000</v>
          </cell>
          <cell r="B5054" t="str">
            <v>PAYROLL OVERHEAD</v>
          </cell>
          <cell r="C5054">
            <v>14109</v>
          </cell>
          <cell r="D5054" t="str">
            <v>GAS OPS BLACK - WA</v>
          </cell>
          <cell r="E5054" t="str">
            <v>887-01290</v>
          </cell>
          <cell r="F5054" t="str">
            <v>141091290887</v>
          </cell>
          <cell r="G5054">
            <v>601000</v>
          </cell>
          <cell r="H5054" t="str">
            <v>PAYROLL OVERHEAD</v>
          </cell>
        </row>
        <row r="5055">
          <cell r="A5055">
            <v>500306</v>
          </cell>
          <cell r="B5055" t="str">
            <v>HOURLY OVERTIME PAY</v>
          </cell>
          <cell r="C5055">
            <v>14109</v>
          </cell>
          <cell r="D5055" t="str">
            <v>GAS OPS BLACK - WA</v>
          </cell>
          <cell r="E5055" t="str">
            <v>887-01290</v>
          </cell>
          <cell r="F5055" t="str">
            <v>141091290887</v>
          </cell>
          <cell r="G5055">
            <v>600306</v>
          </cell>
          <cell r="H5055" t="str">
            <v>HOURLY OVERTIME PAY</v>
          </cell>
        </row>
        <row r="5056">
          <cell r="A5056">
            <v>588305</v>
          </cell>
          <cell r="B5056" t="str">
            <v>HRLY - REGULAR ZTFSO</v>
          </cell>
          <cell r="C5056">
            <v>14109</v>
          </cell>
          <cell r="D5056" t="str">
            <v>GAS OPS BLACK - WA</v>
          </cell>
          <cell r="E5056" t="str">
            <v>887-01290</v>
          </cell>
          <cell r="F5056" t="str">
            <v>141091290887</v>
          </cell>
          <cell r="G5056">
            <v>688305</v>
          </cell>
          <cell r="H5056" t="str">
            <v>HRLY - REGULAR ZTFSO</v>
          </cell>
        </row>
        <row r="5057">
          <cell r="A5057">
            <v>501401</v>
          </cell>
          <cell r="B5057" t="str">
            <v>MATERIALS - CONS INV</v>
          </cell>
          <cell r="C5057">
            <v>14100</v>
          </cell>
          <cell r="D5057" t="str">
            <v>GAS OPS BLACK - OR</v>
          </cell>
          <cell r="E5057" t="str">
            <v>887-01290</v>
          </cell>
          <cell r="F5057" t="str">
            <v>141001290887</v>
          </cell>
          <cell r="G5057">
            <v>601401</v>
          </cell>
          <cell r="H5057" t="str">
            <v>MATERIALS - CONS INV</v>
          </cell>
        </row>
        <row r="5058">
          <cell r="A5058">
            <v>501700</v>
          </cell>
          <cell r="B5058" t="str">
            <v>EQUIPMENT</v>
          </cell>
          <cell r="C5058">
            <v>15506</v>
          </cell>
          <cell r="D5058" t="str">
            <v>GAS OPERATIONS ORANGE</v>
          </cell>
          <cell r="E5058" t="str">
            <v>887-01627</v>
          </cell>
          <cell r="F5058" t="str">
            <v>155061627887</v>
          </cell>
          <cell r="G5058">
            <v>601700</v>
          </cell>
          <cell r="H5058" t="str">
            <v>EQUIPMENT</v>
          </cell>
        </row>
        <row r="5059">
          <cell r="A5059">
            <v>580305</v>
          </cell>
          <cell r="B5059" t="str">
            <v>HOURLY  REGULAR</v>
          </cell>
          <cell r="C5059">
            <v>15506</v>
          </cell>
          <cell r="D5059" t="str">
            <v>GAS OPERATIONS ORANGE</v>
          </cell>
          <cell r="E5059" t="str">
            <v>887-01627</v>
          </cell>
          <cell r="F5059" t="str">
            <v>155061627887</v>
          </cell>
          <cell r="G5059">
            <v>680305</v>
          </cell>
          <cell r="H5059" t="str">
            <v>HOURLY  REGULAR</v>
          </cell>
        </row>
        <row r="5060">
          <cell r="A5060">
            <v>501400</v>
          </cell>
          <cell r="B5060" t="str">
            <v>MATERIALS</v>
          </cell>
          <cell r="C5060">
            <v>16200</v>
          </cell>
          <cell r="D5060" t="str">
            <v>STORES</v>
          </cell>
          <cell r="E5060" t="str">
            <v>887-12345</v>
          </cell>
          <cell r="F5060" t="str">
            <v>162002345887</v>
          </cell>
          <cell r="G5060">
            <v>601400</v>
          </cell>
          <cell r="H5060" t="str">
            <v>MATERIALS</v>
          </cell>
        </row>
        <row r="5061">
          <cell r="A5061">
            <v>501401</v>
          </cell>
          <cell r="B5061" t="str">
            <v>MATERIALS - CONS INV</v>
          </cell>
          <cell r="C5061">
            <v>16200</v>
          </cell>
          <cell r="D5061" t="str">
            <v>STORES</v>
          </cell>
          <cell r="E5061" t="str">
            <v>887-12345</v>
          </cell>
          <cell r="F5061" t="str">
            <v>162002345887</v>
          </cell>
          <cell r="G5061">
            <v>601401</v>
          </cell>
          <cell r="H5061" t="str">
            <v>MATERIALS - CONS INV</v>
          </cell>
        </row>
        <row r="5062">
          <cell r="A5062">
            <v>501600</v>
          </cell>
          <cell r="B5062" t="str">
            <v>TRANSPORTATION</v>
          </cell>
          <cell r="C5062">
            <v>16200</v>
          </cell>
          <cell r="D5062" t="str">
            <v>STORES</v>
          </cell>
          <cell r="E5062" t="str">
            <v>887-12345</v>
          </cell>
          <cell r="F5062" t="str">
            <v>162002345887</v>
          </cell>
          <cell r="G5062">
            <v>601600</v>
          </cell>
          <cell r="H5062" t="str">
            <v>TRANSPORTATION</v>
          </cell>
        </row>
        <row r="5063">
          <cell r="A5063">
            <v>501700</v>
          </cell>
          <cell r="B5063" t="str">
            <v>EQUIPMENT</v>
          </cell>
          <cell r="C5063">
            <v>16200</v>
          </cell>
          <cell r="D5063" t="str">
            <v>STORES</v>
          </cell>
          <cell r="E5063" t="str">
            <v>887-12345</v>
          </cell>
          <cell r="F5063" t="str">
            <v>162002345887</v>
          </cell>
          <cell r="G5063">
            <v>601700</v>
          </cell>
          <cell r="H5063" t="str">
            <v>EQUIPMENT</v>
          </cell>
        </row>
        <row r="5064">
          <cell r="A5064">
            <v>502000</v>
          </cell>
          <cell r="B5064" t="str">
            <v>OFFICE CONTRACT WORK</v>
          </cell>
          <cell r="C5064">
            <v>16200</v>
          </cell>
          <cell r="D5064" t="str">
            <v>STORES</v>
          </cell>
          <cell r="E5064" t="str">
            <v>887-12345</v>
          </cell>
          <cell r="F5064" t="str">
            <v>162002345887</v>
          </cell>
          <cell r="G5064">
            <v>602000</v>
          </cell>
          <cell r="H5064" t="str">
            <v>OFFICE CONTRACT WORK</v>
          </cell>
        </row>
        <row r="5065">
          <cell r="A5065">
            <v>502100</v>
          </cell>
          <cell r="B5065" t="str">
            <v>OTHER CONTRACT WORK</v>
          </cell>
          <cell r="C5065">
            <v>16200</v>
          </cell>
          <cell r="D5065" t="str">
            <v>STORES</v>
          </cell>
          <cell r="E5065" t="str">
            <v>887-12345</v>
          </cell>
          <cell r="F5065" t="str">
            <v>162002345887</v>
          </cell>
          <cell r="G5065">
            <v>602100</v>
          </cell>
          <cell r="H5065" t="str">
            <v>OTHER CONTRACT WORK</v>
          </cell>
        </row>
        <row r="5066">
          <cell r="A5066">
            <v>502300</v>
          </cell>
          <cell r="B5066" t="str">
            <v>RENTS AND LEASES</v>
          </cell>
          <cell r="C5066">
            <v>16200</v>
          </cell>
          <cell r="D5066" t="str">
            <v>STORES</v>
          </cell>
          <cell r="E5066" t="str">
            <v>887-12345</v>
          </cell>
          <cell r="F5066" t="str">
            <v>162002345887</v>
          </cell>
          <cell r="G5066">
            <v>602300</v>
          </cell>
          <cell r="H5066" t="str">
            <v>RENTS AND LEASES</v>
          </cell>
        </row>
        <row r="5067">
          <cell r="A5067">
            <v>502466</v>
          </cell>
          <cell r="B5067" t="str">
            <v>P CARD UNCODED CHARG</v>
          </cell>
          <cell r="C5067">
            <v>16200</v>
          </cell>
          <cell r="D5067" t="str">
            <v>STORES</v>
          </cell>
          <cell r="E5067" t="str">
            <v>887-12345</v>
          </cell>
          <cell r="F5067" t="str">
            <v>162002345887</v>
          </cell>
          <cell r="G5067">
            <v>602466</v>
          </cell>
          <cell r="H5067" t="str">
            <v>P CARD UNCODED CHARG</v>
          </cell>
        </row>
        <row r="5068">
          <cell r="A5068">
            <v>503000</v>
          </cell>
          <cell r="B5068" t="str">
            <v>OFFICE SUPPLIES</v>
          </cell>
          <cell r="C5068">
            <v>16200</v>
          </cell>
          <cell r="D5068" t="str">
            <v>STORES</v>
          </cell>
          <cell r="E5068" t="str">
            <v>887-12345</v>
          </cell>
          <cell r="F5068" t="str">
            <v>162002345887</v>
          </cell>
          <cell r="G5068">
            <v>603000</v>
          </cell>
          <cell r="H5068" t="str">
            <v>OFFICE SUPPLIES</v>
          </cell>
        </row>
        <row r="5069">
          <cell r="A5069">
            <v>503300</v>
          </cell>
          <cell r="B5069" t="str">
            <v>REFRESHMENTS</v>
          </cell>
          <cell r="C5069">
            <v>16200</v>
          </cell>
          <cell r="D5069" t="str">
            <v>STORES</v>
          </cell>
          <cell r="E5069" t="str">
            <v>887-12345</v>
          </cell>
          <cell r="F5069" t="str">
            <v>162002345887</v>
          </cell>
          <cell r="G5069">
            <v>603300</v>
          </cell>
          <cell r="H5069" t="str">
            <v>REFRESHMENTS</v>
          </cell>
        </row>
        <row r="5070">
          <cell r="A5070">
            <v>503400</v>
          </cell>
          <cell r="B5070" t="str">
            <v>TOOL EXPENSE</v>
          </cell>
          <cell r="C5070">
            <v>16200</v>
          </cell>
          <cell r="D5070" t="str">
            <v>STORES</v>
          </cell>
          <cell r="E5070" t="str">
            <v>887-12345</v>
          </cell>
          <cell r="F5070" t="str">
            <v>162002345887</v>
          </cell>
          <cell r="G5070">
            <v>603400</v>
          </cell>
          <cell r="H5070" t="str">
            <v>TOOL EXPENSE</v>
          </cell>
        </row>
        <row r="5071">
          <cell r="A5071">
            <v>505100</v>
          </cell>
          <cell r="B5071" t="str">
            <v>PROFESSIONAL SERVICE</v>
          </cell>
          <cell r="C5071">
            <v>16200</v>
          </cell>
          <cell r="D5071" t="str">
            <v>STORES</v>
          </cell>
          <cell r="E5071" t="str">
            <v>887-12345</v>
          </cell>
          <cell r="F5071" t="str">
            <v>162002345887</v>
          </cell>
          <cell r="G5071">
            <v>605100</v>
          </cell>
          <cell r="H5071" t="str">
            <v>PROFESSIONAL SERVICE</v>
          </cell>
        </row>
        <row r="5072">
          <cell r="A5072">
            <v>512200</v>
          </cell>
          <cell r="B5072" t="str">
            <v>TRAVEL IN TERRITORY</v>
          </cell>
          <cell r="C5072">
            <v>16200</v>
          </cell>
          <cell r="D5072" t="str">
            <v>STORES</v>
          </cell>
          <cell r="E5072" t="str">
            <v>887-12345</v>
          </cell>
          <cell r="F5072" t="str">
            <v>162002345887</v>
          </cell>
          <cell r="G5072">
            <v>612200</v>
          </cell>
          <cell r="H5072" t="str">
            <v>TRAVEL IN TERRITORY</v>
          </cell>
        </row>
        <row r="5073">
          <cell r="A5073">
            <v>513200</v>
          </cell>
          <cell r="B5073" t="str">
            <v>BUSINESS TRAVEL</v>
          </cell>
          <cell r="C5073">
            <v>16200</v>
          </cell>
          <cell r="D5073" t="str">
            <v>STORES</v>
          </cell>
          <cell r="E5073" t="str">
            <v>887-12345</v>
          </cell>
          <cell r="F5073" t="str">
            <v>162002345887</v>
          </cell>
          <cell r="G5073">
            <v>613200</v>
          </cell>
          <cell r="H5073" t="str">
            <v>BUSINESS TRAVEL</v>
          </cell>
        </row>
        <row r="5074">
          <cell r="A5074">
            <v>522000</v>
          </cell>
          <cell r="B5074" t="str">
            <v>EMPLOYEE AWARDS</v>
          </cell>
          <cell r="C5074">
            <v>16200</v>
          </cell>
          <cell r="D5074" t="str">
            <v>STORES</v>
          </cell>
          <cell r="E5074" t="str">
            <v>887-12345</v>
          </cell>
          <cell r="F5074" t="str">
            <v>162002345887</v>
          </cell>
          <cell r="G5074">
            <v>622000</v>
          </cell>
          <cell r="H5074" t="str">
            <v>EMPLOYEE AWARDS</v>
          </cell>
        </row>
        <row r="5075">
          <cell r="A5075">
            <v>580105</v>
          </cell>
          <cell r="B5075" t="str">
            <v>SALARY REGULAR</v>
          </cell>
          <cell r="C5075">
            <v>16200</v>
          </cell>
          <cell r="D5075" t="str">
            <v>STORES</v>
          </cell>
          <cell r="E5075" t="str">
            <v>887-12345</v>
          </cell>
          <cell r="F5075" t="str">
            <v>162002345887</v>
          </cell>
          <cell r="G5075">
            <v>680105</v>
          </cell>
          <cell r="H5075" t="str">
            <v>SALARY REGULAR</v>
          </cell>
        </row>
        <row r="5076">
          <cell r="A5076">
            <v>580305</v>
          </cell>
          <cell r="B5076" t="str">
            <v>HOURLY  REGULAR</v>
          </cell>
          <cell r="C5076">
            <v>16200</v>
          </cell>
          <cell r="D5076" t="str">
            <v>STORES</v>
          </cell>
          <cell r="E5076" t="str">
            <v>887-12345</v>
          </cell>
          <cell r="F5076" t="str">
            <v>162002345887</v>
          </cell>
          <cell r="G5076">
            <v>680305</v>
          </cell>
          <cell r="H5076" t="str">
            <v>HOURLY  REGULAR</v>
          </cell>
        </row>
        <row r="5077">
          <cell r="A5077">
            <v>580306</v>
          </cell>
          <cell r="B5077" t="str">
            <v>HOURLY  OT PAY</v>
          </cell>
          <cell r="C5077">
            <v>16200</v>
          </cell>
          <cell r="D5077" t="str">
            <v>STORES</v>
          </cell>
          <cell r="E5077" t="str">
            <v>887-12345</v>
          </cell>
          <cell r="F5077" t="str">
            <v>162002345887</v>
          </cell>
          <cell r="G5077">
            <v>680306</v>
          </cell>
          <cell r="H5077" t="str">
            <v>HOURLY  OT PAY</v>
          </cell>
        </row>
        <row r="5078">
          <cell r="A5078">
            <v>581500</v>
          </cell>
          <cell r="B5078" t="str">
            <v>MILEAGE REIMBURSEMNT</v>
          </cell>
          <cell r="C5078">
            <v>16200</v>
          </cell>
          <cell r="D5078" t="str">
            <v>STORES</v>
          </cell>
          <cell r="E5078" t="str">
            <v>887-12345</v>
          </cell>
          <cell r="F5078" t="str">
            <v>162002345887</v>
          </cell>
          <cell r="G5078">
            <v>681500</v>
          </cell>
          <cell r="H5078" t="str">
            <v>MILEAGE REIMBURSEMNT</v>
          </cell>
        </row>
        <row r="5079">
          <cell r="A5079">
            <v>500100</v>
          </cell>
          <cell r="B5079" t="str">
            <v>SALARY PAYROLL</v>
          </cell>
          <cell r="C5079">
            <v>16200</v>
          </cell>
          <cell r="D5079" t="str">
            <v>STORES</v>
          </cell>
          <cell r="E5079" t="str">
            <v>887-12345</v>
          </cell>
          <cell r="F5079" t="str">
            <v>162002345887</v>
          </cell>
          <cell r="G5079">
            <v>600100</v>
          </cell>
          <cell r="H5079" t="str">
            <v>SALARY PAYROLL</v>
          </cell>
        </row>
        <row r="5080">
          <cell r="A5080">
            <v>501402</v>
          </cell>
          <cell r="B5080" t="str">
            <v>MATERIALS -CONS PIPE</v>
          </cell>
          <cell r="C5080">
            <v>16200</v>
          </cell>
          <cell r="D5080" t="str">
            <v>STORES</v>
          </cell>
          <cell r="E5080" t="str">
            <v>887-12345</v>
          </cell>
          <cell r="F5080" t="str">
            <v>162002345887</v>
          </cell>
          <cell r="G5080">
            <v>601402</v>
          </cell>
          <cell r="H5080" t="str">
            <v>MATERIALS -CONS PIPE</v>
          </cell>
        </row>
        <row r="5081">
          <cell r="A5081">
            <v>502800</v>
          </cell>
          <cell r="B5081" t="str">
            <v>POSTAGE</v>
          </cell>
          <cell r="C5081">
            <v>16200</v>
          </cell>
          <cell r="D5081" t="str">
            <v>STORES</v>
          </cell>
          <cell r="E5081" t="str">
            <v>887-12345</v>
          </cell>
          <cell r="F5081" t="str">
            <v>162002345887</v>
          </cell>
          <cell r="G5081">
            <v>602800</v>
          </cell>
          <cell r="H5081" t="str">
            <v>POSTAGE</v>
          </cell>
        </row>
        <row r="5082">
          <cell r="A5082">
            <v>580301</v>
          </cell>
          <cell r="B5082" t="str">
            <v>HOURLY DBL TIME PAY</v>
          </cell>
          <cell r="C5082">
            <v>16200</v>
          </cell>
          <cell r="D5082" t="str">
            <v>STORES</v>
          </cell>
          <cell r="E5082" t="str">
            <v>887-12345</v>
          </cell>
          <cell r="F5082" t="str">
            <v>162002345887</v>
          </cell>
          <cell r="G5082">
            <v>680301</v>
          </cell>
          <cell r="H5082" t="str">
            <v>HOURLY DBL TIME PAY</v>
          </cell>
        </row>
        <row r="5083">
          <cell r="A5083">
            <v>585800</v>
          </cell>
          <cell r="B5083" t="str">
            <v>MEAL TICKETS SECONDARY</v>
          </cell>
          <cell r="C5083">
            <v>16200</v>
          </cell>
          <cell r="D5083" t="str">
            <v>STORES</v>
          </cell>
          <cell r="E5083" t="str">
            <v>887-12345</v>
          </cell>
          <cell r="F5083" t="str">
            <v>162002345887</v>
          </cell>
          <cell r="G5083">
            <v>685800</v>
          </cell>
          <cell r="H5083" t="str">
            <v>MEAL TICKETS SECONDARY</v>
          </cell>
        </row>
        <row r="5084">
          <cell r="A5084">
            <v>561000</v>
          </cell>
          <cell r="B5084" t="str">
            <v>DAMAGES</v>
          </cell>
          <cell r="C5084">
            <v>15100</v>
          </cell>
          <cell r="D5084" t="str">
            <v>ENGINEERING SERVICES - OR</v>
          </cell>
          <cell r="E5084" t="str">
            <v>887-73090</v>
          </cell>
          <cell r="F5084" t="str">
            <v>151003090887</v>
          </cell>
          <cell r="G5084">
            <v>606810</v>
          </cell>
          <cell r="H5084" t="str">
            <v>DAMAGES</v>
          </cell>
        </row>
        <row r="5085">
          <cell r="A5085">
            <v>501401</v>
          </cell>
          <cell r="B5085" t="str">
            <v>MATERIALS - CONS INV</v>
          </cell>
          <cell r="C5085">
            <v>11100</v>
          </cell>
          <cell r="D5085" t="str">
            <v>SYSTEM OPS</v>
          </cell>
          <cell r="E5085" t="str">
            <v>889-01120</v>
          </cell>
          <cell r="F5085" t="str">
            <v>111001120889</v>
          </cell>
          <cell r="G5085">
            <v>601401</v>
          </cell>
          <cell r="H5085" t="str">
            <v>MATERIALS - CONS INV</v>
          </cell>
        </row>
        <row r="5086">
          <cell r="A5086">
            <v>501700</v>
          </cell>
          <cell r="B5086" t="str">
            <v>EQUIPMENT</v>
          </cell>
          <cell r="C5086">
            <v>15506</v>
          </cell>
          <cell r="D5086" t="str">
            <v>GAS OPERATIONS ORANGE</v>
          </cell>
          <cell r="E5086" t="str">
            <v>889-01125</v>
          </cell>
          <cell r="F5086" t="str">
            <v>155061125889</v>
          </cell>
          <cell r="G5086">
            <v>601700</v>
          </cell>
          <cell r="H5086" t="str">
            <v>EQUIPMENT</v>
          </cell>
        </row>
        <row r="5087">
          <cell r="A5087">
            <v>580305</v>
          </cell>
          <cell r="B5087" t="str">
            <v>HOURLY  REGULAR</v>
          </cell>
          <cell r="C5087">
            <v>15506</v>
          </cell>
          <cell r="D5087" t="str">
            <v>GAS OPERATIONS ORANGE</v>
          </cell>
          <cell r="E5087" t="str">
            <v>889-01125</v>
          </cell>
          <cell r="F5087" t="str">
            <v>155061125889</v>
          </cell>
          <cell r="G5087">
            <v>680305</v>
          </cell>
          <cell r="H5087" t="str">
            <v>HOURLY  REGULAR</v>
          </cell>
        </row>
        <row r="5088">
          <cell r="A5088">
            <v>501700</v>
          </cell>
          <cell r="B5088" t="str">
            <v>EQUIPMENT</v>
          </cell>
          <cell r="C5088">
            <v>14100</v>
          </cell>
          <cell r="D5088" t="str">
            <v>GAS OPS BLACK - OR</v>
          </cell>
          <cell r="E5088" t="str">
            <v>889-01125</v>
          </cell>
          <cell r="F5088" t="str">
            <v>141001125889</v>
          </cell>
          <cell r="G5088">
            <v>601700</v>
          </cell>
          <cell r="H5088" t="str">
            <v>EQUIPMENT</v>
          </cell>
        </row>
        <row r="5089">
          <cell r="A5089">
            <v>580305</v>
          </cell>
          <cell r="B5089" t="str">
            <v>HOURLY  REGULAR</v>
          </cell>
          <cell r="C5089">
            <v>14100</v>
          </cell>
          <cell r="D5089" t="str">
            <v>GAS OPS BLACK - OR</v>
          </cell>
          <cell r="E5089" t="str">
            <v>889-01125</v>
          </cell>
          <cell r="F5089" t="str">
            <v>141001125889</v>
          </cell>
          <cell r="G5089">
            <v>680305</v>
          </cell>
          <cell r="H5089" t="str">
            <v>HOURLY  REGULAR</v>
          </cell>
        </row>
        <row r="5090">
          <cell r="A5090">
            <v>512200</v>
          </cell>
          <cell r="B5090" t="str">
            <v>TRAVEL IN TERRITORY</v>
          </cell>
          <cell r="C5090">
            <v>13520</v>
          </cell>
          <cell r="D5090" t="str">
            <v>SCHEDULING &amp; DISPATCH</v>
          </cell>
          <cell r="E5090" t="str">
            <v>889-01125</v>
          </cell>
          <cell r="F5090" t="str">
            <v>135201125889</v>
          </cell>
          <cell r="G5090">
            <v>612200</v>
          </cell>
          <cell r="H5090" t="str">
            <v>TRAVEL IN TERRITORY</v>
          </cell>
        </row>
        <row r="5091">
          <cell r="A5091">
            <v>501700</v>
          </cell>
          <cell r="B5091" t="str">
            <v>EQUIPMENT</v>
          </cell>
          <cell r="C5091">
            <v>13510</v>
          </cell>
          <cell r="D5091" t="str">
            <v>CUSTOMER FIELD SERVICES</v>
          </cell>
          <cell r="E5091" t="str">
            <v>889-01125</v>
          </cell>
          <cell r="F5091" t="str">
            <v>135101125889</v>
          </cell>
          <cell r="G5091">
            <v>601700</v>
          </cell>
          <cell r="H5091" t="str">
            <v>EQUIPMENT</v>
          </cell>
        </row>
        <row r="5092">
          <cell r="A5092">
            <v>580305</v>
          </cell>
          <cell r="B5092" t="str">
            <v>HOURLY  REGULAR</v>
          </cell>
          <cell r="C5092">
            <v>13510</v>
          </cell>
          <cell r="D5092" t="str">
            <v>CUSTOMER FIELD SERVICES</v>
          </cell>
          <cell r="E5092" t="str">
            <v>889-01125</v>
          </cell>
          <cell r="F5092" t="str">
            <v>135101125889</v>
          </cell>
          <cell r="G5092">
            <v>680305</v>
          </cell>
          <cell r="H5092" t="str">
            <v>HOURLY  REGULAR</v>
          </cell>
        </row>
        <row r="5093">
          <cell r="A5093">
            <v>501401</v>
          </cell>
          <cell r="B5093" t="str">
            <v>MATERIALS - CONS INV</v>
          </cell>
          <cell r="C5093">
            <v>15520</v>
          </cell>
          <cell r="D5093" t="str">
            <v>COMPLIANCE SERVICES - OR</v>
          </cell>
          <cell r="E5093" t="str">
            <v>889-01125</v>
          </cell>
          <cell r="F5093" t="str">
            <v>155201125889</v>
          </cell>
          <cell r="G5093">
            <v>601401</v>
          </cell>
          <cell r="H5093" t="str">
            <v>MATERIALS - CONS INV</v>
          </cell>
        </row>
        <row r="5094">
          <cell r="A5094">
            <v>500305</v>
          </cell>
          <cell r="B5094" t="str">
            <v>HOURLY REGULAR  PAY</v>
          </cell>
          <cell r="C5094">
            <v>11100</v>
          </cell>
          <cell r="D5094" t="str">
            <v>SYSTEM OPS</v>
          </cell>
          <cell r="E5094" t="str">
            <v>889-01125</v>
          </cell>
          <cell r="F5094" t="str">
            <v>111001125889</v>
          </cell>
          <cell r="G5094">
            <v>600305</v>
          </cell>
          <cell r="H5094" t="str">
            <v>HOURLY REGULAR  PAY</v>
          </cell>
        </row>
        <row r="5095">
          <cell r="A5095">
            <v>500306</v>
          </cell>
          <cell r="B5095" t="str">
            <v>HOURLY OVERTIME PAY</v>
          </cell>
          <cell r="C5095">
            <v>11100</v>
          </cell>
          <cell r="D5095" t="str">
            <v>SYSTEM OPS</v>
          </cell>
          <cell r="E5095" t="str">
            <v>889-01125</v>
          </cell>
          <cell r="F5095" t="str">
            <v>111001125889</v>
          </cell>
          <cell r="G5095">
            <v>600306</v>
          </cell>
          <cell r="H5095" t="str">
            <v>HOURLY OVERTIME PAY</v>
          </cell>
        </row>
        <row r="5096">
          <cell r="A5096">
            <v>500900</v>
          </cell>
          <cell r="B5096" t="str">
            <v>VACATION, SICK &amp; HOL</v>
          </cell>
          <cell r="C5096">
            <v>11100</v>
          </cell>
          <cell r="D5096" t="str">
            <v>SYSTEM OPS</v>
          </cell>
          <cell r="E5096" t="str">
            <v>889-01125</v>
          </cell>
          <cell r="F5096" t="str">
            <v>111001125889</v>
          </cell>
          <cell r="G5096">
            <v>600900</v>
          </cell>
          <cell r="H5096" t="str">
            <v>VACATION, SICK &amp; HOL</v>
          </cell>
        </row>
        <row r="5097">
          <cell r="A5097">
            <v>501000</v>
          </cell>
          <cell r="B5097" t="str">
            <v>PAYROLL OVERHEAD</v>
          </cell>
          <cell r="C5097">
            <v>11100</v>
          </cell>
          <cell r="D5097" t="str">
            <v>SYSTEM OPS</v>
          </cell>
          <cell r="E5097" t="str">
            <v>889-01125</v>
          </cell>
          <cell r="F5097" t="str">
            <v>111001125889</v>
          </cell>
          <cell r="G5097">
            <v>601000</v>
          </cell>
          <cell r="H5097" t="str">
            <v>PAYROLL OVERHEAD</v>
          </cell>
        </row>
        <row r="5098">
          <cell r="A5098">
            <v>501400</v>
          </cell>
          <cell r="B5098" t="str">
            <v>MATERIALS</v>
          </cell>
          <cell r="C5098">
            <v>11100</v>
          </cell>
          <cell r="D5098" t="str">
            <v>SYSTEM OPS</v>
          </cell>
          <cell r="E5098" t="str">
            <v>889-01125</v>
          </cell>
          <cell r="F5098" t="str">
            <v>111001125889</v>
          </cell>
          <cell r="G5098">
            <v>601400</v>
          </cell>
          <cell r="H5098" t="str">
            <v>MATERIALS</v>
          </cell>
        </row>
        <row r="5099">
          <cell r="A5099">
            <v>501401</v>
          </cell>
          <cell r="B5099" t="str">
            <v>MATERIALS - CONS INV</v>
          </cell>
          <cell r="C5099">
            <v>11100</v>
          </cell>
          <cell r="D5099" t="str">
            <v>SYSTEM OPS</v>
          </cell>
          <cell r="E5099" t="str">
            <v>889-01125</v>
          </cell>
          <cell r="F5099" t="str">
            <v>111001125889</v>
          </cell>
          <cell r="G5099">
            <v>601401</v>
          </cell>
          <cell r="H5099" t="str">
            <v>MATERIALS - CONS INV</v>
          </cell>
        </row>
        <row r="5100">
          <cell r="A5100">
            <v>501402</v>
          </cell>
          <cell r="B5100" t="str">
            <v>MATERIALS -CONS PIPE</v>
          </cell>
          <cell r="C5100">
            <v>11100</v>
          </cell>
          <cell r="D5100" t="str">
            <v>SYSTEM OPS</v>
          </cell>
          <cell r="E5100" t="str">
            <v>889-01125</v>
          </cell>
          <cell r="F5100" t="str">
            <v>111001125889</v>
          </cell>
          <cell r="G5100">
            <v>601402</v>
          </cell>
          <cell r="H5100" t="str">
            <v>MATERIALS -CONS PIPE</v>
          </cell>
        </row>
        <row r="5101">
          <cell r="A5101">
            <v>501700</v>
          </cell>
          <cell r="B5101" t="str">
            <v>EQUIPMENT</v>
          </cell>
          <cell r="C5101">
            <v>11100</v>
          </cell>
          <cell r="D5101" t="str">
            <v>SYSTEM OPS</v>
          </cell>
          <cell r="E5101" t="str">
            <v>889-01125</v>
          </cell>
          <cell r="F5101" t="str">
            <v>111001125889</v>
          </cell>
          <cell r="G5101">
            <v>601700</v>
          </cell>
          <cell r="H5101" t="str">
            <v>EQUIPMENT</v>
          </cell>
        </row>
        <row r="5102">
          <cell r="A5102">
            <v>502100</v>
          </cell>
          <cell r="B5102" t="str">
            <v>OTHER CONTRACT WORK</v>
          </cell>
          <cell r="C5102">
            <v>11100</v>
          </cell>
          <cell r="D5102" t="str">
            <v>SYSTEM OPS</v>
          </cell>
          <cell r="E5102" t="str">
            <v>889-01125</v>
          </cell>
          <cell r="F5102" t="str">
            <v>111001125889</v>
          </cell>
          <cell r="G5102">
            <v>602100</v>
          </cell>
          <cell r="H5102" t="str">
            <v>OTHER CONTRACT WORK</v>
          </cell>
        </row>
        <row r="5103">
          <cell r="A5103">
            <v>502170</v>
          </cell>
          <cell r="B5103" t="str">
            <v>FLAGGING</v>
          </cell>
          <cell r="C5103">
            <v>11100</v>
          </cell>
          <cell r="D5103" t="str">
            <v>SYSTEM OPS</v>
          </cell>
          <cell r="E5103" t="str">
            <v>889-01125</v>
          </cell>
          <cell r="F5103" t="str">
            <v>111001125889</v>
          </cell>
          <cell r="G5103">
            <v>602170</v>
          </cell>
          <cell r="H5103" t="str">
            <v>FLAGGING</v>
          </cell>
        </row>
        <row r="5104">
          <cell r="A5104">
            <v>502466</v>
          </cell>
          <cell r="B5104" t="str">
            <v>P CARD UNCODED CHARG</v>
          </cell>
          <cell r="C5104">
            <v>11100</v>
          </cell>
          <cell r="D5104" t="str">
            <v>SYSTEM OPS</v>
          </cell>
          <cell r="E5104" t="str">
            <v>889-01125</v>
          </cell>
          <cell r="F5104" t="str">
            <v>111001125889</v>
          </cell>
          <cell r="G5104">
            <v>602466</v>
          </cell>
          <cell r="H5104" t="str">
            <v>P CARD UNCODED CHARG</v>
          </cell>
        </row>
        <row r="5105">
          <cell r="A5105">
            <v>512200</v>
          </cell>
          <cell r="B5105" t="str">
            <v>TRAVEL IN TERRITORY</v>
          </cell>
          <cell r="C5105">
            <v>11100</v>
          </cell>
          <cell r="D5105" t="str">
            <v>SYSTEM OPS</v>
          </cell>
          <cell r="E5105" t="str">
            <v>889-01125</v>
          </cell>
          <cell r="F5105" t="str">
            <v>111001125889</v>
          </cell>
          <cell r="G5105">
            <v>612200</v>
          </cell>
          <cell r="H5105" t="str">
            <v>TRAVEL IN TERRITORY</v>
          </cell>
        </row>
        <row r="5106">
          <cell r="A5106">
            <v>513200</v>
          </cell>
          <cell r="B5106" t="str">
            <v>BUSINESS TRAVEL</v>
          </cell>
          <cell r="C5106">
            <v>11100</v>
          </cell>
          <cell r="D5106" t="str">
            <v>SYSTEM OPS</v>
          </cell>
          <cell r="E5106" t="str">
            <v>889-01125</v>
          </cell>
          <cell r="F5106" t="str">
            <v>111001125889</v>
          </cell>
          <cell r="G5106">
            <v>613200</v>
          </cell>
          <cell r="H5106" t="str">
            <v>BUSINESS TRAVEL</v>
          </cell>
        </row>
        <row r="5107">
          <cell r="A5107">
            <v>580301</v>
          </cell>
          <cell r="B5107" t="str">
            <v>HOURLY DBL TIME PAY</v>
          </cell>
          <cell r="C5107">
            <v>11100</v>
          </cell>
          <cell r="D5107" t="str">
            <v>SYSTEM OPS</v>
          </cell>
          <cell r="E5107" t="str">
            <v>889-01125</v>
          </cell>
          <cell r="F5107" t="str">
            <v>111001125889</v>
          </cell>
          <cell r="G5107">
            <v>680301</v>
          </cell>
          <cell r="H5107" t="str">
            <v>HOURLY DBL TIME PAY</v>
          </cell>
        </row>
        <row r="5108">
          <cell r="A5108">
            <v>580305</v>
          </cell>
          <cell r="B5108" t="str">
            <v>HOURLY  REGULAR</v>
          </cell>
          <cell r="C5108">
            <v>11100</v>
          </cell>
          <cell r="D5108" t="str">
            <v>SYSTEM OPS</v>
          </cell>
          <cell r="E5108" t="str">
            <v>889-01125</v>
          </cell>
          <cell r="F5108" t="str">
            <v>111001125889</v>
          </cell>
          <cell r="G5108">
            <v>680305</v>
          </cell>
          <cell r="H5108" t="str">
            <v>HOURLY  REGULAR</v>
          </cell>
        </row>
        <row r="5109">
          <cell r="A5109">
            <v>580306</v>
          </cell>
          <cell r="B5109" t="str">
            <v>HOURLY  OT PAY</v>
          </cell>
          <cell r="C5109">
            <v>11100</v>
          </cell>
          <cell r="D5109" t="str">
            <v>SYSTEM OPS</v>
          </cell>
          <cell r="E5109" t="str">
            <v>889-01125</v>
          </cell>
          <cell r="F5109" t="str">
            <v>111001125889</v>
          </cell>
          <cell r="G5109">
            <v>680306</v>
          </cell>
          <cell r="H5109" t="str">
            <v>HOURLY  OT PAY</v>
          </cell>
        </row>
        <row r="5110">
          <cell r="A5110">
            <v>585800</v>
          </cell>
          <cell r="B5110" t="str">
            <v>MEAL TICKETS SECONDARY</v>
          </cell>
          <cell r="C5110">
            <v>11100</v>
          </cell>
          <cell r="D5110" t="str">
            <v>SYSTEM OPS</v>
          </cell>
          <cell r="E5110" t="str">
            <v>889-01125</v>
          </cell>
          <cell r="F5110" t="str">
            <v>111001125889</v>
          </cell>
          <cell r="G5110">
            <v>685800</v>
          </cell>
          <cell r="H5110" t="str">
            <v>MEAL TICKETS SECONDARY</v>
          </cell>
        </row>
        <row r="5111">
          <cell r="A5111">
            <v>588305</v>
          </cell>
          <cell r="B5111" t="str">
            <v>HRLY - REGULAR ZTFSO</v>
          </cell>
          <cell r="C5111">
            <v>11100</v>
          </cell>
          <cell r="D5111" t="str">
            <v>SYSTEM OPS</v>
          </cell>
          <cell r="E5111" t="str">
            <v>889-01125</v>
          </cell>
          <cell r="F5111" t="str">
            <v>111001125889</v>
          </cell>
          <cell r="G5111">
            <v>688305</v>
          </cell>
          <cell r="H5111" t="str">
            <v>HRLY - REGULAR ZTFSO</v>
          </cell>
        </row>
        <row r="5112">
          <cell r="A5112">
            <v>588306</v>
          </cell>
          <cell r="B5112" t="str">
            <v>HRLY - OT ZTFSO</v>
          </cell>
          <cell r="C5112">
            <v>11100</v>
          </cell>
          <cell r="D5112" t="str">
            <v>SYSTEM OPS</v>
          </cell>
          <cell r="E5112" t="str">
            <v>889-01125</v>
          </cell>
          <cell r="F5112" t="str">
            <v>111001125889</v>
          </cell>
          <cell r="G5112">
            <v>688306</v>
          </cell>
          <cell r="H5112" t="str">
            <v>HRLY - OT ZTFSO</v>
          </cell>
        </row>
        <row r="5113">
          <cell r="A5113">
            <v>500301</v>
          </cell>
          <cell r="B5113" t="str">
            <v>HOURLY DOUBLE PAY</v>
          </cell>
          <cell r="C5113">
            <v>11100</v>
          </cell>
          <cell r="D5113" t="str">
            <v>SYSTEM OPS</v>
          </cell>
          <cell r="E5113" t="str">
            <v>889-01125</v>
          </cell>
          <cell r="F5113" t="str">
            <v>111001125889</v>
          </cell>
          <cell r="G5113">
            <v>600301</v>
          </cell>
          <cell r="H5113" t="str">
            <v>HOURLY DOUBLE PAY</v>
          </cell>
        </row>
        <row r="5114">
          <cell r="A5114">
            <v>505800</v>
          </cell>
          <cell r="B5114" t="str">
            <v>MEAL TICKETS</v>
          </cell>
          <cell r="C5114">
            <v>11100</v>
          </cell>
          <cell r="D5114" t="str">
            <v>SYSTEM OPS</v>
          </cell>
          <cell r="E5114" t="str">
            <v>889-01125</v>
          </cell>
          <cell r="F5114" t="str">
            <v>111001125889</v>
          </cell>
          <cell r="G5114">
            <v>605800</v>
          </cell>
          <cell r="H5114" t="str">
            <v>MEAL TICKETS</v>
          </cell>
        </row>
        <row r="5115">
          <cell r="A5115">
            <v>588301</v>
          </cell>
          <cell r="B5115" t="str">
            <v>HRL - DBL TIME ZTFSO</v>
          </cell>
          <cell r="C5115">
            <v>11100</v>
          </cell>
          <cell r="D5115" t="str">
            <v>SYSTEM OPS</v>
          </cell>
          <cell r="E5115" t="str">
            <v>889-01125</v>
          </cell>
          <cell r="F5115" t="str">
            <v>111001125889</v>
          </cell>
          <cell r="G5115">
            <v>688301</v>
          </cell>
          <cell r="H5115" t="str">
            <v>HRL - DBL TIME ZTFSO</v>
          </cell>
        </row>
        <row r="5116">
          <cell r="A5116">
            <v>589800</v>
          </cell>
          <cell r="B5116" t="str">
            <v>MEAL TICKETS ZTFSO</v>
          </cell>
          <cell r="C5116">
            <v>11100</v>
          </cell>
          <cell r="D5116" t="str">
            <v>SYSTEM OPS</v>
          </cell>
          <cell r="E5116" t="str">
            <v>889-01125</v>
          </cell>
          <cell r="F5116" t="str">
            <v>111001125889</v>
          </cell>
          <cell r="G5116">
            <v>689800</v>
          </cell>
          <cell r="H5116" t="str">
            <v>MEAL TICKETS ZTFSO</v>
          </cell>
        </row>
        <row r="5117">
          <cell r="A5117">
            <v>505500</v>
          </cell>
          <cell r="B5117" t="str">
            <v>REPAIRS AND MAINT</v>
          </cell>
          <cell r="C5117">
            <v>11100</v>
          </cell>
          <cell r="D5117" t="str">
            <v>SYSTEM OPS</v>
          </cell>
          <cell r="E5117" t="str">
            <v>889-01125</v>
          </cell>
          <cell r="F5117" t="str">
            <v>111001125889</v>
          </cell>
          <cell r="G5117">
            <v>605500</v>
          </cell>
          <cell r="H5117" t="str">
            <v>REPAIRS AND MAINT</v>
          </cell>
        </row>
        <row r="5118">
          <cell r="A5118">
            <v>503400</v>
          </cell>
          <cell r="B5118" t="str">
            <v>TOOL EXPENSE</v>
          </cell>
          <cell r="C5118">
            <v>11100</v>
          </cell>
          <cell r="D5118" t="str">
            <v>SYSTEM OPS</v>
          </cell>
          <cell r="E5118" t="str">
            <v>889-01125</v>
          </cell>
          <cell r="F5118" t="str">
            <v>111001125889</v>
          </cell>
          <cell r="G5118">
            <v>603400</v>
          </cell>
          <cell r="H5118" t="str">
            <v>TOOL EXPENSE</v>
          </cell>
        </row>
        <row r="5119">
          <cell r="A5119">
            <v>505900</v>
          </cell>
          <cell r="B5119" t="str">
            <v>HARDWARE MAINT</v>
          </cell>
          <cell r="C5119">
            <v>11100</v>
          </cell>
          <cell r="D5119" t="str">
            <v>SYSTEM OPS</v>
          </cell>
          <cell r="E5119" t="str">
            <v>889-01125</v>
          </cell>
          <cell r="F5119" t="str">
            <v>111001125889</v>
          </cell>
          <cell r="G5119">
            <v>605900</v>
          </cell>
          <cell r="H5119" t="str">
            <v>HARDWARE MAINT</v>
          </cell>
        </row>
        <row r="5120">
          <cell r="A5120">
            <v>507700</v>
          </cell>
          <cell r="B5120" t="str">
            <v>SMALL TOOLS</v>
          </cell>
          <cell r="C5120">
            <v>11100</v>
          </cell>
          <cell r="D5120" t="str">
            <v>SYSTEM OPS</v>
          </cell>
          <cell r="E5120" t="str">
            <v>889-01125</v>
          </cell>
          <cell r="F5120" t="str">
            <v>111001125889</v>
          </cell>
          <cell r="G5120">
            <v>607700</v>
          </cell>
          <cell r="H5120" t="str">
            <v>SMALL TOOLS</v>
          </cell>
        </row>
        <row r="5121">
          <cell r="A5121">
            <v>501700</v>
          </cell>
          <cell r="B5121" t="str">
            <v>EQUIPMENT</v>
          </cell>
          <cell r="C5121">
            <v>14100</v>
          </cell>
          <cell r="D5121" t="str">
            <v>GAS OPS BLACK - OR</v>
          </cell>
          <cell r="E5121" t="str">
            <v>889-01130</v>
          </cell>
          <cell r="F5121" t="str">
            <v>141001130889</v>
          </cell>
          <cell r="G5121">
            <v>601700</v>
          </cell>
          <cell r="H5121" t="str">
            <v>EQUIPMENT</v>
          </cell>
        </row>
        <row r="5122">
          <cell r="A5122">
            <v>580305</v>
          </cell>
          <cell r="B5122" t="str">
            <v>HOURLY  REGULAR</v>
          </cell>
          <cell r="C5122">
            <v>14100</v>
          </cell>
          <cell r="D5122" t="str">
            <v>GAS OPS BLACK - OR</v>
          </cell>
          <cell r="E5122" t="str">
            <v>889-01130</v>
          </cell>
          <cell r="F5122" t="str">
            <v>141001130889</v>
          </cell>
          <cell r="G5122">
            <v>680305</v>
          </cell>
          <cell r="H5122" t="str">
            <v>HOURLY  REGULAR</v>
          </cell>
        </row>
        <row r="5123">
          <cell r="A5123">
            <v>501401</v>
          </cell>
          <cell r="B5123" t="str">
            <v>MATERIALS - CONS INV</v>
          </cell>
          <cell r="C5123">
            <v>11100</v>
          </cell>
          <cell r="D5123" t="str">
            <v>SYSTEM OPS</v>
          </cell>
          <cell r="E5123" t="str">
            <v>889-01130</v>
          </cell>
          <cell r="F5123" t="str">
            <v>111001130889</v>
          </cell>
          <cell r="G5123">
            <v>601401</v>
          </cell>
          <cell r="H5123" t="str">
            <v>MATERIALS - CONS INV</v>
          </cell>
        </row>
        <row r="5124">
          <cell r="A5124">
            <v>501402</v>
          </cell>
          <cell r="B5124" t="str">
            <v>MATERIALS -CONS PIPE</v>
          </cell>
          <cell r="C5124">
            <v>11100</v>
          </cell>
          <cell r="D5124" t="str">
            <v>SYSTEM OPS</v>
          </cell>
          <cell r="E5124" t="str">
            <v>889-01130</v>
          </cell>
          <cell r="F5124" t="str">
            <v>111001130889</v>
          </cell>
          <cell r="G5124">
            <v>601402</v>
          </cell>
          <cell r="H5124" t="str">
            <v>MATERIALS -CONS PIPE</v>
          </cell>
        </row>
        <row r="5125">
          <cell r="A5125">
            <v>501700</v>
          </cell>
          <cell r="B5125" t="str">
            <v>EQUIPMENT</v>
          </cell>
          <cell r="C5125">
            <v>11100</v>
          </cell>
          <cell r="D5125" t="str">
            <v>SYSTEM OPS</v>
          </cell>
          <cell r="E5125" t="str">
            <v>889-01130</v>
          </cell>
          <cell r="F5125" t="str">
            <v>111001130889</v>
          </cell>
          <cell r="G5125">
            <v>601700</v>
          </cell>
          <cell r="H5125" t="str">
            <v>EQUIPMENT</v>
          </cell>
        </row>
        <row r="5126">
          <cell r="A5126">
            <v>580301</v>
          </cell>
          <cell r="B5126" t="str">
            <v>HOURLY DBL TIME PAY</v>
          </cell>
          <cell r="C5126">
            <v>11100</v>
          </cell>
          <cell r="D5126" t="str">
            <v>SYSTEM OPS</v>
          </cell>
          <cell r="E5126" t="str">
            <v>889-01130</v>
          </cell>
          <cell r="F5126" t="str">
            <v>111001130889</v>
          </cell>
          <cell r="G5126">
            <v>680301</v>
          </cell>
          <cell r="H5126" t="str">
            <v>HOURLY DBL TIME PAY</v>
          </cell>
        </row>
        <row r="5127">
          <cell r="A5127">
            <v>580305</v>
          </cell>
          <cell r="B5127" t="str">
            <v>HOURLY  REGULAR</v>
          </cell>
          <cell r="C5127">
            <v>11100</v>
          </cell>
          <cell r="D5127" t="str">
            <v>SYSTEM OPS</v>
          </cell>
          <cell r="E5127" t="str">
            <v>889-01130</v>
          </cell>
          <cell r="F5127" t="str">
            <v>111001130889</v>
          </cell>
          <cell r="G5127">
            <v>680305</v>
          </cell>
          <cell r="H5127" t="str">
            <v>HOURLY  REGULAR</v>
          </cell>
        </row>
        <row r="5128">
          <cell r="A5128">
            <v>580306</v>
          </cell>
          <cell r="B5128" t="str">
            <v>HOURLY  OT PAY</v>
          </cell>
          <cell r="C5128">
            <v>11100</v>
          </cell>
          <cell r="D5128" t="str">
            <v>SYSTEM OPS</v>
          </cell>
          <cell r="E5128" t="str">
            <v>889-01130</v>
          </cell>
          <cell r="F5128" t="str">
            <v>111001130889</v>
          </cell>
          <cell r="G5128">
            <v>680306</v>
          </cell>
          <cell r="H5128" t="str">
            <v>HOURLY  OT PAY</v>
          </cell>
        </row>
        <row r="5129">
          <cell r="A5129">
            <v>585800</v>
          </cell>
          <cell r="B5129" t="str">
            <v>MEAL TICKETS SECONDARY</v>
          </cell>
          <cell r="C5129">
            <v>11100</v>
          </cell>
          <cell r="D5129" t="str">
            <v>SYSTEM OPS</v>
          </cell>
          <cell r="E5129" t="str">
            <v>889-01130</v>
          </cell>
          <cell r="F5129" t="str">
            <v>111001130889</v>
          </cell>
          <cell r="G5129">
            <v>685800</v>
          </cell>
          <cell r="H5129" t="str">
            <v>MEAL TICKETS SECONDARY</v>
          </cell>
        </row>
        <row r="5130">
          <cell r="A5130">
            <v>505800</v>
          </cell>
          <cell r="B5130" t="str">
            <v>MEAL TICKETS</v>
          </cell>
          <cell r="C5130">
            <v>11100</v>
          </cell>
          <cell r="D5130" t="str">
            <v>SYSTEM OPS</v>
          </cell>
          <cell r="E5130" t="str">
            <v>889-01130</v>
          </cell>
          <cell r="F5130" t="str">
            <v>111001130889</v>
          </cell>
          <cell r="G5130">
            <v>605800</v>
          </cell>
          <cell r="H5130" t="str">
            <v>MEAL TICKETS</v>
          </cell>
        </row>
        <row r="5131">
          <cell r="A5131">
            <v>512200</v>
          </cell>
          <cell r="B5131" t="str">
            <v>TRAVEL IN TERRITORY</v>
          </cell>
          <cell r="C5131">
            <v>11100</v>
          </cell>
          <cell r="D5131" t="str">
            <v>SYSTEM OPS</v>
          </cell>
          <cell r="E5131" t="str">
            <v>889-01130</v>
          </cell>
          <cell r="F5131" t="str">
            <v>111001130889</v>
          </cell>
          <cell r="G5131">
            <v>612200</v>
          </cell>
          <cell r="H5131" t="str">
            <v>TRAVEL IN TERRITORY</v>
          </cell>
        </row>
        <row r="5132">
          <cell r="A5132">
            <v>502170</v>
          </cell>
          <cell r="B5132" t="str">
            <v>FLAGGING</v>
          </cell>
          <cell r="C5132">
            <v>11900</v>
          </cell>
          <cell r="D5132" t="str">
            <v/>
          </cell>
          <cell r="E5132" t="str">
            <v>889-01135</v>
          </cell>
          <cell r="F5132" t="str">
            <v>119001135889</v>
          </cell>
          <cell r="G5132">
            <v>602170</v>
          </cell>
          <cell r="H5132" t="str">
            <v>FLAGGING</v>
          </cell>
        </row>
        <row r="5133">
          <cell r="A5133">
            <v>580305</v>
          </cell>
          <cell r="B5133" t="str">
            <v>HOURLY  REGULAR</v>
          </cell>
          <cell r="C5133">
            <v>11900</v>
          </cell>
          <cell r="D5133" t="str">
            <v/>
          </cell>
          <cell r="E5133" t="str">
            <v>889-01135</v>
          </cell>
          <cell r="F5133" t="str">
            <v>119001135889</v>
          </cell>
          <cell r="G5133">
            <v>680305</v>
          </cell>
          <cell r="H5133" t="str">
            <v>HOURLY  REGULAR</v>
          </cell>
        </row>
        <row r="5134">
          <cell r="A5134">
            <v>580306</v>
          </cell>
          <cell r="B5134" t="str">
            <v>HOURLY  OT PAY</v>
          </cell>
          <cell r="C5134">
            <v>11900</v>
          </cell>
          <cell r="D5134" t="str">
            <v/>
          </cell>
          <cell r="E5134" t="str">
            <v>889-01135</v>
          </cell>
          <cell r="F5134" t="str">
            <v>119001135889</v>
          </cell>
          <cell r="G5134">
            <v>680306</v>
          </cell>
          <cell r="H5134" t="str">
            <v>HOURLY  OT PAY</v>
          </cell>
        </row>
        <row r="5135">
          <cell r="A5135">
            <v>580105</v>
          </cell>
          <cell r="B5135" t="str">
            <v>SALARY REGULAR</v>
          </cell>
          <cell r="C5135">
            <v>11900</v>
          </cell>
          <cell r="D5135" t="str">
            <v/>
          </cell>
          <cell r="E5135" t="str">
            <v>889-01135</v>
          </cell>
          <cell r="F5135" t="str">
            <v>119001135889</v>
          </cell>
          <cell r="G5135">
            <v>680105</v>
          </cell>
          <cell r="H5135" t="str">
            <v>SALARY REGULAR</v>
          </cell>
        </row>
        <row r="5136">
          <cell r="A5136">
            <v>501700</v>
          </cell>
          <cell r="B5136" t="str">
            <v>EQUIPMENT</v>
          </cell>
          <cell r="C5136">
            <v>11100</v>
          </cell>
          <cell r="D5136" t="str">
            <v>SYSTEM OPS</v>
          </cell>
          <cell r="E5136" t="str">
            <v>889-01140</v>
          </cell>
          <cell r="F5136" t="str">
            <v>111001140889</v>
          </cell>
          <cell r="G5136">
            <v>601700</v>
          </cell>
          <cell r="H5136" t="str">
            <v>EQUIPMENT</v>
          </cell>
        </row>
        <row r="5137">
          <cell r="A5137">
            <v>505500</v>
          </cell>
          <cell r="B5137" t="str">
            <v>REPAIRS AND MAINT</v>
          </cell>
          <cell r="C5137">
            <v>11100</v>
          </cell>
          <cell r="D5137" t="str">
            <v>SYSTEM OPS</v>
          </cell>
          <cell r="E5137" t="str">
            <v>889-01140</v>
          </cell>
          <cell r="F5137" t="str">
            <v>111001140889</v>
          </cell>
          <cell r="G5137">
            <v>605500</v>
          </cell>
          <cell r="H5137" t="str">
            <v>REPAIRS AND MAINT</v>
          </cell>
        </row>
        <row r="5138">
          <cell r="A5138">
            <v>580305</v>
          </cell>
          <cell r="B5138" t="str">
            <v>HOURLY  REGULAR</v>
          </cell>
          <cell r="C5138">
            <v>11100</v>
          </cell>
          <cell r="D5138" t="str">
            <v>SYSTEM OPS</v>
          </cell>
          <cell r="E5138" t="str">
            <v>889-01140</v>
          </cell>
          <cell r="F5138" t="str">
            <v>111001140889</v>
          </cell>
          <cell r="G5138">
            <v>680305</v>
          </cell>
          <cell r="H5138" t="str">
            <v>HOURLY  REGULAR</v>
          </cell>
        </row>
        <row r="5139">
          <cell r="A5139">
            <v>580306</v>
          </cell>
          <cell r="B5139" t="str">
            <v>HOURLY  OT PAY</v>
          </cell>
          <cell r="C5139">
            <v>11100</v>
          </cell>
          <cell r="D5139" t="str">
            <v>SYSTEM OPS</v>
          </cell>
          <cell r="E5139" t="str">
            <v>889-01140</v>
          </cell>
          <cell r="F5139" t="str">
            <v>111001140889</v>
          </cell>
          <cell r="G5139">
            <v>680306</v>
          </cell>
          <cell r="H5139" t="str">
            <v>HOURLY  OT PAY</v>
          </cell>
        </row>
        <row r="5140">
          <cell r="A5140">
            <v>585800</v>
          </cell>
          <cell r="B5140" t="str">
            <v>MEAL TICKETS SECONDARY</v>
          </cell>
          <cell r="C5140">
            <v>11100</v>
          </cell>
          <cell r="D5140" t="str">
            <v>SYSTEM OPS</v>
          </cell>
          <cell r="E5140" t="str">
            <v>889-01140</v>
          </cell>
          <cell r="F5140" t="str">
            <v>111001140889</v>
          </cell>
          <cell r="G5140">
            <v>685800</v>
          </cell>
          <cell r="H5140" t="str">
            <v>MEAL TICKETS SECONDARY</v>
          </cell>
        </row>
        <row r="5141">
          <cell r="A5141">
            <v>580301</v>
          </cell>
          <cell r="B5141" t="str">
            <v>HOURLY DBL TIME PAY</v>
          </cell>
          <cell r="C5141">
            <v>11100</v>
          </cell>
          <cell r="D5141" t="str">
            <v>SYSTEM OPS</v>
          </cell>
          <cell r="E5141" t="str">
            <v>889-01140</v>
          </cell>
          <cell r="F5141" t="str">
            <v>111001140889</v>
          </cell>
          <cell r="G5141">
            <v>680301</v>
          </cell>
          <cell r="H5141" t="str">
            <v>HOURLY DBL TIME PAY</v>
          </cell>
        </row>
        <row r="5142">
          <cell r="A5142">
            <v>501400</v>
          </cell>
          <cell r="B5142" t="str">
            <v>MATERIALS</v>
          </cell>
          <cell r="C5142">
            <v>11100</v>
          </cell>
          <cell r="D5142" t="str">
            <v>SYSTEM OPS</v>
          </cell>
          <cell r="E5142" t="str">
            <v>889-01140</v>
          </cell>
          <cell r="F5142" t="str">
            <v>111001140889</v>
          </cell>
          <cell r="G5142">
            <v>601400</v>
          </cell>
          <cell r="H5142" t="str">
            <v>MATERIALS</v>
          </cell>
        </row>
        <row r="5143">
          <cell r="A5143">
            <v>501401</v>
          </cell>
          <cell r="B5143" t="str">
            <v>MATERIALS - CONS INV</v>
          </cell>
          <cell r="C5143">
            <v>11100</v>
          </cell>
          <cell r="D5143" t="str">
            <v>SYSTEM OPS</v>
          </cell>
          <cell r="E5143" t="str">
            <v>889-01140</v>
          </cell>
          <cell r="F5143" t="str">
            <v>111001140889</v>
          </cell>
          <cell r="G5143">
            <v>601401</v>
          </cell>
          <cell r="H5143" t="str">
            <v>MATERIALS - CONS INV</v>
          </cell>
        </row>
        <row r="5144">
          <cell r="A5144">
            <v>502466</v>
          </cell>
          <cell r="B5144" t="str">
            <v>P CARD UNCODED CHARG</v>
          </cell>
          <cell r="C5144">
            <v>11100</v>
          </cell>
          <cell r="D5144" t="str">
            <v>SYSTEM OPS</v>
          </cell>
          <cell r="E5144" t="str">
            <v>889-01140</v>
          </cell>
          <cell r="F5144" t="str">
            <v>111001140889</v>
          </cell>
          <cell r="G5144">
            <v>602466</v>
          </cell>
          <cell r="H5144" t="str">
            <v>P CARD UNCODED CHARG</v>
          </cell>
        </row>
        <row r="5145">
          <cell r="A5145">
            <v>503400</v>
          </cell>
          <cell r="B5145" t="str">
            <v>TOOL EXPENSE</v>
          </cell>
          <cell r="C5145">
            <v>11100</v>
          </cell>
          <cell r="D5145" t="str">
            <v>SYSTEM OPS</v>
          </cell>
          <cell r="E5145" t="str">
            <v>889-01140</v>
          </cell>
          <cell r="F5145" t="str">
            <v>111001140889</v>
          </cell>
          <cell r="G5145">
            <v>603400</v>
          </cell>
          <cell r="H5145" t="str">
            <v>TOOL EXPENSE</v>
          </cell>
        </row>
        <row r="5146">
          <cell r="A5146">
            <v>501401</v>
          </cell>
          <cell r="B5146" t="str">
            <v>MATERIALS - CONS INV</v>
          </cell>
          <cell r="C5146">
            <v>11100</v>
          </cell>
          <cell r="D5146" t="str">
            <v>SYSTEM OPS</v>
          </cell>
          <cell r="E5146" t="str">
            <v>889-01145</v>
          </cell>
          <cell r="F5146" t="str">
            <v>111001145889</v>
          </cell>
          <cell r="G5146">
            <v>601401</v>
          </cell>
          <cell r="H5146" t="str">
            <v>MATERIALS - CONS INV</v>
          </cell>
        </row>
        <row r="5147">
          <cell r="A5147">
            <v>501700</v>
          </cell>
          <cell r="B5147" t="str">
            <v>EQUIPMENT</v>
          </cell>
          <cell r="C5147">
            <v>11100</v>
          </cell>
          <cell r="D5147" t="str">
            <v>SYSTEM OPS</v>
          </cell>
          <cell r="E5147" t="str">
            <v>889-01145</v>
          </cell>
          <cell r="F5147" t="str">
            <v>111001145889</v>
          </cell>
          <cell r="G5147">
            <v>601700</v>
          </cell>
          <cell r="H5147" t="str">
            <v>EQUIPMENT</v>
          </cell>
        </row>
        <row r="5148">
          <cell r="A5148">
            <v>580301</v>
          </cell>
          <cell r="B5148" t="str">
            <v>HOURLY DBL TIME PAY</v>
          </cell>
          <cell r="C5148">
            <v>11100</v>
          </cell>
          <cell r="D5148" t="str">
            <v>SYSTEM OPS</v>
          </cell>
          <cell r="E5148" t="str">
            <v>889-01145</v>
          </cell>
          <cell r="F5148" t="str">
            <v>111001145889</v>
          </cell>
          <cell r="G5148">
            <v>680301</v>
          </cell>
          <cell r="H5148" t="str">
            <v>HOURLY DBL TIME PAY</v>
          </cell>
        </row>
        <row r="5149">
          <cell r="A5149">
            <v>580305</v>
          </cell>
          <cell r="B5149" t="str">
            <v>HOURLY  REGULAR</v>
          </cell>
          <cell r="C5149">
            <v>11100</v>
          </cell>
          <cell r="D5149" t="str">
            <v>SYSTEM OPS</v>
          </cell>
          <cell r="E5149" t="str">
            <v>889-01145</v>
          </cell>
          <cell r="F5149" t="str">
            <v>111001145889</v>
          </cell>
          <cell r="G5149">
            <v>680305</v>
          </cell>
          <cell r="H5149" t="str">
            <v>HOURLY  REGULAR</v>
          </cell>
        </row>
        <row r="5150">
          <cell r="A5150">
            <v>580306</v>
          </cell>
          <cell r="B5150" t="str">
            <v>HOURLY  OT PAY</v>
          </cell>
          <cell r="C5150">
            <v>11100</v>
          </cell>
          <cell r="D5150" t="str">
            <v>SYSTEM OPS</v>
          </cell>
          <cell r="E5150" t="str">
            <v>889-01145</v>
          </cell>
          <cell r="F5150" t="str">
            <v>111001145889</v>
          </cell>
          <cell r="G5150">
            <v>680306</v>
          </cell>
          <cell r="H5150" t="str">
            <v>HOURLY  OT PAY</v>
          </cell>
        </row>
        <row r="5151">
          <cell r="A5151">
            <v>501402</v>
          </cell>
          <cell r="B5151" t="str">
            <v>MATERIALS -CONS PIPE</v>
          </cell>
          <cell r="C5151">
            <v>11100</v>
          </cell>
          <cell r="D5151" t="str">
            <v>SYSTEM OPS</v>
          </cell>
          <cell r="E5151" t="str">
            <v>889-01145</v>
          </cell>
          <cell r="F5151" t="str">
            <v>111001145889</v>
          </cell>
          <cell r="G5151">
            <v>601402</v>
          </cell>
          <cell r="H5151" t="str">
            <v>MATERIALS -CONS PIPE</v>
          </cell>
        </row>
        <row r="5152">
          <cell r="A5152">
            <v>585800</v>
          </cell>
          <cell r="B5152" t="str">
            <v>MEAL TICKETS SECONDARY</v>
          </cell>
          <cell r="C5152">
            <v>11100</v>
          </cell>
          <cell r="D5152" t="str">
            <v>SYSTEM OPS</v>
          </cell>
          <cell r="E5152" t="str">
            <v>889-01145</v>
          </cell>
          <cell r="F5152" t="str">
            <v>111001145889</v>
          </cell>
          <cell r="G5152">
            <v>685800</v>
          </cell>
          <cell r="H5152" t="str">
            <v>MEAL TICKETS SECONDARY</v>
          </cell>
        </row>
        <row r="5153">
          <cell r="A5153">
            <v>501700</v>
          </cell>
          <cell r="B5153" t="str">
            <v>EQUIPMENT</v>
          </cell>
          <cell r="C5153">
            <v>15506</v>
          </cell>
          <cell r="D5153" t="str">
            <v>GAS OPERATIONS ORANGE</v>
          </cell>
          <cell r="E5153" t="str">
            <v>889-01155</v>
          </cell>
          <cell r="F5153" t="str">
            <v>155061155889</v>
          </cell>
          <cell r="G5153">
            <v>601700</v>
          </cell>
          <cell r="H5153" t="str">
            <v>EQUIPMENT</v>
          </cell>
        </row>
        <row r="5154">
          <cell r="A5154">
            <v>502100</v>
          </cell>
          <cell r="B5154" t="str">
            <v>OTHER CONTRACT WORK</v>
          </cell>
          <cell r="C5154">
            <v>15506</v>
          </cell>
          <cell r="D5154" t="str">
            <v>GAS OPERATIONS ORANGE</v>
          </cell>
          <cell r="E5154" t="str">
            <v>889-01155</v>
          </cell>
          <cell r="F5154" t="str">
            <v>155061155889</v>
          </cell>
          <cell r="G5154">
            <v>602100</v>
          </cell>
          <cell r="H5154" t="str">
            <v>OTHER CONTRACT WORK</v>
          </cell>
        </row>
        <row r="5155">
          <cell r="A5155">
            <v>580305</v>
          </cell>
          <cell r="B5155" t="str">
            <v>HOURLY  REGULAR</v>
          </cell>
          <cell r="C5155">
            <v>15506</v>
          </cell>
          <cell r="D5155" t="str">
            <v>GAS OPERATIONS ORANGE</v>
          </cell>
          <cell r="E5155" t="str">
            <v>889-01155</v>
          </cell>
          <cell r="F5155" t="str">
            <v>155061155889</v>
          </cell>
          <cell r="G5155">
            <v>680305</v>
          </cell>
          <cell r="H5155" t="str">
            <v>HOURLY  REGULAR</v>
          </cell>
        </row>
        <row r="5156">
          <cell r="A5156">
            <v>501400</v>
          </cell>
          <cell r="B5156" t="str">
            <v>MATERIALS</v>
          </cell>
          <cell r="C5156">
            <v>15506</v>
          </cell>
          <cell r="D5156" t="str">
            <v>GAS OPERATIONS ORANGE</v>
          </cell>
          <cell r="E5156" t="str">
            <v>889-01155</v>
          </cell>
          <cell r="F5156" t="str">
            <v>155061155889</v>
          </cell>
          <cell r="G5156">
            <v>601400</v>
          </cell>
          <cell r="H5156" t="str">
            <v>MATERIALS</v>
          </cell>
        </row>
        <row r="5157">
          <cell r="A5157">
            <v>502170</v>
          </cell>
          <cell r="B5157" t="str">
            <v>FLAGGING</v>
          </cell>
          <cell r="C5157">
            <v>15506</v>
          </cell>
          <cell r="D5157" t="str">
            <v>GAS OPERATIONS ORANGE</v>
          </cell>
          <cell r="E5157" t="str">
            <v>889-01155</v>
          </cell>
          <cell r="F5157" t="str">
            <v>155061155889</v>
          </cell>
          <cell r="G5157">
            <v>602170</v>
          </cell>
          <cell r="H5157" t="str">
            <v>FLAGGING</v>
          </cell>
        </row>
        <row r="5158">
          <cell r="A5158">
            <v>580306</v>
          </cell>
          <cell r="B5158" t="str">
            <v>HOURLY  OT PAY</v>
          </cell>
          <cell r="C5158">
            <v>15506</v>
          </cell>
          <cell r="D5158" t="str">
            <v>GAS OPERATIONS ORANGE</v>
          </cell>
          <cell r="E5158" t="str">
            <v>889-01155</v>
          </cell>
          <cell r="F5158" t="str">
            <v>155061155889</v>
          </cell>
          <cell r="G5158">
            <v>680306</v>
          </cell>
          <cell r="H5158" t="str">
            <v>HOURLY  OT PAY</v>
          </cell>
        </row>
        <row r="5159">
          <cell r="A5159">
            <v>501400</v>
          </cell>
          <cell r="B5159" t="str">
            <v>MATERIALS</v>
          </cell>
          <cell r="C5159">
            <v>11100</v>
          </cell>
          <cell r="D5159" t="str">
            <v>SYSTEM OPS</v>
          </cell>
          <cell r="E5159" t="str">
            <v>889-01155</v>
          </cell>
          <cell r="F5159" t="str">
            <v>111001155889</v>
          </cell>
          <cell r="G5159">
            <v>601400</v>
          </cell>
          <cell r="H5159" t="str">
            <v>MATERIALS</v>
          </cell>
        </row>
        <row r="5160">
          <cell r="A5160">
            <v>501401</v>
          </cell>
          <cell r="B5160" t="str">
            <v>MATERIALS - CONS INV</v>
          </cell>
          <cell r="C5160">
            <v>11100</v>
          </cell>
          <cell r="D5160" t="str">
            <v>SYSTEM OPS</v>
          </cell>
          <cell r="E5160" t="str">
            <v>889-01155</v>
          </cell>
          <cell r="F5160" t="str">
            <v>111001155889</v>
          </cell>
          <cell r="G5160">
            <v>601401</v>
          </cell>
          <cell r="H5160" t="str">
            <v>MATERIALS - CONS INV</v>
          </cell>
        </row>
        <row r="5161">
          <cell r="A5161">
            <v>501700</v>
          </cell>
          <cell r="B5161" t="str">
            <v>EQUIPMENT</v>
          </cell>
          <cell r="C5161">
            <v>11100</v>
          </cell>
          <cell r="D5161" t="str">
            <v>SYSTEM OPS</v>
          </cell>
          <cell r="E5161" t="str">
            <v>889-01155</v>
          </cell>
          <cell r="F5161" t="str">
            <v>111001155889</v>
          </cell>
          <cell r="G5161">
            <v>601700</v>
          </cell>
          <cell r="H5161" t="str">
            <v>EQUIPMENT</v>
          </cell>
        </row>
        <row r="5162">
          <cell r="A5162">
            <v>580305</v>
          </cell>
          <cell r="B5162" t="str">
            <v>HOURLY  REGULAR</v>
          </cell>
          <cell r="C5162">
            <v>11100</v>
          </cell>
          <cell r="D5162" t="str">
            <v>SYSTEM OPS</v>
          </cell>
          <cell r="E5162" t="str">
            <v>889-01155</v>
          </cell>
          <cell r="F5162" t="str">
            <v>111001155889</v>
          </cell>
          <cell r="G5162">
            <v>680305</v>
          </cell>
          <cell r="H5162" t="str">
            <v>HOURLY  REGULAR</v>
          </cell>
        </row>
        <row r="5163">
          <cell r="A5163">
            <v>580306</v>
          </cell>
          <cell r="B5163" t="str">
            <v>HOURLY  OT PAY</v>
          </cell>
          <cell r="C5163">
            <v>11100</v>
          </cell>
          <cell r="D5163" t="str">
            <v>SYSTEM OPS</v>
          </cell>
          <cell r="E5163" t="str">
            <v>889-01155</v>
          </cell>
          <cell r="F5163" t="str">
            <v>111001155889</v>
          </cell>
          <cell r="G5163">
            <v>680306</v>
          </cell>
          <cell r="H5163" t="str">
            <v>HOURLY  OT PAY</v>
          </cell>
        </row>
        <row r="5164">
          <cell r="A5164">
            <v>502100</v>
          </cell>
          <cell r="B5164" t="str">
            <v>OTHER CONTRACT WORK</v>
          </cell>
          <cell r="C5164">
            <v>11100</v>
          </cell>
          <cell r="D5164" t="str">
            <v>SYSTEM OPS</v>
          </cell>
          <cell r="E5164" t="str">
            <v>889-01155</v>
          </cell>
          <cell r="F5164" t="str">
            <v>111001155889</v>
          </cell>
          <cell r="G5164">
            <v>602100</v>
          </cell>
          <cell r="H5164" t="str">
            <v>OTHER CONTRACT WORK</v>
          </cell>
        </row>
        <row r="5165">
          <cell r="A5165">
            <v>580301</v>
          </cell>
          <cell r="B5165" t="str">
            <v>HOURLY DBL TIME PAY</v>
          </cell>
          <cell r="C5165">
            <v>11100</v>
          </cell>
          <cell r="D5165" t="str">
            <v>SYSTEM OPS</v>
          </cell>
          <cell r="E5165" t="str">
            <v>889-01155</v>
          </cell>
          <cell r="F5165" t="str">
            <v>111001155889</v>
          </cell>
          <cell r="G5165">
            <v>680301</v>
          </cell>
          <cell r="H5165" t="str">
            <v>HOURLY DBL TIME PAY</v>
          </cell>
        </row>
        <row r="5166">
          <cell r="A5166">
            <v>585800</v>
          </cell>
          <cell r="B5166" t="str">
            <v>MEAL TICKETS SECONDARY</v>
          </cell>
          <cell r="C5166">
            <v>11100</v>
          </cell>
          <cell r="D5166" t="str">
            <v>SYSTEM OPS</v>
          </cell>
          <cell r="E5166" t="str">
            <v>889-01155</v>
          </cell>
          <cell r="F5166" t="str">
            <v>111001155889</v>
          </cell>
          <cell r="G5166">
            <v>685800</v>
          </cell>
          <cell r="H5166" t="str">
            <v>MEAL TICKETS SECONDARY</v>
          </cell>
        </row>
        <row r="5167">
          <cell r="A5167">
            <v>501400</v>
          </cell>
          <cell r="B5167" t="str">
            <v>MATERIALS</v>
          </cell>
          <cell r="C5167">
            <v>15100</v>
          </cell>
          <cell r="D5167" t="str">
            <v>ENGINEERING SERVICES - OR</v>
          </cell>
          <cell r="E5167" t="str">
            <v>889-01155</v>
          </cell>
          <cell r="F5167" t="str">
            <v>151001155889</v>
          </cell>
          <cell r="G5167">
            <v>601400</v>
          </cell>
          <cell r="H5167" t="str">
            <v>MATERIALS</v>
          </cell>
        </row>
        <row r="5168">
          <cell r="A5168">
            <v>501401</v>
          </cell>
          <cell r="B5168" t="str">
            <v>MATERIALS - CONS INV</v>
          </cell>
          <cell r="C5168">
            <v>15506</v>
          </cell>
          <cell r="D5168" t="str">
            <v>GAS OPERATIONS ORANGE</v>
          </cell>
          <cell r="E5168" t="str">
            <v>889-01335</v>
          </cell>
          <cell r="F5168" t="str">
            <v>155061335889</v>
          </cell>
          <cell r="G5168">
            <v>601401</v>
          </cell>
          <cell r="H5168" t="str">
            <v>MATERIALS - CONS INV</v>
          </cell>
        </row>
        <row r="5169">
          <cell r="A5169">
            <v>501700</v>
          </cell>
          <cell r="B5169" t="str">
            <v>EQUIPMENT</v>
          </cell>
          <cell r="C5169">
            <v>15506</v>
          </cell>
          <cell r="D5169" t="str">
            <v>GAS OPERATIONS ORANGE</v>
          </cell>
          <cell r="E5169" t="str">
            <v>889-01335</v>
          </cell>
          <cell r="F5169" t="str">
            <v>155061335889</v>
          </cell>
          <cell r="G5169">
            <v>601700</v>
          </cell>
          <cell r="H5169" t="str">
            <v>EQUIPMENT</v>
          </cell>
        </row>
        <row r="5170">
          <cell r="A5170">
            <v>502127</v>
          </cell>
          <cell r="B5170" t="str">
            <v>FENCING</v>
          </cell>
          <cell r="C5170">
            <v>15506</v>
          </cell>
          <cell r="D5170" t="str">
            <v>GAS OPERATIONS ORANGE</v>
          </cell>
          <cell r="E5170" t="str">
            <v>889-01335</v>
          </cell>
          <cell r="F5170" t="str">
            <v>155061335889</v>
          </cell>
          <cell r="G5170">
            <v>602127</v>
          </cell>
          <cell r="H5170" t="str">
            <v>FENCING</v>
          </cell>
        </row>
        <row r="5171">
          <cell r="A5171">
            <v>503800</v>
          </cell>
          <cell r="B5171" t="str">
            <v>TAXES</v>
          </cell>
          <cell r="C5171">
            <v>15506</v>
          </cell>
          <cell r="D5171" t="str">
            <v>GAS OPERATIONS ORANGE</v>
          </cell>
          <cell r="E5171" t="str">
            <v>889-01335</v>
          </cell>
          <cell r="F5171" t="str">
            <v>155061335889</v>
          </cell>
          <cell r="G5171">
            <v>603800</v>
          </cell>
          <cell r="H5171" t="str">
            <v>TAXES</v>
          </cell>
        </row>
        <row r="5172">
          <cell r="A5172">
            <v>505800</v>
          </cell>
          <cell r="B5172" t="str">
            <v>MEAL TICKETS</v>
          </cell>
          <cell r="C5172">
            <v>15506</v>
          </cell>
          <cell r="D5172" t="str">
            <v>GAS OPERATIONS ORANGE</v>
          </cell>
          <cell r="E5172" t="str">
            <v>889-01335</v>
          </cell>
          <cell r="F5172" t="str">
            <v>155061335889</v>
          </cell>
          <cell r="G5172">
            <v>605800</v>
          </cell>
          <cell r="H5172" t="str">
            <v>MEAL TICKETS</v>
          </cell>
        </row>
        <row r="5173">
          <cell r="A5173">
            <v>512200</v>
          </cell>
          <cell r="B5173" t="str">
            <v>TRAVEL IN TERRITORY</v>
          </cell>
          <cell r="C5173">
            <v>15506</v>
          </cell>
          <cell r="D5173" t="str">
            <v>GAS OPERATIONS ORANGE</v>
          </cell>
          <cell r="E5173" t="str">
            <v>889-01335</v>
          </cell>
          <cell r="F5173" t="str">
            <v>155061335889</v>
          </cell>
          <cell r="G5173">
            <v>612200</v>
          </cell>
          <cell r="H5173" t="str">
            <v>TRAVEL IN TERRITORY</v>
          </cell>
        </row>
        <row r="5174">
          <cell r="A5174">
            <v>531200</v>
          </cell>
          <cell r="B5174" t="str">
            <v>AFUDC - DEBT DEBIT</v>
          </cell>
          <cell r="C5174">
            <v>15506</v>
          </cell>
          <cell r="D5174" t="str">
            <v>GAS OPERATIONS ORANGE</v>
          </cell>
          <cell r="E5174" t="str">
            <v>889-01335</v>
          </cell>
          <cell r="F5174" t="str">
            <v>155061335889</v>
          </cell>
          <cell r="G5174">
            <v>631200</v>
          </cell>
          <cell r="H5174" t="str">
            <v>AFUDC - DEBT DEBIT</v>
          </cell>
        </row>
        <row r="5175">
          <cell r="A5175">
            <v>580305</v>
          </cell>
          <cell r="B5175" t="str">
            <v>HOURLY  REGULAR</v>
          </cell>
          <cell r="C5175">
            <v>15506</v>
          </cell>
          <cell r="D5175" t="str">
            <v>GAS OPERATIONS ORANGE</v>
          </cell>
          <cell r="E5175" t="str">
            <v>889-01335</v>
          </cell>
          <cell r="F5175" t="str">
            <v>155061335889</v>
          </cell>
          <cell r="G5175">
            <v>680305</v>
          </cell>
          <cell r="H5175" t="str">
            <v>HOURLY  REGULAR</v>
          </cell>
        </row>
        <row r="5176">
          <cell r="A5176">
            <v>580306</v>
          </cell>
          <cell r="B5176" t="str">
            <v>HOURLY  OT PAY</v>
          </cell>
          <cell r="C5176">
            <v>15506</v>
          </cell>
          <cell r="D5176" t="str">
            <v>GAS OPERATIONS ORANGE</v>
          </cell>
          <cell r="E5176" t="str">
            <v>889-01335</v>
          </cell>
          <cell r="F5176" t="str">
            <v>155061335889</v>
          </cell>
          <cell r="G5176">
            <v>680306</v>
          </cell>
          <cell r="H5176" t="str">
            <v>HOURLY  OT PAY</v>
          </cell>
        </row>
        <row r="5177">
          <cell r="A5177">
            <v>580301</v>
          </cell>
          <cell r="B5177" t="str">
            <v>HOURLY DBL TIME PAY</v>
          </cell>
          <cell r="C5177">
            <v>41030</v>
          </cell>
          <cell r="D5177" t="str">
            <v>IT GAS MGT SYSTEMS</v>
          </cell>
          <cell r="E5177" t="str">
            <v>889-01640</v>
          </cell>
          <cell r="F5177" t="str">
            <v>410301640889</v>
          </cell>
          <cell r="G5177">
            <v>680301</v>
          </cell>
          <cell r="H5177" t="str">
            <v>HOURLY DBL TIME PAY</v>
          </cell>
        </row>
        <row r="5178">
          <cell r="A5178">
            <v>580305</v>
          </cell>
          <cell r="B5178" t="str">
            <v>HOURLY  REGULAR</v>
          </cell>
          <cell r="C5178">
            <v>41030</v>
          </cell>
          <cell r="D5178" t="str">
            <v>IT GAS MGT SYSTEMS</v>
          </cell>
          <cell r="E5178" t="str">
            <v>889-01640</v>
          </cell>
          <cell r="F5178" t="str">
            <v>410301640889</v>
          </cell>
          <cell r="G5178">
            <v>680305</v>
          </cell>
          <cell r="H5178" t="str">
            <v>HOURLY  REGULAR</v>
          </cell>
        </row>
        <row r="5179">
          <cell r="A5179">
            <v>580306</v>
          </cell>
          <cell r="B5179" t="str">
            <v>HOURLY  OT PAY</v>
          </cell>
          <cell r="C5179">
            <v>41030</v>
          </cell>
          <cell r="D5179" t="str">
            <v>IT GAS MGT SYSTEMS</v>
          </cell>
          <cell r="E5179" t="str">
            <v>889-01640</v>
          </cell>
          <cell r="F5179" t="str">
            <v>410301640889</v>
          </cell>
          <cell r="G5179">
            <v>680306</v>
          </cell>
          <cell r="H5179" t="str">
            <v>HOURLY  OT PAY</v>
          </cell>
        </row>
        <row r="5180">
          <cell r="A5180">
            <v>501401</v>
          </cell>
          <cell r="B5180" t="str">
            <v>MATERIALS - CONS INV</v>
          </cell>
          <cell r="C5180">
            <v>41030</v>
          </cell>
          <cell r="D5180" t="str">
            <v>IT GAS MGT SYSTEMS</v>
          </cell>
          <cell r="E5180" t="str">
            <v>889-01640</v>
          </cell>
          <cell r="F5180" t="str">
            <v>410301640889</v>
          </cell>
          <cell r="G5180">
            <v>601401</v>
          </cell>
          <cell r="H5180" t="str">
            <v>MATERIALS - CONS INV</v>
          </cell>
        </row>
        <row r="5181">
          <cell r="A5181">
            <v>502600</v>
          </cell>
          <cell r="B5181" t="str">
            <v>UTILITIES</v>
          </cell>
          <cell r="C5181">
            <v>16100</v>
          </cell>
          <cell r="D5181" t="str">
            <v>FACILITIES MGMNT</v>
          </cell>
          <cell r="E5181" t="str">
            <v>889-01640</v>
          </cell>
          <cell r="F5181" t="str">
            <v>161001640889</v>
          </cell>
          <cell r="G5181">
            <v>602600</v>
          </cell>
          <cell r="H5181" t="str">
            <v>UTILITIES</v>
          </cell>
        </row>
        <row r="5182">
          <cell r="A5182">
            <v>503000</v>
          </cell>
          <cell r="B5182" t="str">
            <v>OFFICE SUPPLIES</v>
          </cell>
          <cell r="C5182">
            <v>15400</v>
          </cell>
          <cell r="D5182" t="str">
            <v>CODE COMPLIANCE</v>
          </cell>
          <cell r="E5182" t="str">
            <v>889-01640</v>
          </cell>
          <cell r="F5182" t="str">
            <v>154001640889</v>
          </cell>
          <cell r="G5182">
            <v>603000</v>
          </cell>
          <cell r="H5182" t="str">
            <v>OFFICE SUPPLIES</v>
          </cell>
        </row>
        <row r="5183">
          <cell r="A5183">
            <v>502600</v>
          </cell>
          <cell r="B5183" t="str">
            <v>UTILITIES</v>
          </cell>
          <cell r="C5183">
            <v>15100</v>
          </cell>
          <cell r="D5183" t="str">
            <v>ENGINEERING SERVICES - OR</v>
          </cell>
          <cell r="E5183" t="str">
            <v>889-01640</v>
          </cell>
          <cell r="F5183" t="str">
            <v>151001640889</v>
          </cell>
          <cell r="G5183">
            <v>602600</v>
          </cell>
          <cell r="H5183" t="str">
            <v>UTILITIES</v>
          </cell>
        </row>
        <row r="5184">
          <cell r="A5184">
            <v>501401</v>
          </cell>
          <cell r="B5184" t="str">
            <v>MATERIALS - CONS INV</v>
          </cell>
          <cell r="C5184">
            <v>13100</v>
          </cell>
          <cell r="D5184" t="str">
            <v>COMM &amp; NETWORK SVCES</v>
          </cell>
          <cell r="E5184" t="str">
            <v>889-01640</v>
          </cell>
          <cell r="F5184" t="str">
            <v>131001640889</v>
          </cell>
          <cell r="G5184">
            <v>601401</v>
          </cell>
          <cell r="H5184" t="str">
            <v>MATERIALS - CONS INV</v>
          </cell>
        </row>
        <row r="5185">
          <cell r="A5185">
            <v>501402</v>
          </cell>
          <cell r="B5185" t="str">
            <v>MATERIALS -CONS PIPE</v>
          </cell>
          <cell r="C5185">
            <v>13100</v>
          </cell>
          <cell r="D5185" t="str">
            <v>COMM &amp; NETWORK SVCES</v>
          </cell>
          <cell r="E5185" t="str">
            <v>889-01640</v>
          </cell>
          <cell r="F5185" t="str">
            <v>131001640889</v>
          </cell>
          <cell r="G5185">
            <v>601402</v>
          </cell>
          <cell r="H5185" t="str">
            <v>MATERIALS -CONS PIPE</v>
          </cell>
        </row>
        <row r="5186">
          <cell r="A5186">
            <v>501700</v>
          </cell>
          <cell r="B5186" t="str">
            <v>EQUIPMENT</v>
          </cell>
          <cell r="C5186">
            <v>13100</v>
          </cell>
          <cell r="D5186" t="str">
            <v>COMM &amp; NETWORK SVCES</v>
          </cell>
          <cell r="E5186" t="str">
            <v>889-01640</v>
          </cell>
          <cell r="F5186" t="str">
            <v>131001640889</v>
          </cell>
          <cell r="G5186">
            <v>601700</v>
          </cell>
          <cell r="H5186" t="str">
            <v>EQUIPMENT</v>
          </cell>
        </row>
        <row r="5187">
          <cell r="A5187">
            <v>502360</v>
          </cell>
          <cell r="B5187" t="str">
            <v>ROU UTIL LEA RENT EX</v>
          </cell>
          <cell r="C5187">
            <v>13100</v>
          </cell>
          <cell r="D5187" t="str">
            <v>COMM &amp; NETWORK SVCES</v>
          </cell>
          <cell r="E5187" t="str">
            <v>889-01640</v>
          </cell>
          <cell r="F5187" t="str">
            <v>131001640889</v>
          </cell>
          <cell r="G5187">
            <v>602360</v>
          </cell>
          <cell r="H5187" t="str">
            <v>ROU UTIL LEA RENT EX</v>
          </cell>
        </row>
        <row r="5188">
          <cell r="A5188">
            <v>502600</v>
          </cell>
          <cell r="B5188" t="str">
            <v>UTILITIES</v>
          </cell>
          <cell r="C5188">
            <v>13100</v>
          </cell>
          <cell r="D5188" t="str">
            <v>COMM &amp; NETWORK SVCES</v>
          </cell>
          <cell r="E5188" t="str">
            <v>889-01640</v>
          </cell>
          <cell r="F5188" t="str">
            <v>131001640889</v>
          </cell>
          <cell r="G5188">
            <v>602600</v>
          </cell>
          <cell r="H5188" t="str">
            <v>UTILITIES</v>
          </cell>
        </row>
        <row r="5189">
          <cell r="A5189">
            <v>503000</v>
          </cell>
          <cell r="B5189" t="str">
            <v>OFFICE SUPPLIES</v>
          </cell>
          <cell r="C5189">
            <v>13100</v>
          </cell>
          <cell r="D5189" t="str">
            <v>COMM &amp; NETWORK SVCES</v>
          </cell>
          <cell r="E5189" t="str">
            <v>889-01640</v>
          </cell>
          <cell r="F5189" t="str">
            <v>131001640889</v>
          </cell>
          <cell r="G5189">
            <v>603000</v>
          </cell>
          <cell r="H5189" t="str">
            <v>OFFICE SUPPLIES</v>
          </cell>
        </row>
        <row r="5190">
          <cell r="A5190">
            <v>580301</v>
          </cell>
          <cell r="B5190" t="str">
            <v>HOURLY DBL TIME PAY</v>
          </cell>
          <cell r="C5190">
            <v>13100</v>
          </cell>
          <cell r="D5190" t="str">
            <v>COMM &amp; NETWORK SVCES</v>
          </cell>
          <cell r="E5190" t="str">
            <v>889-01640</v>
          </cell>
          <cell r="F5190" t="str">
            <v>131001640889</v>
          </cell>
          <cell r="G5190">
            <v>680301</v>
          </cell>
          <cell r="H5190" t="str">
            <v>HOURLY DBL TIME PAY</v>
          </cell>
        </row>
        <row r="5191">
          <cell r="A5191">
            <v>580305</v>
          </cell>
          <cell r="B5191" t="str">
            <v>HOURLY  REGULAR</v>
          </cell>
          <cell r="C5191">
            <v>13100</v>
          </cell>
          <cell r="D5191" t="str">
            <v>COMM &amp; NETWORK SVCES</v>
          </cell>
          <cell r="E5191" t="str">
            <v>889-01640</v>
          </cell>
          <cell r="F5191" t="str">
            <v>131001640889</v>
          </cell>
          <cell r="G5191">
            <v>680305</v>
          </cell>
          <cell r="H5191" t="str">
            <v>HOURLY  REGULAR</v>
          </cell>
        </row>
        <row r="5192">
          <cell r="A5192">
            <v>580306</v>
          </cell>
          <cell r="B5192" t="str">
            <v>HOURLY  OT PAY</v>
          </cell>
          <cell r="C5192">
            <v>13100</v>
          </cell>
          <cell r="D5192" t="str">
            <v>COMM &amp; NETWORK SVCES</v>
          </cell>
          <cell r="E5192" t="str">
            <v>889-01640</v>
          </cell>
          <cell r="F5192" t="str">
            <v>131001640889</v>
          </cell>
          <cell r="G5192">
            <v>680306</v>
          </cell>
          <cell r="H5192" t="str">
            <v>HOURLY  OT PAY</v>
          </cell>
        </row>
        <row r="5193">
          <cell r="A5193">
            <v>501400</v>
          </cell>
          <cell r="B5193" t="str">
            <v>MATERIALS</v>
          </cell>
          <cell r="C5193">
            <v>13100</v>
          </cell>
          <cell r="D5193" t="str">
            <v>COMM &amp; NETWORK SVCES</v>
          </cell>
          <cell r="E5193" t="str">
            <v>889-01640</v>
          </cell>
          <cell r="F5193" t="str">
            <v>131001640889</v>
          </cell>
          <cell r="G5193">
            <v>601400</v>
          </cell>
          <cell r="H5193" t="str">
            <v>MATERIALS</v>
          </cell>
        </row>
        <row r="5194">
          <cell r="A5194">
            <v>502362</v>
          </cell>
          <cell r="B5194" t="str">
            <v>NON-LEASE COMP EXP</v>
          </cell>
          <cell r="C5194">
            <v>13100</v>
          </cell>
          <cell r="D5194" t="str">
            <v>COMM &amp; NETWORK SVCES</v>
          </cell>
          <cell r="E5194" t="str">
            <v>889-01640</v>
          </cell>
          <cell r="F5194" t="str">
            <v>131001640889</v>
          </cell>
          <cell r="G5194">
            <v>602362</v>
          </cell>
          <cell r="H5194" t="str">
            <v>NON-LEASE COMP EXP</v>
          </cell>
        </row>
        <row r="5195">
          <cell r="A5195">
            <v>501700</v>
          </cell>
          <cell r="B5195" t="str">
            <v>EQUIPMENT</v>
          </cell>
          <cell r="C5195">
            <v>11100</v>
          </cell>
          <cell r="D5195" t="str">
            <v>SYSTEM OPS</v>
          </cell>
          <cell r="E5195" t="str">
            <v>889-01640</v>
          </cell>
          <cell r="F5195" t="str">
            <v>111001640889</v>
          </cell>
          <cell r="G5195">
            <v>601700</v>
          </cell>
          <cell r="H5195" t="str">
            <v>EQUIPMENT</v>
          </cell>
        </row>
        <row r="5196">
          <cell r="A5196">
            <v>580305</v>
          </cell>
          <cell r="B5196" t="str">
            <v>HOURLY  REGULAR</v>
          </cell>
          <cell r="C5196">
            <v>11100</v>
          </cell>
          <cell r="D5196" t="str">
            <v>SYSTEM OPS</v>
          </cell>
          <cell r="E5196" t="str">
            <v>889-01640</v>
          </cell>
          <cell r="F5196" t="str">
            <v>111001640889</v>
          </cell>
          <cell r="G5196">
            <v>680305</v>
          </cell>
          <cell r="H5196" t="str">
            <v>HOURLY  REGULAR</v>
          </cell>
        </row>
        <row r="5197">
          <cell r="A5197">
            <v>580306</v>
          </cell>
          <cell r="B5197" t="str">
            <v>HOURLY  OT PAY</v>
          </cell>
          <cell r="C5197">
            <v>11100</v>
          </cell>
          <cell r="D5197" t="str">
            <v>SYSTEM OPS</v>
          </cell>
          <cell r="E5197" t="str">
            <v>889-01640</v>
          </cell>
          <cell r="F5197" t="str">
            <v>111001640889</v>
          </cell>
          <cell r="G5197">
            <v>680306</v>
          </cell>
          <cell r="H5197" t="str">
            <v>HOURLY  OT PAY</v>
          </cell>
        </row>
        <row r="5198">
          <cell r="A5198">
            <v>501700</v>
          </cell>
          <cell r="B5198" t="str">
            <v>EQUIPMENT</v>
          </cell>
          <cell r="C5198">
            <v>41040</v>
          </cell>
          <cell r="D5198" t="str">
            <v>IT BUSINESS SERVICES SYSTEMS</v>
          </cell>
          <cell r="E5198" t="str">
            <v>889-01640</v>
          </cell>
          <cell r="F5198" t="str">
            <v>410401640889</v>
          </cell>
          <cell r="G5198">
            <v>601700</v>
          </cell>
          <cell r="H5198" t="str">
            <v>EQUIPMENT</v>
          </cell>
        </row>
        <row r="5199">
          <cell r="A5199">
            <v>580305</v>
          </cell>
          <cell r="B5199" t="str">
            <v>HOURLY  REGULAR</v>
          </cell>
          <cell r="C5199">
            <v>43010</v>
          </cell>
          <cell r="D5199" t="str">
            <v>BUSINESS DEVELOPMENT</v>
          </cell>
          <cell r="E5199" t="str">
            <v>889-01640</v>
          </cell>
          <cell r="F5199" t="str">
            <v>430101640889</v>
          </cell>
          <cell r="G5199">
            <v>680305</v>
          </cell>
          <cell r="H5199" t="str">
            <v>HOURLY  REGULAR</v>
          </cell>
        </row>
        <row r="5200">
          <cell r="A5200">
            <v>501400</v>
          </cell>
          <cell r="B5200" t="str">
            <v>MATERIALS</v>
          </cell>
          <cell r="C5200">
            <v>16200</v>
          </cell>
          <cell r="D5200" t="str">
            <v>STORES</v>
          </cell>
          <cell r="E5200" t="str">
            <v>889-12345</v>
          </cell>
          <cell r="F5200" t="str">
            <v>162002345889</v>
          </cell>
          <cell r="G5200">
            <v>601400</v>
          </cell>
          <cell r="H5200" t="str">
            <v>MATERIALS</v>
          </cell>
        </row>
        <row r="5201">
          <cell r="A5201">
            <v>501401</v>
          </cell>
          <cell r="B5201" t="str">
            <v>MATERIALS - CONS INV</v>
          </cell>
          <cell r="C5201">
            <v>16200</v>
          </cell>
          <cell r="D5201" t="str">
            <v>STORES</v>
          </cell>
          <cell r="E5201" t="str">
            <v>889-12345</v>
          </cell>
          <cell r="F5201" t="str">
            <v>162002345889</v>
          </cell>
          <cell r="G5201">
            <v>601401</v>
          </cell>
          <cell r="H5201" t="str">
            <v>MATERIALS - CONS INV</v>
          </cell>
        </row>
        <row r="5202">
          <cell r="A5202">
            <v>501600</v>
          </cell>
          <cell r="B5202" t="str">
            <v>TRANSPORTATION</v>
          </cell>
          <cell r="C5202">
            <v>16200</v>
          </cell>
          <cell r="D5202" t="str">
            <v>STORES</v>
          </cell>
          <cell r="E5202" t="str">
            <v>889-12345</v>
          </cell>
          <cell r="F5202" t="str">
            <v>162002345889</v>
          </cell>
          <cell r="G5202">
            <v>601600</v>
          </cell>
          <cell r="H5202" t="str">
            <v>TRANSPORTATION</v>
          </cell>
        </row>
        <row r="5203">
          <cell r="A5203">
            <v>501700</v>
          </cell>
          <cell r="B5203" t="str">
            <v>EQUIPMENT</v>
          </cell>
          <cell r="C5203">
            <v>16200</v>
          </cell>
          <cell r="D5203" t="str">
            <v>STORES</v>
          </cell>
          <cell r="E5203" t="str">
            <v>889-12345</v>
          </cell>
          <cell r="F5203" t="str">
            <v>162002345889</v>
          </cell>
          <cell r="G5203">
            <v>601700</v>
          </cell>
          <cell r="H5203" t="str">
            <v>EQUIPMENT</v>
          </cell>
        </row>
        <row r="5204">
          <cell r="A5204">
            <v>502000</v>
          </cell>
          <cell r="B5204" t="str">
            <v>OFFICE CONTRACT WORK</v>
          </cell>
          <cell r="C5204">
            <v>16200</v>
          </cell>
          <cell r="D5204" t="str">
            <v>STORES</v>
          </cell>
          <cell r="E5204" t="str">
            <v>889-12345</v>
          </cell>
          <cell r="F5204" t="str">
            <v>162002345889</v>
          </cell>
          <cell r="G5204">
            <v>602000</v>
          </cell>
          <cell r="H5204" t="str">
            <v>OFFICE CONTRACT WORK</v>
          </cell>
        </row>
        <row r="5205">
          <cell r="A5205">
            <v>502100</v>
          </cell>
          <cell r="B5205" t="str">
            <v>OTHER CONTRACT WORK</v>
          </cell>
          <cell r="C5205">
            <v>16200</v>
          </cell>
          <cell r="D5205" t="str">
            <v>STORES</v>
          </cell>
          <cell r="E5205" t="str">
            <v>889-12345</v>
          </cell>
          <cell r="F5205" t="str">
            <v>162002345889</v>
          </cell>
          <cell r="G5205">
            <v>602100</v>
          </cell>
          <cell r="H5205" t="str">
            <v>OTHER CONTRACT WORK</v>
          </cell>
        </row>
        <row r="5206">
          <cell r="A5206">
            <v>502300</v>
          </cell>
          <cell r="B5206" t="str">
            <v>RENTS AND LEASES</v>
          </cell>
          <cell r="C5206">
            <v>16200</v>
          </cell>
          <cell r="D5206" t="str">
            <v>STORES</v>
          </cell>
          <cell r="E5206" t="str">
            <v>889-12345</v>
          </cell>
          <cell r="F5206" t="str">
            <v>162002345889</v>
          </cell>
          <cell r="G5206">
            <v>602300</v>
          </cell>
          <cell r="H5206" t="str">
            <v>RENTS AND LEASES</v>
          </cell>
        </row>
        <row r="5207">
          <cell r="A5207">
            <v>502466</v>
          </cell>
          <cell r="B5207" t="str">
            <v>P CARD UNCODED CHARG</v>
          </cell>
          <cell r="C5207">
            <v>16200</v>
          </cell>
          <cell r="D5207" t="str">
            <v>STORES</v>
          </cell>
          <cell r="E5207" t="str">
            <v>889-12345</v>
          </cell>
          <cell r="F5207" t="str">
            <v>162002345889</v>
          </cell>
          <cell r="G5207">
            <v>602466</v>
          </cell>
          <cell r="H5207" t="str">
            <v>P CARD UNCODED CHARG</v>
          </cell>
        </row>
        <row r="5208">
          <cell r="A5208">
            <v>503000</v>
          </cell>
          <cell r="B5208" t="str">
            <v>OFFICE SUPPLIES</v>
          </cell>
          <cell r="C5208">
            <v>16200</v>
          </cell>
          <cell r="D5208" t="str">
            <v>STORES</v>
          </cell>
          <cell r="E5208" t="str">
            <v>889-12345</v>
          </cell>
          <cell r="F5208" t="str">
            <v>162002345889</v>
          </cell>
          <cell r="G5208">
            <v>603000</v>
          </cell>
          <cell r="H5208" t="str">
            <v>OFFICE SUPPLIES</v>
          </cell>
        </row>
        <row r="5209">
          <cell r="A5209">
            <v>503300</v>
          </cell>
          <cell r="B5209" t="str">
            <v>REFRESHMENTS</v>
          </cell>
          <cell r="C5209">
            <v>16200</v>
          </cell>
          <cell r="D5209" t="str">
            <v>STORES</v>
          </cell>
          <cell r="E5209" t="str">
            <v>889-12345</v>
          </cell>
          <cell r="F5209" t="str">
            <v>162002345889</v>
          </cell>
          <cell r="G5209">
            <v>603300</v>
          </cell>
          <cell r="H5209" t="str">
            <v>REFRESHMENTS</v>
          </cell>
        </row>
        <row r="5210">
          <cell r="A5210">
            <v>503400</v>
          </cell>
          <cell r="B5210" t="str">
            <v>TOOL EXPENSE</v>
          </cell>
          <cell r="C5210">
            <v>16200</v>
          </cell>
          <cell r="D5210" t="str">
            <v>STORES</v>
          </cell>
          <cell r="E5210" t="str">
            <v>889-12345</v>
          </cell>
          <cell r="F5210" t="str">
            <v>162002345889</v>
          </cell>
          <cell r="G5210">
            <v>603400</v>
          </cell>
          <cell r="H5210" t="str">
            <v>TOOL EXPENSE</v>
          </cell>
        </row>
        <row r="5211">
          <cell r="A5211">
            <v>505100</v>
          </cell>
          <cell r="B5211" t="str">
            <v>PROFESSIONAL SERVICE</v>
          </cell>
          <cell r="C5211">
            <v>16200</v>
          </cell>
          <cell r="D5211" t="str">
            <v>STORES</v>
          </cell>
          <cell r="E5211" t="str">
            <v>889-12345</v>
          </cell>
          <cell r="F5211" t="str">
            <v>162002345889</v>
          </cell>
          <cell r="G5211">
            <v>605100</v>
          </cell>
          <cell r="H5211" t="str">
            <v>PROFESSIONAL SERVICE</v>
          </cell>
        </row>
        <row r="5212">
          <cell r="A5212">
            <v>512200</v>
          </cell>
          <cell r="B5212" t="str">
            <v>TRAVEL IN TERRITORY</v>
          </cell>
          <cell r="C5212">
            <v>16200</v>
          </cell>
          <cell r="D5212" t="str">
            <v>STORES</v>
          </cell>
          <cell r="E5212" t="str">
            <v>889-12345</v>
          </cell>
          <cell r="F5212" t="str">
            <v>162002345889</v>
          </cell>
          <cell r="G5212">
            <v>612200</v>
          </cell>
          <cell r="H5212" t="str">
            <v>TRAVEL IN TERRITORY</v>
          </cell>
        </row>
        <row r="5213">
          <cell r="A5213">
            <v>513200</v>
          </cell>
          <cell r="B5213" t="str">
            <v>BUSINESS TRAVEL</v>
          </cell>
          <cell r="C5213">
            <v>16200</v>
          </cell>
          <cell r="D5213" t="str">
            <v>STORES</v>
          </cell>
          <cell r="E5213" t="str">
            <v>889-12345</v>
          </cell>
          <cell r="F5213" t="str">
            <v>162002345889</v>
          </cell>
          <cell r="G5213">
            <v>613200</v>
          </cell>
          <cell r="H5213" t="str">
            <v>BUSINESS TRAVEL</v>
          </cell>
        </row>
        <row r="5214">
          <cell r="A5214">
            <v>522000</v>
          </cell>
          <cell r="B5214" t="str">
            <v>EMPLOYEE AWARDS</v>
          </cell>
          <cell r="C5214">
            <v>16200</v>
          </cell>
          <cell r="D5214" t="str">
            <v>STORES</v>
          </cell>
          <cell r="E5214" t="str">
            <v>889-12345</v>
          </cell>
          <cell r="F5214" t="str">
            <v>162002345889</v>
          </cell>
          <cell r="G5214">
            <v>622000</v>
          </cell>
          <cell r="H5214" t="str">
            <v>EMPLOYEE AWARDS</v>
          </cell>
        </row>
        <row r="5215">
          <cell r="A5215">
            <v>580105</v>
          </cell>
          <cell r="B5215" t="str">
            <v>SALARY REGULAR</v>
          </cell>
          <cell r="C5215">
            <v>16200</v>
          </cell>
          <cell r="D5215" t="str">
            <v>STORES</v>
          </cell>
          <cell r="E5215" t="str">
            <v>889-12345</v>
          </cell>
          <cell r="F5215" t="str">
            <v>162002345889</v>
          </cell>
          <cell r="G5215">
            <v>680105</v>
          </cell>
          <cell r="H5215" t="str">
            <v>SALARY REGULAR</v>
          </cell>
        </row>
        <row r="5216">
          <cell r="A5216">
            <v>580305</v>
          </cell>
          <cell r="B5216" t="str">
            <v>HOURLY  REGULAR</v>
          </cell>
          <cell r="C5216">
            <v>16200</v>
          </cell>
          <cell r="D5216" t="str">
            <v>STORES</v>
          </cell>
          <cell r="E5216" t="str">
            <v>889-12345</v>
          </cell>
          <cell r="F5216" t="str">
            <v>162002345889</v>
          </cell>
          <cell r="G5216">
            <v>680305</v>
          </cell>
          <cell r="H5216" t="str">
            <v>HOURLY  REGULAR</v>
          </cell>
        </row>
        <row r="5217">
          <cell r="A5217">
            <v>580306</v>
          </cell>
          <cell r="B5217" t="str">
            <v>HOURLY  OT PAY</v>
          </cell>
          <cell r="C5217">
            <v>16200</v>
          </cell>
          <cell r="D5217" t="str">
            <v>STORES</v>
          </cell>
          <cell r="E5217" t="str">
            <v>889-12345</v>
          </cell>
          <cell r="F5217" t="str">
            <v>162002345889</v>
          </cell>
          <cell r="G5217">
            <v>680306</v>
          </cell>
          <cell r="H5217" t="str">
            <v>HOURLY  OT PAY</v>
          </cell>
        </row>
        <row r="5218">
          <cell r="A5218">
            <v>581500</v>
          </cell>
          <cell r="B5218" t="str">
            <v>MILEAGE REIMBURSEMNT</v>
          </cell>
          <cell r="C5218">
            <v>16200</v>
          </cell>
          <cell r="D5218" t="str">
            <v>STORES</v>
          </cell>
          <cell r="E5218" t="str">
            <v>889-12345</v>
          </cell>
          <cell r="F5218" t="str">
            <v>162002345889</v>
          </cell>
          <cell r="G5218">
            <v>681500</v>
          </cell>
          <cell r="H5218" t="str">
            <v>MILEAGE REIMBURSEMNT</v>
          </cell>
        </row>
        <row r="5219">
          <cell r="A5219">
            <v>500100</v>
          </cell>
          <cell r="B5219" t="str">
            <v>SALARY PAYROLL</v>
          </cell>
          <cell r="C5219">
            <v>16200</v>
          </cell>
          <cell r="D5219" t="str">
            <v>STORES</v>
          </cell>
          <cell r="E5219" t="str">
            <v>889-12345</v>
          </cell>
          <cell r="F5219" t="str">
            <v>162002345889</v>
          </cell>
          <cell r="G5219">
            <v>600100</v>
          </cell>
          <cell r="H5219" t="str">
            <v>SALARY PAYROLL</v>
          </cell>
        </row>
        <row r="5220">
          <cell r="A5220">
            <v>501402</v>
          </cell>
          <cell r="B5220" t="str">
            <v>MATERIALS -CONS PIPE</v>
          </cell>
          <cell r="C5220">
            <v>16200</v>
          </cell>
          <cell r="D5220" t="str">
            <v>STORES</v>
          </cell>
          <cell r="E5220" t="str">
            <v>889-12345</v>
          </cell>
          <cell r="F5220" t="str">
            <v>162002345889</v>
          </cell>
          <cell r="G5220">
            <v>601402</v>
          </cell>
          <cell r="H5220" t="str">
            <v>MATERIALS -CONS PIPE</v>
          </cell>
        </row>
        <row r="5221">
          <cell r="A5221">
            <v>502800</v>
          </cell>
          <cell r="B5221" t="str">
            <v>POSTAGE</v>
          </cell>
          <cell r="C5221">
            <v>16200</v>
          </cell>
          <cell r="D5221" t="str">
            <v>STORES</v>
          </cell>
          <cell r="E5221" t="str">
            <v>889-12345</v>
          </cell>
          <cell r="F5221" t="str">
            <v>162002345889</v>
          </cell>
          <cell r="G5221">
            <v>602800</v>
          </cell>
          <cell r="H5221" t="str">
            <v>POSTAGE</v>
          </cell>
        </row>
        <row r="5222">
          <cell r="A5222">
            <v>580301</v>
          </cell>
          <cell r="B5222" t="str">
            <v>HOURLY DBL TIME PAY</v>
          </cell>
          <cell r="C5222">
            <v>16200</v>
          </cell>
          <cell r="D5222" t="str">
            <v>STORES</v>
          </cell>
          <cell r="E5222" t="str">
            <v>889-12345</v>
          </cell>
          <cell r="F5222" t="str">
            <v>162002345889</v>
          </cell>
          <cell r="G5222">
            <v>680301</v>
          </cell>
          <cell r="H5222" t="str">
            <v>HOURLY DBL TIME PAY</v>
          </cell>
        </row>
        <row r="5223">
          <cell r="A5223">
            <v>585800</v>
          </cell>
          <cell r="B5223" t="str">
            <v>MEAL TICKETS SECONDARY</v>
          </cell>
          <cell r="C5223">
            <v>16200</v>
          </cell>
          <cell r="D5223" t="str">
            <v>STORES</v>
          </cell>
          <cell r="E5223" t="str">
            <v>889-12345</v>
          </cell>
          <cell r="F5223" t="str">
            <v>162002345889</v>
          </cell>
          <cell r="G5223">
            <v>685800</v>
          </cell>
          <cell r="H5223" t="str">
            <v>MEAL TICKETS SECONDARY</v>
          </cell>
        </row>
        <row r="5224">
          <cell r="A5224">
            <v>501401</v>
          </cell>
          <cell r="B5224" t="str">
            <v>MATERIALS - CONS INV</v>
          </cell>
          <cell r="C5224">
            <v>11100</v>
          </cell>
          <cell r="D5224" t="str">
            <v>SYSTEM OPS</v>
          </cell>
          <cell r="E5224" t="str">
            <v>889-12345</v>
          </cell>
          <cell r="F5224" t="str">
            <v>111002345889</v>
          </cell>
          <cell r="G5224">
            <v>601401</v>
          </cell>
          <cell r="H5224" t="str">
            <v>MATERIALS - CONS INV</v>
          </cell>
        </row>
        <row r="5225">
          <cell r="A5225">
            <v>501700</v>
          </cell>
          <cell r="B5225" t="str">
            <v>EQUIPMENT</v>
          </cell>
          <cell r="C5225">
            <v>16200</v>
          </cell>
          <cell r="D5225" t="str">
            <v>STORES</v>
          </cell>
          <cell r="E5225" t="str">
            <v>891-01490</v>
          </cell>
          <cell r="F5225" t="str">
            <v>162001490891</v>
          </cell>
          <cell r="G5225">
            <v>601700</v>
          </cell>
          <cell r="H5225" t="str">
            <v>EQUIPMENT</v>
          </cell>
        </row>
        <row r="5226">
          <cell r="A5226">
            <v>580305</v>
          </cell>
          <cell r="B5226" t="str">
            <v>HOURLY  REGULAR</v>
          </cell>
          <cell r="C5226">
            <v>16200</v>
          </cell>
          <cell r="D5226" t="str">
            <v>STORES</v>
          </cell>
          <cell r="E5226" t="str">
            <v>891-01490</v>
          </cell>
          <cell r="F5226" t="str">
            <v>162001490891</v>
          </cell>
          <cell r="G5226">
            <v>680305</v>
          </cell>
          <cell r="H5226" t="str">
            <v>HOURLY  REGULAR</v>
          </cell>
        </row>
        <row r="5227">
          <cell r="A5227">
            <v>501700</v>
          </cell>
          <cell r="B5227" t="str">
            <v>EQUIPMENT</v>
          </cell>
          <cell r="C5227">
            <v>13510</v>
          </cell>
          <cell r="D5227" t="str">
            <v>CUSTOMER FIELD SERVICES</v>
          </cell>
          <cell r="E5227" t="str">
            <v>891-01490</v>
          </cell>
          <cell r="F5227" t="str">
            <v>135101490891</v>
          </cell>
          <cell r="G5227">
            <v>601700</v>
          </cell>
          <cell r="H5227" t="str">
            <v>EQUIPMENT</v>
          </cell>
        </row>
        <row r="5228">
          <cell r="A5228">
            <v>580305</v>
          </cell>
          <cell r="B5228" t="str">
            <v>HOURLY  REGULAR</v>
          </cell>
          <cell r="C5228">
            <v>13510</v>
          </cell>
          <cell r="D5228" t="str">
            <v>CUSTOMER FIELD SERVICES</v>
          </cell>
          <cell r="E5228" t="str">
            <v>891-01490</v>
          </cell>
          <cell r="F5228" t="str">
            <v>135101490891</v>
          </cell>
          <cell r="G5228">
            <v>680305</v>
          </cell>
          <cell r="H5228" t="str">
            <v>HOURLY  REGULAR</v>
          </cell>
        </row>
        <row r="5229">
          <cell r="A5229">
            <v>501700</v>
          </cell>
          <cell r="B5229" t="str">
            <v>EQUIPMENT</v>
          </cell>
          <cell r="C5229">
            <v>13100</v>
          </cell>
          <cell r="D5229" t="str">
            <v>COMM &amp; NETWORK SVCES</v>
          </cell>
          <cell r="E5229" t="str">
            <v>891-01490</v>
          </cell>
          <cell r="F5229" t="str">
            <v>131001490891</v>
          </cell>
          <cell r="G5229">
            <v>601700</v>
          </cell>
          <cell r="H5229" t="str">
            <v>EQUIPMENT</v>
          </cell>
        </row>
        <row r="5230">
          <cell r="A5230">
            <v>580305</v>
          </cell>
          <cell r="B5230" t="str">
            <v>HOURLY  REGULAR</v>
          </cell>
          <cell r="C5230">
            <v>13100</v>
          </cell>
          <cell r="D5230" t="str">
            <v>COMM &amp; NETWORK SVCES</v>
          </cell>
          <cell r="E5230" t="str">
            <v>891-01490</v>
          </cell>
          <cell r="F5230" t="str">
            <v>131001490891</v>
          </cell>
          <cell r="G5230">
            <v>680305</v>
          </cell>
          <cell r="H5230" t="str">
            <v>HOURLY  REGULAR</v>
          </cell>
        </row>
        <row r="5231">
          <cell r="A5231">
            <v>501400</v>
          </cell>
          <cell r="B5231" t="str">
            <v>MATERIALS</v>
          </cell>
          <cell r="C5231">
            <v>11100</v>
          </cell>
          <cell r="D5231" t="str">
            <v>SYSTEM OPS</v>
          </cell>
          <cell r="E5231" t="str">
            <v>891-01490</v>
          </cell>
          <cell r="F5231" t="str">
            <v>111001490891</v>
          </cell>
          <cell r="G5231">
            <v>601400</v>
          </cell>
          <cell r="H5231" t="str">
            <v>MATERIALS</v>
          </cell>
        </row>
        <row r="5232">
          <cell r="A5232">
            <v>501700</v>
          </cell>
          <cell r="B5232" t="str">
            <v>EQUIPMENT</v>
          </cell>
          <cell r="C5232">
            <v>11100</v>
          </cell>
          <cell r="D5232" t="str">
            <v>SYSTEM OPS</v>
          </cell>
          <cell r="E5232" t="str">
            <v>891-01490</v>
          </cell>
          <cell r="F5232" t="str">
            <v>111001490891</v>
          </cell>
          <cell r="G5232">
            <v>601700</v>
          </cell>
          <cell r="H5232" t="str">
            <v>EQUIPMENT</v>
          </cell>
        </row>
        <row r="5233">
          <cell r="A5233">
            <v>506500</v>
          </cell>
          <cell r="B5233" t="str">
            <v>UNLEADED FUEL</v>
          </cell>
          <cell r="C5233">
            <v>11100</v>
          </cell>
          <cell r="D5233" t="str">
            <v>SYSTEM OPS</v>
          </cell>
          <cell r="E5233" t="str">
            <v>891-01490</v>
          </cell>
          <cell r="F5233" t="str">
            <v>111001490891</v>
          </cell>
          <cell r="G5233">
            <v>606500</v>
          </cell>
          <cell r="H5233" t="str">
            <v>UNLEADED FUEL</v>
          </cell>
        </row>
        <row r="5234">
          <cell r="A5234">
            <v>580301</v>
          </cell>
          <cell r="B5234" t="str">
            <v>HOURLY DBL TIME PAY</v>
          </cell>
          <cell r="C5234">
            <v>11100</v>
          </cell>
          <cell r="D5234" t="str">
            <v>SYSTEM OPS</v>
          </cell>
          <cell r="E5234" t="str">
            <v>891-01490</v>
          </cell>
          <cell r="F5234" t="str">
            <v>111001490891</v>
          </cell>
          <cell r="G5234">
            <v>680301</v>
          </cell>
          <cell r="H5234" t="str">
            <v>HOURLY DBL TIME PAY</v>
          </cell>
        </row>
        <row r="5235">
          <cell r="A5235">
            <v>580305</v>
          </cell>
          <cell r="B5235" t="str">
            <v>HOURLY  REGULAR</v>
          </cell>
          <cell r="C5235">
            <v>11100</v>
          </cell>
          <cell r="D5235" t="str">
            <v>SYSTEM OPS</v>
          </cell>
          <cell r="E5235" t="str">
            <v>891-01490</v>
          </cell>
          <cell r="F5235" t="str">
            <v>111001490891</v>
          </cell>
          <cell r="G5235">
            <v>680305</v>
          </cell>
          <cell r="H5235" t="str">
            <v>HOURLY  REGULAR</v>
          </cell>
        </row>
        <row r="5236">
          <cell r="A5236">
            <v>580306</v>
          </cell>
          <cell r="B5236" t="str">
            <v>HOURLY  OT PAY</v>
          </cell>
          <cell r="C5236">
            <v>11100</v>
          </cell>
          <cell r="D5236" t="str">
            <v>SYSTEM OPS</v>
          </cell>
          <cell r="E5236" t="str">
            <v>891-01490</v>
          </cell>
          <cell r="F5236" t="str">
            <v>111001490891</v>
          </cell>
          <cell r="G5236">
            <v>680306</v>
          </cell>
          <cell r="H5236" t="str">
            <v>HOURLY  OT PAY</v>
          </cell>
        </row>
        <row r="5237">
          <cell r="A5237">
            <v>585800</v>
          </cell>
          <cell r="B5237" t="str">
            <v>MEAL TICKETS SECONDARY</v>
          </cell>
          <cell r="C5237">
            <v>11100</v>
          </cell>
          <cell r="D5237" t="str">
            <v>SYSTEM OPS</v>
          </cell>
          <cell r="E5237" t="str">
            <v>891-01490</v>
          </cell>
          <cell r="F5237" t="str">
            <v>111001490891</v>
          </cell>
          <cell r="G5237">
            <v>685800</v>
          </cell>
          <cell r="H5237" t="str">
            <v>MEAL TICKETS SECONDARY</v>
          </cell>
        </row>
        <row r="5238">
          <cell r="A5238">
            <v>501401</v>
          </cell>
          <cell r="B5238" t="str">
            <v>MATERIALS - CONS INV</v>
          </cell>
          <cell r="C5238">
            <v>11100</v>
          </cell>
          <cell r="D5238" t="str">
            <v>SYSTEM OPS</v>
          </cell>
          <cell r="E5238" t="str">
            <v>891-01490</v>
          </cell>
          <cell r="F5238" t="str">
            <v>111001490891</v>
          </cell>
          <cell r="G5238">
            <v>601401</v>
          </cell>
          <cell r="H5238" t="str">
            <v>MATERIALS - CONS INV</v>
          </cell>
        </row>
        <row r="5239">
          <cell r="A5239">
            <v>505500</v>
          </cell>
          <cell r="B5239" t="str">
            <v>REPAIRS AND MAINT</v>
          </cell>
          <cell r="C5239">
            <v>11100</v>
          </cell>
          <cell r="D5239" t="str">
            <v>SYSTEM OPS</v>
          </cell>
          <cell r="E5239" t="str">
            <v>891-01490</v>
          </cell>
          <cell r="F5239" t="str">
            <v>111001490891</v>
          </cell>
          <cell r="G5239">
            <v>605500</v>
          </cell>
          <cell r="H5239" t="str">
            <v>REPAIRS AND MAINT</v>
          </cell>
        </row>
        <row r="5240">
          <cell r="A5240">
            <v>506200</v>
          </cell>
          <cell r="B5240" t="str">
            <v>PERMITS AND FEES</v>
          </cell>
          <cell r="C5240">
            <v>11100</v>
          </cell>
          <cell r="D5240" t="str">
            <v>SYSTEM OPS</v>
          </cell>
          <cell r="E5240" t="str">
            <v>891-01490</v>
          </cell>
          <cell r="F5240" t="str">
            <v>111001490891</v>
          </cell>
          <cell r="G5240">
            <v>606200</v>
          </cell>
          <cell r="H5240" t="str">
            <v>PERMITS AND FEES</v>
          </cell>
        </row>
        <row r="5241">
          <cell r="A5241">
            <v>502466</v>
          </cell>
          <cell r="B5241" t="str">
            <v>P CARD UNCODED CHARG</v>
          </cell>
          <cell r="C5241">
            <v>11100</v>
          </cell>
          <cell r="D5241" t="str">
            <v>SYSTEM OPS</v>
          </cell>
          <cell r="E5241" t="str">
            <v>891-01490</v>
          </cell>
          <cell r="F5241" t="str">
            <v>111001490891</v>
          </cell>
          <cell r="G5241">
            <v>602466</v>
          </cell>
          <cell r="H5241" t="str">
            <v>P CARD UNCODED CHARG</v>
          </cell>
        </row>
        <row r="5242">
          <cell r="A5242">
            <v>502100</v>
          </cell>
          <cell r="B5242" t="str">
            <v>OTHER CONTRACT WORK</v>
          </cell>
          <cell r="C5242">
            <v>11100</v>
          </cell>
          <cell r="D5242" t="str">
            <v>SYSTEM OPS</v>
          </cell>
          <cell r="E5242" t="str">
            <v>891-01490</v>
          </cell>
          <cell r="F5242" t="str">
            <v>111001490891</v>
          </cell>
          <cell r="G5242">
            <v>602100</v>
          </cell>
          <cell r="H5242" t="str">
            <v>OTHER CONTRACT WORK</v>
          </cell>
        </row>
        <row r="5243">
          <cell r="A5243">
            <v>505900</v>
          </cell>
          <cell r="B5243" t="str">
            <v>HARDWARE MAINT</v>
          </cell>
          <cell r="C5243">
            <v>11100</v>
          </cell>
          <cell r="D5243" t="str">
            <v>SYSTEM OPS</v>
          </cell>
          <cell r="E5243" t="str">
            <v>891-01490</v>
          </cell>
          <cell r="F5243" t="str">
            <v>111001490891</v>
          </cell>
          <cell r="G5243">
            <v>605900</v>
          </cell>
          <cell r="H5243" t="str">
            <v>HARDWARE MAINT</v>
          </cell>
        </row>
        <row r="5244">
          <cell r="A5244">
            <v>507700</v>
          </cell>
          <cell r="B5244" t="str">
            <v>SMALL TOOLS</v>
          </cell>
          <cell r="C5244">
            <v>11100</v>
          </cell>
          <cell r="D5244" t="str">
            <v>SYSTEM OPS</v>
          </cell>
          <cell r="E5244" t="str">
            <v>891-01490</v>
          </cell>
          <cell r="F5244" t="str">
            <v>111001490891</v>
          </cell>
          <cell r="G5244">
            <v>607700</v>
          </cell>
          <cell r="H5244" t="str">
            <v>SMALL TOOLS</v>
          </cell>
        </row>
        <row r="5245">
          <cell r="A5245">
            <v>580305</v>
          </cell>
          <cell r="B5245" t="str">
            <v>HOURLY  REGULAR</v>
          </cell>
          <cell r="C5245">
            <v>41030</v>
          </cell>
          <cell r="D5245" t="str">
            <v>IT GAS MGT SYSTEMS</v>
          </cell>
          <cell r="E5245" t="str">
            <v>891-01490</v>
          </cell>
          <cell r="F5245" t="str">
            <v>410301490891</v>
          </cell>
          <cell r="G5245">
            <v>680305</v>
          </cell>
          <cell r="H5245" t="str">
            <v>HOURLY  REGULAR</v>
          </cell>
        </row>
        <row r="5246">
          <cell r="A5246">
            <v>501700</v>
          </cell>
          <cell r="B5246" t="str">
            <v>EQUIPMENT</v>
          </cell>
          <cell r="C5246">
            <v>41040</v>
          </cell>
          <cell r="D5246" t="str">
            <v>IT BUSINESS SERVICES SYSTEMS</v>
          </cell>
          <cell r="E5246" t="str">
            <v>891-01490</v>
          </cell>
          <cell r="F5246" t="str">
            <v>410401490891</v>
          </cell>
          <cell r="G5246">
            <v>601700</v>
          </cell>
          <cell r="H5246" t="str">
            <v>EQUIPMENT</v>
          </cell>
        </row>
        <row r="5247">
          <cell r="A5247">
            <v>502600</v>
          </cell>
          <cell r="B5247" t="str">
            <v>UTILITIES</v>
          </cell>
          <cell r="C5247">
            <v>16110</v>
          </cell>
          <cell r="D5247" t="str">
            <v>ASTORIA - FACILITIES</v>
          </cell>
          <cell r="E5247" t="str">
            <v>891-01525</v>
          </cell>
          <cell r="F5247" t="str">
            <v>161101525891</v>
          </cell>
          <cell r="G5247">
            <v>602600</v>
          </cell>
          <cell r="H5247" t="str">
            <v>UTILITIES</v>
          </cell>
        </row>
        <row r="5248">
          <cell r="A5248">
            <v>502600</v>
          </cell>
          <cell r="B5248" t="str">
            <v>UTILITIES</v>
          </cell>
          <cell r="C5248">
            <v>16100</v>
          </cell>
          <cell r="D5248" t="str">
            <v>FACILITIES MGMNT</v>
          </cell>
          <cell r="E5248" t="str">
            <v>891-01525</v>
          </cell>
          <cell r="F5248" t="str">
            <v>161001525891</v>
          </cell>
          <cell r="G5248">
            <v>602600</v>
          </cell>
          <cell r="H5248" t="str">
            <v>UTILITIES</v>
          </cell>
        </row>
        <row r="5249">
          <cell r="A5249">
            <v>505500</v>
          </cell>
          <cell r="B5249" t="str">
            <v>REPAIRS AND MAINT</v>
          </cell>
          <cell r="C5249">
            <v>16100</v>
          </cell>
          <cell r="D5249" t="str">
            <v>FACILITIES MGMNT</v>
          </cell>
          <cell r="E5249" t="str">
            <v>891-01525</v>
          </cell>
          <cell r="F5249" t="str">
            <v>161001525891</v>
          </cell>
          <cell r="G5249">
            <v>605500</v>
          </cell>
          <cell r="H5249" t="str">
            <v>REPAIRS AND MAINT</v>
          </cell>
        </row>
        <row r="5250">
          <cell r="A5250">
            <v>502100</v>
          </cell>
          <cell r="B5250" t="str">
            <v>OTHER CONTRACT WORK</v>
          </cell>
          <cell r="C5250">
            <v>16100</v>
          </cell>
          <cell r="D5250" t="str">
            <v>FACILITIES MGMNT</v>
          </cell>
          <cell r="E5250" t="str">
            <v>891-01525</v>
          </cell>
          <cell r="F5250" t="str">
            <v>161001525891</v>
          </cell>
          <cell r="G5250">
            <v>602100</v>
          </cell>
          <cell r="H5250" t="str">
            <v>OTHER CONTRACT WORK</v>
          </cell>
        </row>
        <row r="5251">
          <cell r="A5251">
            <v>501400</v>
          </cell>
          <cell r="B5251" t="str">
            <v>MATERIALS</v>
          </cell>
          <cell r="C5251">
            <v>15506</v>
          </cell>
          <cell r="D5251" t="str">
            <v>GAS OPERATIONS ORANGE</v>
          </cell>
          <cell r="E5251" t="str">
            <v>891-01525</v>
          </cell>
          <cell r="F5251" t="str">
            <v>155061525891</v>
          </cell>
          <cell r="G5251">
            <v>601400</v>
          </cell>
          <cell r="H5251" t="str">
            <v>MATERIALS</v>
          </cell>
        </row>
        <row r="5252">
          <cell r="A5252">
            <v>501700</v>
          </cell>
          <cell r="B5252" t="str">
            <v>EQUIPMENT</v>
          </cell>
          <cell r="C5252">
            <v>15506</v>
          </cell>
          <cell r="D5252" t="str">
            <v>GAS OPERATIONS ORANGE</v>
          </cell>
          <cell r="E5252" t="str">
            <v>891-01525</v>
          </cell>
          <cell r="F5252" t="str">
            <v>155061525891</v>
          </cell>
          <cell r="G5252">
            <v>601700</v>
          </cell>
          <cell r="H5252" t="str">
            <v>EQUIPMENT</v>
          </cell>
        </row>
        <row r="5253">
          <cell r="A5253">
            <v>502100</v>
          </cell>
          <cell r="B5253" t="str">
            <v>OTHER CONTRACT WORK</v>
          </cell>
          <cell r="C5253">
            <v>15506</v>
          </cell>
          <cell r="D5253" t="str">
            <v>GAS OPERATIONS ORANGE</v>
          </cell>
          <cell r="E5253" t="str">
            <v>891-01525</v>
          </cell>
          <cell r="F5253" t="str">
            <v>155061525891</v>
          </cell>
          <cell r="G5253">
            <v>602100</v>
          </cell>
          <cell r="H5253" t="str">
            <v>OTHER CONTRACT WORK</v>
          </cell>
        </row>
        <row r="5254">
          <cell r="A5254">
            <v>502195</v>
          </cell>
          <cell r="B5254" t="str">
            <v>SAW CUTS</v>
          </cell>
          <cell r="C5254">
            <v>15506</v>
          </cell>
          <cell r="D5254" t="str">
            <v>GAS OPERATIONS ORANGE</v>
          </cell>
          <cell r="E5254" t="str">
            <v>891-01525</v>
          </cell>
          <cell r="F5254" t="str">
            <v>155061525891</v>
          </cell>
          <cell r="G5254">
            <v>602195</v>
          </cell>
          <cell r="H5254" t="str">
            <v>SAW CUTS</v>
          </cell>
        </row>
        <row r="5255">
          <cell r="A5255">
            <v>505100</v>
          </cell>
          <cell r="B5255" t="str">
            <v>PROFESSIONAL SERVICE</v>
          </cell>
          <cell r="C5255">
            <v>15506</v>
          </cell>
          <cell r="D5255" t="str">
            <v>GAS OPERATIONS ORANGE</v>
          </cell>
          <cell r="E5255" t="str">
            <v>891-01525</v>
          </cell>
          <cell r="F5255" t="str">
            <v>155061525891</v>
          </cell>
          <cell r="G5255">
            <v>605100</v>
          </cell>
          <cell r="H5255" t="str">
            <v>PROFESSIONAL SERVICE</v>
          </cell>
        </row>
        <row r="5256">
          <cell r="A5256">
            <v>580105</v>
          </cell>
          <cell r="B5256" t="str">
            <v>SALARY REGULAR</v>
          </cell>
          <cell r="C5256">
            <v>15506</v>
          </cell>
          <cell r="D5256" t="str">
            <v>GAS OPERATIONS ORANGE</v>
          </cell>
          <cell r="E5256" t="str">
            <v>891-01525</v>
          </cell>
          <cell r="F5256" t="str">
            <v>155061525891</v>
          </cell>
          <cell r="G5256">
            <v>680105</v>
          </cell>
          <cell r="H5256" t="str">
            <v>SALARY REGULAR</v>
          </cell>
        </row>
        <row r="5257">
          <cell r="A5257">
            <v>580305</v>
          </cell>
          <cell r="B5257" t="str">
            <v>HOURLY  REGULAR</v>
          </cell>
          <cell r="C5257">
            <v>15506</v>
          </cell>
          <cell r="D5257" t="str">
            <v>GAS OPERATIONS ORANGE</v>
          </cell>
          <cell r="E5257" t="str">
            <v>891-01525</v>
          </cell>
          <cell r="F5257" t="str">
            <v>155061525891</v>
          </cell>
          <cell r="G5257">
            <v>680305</v>
          </cell>
          <cell r="H5257" t="str">
            <v>HOURLY  REGULAR</v>
          </cell>
        </row>
        <row r="5258">
          <cell r="A5258">
            <v>580306</v>
          </cell>
          <cell r="B5258" t="str">
            <v>HOURLY  OT PAY</v>
          </cell>
          <cell r="C5258">
            <v>15506</v>
          </cell>
          <cell r="D5258" t="str">
            <v>GAS OPERATIONS ORANGE</v>
          </cell>
          <cell r="E5258" t="str">
            <v>891-01525</v>
          </cell>
          <cell r="F5258" t="str">
            <v>155061525891</v>
          </cell>
          <cell r="G5258">
            <v>680306</v>
          </cell>
          <cell r="H5258" t="str">
            <v>HOURLY  OT PAY</v>
          </cell>
        </row>
        <row r="5259">
          <cell r="A5259">
            <v>501401</v>
          </cell>
          <cell r="B5259" t="str">
            <v>MATERIALS - CONS INV</v>
          </cell>
          <cell r="C5259">
            <v>15506</v>
          </cell>
          <cell r="D5259" t="str">
            <v>GAS OPERATIONS ORANGE</v>
          </cell>
          <cell r="E5259" t="str">
            <v>891-01525</v>
          </cell>
          <cell r="F5259" t="str">
            <v>155061525891</v>
          </cell>
          <cell r="G5259">
            <v>601401</v>
          </cell>
          <cell r="H5259" t="str">
            <v>MATERIALS - CONS INV</v>
          </cell>
        </row>
        <row r="5260">
          <cell r="A5260">
            <v>502129</v>
          </cell>
          <cell r="B5260" t="str">
            <v>WELDING</v>
          </cell>
          <cell r="C5260">
            <v>15506</v>
          </cell>
          <cell r="D5260" t="str">
            <v>GAS OPERATIONS ORANGE</v>
          </cell>
          <cell r="E5260" t="str">
            <v>891-01525</v>
          </cell>
          <cell r="F5260" t="str">
            <v>155061525891</v>
          </cell>
          <cell r="G5260">
            <v>602129</v>
          </cell>
          <cell r="H5260" t="str">
            <v>WELDING</v>
          </cell>
        </row>
        <row r="5261">
          <cell r="A5261">
            <v>505500</v>
          </cell>
          <cell r="B5261" t="str">
            <v>REPAIRS AND MAINT</v>
          </cell>
          <cell r="C5261">
            <v>15506</v>
          </cell>
          <cell r="D5261" t="str">
            <v>GAS OPERATIONS ORANGE</v>
          </cell>
          <cell r="E5261" t="str">
            <v>891-01525</v>
          </cell>
          <cell r="F5261" t="str">
            <v>155061525891</v>
          </cell>
          <cell r="G5261">
            <v>605500</v>
          </cell>
          <cell r="H5261" t="str">
            <v>REPAIRS AND MAINT</v>
          </cell>
        </row>
        <row r="5262">
          <cell r="A5262">
            <v>502600</v>
          </cell>
          <cell r="B5262" t="str">
            <v>UTILITIES</v>
          </cell>
          <cell r="C5262">
            <v>15100</v>
          </cell>
          <cell r="D5262" t="str">
            <v>ENGINEERING SERVICES - OR</v>
          </cell>
          <cell r="E5262" t="str">
            <v>891-01525</v>
          </cell>
          <cell r="F5262" t="str">
            <v>151001525891</v>
          </cell>
          <cell r="G5262">
            <v>602600</v>
          </cell>
          <cell r="H5262" t="str">
            <v>UTILITIES</v>
          </cell>
        </row>
        <row r="5263">
          <cell r="A5263">
            <v>502100</v>
          </cell>
          <cell r="B5263" t="str">
            <v>OTHER CONTRACT WORK</v>
          </cell>
          <cell r="C5263">
            <v>11100</v>
          </cell>
          <cell r="D5263" t="str">
            <v>SYSTEM OPS</v>
          </cell>
          <cell r="E5263" t="str">
            <v>891-01525</v>
          </cell>
          <cell r="F5263" t="str">
            <v>111001525891</v>
          </cell>
          <cell r="G5263">
            <v>602100</v>
          </cell>
          <cell r="H5263" t="str">
            <v>OTHER CONTRACT WORK</v>
          </cell>
        </row>
        <row r="5264">
          <cell r="A5264">
            <v>501700</v>
          </cell>
          <cell r="B5264" t="str">
            <v>EQUIPMENT</v>
          </cell>
          <cell r="C5264">
            <v>11100</v>
          </cell>
          <cell r="D5264" t="str">
            <v>SYSTEM OPS</v>
          </cell>
          <cell r="E5264" t="str">
            <v>891-01525</v>
          </cell>
          <cell r="F5264" t="str">
            <v>111001525891</v>
          </cell>
          <cell r="G5264">
            <v>601700</v>
          </cell>
          <cell r="H5264" t="str">
            <v>EQUIPMENT</v>
          </cell>
        </row>
        <row r="5265">
          <cell r="A5265">
            <v>580305</v>
          </cell>
          <cell r="B5265" t="str">
            <v>HOURLY  REGULAR</v>
          </cell>
          <cell r="C5265">
            <v>11100</v>
          </cell>
          <cell r="D5265" t="str">
            <v>SYSTEM OPS</v>
          </cell>
          <cell r="E5265" t="str">
            <v>891-01525</v>
          </cell>
          <cell r="F5265" t="str">
            <v>111001525891</v>
          </cell>
          <cell r="G5265">
            <v>680305</v>
          </cell>
          <cell r="H5265" t="str">
            <v>HOURLY  REGULAR</v>
          </cell>
        </row>
        <row r="5266">
          <cell r="A5266">
            <v>580306</v>
          </cell>
          <cell r="B5266" t="str">
            <v>HOURLY  OT PAY</v>
          </cell>
          <cell r="C5266">
            <v>11100</v>
          </cell>
          <cell r="D5266" t="str">
            <v>SYSTEM OPS</v>
          </cell>
          <cell r="E5266" t="str">
            <v>891-01525</v>
          </cell>
          <cell r="F5266" t="str">
            <v>111001525891</v>
          </cell>
          <cell r="G5266">
            <v>680306</v>
          </cell>
          <cell r="H5266" t="str">
            <v>HOURLY  OT PAY</v>
          </cell>
        </row>
        <row r="5267">
          <cell r="A5267">
            <v>501700</v>
          </cell>
          <cell r="B5267" t="str">
            <v>EQUIPMENT</v>
          </cell>
          <cell r="C5267">
            <v>15506</v>
          </cell>
          <cell r="D5267" t="str">
            <v>GAS OPERATIONS ORANGE</v>
          </cell>
          <cell r="E5267" t="str">
            <v>892-01073</v>
          </cell>
          <cell r="F5267" t="str">
            <v>155061073892</v>
          </cell>
          <cell r="G5267">
            <v>601700</v>
          </cell>
          <cell r="H5267" t="str">
            <v>EQUIPMENT</v>
          </cell>
        </row>
        <row r="5268">
          <cell r="A5268">
            <v>502100</v>
          </cell>
          <cell r="B5268" t="str">
            <v>OTHER CONTRACT WORK</v>
          </cell>
          <cell r="C5268">
            <v>15506</v>
          </cell>
          <cell r="D5268" t="str">
            <v>GAS OPERATIONS ORANGE</v>
          </cell>
          <cell r="E5268" t="str">
            <v>892-01073</v>
          </cell>
          <cell r="F5268" t="str">
            <v>155061073892</v>
          </cell>
          <cell r="G5268">
            <v>602100</v>
          </cell>
          <cell r="H5268" t="str">
            <v>OTHER CONTRACT WORK</v>
          </cell>
        </row>
        <row r="5269">
          <cell r="A5269">
            <v>502170</v>
          </cell>
          <cell r="B5269" t="str">
            <v>FLAGGING</v>
          </cell>
          <cell r="C5269">
            <v>15506</v>
          </cell>
          <cell r="D5269" t="str">
            <v>GAS OPERATIONS ORANGE</v>
          </cell>
          <cell r="E5269" t="str">
            <v>892-01073</v>
          </cell>
          <cell r="F5269" t="str">
            <v>155061073892</v>
          </cell>
          <cell r="G5269">
            <v>602170</v>
          </cell>
          <cell r="H5269" t="str">
            <v>FLAGGING</v>
          </cell>
        </row>
        <row r="5270">
          <cell r="A5270">
            <v>580305</v>
          </cell>
          <cell r="B5270" t="str">
            <v>HOURLY  REGULAR</v>
          </cell>
          <cell r="C5270">
            <v>15506</v>
          </cell>
          <cell r="D5270" t="str">
            <v>GAS OPERATIONS ORANGE</v>
          </cell>
          <cell r="E5270" t="str">
            <v>892-01073</v>
          </cell>
          <cell r="F5270" t="str">
            <v>155061073892</v>
          </cell>
          <cell r="G5270">
            <v>680305</v>
          </cell>
          <cell r="H5270" t="str">
            <v>HOURLY  REGULAR</v>
          </cell>
        </row>
        <row r="5271">
          <cell r="A5271">
            <v>501700</v>
          </cell>
          <cell r="B5271" t="str">
            <v>EQUIPMENT</v>
          </cell>
          <cell r="C5271">
            <v>15506</v>
          </cell>
          <cell r="D5271" t="str">
            <v>GAS OPERATIONS ORANGE</v>
          </cell>
          <cell r="E5271" t="str">
            <v>892-01603</v>
          </cell>
          <cell r="F5271" t="str">
            <v>155061603892</v>
          </cell>
          <cell r="G5271">
            <v>601700</v>
          </cell>
          <cell r="H5271" t="str">
            <v>EQUIPMENT</v>
          </cell>
        </row>
        <row r="5272">
          <cell r="A5272">
            <v>580305</v>
          </cell>
          <cell r="B5272" t="str">
            <v>HOURLY  REGULAR</v>
          </cell>
          <cell r="C5272">
            <v>15506</v>
          </cell>
          <cell r="D5272" t="str">
            <v>GAS OPERATIONS ORANGE</v>
          </cell>
          <cell r="E5272" t="str">
            <v>892-01603</v>
          </cell>
          <cell r="F5272" t="str">
            <v>155061603892</v>
          </cell>
          <cell r="G5272">
            <v>680305</v>
          </cell>
          <cell r="H5272" t="str">
            <v>HOURLY  REGULAR</v>
          </cell>
        </row>
        <row r="5273">
          <cell r="A5273">
            <v>580306</v>
          </cell>
          <cell r="B5273" t="str">
            <v>HOURLY  OT PAY</v>
          </cell>
          <cell r="C5273">
            <v>15506</v>
          </cell>
          <cell r="D5273" t="str">
            <v>GAS OPERATIONS ORANGE</v>
          </cell>
          <cell r="E5273" t="str">
            <v>892-01603</v>
          </cell>
          <cell r="F5273" t="str">
            <v>155061603892</v>
          </cell>
          <cell r="G5273">
            <v>680306</v>
          </cell>
          <cell r="H5273" t="str">
            <v>HOURLY  OT PAY</v>
          </cell>
        </row>
        <row r="5274">
          <cell r="A5274">
            <v>502129</v>
          </cell>
          <cell r="B5274" t="str">
            <v>WELDING</v>
          </cell>
          <cell r="C5274">
            <v>11100</v>
          </cell>
          <cell r="D5274" t="str">
            <v>SYSTEM OPS</v>
          </cell>
          <cell r="E5274" t="str">
            <v>892-01603</v>
          </cell>
          <cell r="F5274" t="str">
            <v>111001603892</v>
          </cell>
          <cell r="G5274">
            <v>602129</v>
          </cell>
          <cell r="H5274" t="str">
            <v>WELDING</v>
          </cell>
        </row>
        <row r="5275">
          <cell r="A5275">
            <v>502100</v>
          </cell>
          <cell r="B5275" t="str">
            <v>OTHER CONTRACT WORK</v>
          </cell>
          <cell r="C5275">
            <v>15507</v>
          </cell>
          <cell r="D5275" t="str">
            <v>TRANSMISSION MAINTENANCE</v>
          </cell>
          <cell r="E5275" t="str">
            <v>892-01605</v>
          </cell>
          <cell r="F5275" t="str">
            <v>155071605892</v>
          </cell>
          <cell r="G5275">
            <v>602100</v>
          </cell>
          <cell r="H5275" t="str">
            <v>OTHER CONTRACT WORK</v>
          </cell>
        </row>
        <row r="5276">
          <cell r="A5276">
            <v>502180</v>
          </cell>
          <cell r="B5276" t="str">
            <v>ASPHALT PAVING</v>
          </cell>
          <cell r="C5276">
            <v>15507</v>
          </cell>
          <cell r="D5276" t="str">
            <v>TRANSMISSION MAINTENANCE</v>
          </cell>
          <cell r="E5276" t="str">
            <v>892-01605</v>
          </cell>
          <cell r="F5276" t="str">
            <v>155071605892</v>
          </cell>
          <cell r="G5276">
            <v>602180</v>
          </cell>
          <cell r="H5276" t="str">
            <v>ASPHALT PAVING</v>
          </cell>
        </row>
        <row r="5277">
          <cell r="A5277">
            <v>580301</v>
          </cell>
          <cell r="B5277" t="str">
            <v>HOURLY DBL TIME PAY</v>
          </cell>
          <cell r="C5277">
            <v>15507</v>
          </cell>
          <cell r="D5277" t="str">
            <v>TRANSMISSION MAINTENANCE</v>
          </cell>
          <cell r="E5277" t="str">
            <v>892-01605</v>
          </cell>
          <cell r="F5277" t="str">
            <v>155071605892</v>
          </cell>
          <cell r="G5277">
            <v>680301</v>
          </cell>
          <cell r="H5277" t="str">
            <v>HOURLY DBL TIME PAY</v>
          </cell>
        </row>
        <row r="5278">
          <cell r="A5278">
            <v>580305</v>
          </cell>
          <cell r="B5278" t="str">
            <v>HOURLY  REGULAR</v>
          </cell>
          <cell r="C5278">
            <v>15507</v>
          </cell>
          <cell r="D5278" t="str">
            <v>TRANSMISSION MAINTENANCE</v>
          </cell>
          <cell r="E5278" t="str">
            <v>892-01605</v>
          </cell>
          <cell r="F5278" t="str">
            <v>155071605892</v>
          </cell>
          <cell r="G5278">
            <v>680305</v>
          </cell>
          <cell r="H5278" t="str">
            <v>HOURLY  REGULAR</v>
          </cell>
        </row>
        <row r="5279">
          <cell r="A5279">
            <v>501402</v>
          </cell>
          <cell r="B5279" t="str">
            <v>MATERIALS -CONS PIPE</v>
          </cell>
          <cell r="C5279">
            <v>15507</v>
          </cell>
          <cell r="D5279" t="str">
            <v>TRANSMISSION MAINTENANCE</v>
          </cell>
          <cell r="E5279" t="str">
            <v>892-01605</v>
          </cell>
          <cell r="F5279" t="str">
            <v>155071605892</v>
          </cell>
          <cell r="G5279">
            <v>601402</v>
          </cell>
          <cell r="H5279" t="str">
            <v>MATERIALS -CONS PIPE</v>
          </cell>
        </row>
        <row r="5280">
          <cell r="A5280">
            <v>501401</v>
          </cell>
          <cell r="B5280" t="str">
            <v>MATERIALS - CONS INV</v>
          </cell>
          <cell r="C5280">
            <v>15506</v>
          </cell>
          <cell r="D5280" t="str">
            <v>GAS OPERATIONS ORANGE</v>
          </cell>
          <cell r="E5280" t="str">
            <v>892-01605</v>
          </cell>
          <cell r="F5280" t="str">
            <v>155061605892</v>
          </cell>
          <cell r="G5280">
            <v>601401</v>
          </cell>
          <cell r="H5280" t="str">
            <v>MATERIALS - CONS INV</v>
          </cell>
        </row>
        <row r="5281">
          <cell r="A5281">
            <v>501402</v>
          </cell>
          <cell r="B5281" t="str">
            <v>MATERIALS -CONS PIPE</v>
          </cell>
          <cell r="C5281">
            <v>15506</v>
          </cell>
          <cell r="D5281" t="str">
            <v>GAS OPERATIONS ORANGE</v>
          </cell>
          <cell r="E5281" t="str">
            <v>892-01605</v>
          </cell>
          <cell r="F5281" t="str">
            <v>155061605892</v>
          </cell>
          <cell r="G5281">
            <v>601402</v>
          </cell>
          <cell r="H5281" t="str">
            <v>MATERIALS -CONS PIPE</v>
          </cell>
        </row>
        <row r="5282">
          <cell r="A5282">
            <v>501403</v>
          </cell>
          <cell r="B5282" t="str">
            <v>MAT CONS -PIPE SCRAP</v>
          </cell>
          <cell r="C5282">
            <v>15506</v>
          </cell>
          <cell r="D5282" t="str">
            <v>GAS OPERATIONS ORANGE</v>
          </cell>
          <cell r="E5282" t="str">
            <v>892-01605</v>
          </cell>
          <cell r="F5282" t="str">
            <v>155061605892</v>
          </cell>
          <cell r="G5282">
            <v>601403</v>
          </cell>
          <cell r="H5282" t="str">
            <v>MAT CONS -PIPE SCRAP</v>
          </cell>
        </row>
        <row r="5283">
          <cell r="A5283">
            <v>501415</v>
          </cell>
          <cell r="B5283" t="str">
            <v>MATERIALS - OTHER</v>
          </cell>
          <cell r="C5283">
            <v>15506</v>
          </cell>
          <cell r="D5283" t="str">
            <v>GAS OPERATIONS ORANGE</v>
          </cell>
          <cell r="E5283" t="str">
            <v>892-01605</v>
          </cell>
          <cell r="F5283" t="str">
            <v>155061605892</v>
          </cell>
          <cell r="G5283">
            <v>601415</v>
          </cell>
          <cell r="H5283" t="str">
            <v>MATERIALS - OTHER</v>
          </cell>
        </row>
        <row r="5284">
          <cell r="A5284">
            <v>501459</v>
          </cell>
          <cell r="B5284" t="str">
            <v>MATERIALS - AGGREG</v>
          </cell>
          <cell r="C5284">
            <v>15506</v>
          </cell>
          <cell r="D5284" t="str">
            <v>GAS OPERATIONS ORANGE</v>
          </cell>
          <cell r="E5284" t="str">
            <v>892-01605</v>
          </cell>
          <cell r="F5284" t="str">
            <v>155061605892</v>
          </cell>
          <cell r="G5284">
            <v>601459</v>
          </cell>
          <cell r="H5284" t="str">
            <v>MATERIALS - AGGREG</v>
          </cell>
        </row>
        <row r="5285">
          <cell r="A5285">
            <v>501700</v>
          </cell>
          <cell r="B5285" t="str">
            <v>EQUIPMENT</v>
          </cell>
          <cell r="C5285">
            <v>15506</v>
          </cell>
          <cell r="D5285" t="str">
            <v>GAS OPERATIONS ORANGE</v>
          </cell>
          <cell r="E5285" t="str">
            <v>892-01605</v>
          </cell>
          <cell r="F5285" t="str">
            <v>155061605892</v>
          </cell>
          <cell r="G5285">
            <v>601700</v>
          </cell>
          <cell r="H5285" t="str">
            <v>EQUIPMENT</v>
          </cell>
        </row>
        <row r="5286">
          <cell r="A5286">
            <v>502100</v>
          </cell>
          <cell r="B5286" t="str">
            <v>OTHER CONTRACT WORK</v>
          </cell>
          <cell r="C5286">
            <v>15506</v>
          </cell>
          <cell r="D5286" t="str">
            <v>GAS OPERATIONS ORANGE</v>
          </cell>
          <cell r="E5286" t="str">
            <v>892-01605</v>
          </cell>
          <cell r="F5286" t="str">
            <v>155061605892</v>
          </cell>
          <cell r="G5286">
            <v>602100</v>
          </cell>
          <cell r="H5286" t="str">
            <v>OTHER CONTRACT WORK</v>
          </cell>
        </row>
        <row r="5287">
          <cell r="A5287">
            <v>502160</v>
          </cell>
          <cell r="B5287" t="str">
            <v>VACUUM TRUCK</v>
          </cell>
          <cell r="C5287">
            <v>15506</v>
          </cell>
          <cell r="D5287" t="str">
            <v>GAS OPERATIONS ORANGE</v>
          </cell>
          <cell r="E5287" t="str">
            <v>892-01605</v>
          </cell>
          <cell r="F5287" t="str">
            <v>155061605892</v>
          </cell>
          <cell r="G5287">
            <v>602160</v>
          </cell>
          <cell r="H5287" t="str">
            <v>VACUUM TRUCK</v>
          </cell>
        </row>
        <row r="5288">
          <cell r="A5288">
            <v>502170</v>
          </cell>
          <cell r="B5288" t="str">
            <v>FLAGGING</v>
          </cell>
          <cell r="C5288">
            <v>15506</v>
          </cell>
          <cell r="D5288" t="str">
            <v>GAS OPERATIONS ORANGE</v>
          </cell>
          <cell r="E5288" t="str">
            <v>892-01605</v>
          </cell>
          <cell r="F5288" t="str">
            <v>155061605892</v>
          </cell>
          <cell r="G5288">
            <v>602170</v>
          </cell>
          <cell r="H5288" t="str">
            <v>FLAGGING</v>
          </cell>
        </row>
        <row r="5289">
          <cell r="A5289">
            <v>502180</v>
          </cell>
          <cell r="B5289" t="str">
            <v>ASPHALT PAVING</v>
          </cell>
          <cell r="C5289">
            <v>15506</v>
          </cell>
          <cell r="D5289" t="str">
            <v>GAS OPERATIONS ORANGE</v>
          </cell>
          <cell r="E5289" t="str">
            <v>892-01605</v>
          </cell>
          <cell r="F5289" t="str">
            <v>155061605892</v>
          </cell>
          <cell r="G5289">
            <v>602180</v>
          </cell>
          <cell r="H5289" t="str">
            <v>ASPHALT PAVING</v>
          </cell>
        </row>
        <row r="5290">
          <cell r="A5290">
            <v>502195</v>
          </cell>
          <cell r="B5290" t="str">
            <v>SAW CUTS</v>
          </cell>
          <cell r="C5290">
            <v>15506</v>
          </cell>
          <cell r="D5290" t="str">
            <v>GAS OPERATIONS ORANGE</v>
          </cell>
          <cell r="E5290" t="str">
            <v>892-01605</v>
          </cell>
          <cell r="F5290" t="str">
            <v>155061605892</v>
          </cell>
          <cell r="G5290">
            <v>602195</v>
          </cell>
          <cell r="H5290" t="str">
            <v>SAW CUTS</v>
          </cell>
        </row>
        <row r="5291">
          <cell r="A5291">
            <v>502302</v>
          </cell>
          <cell r="B5291" t="str">
            <v>TOOLS AND EQUIP RENT</v>
          </cell>
          <cell r="C5291">
            <v>15506</v>
          </cell>
          <cell r="D5291" t="str">
            <v>GAS OPERATIONS ORANGE</v>
          </cell>
          <cell r="E5291" t="str">
            <v>892-01605</v>
          </cell>
          <cell r="F5291" t="str">
            <v>155061605892</v>
          </cell>
          <cell r="G5291">
            <v>602302</v>
          </cell>
          <cell r="H5291" t="str">
            <v>TOOLS AND EQUIP RENT</v>
          </cell>
        </row>
        <row r="5292">
          <cell r="A5292">
            <v>505400</v>
          </cell>
          <cell r="B5292" t="str">
            <v>CLEARING</v>
          </cell>
          <cell r="C5292">
            <v>15506</v>
          </cell>
          <cell r="D5292" t="str">
            <v>GAS OPERATIONS ORANGE</v>
          </cell>
          <cell r="E5292" t="str">
            <v>892-01605</v>
          </cell>
          <cell r="F5292" t="str">
            <v>155061605892</v>
          </cell>
          <cell r="G5292">
            <v>605400</v>
          </cell>
          <cell r="H5292" t="str">
            <v>CLEARING</v>
          </cell>
        </row>
        <row r="5293">
          <cell r="A5293">
            <v>506801</v>
          </cell>
          <cell r="B5293" t="str">
            <v>PLANT TRANSFERS</v>
          </cell>
          <cell r="C5293">
            <v>15506</v>
          </cell>
          <cell r="D5293" t="str">
            <v>GAS OPERATIONS ORANGE</v>
          </cell>
          <cell r="E5293" t="str">
            <v>892-01605</v>
          </cell>
          <cell r="F5293" t="str">
            <v>155061605892</v>
          </cell>
          <cell r="G5293">
            <v>606801</v>
          </cell>
          <cell r="H5293" t="str">
            <v>PLANT TRANSFERS</v>
          </cell>
        </row>
        <row r="5294">
          <cell r="A5294">
            <v>580301</v>
          </cell>
          <cell r="B5294" t="str">
            <v>HOURLY DBL TIME PAY</v>
          </cell>
          <cell r="C5294">
            <v>15506</v>
          </cell>
          <cell r="D5294" t="str">
            <v>GAS OPERATIONS ORANGE</v>
          </cell>
          <cell r="E5294" t="str">
            <v>892-01605</v>
          </cell>
          <cell r="F5294" t="str">
            <v>155061605892</v>
          </cell>
          <cell r="G5294">
            <v>680301</v>
          </cell>
          <cell r="H5294" t="str">
            <v>HOURLY DBL TIME PAY</v>
          </cell>
        </row>
        <row r="5295">
          <cell r="A5295">
            <v>580305</v>
          </cell>
          <cell r="B5295" t="str">
            <v>HOURLY  REGULAR</v>
          </cell>
          <cell r="C5295">
            <v>15506</v>
          </cell>
          <cell r="D5295" t="str">
            <v>GAS OPERATIONS ORANGE</v>
          </cell>
          <cell r="E5295" t="str">
            <v>892-01605</v>
          </cell>
          <cell r="F5295" t="str">
            <v>155061605892</v>
          </cell>
          <cell r="G5295">
            <v>680305</v>
          </cell>
          <cell r="H5295" t="str">
            <v>HOURLY  REGULAR</v>
          </cell>
        </row>
        <row r="5296">
          <cell r="A5296">
            <v>580306</v>
          </cell>
          <cell r="B5296" t="str">
            <v>HOURLY  OT PAY</v>
          </cell>
          <cell r="C5296">
            <v>15506</v>
          </cell>
          <cell r="D5296" t="str">
            <v>GAS OPERATIONS ORANGE</v>
          </cell>
          <cell r="E5296" t="str">
            <v>892-01605</v>
          </cell>
          <cell r="F5296" t="str">
            <v>155061605892</v>
          </cell>
          <cell r="G5296">
            <v>680306</v>
          </cell>
          <cell r="H5296" t="str">
            <v>HOURLY  OT PAY</v>
          </cell>
        </row>
        <row r="5297">
          <cell r="A5297">
            <v>585800</v>
          </cell>
          <cell r="B5297" t="str">
            <v>MEAL TICKETS SECONDARY</v>
          </cell>
          <cell r="C5297">
            <v>15506</v>
          </cell>
          <cell r="D5297" t="str">
            <v>GAS OPERATIONS ORANGE</v>
          </cell>
          <cell r="E5297" t="str">
            <v>892-01605</v>
          </cell>
          <cell r="F5297" t="str">
            <v>155061605892</v>
          </cell>
          <cell r="G5297">
            <v>685800</v>
          </cell>
          <cell r="H5297" t="str">
            <v>MEAL TICKETS SECONDARY</v>
          </cell>
        </row>
        <row r="5298">
          <cell r="A5298">
            <v>501400</v>
          </cell>
          <cell r="B5298" t="str">
            <v>MATERIALS</v>
          </cell>
          <cell r="C5298">
            <v>15506</v>
          </cell>
          <cell r="D5298" t="str">
            <v>GAS OPERATIONS ORANGE</v>
          </cell>
          <cell r="E5298" t="str">
            <v>892-01605</v>
          </cell>
          <cell r="F5298" t="str">
            <v>155061605892</v>
          </cell>
          <cell r="G5298">
            <v>601400</v>
          </cell>
          <cell r="H5298" t="str">
            <v>MATERIALS</v>
          </cell>
        </row>
        <row r="5299">
          <cell r="A5299">
            <v>502116</v>
          </cell>
          <cell r="B5299" t="str">
            <v>TRACKHOE</v>
          </cell>
          <cell r="C5299">
            <v>15506</v>
          </cell>
          <cell r="D5299" t="str">
            <v>GAS OPERATIONS ORANGE</v>
          </cell>
          <cell r="E5299" t="str">
            <v>892-01605</v>
          </cell>
          <cell r="F5299" t="str">
            <v>155061605892</v>
          </cell>
          <cell r="G5299">
            <v>602116</v>
          </cell>
          <cell r="H5299" t="str">
            <v>TRACKHOE</v>
          </cell>
        </row>
        <row r="5300">
          <cell r="A5300">
            <v>502165</v>
          </cell>
          <cell r="B5300" t="str">
            <v>DUMP TRUCK</v>
          </cell>
          <cell r="C5300">
            <v>15506</v>
          </cell>
          <cell r="D5300" t="str">
            <v>GAS OPERATIONS ORANGE</v>
          </cell>
          <cell r="E5300" t="str">
            <v>892-01605</v>
          </cell>
          <cell r="F5300" t="str">
            <v>155061605892</v>
          </cell>
          <cell r="G5300">
            <v>602165</v>
          </cell>
          <cell r="H5300" t="str">
            <v>DUMP TRUCK</v>
          </cell>
        </row>
        <row r="5301">
          <cell r="A5301">
            <v>505100</v>
          </cell>
          <cell r="B5301" t="str">
            <v>PROFESSIONAL SERVICE</v>
          </cell>
          <cell r="C5301">
            <v>15506</v>
          </cell>
          <cell r="D5301" t="str">
            <v>GAS OPERATIONS ORANGE</v>
          </cell>
          <cell r="E5301" t="str">
            <v>892-01605</v>
          </cell>
          <cell r="F5301" t="str">
            <v>155061605892</v>
          </cell>
          <cell r="G5301">
            <v>605100</v>
          </cell>
          <cell r="H5301" t="str">
            <v>PROFESSIONAL SERVICE</v>
          </cell>
        </row>
        <row r="5302">
          <cell r="A5302">
            <v>502129</v>
          </cell>
          <cell r="B5302" t="str">
            <v>WELDING</v>
          </cell>
          <cell r="C5302">
            <v>15506</v>
          </cell>
          <cell r="D5302" t="str">
            <v>GAS OPERATIONS ORANGE</v>
          </cell>
          <cell r="E5302" t="str">
            <v>892-01605</v>
          </cell>
          <cell r="F5302" t="str">
            <v>155061605892</v>
          </cell>
          <cell r="G5302">
            <v>602129</v>
          </cell>
          <cell r="H5302" t="str">
            <v>WELDING</v>
          </cell>
        </row>
        <row r="5303">
          <cell r="A5303">
            <v>502357</v>
          </cell>
          <cell r="B5303" t="str">
            <v>LARGE EQUIPMENT RENT</v>
          </cell>
          <cell r="C5303">
            <v>15506</v>
          </cell>
          <cell r="D5303" t="str">
            <v>GAS OPERATIONS ORANGE</v>
          </cell>
          <cell r="E5303" t="str">
            <v>892-01605</v>
          </cell>
          <cell r="F5303" t="str">
            <v>155061605892</v>
          </cell>
          <cell r="G5303">
            <v>602357</v>
          </cell>
          <cell r="H5303" t="str">
            <v>LARGE EQUIPMENT RENT</v>
          </cell>
        </row>
        <row r="5304">
          <cell r="A5304">
            <v>505800</v>
          </cell>
          <cell r="B5304" t="str">
            <v>MEAL TICKETS</v>
          </cell>
          <cell r="C5304">
            <v>15506</v>
          </cell>
          <cell r="D5304" t="str">
            <v>GAS OPERATIONS ORANGE</v>
          </cell>
          <cell r="E5304" t="str">
            <v>892-01605</v>
          </cell>
          <cell r="F5304" t="str">
            <v>155061605892</v>
          </cell>
          <cell r="G5304">
            <v>605800</v>
          </cell>
          <cell r="H5304" t="str">
            <v>MEAL TICKETS</v>
          </cell>
        </row>
        <row r="5305">
          <cell r="A5305">
            <v>512200</v>
          </cell>
          <cell r="B5305" t="str">
            <v>TRAVEL IN TERRITORY</v>
          </cell>
          <cell r="C5305">
            <v>15506</v>
          </cell>
          <cell r="D5305" t="str">
            <v>GAS OPERATIONS ORANGE</v>
          </cell>
          <cell r="E5305" t="str">
            <v>892-01605</v>
          </cell>
          <cell r="F5305" t="str">
            <v>155061605892</v>
          </cell>
          <cell r="G5305">
            <v>612200</v>
          </cell>
          <cell r="H5305" t="str">
            <v>TRAVEL IN TERRITORY</v>
          </cell>
        </row>
        <row r="5306">
          <cell r="A5306">
            <v>501401</v>
          </cell>
          <cell r="B5306" t="str">
            <v>MATERIALS - CONS INV</v>
          </cell>
          <cell r="C5306">
            <v>14109</v>
          </cell>
          <cell r="D5306" t="str">
            <v>GAS OPS BLACK - WA</v>
          </cell>
          <cell r="E5306" t="str">
            <v>892-01605</v>
          </cell>
          <cell r="F5306" t="str">
            <v>141091605892</v>
          </cell>
          <cell r="G5306">
            <v>601401</v>
          </cell>
          <cell r="H5306" t="str">
            <v>MATERIALS - CONS INV</v>
          </cell>
        </row>
        <row r="5307">
          <cell r="A5307">
            <v>501402</v>
          </cell>
          <cell r="B5307" t="str">
            <v>MATERIALS -CONS PIPE</v>
          </cell>
          <cell r="C5307">
            <v>14109</v>
          </cell>
          <cell r="D5307" t="str">
            <v>GAS OPS BLACK - WA</v>
          </cell>
          <cell r="E5307" t="str">
            <v>892-01605</v>
          </cell>
          <cell r="F5307" t="str">
            <v>141091605892</v>
          </cell>
          <cell r="G5307">
            <v>601402</v>
          </cell>
          <cell r="H5307" t="str">
            <v>MATERIALS -CONS PIPE</v>
          </cell>
        </row>
        <row r="5308">
          <cell r="A5308">
            <v>501403</v>
          </cell>
          <cell r="B5308" t="str">
            <v>MAT CONS -PIPE SCRAP</v>
          </cell>
          <cell r="C5308">
            <v>14109</v>
          </cell>
          <cell r="D5308" t="str">
            <v>GAS OPS BLACK - WA</v>
          </cell>
          <cell r="E5308" t="str">
            <v>892-01605</v>
          </cell>
          <cell r="F5308" t="str">
            <v>141091605892</v>
          </cell>
          <cell r="G5308">
            <v>601403</v>
          </cell>
          <cell r="H5308" t="str">
            <v>MAT CONS -PIPE SCRAP</v>
          </cell>
        </row>
        <row r="5309">
          <cell r="A5309">
            <v>501700</v>
          </cell>
          <cell r="B5309" t="str">
            <v>EQUIPMENT</v>
          </cell>
          <cell r="C5309">
            <v>14109</v>
          </cell>
          <cell r="D5309" t="str">
            <v>GAS OPS BLACK - WA</v>
          </cell>
          <cell r="E5309" t="str">
            <v>892-01605</v>
          </cell>
          <cell r="F5309" t="str">
            <v>141091605892</v>
          </cell>
          <cell r="G5309">
            <v>601700</v>
          </cell>
          <cell r="H5309" t="str">
            <v>EQUIPMENT</v>
          </cell>
        </row>
        <row r="5310">
          <cell r="A5310">
            <v>502170</v>
          </cell>
          <cell r="B5310" t="str">
            <v>FLAGGING</v>
          </cell>
          <cell r="C5310">
            <v>14109</v>
          </cell>
          <cell r="D5310" t="str">
            <v>GAS OPS BLACK - WA</v>
          </cell>
          <cell r="E5310" t="str">
            <v>892-01605</v>
          </cell>
          <cell r="F5310" t="str">
            <v>141091605892</v>
          </cell>
          <cell r="G5310">
            <v>602170</v>
          </cell>
          <cell r="H5310" t="str">
            <v>FLAGGING</v>
          </cell>
        </row>
        <row r="5311">
          <cell r="A5311">
            <v>502180</v>
          </cell>
          <cell r="B5311" t="str">
            <v>ASPHALT PAVING</v>
          </cell>
          <cell r="C5311">
            <v>14109</v>
          </cell>
          <cell r="D5311" t="str">
            <v>GAS OPS BLACK - WA</v>
          </cell>
          <cell r="E5311" t="str">
            <v>892-01605</v>
          </cell>
          <cell r="F5311" t="str">
            <v>141091605892</v>
          </cell>
          <cell r="G5311">
            <v>602180</v>
          </cell>
          <cell r="H5311" t="str">
            <v>ASPHALT PAVING</v>
          </cell>
        </row>
        <row r="5312">
          <cell r="A5312">
            <v>502195</v>
          </cell>
          <cell r="B5312" t="str">
            <v>SAW CUTS</v>
          </cell>
          <cell r="C5312">
            <v>14109</v>
          </cell>
          <cell r="D5312" t="str">
            <v>GAS OPS BLACK - WA</v>
          </cell>
          <cell r="E5312" t="str">
            <v>892-01605</v>
          </cell>
          <cell r="F5312" t="str">
            <v>141091605892</v>
          </cell>
          <cell r="G5312">
            <v>602195</v>
          </cell>
          <cell r="H5312" t="str">
            <v>SAW CUTS</v>
          </cell>
        </row>
        <row r="5313">
          <cell r="A5313">
            <v>505400</v>
          </cell>
          <cell r="B5313" t="str">
            <v>CLEARING</v>
          </cell>
          <cell r="C5313">
            <v>14109</v>
          </cell>
          <cell r="D5313" t="str">
            <v>GAS OPS BLACK - WA</v>
          </cell>
          <cell r="E5313" t="str">
            <v>892-01605</v>
          </cell>
          <cell r="F5313" t="str">
            <v>141091605892</v>
          </cell>
          <cell r="G5313">
            <v>605400</v>
          </cell>
          <cell r="H5313" t="str">
            <v>CLEARING</v>
          </cell>
        </row>
        <row r="5314">
          <cell r="A5314">
            <v>580305</v>
          </cell>
          <cell r="B5314" t="str">
            <v>HOURLY  REGULAR</v>
          </cell>
          <cell r="C5314">
            <v>14109</v>
          </cell>
          <cell r="D5314" t="str">
            <v>GAS OPS BLACK - WA</v>
          </cell>
          <cell r="E5314" t="str">
            <v>892-01605</v>
          </cell>
          <cell r="F5314" t="str">
            <v>141091605892</v>
          </cell>
          <cell r="G5314">
            <v>680305</v>
          </cell>
          <cell r="H5314" t="str">
            <v>HOURLY  REGULAR</v>
          </cell>
        </row>
        <row r="5315">
          <cell r="A5315">
            <v>580306</v>
          </cell>
          <cell r="B5315" t="str">
            <v>HOURLY  OT PAY</v>
          </cell>
          <cell r="C5315">
            <v>14109</v>
          </cell>
          <cell r="D5315" t="str">
            <v>GAS OPS BLACK - WA</v>
          </cell>
          <cell r="E5315" t="str">
            <v>892-01605</v>
          </cell>
          <cell r="F5315" t="str">
            <v>141091605892</v>
          </cell>
          <cell r="G5315">
            <v>680306</v>
          </cell>
          <cell r="H5315" t="str">
            <v>HOURLY  OT PAY</v>
          </cell>
        </row>
        <row r="5316">
          <cell r="A5316">
            <v>502100</v>
          </cell>
          <cell r="B5316" t="str">
            <v>OTHER CONTRACT WORK</v>
          </cell>
          <cell r="C5316">
            <v>14109</v>
          </cell>
          <cell r="D5316" t="str">
            <v>GAS OPS BLACK - WA</v>
          </cell>
          <cell r="E5316" t="str">
            <v>892-01605</v>
          </cell>
          <cell r="F5316" t="str">
            <v>141091605892</v>
          </cell>
          <cell r="G5316">
            <v>602100</v>
          </cell>
          <cell r="H5316" t="str">
            <v>OTHER CONTRACT WORK</v>
          </cell>
        </row>
        <row r="5317">
          <cell r="A5317">
            <v>580305</v>
          </cell>
          <cell r="B5317" t="str">
            <v>HOURLY  REGULAR</v>
          </cell>
          <cell r="C5317">
            <v>85700</v>
          </cell>
          <cell r="D5317" t="str">
            <v>BUDGET CONTINGENCY</v>
          </cell>
          <cell r="E5317" t="str">
            <v>892-01610</v>
          </cell>
          <cell r="F5317" t="str">
            <v>857001610892</v>
          </cell>
          <cell r="G5317">
            <v>680305</v>
          </cell>
          <cell r="H5317" t="str">
            <v>HOURLY  REGULAR</v>
          </cell>
        </row>
        <row r="5318">
          <cell r="A5318">
            <v>580305</v>
          </cell>
          <cell r="B5318" t="str">
            <v>HOURLY  REGULAR</v>
          </cell>
          <cell r="C5318">
            <v>15507</v>
          </cell>
          <cell r="D5318" t="str">
            <v>TRANSMISSION MAINTENANCE</v>
          </cell>
          <cell r="E5318" t="str">
            <v>892-01610</v>
          </cell>
          <cell r="F5318" t="str">
            <v>155071610892</v>
          </cell>
          <cell r="G5318">
            <v>680305</v>
          </cell>
          <cell r="H5318" t="str">
            <v>HOURLY  REGULAR</v>
          </cell>
        </row>
        <row r="5319">
          <cell r="A5319">
            <v>501401</v>
          </cell>
          <cell r="B5319" t="str">
            <v>MATERIALS - CONS INV</v>
          </cell>
          <cell r="C5319">
            <v>15506</v>
          </cell>
          <cell r="D5319" t="str">
            <v>GAS OPERATIONS ORANGE</v>
          </cell>
          <cell r="E5319" t="str">
            <v>892-01610</v>
          </cell>
          <cell r="F5319" t="str">
            <v>155061610892</v>
          </cell>
          <cell r="G5319">
            <v>601401</v>
          </cell>
          <cell r="H5319" t="str">
            <v>MATERIALS - CONS INV</v>
          </cell>
        </row>
        <row r="5320">
          <cell r="A5320">
            <v>501402</v>
          </cell>
          <cell r="B5320" t="str">
            <v>MATERIALS -CONS PIPE</v>
          </cell>
          <cell r="C5320">
            <v>15506</v>
          </cell>
          <cell r="D5320" t="str">
            <v>GAS OPERATIONS ORANGE</v>
          </cell>
          <cell r="E5320" t="str">
            <v>892-01610</v>
          </cell>
          <cell r="F5320" t="str">
            <v>155061610892</v>
          </cell>
          <cell r="G5320">
            <v>601402</v>
          </cell>
          <cell r="H5320" t="str">
            <v>MATERIALS -CONS PIPE</v>
          </cell>
        </row>
        <row r="5321">
          <cell r="A5321">
            <v>501403</v>
          </cell>
          <cell r="B5321" t="str">
            <v>MAT CONS -PIPE SCRAP</v>
          </cell>
          <cell r="C5321">
            <v>15506</v>
          </cell>
          <cell r="D5321" t="str">
            <v>GAS OPERATIONS ORANGE</v>
          </cell>
          <cell r="E5321" t="str">
            <v>892-01610</v>
          </cell>
          <cell r="F5321" t="str">
            <v>155061610892</v>
          </cell>
          <cell r="G5321">
            <v>601403</v>
          </cell>
          <cell r="H5321" t="str">
            <v>MAT CONS -PIPE SCRAP</v>
          </cell>
        </row>
        <row r="5322">
          <cell r="A5322">
            <v>501700</v>
          </cell>
          <cell r="B5322" t="str">
            <v>EQUIPMENT</v>
          </cell>
          <cell r="C5322">
            <v>15506</v>
          </cell>
          <cell r="D5322" t="str">
            <v>GAS OPERATIONS ORANGE</v>
          </cell>
          <cell r="E5322" t="str">
            <v>892-01610</v>
          </cell>
          <cell r="F5322" t="str">
            <v>155061610892</v>
          </cell>
          <cell r="G5322">
            <v>601700</v>
          </cell>
          <cell r="H5322" t="str">
            <v>EQUIPMENT</v>
          </cell>
        </row>
        <row r="5323">
          <cell r="A5323">
            <v>502165</v>
          </cell>
          <cell r="B5323" t="str">
            <v>DUMP TRUCK</v>
          </cell>
          <cell r="C5323">
            <v>15506</v>
          </cell>
          <cell r="D5323" t="str">
            <v>GAS OPERATIONS ORANGE</v>
          </cell>
          <cell r="E5323" t="str">
            <v>892-01610</v>
          </cell>
          <cell r="F5323" t="str">
            <v>155061610892</v>
          </cell>
          <cell r="G5323">
            <v>602165</v>
          </cell>
          <cell r="H5323" t="str">
            <v>DUMP TRUCK</v>
          </cell>
        </row>
        <row r="5324">
          <cell r="A5324">
            <v>502170</v>
          </cell>
          <cell r="B5324" t="str">
            <v>FLAGGING</v>
          </cell>
          <cell r="C5324">
            <v>15506</v>
          </cell>
          <cell r="D5324" t="str">
            <v>GAS OPERATIONS ORANGE</v>
          </cell>
          <cell r="E5324" t="str">
            <v>892-01610</v>
          </cell>
          <cell r="F5324" t="str">
            <v>155061610892</v>
          </cell>
          <cell r="G5324">
            <v>602170</v>
          </cell>
          <cell r="H5324" t="str">
            <v>FLAGGING</v>
          </cell>
        </row>
        <row r="5325">
          <cell r="A5325">
            <v>502180</v>
          </cell>
          <cell r="B5325" t="str">
            <v>ASPHALT PAVING</v>
          </cell>
          <cell r="C5325">
            <v>15506</v>
          </cell>
          <cell r="D5325" t="str">
            <v>GAS OPERATIONS ORANGE</v>
          </cell>
          <cell r="E5325" t="str">
            <v>892-01610</v>
          </cell>
          <cell r="F5325" t="str">
            <v>155061610892</v>
          </cell>
          <cell r="G5325">
            <v>602180</v>
          </cell>
          <cell r="H5325" t="str">
            <v>ASPHALT PAVING</v>
          </cell>
        </row>
        <row r="5326">
          <cell r="A5326">
            <v>502195</v>
          </cell>
          <cell r="B5326" t="str">
            <v>SAW CUTS</v>
          </cell>
          <cell r="C5326">
            <v>15506</v>
          </cell>
          <cell r="D5326" t="str">
            <v>GAS OPERATIONS ORANGE</v>
          </cell>
          <cell r="E5326" t="str">
            <v>892-01610</v>
          </cell>
          <cell r="F5326" t="str">
            <v>155061610892</v>
          </cell>
          <cell r="G5326">
            <v>602195</v>
          </cell>
          <cell r="H5326" t="str">
            <v>SAW CUTS</v>
          </cell>
        </row>
        <row r="5327">
          <cell r="A5327">
            <v>506801</v>
          </cell>
          <cell r="B5327" t="str">
            <v>PLANT TRANSFERS</v>
          </cell>
          <cell r="C5327">
            <v>15506</v>
          </cell>
          <cell r="D5327" t="str">
            <v>GAS OPERATIONS ORANGE</v>
          </cell>
          <cell r="E5327" t="str">
            <v>892-01610</v>
          </cell>
          <cell r="F5327" t="str">
            <v>155061610892</v>
          </cell>
          <cell r="G5327">
            <v>606801</v>
          </cell>
          <cell r="H5327" t="str">
            <v>PLANT TRANSFERS</v>
          </cell>
        </row>
        <row r="5328">
          <cell r="A5328">
            <v>580105</v>
          </cell>
          <cell r="B5328" t="str">
            <v>SALARY REGULAR</v>
          </cell>
          <cell r="C5328">
            <v>15506</v>
          </cell>
          <cell r="D5328" t="str">
            <v>GAS OPERATIONS ORANGE</v>
          </cell>
          <cell r="E5328" t="str">
            <v>892-01610</v>
          </cell>
          <cell r="F5328" t="str">
            <v>155061610892</v>
          </cell>
          <cell r="G5328">
            <v>680105</v>
          </cell>
          <cell r="H5328" t="str">
            <v>SALARY REGULAR</v>
          </cell>
        </row>
        <row r="5329">
          <cell r="A5329">
            <v>580305</v>
          </cell>
          <cell r="B5329" t="str">
            <v>HOURLY  REGULAR</v>
          </cell>
          <cell r="C5329">
            <v>15506</v>
          </cell>
          <cell r="D5329" t="str">
            <v>GAS OPERATIONS ORANGE</v>
          </cell>
          <cell r="E5329" t="str">
            <v>892-01610</v>
          </cell>
          <cell r="F5329" t="str">
            <v>155061610892</v>
          </cell>
          <cell r="G5329">
            <v>680305</v>
          </cell>
          <cell r="H5329" t="str">
            <v>HOURLY  REGULAR</v>
          </cell>
        </row>
        <row r="5330">
          <cell r="A5330">
            <v>580306</v>
          </cell>
          <cell r="B5330" t="str">
            <v>HOURLY  OT PAY</v>
          </cell>
          <cell r="C5330">
            <v>15506</v>
          </cell>
          <cell r="D5330" t="str">
            <v>GAS OPERATIONS ORANGE</v>
          </cell>
          <cell r="E5330" t="str">
            <v>892-01610</v>
          </cell>
          <cell r="F5330" t="str">
            <v>155061610892</v>
          </cell>
          <cell r="G5330">
            <v>680306</v>
          </cell>
          <cell r="H5330" t="str">
            <v>HOURLY  OT PAY</v>
          </cell>
        </row>
        <row r="5331">
          <cell r="A5331">
            <v>501459</v>
          </cell>
          <cell r="B5331" t="str">
            <v>MATERIALS - AGGREG</v>
          </cell>
          <cell r="C5331">
            <v>15506</v>
          </cell>
          <cell r="D5331" t="str">
            <v>GAS OPERATIONS ORANGE</v>
          </cell>
          <cell r="E5331" t="str">
            <v>892-01610</v>
          </cell>
          <cell r="F5331" t="str">
            <v>155061610892</v>
          </cell>
          <cell r="G5331">
            <v>601459</v>
          </cell>
          <cell r="H5331" t="str">
            <v>MATERIALS - AGGREG</v>
          </cell>
        </row>
        <row r="5332">
          <cell r="A5332">
            <v>502100</v>
          </cell>
          <cell r="B5332" t="str">
            <v>OTHER CONTRACT WORK</v>
          </cell>
          <cell r="C5332">
            <v>15506</v>
          </cell>
          <cell r="D5332" t="str">
            <v>GAS OPERATIONS ORANGE</v>
          </cell>
          <cell r="E5332" t="str">
            <v>892-01610</v>
          </cell>
          <cell r="F5332" t="str">
            <v>155061610892</v>
          </cell>
          <cell r="G5332">
            <v>602100</v>
          </cell>
          <cell r="H5332" t="str">
            <v>OTHER CONTRACT WORK</v>
          </cell>
        </row>
        <row r="5333">
          <cell r="A5333">
            <v>502160</v>
          </cell>
          <cell r="B5333" t="str">
            <v>VACUUM TRUCK</v>
          </cell>
          <cell r="C5333">
            <v>15506</v>
          </cell>
          <cell r="D5333" t="str">
            <v>GAS OPERATIONS ORANGE</v>
          </cell>
          <cell r="E5333" t="str">
            <v>892-01610</v>
          </cell>
          <cell r="F5333" t="str">
            <v>155061610892</v>
          </cell>
          <cell r="G5333">
            <v>602160</v>
          </cell>
          <cell r="H5333" t="str">
            <v>VACUUM TRUCK</v>
          </cell>
        </row>
        <row r="5334">
          <cell r="A5334">
            <v>505400</v>
          </cell>
          <cell r="B5334" t="str">
            <v>CLEARING</v>
          </cell>
          <cell r="C5334">
            <v>15506</v>
          </cell>
          <cell r="D5334" t="str">
            <v>GAS OPERATIONS ORANGE</v>
          </cell>
          <cell r="E5334" t="str">
            <v>892-01610</v>
          </cell>
          <cell r="F5334" t="str">
            <v>155061610892</v>
          </cell>
          <cell r="G5334">
            <v>605400</v>
          </cell>
          <cell r="H5334" t="str">
            <v>CLEARING</v>
          </cell>
        </row>
        <row r="5335">
          <cell r="A5335">
            <v>501400</v>
          </cell>
          <cell r="B5335" t="str">
            <v>MATERIALS</v>
          </cell>
          <cell r="C5335">
            <v>15506</v>
          </cell>
          <cell r="D5335" t="str">
            <v>GAS OPERATIONS ORANGE</v>
          </cell>
          <cell r="E5335" t="str">
            <v>892-01610</v>
          </cell>
          <cell r="F5335" t="str">
            <v>155061610892</v>
          </cell>
          <cell r="G5335">
            <v>601400</v>
          </cell>
          <cell r="H5335" t="str">
            <v>MATERIALS</v>
          </cell>
        </row>
        <row r="5336">
          <cell r="A5336">
            <v>581500</v>
          </cell>
          <cell r="B5336" t="str">
            <v>MILEAGE REIMBURSEMNT</v>
          </cell>
          <cell r="C5336">
            <v>15506</v>
          </cell>
          <cell r="D5336" t="str">
            <v>GAS OPERATIONS ORANGE</v>
          </cell>
          <cell r="E5336" t="str">
            <v>892-01610</v>
          </cell>
          <cell r="F5336" t="str">
            <v>155061610892</v>
          </cell>
          <cell r="G5336">
            <v>681500</v>
          </cell>
          <cell r="H5336" t="str">
            <v>MILEAGE REIMBURSEMNT</v>
          </cell>
        </row>
        <row r="5337">
          <cell r="A5337">
            <v>502129</v>
          </cell>
          <cell r="B5337" t="str">
            <v>WELDING</v>
          </cell>
          <cell r="C5337">
            <v>15506</v>
          </cell>
          <cell r="D5337" t="str">
            <v>GAS OPERATIONS ORANGE</v>
          </cell>
          <cell r="E5337" t="str">
            <v>892-01610</v>
          </cell>
          <cell r="F5337" t="str">
            <v>155061610892</v>
          </cell>
          <cell r="G5337">
            <v>602129</v>
          </cell>
          <cell r="H5337" t="str">
            <v>WELDING</v>
          </cell>
        </row>
        <row r="5338">
          <cell r="A5338">
            <v>502302</v>
          </cell>
          <cell r="B5338" t="str">
            <v>TOOLS AND EQUIP RENT</v>
          </cell>
          <cell r="C5338">
            <v>15506</v>
          </cell>
          <cell r="D5338" t="str">
            <v>GAS OPERATIONS ORANGE</v>
          </cell>
          <cell r="E5338" t="str">
            <v>892-01610</v>
          </cell>
          <cell r="F5338" t="str">
            <v>155061610892</v>
          </cell>
          <cell r="G5338">
            <v>602302</v>
          </cell>
          <cell r="H5338" t="str">
            <v>TOOLS AND EQUIP RENT</v>
          </cell>
        </row>
        <row r="5339">
          <cell r="A5339">
            <v>580301</v>
          </cell>
          <cell r="B5339" t="str">
            <v>HOURLY DBL TIME PAY</v>
          </cell>
          <cell r="C5339">
            <v>15506</v>
          </cell>
          <cell r="D5339" t="str">
            <v>GAS OPERATIONS ORANGE</v>
          </cell>
          <cell r="E5339" t="str">
            <v>892-01610</v>
          </cell>
          <cell r="F5339" t="str">
            <v>155061610892</v>
          </cell>
          <cell r="G5339">
            <v>680301</v>
          </cell>
          <cell r="H5339" t="str">
            <v>HOURLY DBL TIME PAY</v>
          </cell>
        </row>
        <row r="5340">
          <cell r="A5340">
            <v>585800</v>
          </cell>
          <cell r="B5340" t="str">
            <v>MEAL TICKETS SECONDARY</v>
          </cell>
          <cell r="C5340">
            <v>15506</v>
          </cell>
          <cell r="D5340" t="str">
            <v>GAS OPERATIONS ORANGE</v>
          </cell>
          <cell r="E5340" t="str">
            <v>892-01610</v>
          </cell>
          <cell r="F5340" t="str">
            <v>155061610892</v>
          </cell>
          <cell r="G5340">
            <v>685800</v>
          </cell>
          <cell r="H5340" t="str">
            <v>MEAL TICKETS SECONDARY</v>
          </cell>
        </row>
        <row r="5341">
          <cell r="A5341">
            <v>502100</v>
          </cell>
          <cell r="B5341" t="str">
            <v>OTHER CONTRACT WORK</v>
          </cell>
          <cell r="C5341">
            <v>15505</v>
          </cell>
          <cell r="D5341" t="str">
            <v>PIPELINE INTEGRITY</v>
          </cell>
          <cell r="E5341" t="str">
            <v>892-01610</v>
          </cell>
          <cell r="F5341" t="str">
            <v>155051610892</v>
          </cell>
          <cell r="G5341">
            <v>602100</v>
          </cell>
          <cell r="H5341" t="str">
            <v>OTHER CONTRACT WORK</v>
          </cell>
        </row>
        <row r="5342">
          <cell r="A5342">
            <v>501401</v>
          </cell>
          <cell r="B5342" t="str">
            <v>MATERIALS - CONS INV</v>
          </cell>
          <cell r="C5342">
            <v>14109</v>
          </cell>
          <cell r="D5342" t="str">
            <v>GAS OPS BLACK - WA</v>
          </cell>
          <cell r="E5342" t="str">
            <v>892-01610</v>
          </cell>
          <cell r="F5342" t="str">
            <v>141091610892</v>
          </cell>
          <cell r="G5342">
            <v>601401</v>
          </cell>
          <cell r="H5342" t="str">
            <v>MATERIALS - CONS INV</v>
          </cell>
        </row>
        <row r="5343">
          <cell r="A5343">
            <v>501700</v>
          </cell>
          <cell r="B5343" t="str">
            <v>EQUIPMENT</v>
          </cell>
          <cell r="C5343">
            <v>14109</v>
          </cell>
          <cell r="D5343" t="str">
            <v>GAS OPS BLACK - WA</v>
          </cell>
          <cell r="E5343" t="str">
            <v>892-01610</v>
          </cell>
          <cell r="F5343" t="str">
            <v>141091610892</v>
          </cell>
          <cell r="G5343">
            <v>601700</v>
          </cell>
          <cell r="H5343" t="str">
            <v>EQUIPMENT</v>
          </cell>
        </row>
        <row r="5344">
          <cell r="A5344">
            <v>502100</v>
          </cell>
          <cell r="B5344" t="str">
            <v>OTHER CONTRACT WORK</v>
          </cell>
          <cell r="C5344">
            <v>14109</v>
          </cell>
          <cell r="D5344" t="str">
            <v>GAS OPS BLACK - WA</v>
          </cell>
          <cell r="E5344" t="str">
            <v>892-01610</v>
          </cell>
          <cell r="F5344" t="str">
            <v>141091610892</v>
          </cell>
          <cell r="G5344">
            <v>602100</v>
          </cell>
          <cell r="H5344" t="str">
            <v>OTHER CONTRACT WORK</v>
          </cell>
        </row>
        <row r="5345">
          <cell r="A5345">
            <v>580305</v>
          </cell>
          <cell r="B5345" t="str">
            <v>HOURLY  REGULAR</v>
          </cell>
          <cell r="C5345">
            <v>14109</v>
          </cell>
          <cell r="D5345" t="str">
            <v>GAS OPS BLACK - WA</v>
          </cell>
          <cell r="E5345" t="str">
            <v>892-01610</v>
          </cell>
          <cell r="F5345" t="str">
            <v>141091610892</v>
          </cell>
          <cell r="G5345">
            <v>680305</v>
          </cell>
          <cell r="H5345" t="str">
            <v>HOURLY  REGULAR</v>
          </cell>
        </row>
        <row r="5346">
          <cell r="A5346">
            <v>580306</v>
          </cell>
          <cell r="B5346" t="str">
            <v>HOURLY  OT PAY</v>
          </cell>
          <cell r="C5346">
            <v>14109</v>
          </cell>
          <cell r="D5346" t="str">
            <v>GAS OPS BLACK - WA</v>
          </cell>
          <cell r="E5346" t="str">
            <v>892-01610</v>
          </cell>
          <cell r="F5346" t="str">
            <v>141091610892</v>
          </cell>
          <cell r="G5346">
            <v>680306</v>
          </cell>
          <cell r="H5346" t="str">
            <v>HOURLY  OT PAY</v>
          </cell>
        </row>
        <row r="5347">
          <cell r="A5347">
            <v>502170</v>
          </cell>
          <cell r="B5347" t="str">
            <v>FLAGGING</v>
          </cell>
          <cell r="C5347">
            <v>14109</v>
          </cell>
          <cell r="D5347" t="str">
            <v>GAS OPS BLACK - WA</v>
          </cell>
          <cell r="E5347" t="str">
            <v>892-01610</v>
          </cell>
          <cell r="F5347" t="str">
            <v>141091610892</v>
          </cell>
          <cell r="G5347">
            <v>602170</v>
          </cell>
          <cell r="H5347" t="str">
            <v>FLAGGING</v>
          </cell>
        </row>
        <row r="5348">
          <cell r="A5348">
            <v>501400</v>
          </cell>
          <cell r="B5348" t="str">
            <v>MATERIALS</v>
          </cell>
          <cell r="C5348">
            <v>14109</v>
          </cell>
          <cell r="D5348" t="str">
            <v>GAS OPS BLACK - WA</v>
          </cell>
          <cell r="E5348" t="str">
            <v>892-01610</v>
          </cell>
          <cell r="F5348" t="str">
            <v>141091610892</v>
          </cell>
          <cell r="G5348">
            <v>601400</v>
          </cell>
          <cell r="H5348" t="str">
            <v>MATERIALS</v>
          </cell>
        </row>
        <row r="5349">
          <cell r="A5349">
            <v>501402</v>
          </cell>
          <cell r="B5349" t="str">
            <v>MATERIALS -CONS PIPE</v>
          </cell>
          <cell r="C5349">
            <v>14109</v>
          </cell>
          <cell r="D5349" t="str">
            <v>GAS OPS BLACK - WA</v>
          </cell>
          <cell r="E5349" t="str">
            <v>892-01610</v>
          </cell>
          <cell r="F5349" t="str">
            <v>141091610892</v>
          </cell>
          <cell r="G5349">
            <v>601402</v>
          </cell>
          <cell r="H5349" t="str">
            <v>MATERIALS -CONS PIPE</v>
          </cell>
        </row>
        <row r="5350">
          <cell r="A5350">
            <v>501403</v>
          </cell>
          <cell r="B5350" t="str">
            <v>MAT CONS -PIPE SCRAP</v>
          </cell>
          <cell r="C5350">
            <v>14109</v>
          </cell>
          <cell r="D5350" t="str">
            <v>GAS OPS BLACK - WA</v>
          </cell>
          <cell r="E5350" t="str">
            <v>892-01610</v>
          </cell>
          <cell r="F5350" t="str">
            <v>141091610892</v>
          </cell>
          <cell r="G5350">
            <v>601403</v>
          </cell>
          <cell r="H5350" t="str">
            <v>MAT CONS -PIPE SCRAP</v>
          </cell>
        </row>
        <row r="5351">
          <cell r="A5351">
            <v>506801</v>
          </cell>
          <cell r="B5351" t="str">
            <v>PLANT TRANSFERS</v>
          </cell>
          <cell r="C5351">
            <v>14109</v>
          </cell>
          <cell r="D5351" t="str">
            <v>GAS OPS BLACK - WA</v>
          </cell>
          <cell r="E5351" t="str">
            <v>892-01610</v>
          </cell>
          <cell r="F5351" t="str">
            <v>141091610892</v>
          </cell>
          <cell r="G5351">
            <v>606801</v>
          </cell>
          <cell r="H5351" t="str">
            <v>PLANT TRANSFERS</v>
          </cell>
        </row>
        <row r="5352">
          <cell r="A5352">
            <v>501700</v>
          </cell>
          <cell r="B5352" t="str">
            <v>EQUIPMENT</v>
          </cell>
          <cell r="C5352">
            <v>14100</v>
          </cell>
          <cell r="D5352" t="str">
            <v>GAS OPS BLACK - OR</v>
          </cell>
          <cell r="E5352" t="str">
            <v>892-01610</v>
          </cell>
          <cell r="F5352" t="str">
            <v>141001610892</v>
          </cell>
          <cell r="G5352">
            <v>601700</v>
          </cell>
          <cell r="H5352" t="str">
            <v>EQUIPMENT</v>
          </cell>
        </row>
        <row r="5353">
          <cell r="A5353">
            <v>580305</v>
          </cell>
          <cell r="B5353" t="str">
            <v>HOURLY  REGULAR</v>
          </cell>
          <cell r="C5353">
            <v>14100</v>
          </cell>
          <cell r="D5353" t="str">
            <v>GAS OPS BLACK - OR</v>
          </cell>
          <cell r="E5353" t="str">
            <v>892-01610</v>
          </cell>
          <cell r="F5353" t="str">
            <v>141001610892</v>
          </cell>
          <cell r="G5353">
            <v>680305</v>
          </cell>
          <cell r="H5353" t="str">
            <v>HOURLY  REGULAR</v>
          </cell>
        </row>
        <row r="5354">
          <cell r="A5354">
            <v>500306</v>
          </cell>
          <cell r="B5354" t="str">
            <v>HOURLY OVERTIME PAY</v>
          </cell>
          <cell r="C5354">
            <v>14100</v>
          </cell>
          <cell r="D5354" t="str">
            <v>GAS OPS BLACK - OR</v>
          </cell>
          <cell r="E5354" t="str">
            <v>892-01610</v>
          </cell>
          <cell r="F5354" t="str">
            <v>141001610892</v>
          </cell>
          <cell r="G5354">
            <v>600306</v>
          </cell>
          <cell r="H5354" t="str">
            <v>HOURLY OVERTIME PAY</v>
          </cell>
        </row>
        <row r="5355">
          <cell r="A5355">
            <v>500100</v>
          </cell>
          <cell r="B5355" t="str">
            <v>SALARY PAYROLL</v>
          </cell>
          <cell r="C5355">
            <v>14100</v>
          </cell>
          <cell r="D5355" t="str">
            <v>GAS OPS BLACK - OR</v>
          </cell>
          <cell r="E5355" t="str">
            <v>892-01610</v>
          </cell>
          <cell r="F5355" t="str">
            <v>141001610892</v>
          </cell>
          <cell r="G5355">
            <v>600100</v>
          </cell>
          <cell r="H5355" t="str">
            <v>SALARY PAYROLL</v>
          </cell>
        </row>
        <row r="5356">
          <cell r="A5356">
            <v>500305</v>
          </cell>
          <cell r="B5356" t="str">
            <v>HOURLY REGULAR  PAY</v>
          </cell>
          <cell r="C5356">
            <v>14100</v>
          </cell>
          <cell r="D5356" t="str">
            <v>GAS OPS BLACK - OR</v>
          </cell>
          <cell r="E5356" t="str">
            <v>892-01610</v>
          </cell>
          <cell r="F5356" t="str">
            <v>141001610892</v>
          </cell>
          <cell r="G5356">
            <v>600305</v>
          </cell>
          <cell r="H5356" t="str">
            <v>HOURLY REGULAR  PAY</v>
          </cell>
        </row>
        <row r="5357">
          <cell r="A5357">
            <v>500900</v>
          </cell>
          <cell r="B5357" t="str">
            <v>VACATION, SICK &amp; HOL</v>
          </cell>
          <cell r="C5357">
            <v>14100</v>
          </cell>
          <cell r="D5357" t="str">
            <v>GAS OPS BLACK - OR</v>
          </cell>
          <cell r="E5357" t="str">
            <v>892-01610</v>
          </cell>
          <cell r="F5357" t="str">
            <v>141001610892</v>
          </cell>
          <cell r="G5357">
            <v>600900</v>
          </cell>
          <cell r="H5357" t="str">
            <v>VACATION, SICK &amp; HOL</v>
          </cell>
        </row>
        <row r="5358">
          <cell r="A5358">
            <v>588105</v>
          </cell>
          <cell r="B5358" t="str">
            <v>SALARY PAYROLL ZTFSO</v>
          </cell>
          <cell r="C5358">
            <v>14100</v>
          </cell>
          <cell r="D5358" t="str">
            <v>GAS OPS BLACK - OR</v>
          </cell>
          <cell r="E5358" t="str">
            <v>892-01610</v>
          </cell>
          <cell r="F5358" t="str">
            <v>141001610892</v>
          </cell>
          <cell r="G5358">
            <v>688105</v>
          </cell>
          <cell r="H5358" t="str">
            <v>SALARY PAYROLL ZTFSO</v>
          </cell>
        </row>
        <row r="5359">
          <cell r="A5359">
            <v>588305</v>
          </cell>
          <cell r="B5359" t="str">
            <v>HRLY - REGULAR ZTFSO</v>
          </cell>
          <cell r="C5359">
            <v>14100</v>
          </cell>
          <cell r="D5359" t="str">
            <v>GAS OPS BLACK - OR</v>
          </cell>
          <cell r="E5359" t="str">
            <v>892-01610</v>
          </cell>
          <cell r="F5359" t="str">
            <v>141001610892</v>
          </cell>
          <cell r="G5359">
            <v>688305</v>
          </cell>
          <cell r="H5359" t="str">
            <v>HRLY - REGULAR ZTFSO</v>
          </cell>
        </row>
        <row r="5360">
          <cell r="A5360">
            <v>502100</v>
          </cell>
          <cell r="B5360" t="str">
            <v>OTHER CONTRACT WORK</v>
          </cell>
          <cell r="C5360">
            <v>14100</v>
          </cell>
          <cell r="D5360" t="str">
            <v>GAS OPS BLACK - OR</v>
          </cell>
          <cell r="E5360" t="str">
            <v>892-01610</v>
          </cell>
          <cell r="F5360" t="str">
            <v>141001610892</v>
          </cell>
          <cell r="G5360">
            <v>602100</v>
          </cell>
          <cell r="H5360" t="str">
            <v>OTHER CONTRACT WORK</v>
          </cell>
        </row>
        <row r="5361">
          <cell r="A5361">
            <v>501000</v>
          </cell>
          <cell r="B5361" t="str">
            <v>PAYROLL OVERHEAD</v>
          </cell>
          <cell r="C5361">
            <v>14100</v>
          </cell>
          <cell r="D5361" t="str">
            <v>GAS OPS BLACK - OR</v>
          </cell>
          <cell r="E5361" t="str">
            <v>892-01610</v>
          </cell>
          <cell r="F5361" t="str">
            <v>141001610892</v>
          </cell>
          <cell r="G5361">
            <v>601000</v>
          </cell>
          <cell r="H5361" t="str">
            <v>PAYROLL OVERHEAD</v>
          </cell>
        </row>
        <row r="5362">
          <cell r="A5362">
            <v>501400</v>
          </cell>
          <cell r="B5362" t="str">
            <v>MATERIALS</v>
          </cell>
          <cell r="C5362">
            <v>14100</v>
          </cell>
          <cell r="D5362" t="str">
            <v>GAS OPS BLACK - OR</v>
          </cell>
          <cell r="E5362" t="str">
            <v>892-01610</v>
          </cell>
          <cell r="F5362" t="str">
            <v>141001610892</v>
          </cell>
          <cell r="G5362">
            <v>601400</v>
          </cell>
          <cell r="H5362" t="str">
            <v>MATERIALS</v>
          </cell>
        </row>
        <row r="5363">
          <cell r="A5363">
            <v>501401</v>
          </cell>
          <cell r="B5363" t="str">
            <v>MATERIALS - CONS INV</v>
          </cell>
          <cell r="C5363">
            <v>14100</v>
          </cell>
          <cell r="D5363" t="str">
            <v>GAS OPS BLACK - OR</v>
          </cell>
          <cell r="E5363" t="str">
            <v>892-01635</v>
          </cell>
          <cell r="F5363" t="str">
            <v>141001635892</v>
          </cell>
          <cell r="G5363">
            <v>601401</v>
          </cell>
          <cell r="H5363" t="str">
            <v>MATERIALS - CONS INV</v>
          </cell>
        </row>
        <row r="5364">
          <cell r="A5364">
            <v>501700</v>
          </cell>
          <cell r="B5364" t="str">
            <v>EQUIPMENT</v>
          </cell>
          <cell r="C5364">
            <v>13510</v>
          </cell>
          <cell r="D5364" t="str">
            <v>CUSTOMER FIELD SERVICES</v>
          </cell>
          <cell r="E5364" t="str">
            <v>892-01635</v>
          </cell>
          <cell r="F5364" t="str">
            <v>135101635892</v>
          </cell>
          <cell r="G5364">
            <v>601700</v>
          </cell>
          <cell r="H5364" t="str">
            <v>EQUIPMENT</v>
          </cell>
        </row>
        <row r="5365">
          <cell r="A5365">
            <v>580306</v>
          </cell>
          <cell r="B5365" t="str">
            <v>HOURLY  OT PAY</v>
          </cell>
          <cell r="C5365">
            <v>13510</v>
          </cell>
          <cell r="D5365" t="str">
            <v>CUSTOMER FIELD SERVICES</v>
          </cell>
          <cell r="E5365" t="str">
            <v>892-01635</v>
          </cell>
          <cell r="F5365" t="str">
            <v>135101635892</v>
          </cell>
          <cell r="G5365">
            <v>680306</v>
          </cell>
          <cell r="H5365" t="str">
            <v>HOURLY  OT PAY</v>
          </cell>
        </row>
        <row r="5366">
          <cell r="A5366">
            <v>501401</v>
          </cell>
          <cell r="B5366" t="str">
            <v>MATERIALS - CONS INV</v>
          </cell>
          <cell r="C5366">
            <v>11100</v>
          </cell>
          <cell r="D5366" t="str">
            <v>SYSTEM OPS</v>
          </cell>
          <cell r="E5366" t="str">
            <v>892-01635</v>
          </cell>
          <cell r="F5366" t="str">
            <v>111001635892</v>
          </cell>
          <cell r="G5366">
            <v>601401</v>
          </cell>
          <cell r="H5366" t="str">
            <v>MATERIALS - CONS INV</v>
          </cell>
        </row>
        <row r="5367">
          <cell r="A5367">
            <v>501700</v>
          </cell>
          <cell r="B5367" t="str">
            <v>EQUIPMENT</v>
          </cell>
          <cell r="C5367">
            <v>11100</v>
          </cell>
          <cell r="D5367" t="str">
            <v>SYSTEM OPS</v>
          </cell>
          <cell r="E5367" t="str">
            <v>892-01635</v>
          </cell>
          <cell r="F5367" t="str">
            <v>111001635892</v>
          </cell>
          <cell r="G5367">
            <v>601700</v>
          </cell>
          <cell r="H5367" t="str">
            <v>EQUIPMENT</v>
          </cell>
        </row>
        <row r="5368">
          <cell r="A5368">
            <v>580305</v>
          </cell>
          <cell r="B5368" t="str">
            <v>HOURLY  REGULAR</v>
          </cell>
          <cell r="C5368">
            <v>11100</v>
          </cell>
          <cell r="D5368" t="str">
            <v>SYSTEM OPS</v>
          </cell>
          <cell r="E5368" t="str">
            <v>892-01635</v>
          </cell>
          <cell r="F5368" t="str">
            <v>111001635892</v>
          </cell>
          <cell r="G5368">
            <v>680305</v>
          </cell>
          <cell r="H5368" t="str">
            <v>HOURLY  REGULAR</v>
          </cell>
        </row>
        <row r="5369">
          <cell r="A5369">
            <v>580306</v>
          </cell>
          <cell r="B5369" t="str">
            <v>HOURLY  OT PAY</v>
          </cell>
          <cell r="C5369">
            <v>11100</v>
          </cell>
          <cell r="D5369" t="str">
            <v>SYSTEM OPS</v>
          </cell>
          <cell r="E5369" t="str">
            <v>892-01635</v>
          </cell>
          <cell r="F5369" t="str">
            <v>111001635892</v>
          </cell>
          <cell r="G5369">
            <v>680306</v>
          </cell>
          <cell r="H5369" t="str">
            <v>HOURLY  OT PAY</v>
          </cell>
        </row>
        <row r="5370">
          <cell r="A5370">
            <v>585800</v>
          </cell>
          <cell r="B5370" t="str">
            <v>MEAL TICKETS SECONDARY</v>
          </cell>
          <cell r="C5370">
            <v>11100</v>
          </cell>
          <cell r="D5370" t="str">
            <v>SYSTEM OPS</v>
          </cell>
          <cell r="E5370" t="str">
            <v>892-01635</v>
          </cell>
          <cell r="F5370" t="str">
            <v>111001635892</v>
          </cell>
          <cell r="G5370">
            <v>685800</v>
          </cell>
          <cell r="H5370" t="str">
            <v>MEAL TICKETS SECONDARY</v>
          </cell>
        </row>
        <row r="5371">
          <cell r="A5371">
            <v>501400</v>
          </cell>
          <cell r="B5371" t="str">
            <v>MATERIALS</v>
          </cell>
          <cell r="C5371">
            <v>11100</v>
          </cell>
          <cell r="D5371" t="str">
            <v>SYSTEM OPS</v>
          </cell>
          <cell r="E5371" t="str">
            <v>892-01635</v>
          </cell>
          <cell r="F5371" t="str">
            <v>111001635892</v>
          </cell>
          <cell r="G5371">
            <v>601400</v>
          </cell>
          <cell r="H5371" t="str">
            <v>MATERIALS</v>
          </cell>
        </row>
        <row r="5372">
          <cell r="A5372">
            <v>502170</v>
          </cell>
          <cell r="B5372" t="str">
            <v>FLAGGING</v>
          </cell>
          <cell r="C5372">
            <v>11100</v>
          </cell>
          <cell r="D5372" t="str">
            <v>SYSTEM OPS</v>
          </cell>
          <cell r="E5372" t="str">
            <v>892-01635</v>
          </cell>
          <cell r="F5372" t="str">
            <v>111001635892</v>
          </cell>
          <cell r="G5372">
            <v>602170</v>
          </cell>
          <cell r="H5372" t="str">
            <v>FLAGGING</v>
          </cell>
        </row>
        <row r="5373">
          <cell r="A5373">
            <v>501700</v>
          </cell>
          <cell r="B5373" t="str">
            <v>EQUIPMENT</v>
          </cell>
          <cell r="C5373">
            <v>14100</v>
          </cell>
          <cell r="D5373" t="str">
            <v>GAS OPS BLACK - OR</v>
          </cell>
          <cell r="E5373" t="str">
            <v>893-01165</v>
          </cell>
          <cell r="F5373" t="str">
            <v>141001165893</v>
          </cell>
          <cell r="G5373">
            <v>601700</v>
          </cell>
          <cell r="H5373" t="str">
            <v>EQUIPMENT</v>
          </cell>
        </row>
        <row r="5374">
          <cell r="A5374">
            <v>580305</v>
          </cell>
          <cell r="B5374" t="str">
            <v>HOURLY  REGULAR</v>
          </cell>
          <cell r="C5374">
            <v>14100</v>
          </cell>
          <cell r="D5374" t="str">
            <v>GAS OPS BLACK - OR</v>
          </cell>
          <cell r="E5374" t="str">
            <v>893-01165</v>
          </cell>
          <cell r="F5374" t="str">
            <v>141001165893</v>
          </cell>
          <cell r="G5374">
            <v>680305</v>
          </cell>
          <cell r="H5374" t="str">
            <v>HOURLY  REGULAR</v>
          </cell>
        </row>
        <row r="5375">
          <cell r="A5375">
            <v>501700</v>
          </cell>
          <cell r="B5375" t="str">
            <v>EQUIPMENT</v>
          </cell>
          <cell r="C5375">
            <v>13510</v>
          </cell>
          <cell r="D5375" t="str">
            <v>CUSTOMER FIELD SERVICES</v>
          </cell>
          <cell r="E5375" t="str">
            <v>893-01165</v>
          </cell>
          <cell r="F5375" t="str">
            <v>135101165893</v>
          </cell>
          <cell r="G5375">
            <v>601700</v>
          </cell>
          <cell r="H5375" t="str">
            <v>EQUIPMENT</v>
          </cell>
        </row>
        <row r="5376">
          <cell r="A5376">
            <v>580306</v>
          </cell>
          <cell r="B5376" t="str">
            <v>HOURLY  OT PAY</v>
          </cell>
          <cell r="C5376">
            <v>13510</v>
          </cell>
          <cell r="D5376" t="str">
            <v>CUSTOMER FIELD SERVICES</v>
          </cell>
          <cell r="E5376" t="str">
            <v>893-01165</v>
          </cell>
          <cell r="F5376" t="str">
            <v>135101165893</v>
          </cell>
          <cell r="G5376">
            <v>680306</v>
          </cell>
          <cell r="H5376" t="str">
            <v>HOURLY  OT PAY</v>
          </cell>
        </row>
        <row r="5377">
          <cell r="A5377">
            <v>580305</v>
          </cell>
          <cell r="B5377" t="str">
            <v>HOURLY  REGULAR</v>
          </cell>
          <cell r="C5377">
            <v>13510</v>
          </cell>
          <cell r="D5377" t="str">
            <v>CUSTOMER FIELD SERVICES</v>
          </cell>
          <cell r="E5377" t="str">
            <v>893-01165</v>
          </cell>
          <cell r="F5377" t="str">
            <v>135101165893</v>
          </cell>
          <cell r="G5377">
            <v>680305</v>
          </cell>
          <cell r="H5377" t="str">
            <v>HOURLY  REGULAR</v>
          </cell>
        </row>
        <row r="5378">
          <cell r="A5378">
            <v>500305</v>
          </cell>
          <cell r="B5378" t="str">
            <v>HOURLY REGULAR  PAY</v>
          </cell>
          <cell r="C5378">
            <v>11100</v>
          </cell>
          <cell r="D5378" t="str">
            <v>SYSTEM OPS</v>
          </cell>
          <cell r="E5378" t="str">
            <v>893-01165</v>
          </cell>
          <cell r="F5378" t="str">
            <v>111001165893</v>
          </cell>
          <cell r="G5378">
            <v>600305</v>
          </cell>
          <cell r="H5378" t="str">
            <v>HOURLY REGULAR  PAY</v>
          </cell>
        </row>
        <row r="5379">
          <cell r="A5379">
            <v>500306</v>
          </cell>
          <cell r="B5379" t="str">
            <v>HOURLY OVERTIME PAY</v>
          </cell>
          <cell r="C5379">
            <v>11100</v>
          </cell>
          <cell r="D5379" t="str">
            <v>SYSTEM OPS</v>
          </cell>
          <cell r="E5379" t="str">
            <v>893-01165</v>
          </cell>
          <cell r="F5379" t="str">
            <v>111001165893</v>
          </cell>
          <cell r="G5379">
            <v>600306</v>
          </cell>
          <cell r="H5379" t="str">
            <v>HOURLY OVERTIME PAY</v>
          </cell>
        </row>
        <row r="5380">
          <cell r="A5380">
            <v>500307</v>
          </cell>
          <cell r="B5380" t="str">
            <v>ON CALL ASSIGN. PAY</v>
          </cell>
          <cell r="C5380">
            <v>11100</v>
          </cell>
          <cell r="D5380" t="str">
            <v>SYSTEM OPS</v>
          </cell>
          <cell r="E5380" t="str">
            <v>893-01165</v>
          </cell>
          <cell r="F5380" t="str">
            <v>111001165893</v>
          </cell>
          <cell r="G5380">
            <v>600307</v>
          </cell>
          <cell r="H5380" t="str">
            <v>ON CALL ASSIGN. PAY</v>
          </cell>
        </row>
        <row r="5381">
          <cell r="A5381">
            <v>500900</v>
          </cell>
          <cell r="B5381" t="str">
            <v>VACATION, SICK &amp; HOL</v>
          </cell>
          <cell r="C5381">
            <v>11100</v>
          </cell>
          <cell r="D5381" t="str">
            <v>SYSTEM OPS</v>
          </cell>
          <cell r="E5381" t="str">
            <v>893-01165</v>
          </cell>
          <cell r="F5381" t="str">
            <v>111001165893</v>
          </cell>
          <cell r="G5381">
            <v>600900</v>
          </cell>
          <cell r="H5381" t="str">
            <v>VACATION, SICK &amp; HOL</v>
          </cell>
        </row>
        <row r="5382">
          <cell r="A5382">
            <v>501000</v>
          </cell>
          <cell r="B5382" t="str">
            <v>PAYROLL OVERHEAD</v>
          </cell>
          <cell r="C5382">
            <v>11100</v>
          </cell>
          <cell r="D5382" t="str">
            <v>SYSTEM OPS</v>
          </cell>
          <cell r="E5382" t="str">
            <v>893-01165</v>
          </cell>
          <cell r="F5382" t="str">
            <v>111001165893</v>
          </cell>
          <cell r="G5382">
            <v>601000</v>
          </cell>
          <cell r="H5382" t="str">
            <v>PAYROLL OVERHEAD</v>
          </cell>
        </row>
        <row r="5383">
          <cell r="A5383">
            <v>501400</v>
          </cell>
          <cell r="B5383" t="str">
            <v>MATERIALS</v>
          </cell>
          <cell r="C5383">
            <v>11100</v>
          </cell>
          <cell r="D5383" t="str">
            <v>SYSTEM OPS</v>
          </cell>
          <cell r="E5383" t="str">
            <v>893-01165</v>
          </cell>
          <cell r="F5383" t="str">
            <v>111001165893</v>
          </cell>
          <cell r="G5383">
            <v>601400</v>
          </cell>
          <cell r="H5383" t="str">
            <v>MATERIALS</v>
          </cell>
        </row>
        <row r="5384">
          <cell r="A5384">
            <v>501401</v>
          </cell>
          <cell r="B5384" t="str">
            <v>MATERIALS - CONS INV</v>
          </cell>
          <cell r="C5384">
            <v>11100</v>
          </cell>
          <cell r="D5384" t="str">
            <v>SYSTEM OPS</v>
          </cell>
          <cell r="E5384" t="str">
            <v>893-01165</v>
          </cell>
          <cell r="F5384" t="str">
            <v>111001165893</v>
          </cell>
          <cell r="G5384">
            <v>601401</v>
          </cell>
          <cell r="H5384" t="str">
            <v>MATERIALS - CONS INV</v>
          </cell>
        </row>
        <row r="5385">
          <cell r="A5385">
            <v>501700</v>
          </cell>
          <cell r="B5385" t="str">
            <v>EQUIPMENT</v>
          </cell>
          <cell r="C5385">
            <v>11100</v>
          </cell>
          <cell r="D5385" t="str">
            <v>SYSTEM OPS</v>
          </cell>
          <cell r="E5385" t="str">
            <v>893-01165</v>
          </cell>
          <cell r="F5385" t="str">
            <v>111001165893</v>
          </cell>
          <cell r="G5385">
            <v>601700</v>
          </cell>
          <cell r="H5385" t="str">
            <v>EQUIPMENT</v>
          </cell>
        </row>
        <row r="5386">
          <cell r="A5386">
            <v>502100</v>
          </cell>
          <cell r="B5386" t="str">
            <v>OTHER CONTRACT WORK</v>
          </cell>
          <cell r="C5386">
            <v>11100</v>
          </cell>
          <cell r="D5386" t="str">
            <v>SYSTEM OPS</v>
          </cell>
          <cell r="E5386" t="str">
            <v>893-01165</v>
          </cell>
          <cell r="F5386" t="str">
            <v>111001165893</v>
          </cell>
          <cell r="G5386">
            <v>602100</v>
          </cell>
          <cell r="H5386" t="str">
            <v>OTHER CONTRACT WORK</v>
          </cell>
        </row>
        <row r="5387">
          <cell r="A5387">
            <v>502466</v>
          </cell>
          <cell r="B5387" t="str">
            <v>P CARD UNCODED CHARG</v>
          </cell>
          <cell r="C5387">
            <v>11100</v>
          </cell>
          <cell r="D5387" t="str">
            <v>SYSTEM OPS</v>
          </cell>
          <cell r="E5387" t="str">
            <v>893-01165</v>
          </cell>
          <cell r="F5387" t="str">
            <v>111001165893</v>
          </cell>
          <cell r="G5387">
            <v>602466</v>
          </cell>
          <cell r="H5387" t="str">
            <v>P CARD UNCODED CHARG</v>
          </cell>
        </row>
        <row r="5388">
          <cell r="A5388">
            <v>580305</v>
          </cell>
          <cell r="B5388" t="str">
            <v>HOURLY  REGULAR</v>
          </cell>
          <cell r="C5388">
            <v>11100</v>
          </cell>
          <cell r="D5388" t="str">
            <v>SYSTEM OPS</v>
          </cell>
          <cell r="E5388" t="str">
            <v>893-01165</v>
          </cell>
          <cell r="F5388" t="str">
            <v>111001165893</v>
          </cell>
          <cell r="G5388">
            <v>680305</v>
          </cell>
          <cell r="H5388" t="str">
            <v>HOURLY  REGULAR</v>
          </cell>
        </row>
        <row r="5389">
          <cell r="A5389">
            <v>580306</v>
          </cell>
          <cell r="B5389" t="str">
            <v>HOURLY  OT PAY</v>
          </cell>
          <cell r="C5389">
            <v>11100</v>
          </cell>
          <cell r="D5389" t="str">
            <v>SYSTEM OPS</v>
          </cell>
          <cell r="E5389" t="str">
            <v>893-01165</v>
          </cell>
          <cell r="F5389" t="str">
            <v>111001165893</v>
          </cell>
          <cell r="G5389">
            <v>680306</v>
          </cell>
          <cell r="H5389" t="str">
            <v>HOURLY  OT PAY</v>
          </cell>
        </row>
        <row r="5390">
          <cell r="A5390">
            <v>585800</v>
          </cell>
          <cell r="B5390" t="str">
            <v>MEAL TICKETS SECONDARY</v>
          </cell>
          <cell r="C5390">
            <v>11100</v>
          </cell>
          <cell r="D5390" t="str">
            <v>SYSTEM OPS</v>
          </cell>
          <cell r="E5390" t="str">
            <v>893-01165</v>
          </cell>
          <cell r="F5390" t="str">
            <v>111001165893</v>
          </cell>
          <cell r="G5390">
            <v>685800</v>
          </cell>
          <cell r="H5390" t="str">
            <v>MEAL TICKETS SECONDARY</v>
          </cell>
        </row>
        <row r="5391">
          <cell r="A5391">
            <v>588305</v>
          </cell>
          <cell r="B5391" t="str">
            <v>HRLY - REGULAR ZTFSO</v>
          </cell>
          <cell r="C5391">
            <v>11100</v>
          </cell>
          <cell r="D5391" t="str">
            <v>SYSTEM OPS</v>
          </cell>
          <cell r="E5391" t="str">
            <v>893-01165</v>
          </cell>
          <cell r="F5391" t="str">
            <v>111001165893</v>
          </cell>
          <cell r="G5391">
            <v>688305</v>
          </cell>
          <cell r="H5391" t="str">
            <v>HRLY - REGULAR ZTFSO</v>
          </cell>
        </row>
        <row r="5392">
          <cell r="A5392">
            <v>588306</v>
          </cell>
          <cell r="B5392" t="str">
            <v>HRLY - OT ZTFSO</v>
          </cell>
          <cell r="C5392">
            <v>11100</v>
          </cell>
          <cell r="D5392" t="str">
            <v>SYSTEM OPS</v>
          </cell>
          <cell r="E5392" t="str">
            <v>893-01165</v>
          </cell>
          <cell r="F5392" t="str">
            <v>111001165893</v>
          </cell>
          <cell r="G5392">
            <v>688306</v>
          </cell>
          <cell r="H5392" t="str">
            <v>HRLY - OT ZTFSO</v>
          </cell>
        </row>
        <row r="5393">
          <cell r="A5393">
            <v>502800</v>
          </cell>
          <cell r="B5393" t="str">
            <v>POSTAGE</v>
          </cell>
          <cell r="C5393">
            <v>11100</v>
          </cell>
          <cell r="D5393" t="str">
            <v>SYSTEM OPS</v>
          </cell>
          <cell r="E5393" t="str">
            <v>893-01165</v>
          </cell>
          <cell r="F5393" t="str">
            <v>111001165893</v>
          </cell>
          <cell r="G5393">
            <v>602800</v>
          </cell>
          <cell r="H5393" t="str">
            <v>POSTAGE</v>
          </cell>
        </row>
        <row r="5394">
          <cell r="A5394">
            <v>504700</v>
          </cell>
          <cell r="B5394" t="str">
            <v>PARKING</v>
          </cell>
          <cell r="C5394">
            <v>11100</v>
          </cell>
          <cell r="D5394" t="str">
            <v>SYSTEM OPS</v>
          </cell>
          <cell r="E5394" t="str">
            <v>893-01165</v>
          </cell>
          <cell r="F5394" t="str">
            <v>111001165893</v>
          </cell>
          <cell r="G5394">
            <v>604700</v>
          </cell>
          <cell r="H5394" t="str">
            <v>PARKING</v>
          </cell>
        </row>
        <row r="5395">
          <cell r="A5395">
            <v>507700</v>
          </cell>
          <cell r="B5395" t="str">
            <v>SMALL TOOLS</v>
          </cell>
          <cell r="C5395">
            <v>11100</v>
          </cell>
          <cell r="D5395" t="str">
            <v>SYSTEM OPS</v>
          </cell>
          <cell r="E5395" t="str">
            <v>893-01165</v>
          </cell>
          <cell r="F5395" t="str">
            <v>111001165893</v>
          </cell>
          <cell r="G5395">
            <v>607700</v>
          </cell>
          <cell r="H5395" t="str">
            <v>SMALL TOOLS</v>
          </cell>
        </row>
        <row r="5396">
          <cell r="A5396">
            <v>500301</v>
          </cell>
          <cell r="B5396" t="str">
            <v>HOURLY DOUBLE PAY</v>
          </cell>
          <cell r="C5396">
            <v>11100</v>
          </cell>
          <cell r="D5396" t="str">
            <v>SYSTEM OPS</v>
          </cell>
          <cell r="E5396" t="str">
            <v>893-01165</v>
          </cell>
          <cell r="F5396" t="str">
            <v>111001165893</v>
          </cell>
          <cell r="G5396">
            <v>600301</v>
          </cell>
          <cell r="H5396" t="str">
            <v>HOURLY DOUBLE PAY</v>
          </cell>
        </row>
        <row r="5397">
          <cell r="A5397">
            <v>588301</v>
          </cell>
          <cell r="B5397" t="str">
            <v>HRL - DBL TIME ZTFSO</v>
          </cell>
          <cell r="C5397">
            <v>11100</v>
          </cell>
          <cell r="D5397" t="str">
            <v>SYSTEM OPS</v>
          </cell>
          <cell r="E5397" t="str">
            <v>893-01165</v>
          </cell>
          <cell r="F5397" t="str">
            <v>111001165893</v>
          </cell>
          <cell r="G5397">
            <v>688301</v>
          </cell>
          <cell r="H5397" t="str">
            <v>HRL - DBL TIME ZTFSO</v>
          </cell>
        </row>
        <row r="5398">
          <cell r="A5398">
            <v>505800</v>
          </cell>
          <cell r="B5398" t="str">
            <v>MEAL TICKETS</v>
          </cell>
          <cell r="C5398">
            <v>11100</v>
          </cell>
          <cell r="D5398" t="str">
            <v>SYSTEM OPS</v>
          </cell>
          <cell r="E5398" t="str">
            <v>893-01165</v>
          </cell>
          <cell r="F5398" t="str">
            <v>111001165893</v>
          </cell>
          <cell r="G5398">
            <v>605800</v>
          </cell>
          <cell r="H5398" t="str">
            <v>MEAL TICKETS</v>
          </cell>
        </row>
        <row r="5399">
          <cell r="A5399">
            <v>512100</v>
          </cell>
          <cell r="B5399" t="str">
            <v>MEALS AND ENTERTAIN</v>
          </cell>
          <cell r="C5399">
            <v>11100</v>
          </cell>
          <cell r="D5399" t="str">
            <v>SYSTEM OPS</v>
          </cell>
          <cell r="E5399" t="str">
            <v>893-01165</v>
          </cell>
          <cell r="F5399" t="str">
            <v>111001165893</v>
          </cell>
          <cell r="G5399">
            <v>612100</v>
          </cell>
          <cell r="H5399" t="str">
            <v>MEALS AND ENTERTAIN</v>
          </cell>
        </row>
        <row r="5400">
          <cell r="A5400">
            <v>580301</v>
          </cell>
          <cell r="B5400" t="str">
            <v>HOURLY DBL TIME PAY</v>
          </cell>
          <cell r="C5400">
            <v>11100</v>
          </cell>
          <cell r="D5400" t="str">
            <v>SYSTEM OPS</v>
          </cell>
          <cell r="E5400" t="str">
            <v>893-01165</v>
          </cell>
          <cell r="F5400" t="str">
            <v>111001165893</v>
          </cell>
          <cell r="G5400">
            <v>680301</v>
          </cell>
          <cell r="H5400" t="str">
            <v>HOURLY DBL TIME PAY</v>
          </cell>
        </row>
        <row r="5401">
          <cell r="A5401">
            <v>501700</v>
          </cell>
          <cell r="B5401" t="str">
            <v>EQUIPMENT</v>
          </cell>
          <cell r="C5401">
            <v>13510</v>
          </cell>
          <cell r="D5401" t="str">
            <v>CUSTOMER FIELD SERVICES</v>
          </cell>
          <cell r="E5401" t="str">
            <v>893-01185</v>
          </cell>
          <cell r="F5401" t="str">
            <v>135101185893</v>
          </cell>
          <cell r="G5401">
            <v>601700</v>
          </cell>
          <cell r="H5401" t="str">
            <v>EQUIPMENT</v>
          </cell>
        </row>
        <row r="5402">
          <cell r="A5402">
            <v>580306</v>
          </cell>
          <cell r="B5402" t="str">
            <v>HOURLY  OT PAY</v>
          </cell>
          <cell r="C5402">
            <v>13510</v>
          </cell>
          <cell r="D5402" t="str">
            <v>CUSTOMER FIELD SERVICES</v>
          </cell>
          <cell r="E5402" t="str">
            <v>893-01185</v>
          </cell>
          <cell r="F5402" t="str">
            <v>135101185893</v>
          </cell>
          <cell r="G5402">
            <v>680306</v>
          </cell>
          <cell r="H5402" t="str">
            <v>HOURLY  OT PAY</v>
          </cell>
        </row>
        <row r="5403">
          <cell r="A5403">
            <v>501700</v>
          </cell>
          <cell r="B5403" t="str">
            <v>EQUIPMENT</v>
          </cell>
          <cell r="C5403">
            <v>11100</v>
          </cell>
          <cell r="D5403" t="str">
            <v>SYSTEM OPS</v>
          </cell>
          <cell r="E5403" t="str">
            <v>893-01185</v>
          </cell>
          <cell r="F5403" t="str">
            <v>111001185893</v>
          </cell>
          <cell r="G5403">
            <v>601700</v>
          </cell>
          <cell r="H5403" t="str">
            <v>EQUIPMENT</v>
          </cell>
        </row>
        <row r="5404">
          <cell r="A5404">
            <v>503000</v>
          </cell>
          <cell r="B5404" t="str">
            <v>OFFICE SUPPLIES</v>
          </cell>
          <cell r="C5404">
            <v>11100</v>
          </cell>
          <cell r="D5404" t="str">
            <v>SYSTEM OPS</v>
          </cell>
          <cell r="E5404" t="str">
            <v>893-01185</v>
          </cell>
          <cell r="F5404" t="str">
            <v>111001185893</v>
          </cell>
          <cell r="G5404">
            <v>603000</v>
          </cell>
          <cell r="H5404" t="str">
            <v>OFFICE SUPPLIES</v>
          </cell>
        </row>
        <row r="5405">
          <cell r="A5405">
            <v>580305</v>
          </cell>
          <cell r="B5405" t="str">
            <v>HOURLY  REGULAR</v>
          </cell>
          <cell r="C5405">
            <v>11100</v>
          </cell>
          <cell r="D5405" t="str">
            <v>SYSTEM OPS</v>
          </cell>
          <cell r="E5405" t="str">
            <v>893-01185</v>
          </cell>
          <cell r="F5405" t="str">
            <v>111001185893</v>
          </cell>
          <cell r="G5405">
            <v>680305</v>
          </cell>
          <cell r="H5405" t="str">
            <v>HOURLY  REGULAR</v>
          </cell>
        </row>
        <row r="5406">
          <cell r="A5406">
            <v>580306</v>
          </cell>
          <cell r="B5406" t="str">
            <v>HOURLY  OT PAY</v>
          </cell>
          <cell r="C5406">
            <v>11100</v>
          </cell>
          <cell r="D5406" t="str">
            <v>SYSTEM OPS</v>
          </cell>
          <cell r="E5406" t="str">
            <v>893-01185</v>
          </cell>
          <cell r="F5406" t="str">
            <v>111001185893</v>
          </cell>
          <cell r="G5406">
            <v>680306</v>
          </cell>
          <cell r="H5406" t="str">
            <v>HOURLY  OT PAY</v>
          </cell>
        </row>
        <row r="5407">
          <cell r="A5407">
            <v>512200</v>
          </cell>
          <cell r="B5407" t="str">
            <v>TRAVEL IN TERRITORY</v>
          </cell>
          <cell r="C5407">
            <v>13520</v>
          </cell>
          <cell r="D5407" t="str">
            <v>SCHEDULING &amp; DISPATCH</v>
          </cell>
          <cell r="E5407" t="str">
            <v>893-01190</v>
          </cell>
          <cell r="F5407" t="str">
            <v>135201190893</v>
          </cell>
          <cell r="G5407">
            <v>612200</v>
          </cell>
          <cell r="H5407" t="str">
            <v>TRAVEL IN TERRITORY</v>
          </cell>
        </row>
        <row r="5408">
          <cell r="A5408">
            <v>502100</v>
          </cell>
          <cell r="B5408" t="str">
            <v>OTHER CONTRACT WORK</v>
          </cell>
          <cell r="C5408">
            <v>12011</v>
          </cell>
          <cell r="D5408" t="str">
            <v>METER SHOP</v>
          </cell>
          <cell r="E5408" t="str">
            <v>893-01190</v>
          </cell>
          <cell r="F5408" t="str">
            <v>120111190893</v>
          </cell>
          <cell r="G5408">
            <v>602100</v>
          </cell>
          <cell r="H5408" t="str">
            <v>OTHER CONTRACT WORK</v>
          </cell>
        </row>
        <row r="5409">
          <cell r="A5409">
            <v>501401</v>
          </cell>
          <cell r="B5409" t="str">
            <v>MATERIALS - CONS INV</v>
          </cell>
          <cell r="C5409">
            <v>11100</v>
          </cell>
          <cell r="D5409" t="str">
            <v>SYSTEM OPS</v>
          </cell>
          <cell r="E5409" t="str">
            <v>893-01190</v>
          </cell>
          <cell r="F5409" t="str">
            <v>111001190893</v>
          </cell>
          <cell r="G5409">
            <v>601401</v>
          </cell>
          <cell r="H5409" t="str">
            <v>MATERIALS - CONS INV</v>
          </cell>
        </row>
        <row r="5410">
          <cell r="A5410">
            <v>501700</v>
          </cell>
          <cell r="B5410" t="str">
            <v>EQUIPMENT</v>
          </cell>
          <cell r="C5410">
            <v>11100</v>
          </cell>
          <cell r="D5410" t="str">
            <v>SYSTEM OPS</v>
          </cell>
          <cell r="E5410" t="str">
            <v>893-01190</v>
          </cell>
          <cell r="F5410" t="str">
            <v>111001190893</v>
          </cell>
          <cell r="G5410">
            <v>601700</v>
          </cell>
          <cell r="H5410" t="str">
            <v>EQUIPMENT</v>
          </cell>
        </row>
        <row r="5411">
          <cell r="A5411">
            <v>580305</v>
          </cell>
          <cell r="B5411" t="str">
            <v>HOURLY  REGULAR</v>
          </cell>
          <cell r="C5411">
            <v>11100</v>
          </cell>
          <cell r="D5411" t="str">
            <v>SYSTEM OPS</v>
          </cell>
          <cell r="E5411" t="str">
            <v>893-01190</v>
          </cell>
          <cell r="F5411" t="str">
            <v>111001190893</v>
          </cell>
          <cell r="G5411">
            <v>680305</v>
          </cell>
          <cell r="H5411" t="str">
            <v>HOURLY  REGULAR</v>
          </cell>
        </row>
        <row r="5412">
          <cell r="A5412">
            <v>580306</v>
          </cell>
          <cell r="B5412" t="str">
            <v>HOURLY  OT PAY</v>
          </cell>
          <cell r="C5412">
            <v>11100</v>
          </cell>
          <cell r="D5412" t="str">
            <v>SYSTEM OPS</v>
          </cell>
          <cell r="E5412" t="str">
            <v>893-01190</v>
          </cell>
          <cell r="F5412" t="str">
            <v>111001190893</v>
          </cell>
          <cell r="G5412">
            <v>680306</v>
          </cell>
          <cell r="H5412" t="str">
            <v>HOURLY  OT PAY</v>
          </cell>
        </row>
        <row r="5413">
          <cell r="A5413">
            <v>585800</v>
          </cell>
          <cell r="B5413" t="str">
            <v>MEAL TICKETS SECONDARY</v>
          </cell>
          <cell r="C5413">
            <v>11100</v>
          </cell>
          <cell r="D5413" t="str">
            <v>SYSTEM OPS</v>
          </cell>
          <cell r="E5413" t="str">
            <v>893-01190</v>
          </cell>
          <cell r="F5413" t="str">
            <v>111001190893</v>
          </cell>
          <cell r="G5413">
            <v>685800</v>
          </cell>
          <cell r="H5413" t="str">
            <v>MEAL TICKETS SECONDARY</v>
          </cell>
        </row>
        <row r="5414">
          <cell r="A5414">
            <v>502466</v>
          </cell>
          <cell r="B5414" t="str">
            <v>P CARD UNCODED CHARG</v>
          </cell>
          <cell r="C5414">
            <v>11100</v>
          </cell>
          <cell r="D5414" t="str">
            <v>SYSTEM OPS</v>
          </cell>
          <cell r="E5414" t="str">
            <v>893-01190</v>
          </cell>
          <cell r="F5414" t="str">
            <v>111001190893</v>
          </cell>
          <cell r="G5414">
            <v>602466</v>
          </cell>
          <cell r="H5414" t="str">
            <v>P CARD UNCODED CHARG</v>
          </cell>
        </row>
        <row r="5415">
          <cell r="A5415">
            <v>505800</v>
          </cell>
          <cell r="B5415" t="str">
            <v>MEAL TICKETS</v>
          </cell>
          <cell r="C5415">
            <v>11100</v>
          </cell>
          <cell r="D5415" t="str">
            <v>SYSTEM OPS</v>
          </cell>
          <cell r="E5415" t="str">
            <v>893-01190</v>
          </cell>
          <cell r="F5415" t="str">
            <v>111001190893</v>
          </cell>
          <cell r="G5415">
            <v>605800</v>
          </cell>
          <cell r="H5415" t="str">
            <v>MEAL TICKETS</v>
          </cell>
        </row>
        <row r="5416">
          <cell r="A5416">
            <v>512200</v>
          </cell>
          <cell r="B5416" t="str">
            <v>TRAVEL IN TERRITORY</v>
          </cell>
          <cell r="C5416">
            <v>11100</v>
          </cell>
          <cell r="D5416" t="str">
            <v>SYSTEM OPS</v>
          </cell>
          <cell r="E5416" t="str">
            <v>893-01190</v>
          </cell>
          <cell r="F5416" t="str">
            <v>111001190893</v>
          </cell>
          <cell r="G5416">
            <v>612200</v>
          </cell>
          <cell r="H5416" t="str">
            <v>TRAVEL IN TERRITORY</v>
          </cell>
        </row>
        <row r="5417">
          <cell r="A5417">
            <v>501600</v>
          </cell>
          <cell r="B5417" t="str">
            <v>TRANSPORTATION</v>
          </cell>
          <cell r="C5417">
            <v>11100</v>
          </cell>
          <cell r="D5417" t="str">
            <v>SYSTEM OPS</v>
          </cell>
          <cell r="E5417" t="str">
            <v>893-01190</v>
          </cell>
          <cell r="F5417" t="str">
            <v>111001190893</v>
          </cell>
          <cell r="G5417">
            <v>601600</v>
          </cell>
          <cell r="H5417" t="str">
            <v>TRANSPORTATION</v>
          </cell>
        </row>
        <row r="5418">
          <cell r="A5418">
            <v>501700</v>
          </cell>
          <cell r="B5418" t="str">
            <v>EQUIPMENT</v>
          </cell>
          <cell r="C5418">
            <v>13510</v>
          </cell>
          <cell r="D5418" t="str">
            <v>CUSTOMER FIELD SERVICES</v>
          </cell>
          <cell r="E5418" t="str">
            <v>893-01295</v>
          </cell>
          <cell r="F5418" t="str">
            <v>135101295893</v>
          </cell>
          <cell r="G5418">
            <v>601700</v>
          </cell>
          <cell r="H5418" t="str">
            <v>EQUIPMENT</v>
          </cell>
        </row>
        <row r="5419">
          <cell r="A5419">
            <v>580305</v>
          </cell>
          <cell r="B5419" t="str">
            <v>HOURLY  REGULAR</v>
          </cell>
          <cell r="C5419">
            <v>13510</v>
          </cell>
          <cell r="D5419" t="str">
            <v>CUSTOMER FIELD SERVICES</v>
          </cell>
          <cell r="E5419" t="str">
            <v>893-01295</v>
          </cell>
          <cell r="F5419" t="str">
            <v>135101295893</v>
          </cell>
          <cell r="G5419">
            <v>680305</v>
          </cell>
          <cell r="H5419" t="str">
            <v>HOURLY  REGULAR</v>
          </cell>
        </row>
        <row r="5420">
          <cell r="A5420">
            <v>501401</v>
          </cell>
          <cell r="B5420" t="str">
            <v>MATERIALS - CONS INV</v>
          </cell>
          <cell r="C5420">
            <v>11100</v>
          </cell>
          <cell r="D5420" t="str">
            <v>SYSTEM OPS</v>
          </cell>
          <cell r="E5420" t="str">
            <v>893-01295</v>
          </cell>
          <cell r="F5420" t="str">
            <v>111001295893</v>
          </cell>
          <cell r="G5420">
            <v>601401</v>
          </cell>
          <cell r="H5420" t="str">
            <v>MATERIALS - CONS INV</v>
          </cell>
        </row>
        <row r="5421">
          <cell r="A5421">
            <v>501700</v>
          </cell>
          <cell r="B5421" t="str">
            <v>EQUIPMENT</v>
          </cell>
          <cell r="C5421">
            <v>11100</v>
          </cell>
          <cell r="D5421" t="str">
            <v>SYSTEM OPS</v>
          </cell>
          <cell r="E5421" t="str">
            <v>893-01295</v>
          </cell>
          <cell r="F5421" t="str">
            <v>111001295893</v>
          </cell>
          <cell r="G5421">
            <v>601700</v>
          </cell>
          <cell r="H5421" t="str">
            <v>EQUIPMENT</v>
          </cell>
        </row>
        <row r="5422">
          <cell r="A5422">
            <v>580305</v>
          </cell>
          <cell r="B5422" t="str">
            <v>HOURLY  REGULAR</v>
          </cell>
          <cell r="C5422">
            <v>11100</v>
          </cell>
          <cell r="D5422" t="str">
            <v>SYSTEM OPS</v>
          </cell>
          <cell r="E5422" t="str">
            <v>893-01295</v>
          </cell>
          <cell r="F5422" t="str">
            <v>111001295893</v>
          </cell>
          <cell r="G5422">
            <v>680305</v>
          </cell>
          <cell r="H5422" t="str">
            <v>HOURLY  REGULAR</v>
          </cell>
        </row>
        <row r="5423">
          <cell r="A5423">
            <v>580306</v>
          </cell>
          <cell r="B5423" t="str">
            <v>HOURLY  OT PAY</v>
          </cell>
          <cell r="C5423">
            <v>11100</v>
          </cell>
          <cell r="D5423" t="str">
            <v>SYSTEM OPS</v>
          </cell>
          <cell r="E5423" t="str">
            <v>893-01295</v>
          </cell>
          <cell r="F5423" t="str">
            <v>111001295893</v>
          </cell>
          <cell r="G5423">
            <v>680306</v>
          </cell>
          <cell r="H5423" t="str">
            <v>HOURLY  OT PAY</v>
          </cell>
        </row>
        <row r="5424">
          <cell r="A5424">
            <v>501400</v>
          </cell>
          <cell r="B5424" t="str">
            <v>MATERIALS</v>
          </cell>
          <cell r="C5424">
            <v>15506</v>
          </cell>
          <cell r="D5424" t="str">
            <v>GAS OPERATIONS ORANGE</v>
          </cell>
          <cell r="E5424" t="str">
            <v>893-01335</v>
          </cell>
          <cell r="F5424" t="str">
            <v>155061335893</v>
          </cell>
          <cell r="G5424">
            <v>601400</v>
          </cell>
          <cell r="H5424" t="str">
            <v>MATERIALS</v>
          </cell>
        </row>
        <row r="5425">
          <cell r="A5425">
            <v>501700</v>
          </cell>
          <cell r="B5425" t="str">
            <v>EQUIPMENT</v>
          </cell>
          <cell r="C5425">
            <v>15506</v>
          </cell>
          <cell r="D5425" t="str">
            <v>GAS OPERATIONS ORANGE</v>
          </cell>
          <cell r="E5425" t="str">
            <v>893-01335</v>
          </cell>
          <cell r="F5425" t="str">
            <v>155061335893</v>
          </cell>
          <cell r="G5425">
            <v>601700</v>
          </cell>
          <cell r="H5425" t="str">
            <v>EQUIPMENT</v>
          </cell>
        </row>
        <row r="5426">
          <cell r="A5426">
            <v>580305</v>
          </cell>
          <cell r="B5426" t="str">
            <v>HOURLY  REGULAR</v>
          </cell>
          <cell r="C5426">
            <v>15506</v>
          </cell>
          <cell r="D5426" t="str">
            <v>GAS OPERATIONS ORANGE</v>
          </cell>
          <cell r="E5426" t="str">
            <v>893-01335</v>
          </cell>
          <cell r="F5426" t="str">
            <v>155061335893</v>
          </cell>
          <cell r="G5426">
            <v>680305</v>
          </cell>
          <cell r="H5426" t="str">
            <v>HOURLY  REGULAR</v>
          </cell>
        </row>
        <row r="5427">
          <cell r="A5427">
            <v>580306</v>
          </cell>
          <cell r="B5427" t="str">
            <v>HOURLY  OT PAY</v>
          </cell>
          <cell r="C5427">
            <v>15506</v>
          </cell>
          <cell r="D5427" t="str">
            <v>GAS OPERATIONS ORANGE</v>
          </cell>
          <cell r="E5427" t="str">
            <v>893-01335</v>
          </cell>
          <cell r="F5427" t="str">
            <v>155061335893</v>
          </cell>
          <cell r="G5427">
            <v>680306</v>
          </cell>
          <cell r="H5427" t="str">
            <v>HOURLY  OT PAY</v>
          </cell>
        </row>
        <row r="5428">
          <cell r="A5428">
            <v>500305</v>
          </cell>
          <cell r="B5428" t="str">
            <v>HOURLY REGULAR  PAY</v>
          </cell>
          <cell r="C5428">
            <v>14100</v>
          </cell>
          <cell r="D5428" t="str">
            <v>GAS OPS BLACK - OR</v>
          </cell>
          <cell r="E5428" t="str">
            <v>893-01335</v>
          </cell>
          <cell r="F5428" t="str">
            <v>141001335893</v>
          </cell>
          <cell r="G5428">
            <v>600305</v>
          </cell>
          <cell r="H5428" t="str">
            <v>HOURLY REGULAR  PAY</v>
          </cell>
        </row>
        <row r="5429">
          <cell r="A5429">
            <v>500306</v>
          </cell>
          <cell r="B5429" t="str">
            <v>HOURLY OVERTIME PAY</v>
          </cell>
          <cell r="C5429">
            <v>14100</v>
          </cell>
          <cell r="D5429" t="str">
            <v>GAS OPS BLACK - OR</v>
          </cell>
          <cell r="E5429" t="str">
            <v>893-01335</v>
          </cell>
          <cell r="F5429" t="str">
            <v>141001335893</v>
          </cell>
          <cell r="G5429">
            <v>600306</v>
          </cell>
          <cell r="H5429" t="str">
            <v>HOURLY OVERTIME PAY</v>
          </cell>
        </row>
        <row r="5430">
          <cell r="A5430">
            <v>500900</v>
          </cell>
          <cell r="B5430" t="str">
            <v>VACATION, SICK &amp; HOL</v>
          </cell>
          <cell r="C5430">
            <v>14100</v>
          </cell>
          <cell r="D5430" t="str">
            <v>GAS OPS BLACK - OR</v>
          </cell>
          <cell r="E5430" t="str">
            <v>893-01335</v>
          </cell>
          <cell r="F5430" t="str">
            <v>141001335893</v>
          </cell>
          <cell r="G5430">
            <v>600900</v>
          </cell>
          <cell r="H5430" t="str">
            <v>VACATION, SICK &amp; HOL</v>
          </cell>
        </row>
        <row r="5431">
          <cell r="A5431">
            <v>501000</v>
          </cell>
          <cell r="B5431" t="str">
            <v>PAYROLL OVERHEAD</v>
          </cell>
          <cell r="C5431">
            <v>14100</v>
          </cell>
          <cell r="D5431" t="str">
            <v>GAS OPS BLACK - OR</v>
          </cell>
          <cell r="E5431" t="str">
            <v>893-01335</v>
          </cell>
          <cell r="F5431" t="str">
            <v>141001335893</v>
          </cell>
          <cell r="G5431">
            <v>601000</v>
          </cell>
          <cell r="H5431" t="str">
            <v>PAYROLL OVERHEAD</v>
          </cell>
        </row>
        <row r="5432">
          <cell r="A5432">
            <v>501700</v>
          </cell>
          <cell r="B5432" t="str">
            <v>EQUIPMENT</v>
          </cell>
          <cell r="C5432">
            <v>14100</v>
          </cell>
          <cell r="D5432" t="str">
            <v>GAS OPS BLACK - OR</v>
          </cell>
          <cell r="E5432" t="str">
            <v>893-01335</v>
          </cell>
          <cell r="F5432" t="str">
            <v>141001335893</v>
          </cell>
          <cell r="G5432">
            <v>601700</v>
          </cell>
          <cell r="H5432" t="str">
            <v>EQUIPMENT</v>
          </cell>
        </row>
        <row r="5433">
          <cell r="A5433">
            <v>588305</v>
          </cell>
          <cell r="B5433" t="str">
            <v>HRLY - REGULAR ZTFSO</v>
          </cell>
          <cell r="C5433">
            <v>14100</v>
          </cell>
          <cell r="D5433" t="str">
            <v>GAS OPS BLACK - OR</v>
          </cell>
          <cell r="E5433" t="str">
            <v>893-01335</v>
          </cell>
          <cell r="F5433" t="str">
            <v>141001335893</v>
          </cell>
          <cell r="G5433">
            <v>688305</v>
          </cell>
          <cell r="H5433" t="str">
            <v>HRLY - REGULAR ZTFSO</v>
          </cell>
        </row>
        <row r="5434">
          <cell r="A5434">
            <v>588306</v>
          </cell>
          <cell r="B5434" t="str">
            <v>HRLY - OT ZTFSO</v>
          </cell>
          <cell r="C5434">
            <v>14100</v>
          </cell>
          <cell r="D5434" t="str">
            <v>GAS OPS BLACK - OR</v>
          </cell>
          <cell r="E5434" t="str">
            <v>893-01335</v>
          </cell>
          <cell r="F5434" t="str">
            <v>141001335893</v>
          </cell>
          <cell r="G5434">
            <v>688306</v>
          </cell>
          <cell r="H5434" t="str">
            <v>HRLY - OT ZTFSO</v>
          </cell>
        </row>
        <row r="5435">
          <cell r="A5435">
            <v>505800</v>
          </cell>
          <cell r="B5435" t="str">
            <v>MEAL TICKETS</v>
          </cell>
          <cell r="C5435">
            <v>14100</v>
          </cell>
          <cell r="D5435" t="str">
            <v>GAS OPS BLACK - OR</v>
          </cell>
          <cell r="E5435" t="str">
            <v>893-01335</v>
          </cell>
          <cell r="F5435" t="str">
            <v>141001335893</v>
          </cell>
          <cell r="G5435">
            <v>605800</v>
          </cell>
          <cell r="H5435" t="str">
            <v>MEAL TICKETS</v>
          </cell>
        </row>
        <row r="5436">
          <cell r="A5436">
            <v>589800</v>
          </cell>
          <cell r="B5436" t="str">
            <v>MEAL TICKETS ZTFSO</v>
          </cell>
          <cell r="C5436">
            <v>14100</v>
          </cell>
          <cell r="D5436" t="str">
            <v>GAS OPS BLACK - OR</v>
          </cell>
          <cell r="E5436" t="str">
            <v>893-01335</v>
          </cell>
          <cell r="F5436" t="str">
            <v>141001335893</v>
          </cell>
          <cell r="G5436">
            <v>689800</v>
          </cell>
          <cell r="H5436" t="str">
            <v>MEAL TICKETS ZTFSO</v>
          </cell>
        </row>
        <row r="5437">
          <cell r="A5437">
            <v>501700</v>
          </cell>
          <cell r="B5437" t="str">
            <v>EQUIPMENT</v>
          </cell>
          <cell r="C5437">
            <v>13510</v>
          </cell>
          <cell r="D5437" t="str">
            <v>CUSTOMER FIELD SERVICES</v>
          </cell>
          <cell r="E5437" t="str">
            <v>893-01340</v>
          </cell>
          <cell r="F5437" t="str">
            <v>135101340893</v>
          </cell>
          <cell r="G5437">
            <v>601700</v>
          </cell>
          <cell r="H5437" t="str">
            <v>EQUIPMENT</v>
          </cell>
        </row>
        <row r="5438">
          <cell r="A5438">
            <v>580305</v>
          </cell>
          <cell r="B5438" t="str">
            <v>HOURLY  REGULAR</v>
          </cell>
          <cell r="C5438">
            <v>13510</v>
          </cell>
          <cell r="D5438" t="str">
            <v>CUSTOMER FIELD SERVICES</v>
          </cell>
          <cell r="E5438" t="str">
            <v>893-01340</v>
          </cell>
          <cell r="F5438" t="str">
            <v>135101340893</v>
          </cell>
          <cell r="G5438">
            <v>680305</v>
          </cell>
          <cell r="H5438" t="str">
            <v>HOURLY  REGULAR</v>
          </cell>
        </row>
        <row r="5439">
          <cell r="A5439">
            <v>504800</v>
          </cell>
          <cell r="B5439" t="str">
            <v>LAUNDRY</v>
          </cell>
          <cell r="C5439">
            <v>12012</v>
          </cell>
          <cell r="D5439" t="str">
            <v>GENERAL MAINT</v>
          </cell>
          <cell r="E5439" t="str">
            <v>893-01340</v>
          </cell>
          <cell r="F5439" t="str">
            <v>120121340893</v>
          </cell>
          <cell r="G5439">
            <v>604800</v>
          </cell>
          <cell r="H5439" t="str">
            <v>LAUNDRY</v>
          </cell>
        </row>
        <row r="5440">
          <cell r="A5440">
            <v>580305</v>
          </cell>
          <cell r="B5440" t="str">
            <v>HOURLY  REGULAR</v>
          </cell>
          <cell r="C5440">
            <v>12012</v>
          </cell>
          <cell r="D5440" t="str">
            <v>GENERAL MAINT</v>
          </cell>
          <cell r="E5440" t="str">
            <v>893-01340</v>
          </cell>
          <cell r="F5440" t="str">
            <v>120121340893</v>
          </cell>
          <cell r="G5440">
            <v>680305</v>
          </cell>
          <cell r="H5440" t="str">
            <v>HOURLY  REGULAR</v>
          </cell>
        </row>
        <row r="5441">
          <cell r="A5441">
            <v>500100</v>
          </cell>
          <cell r="B5441" t="str">
            <v>SALARY PAYROLL</v>
          </cell>
          <cell r="C5441">
            <v>12011</v>
          </cell>
          <cell r="D5441" t="str">
            <v>METER SHOP</v>
          </cell>
          <cell r="E5441" t="str">
            <v>893-01340</v>
          </cell>
          <cell r="F5441" t="str">
            <v>120111340893</v>
          </cell>
          <cell r="G5441">
            <v>600100</v>
          </cell>
          <cell r="H5441" t="str">
            <v>SALARY PAYROLL</v>
          </cell>
        </row>
        <row r="5442">
          <cell r="A5442">
            <v>500900</v>
          </cell>
          <cell r="B5442" t="str">
            <v>VACATION, SICK &amp; HOL</v>
          </cell>
          <cell r="C5442">
            <v>12011</v>
          </cell>
          <cell r="D5442" t="str">
            <v>METER SHOP</v>
          </cell>
          <cell r="E5442" t="str">
            <v>893-01340</v>
          </cell>
          <cell r="F5442" t="str">
            <v>120111340893</v>
          </cell>
          <cell r="G5442">
            <v>600900</v>
          </cell>
          <cell r="H5442" t="str">
            <v>VACATION, SICK &amp; HOL</v>
          </cell>
        </row>
        <row r="5443">
          <cell r="A5443">
            <v>501000</v>
          </cell>
          <cell r="B5443" t="str">
            <v>PAYROLL OVERHEAD</v>
          </cell>
          <cell r="C5443">
            <v>12011</v>
          </cell>
          <cell r="D5443" t="str">
            <v>METER SHOP</v>
          </cell>
          <cell r="E5443" t="str">
            <v>893-01340</v>
          </cell>
          <cell r="F5443" t="str">
            <v>120111340893</v>
          </cell>
          <cell r="G5443">
            <v>601000</v>
          </cell>
          <cell r="H5443" t="str">
            <v>PAYROLL OVERHEAD</v>
          </cell>
        </row>
        <row r="5444">
          <cell r="A5444">
            <v>501400</v>
          </cell>
          <cell r="B5444" t="str">
            <v>MATERIALS</v>
          </cell>
          <cell r="C5444">
            <v>12011</v>
          </cell>
          <cell r="D5444" t="str">
            <v>METER SHOP</v>
          </cell>
          <cell r="E5444" t="str">
            <v>893-01340</v>
          </cell>
          <cell r="F5444" t="str">
            <v>120111340893</v>
          </cell>
          <cell r="G5444">
            <v>601400</v>
          </cell>
          <cell r="H5444" t="str">
            <v>MATERIALS</v>
          </cell>
        </row>
        <row r="5445">
          <cell r="A5445">
            <v>501401</v>
          </cell>
          <cell r="B5445" t="str">
            <v>MATERIALS - CONS INV</v>
          </cell>
          <cell r="C5445">
            <v>12011</v>
          </cell>
          <cell r="D5445" t="str">
            <v>METER SHOP</v>
          </cell>
          <cell r="E5445" t="str">
            <v>893-01340</v>
          </cell>
          <cell r="F5445" t="str">
            <v>120111340893</v>
          </cell>
          <cell r="G5445">
            <v>601401</v>
          </cell>
          <cell r="H5445" t="str">
            <v>MATERIALS - CONS INV</v>
          </cell>
        </row>
        <row r="5446">
          <cell r="A5446">
            <v>501900</v>
          </cell>
          <cell r="B5446" t="str">
            <v>DUES/MEMBERSHIP</v>
          </cell>
          <cell r="C5446">
            <v>12011</v>
          </cell>
          <cell r="D5446" t="str">
            <v>METER SHOP</v>
          </cell>
          <cell r="E5446" t="str">
            <v>893-01340</v>
          </cell>
          <cell r="F5446" t="str">
            <v>120111340893</v>
          </cell>
          <cell r="G5446">
            <v>601900</v>
          </cell>
          <cell r="H5446" t="str">
            <v>DUES/MEMBERSHIP</v>
          </cell>
        </row>
        <row r="5447">
          <cell r="A5447">
            <v>502100</v>
          </cell>
          <cell r="B5447" t="str">
            <v>OTHER CONTRACT WORK</v>
          </cell>
          <cell r="C5447">
            <v>12011</v>
          </cell>
          <cell r="D5447" t="str">
            <v>METER SHOP</v>
          </cell>
          <cell r="E5447" t="str">
            <v>893-01340</v>
          </cell>
          <cell r="F5447" t="str">
            <v>120111340893</v>
          </cell>
          <cell r="G5447">
            <v>602100</v>
          </cell>
          <cell r="H5447" t="str">
            <v>OTHER CONTRACT WORK</v>
          </cell>
        </row>
        <row r="5448">
          <cell r="A5448">
            <v>502300</v>
          </cell>
          <cell r="B5448" t="str">
            <v>RENTS AND LEASES</v>
          </cell>
          <cell r="C5448">
            <v>12011</v>
          </cell>
          <cell r="D5448" t="str">
            <v>METER SHOP</v>
          </cell>
          <cell r="E5448" t="str">
            <v>893-01340</v>
          </cell>
          <cell r="F5448" t="str">
            <v>120111340893</v>
          </cell>
          <cell r="G5448">
            <v>602300</v>
          </cell>
          <cell r="H5448" t="str">
            <v>RENTS AND LEASES</v>
          </cell>
        </row>
        <row r="5449">
          <cell r="A5449">
            <v>502466</v>
          </cell>
          <cell r="B5449" t="str">
            <v>P CARD UNCODED CHARG</v>
          </cell>
          <cell r="C5449">
            <v>12011</v>
          </cell>
          <cell r="D5449" t="str">
            <v>METER SHOP</v>
          </cell>
          <cell r="E5449" t="str">
            <v>893-01340</v>
          </cell>
          <cell r="F5449" t="str">
            <v>120111340893</v>
          </cell>
          <cell r="G5449">
            <v>602466</v>
          </cell>
          <cell r="H5449" t="str">
            <v>P CARD UNCODED CHARG</v>
          </cell>
        </row>
        <row r="5450">
          <cell r="A5450">
            <v>502800</v>
          </cell>
          <cell r="B5450" t="str">
            <v>POSTAGE</v>
          </cell>
          <cell r="C5450">
            <v>12011</v>
          </cell>
          <cell r="D5450" t="str">
            <v>METER SHOP</v>
          </cell>
          <cell r="E5450" t="str">
            <v>893-01340</v>
          </cell>
          <cell r="F5450" t="str">
            <v>120111340893</v>
          </cell>
          <cell r="G5450">
            <v>602800</v>
          </cell>
          <cell r="H5450" t="str">
            <v>POSTAGE</v>
          </cell>
        </row>
        <row r="5451">
          <cell r="A5451">
            <v>503000</v>
          </cell>
          <cell r="B5451" t="str">
            <v>OFFICE SUPPLIES</v>
          </cell>
          <cell r="C5451">
            <v>12011</v>
          </cell>
          <cell r="D5451" t="str">
            <v>METER SHOP</v>
          </cell>
          <cell r="E5451" t="str">
            <v>893-01340</v>
          </cell>
          <cell r="F5451" t="str">
            <v>120111340893</v>
          </cell>
          <cell r="G5451">
            <v>603000</v>
          </cell>
          <cell r="H5451" t="str">
            <v>OFFICE SUPPLIES</v>
          </cell>
        </row>
        <row r="5452">
          <cell r="A5452">
            <v>504800</v>
          </cell>
          <cell r="B5452" t="str">
            <v>LAUNDRY</v>
          </cell>
          <cell r="C5452">
            <v>12011</v>
          </cell>
          <cell r="D5452" t="str">
            <v>METER SHOP</v>
          </cell>
          <cell r="E5452" t="str">
            <v>893-01340</v>
          </cell>
          <cell r="F5452" t="str">
            <v>120111340893</v>
          </cell>
          <cell r="G5452">
            <v>604800</v>
          </cell>
          <cell r="H5452" t="str">
            <v>LAUNDRY</v>
          </cell>
        </row>
        <row r="5453">
          <cell r="A5453">
            <v>505100</v>
          </cell>
          <cell r="B5453" t="str">
            <v>PROFESSIONAL SERVICE</v>
          </cell>
          <cell r="C5453">
            <v>12011</v>
          </cell>
          <cell r="D5453" t="str">
            <v>METER SHOP</v>
          </cell>
          <cell r="E5453" t="str">
            <v>893-01340</v>
          </cell>
          <cell r="F5453" t="str">
            <v>120111340893</v>
          </cell>
          <cell r="G5453">
            <v>605100</v>
          </cell>
          <cell r="H5453" t="str">
            <v>PROFESSIONAL SERVICE</v>
          </cell>
        </row>
        <row r="5454">
          <cell r="A5454">
            <v>580305</v>
          </cell>
          <cell r="B5454" t="str">
            <v>HOURLY  REGULAR</v>
          </cell>
          <cell r="C5454">
            <v>12011</v>
          </cell>
          <cell r="D5454" t="str">
            <v>METER SHOP</v>
          </cell>
          <cell r="E5454" t="str">
            <v>893-01340</v>
          </cell>
          <cell r="F5454" t="str">
            <v>120111340893</v>
          </cell>
          <cell r="G5454">
            <v>680305</v>
          </cell>
          <cell r="H5454" t="str">
            <v>HOURLY  REGULAR</v>
          </cell>
        </row>
        <row r="5455">
          <cell r="A5455">
            <v>588105</v>
          </cell>
          <cell r="B5455" t="str">
            <v>SALARY PAYROLL ZTFSO</v>
          </cell>
          <cell r="C5455">
            <v>12011</v>
          </cell>
          <cell r="D5455" t="str">
            <v>METER SHOP</v>
          </cell>
          <cell r="E5455" t="str">
            <v>893-01340</v>
          </cell>
          <cell r="F5455" t="str">
            <v>120111340893</v>
          </cell>
          <cell r="G5455">
            <v>688105</v>
          </cell>
          <cell r="H5455" t="str">
            <v>SALARY PAYROLL ZTFSO</v>
          </cell>
        </row>
        <row r="5456">
          <cell r="A5456">
            <v>504000</v>
          </cell>
          <cell r="B5456" t="str">
            <v>CASH DISCOUNT</v>
          </cell>
          <cell r="C5456">
            <v>12011</v>
          </cell>
          <cell r="D5456" t="str">
            <v>METER SHOP</v>
          </cell>
          <cell r="E5456" t="str">
            <v>893-01340</v>
          </cell>
          <cell r="F5456" t="str">
            <v>120111340893</v>
          </cell>
          <cell r="G5456">
            <v>604000</v>
          </cell>
          <cell r="H5456" t="str">
            <v>CASH DISCOUNT</v>
          </cell>
        </row>
        <row r="5457">
          <cell r="A5457">
            <v>580105</v>
          </cell>
          <cell r="B5457" t="str">
            <v>SALARY REGULAR</v>
          </cell>
          <cell r="C5457">
            <v>12011</v>
          </cell>
          <cell r="D5457" t="str">
            <v>METER SHOP</v>
          </cell>
          <cell r="E5457" t="str">
            <v>893-01340</v>
          </cell>
          <cell r="F5457" t="str">
            <v>120111340893</v>
          </cell>
          <cell r="G5457">
            <v>680105</v>
          </cell>
          <cell r="H5457" t="str">
            <v>SALARY REGULAR</v>
          </cell>
        </row>
        <row r="5458">
          <cell r="A5458">
            <v>504900</v>
          </cell>
          <cell r="B5458" t="str">
            <v>UNIFORMS</v>
          </cell>
          <cell r="C5458">
            <v>12011</v>
          </cell>
          <cell r="D5458" t="str">
            <v>METER SHOP</v>
          </cell>
          <cell r="E5458" t="str">
            <v>893-01340</v>
          </cell>
          <cell r="F5458" t="str">
            <v>120111340893</v>
          </cell>
          <cell r="G5458">
            <v>604900</v>
          </cell>
          <cell r="H5458" t="str">
            <v>UNIFORMS</v>
          </cell>
        </row>
        <row r="5459">
          <cell r="A5459">
            <v>500500</v>
          </cell>
          <cell r="B5459" t="str">
            <v>SALARY BONUS PAYROLL</v>
          </cell>
          <cell r="C5459">
            <v>12011</v>
          </cell>
          <cell r="D5459" t="str">
            <v>METER SHOP</v>
          </cell>
          <cell r="E5459" t="str">
            <v>893-01340</v>
          </cell>
          <cell r="F5459" t="str">
            <v>120111340893</v>
          </cell>
          <cell r="G5459">
            <v>600500</v>
          </cell>
          <cell r="H5459" t="str">
            <v>SALARY BONUS PAYROLL</v>
          </cell>
        </row>
        <row r="5460">
          <cell r="A5460">
            <v>588305</v>
          </cell>
          <cell r="B5460" t="str">
            <v>HRLY - REGULAR ZTFSO</v>
          </cell>
          <cell r="C5460">
            <v>12011</v>
          </cell>
          <cell r="D5460" t="str">
            <v>METER SHOP</v>
          </cell>
          <cell r="E5460" t="str">
            <v>893-01340</v>
          </cell>
          <cell r="F5460" t="str">
            <v>120111340893</v>
          </cell>
          <cell r="G5460">
            <v>688305</v>
          </cell>
          <cell r="H5460" t="str">
            <v>HRLY - REGULAR ZTFSO</v>
          </cell>
        </row>
        <row r="5461">
          <cell r="A5461">
            <v>500305</v>
          </cell>
          <cell r="B5461" t="str">
            <v>HOURLY REGULAR  PAY</v>
          </cell>
          <cell r="C5461">
            <v>12011</v>
          </cell>
          <cell r="D5461" t="str">
            <v>METER SHOP</v>
          </cell>
          <cell r="E5461" t="str">
            <v>893-01340</v>
          </cell>
          <cell r="F5461" t="str">
            <v>120111340893</v>
          </cell>
          <cell r="G5461">
            <v>600305</v>
          </cell>
          <cell r="H5461" t="str">
            <v>HOURLY REGULAR  PAY</v>
          </cell>
        </row>
        <row r="5462">
          <cell r="A5462">
            <v>599900</v>
          </cell>
          <cell r="B5462" t="str">
            <v>BDGT - MISC. EXP</v>
          </cell>
          <cell r="C5462">
            <v>12011</v>
          </cell>
          <cell r="D5462" t="str">
            <v>METER SHOP</v>
          </cell>
          <cell r="E5462" t="str">
            <v>893-01340</v>
          </cell>
          <cell r="F5462" t="str">
            <v>120111340893</v>
          </cell>
          <cell r="G5462">
            <v>699900</v>
          </cell>
          <cell r="H5462" t="str">
            <v>BDGT - MISC. EXP</v>
          </cell>
        </row>
        <row r="5463">
          <cell r="A5463">
            <v>505100</v>
          </cell>
          <cell r="B5463" t="str">
            <v>PROFESSIONAL SERVICE</v>
          </cell>
          <cell r="C5463">
            <v>11100</v>
          </cell>
          <cell r="D5463" t="str">
            <v>SYSTEM OPS</v>
          </cell>
          <cell r="E5463" t="str">
            <v>893-01340</v>
          </cell>
          <cell r="F5463" t="str">
            <v>111001340893</v>
          </cell>
          <cell r="G5463">
            <v>605100</v>
          </cell>
          <cell r="H5463" t="str">
            <v>PROFESSIONAL SERVICE</v>
          </cell>
        </row>
        <row r="5464">
          <cell r="A5464">
            <v>502100</v>
          </cell>
          <cell r="B5464" t="str">
            <v>OTHER CONTRACT WORK</v>
          </cell>
          <cell r="C5464">
            <v>15506</v>
          </cell>
          <cell r="D5464" t="str">
            <v>GAS OPERATIONS ORANGE</v>
          </cell>
          <cell r="E5464" t="str">
            <v>893-01345</v>
          </cell>
          <cell r="F5464" t="str">
            <v>155061345893</v>
          </cell>
          <cell r="G5464">
            <v>602100</v>
          </cell>
          <cell r="H5464" t="str">
            <v>OTHER CONTRACT WORK</v>
          </cell>
        </row>
        <row r="5465">
          <cell r="A5465">
            <v>504900</v>
          </cell>
          <cell r="B5465" t="str">
            <v>UNIFORMS</v>
          </cell>
          <cell r="C5465">
            <v>15506</v>
          </cell>
          <cell r="D5465" t="str">
            <v>GAS OPERATIONS ORANGE</v>
          </cell>
          <cell r="E5465" t="str">
            <v>893-01345</v>
          </cell>
          <cell r="F5465" t="str">
            <v>155061345893</v>
          </cell>
          <cell r="G5465">
            <v>604900</v>
          </cell>
          <cell r="H5465" t="str">
            <v>UNIFORMS</v>
          </cell>
        </row>
        <row r="5466">
          <cell r="A5466">
            <v>500305</v>
          </cell>
          <cell r="B5466" t="str">
            <v>HOURLY REGULAR  PAY</v>
          </cell>
          <cell r="C5466">
            <v>14100</v>
          </cell>
          <cell r="D5466" t="str">
            <v>GAS OPS BLACK - OR</v>
          </cell>
          <cell r="E5466" t="str">
            <v>893-01345</v>
          </cell>
          <cell r="F5466" t="str">
            <v>141001345893</v>
          </cell>
          <cell r="G5466">
            <v>600305</v>
          </cell>
          <cell r="H5466" t="str">
            <v>HOURLY REGULAR  PAY</v>
          </cell>
        </row>
        <row r="5467">
          <cell r="A5467">
            <v>500306</v>
          </cell>
          <cell r="B5467" t="str">
            <v>HOURLY OVERTIME PAY</v>
          </cell>
          <cell r="C5467">
            <v>14100</v>
          </cell>
          <cell r="D5467" t="str">
            <v>GAS OPS BLACK - OR</v>
          </cell>
          <cell r="E5467" t="str">
            <v>893-01345</v>
          </cell>
          <cell r="F5467" t="str">
            <v>141001345893</v>
          </cell>
          <cell r="G5467">
            <v>600306</v>
          </cell>
          <cell r="H5467" t="str">
            <v>HOURLY OVERTIME PAY</v>
          </cell>
        </row>
        <row r="5468">
          <cell r="A5468">
            <v>500900</v>
          </cell>
          <cell r="B5468" t="str">
            <v>VACATION, SICK &amp; HOL</v>
          </cell>
          <cell r="C5468">
            <v>14100</v>
          </cell>
          <cell r="D5468" t="str">
            <v>GAS OPS BLACK - OR</v>
          </cell>
          <cell r="E5468" t="str">
            <v>893-01345</v>
          </cell>
          <cell r="F5468" t="str">
            <v>141001345893</v>
          </cell>
          <cell r="G5468">
            <v>600900</v>
          </cell>
          <cell r="H5468" t="str">
            <v>VACATION, SICK &amp; HOL</v>
          </cell>
        </row>
        <row r="5469">
          <cell r="A5469">
            <v>501000</v>
          </cell>
          <cell r="B5469" t="str">
            <v>PAYROLL OVERHEAD</v>
          </cell>
          <cell r="C5469">
            <v>14100</v>
          </cell>
          <cell r="D5469" t="str">
            <v>GAS OPS BLACK - OR</v>
          </cell>
          <cell r="E5469" t="str">
            <v>893-01345</v>
          </cell>
          <cell r="F5469" t="str">
            <v>141001345893</v>
          </cell>
          <cell r="G5469">
            <v>601000</v>
          </cell>
          <cell r="H5469" t="str">
            <v>PAYROLL OVERHEAD</v>
          </cell>
        </row>
        <row r="5470">
          <cell r="A5470">
            <v>501700</v>
          </cell>
          <cell r="B5470" t="str">
            <v>EQUIPMENT</v>
          </cell>
          <cell r="C5470">
            <v>14100</v>
          </cell>
          <cell r="D5470" t="str">
            <v>GAS OPS BLACK - OR</v>
          </cell>
          <cell r="E5470" t="str">
            <v>893-01345</v>
          </cell>
          <cell r="F5470" t="str">
            <v>141001345893</v>
          </cell>
          <cell r="G5470">
            <v>601700</v>
          </cell>
          <cell r="H5470" t="str">
            <v>EQUIPMENT</v>
          </cell>
        </row>
        <row r="5471">
          <cell r="A5471">
            <v>512200</v>
          </cell>
          <cell r="B5471" t="str">
            <v>TRAVEL IN TERRITORY</v>
          </cell>
          <cell r="C5471">
            <v>14100</v>
          </cell>
          <cell r="D5471" t="str">
            <v>GAS OPS BLACK - OR</v>
          </cell>
          <cell r="E5471" t="str">
            <v>893-01345</v>
          </cell>
          <cell r="F5471" t="str">
            <v>141001345893</v>
          </cell>
          <cell r="G5471">
            <v>612200</v>
          </cell>
          <cell r="H5471" t="str">
            <v>TRAVEL IN TERRITORY</v>
          </cell>
        </row>
        <row r="5472">
          <cell r="A5472">
            <v>588305</v>
          </cell>
          <cell r="B5472" t="str">
            <v>HRLY - REGULAR ZTFSO</v>
          </cell>
          <cell r="C5472">
            <v>14100</v>
          </cell>
          <cell r="D5472" t="str">
            <v>GAS OPS BLACK - OR</v>
          </cell>
          <cell r="E5472" t="str">
            <v>893-01345</v>
          </cell>
          <cell r="F5472" t="str">
            <v>141001345893</v>
          </cell>
          <cell r="G5472">
            <v>688305</v>
          </cell>
          <cell r="H5472" t="str">
            <v>HRLY - REGULAR ZTFSO</v>
          </cell>
        </row>
        <row r="5473">
          <cell r="A5473">
            <v>588306</v>
          </cell>
          <cell r="B5473" t="str">
            <v>HRLY - OT ZTFSO</v>
          </cell>
          <cell r="C5473">
            <v>14100</v>
          </cell>
          <cell r="D5473" t="str">
            <v>GAS OPS BLACK - OR</v>
          </cell>
          <cell r="E5473" t="str">
            <v>893-01345</v>
          </cell>
          <cell r="F5473" t="str">
            <v>141001345893</v>
          </cell>
          <cell r="G5473">
            <v>688306</v>
          </cell>
          <cell r="H5473" t="str">
            <v>HRLY - OT ZTFSO</v>
          </cell>
        </row>
        <row r="5474">
          <cell r="A5474">
            <v>500301</v>
          </cell>
          <cell r="B5474" t="str">
            <v>HOURLY DOUBLE PAY</v>
          </cell>
          <cell r="C5474">
            <v>14100</v>
          </cell>
          <cell r="D5474" t="str">
            <v>GAS OPS BLACK - OR</v>
          </cell>
          <cell r="E5474" t="str">
            <v>893-01345</v>
          </cell>
          <cell r="F5474" t="str">
            <v>141001345893</v>
          </cell>
          <cell r="G5474">
            <v>600301</v>
          </cell>
          <cell r="H5474" t="str">
            <v>HOURLY DOUBLE PAY</v>
          </cell>
        </row>
        <row r="5475">
          <cell r="A5475">
            <v>505800</v>
          </cell>
          <cell r="B5475" t="str">
            <v>MEAL TICKETS</v>
          </cell>
          <cell r="C5475">
            <v>14100</v>
          </cell>
          <cell r="D5475" t="str">
            <v>GAS OPS BLACK - OR</v>
          </cell>
          <cell r="E5475" t="str">
            <v>893-01345</v>
          </cell>
          <cell r="F5475" t="str">
            <v>141001345893</v>
          </cell>
          <cell r="G5475">
            <v>605800</v>
          </cell>
          <cell r="H5475" t="str">
            <v>MEAL TICKETS</v>
          </cell>
        </row>
        <row r="5476">
          <cell r="A5476">
            <v>588301</v>
          </cell>
          <cell r="B5476" t="str">
            <v>HRL - DBL TIME ZTFSO</v>
          </cell>
          <cell r="C5476">
            <v>14100</v>
          </cell>
          <cell r="D5476" t="str">
            <v>GAS OPS BLACK - OR</v>
          </cell>
          <cell r="E5476" t="str">
            <v>893-01345</v>
          </cell>
          <cell r="F5476" t="str">
            <v>141001345893</v>
          </cell>
          <cell r="G5476">
            <v>688301</v>
          </cell>
          <cell r="H5476" t="str">
            <v>HRL - DBL TIME ZTFSO</v>
          </cell>
        </row>
        <row r="5477">
          <cell r="A5477">
            <v>502100</v>
          </cell>
          <cell r="B5477" t="str">
            <v>OTHER CONTRACT WORK</v>
          </cell>
          <cell r="C5477">
            <v>14100</v>
          </cell>
          <cell r="D5477" t="str">
            <v>GAS OPS BLACK - OR</v>
          </cell>
          <cell r="E5477" t="str">
            <v>893-01345</v>
          </cell>
          <cell r="F5477" t="str">
            <v>141001345893</v>
          </cell>
          <cell r="G5477">
            <v>602100</v>
          </cell>
          <cell r="H5477" t="str">
            <v>OTHER CONTRACT WORK</v>
          </cell>
        </row>
        <row r="5478">
          <cell r="A5478">
            <v>501700</v>
          </cell>
          <cell r="B5478" t="str">
            <v>EQUIPMENT</v>
          </cell>
          <cell r="C5478">
            <v>13510</v>
          </cell>
          <cell r="D5478" t="str">
            <v>CUSTOMER FIELD SERVICES</v>
          </cell>
          <cell r="E5478" t="str">
            <v>893-01345</v>
          </cell>
          <cell r="F5478" t="str">
            <v>135101345893</v>
          </cell>
          <cell r="G5478">
            <v>601700</v>
          </cell>
          <cell r="H5478" t="str">
            <v>EQUIPMENT</v>
          </cell>
        </row>
        <row r="5479">
          <cell r="A5479">
            <v>580305</v>
          </cell>
          <cell r="B5479" t="str">
            <v>HOURLY  REGULAR</v>
          </cell>
          <cell r="C5479">
            <v>13510</v>
          </cell>
          <cell r="D5479" t="str">
            <v>CUSTOMER FIELD SERVICES</v>
          </cell>
          <cell r="E5479" t="str">
            <v>893-01345</v>
          </cell>
          <cell r="F5479" t="str">
            <v>135101345893</v>
          </cell>
          <cell r="G5479">
            <v>680305</v>
          </cell>
          <cell r="H5479" t="str">
            <v>HOURLY  REGULAR</v>
          </cell>
        </row>
        <row r="5480">
          <cell r="A5480">
            <v>580306</v>
          </cell>
          <cell r="B5480" t="str">
            <v>HOURLY  OT PAY</v>
          </cell>
          <cell r="C5480">
            <v>13510</v>
          </cell>
          <cell r="D5480" t="str">
            <v>CUSTOMER FIELD SERVICES</v>
          </cell>
          <cell r="E5480" t="str">
            <v>893-01345</v>
          </cell>
          <cell r="F5480" t="str">
            <v>135101345893</v>
          </cell>
          <cell r="G5480">
            <v>680306</v>
          </cell>
          <cell r="H5480" t="str">
            <v>HOURLY  OT PAY</v>
          </cell>
        </row>
        <row r="5481">
          <cell r="A5481">
            <v>588305</v>
          </cell>
          <cell r="B5481" t="str">
            <v>HRLY - REGULAR ZTFSO</v>
          </cell>
          <cell r="C5481">
            <v>13510</v>
          </cell>
          <cell r="D5481" t="str">
            <v>CUSTOMER FIELD SERVICES</v>
          </cell>
          <cell r="E5481" t="str">
            <v>893-01345</v>
          </cell>
          <cell r="F5481" t="str">
            <v>135101345893</v>
          </cell>
          <cell r="G5481">
            <v>688305</v>
          </cell>
          <cell r="H5481" t="str">
            <v>HRLY - REGULAR ZTFSO</v>
          </cell>
        </row>
        <row r="5482">
          <cell r="A5482">
            <v>580301</v>
          </cell>
          <cell r="B5482" t="str">
            <v>HOURLY DBL TIME PAY</v>
          </cell>
          <cell r="C5482">
            <v>13510</v>
          </cell>
          <cell r="D5482" t="str">
            <v>CUSTOMER FIELD SERVICES</v>
          </cell>
          <cell r="E5482" t="str">
            <v>893-01345</v>
          </cell>
          <cell r="F5482" t="str">
            <v>135101345893</v>
          </cell>
          <cell r="G5482">
            <v>680301</v>
          </cell>
          <cell r="H5482" t="str">
            <v>HOURLY DBL TIME PAY</v>
          </cell>
        </row>
        <row r="5483">
          <cell r="A5483">
            <v>500301</v>
          </cell>
          <cell r="B5483" t="str">
            <v>HOURLY DOUBLE PAY</v>
          </cell>
          <cell r="C5483">
            <v>11100</v>
          </cell>
          <cell r="D5483" t="str">
            <v>SYSTEM OPS</v>
          </cell>
          <cell r="E5483" t="str">
            <v>893-01345</v>
          </cell>
          <cell r="F5483" t="str">
            <v>111001345893</v>
          </cell>
          <cell r="G5483">
            <v>600301</v>
          </cell>
          <cell r="H5483" t="str">
            <v>HOURLY DOUBLE PAY</v>
          </cell>
        </row>
        <row r="5484">
          <cell r="A5484">
            <v>500305</v>
          </cell>
          <cell r="B5484" t="str">
            <v>HOURLY REGULAR  PAY</v>
          </cell>
          <cell r="C5484">
            <v>11100</v>
          </cell>
          <cell r="D5484" t="str">
            <v>SYSTEM OPS</v>
          </cell>
          <cell r="E5484" t="str">
            <v>893-01345</v>
          </cell>
          <cell r="F5484" t="str">
            <v>111001345893</v>
          </cell>
          <cell r="G5484">
            <v>600305</v>
          </cell>
          <cell r="H5484" t="str">
            <v>HOURLY REGULAR  PAY</v>
          </cell>
        </row>
        <row r="5485">
          <cell r="A5485">
            <v>500306</v>
          </cell>
          <cell r="B5485" t="str">
            <v>HOURLY OVERTIME PAY</v>
          </cell>
          <cell r="C5485">
            <v>11100</v>
          </cell>
          <cell r="D5485" t="str">
            <v>SYSTEM OPS</v>
          </cell>
          <cell r="E5485" t="str">
            <v>893-01345</v>
          </cell>
          <cell r="F5485" t="str">
            <v>111001345893</v>
          </cell>
          <cell r="G5485">
            <v>600306</v>
          </cell>
          <cell r="H5485" t="str">
            <v>HOURLY OVERTIME PAY</v>
          </cell>
        </row>
        <row r="5486">
          <cell r="A5486">
            <v>500307</v>
          </cell>
          <cell r="B5486" t="str">
            <v>ON CALL ASSIGN. PAY</v>
          </cell>
          <cell r="C5486">
            <v>11100</v>
          </cell>
          <cell r="D5486" t="str">
            <v>SYSTEM OPS</v>
          </cell>
          <cell r="E5486" t="str">
            <v>893-01345</v>
          </cell>
          <cell r="F5486" t="str">
            <v>111001345893</v>
          </cell>
          <cell r="G5486">
            <v>600307</v>
          </cell>
          <cell r="H5486" t="str">
            <v>ON CALL ASSIGN. PAY</v>
          </cell>
        </row>
        <row r="5487">
          <cell r="A5487">
            <v>500900</v>
          </cell>
          <cell r="B5487" t="str">
            <v>VACATION, SICK &amp; HOL</v>
          </cell>
          <cell r="C5487">
            <v>11100</v>
          </cell>
          <cell r="D5487" t="str">
            <v>SYSTEM OPS</v>
          </cell>
          <cell r="E5487" t="str">
            <v>893-01345</v>
          </cell>
          <cell r="F5487" t="str">
            <v>111001345893</v>
          </cell>
          <cell r="G5487">
            <v>600900</v>
          </cell>
          <cell r="H5487" t="str">
            <v>VACATION, SICK &amp; HOL</v>
          </cell>
        </row>
        <row r="5488">
          <cell r="A5488">
            <v>501000</v>
          </cell>
          <cell r="B5488" t="str">
            <v>PAYROLL OVERHEAD</v>
          </cell>
          <cell r="C5488">
            <v>11100</v>
          </cell>
          <cell r="D5488" t="str">
            <v>SYSTEM OPS</v>
          </cell>
          <cell r="E5488" t="str">
            <v>893-01345</v>
          </cell>
          <cell r="F5488" t="str">
            <v>111001345893</v>
          </cell>
          <cell r="G5488">
            <v>601000</v>
          </cell>
          <cell r="H5488" t="str">
            <v>PAYROLL OVERHEAD</v>
          </cell>
        </row>
        <row r="5489">
          <cell r="A5489">
            <v>501400</v>
          </cell>
          <cell r="B5489" t="str">
            <v>MATERIALS</v>
          </cell>
          <cell r="C5489">
            <v>11100</v>
          </cell>
          <cell r="D5489" t="str">
            <v>SYSTEM OPS</v>
          </cell>
          <cell r="E5489" t="str">
            <v>893-01345</v>
          </cell>
          <cell r="F5489" t="str">
            <v>111001345893</v>
          </cell>
          <cell r="G5489">
            <v>601400</v>
          </cell>
          <cell r="H5489" t="str">
            <v>MATERIALS</v>
          </cell>
        </row>
        <row r="5490">
          <cell r="A5490">
            <v>501600</v>
          </cell>
          <cell r="B5490" t="str">
            <v>TRANSPORTATION</v>
          </cell>
          <cell r="C5490">
            <v>11100</v>
          </cell>
          <cell r="D5490" t="str">
            <v>SYSTEM OPS</v>
          </cell>
          <cell r="E5490" t="str">
            <v>893-01345</v>
          </cell>
          <cell r="F5490" t="str">
            <v>111001345893</v>
          </cell>
          <cell r="G5490">
            <v>601600</v>
          </cell>
          <cell r="H5490" t="str">
            <v>TRANSPORTATION</v>
          </cell>
        </row>
        <row r="5491">
          <cell r="A5491">
            <v>501700</v>
          </cell>
          <cell r="B5491" t="str">
            <v>EQUIPMENT</v>
          </cell>
          <cell r="C5491">
            <v>11100</v>
          </cell>
          <cell r="D5491" t="str">
            <v>SYSTEM OPS</v>
          </cell>
          <cell r="E5491" t="str">
            <v>893-01345</v>
          </cell>
          <cell r="F5491" t="str">
            <v>111001345893</v>
          </cell>
          <cell r="G5491">
            <v>601700</v>
          </cell>
          <cell r="H5491" t="str">
            <v>EQUIPMENT</v>
          </cell>
        </row>
        <row r="5492">
          <cell r="A5492">
            <v>502466</v>
          </cell>
          <cell r="B5492" t="str">
            <v>P CARD UNCODED CHARG</v>
          </cell>
          <cell r="C5492">
            <v>11100</v>
          </cell>
          <cell r="D5492" t="str">
            <v>SYSTEM OPS</v>
          </cell>
          <cell r="E5492" t="str">
            <v>893-01345</v>
          </cell>
          <cell r="F5492" t="str">
            <v>111001345893</v>
          </cell>
          <cell r="G5492">
            <v>602466</v>
          </cell>
          <cell r="H5492" t="str">
            <v>P CARD UNCODED CHARG</v>
          </cell>
        </row>
        <row r="5493">
          <cell r="A5493">
            <v>503400</v>
          </cell>
          <cell r="B5493" t="str">
            <v>TOOL EXPENSE</v>
          </cell>
          <cell r="C5493">
            <v>11100</v>
          </cell>
          <cell r="D5493" t="str">
            <v>SYSTEM OPS</v>
          </cell>
          <cell r="E5493" t="str">
            <v>893-01345</v>
          </cell>
          <cell r="F5493" t="str">
            <v>111001345893</v>
          </cell>
          <cell r="G5493">
            <v>603400</v>
          </cell>
          <cell r="H5493" t="str">
            <v>TOOL EXPENSE</v>
          </cell>
        </row>
        <row r="5494">
          <cell r="A5494">
            <v>505800</v>
          </cell>
          <cell r="B5494" t="str">
            <v>MEAL TICKETS</v>
          </cell>
          <cell r="C5494">
            <v>11100</v>
          </cell>
          <cell r="D5494" t="str">
            <v>SYSTEM OPS</v>
          </cell>
          <cell r="E5494" t="str">
            <v>893-01345</v>
          </cell>
          <cell r="F5494" t="str">
            <v>111001345893</v>
          </cell>
          <cell r="G5494">
            <v>605800</v>
          </cell>
          <cell r="H5494" t="str">
            <v>MEAL TICKETS</v>
          </cell>
        </row>
        <row r="5495">
          <cell r="A5495">
            <v>507700</v>
          </cell>
          <cell r="B5495" t="str">
            <v>SMALL TOOLS</v>
          </cell>
          <cell r="C5495">
            <v>11100</v>
          </cell>
          <cell r="D5495" t="str">
            <v>SYSTEM OPS</v>
          </cell>
          <cell r="E5495" t="str">
            <v>893-01345</v>
          </cell>
          <cell r="F5495" t="str">
            <v>111001345893</v>
          </cell>
          <cell r="G5495">
            <v>607700</v>
          </cell>
          <cell r="H5495" t="str">
            <v>SMALL TOOLS</v>
          </cell>
        </row>
        <row r="5496">
          <cell r="A5496">
            <v>588301</v>
          </cell>
          <cell r="B5496" t="str">
            <v>HRL - DBL TIME ZTFSO</v>
          </cell>
          <cell r="C5496">
            <v>11100</v>
          </cell>
          <cell r="D5496" t="str">
            <v>SYSTEM OPS</v>
          </cell>
          <cell r="E5496" t="str">
            <v>893-01345</v>
          </cell>
          <cell r="F5496" t="str">
            <v>111001345893</v>
          </cell>
          <cell r="G5496">
            <v>688301</v>
          </cell>
          <cell r="H5496" t="str">
            <v>HRL - DBL TIME ZTFSO</v>
          </cell>
        </row>
        <row r="5497">
          <cell r="A5497">
            <v>588305</v>
          </cell>
          <cell r="B5497" t="str">
            <v>HRLY - REGULAR ZTFSO</v>
          </cell>
          <cell r="C5497">
            <v>11100</v>
          </cell>
          <cell r="D5497" t="str">
            <v>SYSTEM OPS</v>
          </cell>
          <cell r="E5497" t="str">
            <v>893-01345</v>
          </cell>
          <cell r="F5497" t="str">
            <v>111001345893</v>
          </cell>
          <cell r="G5497">
            <v>688305</v>
          </cell>
          <cell r="H5497" t="str">
            <v>HRLY - REGULAR ZTFSO</v>
          </cell>
        </row>
        <row r="5498">
          <cell r="A5498">
            <v>588306</v>
          </cell>
          <cell r="B5498" t="str">
            <v>HRLY - OT ZTFSO</v>
          </cell>
          <cell r="C5498">
            <v>11100</v>
          </cell>
          <cell r="D5498" t="str">
            <v>SYSTEM OPS</v>
          </cell>
          <cell r="E5498" t="str">
            <v>893-01345</v>
          </cell>
          <cell r="F5498" t="str">
            <v>111001345893</v>
          </cell>
          <cell r="G5498">
            <v>688306</v>
          </cell>
          <cell r="H5498" t="str">
            <v>HRLY - OT ZTFSO</v>
          </cell>
        </row>
        <row r="5499">
          <cell r="A5499">
            <v>589800</v>
          </cell>
          <cell r="B5499" t="str">
            <v>MEAL TICKETS ZTFSO</v>
          </cell>
          <cell r="C5499">
            <v>11100</v>
          </cell>
          <cell r="D5499" t="str">
            <v>SYSTEM OPS</v>
          </cell>
          <cell r="E5499" t="str">
            <v>893-01345</v>
          </cell>
          <cell r="F5499" t="str">
            <v>111001345893</v>
          </cell>
          <cell r="G5499">
            <v>689800</v>
          </cell>
          <cell r="H5499" t="str">
            <v>MEAL TICKETS ZTFSO</v>
          </cell>
        </row>
        <row r="5500">
          <cell r="A5500">
            <v>501900</v>
          </cell>
          <cell r="B5500" t="str">
            <v>DUES/MEMBERSHIP</v>
          </cell>
          <cell r="C5500">
            <v>11100</v>
          </cell>
          <cell r="D5500" t="str">
            <v>SYSTEM OPS</v>
          </cell>
          <cell r="E5500" t="str">
            <v>893-01345</v>
          </cell>
          <cell r="F5500" t="str">
            <v>111001345893</v>
          </cell>
          <cell r="G5500">
            <v>601900</v>
          </cell>
          <cell r="H5500" t="str">
            <v>DUES/MEMBERSHIP</v>
          </cell>
        </row>
        <row r="5501">
          <cell r="A5501">
            <v>503200</v>
          </cell>
          <cell r="B5501" t="str">
            <v>BOOKS AND MAGAZINES</v>
          </cell>
          <cell r="C5501">
            <v>11100</v>
          </cell>
          <cell r="D5501" t="str">
            <v>SYSTEM OPS</v>
          </cell>
          <cell r="E5501" t="str">
            <v>893-01345</v>
          </cell>
          <cell r="F5501" t="str">
            <v>111001345893</v>
          </cell>
          <cell r="G5501">
            <v>603200</v>
          </cell>
          <cell r="H5501" t="str">
            <v>BOOKS AND MAGAZINES</v>
          </cell>
        </row>
        <row r="5502">
          <cell r="A5502">
            <v>503000</v>
          </cell>
          <cell r="B5502" t="str">
            <v>OFFICE SUPPLIES</v>
          </cell>
          <cell r="C5502">
            <v>11100</v>
          </cell>
          <cell r="D5502" t="str">
            <v>SYSTEM OPS</v>
          </cell>
          <cell r="E5502" t="str">
            <v>893-01345</v>
          </cell>
          <cell r="F5502" t="str">
            <v>111001345893</v>
          </cell>
          <cell r="G5502">
            <v>603000</v>
          </cell>
          <cell r="H5502" t="str">
            <v>OFFICE SUPPLIES</v>
          </cell>
        </row>
        <row r="5503">
          <cell r="A5503">
            <v>501401</v>
          </cell>
          <cell r="B5503" t="str">
            <v>MATERIALS - CONS INV</v>
          </cell>
          <cell r="C5503">
            <v>14100</v>
          </cell>
          <cell r="D5503" t="str">
            <v>GAS OPS BLACK - OR</v>
          </cell>
          <cell r="E5503" t="str">
            <v>893-01350</v>
          </cell>
          <cell r="F5503" t="str">
            <v>141001350893</v>
          </cell>
          <cell r="G5503">
            <v>601401</v>
          </cell>
          <cell r="H5503" t="str">
            <v>MATERIALS - CONS INV</v>
          </cell>
        </row>
        <row r="5504">
          <cell r="A5504">
            <v>501700</v>
          </cell>
          <cell r="B5504" t="str">
            <v>EQUIPMENT</v>
          </cell>
          <cell r="C5504">
            <v>14100</v>
          </cell>
          <cell r="D5504" t="str">
            <v>GAS OPS BLACK - OR</v>
          </cell>
          <cell r="E5504" t="str">
            <v>893-01350</v>
          </cell>
          <cell r="F5504" t="str">
            <v>141001350893</v>
          </cell>
          <cell r="G5504">
            <v>601700</v>
          </cell>
          <cell r="H5504" t="str">
            <v>EQUIPMENT</v>
          </cell>
        </row>
        <row r="5505">
          <cell r="A5505">
            <v>580305</v>
          </cell>
          <cell r="B5505" t="str">
            <v>HOURLY  REGULAR</v>
          </cell>
          <cell r="C5505">
            <v>14100</v>
          </cell>
          <cell r="D5505" t="str">
            <v>GAS OPS BLACK - OR</v>
          </cell>
          <cell r="E5505" t="str">
            <v>893-01350</v>
          </cell>
          <cell r="F5505" t="str">
            <v>141001350893</v>
          </cell>
          <cell r="G5505">
            <v>680305</v>
          </cell>
          <cell r="H5505" t="str">
            <v>HOURLY  REGULAR</v>
          </cell>
        </row>
        <row r="5506">
          <cell r="A5506">
            <v>501401</v>
          </cell>
          <cell r="B5506" t="str">
            <v>MATERIALS - CONS INV</v>
          </cell>
          <cell r="C5506">
            <v>12011</v>
          </cell>
          <cell r="D5506" t="str">
            <v>METER SHOP</v>
          </cell>
          <cell r="E5506" t="str">
            <v>893-01350</v>
          </cell>
          <cell r="F5506" t="str">
            <v>120111350893</v>
          </cell>
          <cell r="G5506">
            <v>601401</v>
          </cell>
          <cell r="H5506" t="str">
            <v>MATERIALS - CONS INV</v>
          </cell>
        </row>
        <row r="5507">
          <cell r="A5507">
            <v>501700</v>
          </cell>
          <cell r="B5507" t="str">
            <v>EQUIPMENT</v>
          </cell>
          <cell r="C5507">
            <v>11100</v>
          </cell>
          <cell r="D5507" t="str">
            <v>SYSTEM OPS</v>
          </cell>
          <cell r="E5507" t="str">
            <v>893-01350</v>
          </cell>
          <cell r="F5507" t="str">
            <v>111001350893</v>
          </cell>
          <cell r="G5507">
            <v>601700</v>
          </cell>
          <cell r="H5507" t="str">
            <v>EQUIPMENT</v>
          </cell>
        </row>
        <row r="5508">
          <cell r="A5508">
            <v>580301</v>
          </cell>
          <cell r="B5508" t="str">
            <v>HOURLY DBL TIME PAY</v>
          </cell>
          <cell r="C5508">
            <v>11100</v>
          </cell>
          <cell r="D5508" t="str">
            <v>SYSTEM OPS</v>
          </cell>
          <cell r="E5508" t="str">
            <v>893-01350</v>
          </cell>
          <cell r="F5508" t="str">
            <v>111001350893</v>
          </cell>
          <cell r="G5508">
            <v>680301</v>
          </cell>
          <cell r="H5508" t="str">
            <v>HOURLY DBL TIME PAY</v>
          </cell>
        </row>
        <row r="5509">
          <cell r="A5509">
            <v>580305</v>
          </cell>
          <cell r="B5509" t="str">
            <v>HOURLY  REGULAR</v>
          </cell>
          <cell r="C5509">
            <v>11100</v>
          </cell>
          <cell r="D5509" t="str">
            <v>SYSTEM OPS</v>
          </cell>
          <cell r="E5509" t="str">
            <v>893-01350</v>
          </cell>
          <cell r="F5509" t="str">
            <v>111001350893</v>
          </cell>
          <cell r="G5509">
            <v>680305</v>
          </cell>
          <cell r="H5509" t="str">
            <v>HOURLY  REGULAR</v>
          </cell>
        </row>
        <row r="5510">
          <cell r="A5510">
            <v>580306</v>
          </cell>
          <cell r="B5510" t="str">
            <v>HOURLY  OT PAY</v>
          </cell>
          <cell r="C5510">
            <v>11100</v>
          </cell>
          <cell r="D5510" t="str">
            <v>SYSTEM OPS</v>
          </cell>
          <cell r="E5510" t="str">
            <v>893-01350</v>
          </cell>
          <cell r="F5510" t="str">
            <v>111001350893</v>
          </cell>
          <cell r="G5510">
            <v>680306</v>
          </cell>
          <cell r="H5510" t="str">
            <v>HOURLY  OT PAY</v>
          </cell>
        </row>
        <row r="5511">
          <cell r="A5511">
            <v>501401</v>
          </cell>
          <cell r="B5511" t="str">
            <v>MATERIALS - CONS INV</v>
          </cell>
          <cell r="C5511">
            <v>11100</v>
          </cell>
          <cell r="D5511" t="str">
            <v>SYSTEM OPS</v>
          </cell>
          <cell r="E5511" t="str">
            <v>893-01350</v>
          </cell>
          <cell r="F5511" t="str">
            <v>111001350893</v>
          </cell>
          <cell r="G5511">
            <v>601401</v>
          </cell>
          <cell r="H5511" t="str">
            <v>MATERIALS - CONS INV</v>
          </cell>
        </row>
        <row r="5512">
          <cell r="A5512">
            <v>512200</v>
          </cell>
          <cell r="B5512" t="str">
            <v>TRAVEL IN TERRITORY</v>
          </cell>
          <cell r="C5512">
            <v>11100</v>
          </cell>
          <cell r="D5512" t="str">
            <v>SYSTEM OPS</v>
          </cell>
          <cell r="E5512" t="str">
            <v>893-01350</v>
          </cell>
          <cell r="F5512" t="str">
            <v>111001350893</v>
          </cell>
          <cell r="G5512">
            <v>612200</v>
          </cell>
          <cell r="H5512" t="str">
            <v>TRAVEL IN TERRITORY</v>
          </cell>
        </row>
        <row r="5513">
          <cell r="A5513">
            <v>585800</v>
          </cell>
          <cell r="B5513" t="str">
            <v>MEAL TICKETS SECONDARY</v>
          </cell>
          <cell r="C5513">
            <v>11100</v>
          </cell>
          <cell r="D5513" t="str">
            <v>SYSTEM OPS</v>
          </cell>
          <cell r="E5513" t="str">
            <v>893-01350</v>
          </cell>
          <cell r="F5513" t="str">
            <v>111001350893</v>
          </cell>
          <cell r="G5513">
            <v>685800</v>
          </cell>
          <cell r="H5513" t="str">
            <v>MEAL TICKETS SECONDARY</v>
          </cell>
        </row>
        <row r="5514">
          <cell r="A5514">
            <v>580305</v>
          </cell>
          <cell r="B5514" t="str">
            <v>HOURLY  REGULAR</v>
          </cell>
          <cell r="C5514">
            <v>12011</v>
          </cell>
          <cell r="D5514" t="str">
            <v>METER SHOP</v>
          </cell>
          <cell r="E5514" t="str">
            <v>893-01375</v>
          </cell>
          <cell r="F5514" t="str">
            <v>120111375893</v>
          </cell>
          <cell r="G5514">
            <v>680305</v>
          </cell>
          <cell r="H5514" t="str">
            <v>HOURLY  REGULAR</v>
          </cell>
        </row>
        <row r="5515">
          <cell r="A5515">
            <v>580305</v>
          </cell>
          <cell r="B5515" t="str">
            <v>HOURLY  REGULAR</v>
          </cell>
          <cell r="C5515">
            <v>12011</v>
          </cell>
          <cell r="D5515" t="str">
            <v>METER SHOP</v>
          </cell>
          <cell r="E5515" t="str">
            <v>893-01385</v>
          </cell>
          <cell r="F5515" t="str">
            <v>120111385893</v>
          </cell>
          <cell r="G5515">
            <v>680305</v>
          </cell>
          <cell r="H5515" t="str">
            <v>HOURLY  REGULAR</v>
          </cell>
        </row>
        <row r="5516">
          <cell r="A5516">
            <v>502100</v>
          </cell>
          <cell r="B5516" t="str">
            <v>OTHER CONTRACT WORK</v>
          </cell>
          <cell r="C5516">
            <v>12011</v>
          </cell>
          <cell r="D5516" t="str">
            <v>METER SHOP</v>
          </cell>
          <cell r="E5516" t="str">
            <v>893-01390</v>
          </cell>
          <cell r="F5516" t="str">
            <v>120111390893</v>
          </cell>
          <cell r="G5516">
            <v>602100</v>
          </cell>
          <cell r="H5516" t="str">
            <v>OTHER CONTRACT WORK</v>
          </cell>
        </row>
        <row r="5517">
          <cell r="A5517">
            <v>580305</v>
          </cell>
          <cell r="B5517" t="str">
            <v>HOURLY  REGULAR</v>
          </cell>
          <cell r="C5517">
            <v>12011</v>
          </cell>
          <cell r="D5517" t="str">
            <v>METER SHOP</v>
          </cell>
          <cell r="E5517" t="str">
            <v>893-01390</v>
          </cell>
          <cell r="F5517" t="str">
            <v>120111390893</v>
          </cell>
          <cell r="G5517">
            <v>680305</v>
          </cell>
          <cell r="H5517" t="str">
            <v>HOURLY  REGULAR</v>
          </cell>
        </row>
        <row r="5518">
          <cell r="A5518">
            <v>501401</v>
          </cell>
          <cell r="B5518" t="str">
            <v>MATERIALS - CONS INV</v>
          </cell>
          <cell r="C5518">
            <v>11100</v>
          </cell>
          <cell r="D5518" t="str">
            <v>SYSTEM OPS</v>
          </cell>
          <cell r="E5518" t="str">
            <v>893-01400</v>
          </cell>
          <cell r="F5518" t="str">
            <v>111001400893</v>
          </cell>
          <cell r="G5518">
            <v>601401</v>
          </cell>
          <cell r="H5518" t="str">
            <v>MATERIALS - CONS INV</v>
          </cell>
        </row>
        <row r="5519">
          <cell r="A5519">
            <v>501700</v>
          </cell>
          <cell r="B5519" t="str">
            <v>EQUIPMENT</v>
          </cell>
          <cell r="C5519">
            <v>11100</v>
          </cell>
          <cell r="D5519" t="str">
            <v>SYSTEM OPS</v>
          </cell>
          <cell r="E5519" t="str">
            <v>893-01400</v>
          </cell>
          <cell r="F5519" t="str">
            <v>111001400893</v>
          </cell>
          <cell r="G5519">
            <v>601700</v>
          </cell>
          <cell r="H5519" t="str">
            <v>EQUIPMENT</v>
          </cell>
        </row>
        <row r="5520">
          <cell r="A5520">
            <v>580305</v>
          </cell>
          <cell r="B5520" t="str">
            <v>HOURLY  REGULAR</v>
          </cell>
          <cell r="C5520">
            <v>11100</v>
          </cell>
          <cell r="D5520" t="str">
            <v>SYSTEM OPS</v>
          </cell>
          <cell r="E5520" t="str">
            <v>893-01400</v>
          </cell>
          <cell r="F5520" t="str">
            <v>111001400893</v>
          </cell>
          <cell r="G5520">
            <v>680305</v>
          </cell>
          <cell r="H5520" t="str">
            <v>HOURLY  REGULAR</v>
          </cell>
        </row>
        <row r="5521">
          <cell r="A5521">
            <v>580306</v>
          </cell>
          <cell r="B5521" t="str">
            <v>HOURLY  OT PAY</v>
          </cell>
          <cell r="C5521">
            <v>11100</v>
          </cell>
          <cell r="D5521" t="str">
            <v>SYSTEM OPS</v>
          </cell>
          <cell r="E5521" t="str">
            <v>893-01400</v>
          </cell>
          <cell r="F5521" t="str">
            <v>111001400893</v>
          </cell>
          <cell r="G5521">
            <v>680306</v>
          </cell>
          <cell r="H5521" t="str">
            <v>HOURLY  OT PAY</v>
          </cell>
        </row>
        <row r="5522">
          <cell r="A5522">
            <v>501700</v>
          </cell>
          <cell r="B5522" t="str">
            <v>EQUIPMENT</v>
          </cell>
          <cell r="C5522">
            <v>14100</v>
          </cell>
          <cell r="D5522" t="str">
            <v>GAS OPS BLACK - OR</v>
          </cell>
          <cell r="E5522" t="str">
            <v>893-01420</v>
          </cell>
          <cell r="F5522" t="str">
            <v>141001420893</v>
          </cell>
          <cell r="G5522">
            <v>601700</v>
          </cell>
          <cell r="H5522" t="str">
            <v>EQUIPMENT</v>
          </cell>
        </row>
        <row r="5523">
          <cell r="A5523">
            <v>580305</v>
          </cell>
          <cell r="B5523" t="str">
            <v>HOURLY  REGULAR</v>
          </cell>
          <cell r="C5523">
            <v>14100</v>
          </cell>
          <cell r="D5523" t="str">
            <v>GAS OPS BLACK - OR</v>
          </cell>
          <cell r="E5523" t="str">
            <v>893-01420</v>
          </cell>
          <cell r="F5523" t="str">
            <v>141001420893</v>
          </cell>
          <cell r="G5523">
            <v>680305</v>
          </cell>
          <cell r="H5523" t="str">
            <v>HOURLY  REGULAR</v>
          </cell>
        </row>
        <row r="5524">
          <cell r="A5524">
            <v>501700</v>
          </cell>
          <cell r="B5524" t="str">
            <v>EQUIPMENT</v>
          </cell>
          <cell r="C5524">
            <v>13510</v>
          </cell>
          <cell r="D5524" t="str">
            <v>CUSTOMER FIELD SERVICES</v>
          </cell>
          <cell r="E5524" t="str">
            <v>893-01420</v>
          </cell>
          <cell r="F5524" t="str">
            <v>135101420893</v>
          </cell>
          <cell r="G5524">
            <v>601700</v>
          </cell>
          <cell r="H5524" t="str">
            <v>EQUIPMENT</v>
          </cell>
        </row>
        <row r="5525">
          <cell r="A5525">
            <v>580305</v>
          </cell>
          <cell r="B5525" t="str">
            <v>HOURLY  REGULAR</v>
          </cell>
          <cell r="C5525">
            <v>13510</v>
          </cell>
          <cell r="D5525" t="str">
            <v>CUSTOMER FIELD SERVICES</v>
          </cell>
          <cell r="E5525" t="str">
            <v>893-01420</v>
          </cell>
          <cell r="F5525" t="str">
            <v>135101420893</v>
          </cell>
          <cell r="G5525">
            <v>680305</v>
          </cell>
          <cell r="H5525" t="str">
            <v>HOURLY  REGULAR</v>
          </cell>
        </row>
        <row r="5526">
          <cell r="A5526">
            <v>501401</v>
          </cell>
          <cell r="B5526" t="str">
            <v>MATERIALS - CONS INV</v>
          </cell>
          <cell r="C5526">
            <v>11100</v>
          </cell>
          <cell r="D5526" t="str">
            <v>SYSTEM OPS</v>
          </cell>
          <cell r="E5526" t="str">
            <v>893-01420</v>
          </cell>
          <cell r="F5526" t="str">
            <v>111001420893</v>
          </cell>
          <cell r="G5526">
            <v>601401</v>
          </cell>
          <cell r="H5526" t="str">
            <v>MATERIALS - CONS INV</v>
          </cell>
        </row>
        <row r="5527">
          <cell r="A5527">
            <v>501700</v>
          </cell>
          <cell r="B5527" t="str">
            <v>EQUIPMENT</v>
          </cell>
          <cell r="C5527">
            <v>11100</v>
          </cell>
          <cell r="D5527" t="str">
            <v>SYSTEM OPS</v>
          </cell>
          <cell r="E5527" t="str">
            <v>893-01420</v>
          </cell>
          <cell r="F5527" t="str">
            <v>111001420893</v>
          </cell>
          <cell r="G5527">
            <v>601700</v>
          </cell>
          <cell r="H5527" t="str">
            <v>EQUIPMENT</v>
          </cell>
        </row>
        <row r="5528">
          <cell r="A5528">
            <v>580305</v>
          </cell>
          <cell r="B5528" t="str">
            <v>HOURLY  REGULAR</v>
          </cell>
          <cell r="C5528">
            <v>11100</v>
          </cell>
          <cell r="D5528" t="str">
            <v>SYSTEM OPS</v>
          </cell>
          <cell r="E5528" t="str">
            <v>893-01420</v>
          </cell>
          <cell r="F5528" t="str">
            <v>111001420893</v>
          </cell>
          <cell r="G5528">
            <v>680305</v>
          </cell>
          <cell r="H5528" t="str">
            <v>HOURLY  REGULAR</v>
          </cell>
        </row>
        <row r="5529">
          <cell r="A5529">
            <v>580306</v>
          </cell>
          <cell r="B5529" t="str">
            <v>HOURLY  OT PAY</v>
          </cell>
          <cell r="C5529">
            <v>11100</v>
          </cell>
          <cell r="D5529" t="str">
            <v>SYSTEM OPS</v>
          </cell>
          <cell r="E5529" t="str">
            <v>893-01420</v>
          </cell>
          <cell r="F5529" t="str">
            <v>111001420893</v>
          </cell>
          <cell r="G5529">
            <v>680306</v>
          </cell>
          <cell r="H5529" t="str">
            <v>HOURLY  OT PAY</v>
          </cell>
        </row>
        <row r="5530">
          <cell r="A5530">
            <v>501400</v>
          </cell>
          <cell r="B5530" t="str">
            <v>MATERIALS</v>
          </cell>
          <cell r="C5530">
            <v>11100</v>
          </cell>
          <cell r="D5530" t="str">
            <v>SYSTEM OPS</v>
          </cell>
          <cell r="E5530" t="str">
            <v>893-01420</v>
          </cell>
          <cell r="F5530" t="str">
            <v>111001420893</v>
          </cell>
          <cell r="G5530">
            <v>601400</v>
          </cell>
          <cell r="H5530" t="str">
            <v>MATERIALS</v>
          </cell>
        </row>
        <row r="5531">
          <cell r="A5531">
            <v>501700</v>
          </cell>
          <cell r="B5531" t="str">
            <v>EQUIPMENT</v>
          </cell>
          <cell r="C5531">
            <v>13510</v>
          </cell>
          <cell r="D5531" t="str">
            <v>CUSTOMER FIELD SERVICES</v>
          </cell>
          <cell r="E5531" t="str">
            <v>893-01460</v>
          </cell>
          <cell r="F5531" t="str">
            <v>135101460893</v>
          </cell>
          <cell r="G5531">
            <v>601700</v>
          </cell>
          <cell r="H5531" t="str">
            <v>EQUIPMENT</v>
          </cell>
        </row>
        <row r="5532">
          <cell r="A5532">
            <v>580306</v>
          </cell>
          <cell r="B5532" t="str">
            <v>HOURLY  OT PAY</v>
          </cell>
          <cell r="C5532">
            <v>13510</v>
          </cell>
          <cell r="D5532" t="str">
            <v>CUSTOMER FIELD SERVICES</v>
          </cell>
          <cell r="E5532" t="str">
            <v>893-01460</v>
          </cell>
          <cell r="F5532" t="str">
            <v>135101460893</v>
          </cell>
          <cell r="G5532">
            <v>680306</v>
          </cell>
          <cell r="H5532" t="str">
            <v>HOURLY  OT PAY</v>
          </cell>
        </row>
        <row r="5533">
          <cell r="A5533">
            <v>501400</v>
          </cell>
          <cell r="B5533" t="str">
            <v>MATERIALS</v>
          </cell>
          <cell r="C5533">
            <v>12011</v>
          </cell>
          <cell r="D5533" t="str">
            <v>METER SHOP</v>
          </cell>
          <cell r="E5533" t="str">
            <v>893-01460</v>
          </cell>
          <cell r="F5533" t="str">
            <v>120111460893</v>
          </cell>
          <cell r="G5533">
            <v>601400</v>
          </cell>
          <cell r="H5533" t="str">
            <v>MATERIALS</v>
          </cell>
        </row>
        <row r="5534">
          <cell r="A5534">
            <v>501400</v>
          </cell>
          <cell r="B5534" t="str">
            <v>MATERIALS</v>
          </cell>
          <cell r="C5534">
            <v>11100</v>
          </cell>
          <cell r="D5534" t="str">
            <v>SYSTEM OPS</v>
          </cell>
          <cell r="E5534" t="str">
            <v>893-01460</v>
          </cell>
          <cell r="F5534" t="str">
            <v>111001460893</v>
          </cell>
          <cell r="G5534">
            <v>601400</v>
          </cell>
          <cell r="H5534" t="str">
            <v>MATERIALS</v>
          </cell>
        </row>
        <row r="5535">
          <cell r="A5535">
            <v>501401</v>
          </cell>
          <cell r="B5535" t="str">
            <v>MATERIALS - CONS INV</v>
          </cell>
          <cell r="C5535">
            <v>11100</v>
          </cell>
          <cell r="D5535" t="str">
            <v>SYSTEM OPS</v>
          </cell>
          <cell r="E5535" t="str">
            <v>893-01460</v>
          </cell>
          <cell r="F5535" t="str">
            <v>111001460893</v>
          </cell>
          <cell r="G5535">
            <v>601401</v>
          </cell>
          <cell r="H5535" t="str">
            <v>MATERIALS - CONS INV</v>
          </cell>
        </row>
        <row r="5536">
          <cell r="A5536">
            <v>501700</v>
          </cell>
          <cell r="B5536" t="str">
            <v>EQUIPMENT</v>
          </cell>
          <cell r="C5536">
            <v>11100</v>
          </cell>
          <cell r="D5536" t="str">
            <v>SYSTEM OPS</v>
          </cell>
          <cell r="E5536" t="str">
            <v>893-01460</v>
          </cell>
          <cell r="F5536" t="str">
            <v>111001460893</v>
          </cell>
          <cell r="G5536">
            <v>601700</v>
          </cell>
          <cell r="H5536" t="str">
            <v>EQUIPMENT</v>
          </cell>
        </row>
        <row r="5537">
          <cell r="A5537">
            <v>580305</v>
          </cell>
          <cell r="B5537" t="str">
            <v>HOURLY  REGULAR</v>
          </cell>
          <cell r="C5537">
            <v>11100</v>
          </cell>
          <cell r="D5537" t="str">
            <v>SYSTEM OPS</v>
          </cell>
          <cell r="E5537" t="str">
            <v>893-01460</v>
          </cell>
          <cell r="F5537" t="str">
            <v>111001460893</v>
          </cell>
          <cell r="G5537">
            <v>680305</v>
          </cell>
          <cell r="H5537" t="str">
            <v>HOURLY  REGULAR</v>
          </cell>
        </row>
        <row r="5538">
          <cell r="A5538">
            <v>580306</v>
          </cell>
          <cell r="B5538" t="str">
            <v>HOURLY  OT PAY</v>
          </cell>
          <cell r="C5538">
            <v>11100</v>
          </cell>
          <cell r="D5538" t="str">
            <v>SYSTEM OPS</v>
          </cell>
          <cell r="E5538" t="str">
            <v>893-01460</v>
          </cell>
          <cell r="F5538" t="str">
            <v>111001460893</v>
          </cell>
          <cell r="G5538">
            <v>680306</v>
          </cell>
          <cell r="H5538" t="str">
            <v>HOURLY  OT PAY</v>
          </cell>
        </row>
        <row r="5539">
          <cell r="A5539">
            <v>585800</v>
          </cell>
          <cell r="B5539" t="str">
            <v>MEAL TICKETS SECONDARY</v>
          </cell>
          <cell r="C5539">
            <v>11100</v>
          </cell>
          <cell r="D5539" t="str">
            <v>SYSTEM OPS</v>
          </cell>
          <cell r="E5539" t="str">
            <v>893-01460</v>
          </cell>
          <cell r="F5539" t="str">
            <v>111001460893</v>
          </cell>
          <cell r="G5539">
            <v>685800</v>
          </cell>
          <cell r="H5539" t="str">
            <v>MEAL TICKETS SECONDARY</v>
          </cell>
        </row>
        <row r="5540">
          <cell r="A5540">
            <v>580301</v>
          </cell>
          <cell r="B5540" t="str">
            <v>HOURLY DBL TIME PAY</v>
          </cell>
          <cell r="C5540">
            <v>11100</v>
          </cell>
          <cell r="D5540" t="str">
            <v>SYSTEM OPS</v>
          </cell>
          <cell r="E5540" t="str">
            <v>893-01460</v>
          </cell>
          <cell r="F5540" t="str">
            <v>111001460893</v>
          </cell>
          <cell r="G5540">
            <v>680301</v>
          </cell>
          <cell r="H5540" t="str">
            <v>HOURLY DBL TIME PAY</v>
          </cell>
        </row>
        <row r="5541">
          <cell r="A5541">
            <v>503400</v>
          </cell>
          <cell r="B5541" t="str">
            <v>TOOL EXPENSE</v>
          </cell>
          <cell r="C5541">
            <v>11100</v>
          </cell>
          <cell r="D5541" t="str">
            <v>SYSTEM OPS</v>
          </cell>
          <cell r="E5541" t="str">
            <v>893-01460</v>
          </cell>
          <cell r="F5541" t="str">
            <v>111001460893</v>
          </cell>
          <cell r="G5541">
            <v>603400</v>
          </cell>
          <cell r="H5541" t="str">
            <v>TOOL EXPENSE</v>
          </cell>
        </row>
        <row r="5542">
          <cell r="A5542">
            <v>506200</v>
          </cell>
          <cell r="B5542" t="str">
            <v>PERMITS AND FEES</v>
          </cell>
          <cell r="C5542">
            <v>11100</v>
          </cell>
          <cell r="D5542" t="str">
            <v>SYSTEM OPS</v>
          </cell>
          <cell r="E5542" t="str">
            <v>893-01460</v>
          </cell>
          <cell r="F5542" t="str">
            <v>111001460893</v>
          </cell>
          <cell r="G5542">
            <v>606200</v>
          </cell>
          <cell r="H5542" t="str">
            <v>PERMITS AND FEES</v>
          </cell>
        </row>
        <row r="5543">
          <cell r="A5543">
            <v>512200</v>
          </cell>
          <cell r="B5543" t="str">
            <v>TRAVEL IN TERRITORY</v>
          </cell>
          <cell r="C5543">
            <v>11100</v>
          </cell>
          <cell r="D5543" t="str">
            <v>SYSTEM OPS</v>
          </cell>
          <cell r="E5543" t="str">
            <v>893-01460</v>
          </cell>
          <cell r="F5543" t="str">
            <v>111001460893</v>
          </cell>
          <cell r="G5543">
            <v>612200</v>
          </cell>
          <cell r="H5543" t="str">
            <v>TRAVEL IN TERRITORY</v>
          </cell>
        </row>
        <row r="5544">
          <cell r="A5544">
            <v>501700</v>
          </cell>
          <cell r="B5544" t="str">
            <v>EQUIPMENT</v>
          </cell>
          <cell r="C5544">
            <v>13510</v>
          </cell>
          <cell r="D5544" t="str">
            <v>CUSTOMER FIELD SERVICES</v>
          </cell>
          <cell r="E5544" t="str">
            <v>893-01465</v>
          </cell>
          <cell r="F5544" t="str">
            <v>135101465893</v>
          </cell>
          <cell r="G5544">
            <v>601700</v>
          </cell>
          <cell r="H5544" t="str">
            <v>EQUIPMENT</v>
          </cell>
        </row>
        <row r="5545">
          <cell r="A5545">
            <v>580305</v>
          </cell>
          <cell r="B5545" t="str">
            <v>HOURLY  REGULAR</v>
          </cell>
          <cell r="C5545">
            <v>13510</v>
          </cell>
          <cell r="D5545" t="str">
            <v>CUSTOMER FIELD SERVICES</v>
          </cell>
          <cell r="E5545" t="str">
            <v>893-01465</v>
          </cell>
          <cell r="F5545" t="str">
            <v>135101465893</v>
          </cell>
          <cell r="G5545">
            <v>680305</v>
          </cell>
          <cell r="H5545" t="str">
            <v>HOURLY  REGULAR</v>
          </cell>
        </row>
        <row r="5546">
          <cell r="A5546">
            <v>501700</v>
          </cell>
          <cell r="B5546" t="str">
            <v>EQUIPMENT</v>
          </cell>
          <cell r="C5546">
            <v>11100</v>
          </cell>
          <cell r="D5546" t="str">
            <v>SYSTEM OPS</v>
          </cell>
          <cell r="E5546" t="str">
            <v>893-01465</v>
          </cell>
          <cell r="F5546" t="str">
            <v>111001465893</v>
          </cell>
          <cell r="G5546">
            <v>601700</v>
          </cell>
          <cell r="H5546" t="str">
            <v>EQUIPMENT</v>
          </cell>
        </row>
        <row r="5547">
          <cell r="A5547">
            <v>580305</v>
          </cell>
          <cell r="B5547" t="str">
            <v>HOURLY  REGULAR</v>
          </cell>
          <cell r="C5547">
            <v>11100</v>
          </cell>
          <cell r="D5547" t="str">
            <v>SYSTEM OPS</v>
          </cell>
          <cell r="E5547" t="str">
            <v>893-01465</v>
          </cell>
          <cell r="F5547" t="str">
            <v>111001465893</v>
          </cell>
          <cell r="G5547">
            <v>680305</v>
          </cell>
          <cell r="H5547" t="str">
            <v>HOURLY  REGULAR</v>
          </cell>
        </row>
        <row r="5548">
          <cell r="A5548">
            <v>580306</v>
          </cell>
          <cell r="B5548" t="str">
            <v>HOURLY  OT PAY</v>
          </cell>
          <cell r="C5548">
            <v>11100</v>
          </cell>
          <cell r="D5548" t="str">
            <v>SYSTEM OPS</v>
          </cell>
          <cell r="E5548" t="str">
            <v>893-01465</v>
          </cell>
          <cell r="F5548" t="str">
            <v>111001465893</v>
          </cell>
          <cell r="G5548">
            <v>680306</v>
          </cell>
          <cell r="H5548" t="str">
            <v>HOURLY  OT PAY</v>
          </cell>
        </row>
        <row r="5549">
          <cell r="A5549">
            <v>580301</v>
          </cell>
          <cell r="B5549" t="str">
            <v>HOURLY DBL TIME PAY</v>
          </cell>
          <cell r="C5549">
            <v>11100</v>
          </cell>
          <cell r="D5549" t="str">
            <v>SYSTEM OPS</v>
          </cell>
          <cell r="E5549" t="str">
            <v>893-01465</v>
          </cell>
          <cell r="F5549" t="str">
            <v>111001465893</v>
          </cell>
          <cell r="G5549">
            <v>680301</v>
          </cell>
          <cell r="H5549" t="str">
            <v>HOURLY DBL TIME PAY</v>
          </cell>
        </row>
        <row r="5550">
          <cell r="A5550">
            <v>502100</v>
          </cell>
          <cell r="B5550" t="str">
            <v>OTHER CONTRACT WORK</v>
          </cell>
          <cell r="C5550">
            <v>85701</v>
          </cell>
          <cell r="D5550" t="str">
            <v>COVID-19</v>
          </cell>
          <cell r="E5550" t="str">
            <v>893-01530</v>
          </cell>
          <cell r="F5550" t="str">
            <v>857011530893</v>
          </cell>
          <cell r="G5550">
            <v>602100</v>
          </cell>
          <cell r="H5550" t="str">
            <v>OTHER CONTRACT WORK</v>
          </cell>
        </row>
        <row r="5551">
          <cell r="A5551">
            <v>588305</v>
          </cell>
          <cell r="B5551" t="str">
            <v>HRLY - REGULAR ZTFSO</v>
          </cell>
          <cell r="C5551">
            <v>13400</v>
          </cell>
          <cell r="D5551" t="str">
            <v>CUSTOMER CONTACT CENTER</v>
          </cell>
          <cell r="E5551" t="str">
            <v>893-01530</v>
          </cell>
          <cell r="F5551" t="str">
            <v>134001530893</v>
          </cell>
          <cell r="G5551">
            <v>688305</v>
          </cell>
          <cell r="H5551" t="str">
            <v>HRLY - REGULAR ZTFSO</v>
          </cell>
        </row>
        <row r="5552">
          <cell r="A5552">
            <v>588305</v>
          </cell>
          <cell r="B5552" t="str">
            <v>HRLY - REGULAR ZTFSO</v>
          </cell>
          <cell r="C5552">
            <v>12012</v>
          </cell>
          <cell r="D5552" t="str">
            <v>GENERAL MAINT</v>
          </cell>
          <cell r="E5552" t="str">
            <v>893-01530</v>
          </cell>
          <cell r="F5552" t="str">
            <v>120121530893</v>
          </cell>
          <cell r="G5552">
            <v>688305</v>
          </cell>
          <cell r="H5552" t="str">
            <v>HRLY - REGULAR ZTFSO</v>
          </cell>
        </row>
        <row r="5553">
          <cell r="A5553">
            <v>500100</v>
          </cell>
          <cell r="B5553" t="str">
            <v>SALARY PAYROLL</v>
          </cell>
          <cell r="C5553">
            <v>12011</v>
          </cell>
          <cell r="D5553" t="str">
            <v>METER SHOP</v>
          </cell>
          <cell r="E5553" t="str">
            <v>893-01530</v>
          </cell>
          <cell r="F5553" t="str">
            <v>120111530893</v>
          </cell>
          <cell r="G5553">
            <v>600100</v>
          </cell>
          <cell r="H5553" t="str">
            <v>SALARY PAYROLL</v>
          </cell>
        </row>
        <row r="5554">
          <cell r="A5554">
            <v>500301</v>
          </cell>
          <cell r="B5554" t="str">
            <v>HOURLY DOUBLE PAY</v>
          </cell>
          <cell r="C5554">
            <v>12011</v>
          </cell>
          <cell r="D5554" t="str">
            <v>METER SHOP</v>
          </cell>
          <cell r="E5554" t="str">
            <v>893-01530</v>
          </cell>
          <cell r="F5554" t="str">
            <v>120111530893</v>
          </cell>
          <cell r="G5554">
            <v>600301</v>
          </cell>
          <cell r="H5554" t="str">
            <v>HOURLY DOUBLE PAY</v>
          </cell>
        </row>
        <row r="5555">
          <cell r="A5555">
            <v>500305</v>
          </cell>
          <cell r="B5555" t="str">
            <v>HOURLY REGULAR  PAY</v>
          </cell>
          <cell r="C5555">
            <v>12011</v>
          </cell>
          <cell r="D5555" t="str">
            <v>METER SHOP</v>
          </cell>
          <cell r="E5555" t="str">
            <v>893-01530</v>
          </cell>
          <cell r="F5555" t="str">
            <v>120111530893</v>
          </cell>
          <cell r="G5555">
            <v>600305</v>
          </cell>
          <cell r="H5555" t="str">
            <v>HOURLY REGULAR  PAY</v>
          </cell>
        </row>
        <row r="5556">
          <cell r="A5556">
            <v>500306</v>
          </cell>
          <cell r="B5556" t="str">
            <v>HOURLY OVERTIME PAY</v>
          </cell>
          <cell r="C5556">
            <v>12011</v>
          </cell>
          <cell r="D5556" t="str">
            <v>METER SHOP</v>
          </cell>
          <cell r="E5556" t="str">
            <v>893-01530</v>
          </cell>
          <cell r="F5556" t="str">
            <v>120111530893</v>
          </cell>
          <cell r="G5556">
            <v>600306</v>
          </cell>
          <cell r="H5556" t="str">
            <v>HOURLY OVERTIME PAY</v>
          </cell>
        </row>
        <row r="5557">
          <cell r="A5557">
            <v>500900</v>
          </cell>
          <cell r="B5557" t="str">
            <v>VACATION, SICK &amp; HOL</v>
          </cell>
          <cell r="C5557">
            <v>12011</v>
          </cell>
          <cell r="D5557" t="str">
            <v>METER SHOP</v>
          </cell>
          <cell r="E5557" t="str">
            <v>893-01530</v>
          </cell>
          <cell r="F5557" t="str">
            <v>120111530893</v>
          </cell>
          <cell r="G5557">
            <v>600900</v>
          </cell>
          <cell r="H5557" t="str">
            <v>VACATION, SICK &amp; HOL</v>
          </cell>
        </row>
        <row r="5558">
          <cell r="A5558">
            <v>501000</v>
          </cell>
          <cell r="B5558" t="str">
            <v>PAYROLL OVERHEAD</v>
          </cell>
          <cell r="C5558">
            <v>12011</v>
          </cell>
          <cell r="D5558" t="str">
            <v>METER SHOP</v>
          </cell>
          <cell r="E5558" t="str">
            <v>893-01530</v>
          </cell>
          <cell r="F5558" t="str">
            <v>120111530893</v>
          </cell>
          <cell r="G5558">
            <v>601000</v>
          </cell>
          <cell r="H5558" t="str">
            <v>PAYROLL OVERHEAD</v>
          </cell>
        </row>
        <row r="5559">
          <cell r="A5559">
            <v>501400</v>
          </cell>
          <cell r="B5559" t="str">
            <v>MATERIALS</v>
          </cell>
          <cell r="C5559">
            <v>12011</v>
          </cell>
          <cell r="D5559" t="str">
            <v>METER SHOP</v>
          </cell>
          <cell r="E5559" t="str">
            <v>893-01530</v>
          </cell>
          <cell r="F5559" t="str">
            <v>120111530893</v>
          </cell>
          <cell r="G5559">
            <v>601400</v>
          </cell>
          <cell r="H5559" t="str">
            <v>MATERIALS</v>
          </cell>
        </row>
        <row r="5560">
          <cell r="A5560">
            <v>501401</v>
          </cell>
          <cell r="B5560" t="str">
            <v>MATERIALS - CONS INV</v>
          </cell>
          <cell r="C5560">
            <v>12011</v>
          </cell>
          <cell r="D5560" t="str">
            <v>METER SHOP</v>
          </cell>
          <cell r="E5560" t="str">
            <v>893-01530</v>
          </cell>
          <cell r="F5560" t="str">
            <v>120111530893</v>
          </cell>
          <cell r="G5560">
            <v>601401</v>
          </cell>
          <cell r="H5560" t="str">
            <v>MATERIALS - CONS INV</v>
          </cell>
        </row>
        <row r="5561">
          <cell r="A5561">
            <v>501500</v>
          </cell>
          <cell r="B5561" t="str">
            <v>MILEAGE REIMBURSE</v>
          </cell>
          <cell r="C5561">
            <v>12011</v>
          </cell>
          <cell r="D5561" t="str">
            <v>METER SHOP</v>
          </cell>
          <cell r="E5561" t="str">
            <v>893-01530</v>
          </cell>
          <cell r="F5561" t="str">
            <v>120111530893</v>
          </cell>
          <cell r="G5561">
            <v>601500</v>
          </cell>
          <cell r="H5561" t="str">
            <v>MILEAGE REIMBURSE</v>
          </cell>
        </row>
        <row r="5562">
          <cell r="A5562">
            <v>502100</v>
          </cell>
          <cell r="B5562" t="str">
            <v>OTHER CONTRACT WORK</v>
          </cell>
          <cell r="C5562">
            <v>12011</v>
          </cell>
          <cell r="D5562" t="str">
            <v>METER SHOP</v>
          </cell>
          <cell r="E5562" t="str">
            <v>893-01530</v>
          </cell>
          <cell r="F5562" t="str">
            <v>120111530893</v>
          </cell>
          <cell r="G5562">
            <v>602100</v>
          </cell>
          <cell r="H5562" t="str">
            <v>OTHER CONTRACT WORK</v>
          </cell>
        </row>
        <row r="5563">
          <cell r="A5563">
            <v>502466</v>
          </cell>
          <cell r="B5563" t="str">
            <v>P CARD UNCODED CHARG</v>
          </cell>
          <cell r="C5563">
            <v>12011</v>
          </cell>
          <cell r="D5563" t="str">
            <v>METER SHOP</v>
          </cell>
          <cell r="E5563" t="str">
            <v>893-01530</v>
          </cell>
          <cell r="F5563" t="str">
            <v>120111530893</v>
          </cell>
          <cell r="G5563">
            <v>602466</v>
          </cell>
          <cell r="H5563" t="str">
            <v>P CARD UNCODED CHARG</v>
          </cell>
        </row>
        <row r="5564">
          <cell r="A5564">
            <v>503200</v>
          </cell>
          <cell r="B5564" t="str">
            <v>BOOKS AND MAGAZINES</v>
          </cell>
          <cell r="C5564">
            <v>12011</v>
          </cell>
          <cell r="D5564" t="str">
            <v>METER SHOP</v>
          </cell>
          <cell r="E5564" t="str">
            <v>893-01530</v>
          </cell>
          <cell r="F5564" t="str">
            <v>120111530893</v>
          </cell>
          <cell r="G5564">
            <v>603200</v>
          </cell>
          <cell r="H5564" t="str">
            <v>BOOKS AND MAGAZINES</v>
          </cell>
        </row>
        <row r="5565">
          <cell r="A5565">
            <v>505800</v>
          </cell>
          <cell r="B5565" t="str">
            <v>MEAL TICKETS</v>
          </cell>
          <cell r="C5565">
            <v>12011</v>
          </cell>
          <cell r="D5565" t="str">
            <v>METER SHOP</v>
          </cell>
          <cell r="E5565" t="str">
            <v>893-01530</v>
          </cell>
          <cell r="F5565" t="str">
            <v>120111530893</v>
          </cell>
          <cell r="G5565">
            <v>605800</v>
          </cell>
          <cell r="H5565" t="str">
            <v>MEAL TICKETS</v>
          </cell>
        </row>
        <row r="5566">
          <cell r="A5566">
            <v>507700</v>
          </cell>
          <cell r="B5566" t="str">
            <v>SMALL TOOLS</v>
          </cell>
          <cell r="C5566">
            <v>12011</v>
          </cell>
          <cell r="D5566" t="str">
            <v>METER SHOP</v>
          </cell>
          <cell r="E5566" t="str">
            <v>893-01530</v>
          </cell>
          <cell r="F5566" t="str">
            <v>120111530893</v>
          </cell>
          <cell r="G5566">
            <v>607700</v>
          </cell>
          <cell r="H5566" t="str">
            <v>SMALL TOOLS</v>
          </cell>
        </row>
        <row r="5567">
          <cell r="A5567">
            <v>588105</v>
          </cell>
          <cell r="B5567" t="str">
            <v>SALARY PAYROLL ZTFSO</v>
          </cell>
          <cell r="C5567">
            <v>12011</v>
          </cell>
          <cell r="D5567" t="str">
            <v>METER SHOP</v>
          </cell>
          <cell r="E5567" t="str">
            <v>893-01530</v>
          </cell>
          <cell r="F5567" t="str">
            <v>120111530893</v>
          </cell>
          <cell r="G5567">
            <v>688105</v>
          </cell>
          <cell r="H5567" t="str">
            <v>SALARY PAYROLL ZTFSO</v>
          </cell>
        </row>
        <row r="5568">
          <cell r="A5568">
            <v>588301</v>
          </cell>
          <cell r="B5568" t="str">
            <v>HRL - DBL TIME ZTFSO</v>
          </cell>
          <cell r="C5568">
            <v>12011</v>
          </cell>
          <cell r="D5568" t="str">
            <v>METER SHOP</v>
          </cell>
          <cell r="E5568" t="str">
            <v>893-01530</v>
          </cell>
          <cell r="F5568" t="str">
            <v>120111530893</v>
          </cell>
          <cell r="G5568">
            <v>688301</v>
          </cell>
          <cell r="H5568" t="str">
            <v>HRL - DBL TIME ZTFSO</v>
          </cell>
        </row>
        <row r="5569">
          <cell r="A5569">
            <v>588305</v>
          </cell>
          <cell r="B5569" t="str">
            <v>HRLY - REGULAR ZTFSO</v>
          </cell>
          <cell r="C5569">
            <v>12011</v>
          </cell>
          <cell r="D5569" t="str">
            <v>METER SHOP</v>
          </cell>
          <cell r="E5569" t="str">
            <v>893-01530</v>
          </cell>
          <cell r="F5569" t="str">
            <v>120111530893</v>
          </cell>
          <cell r="G5569">
            <v>688305</v>
          </cell>
          <cell r="H5569" t="str">
            <v>HRLY - REGULAR ZTFSO</v>
          </cell>
        </row>
        <row r="5570">
          <cell r="A5570">
            <v>588306</v>
          </cell>
          <cell r="B5570" t="str">
            <v>HRLY - OT ZTFSO</v>
          </cell>
          <cell r="C5570">
            <v>12011</v>
          </cell>
          <cell r="D5570" t="str">
            <v>METER SHOP</v>
          </cell>
          <cell r="E5570" t="str">
            <v>893-01530</v>
          </cell>
          <cell r="F5570" t="str">
            <v>120111530893</v>
          </cell>
          <cell r="G5570">
            <v>688306</v>
          </cell>
          <cell r="H5570" t="str">
            <v>HRLY - OT ZTFSO</v>
          </cell>
        </row>
        <row r="5571">
          <cell r="A5571">
            <v>506200</v>
          </cell>
          <cell r="B5571" t="str">
            <v>PERMITS AND FEES</v>
          </cell>
          <cell r="C5571">
            <v>12011</v>
          </cell>
          <cell r="D5571" t="str">
            <v>METER SHOP</v>
          </cell>
          <cell r="E5571" t="str">
            <v>893-01530</v>
          </cell>
          <cell r="F5571" t="str">
            <v>120111530893</v>
          </cell>
          <cell r="G5571">
            <v>606200</v>
          </cell>
          <cell r="H5571" t="str">
            <v>PERMITS AND FEES</v>
          </cell>
        </row>
        <row r="5572">
          <cell r="A5572">
            <v>522000</v>
          </cell>
          <cell r="B5572" t="str">
            <v>EMPLOYEE AWARDS</v>
          </cell>
          <cell r="C5572">
            <v>12011</v>
          </cell>
          <cell r="D5572" t="str">
            <v>METER SHOP</v>
          </cell>
          <cell r="E5572" t="str">
            <v>893-01530</v>
          </cell>
          <cell r="F5572" t="str">
            <v>120111530893</v>
          </cell>
          <cell r="G5572">
            <v>622000</v>
          </cell>
          <cell r="H5572" t="str">
            <v>EMPLOYEE AWARDS</v>
          </cell>
        </row>
        <row r="5573">
          <cell r="A5573">
            <v>503000</v>
          </cell>
          <cell r="B5573" t="str">
            <v>OFFICE SUPPLIES</v>
          </cell>
          <cell r="C5573">
            <v>12011</v>
          </cell>
          <cell r="D5573" t="str">
            <v>METER SHOP</v>
          </cell>
          <cell r="E5573" t="str">
            <v>893-01530</v>
          </cell>
          <cell r="F5573" t="str">
            <v>120111530893</v>
          </cell>
          <cell r="G5573">
            <v>603000</v>
          </cell>
          <cell r="H5573" t="str">
            <v>OFFICE SUPPLIES</v>
          </cell>
        </row>
        <row r="5574">
          <cell r="A5574">
            <v>501400</v>
          </cell>
          <cell r="B5574" t="str">
            <v>MATERIALS</v>
          </cell>
          <cell r="C5574">
            <v>11100</v>
          </cell>
          <cell r="D5574" t="str">
            <v>SYSTEM OPS</v>
          </cell>
          <cell r="E5574" t="str">
            <v>893-01530</v>
          </cell>
          <cell r="F5574" t="str">
            <v>111001530893</v>
          </cell>
          <cell r="G5574">
            <v>601400</v>
          </cell>
          <cell r="H5574" t="str">
            <v>MATERIALS</v>
          </cell>
        </row>
        <row r="5575">
          <cell r="A5575">
            <v>502466</v>
          </cell>
          <cell r="B5575" t="str">
            <v>P CARD UNCODED CHARG</v>
          </cell>
          <cell r="C5575">
            <v>11100</v>
          </cell>
          <cell r="D5575" t="str">
            <v>SYSTEM OPS</v>
          </cell>
          <cell r="E5575" t="str">
            <v>893-01530</v>
          </cell>
          <cell r="F5575" t="str">
            <v>111001530893</v>
          </cell>
          <cell r="G5575">
            <v>602466</v>
          </cell>
          <cell r="H5575" t="str">
            <v>P CARD UNCODED CHARG</v>
          </cell>
        </row>
        <row r="5576">
          <cell r="A5576">
            <v>503200</v>
          </cell>
          <cell r="B5576" t="str">
            <v>BOOKS AND MAGAZINES</v>
          </cell>
          <cell r="C5576">
            <v>11100</v>
          </cell>
          <cell r="D5576" t="str">
            <v>SYSTEM OPS</v>
          </cell>
          <cell r="E5576" t="str">
            <v>893-01530</v>
          </cell>
          <cell r="F5576" t="str">
            <v>111001530893</v>
          </cell>
          <cell r="G5576">
            <v>603200</v>
          </cell>
          <cell r="H5576" t="str">
            <v>BOOKS AND MAGAZINES</v>
          </cell>
        </row>
        <row r="5577">
          <cell r="A5577">
            <v>502100</v>
          </cell>
          <cell r="B5577" t="str">
            <v>OTHER CONTRACT WORK</v>
          </cell>
          <cell r="C5577">
            <v>11100</v>
          </cell>
          <cell r="D5577" t="str">
            <v>SYSTEM OPS</v>
          </cell>
          <cell r="E5577" t="str">
            <v>893-01530</v>
          </cell>
          <cell r="F5577" t="str">
            <v>111001530893</v>
          </cell>
          <cell r="G5577">
            <v>602100</v>
          </cell>
          <cell r="H5577" t="str">
            <v>OTHER CONTRACT WORK</v>
          </cell>
        </row>
        <row r="5578">
          <cell r="A5578">
            <v>503000</v>
          </cell>
          <cell r="B5578" t="str">
            <v>OFFICE SUPPLIES</v>
          </cell>
          <cell r="C5578">
            <v>11100</v>
          </cell>
          <cell r="D5578" t="str">
            <v>SYSTEM OPS</v>
          </cell>
          <cell r="E5578" t="str">
            <v>893-01530</v>
          </cell>
          <cell r="F5578" t="str">
            <v>111001530893</v>
          </cell>
          <cell r="G5578">
            <v>603000</v>
          </cell>
          <cell r="H5578" t="str">
            <v>OFFICE SUPPLIES</v>
          </cell>
        </row>
        <row r="5579">
          <cell r="A5579">
            <v>501401</v>
          </cell>
          <cell r="B5579" t="str">
            <v>MATERIALS - CONS INV</v>
          </cell>
          <cell r="C5579">
            <v>11100</v>
          </cell>
          <cell r="D5579" t="str">
            <v>SYSTEM OPS</v>
          </cell>
          <cell r="E5579" t="str">
            <v>893-01530</v>
          </cell>
          <cell r="F5579" t="str">
            <v>111001530893</v>
          </cell>
          <cell r="G5579">
            <v>601401</v>
          </cell>
          <cell r="H5579" t="str">
            <v>MATERIALS - CONS INV</v>
          </cell>
        </row>
        <row r="5580">
          <cell r="A5580">
            <v>501400</v>
          </cell>
          <cell r="B5580" t="str">
            <v>MATERIALS</v>
          </cell>
          <cell r="C5580">
            <v>12011</v>
          </cell>
          <cell r="D5580" t="str">
            <v>METER SHOP</v>
          </cell>
          <cell r="E5580" t="str">
            <v>893-01535</v>
          </cell>
          <cell r="F5580" t="str">
            <v>120111535893</v>
          </cell>
          <cell r="G5580">
            <v>601400</v>
          </cell>
          <cell r="H5580" t="str">
            <v>MATERIALS</v>
          </cell>
        </row>
        <row r="5581">
          <cell r="A5581">
            <v>501401</v>
          </cell>
          <cell r="B5581" t="str">
            <v>MATERIALS - CONS INV</v>
          </cell>
          <cell r="C5581">
            <v>12011</v>
          </cell>
          <cell r="D5581" t="str">
            <v>METER SHOP</v>
          </cell>
          <cell r="E5581" t="str">
            <v>893-01535</v>
          </cell>
          <cell r="F5581" t="str">
            <v>120111535893</v>
          </cell>
          <cell r="G5581">
            <v>601401</v>
          </cell>
          <cell r="H5581" t="str">
            <v>MATERIALS - CONS INV</v>
          </cell>
        </row>
        <row r="5582">
          <cell r="A5582">
            <v>502100</v>
          </cell>
          <cell r="B5582" t="str">
            <v>OTHER CONTRACT WORK</v>
          </cell>
          <cell r="C5582">
            <v>12011</v>
          </cell>
          <cell r="D5582" t="str">
            <v>METER SHOP</v>
          </cell>
          <cell r="E5582" t="str">
            <v>893-01535</v>
          </cell>
          <cell r="F5582" t="str">
            <v>120111535893</v>
          </cell>
          <cell r="G5582">
            <v>602100</v>
          </cell>
          <cell r="H5582" t="str">
            <v>OTHER CONTRACT WORK</v>
          </cell>
        </row>
        <row r="5583">
          <cell r="A5583">
            <v>503000</v>
          </cell>
          <cell r="B5583" t="str">
            <v>OFFICE SUPPLIES</v>
          </cell>
          <cell r="C5583">
            <v>12011</v>
          </cell>
          <cell r="D5583" t="str">
            <v>METER SHOP</v>
          </cell>
          <cell r="E5583" t="str">
            <v>893-01535</v>
          </cell>
          <cell r="F5583" t="str">
            <v>120111535893</v>
          </cell>
          <cell r="G5583">
            <v>603000</v>
          </cell>
          <cell r="H5583" t="str">
            <v>OFFICE SUPPLIES</v>
          </cell>
        </row>
        <row r="5584">
          <cell r="A5584">
            <v>503300</v>
          </cell>
          <cell r="B5584" t="str">
            <v>REFRESHMENTS</v>
          </cell>
          <cell r="C5584">
            <v>12011</v>
          </cell>
          <cell r="D5584" t="str">
            <v>METER SHOP</v>
          </cell>
          <cell r="E5584" t="str">
            <v>893-01535</v>
          </cell>
          <cell r="F5584" t="str">
            <v>120111535893</v>
          </cell>
          <cell r="G5584">
            <v>603300</v>
          </cell>
          <cell r="H5584" t="str">
            <v>REFRESHMENTS</v>
          </cell>
        </row>
        <row r="5585">
          <cell r="A5585">
            <v>580305</v>
          </cell>
          <cell r="B5585" t="str">
            <v>HOURLY  REGULAR</v>
          </cell>
          <cell r="C5585">
            <v>12011</v>
          </cell>
          <cell r="D5585" t="str">
            <v>METER SHOP</v>
          </cell>
          <cell r="E5585" t="str">
            <v>893-01535</v>
          </cell>
          <cell r="F5585" t="str">
            <v>120111535893</v>
          </cell>
          <cell r="G5585">
            <v>680305</v>
          </cell>
          <cell r="H5585" t="str">
            <v>HOURLY  REGULAR</v>
          </cell>
        </row>
        <row r="5586">
          <cell r="A5586">
            <v>501700</v>
          </cell>
          <cell r="B5586" t="str">
            <v>EQUIPMENT</v>
          </cell>
          <cell r="C5586">
            <v>15520</v>
          </cell>
          <cell r="D5586" t="str">
            <v>COMPLIANCE SERVICES - OR</v>
          </cell>
          <cell r="E5586" t="str">
            <v>893-01620</v>
          </cell>
          <cell r="F5586" t="str">
            <v>155201620893</v>
          </cell>
          <cell r="G5586">
            <v>601700</v>
          </cell>
          <cell r="H5586" t="str">
            <v>EQUIPMENT</v>
          </cell>
        </row>
        <row r="5587">
          <cell r="A5587">
            <v>580305</v>
          </cell>
          <cell r="B5587" t="str">
            <v>HOURLY  REGULAR</v>
          </cell>
          <cell r="C5587">
            <v>15520</v>
          </cell>
          <cell r="D5587" t="str">
            <v>COMPLIANCE SERVICES - OR</v>
          </cell>
          <cell r="E5587" t="str">
            <v>893-01620</v>
          </cell>
          <cell r="F5587" t="str">
            <v>155201620893</v>
          </cell>
          <cell r="G5587">
            <v>680305</v>
          </cell>
          <cell r="H5587" t="str">
            <v>HOURLY  REGULAR</v>
          </cell>
        </row>
        <row r="5588">
          <cell r="A5588">
            <v>580105</v>
          </cell>
          <cell r="B5588" t="str">
            <v>SALARY REGULAR</v>
          </cell>
          <cell r="C5588">
            <v>15509</v>
          </cell>
          <cell r="D5588" t="str">
            <v>CONTRACT CONSTRUCTION</v>
          </cell>
          <cell r="E5588" t="str">
            <v>893-01620</v>
          </cell>
          <cell r="F5588" t="str">
            <v>155091620893</v>
          </cell>
          <cell r="G5588">
            <v>680105</v>
          </cell>
          <cell r="H5588" t="str">
            <v>SALARY REGULAR</v>
          </cell>
        </row>
        <row r="5589">
          <cell r="A5589">
            <v>580306</v>
          </cell>
          <cell r="B5589" t="str">
            <v>HOURLY  OT PAY</v>
          </cell>
          <cell r="C5589">
            <v>15507</v>
          </cell>
          <cell r="D5589" t="str">
            <v>TRANSMISSION MAINTENANCE</v>
          </cell>
          <cell r="E5589" t="str">
            <v>893-01620</v>
          </cell>
          <cell r="F5589" t="str">
            <v>155071620893</v>
          </cell>
          <cell r="G5589">
            <v>680306</v>
          </cell>
          <cell r="H5589" t="str">
            <v>HOURLY  OT PAY</v>
          </cell>
        </row>
        <row r="5590">
          <cell r="A5590">
            <v>501700</v>
          </cell>
          <cell r="B5590" t="str">
            <v>EQUIPMENT</v>
          </cell>
          <cell r="C5590">
            <v>15506</v>
          </cell>
          <cell r="D5590" t="str">
            <v>GAS OPERATIONS ORANGE</v>
          </cell>
          <cell r="E5590" t="str">
            <v>893-01620</v>
          </cell>
          <cell r="F5590" t="str">
            <v>155061620893</v>
          </cell>
          <cell r="G5590">
            <v>601700</v>
          </cell>
          <cell r="H5590" t="str">
            <v>EQUIPMENT</v>
          </cell>
        </row>
        <row r="5591">
          <cell r="A5591">
            <v>580305</v>
          </cell>
          <cell r="B5591" t="str">
            <v>HOURLY  REGULAR</v>
          </cell>
          <cell r="C5591">
            <v>15506</v>
          </cell>
          <cell r="D5591" t="str">
            <v>GAS OPERATIONS ORANGE</v>
          </cell>
          <cell r="E5591" t="str">
            <v>893-01620</v>
          </cell>
          <cell r="F5591" t="str">
            <v>155061620893</v>
          </cell>
          <cell r="G5591">
            <v>680305</v>
          </cell>
          <cell r="H5591" t="str">
            <v>HOURLY  REGULAR</v>
          </cell>
        </row>
        <row r="5592">
          <cell r="A5592">
            <v>580306</v>
          </cell>
          <cell r="B5592" t="str">
            <v>HOURLY  OT PAY</v>
          </cell>
          <cell r="C5592">
            <v>15506</v>
          </cell>
          <cell r="D5592" t="str">
            <v>GAS OPERATIONS ORANGE</v>
          </cell>
          <cell r="E5592" t="str">
            <v>893-01620</v>
          </cell>
          <cell r="F5592" t="str">
            <v>155061620893</v>
          </cell>
          <cell r="G5592">
            <v>680306</v>
          </cell>
          <cell r="H5592" t="str">
            <v>HOURLY  OT PAY</v>
          </cell>
        </row>
        <row r="5593">
          <cell r="A5593">
            <v>501700</v>
          </cell>
          <cell r="B5593" t="str">
            <v>EQUIPMENT</v>
          </cell>
          <cell r="C5593">
            <v>15100</v>
          </cell>
          <cell r="D5593" t="str">
            <v>ENGINEERING SERVICES - OR</v>
          </cell>
          <cell r="E5593" t="str">
            <v>893-01620</v>
          </cell>
          <cell r="F5593" t="str">
            <v>151001620893</v>
          </cell>
          <cell r="G5593">
            <v>601700</v>
          </cell>
          <cell r="H5593" t="str">
            <v>EQUIPMENT</v>
          </cell>
        </row>
        <row r="5594">
          <cell r="A5594">
            <v>580305</v>
          </cell>
          <cell r="B5594" t="str">
            <v>HOURLY  REGULAR</v>
          </cell>
          <cell r="C5594">
            <v>15100</v>
          </cell>
          <cell r="D5594" t="str">
            <v>ENGINEERING SERVICES - OR</v>
          </cell>
          <cell r="E5594" t="str">
            <v>893-01620</v>
          </cell>
          <cell r="F5594" t="str">
            <v>151001620893</v>
          </cell>
          <cell r="G5594">
            <v>680305</v>
          </cell>
          <cell r="H5594" t="str">
            <v>HOURLY  REGULAR</v>
          </cell>
        </row>
        <row r="5595">
          <cell r="A5595">
            <v>501700</v>
          </cell>
          <cell r="B5595" t="str">
            <v>EQUIPMENT</v>
          </cell>
          <cell r="C5595">
            <v>14100</v>
          </cell>
          <cell r="D5595" t="str">
            <v>GAS OPS BLACK - OR</v>
          </cell>
          <cell r="E5595" t="str">
            <v>893-01620</v>
          </cell>
          <cell r="F5595" t="str">
            <v>141001620893</v>
          </cell>
          <cell r="G5595">
            <v>601700</v>
          </cell>
          <cell r="H5595" t="str">
            <v>EQUIPMENT</v>
          </cell>
        </row>
        <row r="5596">
          <cell r="A5596">
            <v>580305</v>
          </cell>
          <cell r="B5596" t="str">
            <v>HOURLY  REGULAR</v>
          </cell>
          <cell r="C5596">
            <v>14100</v>
          </cell>
          <cell r="D5596" t="str">
            <v>GAS OPS BLACK - OR</v>
          </cell>
          <cell r="E5596" t="str">
            <v>893-01620</v>
          </cell>
          <cell r="F5596" t="str">
            <v>141001620893</v>
          </cell>
          <cell r="G5596">
            <v>680305</v>
          </cell>
          <cell r="H5596" t="str">
            <v>HOURLY  REGULAR</v>
          </cell>
        </row>
        <row r="5597">
          <cell r="A5597">
            <v>501700</v>
          </cell>
          <cell r="B5597" t="str">
            <v>EQUIPMENT</v>
          </cell>
          <cell r="C5597">
            <v>13510</v>
          </cell>
          <cell r="D5597" t="str">
            <v>CUSTOMER FIELD SERVICES</v>
          </cell>
          <cell r="E5597" t="str">
            <v>893-01620</v>
          </cell>
          <cell r="F5597" t="str">
            <v>135101620893</v>
          </cell>
          <cell r="G5597">
            <v>601700</v>
          </cell>
          <cell r="H5597" t="str">
            <v>EQUIPMENT</v>
          </cell>
        </row>
        <row r="5598">
          <cell r="A5598">
            <v>580301</v>
          </cell>
          <cell r="B5598" t="str">
            <v>HOURLY DBL TIME PAY</v>
          </cell>
          <cell r="C5598">
            <v>13510</v>
          </cell>
          <cell r="D5598" t="str">
            <v>CUSTOMER FIELD SERVICES</v>
          </cell>
          <cell r="E5598" t="str">
            <v>893-01620</v>
          </cell>
          <cell r="F5598" t="str">
            <v>135101620893</v>
          </cell>
          <cell r="G5598">
            <v>680301</v>
          </cell>
          <cell r="H5598" t="str">
            <v>HOURLY DBL TIME PAY</v>
          </cell>
        </row>
        <row r="5599">
          <cell r="A5599">
            <v>580305</v>
          </cell>
          <cell r="B5599" t="str">
            <v>HOURLY  REGULAR</v>
          </cell>
          <cell r="C5599">
            <v>13510</v>
          </cell>
          <cell r="D5599" t="str">
            <v>CUSTOMER FIELD SERVICES</v>
          </cell>
          <cell r="E5599" t="str">
            <v>893-01620</v>
          </cell>
          <cell r="F5599" t="str">
            <v>135101620893</v>
          </cell>
          <cell r="G5599">
            <v>680305</v>
          </cell>
          <cell r="H5599" t="str">
            <v>HOURLY  REGULAR</v>
          </cell>
        </row>
        <row r="5600">
          <cell r="A5600">
            <v>580306</v>
          </cell>
          <cell r="B5600" t="str">
            <v>HOURLY  OT PAY</v>
          </cell>
          <cell r="C5600">
            <v>13510</v>
          </cell>
          <cell r="D5600" t="str">
            <v>CUSTOMER FIELD SERVICES</v>
          </cell>
          <cell r="E5600" t="str">
            <v>893-01620</v>
          </cell>
          <cell r="F5600" t="str">
            <v>135101620893</v>
          </cell>
          <cell r="G5600">
            <v>680306</v>
          </cell>
          <cell r="H5600" t="str">
            <v>HOURLY  OT PAY</v>
          </cell>
        </row>
        <row r="5601">
          <cell r="A5601">
            <v>585800</v>
          </cell>
          <cell r="B5601" t="str">
            <v>MEAL TICKETS SECONDARY</v>
          </cell>
          <cell r="C5601">
            <v>13510</v>
          </cell>
          <cell r="D5601" t="str">
            <v>CUSTOMER FIELD SERVICES</v>
          </cell>
          <cell r="E5601" t="str">
            <v>893-01620</v>
          </cell>
          <cell r="F5601" t="str">
            <v>135101620893</v>
          </cell>
          <cell r="G5601">
            <v>685800</v>
          </cell>
          <cell r="H5601" t="str">
            <v>MEAL TICKETS SECONDARY</v>
          </cell>
        </row>
        <row r="5602">
          <cell r="A5602">
            <v>581500</v>
          </cell>
          <cell r="B5602" t="str">
            <v>MILEAGE REIMBURSEMNT</v>
          </cell>
          <cell r="C5602">
            <v>13510</v>
          </cell>
          <cell r="D5602" t="str">
            <v>CUSTOMER FIELD SERVICES</v>
          </cell>
          <cell r="E5602" t="str">
            <v>893-01620</v>
          </cell>
          <cell r="F5602" t="str">
            <v>135101620893</v>
          </cell>
          <cell r="G5602">
            <v>681500</v>
          </cell>
          <cell r="H5602" t="str">
            <v>MILEAGE REIMBURSEMNT</v>
          </cell>
        </row>
        <row r="5603">
          <cell r="A5603">
            <v>580105</v>
          </cell>
          <cell r="B5603" t="str">
            <v>SALARY REGULAR</v>
          </cell>
          <cell r="C5603">
            <v>13510</v>
          </cell>
          <cell r="D5603" t="str">
            <v>CUSTOMER FIELD SERVICES</v>
          </cell>
          <cell r="E5603" t="str">
            <v>893-01620</v>
          </cell>
          <cell r="F5603" t="str">
            <v>135101620893</v>
          </cell>
          <cell r="G5603">
            <v>680105</v>
          </cell>
          <cell r="H5603" t="str">
            <v>SALARY REGULAR</v>
          </cell>
        </row>
        <row r="5604">
          <cell r="A5604">
            <v>501700</v>
          </cell>
          <cell r="B5604" t="str">
            <v>EQUIPMENT</v>
          </cell>
          <cell r="C5604">
            <v>12359</v>
          </cell>
          <cell r="D5604" t="str">
            <v>ENGINEERING SERVICES - WA</v>
          </cell>
          <cell r="E5604" t="str">
            <v>893-01620</v>
          </cell>
          <cell r="F5604" t="str">
            <v>123591620893</v>
          </cell>
          <cell r="G5604">
            <v>601700</v>
          </cell>
          <cell r="H5604" t="str">
            <v>EQUIPMENT</v>
          </cell>
        </row>
        <row r="5605">
          <cell r="A5605">
            <v>580305</v>
          </cell>
          <cell r="B5605" t="str">
            <v>HOURLY  REGULAR</v>
          </cell>
          <cell r="C5605">
            <v>12359</v>
          </cell>
          <cell r="D5605" t="str">
            <v>ENGINEERING SERVICES - WA</v>
          </cell>
          <cell r="E5605" t="str">
            <v>893-01620</v>
          </cell>
          <cell r="F5605" t="str">
            <v>123591620893</v>
          </cell>
          <cell r="G5605">
            <v>680305</v>
          </cell>
          <cell r="H5605" t="str">
            <v>HOURLY  REGULAR</v>
          </cell>
        </row>
        <row r="5606">
          <cell r="A5606">
            <v>580305</v>
          </cell>
          <cell r="B5606" t="str">
            <v>HOURLY  REGULAR</v>
          </cell>
          <cell r="C5606">
            <v>11320</v>
          </cell>
          <cell r="D5606" t="str">
            <v>FIELD SERVICES</v>
          </cell>
          <cell r="E5606" t="str">
            <v>893-01620</v>
          </cell>
          <cell r="F5606" t="str">
            <v>113201620893</v>
          </cell>
          <cell r="G5606">
            <v>680305</v>
          </cell>
          <cell r="H5606" t="str">
            <v>HOURLY  REGULAR</v>
          </cell>
        </row>
        <row r="5607">
          <cell r="A5607">
            <v>580306</v>
          </cell>
          <cell r="B5607" t="str">
            <v>HOURLY  OT PAY</v>
          </cell>
          <cell r="C5607">
            <v>11320</v>
          </cell>
          <cell r="D5607" t="str">
            <v>FIELD SERVICES</v>
          </cell>
          <cell r="E5607" t="str">
            <v>893-01620</v>
          </cell>
          <cell r="F5607" t="str">
            <v>113201620893</v>
          </cell>
          <cell r="G5607">
            <v>680306</v>
          </cell>
          <cell r="H5607" t="str">
            <v>HOURLY  OT PAY</v>
          </cell>
        </row>
        <row r="5608">
          <cell r="A5608">
            <v>501700</v>
          </cell>
          <cell r="B5608" t="str">
            <v>EQUIPMENT</v>
          </cell>
          <cell r="C5608">
            <v>11100</v>
          </cell>
          <cell r="D5608" t="str">
            <v>SYSTEM OPS</v>
          </cell>
          <cell r="E5608" t="str">
            <v>893-01620</v>
          </cell>
          <cell r="F5608" t="str">
            <v>111001620893</v>
          </cell>
          <cell r="G5608">
            <v>601700</v>
          </cell>
          <cell r="H5608" t="str">
            <v>EQUIPMENT</v>
          </cell>
        </row>
        <row r="5609">
          <cell r="A5609">
            <v>580305</v>
          </cell>
          <cell r="B5609" t="str">
            <v>HOURLY  REGULAR</v>
          </cell>
          <cell r="C5609">
            <v>11100</v>
          </cell>
          <cell r="D5609" t="str">
            <v>SYSTEM OPS</v>
          </cell>
          <cell r="E5609" t="str">
            <v>893-01620</v>
          </cell>
          <cell r="F5609" t="str">
            <v>111001620893</v>
          </cell>
          <cell r="G5609">
            <v>680305</v>
          </cell>
          <cell r="H5609" t="str">
            <v>HOURLY  REGULAR</v>
          </cell>
        </row>
        <row r="5610">
          <cell r="A5610">
            <v>580306</v>
          </cell>
          <cell r="B5610" t="str">
            <v>HOURLY  OT PAY</v>
          </cell>
          <cell r="C5610">
            <v>11100</v>
          </cell>
          <cell r="D5610" t="str">
            <v>SYSTEM OPS</v>
          </cell>
          <cell r="E5610" t="str">
            <v>893-01620</v>
          </cell>
          <cell r="F5610" t="str">
            <v>111001620893</v>
          </cell>
          <cell r="G5610">
            <v>680306</v>
          </cell>
          <cell r="H5610" t="str">
            <v>HOURLY  OT PAY</v>
          </cell>
        </row>
        <row r="5611">
          <cell r="A5611">
            <v>503400</v>
          </cell>
          <cell r="B5611" t="str">
            <v>TOOL EXPENSE</v>
          </cell>
          <cell r="C5611">
            <v>14109</v>
          </cell>
          <cell r="D5611" t="str">
            <v>GAS OPS BLACK - WA</v>
          </cell>
          <cell r="E5611" t="str">
            <v>894-01655</v>
          </cell>
          <cell r="F5611" t="str">
            <v>141091655894</v>
          </cell>
          <cell r="G5611">
            <v>603400</v>
          </cell>
          <cell r="H5611" t="str">
            <v>TOOL EXPENSE</v>
          </cell>
        </row>
        <row r="5612">
          <cell r="A5612">
            <v>501401</v>
          </cell>
          <cell r="B5612" t="str">
            <v>MATERIALS - CONS INV</v>
          </cell>
          <cell r="C5612">
            <v>14100</v>
          </cell>
          <cell r="D5612" t="str">
            <v>GAS OPS BLACK - OR</v>
          </cell>
          <cell r="E5612" t="str">
            <v>894-01655</v>
          </cell>
          <cell r="F5612" t="str">
            <v>141001655894</v>
          </cell>
          <cell r="G5612">
            <v>601401</v>
          </cell>
          <cell r="H5612" t="str">
            <v>MATERIALS - CONS INV</v>
          </cell>
        </row>
        <row r="5613">
          <cell r="A5613">
            <v>501402</v>
          </cell>
          <cell r="B5613" t="str">
            <v>MATERIALS -CONS PIPE</v>
          </cell>
          <cell r="C5613">
            <v>14100</v>
          </cell>
          <cell r="D5613" t="str">
            <v>GAS OPS BLACK - OR</v>
          </cell>
          <cell r="E5613" t="str">
            <v>894-01655</v>
          </cell>
          <cell r="F5613" t="str">
            <v>141001655894</v>
          </cell>
          <cell r="G5613">
            <v>601402</v>
          </cell>
          <cell r="H5613" t="str">
            <v>MATERIALS -CONS PIPE</v>
          </cell>
        </row>
        <row r="5614">
          <cell r="A5614">
            <v>503400</v>
          </cell>
          <cell r="B5614" t="str">
            <v>TOOL EXPENSE</v>
          </cell>
          <cell r="C5614">
            <v>14100</v>
          </cell>
          <cell r="D5614" t="str">
            <v>GAS OPS BLACK - OR</v>
          </cell>
          <cell r="E5614" t="str">
            <v>894-01655</v>
          </cell>
          <cell r="F5614" t="str">
            <v>141001655894</v>
          </cell>
          <cell r="G5614">
            <v>603400</v>
          </cell>
          <cell r="H5614" t="str">
            <v>TOOL EXPENSE</v>
          </cell>
        </row>
        <row r="5615">
          <cell r="A5615">
            <v>501400</v>
          </cell>
          <cell r="B5615" t="str">
            <v>MATERIALS</v>
          </cell>
          <cell r="C5615">
            <v>11100</v>
          </cell>
          <cell r="D5615" t="str">
            <v>SYSTEM OPS</v>
          </cell>
          <cell r="E5615" t="str">
            <v>894-02005</v>
          </cell>
          <cell r="F5615" t="str">
            <v>111002005894</v>
          </cell>
          <cell r="G5615">
            <v>601400</v>
          </cell>
          <cell r="H5615" t="str">
            <v>MATERIALS</v>
          </cell>
        </row>
        <row r="5616">
          <cell r="A5616">
            <v>580305</v>
          </cell>
          <cell r="B5616" t="str">
            <v>HOURLY  REGULAR</v>
          </cell>
          <cell r="C5616">
            <v>11100</v>
          </cell>
          <cell r="D5616" t="str">
            <v>SYSTEM OPS</v>
          </cell>
          <cell r="E5616" t="str">
            <v>894-02005</v>
          </cell>
          <cell r="F5616" t="str">
            <v>111002005894</v>
          </cell>
          <cell r="G5616">
            <v>680305</v>
          </cell>
          <cell r="H5616" t="str">
            <v>HOURLY  REGULAR</v>
          </cell>
        </row>
        <row r="5617">
          <cell r="A5617">
            <v>580306</v>
          </cell>
          <cell r="B5617" t="str">
            <v>HOURLY  OT PAY</v>
          </cell>
          <cell r="C5617">
            <v>11100</v>
          </cell>
          <cell r="D5617" t="str">
            <v>SYSTEM OPS</v>
          </cell>
          <cell r="E5617" t="str">
            <v>894-02005</v>
          </cell>
          <cell r="F5617" t="str">
            <v>111002005894</v>
          </cell>
          <cell r="G5617">
            <v>680306</v>
          </cell>
          <cell r="H5617" t="str">
            <v>HOURLY  OT PAY</v>
          </cell>
        </row>
        <row r="5618">
          <cell r="A5618">
            <v>585800</v>
          </cell>
          <cell r="B5618" t="str">
            <v>MEAL TICKETS SECONDARY</v>
          </cell>
          <cell r="C5618">
            <v>11100</v>
          </cell>
          <cell r="D5618" t="str">
            <v>SYSTEM OPS</v>
          </cell>
          <cell r="E5618" t="str">
            <v>894-02005</v>
          </cell>
          <cell r="F5618" t="str">
            <v>111002005894</v>
          </cell>
          <cell r="G5618">
            <v>685800</v>
          </cell>
          <cell r="H5618" t="str">
            <v>MEAL TICKETS SECONDARY</v>
          </cell>
        </row>
        <row r="5619">
          <cell r="A5619">
            <v>502100</v>
          </cell>
          <cell r="B5619" t="str">
            <v>OTHER CONTRACT WORK</v>
          </cell>
          <cell r="C5619">
            <v>11800</v>
          </cell>
          <cell r="D5619" t="str">
            <v>CNG MAINTENANCE</v>
          </cell>
          <cell r="E5619" t="str">
            <v>894-02005</v>
          </cell>
          <cell r="F5619" t="str">
            <v>118002005894</v>
          </cell>
          <cell r="G5619">
            <v>602100</v>
          </cell>
          <cell r="H5619" t="str">
            <v>OTHER CONTRACT WORK</v>
          </cell>
        </row>
        <row r="5620">
          <cell r="A5620">
            <v>501700</v>
          </cell>
          <cell r="B5620" t="str">
            <v>EQUIPMENT</v>
          </cell>
          <cell r="C5620">
            <v>11100</v>
          </cell>
          <cell r="D5620" t="str">
            <v>SYSTEM OPS</v>
          </cell>
          <cell r="E5620" t="str">
            <v>894-02010</v>
          </cell>
          <cell r="F5620" t="str">
            <v>111002010894</v>
          </cell>
          <cell r="G5620">
            <v>601700</v>
          </cell>
          <cell r="H5620" t="str">
            <v>EQUIPMENT</v>
          </cell>
        </row>
        <row r="5621">
          <cell r="A5621">
            <v>580305</v>
          </cell>
          <cell r="B5621" t="str">
            <v>HOURLY  REGULAR</v>
          </cell>
          <cell r="C5621">
            <v>11100</v>
          </cell>
          <cell r="D5621" t="str">
            <v>SYSTEM OPS</v>
          </cell>
          <cell r="E5621" t="str">
            <v>894-02010</v>
          </cell>
          <cell r="F5621" t="str">
            <v>111002010894</v>
          </cell>
          <cell r="G5621">
            <v>680305</v>
          </cell>
          <cell r="H5621" t="str">
            <v>HOURLY  REGULAR</v>
          </cell>
        </row>
        <row r="5622">
          <cell r="A5622">
            <v>580306</v>
          </cell>
          <cell r="B5622" t="str">
            <v>HOURLY  OT PAY</v>
          </cell>
          <cell r="C5622">
            <v>11100</v>
          </cell>
          <cell r="D5622" t="str">
            <v>SYSTEM OPS</v>
          </cell>
          <cell r="E5622" t="str">
            <v>894-02010</v>
          </cell>
          <cell r="F5622" t="str">
            <v>111002010894</v>
          </cell>
          <cell r="G5622">
            <v>680306</v>
          </cell>
          <cell r="H5622" t="str">
            <v>HOURLY  OT PAY</v>
          </cell>
        </row>
        <row r="5623">
          <cell r="A5623">
            <v>502100</v>
          </cell>
          <cell r="B5623" t="str">
            <v>OTHER CONTRACT WORK</v>
          </cell>
          <cell r="C5623">
            <v>11800</v>
          </cell>
          <cell r="D5623" t="str">
            <v>CNG MAINTENANCE</v>
          </cell>
          <cell r="E5623" t="str">
            <v>894-02010</v>
          </cell>
          <cell r="F5623" t="str">
            <v>118002010894</v>
          </cell>
          <cell r="G5623">
            <v>602100</v>
          </cell>
          <cell r="H5623" t="str">
            <v>OTHER CONTRACT WORK</v>
          </cell>
        </row>
        <row r="5624">
          <cell r="A5624">
            <v>501400</v>
          </cell>
          <cell r="B5624" t="str">
            <v>MATERIALS</v>
          </cell>
          <cell r="C5624">
            <v>16200</v>
          </cell>
          <cell r="D5624" t="str">
            <v>STORES</v>
          </cell>
          <cell r="E5624" t="str">
            <v>894-12345</v>
          </cell>
          <cell r="F5624" t="str">
            <v>162002345894</v>
          </cell>
          <cell r="G5624">
            <v>601400</v>
          </cell>
          <cell r="H5624" t="str">
            <v>MATERIALS</v>
          </cell>
        </row>
        <row r="5625">
          <cell r="A5625">
            <v>501401</v>
          </cell>
          <cell r="B5625" t="str">
            <v>MATERIALS - CONS INV</v>
          </cell>
          <cell r="C5625">
            <v>16200</v>
          </cell>
          <cell r="D5625" t="str">
            <v>STORES</v>
          </cell>
          <cell r="E5625" t="str">
            <v>894-12345</v>
          </cell>
          <cell r="F5625" t="str">
            <v>162002345894</v>
          </cell>
          <cell r="G5625">
            <v>601401</v>
          </cell>
          <cell r="H5625" t="str">
            <v>MATERIALS - CONS INV</v>
          </cell>
        </row>
        <row r="5626">
          <cell r="A5626">
            <v>501600</v>
          </cell>
          <cell r="B5626" t="str">
            <v>TRANSPORTATION</v>
          </cell>
          <cell r="C5626">
            <v>16200</v>
          </cell>
          <cell r="D5626" t="str">
            <v>STORES</v>
          </cell>
          <cell r="E5626" t="str">
            <v>894-12345</v>
          </cell>
          <cell r="F5626" t="str">
            <v>162002345894</v>
          </cell>
          <cell r="G5626">
            <v>601600</v>
          </cell>
          <cell r="H5626" t="str">
            <v>TRANSPORTATION</v>
          </cell>
        </row>
        <row r="5627">
          <cell r="A5627">
            <v>501700</v>
          </cell>
          <cell r="B5627" t="str">
            <v>EQUIPMENT</v>
          </cell>
          <cell r="C5627">
            <v>16200</v>
          </cell>
          <cell r="D5627" t="str">
            <v>STORES</v>
          </cell>
          <cell r="E5627" t="str">
            <v>894-12345</v>
          </cell>
          <cell r="F5627" t="str">
            <v>162002345894</v>
          </cell>
          <cell r="G5627">
            <v>601700</v>
          </cell>
          <cell r="H5627" t="str">
            <v>EQUIPMENT</v>
          </cell>
        </row>
        <row r="5628">
          <cell r="A5628">
            <v>502000</v>
          </cell>
          <cell r="B5628" t="str">
            <v>OFFICE CONTRACT WORK</v>
          </cell>
          <cell r="C5628">
            <v>16200</v>
          </cell>
          <cell r="D5628" t="str">
            <v>STORES</v>
          </cell>
          <cell r="E5628" t="str">
            <v>894-12345</v>
          </cell>
          <cell r="F5628" t="str">
            <v>162002345894</v>
          </cell>
          <cell r="G5628">
            <v>602000</v>
          </cell>
          <cell r="H5628" t="str">
            <v>OFFICE CONTRACT WORK</v>
          </cell>
        </row>
        <row r="5629">
          <cell r="A5629">
            <v>502100</v>
          </cell>
          <cell r="B5629" t="str">
            <v>OTHER CONTRACT WORK</v>
          </cell>
          <cell r="C5629">
            <v>16200</v>
          </cell>
          <cell r="D5629" t="str">
            <v>STORES</v>
          </cell>
          <cell r="E5629" t="str">
            <v>894-12345</v>
          </cell>
          <cell r="F5629" t="str">
            <v>162002345894</v>
          </cell>
          <cell r="G5629">
            <v>602100</v>
          </cell>
          <cell r="H5629" t="str">
            <v>OTHER CONTRACT WORK</v>
          </cell>
        </row>
        <row r="5630">
          <cell r="A5630">
            <v>502300</v>
          </cell>
          <cell r="B5630" t="str">
            <v>RENTS AND LEASES</v>
          </cell>
          <cell r="C5630">
            <v>16200</v>
          </cell>
          <cell r="D5630" t="str">
            <v>STORES</v>
          </cell>
          <cell r="E5630" t="str">
            <v>894-12345</v>
          </cell>
          <cell r="F5630" t="str">
            <v>162002345894</v>
          </cell>
          <cell r="G5630">
            <v>602300</v>
          </cell>
          <cell r="H5630" t="str">
            <v>RENTS AND LEASES</v>
          </cell>
        </row>
        <row r="5631">
          <cell r="A5631">
            <v>502466</v>
          </cell>
          <cell r="B5631" t="str">
            <v>P CARD UNCODED CHARG</v>
          </cell>
          <cell r="C5631">
            <v>16200</v>
          </cell>
          <cell r="D5631" t="str">
            <v>STORES</v>
          </cell>
          <cell r="E5631" t="str">
            <v>894-12345</v>
          </cell>
          <cell r="F5631" t="str">
            <v>162002345894</v>
          </cell>
          <cell r="G5631">
            <v>602466</v>
          </cell>
          <cell r="H5631" t="str">
            <v>P CARD UNCODED CHARG</v>
          </cell>
        </row>
        <row r="5632">
          <cell r="A5632">
            <v>503000</v>
          </cell>
          <cell r="B5632" t="str">
            <v>OFFICE SUPPLIES</v>
          </cell>
          <cell r="C5632">
            <v>16200</v>
          </cell>
          <cell r="D5632" t="str">
            <v>STORES</v>
          </cell>
          <cell r="E5632" t="str">
            <v>894-12345</v>
          </cell>
          <cell r="F5632" t="str">
            <v>162002345894</v>
          </cell>
          <cell r="G5632">
            <v>603000</v>
          </cell>
          <cell r="H5632" t="str">
            <v>OFFICE SUPPLIES</v>
          </cell>
        </row>
        <row r="5633">
          <cell r="A5633">
            <v>503300</v>
          </cell>
          <cell r="B5633" t="str">
            <v>REFRESHMENTS</v>
          </cell>
          <cell r="C5633">
            <v>16200</v>
          </cell>
          <cell r="D5633" t="str">
            <v>STORES</v>
          </cell>
          <cell r="E5633" t="str">
            <v>894-12345</v>
          </cell>
          <cell r="F5633" t="str">
            <v>162002345894</v>
          </cell>
          <cell r="G5633">
            <v>603300</v>
          </cell>
          <cell r="H5633" t="str">
            <v>REFRESHMENTS</v>
          </cell>
        </row>
        <row r="5634">
          <cell r="A5634">
            <v>503400</v>
          </cell>
          <cell r="B5634" t="str">
            <v>TOOL EXPENSE</v>
          </cell>
          <cell r="C5634">
            <v>16200</v>
          </cell>
          <cell r="D5634" t="str">
            <v>STORES</v>
          </cell>
          <cell r="E5634" t="str">
            <v>894-12345</v>
          </cell>
          <cell r="F5634" t="str">
            <v>162002345894</v>
          </cell>
          <cell r="G5634">
            <v>603400</v>
          </cell>
          <cell r="H5634" t="str">
            <v>TOOL EXPENSE</v>
          </cell>
        </row>
        <row r="5635">
          <cell r="A5635">
            <v>505100</v>
          </cell>
          <cell r="B5635" t="str">
            <v>PROFESSIONAL SERVICE</v>
          </cell>
          <cell r="C5635">
            <v>16200</v>
          </cell>
          <cell r="D5635" t="str">
            <v>STORES</v>
          </cell>
          <cell r="E5635" t="str">
            <v>894-12345</v>
          </cell>
          <cell r="F5635" t="str">
            <v>162002345894</v>
          </cell>
          <cell r="G5635">
            <v>605100</v>
          </cell>
          <cell r="H5635" t="str">
            <v>PROFESSIONAL SERVICE</v>
          </cell>
        </row>
        <row r="5636">
          <cell r="A5636">
            <v>512200</v>
          </cell>
          <cell r="B5636" t="str">
            <v>TRAVEL IN TERRITORY</v>
          </cell>
          <cell r="C5636">
            <v>16200</v>
          </cell>
          <cell r="D5636" t="str">
            <v>STORES</v>
          </cell>
          <cell r="E5636" t="str">
            <v>894-12345</v>
          </cell>
          <cell r="F5636" t="str">
            <v>162002345894</v>
          </cell>
          <cell r="G5636">
            <v>612200</v>
          </cell>
          <cell r="H5636" t="str">
            <v>TRAVEL IN TERRITORY</v>
          </cell>
        </row>
        <row r="5637">
          <cell r="A5637">
            <v>513200</v>
          </cell>
          <cell r="B5637" t="str">
            <v>BUSINESS TRAVEL</v>
          </cell>
          <cell r="C5637">
            <v>16200</v>
          </cell>
          <cell r="D5637" t="str">
            <v>STORES</v>
          </cell>
          <cell r="E5637" t="str">
            <v>894-12345</v>
          </cell>
          <cell r="F5637" t="str">
            <v>162002345894</v>
          </cell>
          <cell r="G5637">
            <v>613200</v>
          </cell>
          <cell r="H5637" t="str">
            <v>BUSINESS TRAVEL</v>
          </cell>
        </row>
        <row r="5638">
          <cell r="A5638">
            <v>522000</v>
          </cell>
          <cell r="B5638" t="str">
            <v>EMPLOYEE AWARDS</v>
          </cell>
          <cell r="C5638">
            <v>16200</v>
          </cell>
          <cell r="D5638" t="str">
            <v>STORES</v>
          </cell>
          <cell r="E5638" t="str">
            <v>894-12345</v>
          </cell>
          <cell r="F5638" t="str">
            <v>162002345894</v>
          </cell>
          <cell r="G5638">
            <v>622000</v>
          </cell>
          <cell r="H5638" t="str">
            <v>EMPLOYEE AWARDS</v>
          </cell>
        </row>
        <row r="5639">
          <cell r="A5639">
            <v>580105</v>
          </cell>
          <cell r="B5639" t="str">
            <v>SALARY REGULAR</v>
          </cell>
          <cell r="C5639">
            <v>16200</v>
          </cell>
          <cell r="D5639" t="str">
            <v>STORES</v>
          </cell>
          <cell r="E5639" t="str">
            <v>894-12345</v>
          </cell>
          <cell r="F5639" t="str">
            <v>162002345894</v>
          </cell>
          <cell r="G5639">
            <v>680105</v>
          </cell>
          <cell r="H5639" t="str">
            <v>SALARY REGULAR</v>
          </cell>
        </row>
        <row r="5640">
          <cell r="A5640">
            <v>580305</v>
          </cell>
          <cell r="B5640" t="str">
            <v>HOURLY  REGULAR</v>
          </cell>
          <cell r="C5640">
            <v>16200</v>
          </cell>
          <cell r="D5640" t="str">
            <v>STORES</v>
          </cell>
          <cell r="E5640" t="str">
            <v>894-12345</v>
          </cell>
          <cell r="F5640" t="str">
            <v>162002345894</v>
          </cell>
          <cell r="G5640">
            <v>680305</v>
          </cell>
          <cell r="H5640" t="str">
            <v>HOURLY  REGULAR</v>
          </cell>
        </row>
        <row r="5641">
          <cell r="A5641">
            <v>580306</v>
          </cell>
          <cell r="B5641" t="str">
            <v>HOURLY  OT PAY</v>
          </cell>
          <cell r="C5641">
            <v>16200</v>
          </cell>
          <cell r="D5641" t="str">
            <v>STORES</v>
          </cell>
          <cell r="E5641" t="str">
            <v>894-12345</v>
          </cell>
          <cell r="F5641" t="str">
            <v>162002345894</v>
          </cell>
          <cell r="G5641">
            <v>680306</v>
          </cell>
          <cell r="H5641" t="str">
            <v>HOURLY  OT PAY</v>
          </cell>
        </row>
        <row r="5642">
          <cell r="A5642">
            <v>581500</v>
          </cell>
          <cell r="B5642" t="str">
            <v>MILEAGE REIMBURSEMNT</v>
          </cell>
          <cell r="C5642">
            <v>16200</v>
          </cell>
          <cell r="D5642" t="str">
            <v>STORES</v>
          </cell>
          <cell r="E5642" t="str">
            <v>894-12345</v>
          </cell>
          <cell r="F5642" t="str">
            <v>162002345894</v>
          </cell>
          <cell r="G5642">
            <v>681500</v>
          </cell>
          <cell r="H5642" t="str">
            <v>MILEAGE REIMBURSEMNT</v>
          </cell>
        </row>
        <row r="5643">
          <cell r="A5643">
            <v>500100</v>
          </cell>
          <cell r="B5643" t="str">
            <v>SALARY PAYROLL</v>
          </cell>
          <cell r="C5643">
            <v>16200</v>
          </cell>
          <cell r="D5643" t="str">
            <v>STORES</v>
          </cell>
          <cell r="E5643" t="str">
            <v>894-12345</v>
          </cell>
          <cell r="F5643" t="str">
            <v>162002345894</v>
          </cell>
          <cell r="G5643">
            <v>600100</v>
          </cell>
          <cell r="H5643" t="str">
            <v>SALARY PAYROLL</v>
          </cell>
        </row>
        <row r="5644">
          <cell r="A5644">
            <v>501402</v>
          </cell>
          <cell r="B5644" t="str">
            <v>MATERIALS -CONS PIPE</v>
          </cell>
          <cell r="C5644">
            <v>16200</v>
          </cell>
          <cell r="D5644" t="str">
            <v>STORES</v>
          </cell>
          <cell r="E5644" t="str">
            <v>894-12345</v>
          </cell>
          <cell r="F5644" t="str">
            <v>162002345894</v>
          </cell>
          <cell r="G5644">
            <v>601402</v>
          </cell>
          <cell r="H5644" t="str">
            <v>MATERIALS -CONS PIPE</v>
          </cell>
        </row>
        <row r="5645">
          <cell r="A5645">
            <v>502800</v>
          </cell>
          <cell r="B5645" t="str">
            <v>POSTAGE</v>
          </cell>
          <cell r="C5645">
            <v>16200</v>
          </cell>
          <cell r="D5645" t="str">
            <v>STORES</v>
          </cell>
          <cell r="E5645" t="str">
            <v>894-12345</v>
          </cell>
          <cell r="F5645" t="str">
            <v>162002345894</v>
          </cell>
          <cell r="G5645">
            <v>602800</v>
          </cell>
          <cell r="H5645" t="str">
            <v>POSTAGE</v>
          </cell>
        </row>
        <row r="5646">
          <cell r="A5646">
            <v>580301</v>
          </cell>
          <cell r="B5646" t="str">
            <v>HOURLY DBL TIME PAY</v>
          </cell>
          <cell r="C5646">
            <v>16200</v>
          </cell>
          <cell r="D5646" t="str">
            <v>STORES</v>
          </cell>
          <cell r="E5646" t="str">
            <v>894-12345</v>
          </cell>
          <cell r="F5646" t="str">
            <v>162002345894</v>
          </cell>
          <cell r="G5646">
            <v>680301</v>
          </cell>
          <cell r="H5646" t="str">
            <v>HOURLY DBL TIME PAY</v>
          </cell>
        </row>
        <row r="5647">
          <cell r="A5647">
            <v>585800</v>
          </cell>
          <cell r="B5647" t="str">
            <v>MEAL TICKETS SECONDARY</v>
          </cell>
          <cell r="C5647">
            <v>16200</v>
          </cell>
          <cell r="D5647" t="str">
            <v>STORES</v>
          </cell>
          <cell r="E5647" t="str">
            <v>894-12345</v>
          </cell>
          <cell r="F5647" t="str">
            <v>162002345894</v>
          </cell>
          <cell r="G5647">
            <v>685800</v>
          </cell>
          <cell r="H5647" t="str">
            <v>MEAL TICKETS SECONDARY</v>
          </cell>
        </row>
        <row r="5648">
          <cell r="A5648">
            <v>522000</v>
          </cell>
          <cell r="B5648" t="str">
            <v>EMPLOYEE AWARDS</v>
          </cell>
          <cell r="C5648">
            <v>34500</v>
          </cell>
          <cell r="D5648" t="str">
            <v>COMPANY SUPPORTED ACTIONS</v>
          </cell>
          <cell r="E5648" t="str">
            <v>901-01630</v>
          </cell>
          <cell r="F5648" t="str">
            <v>345001630901</v>
          </cell>
          <cell r="G5648">
            <v>622000</v>
          </cell>
          <cell r="H5648" t="str">
            <v>EMPLOYEE AWARDS</v>
          </cell>
        </row>
        <row r="5649">
          <cell r="A5649">
            <v>507500</v>
          </cell>
          <cell r="B5649" t="str">
            <v>CORPORATE IDENTITY</v>
          </cell>
          <cell r="C5649">
            <v>34500</v>
          </cell>
          <cell r="D5649" t="str">
            <v>COMPANY SUPPORTED ACTIONS</v>
          </cell>
          <cell r="E5649" t="str">
            <v>901-01630</v>
          </cell>
          <cell r="F5649" t="str">
            <v>345001630901</v>
          </cell>
          <cell r="G5649">
            <v>607500</v>
          </cell>
          <cell r="H5649" t="str">
            <v>CORPORATE IDENTITY</v>
          </cell>
        </row>
        <row r="5650">
          <cell r="A5650">
            <v>588305</v>
          </cell>
          <cell r="B5650" t="str">
            <v>HRLY - REGULAR ZTFSO</v>
          </cell>
          <cell r="C5650">
            <v>15100</v>
          </cell>
          <cell r="D5650" t="str">
            <v>ENGINEERING SERVICES - OR</v>
          </cell>
          <cell r="E5650" t="str">
            <v>901-01630</v>
          </cell>
          <cell r="F5650" t="str">
            <v>151001630901</v>
          </cell>
          <cell r="G5650">
            <v>688305</v>
          </cell>
          <cell r="H5650" t="str">
            <v>HRLY - REGULAR ZTFSO</v>
          </cell>
        </row>
        <row r="5651">
          <cell r="A5651">
            <v>500100</v>
          </cell>
          <cell r="B5651" t="str">
            <v>SALARY PAYROLL</v>
          </cell>
          <cell r="C5651">
            <v>13400</v>
          </cell>
          <cell r="D5651" t="str">
            <v>CUSTOMER CONTACT CENTER</v>
          </cell>
          <cell r="E5651" t="str">
            <v>901-01630</v>
          </cell>
          <cell r="F5651" t="str">
            <v>134001630901</v>
          </cell>
          <cell r="G5651">
            <v>600100</v>
          </cell>
          <cell r="H5651" t="str">
            <v>SALARY PAYROLL</v>
          </cell>
        </row>
        <row r="5652">
          <cell r="A5652">
            <v>500900</v>
          </cell>
          <cell r="B5652" t="str">
            <v>VACATION, SICK &amp; HOL</v>
          </cell>
          <cell r="C5652">
            <v>13400</v>
          </cell>
          <cell r="D5652" t="str">
            <v>CUSTOMER CONTACT CENTER</v>
          </cell>
          <cell r="E5652" t="str">
            <v>901-01630</v>
          </cell>
          <cell r="F5652" t="str">
            <v>134001630901</v>
          </cell>
          <cell r="G5652">
            <v>600900</v>
          </cell>
          <cell r="H5652" t="str">
            <v>VACATION, SICK &amp; HOL</v>
          </cell>
        </row>
        <row r="5653">
          <cell r="A5653">
            <v>501000</v>
          </cell>
          <cell r="B5653" t="str">
            <v>PAYROLL OVERHEAD</v>
          </cell>
          <cell r="C5653">
            <v>13400</v>
          </cell>
          <cell r="D5653" t="str">
            <v>CUSTOMER CONTACT CENTER</v>
          </cell>
          <cell r="E5653" t="str">
            <v>901-01630</v>
          </cell>
          <cell r="F5653" t="str">
            <v>134001630901</v>
          </cell>
          <cell r="G5653">
            <v>601000</v>
          </cell>
          <cell r="H5653" t="str">
            <v>PAYROLL OVERHEAD</v>
          </cell>
        </row>
        <row r="5654">
          <cell r="A5654">
            <v>501900</v>
          </cell>
          <cell r="B5654" t="str">
            <v>DUES/MEMBERSHIP</v>
          </cell>
          <cell r="C5654">
            <v>13400</v>
          </cell>
          <cell r="D5654" t="str">
            <v>CUSTOMER CONTACT CENTER</v>
          </cell>
          <cell r="E5654" t="str">
            <v>901-01630</v>
          </cell>
          <cell r="F5654" t="str">
            <v>134001630901</v>
          </cell>
          <cell r="G5654">
            <v>601900</v>
          </cell>
          <cell r="H5654" t="str">
            <v>DUES/MEMBERSHIP</v>
          </cell>
        </row>
        <row r="5655">
          <cell r="A5655">
            <v>502466</v>
          </cell>
          <cell r="B5655" t="str">
            <v>P CARD UNCODED CHARG</v>
          </cell>
          <cell r="C5655">
            <v>13400</v>
          </cell>
          <cell r="D5655" t="str">
            <v>CUSTOMER CONTACT CENTER</v>
          </cell>
          <cell r="E5655" t="str">
            <v>901-01630</v>
          </cell>
          <cell r="F5655" t="str">
            <v>134001630901</v>
          </cell>
          <cell r="G5655">
            <v>602466</v>
          </cell>
          <cell r="H5655" t="str">
            <v>P CARD UNCODED CHARG</v>
          </cell>
        </row>
        <row r="5656">
          <cell r="A5656">
            <v>503000</v>
          </cell>
          <cell r="B5656" t="str">
            <v>OFFICE SUPPLIES</v>
          </cell>
          <cell r="C5656">
            <v>13400</v>
          </cell>
          <cell r="D5656" t="str">
            <v>CUSTOMER CONTACT CENTER</v>
          </cell>
          <cell r="E5656" t="str">
            <v>901-01630</v>
          </cell>
          <cell r="F5656" t="str">
            <v>134001630901</v>
          </cell>
          <cell r="G5656">
            <v>603000</v>
          </cell>
          <cell r="H5656" t="str">
            <v>OFFICE SUPPLIES</v>
          </cell>
        </row>
        <row r="5657">
          <cell r="A5657">
            <v>503200</v>
          </cell>
          <cell r="B5657" t="str">
            <v>BOOKS AND MAGAZINES</v>
          </cell>
          <cell r="C5657">
            <v>13400</v>
          </cell>
          <cell r="D5657" t="str">
            <v>CUSTOMER CONTACT CENTER</v>
          </cell>
          <cell r="E5657" t="str">
            <v>901-01630</v>
          </cell>
          <cell r="F5657" t="str">
            <v>134001630901</v>
          </cell>
          <cell r="G5657">
            <v>603200</v>
          </cell>
          <cell r="H5657" t="str">
            <v>BOOKS AND MAGAZINES</v>
          </cell>
        </row>
        <row r="5658">
          <cell r="A5658">
            <v>512100</v>
          </cell>
          <cell r="B5658" t="str">
            <v>MEALS AND ENTERTAIN</v>
          </cell>
          <cell r="C5658">
            <v>13400</v>
          </cell>
          <cell r="D5658" t="str">
            <v>CUSTOMER CONTACT CENTER</v>
          </cell>
          <cell r="E5658" t="str">
            <v>901-01630</v>
          </cell>
          <cell r="F5658" t="str">
            <v>134001630901</v>
          </cell>
          <cell r="G5658">
            <v>612100</v>
          </cell>
          <cell r="H5658" t="str">
            <v>MEALS AND ENTERTAIN</v>
          </cell>
        </row>
        <row r="5659">
          <cell r="A5659">
            <v>522000</v>
          </cell>
          <cell r="B5659" t="str">
            <v>EMPLOYEE AWARDS</v>
          </cell>
          <cell r="C5659">
            <v>13400</v>
          </cell>
          <cell r="D5659" t="str">
            <v>CUSTOMER CONTACT CENTER</v>
          </cell>
          <cell r="E5659" t="str">
            <v>901-01630</v>
          </cell>
          <cell r="F5659" t="str">
            <v>134001630901</v>
          </cell>
          <cell r="G5659">
            <v>622000</v>
          </cell>
          <cell r="H5659" t="str">
            <v>EMPLOYEE AWARDS</v>
          </cell>
        </row>
        <row r="5660">
          <cell r="A5660">
            <v>501100</v>
          </cell>
          <cell r="B5660" t="str">
            <v>EDUCATION</v>
          </cell>
          <cell r="C5660">
            <v>13400</v>
          </cell>
          <cell r="D5660" t="str">
            <v>CUSTOMER CONTACT CENTER</v>
          </cell>
          <cell r="E5660" t="str">
            <v>901-01630</v>
          </cell>
          <cell r="F5660" t="str">
            <v>134001630901</v>
          </cell>
          <cell r="G5660">
            <v>601100</v>
          </cell>
          <cell r="H5660" t="str">
            <v>EDUCATION</v>
          </cell>
        </row>
        <row r="5661">
          <cell r="A5661">
            <v>502800</v>
          </cell>
          <cell r="B5661" t="str">
            <v>POSTAGE</v>
          </cell>
          <cell r="C5661">
            <v>13400</v>
          </cell>
          <cell r="D5661" t="str">
            <v>CUSTOMER CONTACT CENTER</v>
          </cell>
          <cell r="E5661" t="str">
            <v>901-01630</v>
          </cell>
          <cell r="F5661" t="str">
            <v>134001630901</v>
          </cell>
          <cell r="G5661">
            <v>602800</v>
          </cell>
          <cell r="H5661" t="str">
            <v>POSTAGE</v>
          </cell>
        </row>
        <row r="5662">
          <cell r="A5662">
            <v>505100</v>
          </cell>
          <cell r="B5662" t="str">
            <v>PROFESSIONAL SERVICE</v>
          </cell>
          <cell r="C5662">
            <v>13400</v>
          </cell>
          <cell r="D5662" t="str">
            <v>CUSTOMER CONTACT CENTER</v>
          </cell>
          <cell r="E5662" t="str">
            <v>901-01630</v>
          </cell>
          <cell r="F5662" t="str">
            <v>134001630901</v>
          </cell>
          <cell r="G5662">
            <v>605100</v>
          </cell>
          <cell r="H5662" t="str">
            <v>PROFESSIONAL SERVICE</v>
          </cell>
        </row>
        <row r="5663">
          <cell r="A5663">
            <v>501500</v>
          </cell>
          <cell r="B5663" t="str">
            <v>MILEAGE REIMBURSE</v>
          </cell>
          <cell r="C5663">
            <v>13400</v>
          </cell>
          <cell r="D5663" t="str">
            <v>CUSTOMER CONTACT CENTER</v>
          </cell>
          <cell r="E5663" t="str">
            <v>901-01630</v>
          </cell>
          <cell r="F5663" t="str">
            <v>134001630901</v>
          </cell>
          <cell r="G5663">
            <v>601500</v>
          </cell>
          <cell r="H5663" t="str">
            <v>MILEAGE REIMBURSE</v>
          </cell>
        </row>
        <row r="5664">
          <cell r="A5664">
            <v>503100</v>
          </cell>
          <cell r="B5664" t="str">
            <v>PRINTING</v>
          </cell>
          <cell r="C5664">
            <v>13400</v>
          </cell>
          <cell r="D5664" t="str">
            <v>CUSTOMER CONTACT CENTER</v>
          </cell>
          <cell r="E5664" t="str">
            <v>901-01630</v>
          </cell>
          <cell r="F5664" t="str">
            <v>134001630901</v>
          </cell>
          <cell r="G5664">
            <v>603100</v>
          </cell>
          <cell r="H5664" t="str">
            <v>PRINTING</v>
          </cell>
        </row>
        <row r="5665">
          <cell r="A5665">
            <v>503300</v>
          </cell>
          <cell r="B5665" t="str">
            <v>REFRESHMENTS</v>
          </cell>
          <cell r="C5665">
            <v>13400</v>
          </cell>
          <cell r="D5665" t="str">
            <v>CUSTOMER CONTACT CENTER</v>
          </cell>
          <cell r="E5665" t="str">
            <v>901-01630</v>
          </cell>
          <cell r="F5665" t="str">
            <v>134001630901</v>
          </cell>
          <cell r="G5665">
            <v>603300</v>
          </cell>
          <cell r="H5665" t="str">
            <v>REFRESHMENTS</v>
          </cell>
        </row>
        <row r="5666">
          <cell r="A5666">
            <v>588105</v>
          </cell>
          <cell r="B5666" t="str">
            <v>SALARY PAYROLL ZTFSO</v>
          </cell>
          <cell r="C5666">
            <v>13400</v>
          </cell>
          <cell r="D5666" t="str">
            <v>CUSTOMER CONTACT CENTER</v>
          </cell>
          <cell r="E5666" t="str">
            <v>901-01630</v>
          </cell>
          <cell r="F5666" t="str">
            <v>134001630901</v>
          </cell>
          <cell r="G5666">
            <v>688105</v>
          </cell>
          <cell r="H5666" t="str">
            <v>SALARY PAYROLL ZTFSO</v>
          </cell>
        </row>
        <row r="5667">
          <cell r="A5667">
            <v>500500</v>
          </cell>
          <cell r="B5667" t="str">
            <v>SALARY BONUS PAYROLL</v>
          </cell>
          <cell r="C5667">
            <v>13400</v>
          </cell>
          <cell r="D5667" t="str">
            <v>CUSTOMER CONTACT CENTER</v>
          </cell>
          <cell r="E5667" t="str">
            <v>901-01630</v>
          </cell>
          <cell r="F5667" t="str">
            <v>134001630901</v>
          </cell>
          <cell r="G5667">
            <v>600500</v>
          </cell>
          <cell r="H5667" t="str">
            <v>SALARY BONUS PAYROLL</v>
          </cell>
        </row>
        <row r="5668">
          <cell r="A5668">
            <v>504700</v>
          </cell>
          <cell r="B5668" t="str">
            <v>PARKING</v>
          </cell>
          <cell r="C5668">
            <v>13400</v>
          </cell>
          <cell r="D5668" t="str">
            <v>CUSTOMER CONTACT CENTER</v>
          </cell>
          <cell r="E5668" t="str">
            <v>901-01630</v>
          </cell>
          <cell r="F5668" t="str">
            <v>134001630901</v>
          </cell>
          <cell r="G5668">
            <v>604700</v>
          </cell>
          <cell r="H5668" t="str">
            <v>PARKING</v>
          </cell>
        </row>
        <row r="5669">
          <cell r="A5669">
            <v>512200</v>
          </cell>
          <cell r="B5669" t="str">
            <v>TRAVEL IN TERRITORY</v>
          </cell>
          <cell r="C5669">
            <v>13400</v>
          </cell>
          <cell r="D5669" t="str">
            <v>CUSTOMER CONTACT CENTER</v>
          </cell>
          <cell r="E5669" t="str">
            <v>901-01630</v>
          </cell>
          <cell r="F5669" t="str">
            <v>134001630901</v>
          </cell>
          <cell r="G5669">
            <v>612200</v>
          </cell>
          <cell r="H5669" t="str">
            <v>TRAVEL IN TERRITORY</v>
          </cell>
        </row>
        <row r="5670">
          <cell r="A5670">
            <v>513100</v>
          </cell>
          <cell r="B5670" t="str">
            <v>CONFERENCE TRAVEL</v>
          </cell>
          <cell r="C5670">
            <v>13400</v>
          </cell>
          <cell r="D5670" t="str">
            <v>CUSTOMER CONTACT CENTER</v>
          </cell>
          <cell r="E5670" t="str">
            <v>901-01630</v>
          </cell>
          <cell r="F5670" t="str">
            <v>134001630901</v>
          </cell>
          <cell r="G5670">
            <v>613100</v>
          </cell>
          <cell r="H5670" t="str">
            <v>CONFERENCE TRAVEL</v>
          </cell>
        </row>
        <row r="5671">
          <cell r="A5671">
            <v>513200</v>
          </cell>
          <cell r="B5671" t="str">
            <v>BUSINESS TRAVEL</v>
          </cell>
          <cell r="C5671">
            <v>13400</v>
          </cell>
          <cell r="D5671" t="str">
            <v>CUSTOMER CONTACT CENTER</v>
          </cell>
          <cell r="E5671" t="str">
            <v>901-01630</v>
          </cell>
          <cell r="F5671" t="str">
            <v>134001630901</v>
          </cell>
          <cell r="G5671">
            <v>613200</v>
          </cell>
          <cell r="H5671" t="str">
            <v>BUSINESS TRAVEL</v>
          </cell>
        </row>
        <row r="5672">
          <cell r="A5672">
            <v>599900</v>
          </cell>
          <cell r="B5672" t="str">
            <v>BDGT - MISC. EXP</v>
          </cell>
          <cell r="C5672">
            <v>13400</v>
          </cell>
          <cell r="D5672" t="str">
            <v>CUSTOMER CONTACT CENTER</v>
          </cell>
          <cell r="E5672" t="str">
            <v>901-01630</v>
          </cell>
          <cell r="F5672" t="str">
            <v>134001630901</v>
          </cell>
          <cell r="G5672">
            <v>699900</v>
          </cell>
          <cell r="H5672" t="str">
            <v>BDGT - MISC. EXP</v>
          </cell>
        </row>
        <row r="5673">
          <cell r="A5673">
            <v>503000</v>
          </cell>
          <cell r="B5673" t="str">
            <v>OFFICE SUPPLIES</v>
          </cell>
          <cell r="C5673">
            <v>11100</v>
          </cell>
          <cell r="D5673" t="str">
            <v>SYSTEM OPS</v>
          </cell>
          <cell r="E5673" t="str">
            <v>901-01630</v>
          </cell>
          <cell r="F5673" t="str">
            <v>111001630901</v>
          </cell>
          <cell r="G5673">
            <v>603000</v>
          </cell>
          <cell r="H5673" t="str">
            <v>OFFICE SUPPLIES</v>
          </cell>
        </row>
        <row r="5674">
          <cell r="A5674">
            <v>503000</v>
          </cell>
          <cell r="B5674" t="str">
            <v>OFFICE SUPPLIES</v>
          </cell>
          <cell r="C5674">
            <v>13510</v>
          </cell>
          <cell r="D5674" t="str">
            <v>CUSTOMER FIELD SERVICES</v>
          </cell>
          <cell r="E5674" t="str">
            <v>901-01630</v>
          </cell>
          <cell r="F5674" t="str">
            <v>135101630901</v>
          </cell>
          <cell r="G5674">
            <v>603000</v>
          </cell>
          <cell r="H5674" t="str">
            <v>OFFICE SUPPLIES</v>
          </cell>
        </row>
        <row r="5675">
          <cell r="A5675">
            <v>503000</v>
          </cell>
          <cell r="B5675" t="str">
            <v>OFFICE SUPPLIES</v>
          </cell>
          <cell r="C5675">
            <v>15506</v>
          </cell>
          <cell r="D5675" t="str">
            <v>GAS OPERATIONS ORANGE</v>
          </cell>
          <cell r="E5675" t="str">
            <v>901-01630</v>
          </cell>
          <cell r="F5675" t="str">
            <v>155061630901</v>
          </cell>
          <cell r="G5675">
            <v>603000</v>
          </cell>
          <cell r="H5675" t="str">
            <v>OFFICE SUPPLIES</v>
          </cell>
        </row>
        <row r="5676">
          <cell r="A5676">
            <v>580305</v>
          </cell>
          <cell r="B5676" t="str">
            <v>HOURLY  REGULAR</v>
          </cell>
          <cell r="C5676">
            <v>15507</v>
          </cell>
          <cell r="D5676" t="str">
            <v>TRANSMISSION MAINTENANCE</v>
          </cell>
          <cell r="E5676" t="str">
            <v>902-01355</v>
          </cell>
          <cell r="F5676" t="str">
            <v>155071355902</v>
          </cell>
          <cell r="G5676">
            <v>680305</v>
          </cell>
          <cell r="H5676" t="str">
            <v>HOURLY  REGULAR</v>
          </cell>
        </row>
        <row r="5677">
          <cell r="A5677">
            <v>580306</v>
          </cell>
          <cell r="B5677" t="str">
            <v>HOURLY  OT PAY</v>
          </cell>
          <cell r="C5677">
            <v>15507</v>
          </cell>
          <cell r="D5677" t="str">
            <v>TRANSMISSION MAINTENANCE</v>
          </cell>
          <cell r="E5677" t="str">
            <v>902-01355</v>
          </cell>
          <cell r="F5677" t="str">
            <v>155071355902</v>
          </cell>
          <cell r="G5677">
            <v>680306</v>
          </cell>
          <cell r="H5677" t="str">
            <v>HOURLY  OT PAY</v>
          </cell>
        </row>
        <row r="5678">
          <cell r="A5678">
            <v>501700</v>
          </cell>
          <cell r="B5678" t="str">
            <v>EQUIPMENT</v>
          </cell>
          <cell r="C5678">
            <v>15506</v>
          </cell>
          <cell r="D5678" t="str">
            <v>GAS OPERATIONS ORANGE</v>
          </cell>
          <cell r="E5678" t="str">
            <v>902-01355</v>
          </cell>
          <cell r="F5678" t="str">
            <v>155061355902</v>
          </cell>
          <cell r="G5678">
            <v>601700</v>
          </cell>
          <cell r="H5678" t="str">
            <v>EQUIPMENT</v>
          </cell>
        </row>
        <row r="5679">
          <cell r="A5679">
            <v>580305</v>
          </cell>
          <cell r="B5679" t="str">
            <v>HOURLY  REGULAR</v>
          </cell>
          <cell r="C5679">
            <v>15506</v>
          </cell>
          <cell r="D5679" t="str">
            <v>GAS OPERATIONS ORANGE</v>
          </cell>
          <cell r="E5679" t="str">
            <v>902-01355</v>
          </cell>
          <cell r="F5679" t="str">
            <v>155061355902</v>
          </cell>
          <cell r="G5679">
            <v>680305</v>
          </cell>
          <cell r="H5679" t="str">
            <v>HOURLY  REGULAR</v>
          </cell>
        </row>
        <row r="5680">
          <cell r="A5680">
            <v>501700</v>
          </cell>
          <cell r="B5680" t="str">
            <v>EQUIPMENT</v>
          </cell>
          <cell r="C5680">
            <v>14100</v>
          </cell>
          <cell r="D5680" t="str">
            <v>GAS OPS BLACK - OR</v>
          </cell>
          <cell r="E5680" t="str">
            <v>902-01355</v>
          </cell>
          <cell r="F5680" t="str">
            <v>141001355902</v>
          </cell>
          <cell r="G5680">
            <v>601700</v>
          </cell>
          <cell r="H5680" t="str">
            <v>EQUIPMENT</v>
          </cell>
        </row>
        <row r="5681">
          <cell r="A5681">
            <v>580305</v>
          </cell>
          <cell r="B5681" t="str">
            <v>HOURLY  REGULAR</v>
          </cell>
          <cell r="C5681">
            <v>14100</v>
          </cell>
          <cell r="D5681" t="str">
            <v>GAS OPS BLACK - OR</v>
          </cell>
          <cell r="E5681" t="str">
            <v>902-01355</v>
          </cell>
          <cell r="F5681" t="str">
            <v>141001355902</v>
          </cell>
          <cell r="G5681">
            <v>680305</v>
          </cell>
          <cell r="H5681" t="str">
            <v>HOURLY  REGULAR</v>
          </cell>
        </row>
        <row r="5682">
          <cell r="A5682">
            <v>500305</v>
          </cell>
          <cell r="B5682" t="str">
            <v>HOURLY REGULAR  PAY</v>
          </cell>
          <cell r="C5682">
            <v>13510</v>
          </cell>
          <cell r="D5682" t="str">
            <v>CUSTOMER FIELD SERVICES</v>
          </cell>
          <cell r="E5682" t="str">
            <v>902-01355</v>
          </cell>
          <cell r="F5682" t="str">
            <v>135101355902</v>
          </cell>
          <cell r="G5682">
            <v>600305</v>
          </cell>
          <cell r="H5682" t="str">
            <v>HOURLY REGULAR  PAY</v>
          </cell>
        </row>
        <row r="5683">
          <cell r="A5683">
            <v>500306</v>
          </cell>
          <cell r="B5683" t="str">
            <v>HOURLY OVERTIME PAY</v>
          </cell>
          <cell r="C5683">
            <v>13510</v>
          </cell>
          <cell r="D5683" t="str">
            <v>CUSTOMER FIELD SERVICES</v>
          </cell>
          <cell r="E5683" t="str">
            <v>902-01355</v>
          </cell>
          <cell r="F5683" t="str">
            <v>135101355902</v>
          </cell>
          <cell r="G5683">
            <v>600306</v>
          </cell>
          <cell r="H5683" t="str">
            <v>HOURLY OVERTIME PAY</v>
          </cell>
        </row>
        <row r="5684">
          <cell r="A5684">
            <v>500900</v>
          </cell>
          <cell r="B5684" t="str">
            <v>VACATION, SICK &amp; HOL</v>
          </cell>
          <cell r="C5684">
            <v>13510</v>
          </cell>
          <cell r="D5684" t="str">
            <v>CUSTOMER FIELD SERVICES</v>
          </cell>
          <cell r="E5684" t="str">
            <v>902-01355</v>
          </cell>
          <cell r="F5684" t="str">
            <v>135101355902</v>
          </cell>
          <cell r="G5684">
            <v>600900</v>
          </cell>
          <cell r="H5684" t="str">
            <v>VACATION, SICK &amp; HOL</v>
          </cell>
        </row>
        <row r="5685">
          <cell r="A5685">
            <v>501000</v>
          </cell>
          <cell r="B5685" t="str">
            <v>PAYROLL OVERHEAD</v>
          </cell>
          <cell r="C5685">
            <v>13510</v>
          </cell>
          <cell r="D5685" t="str">
            <v>CUSTOMER FIELD SERVICES</v>
          </cell>
          <cell r="E5685" t="str">
            <v>902-01355</v>
          </cell>
          <cell r="F5685" t="str">
            <v>135101355902</v>
          </cell>
          <cell r="G5685">
            <v>601000</v>
          </cell>
          <cell r="H5685" t="str">
            <v>PAYROLL OVERHEAD</v>
          </cell>
        </row>
        <row r="5686">
          <cell r="A5686">
            <v>501700</v>
          </cell>
          <cell r="B5686" t="str">
            <v>EQUIPMENT</v>
          </cell>
          <cell r="C5686">
            <v>13510</v>
          </cell>
          <cell r="D5686" t="str">
            <v>CUSTOMER FIELD SERVICES</v>
          </cell>
          <cell r="E5686" t="str">
            <v>902-01355</v>
          </cell>
          <cell r="F5686" t="str">
            <v>135101355902</v>
          </cell>
          <cell r="G5686">
            <v>601700</v>
          </cell>
          <cell r="H5686" t="str">
            <v>EQUIPMENT</v>
          </cell>
        </row>
        <row r="5687">
          <cell r="A5687">
            <v>580301</v>
          </cell>
          <cell r="B5687" t="str">
            <v>HOURLY DBL TIME PAY</v>
          </cell>
          <cell r="C5687">
            <v>13510</v>
          </cell>
          <cell r="D5687" t="str">
            <v>CUSTOMER FIELD SERVICES</v>
          </cell>
          <cell r="E5687" t="str">
            <v>902-01355</v>
          </cell>
          <cell r="F5687" t="str">
            <v>135101355902</v>
          </cell>
          <cell r="G5687">
            <v>680301</v>
          </cell>
          <cell r="H5687" t="str">
            <v>HOURLY DBL TIME PAY</v>
          </cell>
        </row>
        <row r="5688">
          <cell r="A5688">
            <v>580305</v>
          </cell>
          <cell r="B5688" t="str">
            <v>HOURLY  REGULAR</v>
          </cell>
          <cell r="C5688">
            <v>13510</v>
          </cell>
          <cell r="D5688" t="str">
            <v>CUSTOMER FIELD SERVICES</v>
          </cell>
          <cell r="E5688" t="str">
            <v>902-01355</v>
          </cell>
          <cell r="F5688" t="str">
            <v>135101355902</v>
          </cell>
          <cell r="G5688">
            <v>680305</v>
          </cell>
          <cell r="H5688" t="str">
            <v>HOURLY  REGULAR</v>
          </cell>
        </row>
        <row r="5689">
          <cell r="A5689">
            <v>580306</v>
          </cell>
          <cell r="B5689" t="str">
            <v>HOURLY  OT PAY</v>
          </cell>
          <cell r="C5689">
            <v>13510</v>
          </cell>
          <cell r="D5689" t="str">
            <v>CUSTOMER FIELD SERVICES</v>
          </cell>
          <cell r="E5689" t="str">
            <v>902-01355</v>
          </cell>
          <cell r="F5689" t="str">
            <v>135101355902</v>
          </cell>
          <cell r="G5689">
            <v>680306</v>
          </cell>
          <cell r="H5689" t="str">
            <v>HOURLY  OT PAY</v>
          </cell>
        </row>
        <row r="5690">
          <cell r="A5690">
            <v>581500</v>
          </cell>
          <cell r="B5690" t="str">
            <v>MILEAGE REIMBURSEMNT</v>
          </cell>
          <cell r="C5690">
            <v>13510</v>
          </cell>
          <cell r="D5690" t="str">
            <v>CUSTOMER FIELD SERVICES</v>
          </cell>
          <cell r="E5690" t="str">
            <v>902-01355</v>
          </cell>
          <cell r="F5690" t="str">
            <v>135101355902</v>
          </cell>
          <cell r="G5690">
            <v>681500</v>
          </cell>
          <cell r="H5690" t="str">
            <v>MILEAGE REIMBURSEMNT</v>
          </cell>
        </row>
        <row r="5691">
          <cell r="A5691">
            <v>585800</v>
          </cell>
          <cell r="B5691" t="str">
            <v>MEAL TICKETS SECONDARY</v>
          </cell>
          <cell r="C5691">
            <v>13510</v>
          </cell>
          <cell r="D5691" t="str">
            <v>CUSTOMER FIELD SERVICES</v>
          </cell>
          <cell r="E5691" t="str">
            <v>902-01355</v>
          </cell>
          <cell r="F5691" t="str">
            <v>135101355902</v>
          </cell>
          <cell r="G5691">
            <v>685800</v>
          </cell>
          <cell r="H5691" t="str">
            <v>MEAL TICKETS SECONDARY</v>
          </cell>
        </row>
        <row r="5692">
          <cell r="A5692">
            <v>588305</v>
          </cell>
          <cell r="B5692" t="str">
            <v>HRLY - REGULAR ZTFSO</v>
          </cell>
          <cell r="C5692">
            <v>13510</v>
          </cell>
          <cell r="D5692" t="str">
            <v>CUSTOMER FIELD SERVICES</v>
          </cell>
          <cell r="E5692" t="str">
            <v>902-01355</v>
          </cell>
          <cell r="F5692" t="str">
            <v>135101355902</v>
          </cell>
          <cell r="G5692">
            <v>688305</v>
          </cell>
          <cell r="H5692" t="str">
            <v>HRLY - REGULAR ZTFSO</v>
          </cell>
        </row>
        <row r="5693">
          <cell r="A5693">
            <v>588306</v>
          </cell>
          <cell r="B5693" t="str">
            <v>HRLY - OT ZTFSO</v>
          </cell>
          <cell r="C5693">
            <v>13510</v>
          </cell>
          <cell r="D5693" t="str">
            <v>CUSTOMER FIELD SERVICES</v>
          </cell>
          <cell r="E5693" t="str">
            <v>902-01355</v>
          </cell>
          <cell r="F5693" t="str">
            <v>135101355902</v>
          </cell>
          <cell r="G5693">
            <v>688306</v>
          </cell>
          <cell r="H5693" t="str">
            <v>HRLY - OT ZTFSO</v>
          </cell>
        </row>
        <row r="5694">
          <cell r="A5694">
            <v>580305</v>
          </cell>
          <cell r="B5694" t="str">
            <v>HOURLY  REGULAR</v>
          </cell>
          <cell r="C5694">
            <v>11320</v>
          </cell>
          <cell r="D5694" t="str">
            <v>FIELD SERVICES</v>
          </cell>
          <cell r="E5694" t="str">
            <v>902-01355</v>
          </cell>
          <cell r="F5694" t="str">
            <v>113201355902</v>
          </cell>
          <cell r="G5694">
            <v>680305</v>
          </cell>
          <cell r="H5694" t="str">
            <v>HOURLY  REGULAR</v>
          </cell>
        </row>
        <row r="5695">
          <cell r="A5695">
            <v>580306</v>
          </cell>
          <cell r="B5695" t="str">
            <v>HOURLY  OT PAY</v>
          </cell>
          <cell r="C5695">
            <v>11320</v>
          </cell>
          <cell r="D5695" t="str">
            <v>FIELD SERVICES</v>
          </cell>
          <cell r="E5695" t="str">
            <v>902-01355</v>
          </cell>
          <cell r="F5695" t="str">
            <v>113201355902</v>
          </cell>
          <cell r="G5695">
            <v>680306</v>
          </cell>
          <cell r="H5695" t="str">
            <v>HOURLY  OT PAY</v>
          </cell>
        </row>
        <row r="5696">
          <cell r="A5696">
            <v>501700</v>
          </cell>
          <cell r="B5696" t="str">
            <v>EQUIPMENT</v>
          </cell>
          <cell r="C5696">
            <v>11100</v>
          </cell>
          <cell r="D5696" t="str">
            <v>SYSTEM OPS</v>
          </cell>
          <cell r="E5696" t="str">
            <v>902-01355</v>
          </cell>
          <cell r="F5696" t="str">
            <v>111001355902</v>
          </cell>
          <cell r="G5696">
            <v>601700</v>
          </cell>
          <cell r="H5696" t="str">
            <v>EQUIPMENT</v>
          </cell>
        </row>
        <row r="5697">
          <cell r="A5697">
            <v>580306</v>
          </cell>
          <cell r="B5697" t="str">
            <v>HOURLY  OT PAY</v>
          </cell>
          <cell r="C5697">
            <v>11100</v>
          </cell>
          <cell r="D5697" t="str">
            <v>SYSTEM OPS</v>
          </cell>
          <cell r="E5697" t="str">
            <v>902-01355</v>
          </cell>
          <cell r="F5697" t="str">
            <v>111001355902</v>
          </cell>
          <cell r="G5697">
            <v>680306</v>
          </cell>
          <cell r="H5697" t="str">
            <v>HOURLY  OT PAY</v>
          </cell>
        </row>
        <row r="5698">
          <cell r="A5698">
            <v>580301</v>
          </cell>
          <cell r="B5698" t="str">
            <v>HOURLY DBL TIME PAY</v>
          </cell>
          <cell r="C5698">
            <v>11100</v>
          </cell>
          <cell r="D5698" t="str">
            <v>SYSTEM OPS</v>
          </cell>
          <cell r="E5698" t="str">
            <v>902-01355</v>
          </cell>
          <cell r="F5698" t="str">
            <v>111001355902</v>
          </cell>
          <cell r="G5698">
            <v>680301</v>
          </cell>
          <cell r="H5698" t="str">
            <v>HOURLY DBL TIME PAY</v>
          </cell>
        </row>
        <row r="5699">
          <cell r="A5699">
            <v>580305</v>
          </cell>
          <cell r="B5699" t="str">
            <v>HOURLY  REGULAR</v>
          </cell>
          <cell r="C5699">
            <v>11100</v>
          </cell>
          <cell r="D5699" t="str">
            <v>SYSTEM OPS</v>
          </cell>
          <cell r="E5699" t="str">
            <v>902-01355</v>
          </cell>
          <cell r="F5699" t="str">
            <v>111001355902</v>
          </cell>
          <cell r="G5699">
            <v>680305</v>
          </cell>
          <cell r="H5699" t="str">
            <v>HOURLY  REGULAR</v>
          </cell>
        </row>
        <row r="5700">
          <cell r="A5700">
            <v>585800</v>
          </cell>
          <cell r="B5700" t="str">
            <v>MEAL TICKETS SECONDARY</v>
          </cell>
          <cell r="C5700">
            <v>11100</v>
          </cell>
          <cell r="D5700" t="str">
            <v>SYSTEM OPS</v>
          </cell>
          <cell r="E5700" t="str">
            <v>902-01355</v>
          </cell>
          <cell r="F5700" t="str">
            <v>111001355902</v>
          </cell>
          <cell r="G5700">
            <v>685800</v>
          </cell>
          <cell r="H5700" t="str">
            <v>MEAL TICKETS SECONDARY</v>
          </cell>
        </row>
        <row r="5701">
          <cell r="A5701">
            <v>501700</v>
          </cell>
          <cell r="B5701" t="str">
            <v>EQUIPMENT</v>
          </cell>
          <cell r="C5701">
            <v>15506</v>
          </cell>
          <cell r="D5701" t="str">
            <v>GAS OPERATIONS ORANGE</v>
          </cell>
          <cell r="E5701" t="str">
            <v>902-01360</v>
          </cell>
          <cell r="F5701" t="str">
            <v>155061360902</v>
          </cell>
          <cell r="G5701">
            <v>601700</v>
          </cell>
          <cell r="H5701" t="str">
            <v>EQUIPMENT</v>
          </cell>
        </row>
        <row r="5702">
          <cell r="A5702">
            <v>580305</v>
          </cell>
          <cell r="B5702" t="str">
            <v>HOURLY  REGULAR</v>
          </cell>
          <cell r="C5702">
            <v>15506</v>
          </cell>
          <cell r="D5702" t="str">
            <v>GAS OPERATIONS ORANGE</v>
          </cell>
          <cell r="E5702" t="str">
            <v>902-01360</v>
          </cell>
          <cell r="F5702" t="str">
            <v>155061360902</v>
          </cell>
          <cell r="G5702">
            <v>680305</v>
          </cell>
          <cell r="H5702" t="str">
            <v>HOURLY  REGULAR</v>
          </cell>
        </row>
        <row r="5703">
          <cell r="A5703">
            <v>501400</v>
          </cell>
          <cell r="B5703" t="str">
            <v>MATERIALS</v>
          </cell>
          <cell r="C5703">
            <v>11100</v>
          </cell>
          <cell r="D5703" t="str">
            <v>SYSTEM OPS</v>
          </cell>
          <cell r="E5703" t="str">
            <v>902-01360</v>
          </cell>
          <cell r="F5703" t="str">
            <v>111001360902</v>
          </cell>
          <cell r="G5703">
            <v>601400</v>
          </cell>
          <cell r="H5703" t="str">
            <v>MATERIALS</v>
          </cell>
        </row>
        <row r="5704">
          <cell r="A5704">
            <v>501700</v>
          </cell>
          <cell r="B5704" t="str">
            <v>EQUIPMENT</v>
          </cell>
          <cell r="C5704">
            <v>11100</v>
          </cell>
          <cell r="D5704" t="str">
            <v>SYSTEM OPS</v>
          </cell>
          <cell r="E5704" t="str">
            <v>902-01360</v>
          </cell>
          <cell r="F5704" t="str">
            <v>111001360902</v>
          </cell>
          <cell r="G5704">
            <v>601700</v>
          </cell>
          <cell r="H5704" t="str">
            <v>EQUIPMENT</v>
          </cell>
        </row>
        <row r="5705">
          <cell r="A5705">
            <v>502466</v>
          </cell>
          <cell r="B5705" t="str">
            <v>P CARD UNCODED CHARG</v>
          </cell>
          <cell r="C5705">
            <v>11100</v>
          </cell>
          <cell r="D5705" t="str">
            <v>SYSTEM OPS</v>
          </cell>
          <cell r="E5705" t="str">
            <v>902-01360</v>
          </cell>
          <cell r="F5705" t="str">
            <v>111001360902</v>
          </cell>
          <cell r="G5705">
            <v>602466</v>
          </cell>
          <cell r="H5705" t="str">
            <v>P CARD UNCODED CHARG</v>
          </cell>
        </row>
        <row r="5706">
          <cell r="A5706">
            <v>580305</v>
          </cell>
          <cell r="B5706" t="str">
            <v>HOURLY  REGULAR</v>
          </cell>
          <cell r="C5706">
            <v>11100</v>
          </cell>
          <cell r="D5706" t="str">
            <v>SYSTEM OPS</v>
          </cell>
          <cell r="E5706" t="str">
            <v>902-01360</v>
          </cell>
          <cell r="F5706" t="str">
            <v>111001360902</v>
          </cell>
          <cell r="G5706">
            <v>680305</v>
          </cell>
          <cell r="H5706" t="str">
            <v>HOURLY  REGULAR</v>
          </cell>
        </row>
        <row r="5707">
          <cell r="A5707">
            <v>580306</v>
          </cell>
          <cell r="B5707" t="str">
            <v>HOURLY  OT PAY</v>
          </cell>
          <cell r="C5707">
            <v>11100</v>
          </cell>
          <cell r="D5707" t="str">
            <v>SYSTEM OPS</v>
          </cell>
          <cell r="E5707" t="str">
            <v>902-01360</v>
          </cell>
          <cell r="F5707" t="str">
            <v>111001360902</v>
          </cell>
          <cell r="G5707">
            <v>680306</v>
          </cell>
          <cell r="H5707" t="str">
            <v>HOURLY  OT PAY</v>
          </cell>
        </row>
        <row r="5708">
          <cell r="A5708">
            <v>580301</v>
          </cell>
          <cell r="B5708" t="str">
            <v>HOURLY DBL TIME PAY</v>
          </cell>
          <cell r="C5708">
            <v>11100</v>
          </cell>
          <cell r="D5708" t="str">
            <v>SYSTEM OPS</v>
          </cell>
          <cell r="E5708" t="str">
            <v>902-01360</v>
          </cell>
          <cell r="F5708" t="str">
            <v>111001360902</v>
          </cell>
          <cell r="G5708">
            <v>680301</v>
          </cell>
          <cell r="H5708" t="str">
            <v>HOURLY DBL TIME PAY</v>
          </cell>
        </row>
        <row r="5709">
          <cell r="A5709">
            <v>585800</v>
          </cell>
          <cell r="B5709" t="str">
            <v>MEAL TICKETS SECONDARY</v>
          </cell>
          <cell r="C5709">
            <v>11100</v>
          </cell>
          <cell r="D5709" t="str">
            <v>SYSTEM OPS</v>
          </cell>
          <cell r="E5709" t="str">
            <v>902-01360</v>
          </cell>
          <cell r="F5709" t="str">
            <v>111001360902</v>
          </cell>
          <cell r="G5709">
            <v>685800</v>
          </cell>
          <cell r="H5709" t="str">
            <v>MEAL TICKETS SECONDARY</v>
          </cell>
        </row>
        <row r="5710">
          <cell r="A5710">
            <v>502100</v>
          </cell>
          <cell r="B5710" t="str">
            <v>OTHER CONTRACT WORK</v>
          </cell>
          <cell r="C5710">
            <v>13600</v>
          </cell>
          <cell r="D5710" t="str">
            <v>ACCOUNT SERVICES</v>
          </cell>
          <cell r="E5710" t="str">
            <v>902-01505</v>
          </cell>
          <cell r="F5710" t="str">
            <v>136001505902</v>
          </cell>
          <cell r="G5710">
            <v>602100</v>
          </cell>
          <cell r="H5710" t="str">
            <v>OTHER CONTRACT WORK</v>
          </cell>
        </row>
        <row r="5711">
          <cell r="A5711">
            <v>588305</v>
          </cell>
          <cell r="B5711" t="str">
            <v>HRLY - REGULAR ZTFSO</v>
          </cell>
          <cell r="C5711">
            <v>13520</v>
          </cell>
          <cell r="D5711" t="str">
            <v>SCHEDULING &amp; DISPATCH</v>
          </cell>
          <cell r="E5711" t="str">
            <v>903-01010</v>
          </cell>
          <cell r="F5711" t="str">
            <v>135201010903</v>
          </cell>
          <cell r="G5711">
            <v>688305</v>
          </cell>
          <cell r="H5711" t="str">
            <v>HRLY - REGULAR ZTFSO</v>
          </cell>
        </row>
        <row r="5712">
          <cell r="A5712">
            <v>500305</v>
          </cell>
          <cell r="B5712" t="str">
            <v>HOURLY REGULAR  PAY</v>
          </cell>
          <cell r="C5712">
            <v>13520</v>
          </cell>
          <cell r="D5712" t="str">
            <v>SCHEDULING &amp; DISPATCH</v>
          </cell>
          <cell r="E5712" t="str">
            <v>903-01010</v>
          </cell>
          <cell r="F5712" t="str">
            <v>135201010903</v>
          </cell>
          <cell r="G5712">
            <v>600305</v>
          </cell>
          <cell r="H5712" t="str">
            <v>HOURLY REGULAR  PAY</v>
          </cell>
        </row>
        <row r="5713">
          <cell r="A5713">
            <v>500900</v>
          </cell>
          <cell r="B5713" t="str">
            <v>VACATION, SICK &amp; HOL</v>
          </cell>
          <cell r="C5713">
            <v>13520</v>
          </cell>
          <cell r="D5713" t="str">
            <v>SCHEDULING &amp; DISPATCH</v>
          </cell>
          <cell r="E5713" t="str">
            <v>903-01010</v>
          </cell>
          <cell r="F5713" t="str">
            <v>135201010903</v>
          </cell>
          <cell r="G5713">
            <v>600900</v>
          </cell>
          <cell r="H5713" t="str">
            <v>VACATION, SICK &amp; HOL</v>
          </cell>
        </row>
        <row r="5714">
          <cell r="A5714">
            <v>501000</v>
          </cell>
          <cell r="B5714" t="str">
            <v>PAYROLL OVERHEAD</v>
          </cell>
          <cell r="C5714">
            <v>13520</v>
          </cell>
          <cell r="D5714" t="str">
            <v>SCHEDULING &amp; DISPATCH</v>
          </cell>
          <cell r="E5714" t="str">
            <v>903-01010</v>
          </cell>
          <cell r="F5714" t="str">
            <v>135201010903</v>
          </cell>
          <cell r="G5714">
            <v>601000</v>
          </cell>
          <cell r="H5714" t="str">
            <v>PAYROLL OVERHEAD</v>
          </cell>
        </row>
        <row r="5715">
          <cell r="A5715">
            <v>500306</v>
          </cell>
          <cell r="B5715" t="str">
            <v>HOURLY OVERTIME PAY</v>
          </cell>
          <cell r="C5715">
            <v>13520</v>
          </cell>
          <cell r="D5715" t="str">
            <v>SCHEDULING &amp; DISPATCH</v>
          </cell>
          <cell r="E5715" t="str">
            <v>903-01010</v>
          </cell>
          <cell r="F5715" t="str">
            <v>135201010903</v>
          </cell>
          <cell r="G5715">
            <v>600306</v>
          </cell>
          <cell r="H5715" t="str">
            <v>HOURLY OVERTIME PAY</v>
          </cell>
        </row>
        <row r="5716">
          <cell r="A5716">
            <v>501500</v>
          </cell>
          <cell r="B5716" t="str">
            <v>MILEAGE REIMBURSE</v>
          </cell>
          <cell r="C5716">
            <v>13520</v>
          </cell>
          <cell r="D5716" t="str">
            <v>SCHEDULING &amp; DISPATCH</v>
          </cell>
          <cell r="E5716" t="str">
            <v>903-01010</v>
          </cell>
          <cell r="F5716" t="str">
            <v>135201010903</v>
          </cell>
          <cell r="G5716">
            <v>601500</v>
          </cell>
          <cell r="H5716" t="str">
            <v>MILEAGE REIMBURSE</v>
          </cell>
        </row>
        <row r="5717">
          <cell r="A5717">
            <v>588306</v>
          </cell>
          <cell r="B5717" t="str">
            <v>HRLY - OT ZTFSO</v>
          </cell>
          <cell r="C5717">
            <v>13520</v>
          </cell>
          <cell r="D5717" t="str">
            <v>SCHEDULING &amp; DISPATCH</v>
          </cell>
          <cell r="E5717" t="str">
            <v>903-01010</v>
          </cell>
          <cell r="F5717" t="str">
            <v>135201010903</v>
          </cell>
          <cell r="G5717">
            <v>688306</v>
          </cell>
          <cell r="H5717" t="str">
            <v>HRLY - OT ZTFSO</v>
          </cell>
        </row>
        <row r="5718">
          <cell r="A5718">
            <v>512100</v>
          </cell>
          <cell r="B5718" t="str">
            <v>MEALS AND ENTERTAIN</v>
          </cell>
          <cell r="C5718">
            <v>13520</v>
          </cell>
          <cell r="D5718" t="str">
            <v>SCHEDULING &amp; DISPATCH</v>
          </cell>
          <cell r="E5718" t="str">
            <v>903-01010</v>
          </cell>
          <cell r="F5718" t="str">
            <v>135201010903</v>
          </cell>
          <cell r="G5718">
            <v>612100</v>
          </cell>
          <cell r="H5718" t="str">
            <v>MEALS AND ENTERTAIN</v>
          </cell>
        </row>
        <row r="5719">
          <cell r="A5719">
            <v>500305</v>
          </cell>
          <cell r="B5719" t="str">
            <v>HOURLY REGULAR  PAY</v>
          </cell>
          <cell r="C5719">
            <v>11348</v>
          </cell>
          <cell r="D5719" t="str">
            <v>MAJOR ACCOUNT SERVICES TEAM (MAST)</v>
          </cell>
          <cell r="E5719" t="str">
            <v>903-01010</v>
          </cell>
          <cell r="F5719" t="str">
            <v>113481010903</v>
          </cell>
          <cell r="G5719">
            <v>600305</v>
          </cell>
          <cell r="H5719" t="str">
            <v>HOURLY REGULAR  PAY</v>
          </cell>
        </row>
        <row r="5720">
          <cell r="A5720">
            <v>500306</v>
          </cell>
          <cell r="B5720" t="str">
            <v>HOURLY OVERTIME PAY</v>
          </cell>
          <cell r="C5720">
            <v>11348</v>
          </cell>
          <cell r="D5720" t="str">
            <v>MAJOR ACCOUNT SERVICES TEAM (MAST)</v>
          </cell>
          <cell r="E5720" t="str">
            <v>903-01010</v>
          </cell>
          <cell r="F5720" t="str">
            <v>113481010903</v>
          </cell>
          <cell r="G5720">
            <v>600306</v>
          </cell>
          <cell r="H5720" t="str">
            <v>HOURLY OVERTIME PAY</v>
          </cell>
        </row>
        <row r="5721">
          <cell r="A5721">
            <v>500900</v>
          </cell>
          <cell r="B5721" t="str">
            <v>VACATION, SICK &amp; HOL</v>
          </cell>
          <cell r="C5721">
            <v>11348</v>
          </cell>
          <cell r="D5721" t="str">
            <v>MAJOR ACCOUNT SERVICES TEAM (MAST)</v>
          </cell>
          <cell r="E5721" t="str">
            <v>903-01010</v>
          </cell>
          <cell r="F5721" t="str">
            <v>113481010903</v>
          </cell>
          <cell r="G5721">
            <v>600900</v>
          </cell>
          <cell r="H5721" t="str">
            <v>VACATION, SICK &amp; HOL</v>
          </cell>
        </row>
        <row r="5722">
          <cell r="A5722">
            <v>501000</v>
          </cell>
          <cell r="B5722" t="str">
            <v>PAYROLL OVERHEAD</v>
          </cell>
          <cell r="C5722">
            <v>11348</v>
          </cell>
          <cell r="D5722" t="str">
            <v>MAJOR ACCOUNT SERVICES TEAM (MAST)</v>
          </cell>
          <cell r="E5722" t="str">
            <v>903-01010</v>
          </cell>
          <cell r="F5722" t="str">
            <v>113481010903</v>
          </cell>
          <cell r="G5722">
            <v>601000</v>
          </cell>
          <cell r="H5722" t="str">
            <v>PAYROLL OVERHEAD</v>
          </cell>
        </row>
        <row r="5723">
          <cell r="A5723">
            <v>501900</v>
          </cell>
          <cell r="B5723" t="str">
            <v>DUES/MEMBERSHIP</v>
          </cell>
          <cell r="C5723">
            <v>11348</v>
          </cell>
          <cell r="D5723" t="str">
            <v>MAJOR ACCOUNT SERVICES TEAM (MAST)</v>
          </cell>
          <cell r="E5723" t="str">
            <v>903-01010</v>
          </cell>
          <cell r="F5723" t="str">
            <v>113481010903</v>
          </cell>
          <cell r="G5723">
            <v>601900</v>
          </cell>
          <cell r="H5723" t="str">
            <v>DUES/MEMBERSHIP</v>
          </cell>
        </row>
        <row r="5724">
          <cell r="A5724">
            <v>580105</v>
          </cell>
          <cell r="B5724" t="str">
            <v>SALARY REGULAR</v>
          </cell>
          <cell r="C5724">
            <v>11348</v>
          </cell>
          <cell r="D5724" t="str">
            <v>MAJOR ACCOUNT SERVICES TEAM (MAST)</v>
          </cell>
          <cell r="E5724" t="str">
            <v>903-01010</v>
          </cell>
          <cell r="F5724" t="str">
            <v>113481010903</v>
          </cell>
          <cell r="G5724">
            <v>680105</v>
          </cell>
          <cell r="H5724" t="str">
            <v>SALARY REGULAR</v>
          </cell>
        </row>
        <row r="5725">
          <cell r="A5725">
            <v>588305</v>
          </cell>
          <cell r="B5725" t="str">
            <v>HRLY - REGULAR ZTFSO</v>
          </cell>
          <cell r="C5725">
            <v>11348</v>
          </cell>
          <cell r="D5725" t="str">
            <v>MAJOR ACCOUNT SERVICES TEAM (MAST)</v>
          </cell>
          <cell r="E5725" t="str">
            <v>903-01010</v>
          </cell>
          <cell r="F5725" t="str">
            <v>113481010903</v>
          </cell>
          <cell r="G5725">
            <v>688305</v>
          </cell>
          <cell r="H5725" t="str">
            <v>HRLY - REGULAR ZTFSO</v>
          </cell>
        </row>
        <row r="5726">
          <cell r="A5726">
            <v>502466</v>
          </cell>
          <cell r="B5726" t="str">
            <v>P CARD UNCODED CHARG</v>
          </cell>
          <cell r="C5726">
            <v>11348</v>
          </cell>
          <cell r="D5726" t="str">
            <v>MAJOR ACCOUNT SERVICES TEAM (MAST)</v>
          </cell>
          <cell r="E5726" t="str">
            <v>903-01010</v>
          </cell>
          <cell r="F5726" t="str">
            <v>113481010903</v>
          </cell>
          <cell r="G5726">
            <v>602466</v>
          </cell>
          <cell r="H5726" t="str">
            <v>P CARD UNCODED CHARG</v>
          </cell>
        </row>
        <row r="5727">
          <cell r="A5727">
            <v>503100</v>
          </cell>
          <cell r="B5727" t="str">
            <v>PRINTING</v>
          </cell>
          <cell r="C5727">
            <v>11348</v>
          </cell>
          <cell r="D5727" t="str">
            <v>MAJOR ACCOUNT SERVICES TEAM (MAST)</v>
          </cell>
          <cell r="E5727" t="str">
            <v>903-01010</v>
          </cell>
          <cell r="F5727" t="str">
            <v>113481010903</v>
          </cell>
          <cell r="G5727">
            <v>603100</v>
          </cell>
          <cell r="H5727" t="str">
            <v>PRINTING</v>
          </cell>
        </row>
        <row r="5728">
          <cell r="A5728">
            <v>501100</v>
          </cell>
          <cell r="B5728" t="str">
            <v>EDUCATION</v>
          </cell>
          <cell r="C5728">
            <v>11348</v>
          </cell>
          <cell r="D5728" t="str">
            <v>MAJOR ACCOUNT SERVICES TEAM (MAST)</v>
          </cell>
          <cell r="E5728" t="str">
            <v>903-01010</v>
          </cell>
          <cell r="F5728" t="str">
            <v>113481010903</v>
          </cell>
          <cell r="G5728">
            <v>601100</v>
          </cell>
          <cell r="H5728" t="str">
            <v>EDUCATION</v>
          </cell>
        </row>
        <row r="5729">
          <cell r="A5729">
            <v>501500</v>
          </cell>
          <cell r="B5729" t="str">
            <v>MILEAGE REIMBURSE</v>
          </cell>
          <cell r="C5729">
            <v>11348</v>
          </cell>
          <cell r="D5729" t="str">
            <v>MAJOR ACCOUNT SERVICES TEAM (MAST)</v>
          </cell>
          <cell r="E5729" t="str">
            <v>903-01010</v>
          </cell>
          <cell r="F5729" t="str">
            <v>113481010903</v>
          </cell>
          <cell r="G5729">
            <v>601500</v>
          </cell>
          <cell r="H5729" t="str">
            <v>MILEAGE REIMBURSE</v>
          </cell>
        </row>
        <row r="5730">
          <cell r="A5730">
            <v>503000</v>
          </cell>
          <cell r="B5730" t="str">
            <v>OFFICE SUPPLIES</v>
          </cell>
          <cell r="C5730">
            <v>11348</v>
          </cell>
          <cell r="D5730" t="str">
            <v>MAJOR ACCOUNT SERVICES TEAM (MAST)</v>
          </cell>
          <cell r="E5730" t="str">
            <v>903-01010</v>
          </cell>
          <cell r="F5730" t="str">
            <v>113481010903</v>
          </cell>
          <cell r="G5730">
            <v>603000</v>
          </cell>
          <cell r="H5730" t="str">
            <v>OFFICE SUPPLIES</v>
          </cell>
        </row>
        <row r="5731">
          <cell r="A5731">
            <v>522000</v>
          </cell>
          <cell r="B5731" t="str">
            <v>EMPLOYEE AWARDS</v>
          </cell>
          <cell r="C5731">
            <v>11348</v>
          </cell>
          <cell r="D5731" t="str">
            <v>MAJOR ACCOUNT SERVICES TEAM (MAST)</v>
          </cell>
          <cell r="E5731" t="str">
            <v>903-01010</v>
          </cell>
          <cell r="F5731" t="str">
            <v>113481010903</v>
          </cell>
          <cell r="G5731">
            <v>622000</v>
          </cell>
          <cell r="H5731" t="str">
            <v>EMPLOYEE AWARDS</v>
          </cell>
        </row>
        <row r="5732">
          <cell r="A5732">
            <v>503300</v>
          </cell>
          <cell r="B5732" t="str">
            <v>REFRESHMENTS</v>
          </cell>
          <cell r="C5732">
            <v>11348</v>
          </cell>
          <cell r="D5732" t="str">
            <v>MAJOR ACCOUNT SERVICES TEAM (MAST)</v>
          </cell>
          <cell r="E5732" t="str">
            <v>903-01010</v>
          </cell>
          <cell r="F5732" t="str">
            <v>113481010903</v>
          </cell>
          <cell r="G5732">
            <v>603300</v>
          </cell>
          <cell r="H5732" t="str">
            <v>REFRESHMENTS</v>
          </cell>
        </row>
        <row r="5733">
          <cell r="A5733">
            <v>502466</v>
          </cell>
          <cell r="B5733" t="str">
            <v>P CARD UNCODED CHARG</v>
          </cell>
          <cell r="C5733">
            <v>11325</v>
          </cell>
          <cell r="D5733" t="str">
            <v>CUST SEG SRVC</v>
          </cell>
          <cell r="E5733" t="str">
            <v>903-01010</v>
          </cell>
          <cell r="F5733" t="str">
            <v>113251010903</v>
          </cell>
          <cell r="G5733">
            <v>602466</v>
          </cell>
          <cell r="H5733" t="str">
            <v>P CARD UNCODED CHARG</v>
          </cell>
        </row>
        <row r="5734">
          <cell r="A5734">
            <v>512100</v>
          </cell>
          <cell r="B5734" t="str">
            <v>MEALS AND ENTERTAIN</v>
          </cell>
          <cell r="C5734">
            <v>11325</v>
          </cell>
          <cell r="D5734" t="str">
            <v>CUST SEG SRVC</v>
          </cell>
          <cell r="E5734" t="str">
            <v>903-01010</v>
          </cell>
          <cell r="F5734" t="str">
            <v>113251010903</v>
          </cell>
          <cell r="G5734">
            <v>612100</v>
          </cell>
          <cell r="H5734" t="str">
            <v>MEALS AND ENTERTAIN</v>
          </cell>
        </row>
        <row r="5735">
          <cell r="A5735">
            <v>513100</v>
          </cell>
          <cell r="B5735" t="str">
            <v>CONFERENCE TRAVEL</v>
          </cell>
          <cell r="C5735">
            <v>11325</v>
          </cell>
          <cell r="D5735" t="str">
            <v>CUST SEG SRVC</v>
          </cell>
          <cell r="E5735" t="str">
            <v>903-01010</v>
          </cell>
          <cell r="F5735" t="str">
            <v>113251010903</v>
          </cell>
          <cell r="G5735">
            <v>613100</v>
          </cell>
          <cell r="H5735" t="str">
            <v>CONFERENCE TRAVEL</v>
          </cell>
        </row>
        <row r="5736">
          <cell r="A5736">
            <v>501500</v>
          </cell>
          <cell r="B5736" t="str">
            <v>MILEAGE REIMBURSE</v>
          </cell>
          <cell r="C5736">
            <v>11325</v>
          </cell>
          <cell r="D5736" t="str">
            <v>CUST SEG SRVC</v>
          </cell>
          <cell r="E5736" t="str">
            <v>903-01010</v>
          </cell>
          <cell r="F5736" t="str">
            <v>113251010903</v>
          </cell>
          <cell r="G5736">
            <v>601500</v>
          </cell>
          <cell r="H5736" t="str">
            <v>MILEAGE REIMBURSE</v>
          </cell>
        </row>
        <row r="5737">
          <cell r="A5737">
            <v>501900</v>
          </cell>
          <cell r="B5737" t="str">
            <v>DUES/MEMBERSHIP</v>
          </cell>
          <cell r="C5737">
            <v>11325</v>
          </cell>
          <cell r="D5737" t="str">
            <v>CUST SEG SRVC</v>
          </cell>
          <cell r="E5737" t="str">
            <v>903-01010</v>
          </cell>
          <cell r="F5737" t="str">
            <v>113251010903</v>
          </cell>
          <cell r="G5737">
            <v>601900</v>
          </cell>
          <cell r="H5737" t="str">
            <v>DUES/MEMBERSHIP</v>
          </cell>
        </row>
        <row r="5738">
          <cell r="A5738">
            <v>502700</v>
          </cell>
          <cell r="B5738" t="str">
            <v>TELEPHONE</v>
          </cell>
          <cell r="C5738">
            <v>11325</v>
          </cell>
          <cell r="D5738" t="str">
            <v>CUST SEG SRVC</v>
          </cell>
          <cell r="E5738" t="str">
            <v>903-01010</v>
          </cell>
          <cell r="F5738" t="str">
            <v>113251010903</v>
          </cell>
          <cell r="G5738">
            <v>602700</v>
          </cell>
          <cell r="H5738" t="str">
            <v>TELEPHONE</v>
          </cell>
        </row>
        <row r="5739">
          <cell r="A5739">
            <v>503300</v>
          </cell>
          <cell r="B5739" t="str">
            <v>REFRESHMENTS</v>
          </cell>
          <cell r="C5739">
            <v>11325</v>
          </cell>
          <cell r="D5739" t="str">
            <v>CUST SEG SRVC</v>
          </cell>
          <cell r="E5739" t="str">
            <v>903-01010</v>
          </cell>
          <cell r="F5739" t="str">
            <v>113251010903</v>
          </cell>
          <cell r="G5739">
            <v>603300</v>
          </cell>
          <cell r="H5739" t="str">
            <v>REFRESHMENTS</v>
          </cell>
        </row>
        <row r="5740">
          <cell r="A5740">
            <v>504700</v>
          </cell>
          <cell r="B5740" t="str">
            <v>PARKING</v>
          </cell>
          <cell r="C5740">
            <v>11325</v>
          </cell>
          <cell r="D5740" t="str">
            <v>CUST SEG SRVC</v>
          </cell>
          <cell r="E5740" t="str">
            <v>903-01010</v>
          </cell>
          <cell r="F5740" t="str">
            <v>113251010903</v>
          </cell>
          <cell r="G5740">
            <v>604700</v>
          </cell>
          <cell r="H5740" t="str">
            <v>PARKING</v>
          </cell>
        </row>
        <row r="5741">
          <cell r="A5741">
            <v>501100</v>
          </cell>
          <cell r="B5741" t="str">
            <v>EDUCATION</v>
          </cell>
          <cell r="C5741">
            <v>11325</v>
          </cell>
          <cell r="D5741" t="str">
            <v>CUST SEG SRVC</v>
          </cell>
          <cell r="E5741" t="str">
            <v>903-01010</v>
          </cell>
          <cell r="F5741" t="str">
            <v>113251010903</v>
          </cell>
          <cell r="G5741">
            <v>601100</v>
          </cell>
          <cell r="H5741" t="str">
            <v>EDUCATION</v>
          </cell>
        </row>
        <row r="5742">
          <cell r="A5742">
            <v>500100</v>
          </cell>
          <cell r="B5742" t="str">
            <v>SALARY PAYROLL</v>
          </cell>
          <cell r="C5742">
            <v>13600</v>
          </cell>
          <cell r="D5742" t="str">
            <v>ACCOUNT SERVICES</v>
          </cell>
          <cell r="E5742" t="str">
            <v>903-01015</v>
          </cell>
          <cell r="F5742" t="str">
            <v>136001015903</v>
          </cell>
          <cell r="G5742">
            <v>600100</v>
          </cell>
          <cell r="H5742" t="str">
            <v>SALARY PAYROLL</v>
          </cell>
        </row>
        <row r="5743">
          <cell r="A5743">
            <v>500305</v>
          </cell>
          <cell r="B5743" t="str">
            <v>HOURLY REGULAR  PAY</v>
          </cell>
          <cell r="C5743">
            <v>13600</v>
          </cell>
          <cell r="D5743" t="str">
            <v>ACCOUNT SERVICES</v>
          </cell>
          <cell r="E5743" t="str">
            <v>903-01015</v>
          </cell>
          <cell r="F5743" t="str">
            <v>136001015903</v>
          </cell>
          <cell r="G5743">
            <v>600305</v>
          </cell>
          <cell r="H5743" t="str">
            <v>HOURLY REGULAR  PAY</v>
          </cell>
        </row>
        <row r="5744">
          <cell r="A5744">
            <v>500306</v>
          </cell>
          <cell r="B5744" t="str">
            <v>HOURLY OVERTIME PAY</v>
          </cell>
          <cell r="C5744">
            <v>13600</v>
          </cell>
          <cell r="D5744" t="str">
            <v>ACCOUNT SERVICES</v>
          </cell>
          <cell r="E5744" t="str">
            <v>903-01015</v>
          </cell>
          <cell r="F5744" t="str">
            <v>136001015903</v>
          </cell>
          <cell r="G5744">
            <v>600306</v>
          </cell>
          <cell r="H5744" t="str">
            <v>HOURLY OVERTIME PAY</v>
          </cell>
        </row>
        <row r="5745">
          <cell r="A5745">
            <v>500900</v>
          </cell>
          <cell r="B5745" t="str">
            <v>VACATION, SICK &amp; HOL</v>
          </cell>
          <cell r="C5745">
            <v>13600</v>
          </cell>
          <cell r="D5745" t="str">
            <v>ACCOUNT SERVICES</v>
          </cell>
          <cell r="E5745" t="str">
            <v>903-01015</v>
          </cell>
          <cell r="F5745" t="str">
            <v>136001015903</v>
          </cell>
          <cell r="G5745">
            <v>600900</v>
          </cell>
          <cell r="H5745" t="str">
            <v>VACATION, SICK &amp; HOL</v>
          </cell>
        </row>
        <row r="5746">
          <cell r="A5746">
            <v>501000</v>
          </cell>
          <cell r="B5746" t="str">
            <v>PAYROLL OVERHEAD</v>
          </cell>
          <cell r="C5746">
            <v>13600</v>
          </cell>
          <cell r="D5746" t="str">
            <v>ACCOUNT SERVICES</v>
          </cell>
          <cell r="E5746" t="str">
            <v>903-01015</v>
          </cell>
          <cell r="F5746" t="str">
            <v>136001015903</v>
          </cell>
          <cell r="G5746">
            <v>601000</v>
          </cell>
          <cell r="H5746" t="str">
            <v>PAYROLL OVERHEAD</v>
          </cell>
        </row>
        <row r="5747">
          <cell r="A5747">
            <v>502100</v>
          </cell>
          <cell r="B5747" t="str">
            <v>OTHER CONTRACT WORK</v>
          </cell>
          <cell r="C5747">
            <v>13600</v>
          </cell>
          <cell r="D5747" t="str">
            <v>ACCOUNT SERVICES</v>
          </cell>
          <cell r="E5747" t="str">
            <v>903-01015</v>
          </cell>
          <cell r="F5747" t="str">
            <v>136001015903</v>
          </cell>
          <cell r="G5747">
            <v>602100</v>
          </cell>
          <cell r="H5747" t="str">
            <v>OTHER CONTRACT WORK</v>
          </cell>
        </row>
        <row r="5748">
          <cell r="A5748">
            <v>502466</v>
          </cell>
          <cell r="B5748" t="str">
            <v>P CARD UNCODED CHARG</v>
          </cell>
          <cell r="C5748">
            <v>13600</v>
          </cell>
          <cell r="D5748" t="str">
            <v>ACCOUNT SERVICES</v>
          </cell>
          <cell r="E5748" t="str">
            <v>903-01015</v>
          </cell>
          <cell r="F5748" t="str">
            <v>136001015903</v>
          </cell>
          <cell r="G5748">
            <v>602466</v>
          </cell>
          <cell r="H5748" t="str">
            <v>P CARD UNCODED CHARG</v>
          </cell>
        </row>
        <row r="5749">
          <cell r="A5749">
            <v>502800</v>
          </cell>
          <cell r="B5749" t="str">
            <v>POSTAGE</v>
          </cell>
          <cell r="C5749">
            <v>13600</v>
          </cell>
          <cell r="D5749" t="str">
            <v>ACCOUNT SERVICES</v>
          </cell>
          <cell r="E5749" t="str">
            <v>903-01015</v>
          </cell>
          <cell r="F5749" t="str">
            <v>136001015903</v>
          </cell>
          <cell r="G5749">
            <v>602800</v>
          </cell>
          <cell r="H5749" t="str">
            <v>POSTAGE</v>
          </cell>
        </row>
        <row r="5750">
          <cell r="A5750">
            <v>503000</v>
          </cell>
          <cell r="B5750" t="str">
            <v>OFFICE SUPPLIES</v>
          </cell>
          <cell r="C5750">
            <v>13600</v>
          </cell>
          <cell r="D5750" t="str">
            <v>ACCOUNT SERVICES</v>
          </cell>
          <cell r="E5750" t="str">
            <v>903-01015</v>
          </cell>
          <cell r="F5750" t="str">
            <v>136001015903</v>
          </cell>
          <cell r="G5750">
            <v>603000</v>
          </cell>
          <cell r="H5750" t="str">
            <v>OFFICE SUPPLIES</v>
          </cell>
        </row>
        <row r="5751">
          <cell r="A5751">
            <v>522000</v>
          </cell>
          <cell r="B5751" t="str">
            <v>EMPLOYEE AWARDS</v>
          </cell>
          <cell r="C5751">
            <v>13600</v>
          </cell>
          <cell r="D5751" t="str">
            <v>ACCOUNT SERVICES</v>
          </cell>
          <cell r="E5751" t="str">
            <v>903-01015</v>
          </cell>
          <cell r="F5751" t="str">
            <v>136001015903</v>
          </cell>
          <cell r="G5751">
            <v>622000</v>
          </cell>
          <cell r="H5751" t="str">
            <v>EMPLOYEE AWARDS</v>
          </cell>
        </row>
        <row r="5752">
          <cell r="A5752">
            <v>588105</v>
          </cell>
          <cell r="B5752" t="str">
            <v>SALARY PAYROLL ZTFSO</v>
          </cell>
          <cell r="C5752">
            <v>13600</v>
          </cell>
          <cell r="D5752" t="str">
            <v>ACCOUNT SERVICES</v>
          </cell>
          <cell r="E5752" t="str">
            <v>903-01015</v>
          </cell>
          <cell r="F5752" t="str">
            <v>136001015903</v>
          </cell>
          <cell r="G5752">
            <v>688105</v>
          </cell>
          <cell r="H5752" t="str">
            <v>SALARY PAYROLL ZTFSO</v>
          </cell>
        </row>
        <row r="5753">
          <cell r="A5753">
            <v>502700</v>
          </cell>
          <cell r="B5753" t="str">
            <v>TELEPHONE</v>
          </cell>
          <cell r="C5753">
            <v>13600</v>
          </cell>
          <cell r="D5753" t="str">
            <v>ACCOUNT SERVICES</v>
          </cell>
          <cell r="E5753" t="str">
            <v>903-01015</v>
          </cell>
          <cell r="F5753" t="str">
            <v>136001015903</v>
          </cell>
          <cell r="G5753">
            <v>602700</v>
          </cell>
          <cell r="H5753" t="str">
            <v>TELEPHONE</v>
          </cell>
        </row>
        <row r="5754">
          <cell r="A5754">
            <v>501400</v>
          </cell>
          <cell r="B5754" t="str">
            <v>MATERIALS</v>
          </cell>
          <cell r="C5754">
            <v>13600</v>
          </cell>
          <cell r="D5754" t="str">
            <v>ACCOUNT SERVICES</v>
          </cell>
          <cell r="E5754" t="str">
            <v>903-01015</v>
          </cell>
          <cell r="F5754" t="str">
            <v>136001015903</v>
          </cell>
          <cell r="G5754">
            <v>601400</v>
          </cell>
          <cell r="H5754" t="str">
            <v>MATERIALS</v>
          </cell>
        </row>
        <row r="5755">
          <cell r="A5755">
            <v>500500</v>
          </cell>
          <cell r="B5755" t="str">
            <v>SALARY BONUS PAYROLL</v>
          </cell>
          <cell r="C5755">
            <v>13600</v>
          </cell>
          <cell r="D5755" t="str">
            <v>ACCOUNT SERVICES</v>
          </cell>
          <cell r="E5755" t="str">
            <v>903-01015</v>
          </cell>
          <cell r="F5755" t="str">
            <v>136001015903</v>
          </cell>
          <cell r="G5755">
            <v>600500</v>
          </cell>
          <cell r="H5755" t="str">
            <v>SALARY BONUS PAYROLL</v>
          </cell>
        </row>
        <row r="5756">
          <cell r="A5756">
            <v>505600</v>
          </cell>
          <cell r="B5756" t="str">
            <v>SOFTWARE MAINT</v>
          </cell>
          <cell r="C5756">
            <v>13600</v>
          </cell>
          <cell r="D5756" t="str">
            <v>ACCOUNT SERVICES</v>
          </cell>
          <cell r="E5756" t="str">
            <v>903-01015</v>
          </cell>
          <cell r="F5756" t="str">
            <v>136001015903</v>
          </cell>
          <cell r="G5756">
            <v>605600</v>
          </cell>
          <cell r="H5756" t="str">
            <v>SOFTWARE MAINT</v>
          </cell>
        </row>
        <row r="5757">
          <cell r="A5757">
            <v>503100</v>
          </cell>
          <cell r="B5757" t="str">
            <v>PRINTING</v>
          </cell>
          <cell r="C5757">
            <v>13600</v>
          </cell>
          <cell r="D5757" t="str">
            <v>ACCOUNT SERVICES</v>
          </cell>
          <cell r="E5757" t="str">
            <v>903-01015</v>
          </cell>
          <cell r="F5757" t="str">
            <v>136001015903</v>
          </cell>
          <cell r="G5757">
            <v>603100</v>
          </cell>
          <cell r="H5757" t="str">
            <v>PRINTING</v>
          </cell>
        </row>
        <row r="5758">
          <cell r="A5758">
            <v>513100</v>
          </cell>
          <cell r="B5758" t="str">
            <v>CONFERENCE TRAVEL</v>
          </cell>
          <cell r="C5758">
            <v>13600</v>
          </cell>
          <cell r="D5758" t="str">
            <v>ACCOUNT SERVICES</v>
          </cell>
          <cell r="E5758" t="str">
            <v>903-01015</v>
          </cell>
          <cell r="F5758" t="str">
            <v>136001015903</v>
          </cell>
          <cell r="G5758">
            <v>613100</v>
          </cell>
          <cell r="H5758" t="str">
            <v>CONFERENCE TRAVEL</v>
          </cell>
        </row>
        <row r="5759">
          <cell r="A5759">
            <v>504100</v>
          </cell>
          <cell r="B5759" t="str">
            <v>PAYSTATION COMMISSIO</v>
          </cell>
          <cell r="C5759">
            <v>13600</v>
          </cell>
          <cell r="D5759" t="str">
            <v>ACCOUNT SERVICES</v>
          </cell>
          <cell r="E5759" t="str">
            <v>903-01015</v>
          </cell>
          <cell r="F5759" t="str">
            <v>136001015903</v>
          </cell>
          <cell r="G5759">
            <v>604100</v>
          </cell>
          <cell r="H5759" t="str">
            <v>PAYSTATION COMMISSIO</v>
          </cell>
        </row>
        <row r="5760">
          <cell r="A5760">
            <v>504300</v>
          </cell>
          <cell r="B5760" t="str">
            <v>CASH RECEIPTS</v>
          </cell>
          <cell r="C5760">
            <v>13600</v>
          </cell>
          <cell r="D5760" t="str">
            <v>ACCOUNT SERVICES</v>
          </cell>
          <cell r="E5760" t="str">
            <v>903-01015</v>
          </cell>
          <cell r="F5760" t="str">
            <v>136001015903</v>
          </cell>
          <cell r="G5760">
            <v>604300</v>
          </cell>
          <cell r="H5760" t="str">
            <v>CASH RECEIPTS</v>
          </cell>
        </row>
        <row r="5761">
          <cell r="A5761">
            <v>500305</v>
          </cell>
          <cell r="B5761" t="str">
            <v>HOURLY REGULAR  PAY</v>
          </cell>
          <cell r="C5761">
            <v>11348</v>
          </cell>
          <cell r="D5761" t="str">
            <v>MAJOR ACCOUNT SERVICES TEAM (MAST)</v>
          </cell>
          <cell r="E5761" t="str">
            <v>903-01015</v>
          </cell>
          <cell r="F5761" t="str">
            <v>113481015903</v>
          </cell>
          <cell r="G5761">
            <v>600305</v>
          </cell>
          <cell r="H5761" t="str">
            <v>HOURLY REGULAR  PAY</v>
          </cell>
        </row>
        <row r="5762">
          <cell r="A5762">
            <v>500900</v>
          </cell>
          <cell r="B5762" t="str">
            <v>VACATION, SICK &amp; HOL</v>
          </cell>
          <cell r="C5762">
            <v>11348</v>
          </cell>
          <cell r="D5762" t="str">
            <v>MAJOR ACCOUNT SERVICES TEAM (MAST)</v>
          </cell>
          <cell r="E5762" t="str">
            <v>903-01015</v>
          </cell>
          <cell r="F5762" t="str">
            <v>113481015903</v>
          </cell>
          <cell r="G5762">
            <v>600900</v>
          </cell>
          <cell r="H5762" t="str">
            <v>VACATION, SICK &amp; HOL</v>
          </cell>
        </row>
        <row r="5763">
          <cell r="A5763">
            <v>501000</v>
          </cell>
          <cell r="B5763" t="str">
            <v>PAYROLL OVERHEAD</v>
          </cell>
          <cell r="C5763">
            <v>11348</v>
          </cell>
          <cell r="D5763" t="str">
            <v>MAJOR ACCOUNT SERVICES TEAM (MAST)</v>
          </cell>
          <cell r="E5763" t="str">
            <v>903-01015</v>
          </cell>
          <cell r="F5763" t="str">
            <v>113481015903</v>
          </cell>
          <cell r="G5763">
            <v>601000</v>
          </cell>
          <cell r="H5763" t="str">
            <v>PAYROLL OVERHEAD</v>
          </cell>
        </row>
        <row r="5764">
          <cell r="A5764">
            <v>500306</v>
          </cell>
          <cell r="B5764" t="str">
            <v>HOURLY OVERTIME PAY</v>
          </cell>
          <cell r="C5764">
            <v>11348</v>
          </cell>
          <cell r="D5764" t="str">
            <v>MAJOR ACCOUNT SERVICES TEAM (MAST)</v>
          </cell>
          <cell r="E5764" t="str">
            <v>903-01015</v>
          </cell>
          <cell r="F5764" t="str">
            <v>113481015903</v>
          </cell>
          <cell r="G5764">
            <v>600306</v>
          </cell>
          <cell r="H5764" t="str">
            <v>HOURLY OVERTIME PAY</v>
          </cell>
        </row>
        <row r="5765">
          <cell r="A5765">
            <v>501700</v>
          </cell>
          <cell r="B5765" t="str">
            <v>EQUIPMENT</v>
          </cell>
          <cell r="C5765">
            <v>15506</v>
          </cell>
          <cell r="D5765" t="str">
            <v>GAS OPERATIONS ORANGE</v>
          </cell>
          <cell r="E5765" t="str">
            <v>903-01080</v>
          </cell>
          <cell r="F5765" t="str">
            <v>155061080903</v>
          </cell>
          <cell r="G5765">
            <v>601700</v>
          </cell>
          <cell r="H5765" t="str">
            <v>EQUIPMENT</v>
          </cell>
        </row>
        <row r="5766">
          <cell r="A5766">
            <v>580305</v>
          </cell>
          <cell r="B5766" t="str">
            <v>HOURLY  REGULAR</v>
          </cell>
          <cell r="C5766">
            <v>15506</v>
          </cell>
          <cell r="D5766" t="str">
            <v>GAS OPERATIONS ORANGE</v>
          </cell>
          <cell r="E5766" t="str">
            <v>903-01080</v>
          </cell>
          <cell r="F5766" t="str">
            <v>155061080903</v>
          </cell>
          <cell r="G5766">
            <v>680305</v>
          </cell>
          <cell r="H5766" t="str">
            <v>HOURLY  REGULAR</v>
          </cell>
        </row>
        <row r="5767">
          <cell r="A5767">
            <v>501700</v>
          </cell>
          <cell r="B5767" t="str">
            <v>EQUIPMENT</v>
          </cell>
          <cell r="C5767">
            <v>11100</v>
          </cell>
          <cell r="D5767" t="str">
            <v>SYSTEM OPS</v>
          </cell>
          <cell r="E5767" t="str">
            <v>903-01080</v>
          </cell>
          <cell r="F5767" t="str">
            <v>111001080903</v>
          </cell>
          <cell r="G5767">
            <v>601700</v>
          </cell>
          <cell r="H5767" t="str">
            <v>EQUIPMENT</v>
          </cell>
        </row>
        <row r="5768">
          <cell r="A5768">
            <v>580305</v>
          </cell>
          <cell r="B5768" t="str">
            <v>HOURLY  REGULAR</v>
          </cell>
          <cell r="C5768">
            <v>11100</v>
          </cell>
          <cell r="D5768" t="str">
            <v>SYSTEM OPS</v>
          </cell>
          <cell r="E5768" t="str">
            <v>903-01080</v>
          </cell>
          <cell r="F5768" t="str">
            <v>111001080903</v>
          </cell>
          <cell r="G5768">
            <v>680305</v>
          </cell>
          <cell r="H5768" t="str">
            <v>HOURLY  REGULAR</v>
          </cell>
        </row>
        <row r="5769">
          <cell r="A5769">
            <v>580306</v>
          </cell>
          <cell r="B5769" t="str">
            <v>HOURLY  OT PAY</v>
          </cell>
          <cell r="C5769">
            <v>11100</v>
          </cell>
          <cell r="D5769" t="str">
            <v>SYSTEM OPS</v>
          </cell>
          <cell r="E5769" t="str">
            <v>903-01080</v>
          </cell>
          <cell r="F5769" t="str">
            <v>111001080903</v>
          </cell>
          <cell r="G5769">
            <v>680306</v>
          </cell>
          <cell r="H5769" t="str">
            <v>HOURLY  OT PAY</v>
          </cell>
        </row>
        <row r="5770">
          <cell r="A5770">
            <v>501700</v>
          </cell>
          <cell r="B5770" t="str">
            <v>EQUIPMENT</v>
          </cell>
          <cell r="C5770">
            <v>13510</v>
          </cell>
          <cell r="D5770" t="str">
            <v>CUSTOMER FIELD SERVICES</v>
          </cell>
          <cell r="E5770" t="str">
            <v>903-01080</v>
          </cell>
          <cell r="F5770" t="str">
            <v>135101080903</v>
          </cell>
          <cell r="G5770">
            <v>601700</v>
          </cell>
          <cell r="H5770" t="str">
            <v>EQUIPMENT</v>
          </cell>
        </row>
        <row r="5771">
          <cell r="A5771">
            <v>580306</v>
          </cell>
          <cell r="B5771" t="str">
            <v>HOURLY  OT PAY</v>
          </cell>
          <cell r="C5771">
            <v>13510</v>
          </cell>
          <cell r="D5771" t="str">
            <v>CUSTOMER FIELD SERVICES</v>
          </cell>
          <cell r="E5771" t="str">
            <v>903-01080</v>
          </cell>
          <cell r="F5771" t="str">
            <v>135101080903</v>
          </cell>
          <cell r="G5771">
            <v>680306</v>
          </cell>
          <cell r="H5771" t="str">
            <v>HOURLY  OT PAY</v>
          </cell>
        </row>
        <row r="5772">
          <cell r="A5772">
            <v>502466</v>
          </cell>
          <cell r="B5772" t="str">
            <v>P CARD UNCODED CHARG</v>
          </cell>
          <cell r="C5772">
            <v>13400</v>
          </cell>
          <cell r="D5772" t="str">
            <v>CUSTOMER CONTACT CENTER</v>
          </cell>
          <cell r="E5772" t="str">
            <v>903-01170</v>
          </cell>
          <cell r="F5772" t="str">
            <v>134001170903</v>
          </cell>
          <cell r="G5772">
            <v>602466</v>
          </cell>
          <cell r="H5772" t="str">
            <v>P CARD UNCODED CHARG</v>
          </cell>
        </row>
        <row r="5773">
          <cell r="A5773">
            <v>512200</v>
          </cell>
          <cell r="B5773" t="str">
            <v>TRAVEL IN TERRITORY</v>
          </cell>
          <cell r="C5773">
            <v>13400</v>
          </cell>
          <cell r="D5773" t="str">
            <v>CUSTOMER CONTACT CENTER</v>
          </cell>
          <cell r="E5773" t="str">
            <v>903-01170</v>
          </cell>
          <cell r="F5773" t="str">
            <v>134001170903</v>
          </cell>
          <cell r="G5773">
            <v>612200</v>
          </cell>
          <cell r="H5773" t="str">
            <v>TRAVEL IN TERRITORY</v>
          </cell>
        </row>
        <row r="5774">
          <cell r="A5774">
            <v>513200</v>
          </cell>
          <cell r="B5774" t="str">
            <v>BUSINESS TRAVEL</v>
          </cell>
          <cell r="C5774">
            <v>13400</v>
          </cell>
          <cell r="D5774" t="str">
            <v>CUSTOMER CONTACT CENTER</v>
          </cell>
          <cell r="E5774" t="str">
            <v>903-01170</v>
          </cell>
          <cell r="F5774" t="str">
            <v>134001170903</v>
          </cell>
          <cell r="G5774">
            <v>613200</v>
          </cell>
          <cell r="H5774" t="str">
            <v>BUSINESS TRAVEL</v>
          </cell>
        </row>
        <row r="5775">
          <cell r="A5775">
            <v>500305</v>
          </cell>
          <cell r="B5775" t="str">
            <v>HOURLY REGULAR  PAY</v>
          </cell>
          <cell r="C5775">
            <v>13600</v>
          </cell>
          <cell r="D5775" t="str">
            <v>ACCOUNT SERVICES</v>
          </cell>
          <cell r="E5775" t="str">
            <v>903-01505</v>
          </cell>
          <cell r="F5775" t="str">
            <v>136001505903</v>
          </cell>
          <cell r="G5775">
            <v>600305</v>
          </cell>
          <cell r="H5775" t="str">
            <v>HOURLY REGULAR  PAY</v>
          </cell>
        </row>
        <row r="5776">
          <cell r="A5776">
            <v>500306</v>
          </cell>
          <cell r="B5776" t="str">
            <v>HOURLY OVERTIME PAY</v>
          </cell>
          <cell r="C5776">
            <v>13600</v>
          </cell>
          <cell r="D5776" t="str">
            <v>ACCOUNT SERVICES</v>
          </cell>
          <cell r="E5776" t="str">
            <v>903-01505</v>
          </cell>
          <cell r="F5776" t="str">
            <v>136001505903</v>
          </cell>
          <cell r="G5776">
            <v>600306</v>
          </cell>
          <cell r="H5776" t="str">
            <v>HOURLY OVERTIME PAY</v>
          </cell>
        </row>
        <row r="5777">
          <cell r="A5777">
            <v>500900</v>
          </cell>
          <cell r="B5777" t="str">
            <v>VACATION, SICK &amp; HOL</v>
          </cell>
          <cell r="C5777">
            <v>13600</v>
          </cell>
          <cell r="D5777" t="str">
            <v>ACCOUNT SERVICES</v>
          </cell>
          <cell r="E5777" t="str">
            <v>903-01505</v>
          </cell>
          <cell r="F5777" t="str">
            <v>136001505903</v>
          </cell>
          <cell r="G5777">
            <v>600900</v>
          </cell>
          <cell r="H5777" t="str">
            <v>VACATION, SICK &amp; HOL</v>
          </cell>
        </row>
        <row r="5778">
          <cell r="A5778">
            <v>501000</v>
          </cell>
          <cell r="B5778" t="str">
            <v>PAYROLL OVERHEAD</v>
          </cell>
          <cell r="C5778">
            <v>13600</v>
          </cell>
          <cell r="D5778" t="str">
            <v>ACCOUNT SERVICES</v>
          </cell>
          <cell r="E5778" t="str">
            <v>903-01505</v>
          </cell>
          <cell r="F5778" t="str">
            <v>136001505903</v>
          </cell>
          <cell r="G5778">
            <v>601000</v>
          </cell>
          <cell r="H5778" t="str">
            <v>PAYROLL OVERHEAD</v>
          </cell>
        </row>
        <row r="5779">
          <cell r="A5779">
            <v>502100</v>
          </cell>
          <cell r="B5779" t="str">
            <v>OTHER CONTRACT WORK</v>
          </cell>
          <cell r="C5779">
            <v>13600</v>
          </cell>
          <cell r="D5779" t="str">
            <v>ACCOUNT SERVICES</v>
          </cell>
          <cell r="E5779" t="str">
            <v>903-01505</v>
          </cell>
          <cell r="F5779" t="str">
            <v>136001505903</v>
          </cell>
          <cell r="G5779">
            <v>602100</v>
          </cell>
          <cell r="H5779" t="str">
            <v>OTHER CONTRACT WORK</v>
          </cell>
        </row>
        <row r="5780">
          <cell r="A5780">
            <v>503000</v>
          </cell>
          <cell r="B5780" t="str">
            <v>OFFICE SUPPLIES</v>
          </cell>
          <cell r="C5780">
            <v>13600</v>
          </cell>
          <cell r="D5780" t="str">
            <v>ACCOUNT SERVICES</v>
          </cell>
          <cell r="E5780" t="str">
            <v>903-01505</v>
          </cell>
          <cell r="F5780" t="str">
            <v>136001505903</v>
          </cell>
          <cell r="G5780">
            <v>603000</v>
          </cell>
          <cell r="H5780" t="str">
            <v>OFFICE SUPPLIES</v>
          </cell>
        </row>
        <row r="5781">
          <cell r="A5781">
            <v>503100</v>
          </cell>
          <cell r="B5781" t="str">
            <v>PRINTING</v>
          </cell>
          <cell r="C5781">
            <v>13600</v>
          </cell>
          <cell r="D5781" t="str">
            <v>ACCOUNT SERVICES</v>
          </cell>
          <cell r="E5781" t="str">
            <v>903-01505</v>
          </cell>
          <cell r="F5781" t="str">
            <v>136001505903</v>
          </cell>
          <cell r="G5781">
            <v>603100</v>
          </cell>
          <cell r="H5781" t="str">
            <v>PRINTING</v>
          </cell>
        </row>
        <row r="5782">
          <cell r="A5782">
            <v>504100</v>
          </cell>
          <cell r="B5782" t="str">
            <v>PAYSTATION COMMISSIO</v>
          </cell>
          <cell r="C5782">
            <v>13600</v>
          </cell>
          <cell r="D5782" t="str">
            <v>ACCOUNT SERVICES</v>
          </cell>
          <cell r="E5782" t="str">
            <v>903-01505</v>
          </cell>
          <cell r="F5782" t="str">
            <v>136001505903</v>
          </cell>
          <cell r="G5782">
            <v>604100</v>
          </cell>
          <cell r="H5782" t="str">
            <v>PAYSTATION COMMISSIO</v>
          </cell>
        </row>
        <row r="5783">
          <cell r="A5783">
            <v>502400</v>
          </cell>
          <cell r="B5783" t="str">
            <v>MISCELLANEOUS</v>
          </cell>
          <cell r="C5783">
            <v>13600</v>
          </cell>
          <cell r="D5783" t="str">
            <v>ACCOUNT SERVICES</v>
          </cell>
          <cell r="E5783" t="str">
            <v>903-01505</v>
          </cell>
          <cell r="F5783" t="str">
            <v>136001505903</v>
          </cell>
          <cell r="G5783">
            <v>602400</v>
          </cell>
          <cell r="H5783" t="str">
            <v>MISCELLANEOUS</v>
          </cell>
        </row>
        <row r="5784">
          <cell r="A5784">
            <v>500301</v>
          </cell>
          <cell r="B5784" t="str">
            <v>HOURLY DOUBLE PAY</v>
          </cell>
          <cell r="C5784">
            <v>13600</v>
          </cell>
          <cell r="D5784" t="str">
            <v>ACCOUNT SERVICES</v>
          </cell>
          <cell r="E5784" t="str">
            <v>903-01505</v>
          </cell>
          <cell r="F5784" t="str">
            <v>136001505903</v>
          </cell>
          <cell r="G5784">
            <v>600301</v>
          </cell>
          <cell r="H5784" t="str">
            <v>HOURLY DOUBLE PAY</v>
          </cell>
        </row>
        <row r="5785">
          <cell r="A5785">
            <v>502800</v>
          </cell>
          <cell r="B5785" t="str">
            <v>POSTAGE</v>
          </cell>
          <cell r="C5785">
            <v>13600</v>
          </cell>
          <cell r="D5785" t="str">
            <v>ACCOUNT SERVICES</v>
          </cell>
          <cell r="E5785" t="str">
            <v>903-01505</v>
          </cell>
          <cell r="F5785" t="str">
            <v>136001505903</v>
          </cell>
          <cell r="G5785">
            <v>602800</v>
          </cell>
          <cell r="H5785" t="str">
            <v>POSTAGE</v>
          </cell>
        </row>
        <row r="5786">
          <cell r="A5786">
            <v>504300</v>
          </cell>
          <cell r="B5786" t="str">
            <v>CASH RECEIPTS</v>
          </cell>
          <cell r="C5786">
            <v>13600</v>
          </cell>
          <cell r="D5786" t="str">
            <v>ACCOUNT SERVICES</v>
          </cell>
          <cell r="E5786" t="str">
            <v>903-01505</v>
          </cell>
          <cell r="F5786" t="str">
            <v>136001505903</v>
          </cell>
          <cell r="G5786">
            <v>604300</v>
          </cell>
          <cell r="H5786" t="str">
            <v>CASH RECEIPTS</v>
          </cell>
        </row>
        <row r="5787">
          <cell r="A5787">
            <v>500100</v>
          </cell>
          <cell r="B5787" t="str">
            <v>SALARY PAYROLL</v>
          </cell>
          <cell r="C5787">
            <v>13600</v>
          </cell>
          <cell r="D5787" t="str">
            <v>ACCOUNT SERVICES</v>
          </cell>
          <cell r="E5787" t="str">
            <v>903-01505</v>
          </cell>
          <cell r="F5787" t="str">
            <v>136001505903</v>
          </cell>
          <cell r="G5787">
            <v>600100</v>
          </cell>
          <cell r="H5787" t="str">
            <v>SALARY PAYROLL</v>
          </cell>
        </row>
        <row r="5788">
          <cell r="A5788">
            <v>505100</v>
          </cell>
          <cell r="B5788" t="str">
            <v>PROFESSIONAL SERVICE</v>
          </cell>
          <cell r="C5788">
            <v>13600</v>
          </cell>
          <cell r="D5788" t="str">
            <v>ACCOUNT SERVICES</v>
          </cell>
          <cell r="E5788" t="str">
            <v>903-01505</v>
          </cell>
          <cell r="F5788" t="str">
            <v>136001505903</v>
          </cell>
          <cell r="G5788">
            <v>605100</v>
          </cell>
          <cell r="H5788" t="str">
            <v>PROFESSIONAL SERVICE</v>
          </cell>
        </row>
        <row r="5789">
          <cell r="A5789">
            <v>599900</v>
          </cell>
          <cell r="B5789" t="str">
            <v>BDGT - MISC. EXP</v>
          </cell>
          <cell r="C5789">
            <v>13600</v>
          </cell>
          <cell r="D5789" t="str">
            <v>ACCOUNT SERVICES</v>
          </cell>
          <cell r="E5789" t="str">
            <v>903-01505</v>
          </cell>
          <cell r="F5789" t="str">
            <v>136001505903</v>
          </cell>
          <cell r="G5789">
            <v>699900</v>
          </cell>
          <cell r="H5789" t="str">
            <v>BDGT - MISC. EXP</v>
          </cell>
        </row>
        <row r="5790">
          <cell r="A5790">
            <v>505700</v>
          </cell>
          <cell r="B5790" t="str">
            <v>COLLECTION FEES</v>
          </cell>
          <cell r="C5790">
            <v>13600</v>
          </cell>
          <cell r="D5790" t="str">
            <v>ACCOUNT SERVICES</v>
          </cell>
          <cell r="E5790" t="str">
            <v>903-01505</v>
          </cell>
          <cell r="F5790" t="str">
            <v>136001505903</v>
          </cell>
          <cell r="G5790">
            <v>605700</v>
          </cell>
          <cell r="H5790" t="str">
            <v>COLLECTION FEES</v>
          </cell>
        </row>
        <row r="5791">
          <cell r="A5791">
            <v>588105</v>
          </cell>
          <cell r="B5791" t="str">
            <v>SALARY PAYROLL ZTFSO</v>
          </cell>
          <cell r="C5791">
            <v>13600</v>
          </cell>
          <cell r="D5791" t="str">
            <v>ACCOUNT SERVICES</v>
          </cell>
          <cell r="E5791" t="str">
            <v>903-01505</v>
          </cell>
          <cell r="F5791" t="str">
            <v>136001505903</v>
          </cell>
          <cell r="G5791">
            <v>688105</v>
          </cell>
          <cell r="H5791" t="str">
            <v>SALARY PAYROLL ZTFSO</v>
          </cell>
        </row>
        <row r="5792">
          <cell r="A5792">
            <v>522100</v>
          </cell>
          <cell r="B5792" t="str">
            <v>EMPLOYEE AWRDS MLS &amp;</v>
          </cell>
          <cell r="C5792">
            <v>11348</v>
          </cell>
          <cell r="D5792" t="str">
            <v>MAJOR ACCOUNT SERVICES TEAM (MAST)</v>
          </cell>
          <cell r="E5792" t="str">
            <v>903-01505</v>
          </cell>
          <cell r="F5792" t="str">
            <v>113481505903</v>
          </cell>
          <cell r="G5792">
            <v>622100</v>
          </cell>
          <cell r="H5792" t="str">
            <v>EMPLOYEE AWRDS MLS &amp;</v>
          </cell>
        </row>
        <row r="5793">
          <cell r="A5793">
            <v>503100</v>
          </cell>
          <cell r="B5793" t="str">
            <v>PRINTING</v>
          </cell>
          <cell r="C5793">
            <v>11348</v>
          </cell>
          <cell r="D5793" t="str">
            <v>MAJOR ACCOUNT SERVICES TEAM (MAST)</v>
          </cell>
          <cell r="E5793" t="str">
            <v>903-01505</v>
          </cell>
          <cell r="F5793" t="str">
            <v>113481505903</v>
          </cell>
          <cell r="G5793">
            <v>603100</v>
          </cell>
          <cell r="H5793" t="str">
            <v>PRINTING</v>
          </cell>
        </row>
        <row r="5794">
          <cell r="A5794">
            <v>512100</v>
          </cell>
          <cell r="B5794" t="str">
            <v>MEALS AND ENTERTAIN</v>
          </cell>
          <cell r="C5794">
            <v>11348</v>
          </cell>
          <cell r="D5794" t="str">
            <v>MAJOR ACCOUNT SERVICES TEAM (MAST)</v>
          </cell>
          <cell r="E5794" t="str">
            <v>903-01505</v>
          </cell>
          <cell r="F5794" t="str">
            <v>113481505903</v>
          </cell>
          <cell r="G5794">
            <v>612100</v>
          </cell>
          <cell r="H5794" t="str">
            <v>MEALS AND ENTERTAIN</v>
          </cell>
        </row>
        <row r="5795">
          <cell r="A5795">
            <v>580105</v>
          </cell>
          <cell r="B5795" t="str">
            <v>SALARY REGULAR</v>
          </cell>
          <cell r="C5795">
            <v>15509</v>
          </cell>
          <cell r="D5795" t="str">
            <v>CONTRACT CONSTRUCTION</v>
          </cell>
          <cell r="E5795" t="str">
            <v>903-01620</v>
          </cell>
          <cell r="F5795" t="str">
            <v>155091620903</v>
          </cell>
          <cell r="G5795">
            <v>680105</v>
          </cell>
          <cell r="H5795" t="str">
            <v>SALARY REGULAR</v>
          </cell>
        </row>
        <row r="5796">
          <cell r="A5796">
            <v>501700</v>
          </cell>
          <cell r="B5796" t="str">
            <v>EQUIPMENT</v>
          </cell>
          <cell r="C5796">
            <v>13510</v>
          </cell>
          <cell r="D5796" t="str">
            <v>CUSTOMER FIELD SERVICES</v>
          </cell>
          <cell r="E5796" t="str">
            <v>903-01620</v>
          </cell>
          <cell r="F5796" t="str">
            <v>135101620903</v>
          </cell>
          <cell r="G5796">
            <v>601700</v>
          </cell>
          <cell r="H5796" t="str">
            <v>EQUIPMENT</v>
          </cell>
        </row>
        <row r="5797">
          <cell r="A5797">
            <v>580305</v>
          </cell>
          <cell r="B5797" t="str">
            <v>HOURLY  REGULAR</v>
          </cell>
          <cell r="C5797">
            <v>13510</v>
          </cell>
          <cell r="D5797" t="str">
            <v>CUSTOMER FIELD SERVICES</v>
          </cell>
          <cell r="E5797" t="str">
            <v>903-01620</v>
          </cell>
          <cell r="F5797" t="str">
            <v>135101620903</v>
          </cell>
          <cell r="G5797">
            <v>680305</v>
          </cell>
          <cell r="H5797" t="str">
            <v>HOURLY  REGULAR</v>
          </cell>
        </row>
        <row r="5798">
          <cell r="A5798">
            <v>580306</v>
          </cell>
          <cell r="B5798" t="str">
            <v>HOURLY  OT PAY</v>
          </cell>
          <cell r="C5798">
            <v>13510</v>
          </cell>
          <cell r="D5798" t="str">
            <v>CUSTOMER FIELD SERVICES</v>
          </cell>
          <cell r="E5798" t="str">
            <v>903-01620</v>
          </cell>
          <cell r="F5798" t="str">
            <v>135101620903</v>
          </cell>
          <cell r="G5798">
            <v>680306</v>
          </cell>
          <cell r="H5798" t="str">
            <v>HOURLY  OT PAY</v>
          </cell>
        </row>
        <row r="5799">
          <cell r="A5799">
            <v>585800</v>
          </cell>
          <cell r="B5799" t="str">
            <v>MEAL TICKETS SECONDARY</v>
          </cell>
          <cell r="C5799">
            <v>13510</v>
          </cell>
          <cell r="D5799" t="str">
            <v>CUSTOMER FIELD SERVICES</v>
          </cell>
          <cell r="E5799" t="str">
            <v>903-01620</v>
          </cell>
          <cell r="F5799" t="str">
            <v>135101620903</v>
          </cell>
          <cell r="G5799">
            <v>685800</v>
          </cell>
          <cell r="H5799" t="str">
            <v>MEAL TICKETS SECONDARY</v>
          </cell>
        </row>
        <row r="5800">
          <cell r="A5800">
            <v>580105</v>
          </cell>
          <cell r="B5800" t="str">
            <v>SALARY REGULAR</v>
          </cell>
          <cell r="C5800">
            <v>13510</v>
          </cell>
          <cell r="D5800" t="str">
            <v>CUSTOMER FIELD SERVICES</v>
          </cell>
          <cell r="E5800" t="str">
            <v>903-01620</v>
          </cell>
          <cell r="F5800" t="str">
            <v>135101620903</v>
          </cell>
          <cell r="G5800">
            <v>680105</v>
          </cell>
          <cell r="H5800" t="str">
            <v>SALARY REGULAR</v>
          </cell>
        </row>
        <row r="5801">
          <cell r="A5801">
            <v>580301</v>
          </cell>
          <cell r="B5801" t="str">
            <v>HOURLY DBL TIME PAY</v>
          </cell>
          <cell r="C5801">
            <v>13510</v>
          </cell>
          <cell r="D5801" t="str">
            <v>CUSTOMER FIELD SERVICES</v>
          </cell>
          <cell r="E5801" t="str">
            <v>903-01620</v>
          </cell>
          <cell r="F5801" t="str">
            <v>135101620903</v>
          </cell>
          <cell r="G5801">
            <v>680301</v>
          </cell>
          <cell r="H5801" t="str">
            <v>HOURLY DBL TIME PAY</v>
          </cell>
        </row>
        <row r="5802">
          <cell r="A5802">
            <v>580305</v>
          </cell>
          <cell r="B5802" t="str">
            <v>HOURLY  REGULAR</v>
          </cell>
          <cell r="C5802">
            <v>11320</v>
          </cell>
          <cell r="D5802" t="str">
            <v>FIELD SERVICES</v>
          </cell>
          <cell r="E5802" t="str">
            <v>903-01620</v>
          </cell>
          <cell r="F5802" t="str">
            <v>113201620903</v>
          </cell>
          <cell r="G5802">
            <v>680305</v>
          </cell>
          <cell r="H5802" t="str">
            <v>HOURLY  REGULAR</v>
          </cell>
        </row>
        <row r="5803">
          <cell r="A5803">
            <v>500900</v>
          </cell>
          <cell r="B5803" t="str">
            <v>VACATION, SICK &amp; HOL</v>
          </cell>
          <cell r="C5803">
            <v>46010</v>
          </cell>
          <cell r="D5803" t="str">
            <v>CORPORATE SECRETARY</v>
          </cell>
          <cell r="E5803" t="str">
            <v>903-04280</v>
          </cell>
          <cell r="F5803" t="str">
            <v>460104280903</v>
          </cell>
          <cell r="G5803">
            <v>600900</v>
          </cell>
          <cell r="H5803" t="str">
            <v>VACATION, SICK &amp; HOL</v>
          </cell>
        </row>
        <row r="5804">
          <cell r="A5804">
            <v>500100</v>
          </cell>
          <cell r="B5804" t="str">
            <v>SALARY PAYROLL</v>
          </cell>
          <cell r="C5804">
            <v>46010</v>
          </cell>
          <cell r="D5804" t="str">
            <v>CORPORATE SECRETARY</v>
          </cell>
          <cell r="E5804" t="str">
            <v>903-04280</v>
          </cell>
          <cell r="F5804" t="str">
            <v>460104280903</v>
          </cell>
          <cell r="G5804">
            <v>600100</v>
          </cell>
          <cell r="H5804" t="str">
            <v>SALARY PAYROLL</v>
          </cell>
        </row>
        <row r="5805">
          <cell r="A5805">
            <v>501000</v>
          </cell>
          <cell r="B5805" t="str">
            <v>PAYROLL OVERHEAD</v>
          </cell>
          <cell r="C5805">
            <v>46010</v>
          </cell>
          <cell r="D5805" t="str">
            <v>CORPORATE SECRETARY</v>
          </cell>
          <cell r="E5805" t="str">
            <v>903-04280</v>
          </cell>
          <cell r="F5805" t="str">
            <v>460104280903</v>
          </cell>
          <cell r="G5805">
            <v>601000</v>
          </cell>
          <cell r="H5805" t="str">
            <v>PAYROLL OVERHEAD</v>
          </cell>
        </row>
        <row r="5806">
          <cell r="A5806">
            <v>501100</v>
          </cell>
          <cell r="B5806" t="str">
            <v>EDUCATION</v>
          </cell>
          <cell r="C5806">
            <v>46010</v>
          </cell>
          <cell r="D5806" t="str">
            <v>CORPORATE SECRETARY</v>
          </cell>
          <cell r="E5806" t="str">
            <v>903-04280</v>
          </cell>
          <cell r="F5806" t="str">
            <v>460104280903</v>
          </cell>
          <cell r="G5806">
            <v>601100</v>
          </cell>
          <cell r="H5806" t="str">
            <v>EDUCATION</v>
          </cell>
        </row>
        <row r="5807">
          <cell r="A5807">
            <v>512100</v>
          </cell>
          <cell r="B5807" t="str">
            <v>MEALS AND ENTERTAIN</v>
          </cell>
          <cell r="C5807">
            <v>46010</v>
          </cell>
          <cell r="D5807" t="str">
            <v>CORPORATE SECRETARY</v>
          </cell>
          <cell r="E5807" t="str">
            <v>903-04280</v>
          </cell>
          <cell r="F5807" t="str">
            <v>460104280903</v>
          </cell>
          <cell r="G5807">
            <v>612100</v>
          </cell>
          <cell r="H5807" t="str">
            <v>MEALS AND ENTERTAIN</v>
          </cell>
        </row>
        <row r="5808">
          <cell r="A5808">
            <v>507400</v>
          </cell>
          <cell r="B5808" t="str">
            <v>DIRECTOR FEES</v>
          </cell>
          <cell r="C5808">
            <v>46010</v>
          </cell>
          <cell r="D5808" t="str">
            <v>CORPORATE SECRETARY</v>
          </cell>
          <cell r="E5808" t="str">
            <v>903-04280</v>
          </cell>
          <cell r="F5808" t="str">
            <v>460104280903</v>
          </cell>
          <cell r="G5808">
            <v>607400</v>
          </cell>
          <cell r="H5808" t="str">
            <v>DIRECTOR FEES</v>
          </cell>
        </row>
        <row r="5809">
          <cell r="A5809">
            <v>500100</v>
          </cell>
          <cell r="B5809" t="str">
            <v>SALARY PAYROLL</v>
          </cell>
          <cell r="C5809">
            <v>42030</v>
          </cell>
          <cell r="D5809" t="str">
            <v>CASH MANAGEMENT</v>
          </cell>
          <cell r="E5809" t="str">
            <v>903-04280</v>
          </cell>
          <cell r="F5809" t="str">
            <v>420304280903</v>
          </cell>
          <cell r="G5809">
            <v>600100</v>
          </cell>
          <cell r="H5809" t="str">
            <v>SALARY PAYROLL</v>
          </cell>
        </row>
        <row r="5810">
          <cell r="A5810">
            <v>500900</v>
          </cell>
          <cell r="B5810" t="str">
            <v>VACATION, SICK &amp; HOL</v>
          </cell>
          <cell r="C5810">
            <v>42030</v>
          </cell>
          <cell r="D5810" t="str">
            <v>CASH MANAGEMENT</v>
          </cell>
          <cell r="E5810" t="str">
            <v>903-04280</v>
          </cell>
          <cell r="F5810" t="str">
            <v>420304280903</v>
          </cell>
          <cell r="G5810">
            <v>600900</v>
          </cell>
          <cell r="H5810" t="str">
            <v>VACATION, SICK &amp; HOL</v>
          </cell>
        </row>
        <row r="5811">
          <cell r="A5811">
            <v>501000</v>
          </cell>
          <cell r="B5811" t="str">
            <v>PAYROLL OVERHEAD</v>
          </cell>
          <cell r="C5811">
            <v>42030</v>
          </cell>
          <cell r="D5811" t="str">
            <v>CASH MANAGEMENT</v>
          </cell>
          <cell r="E5811" t="str">
            <v>903-04280</v>
          </cell>
          <cell r="F5811" t="str">
            <v>420304280903</v>
          </cell>
          <cell r="G5811">
            <v>601000</v>
          </cell>
          <cell r="H5811" t="str">
            <v>PAYROLL OVERHEAD</v>
          </cell>
        </row>
        <row r="5812">
          <cell r="A5812">
            <v>502466</v>
          </cell>
          <cell r="B5812" t="str">
            <v>P CARD UNCODED CHARG</v>
          </cell>
          <cell r="C5812">
            <v>42030</v>
          </cell>
          <cell r="D5812" t="str">
            <v>CASH MANAGEMENT</v>
          </cell>
          <cell r="E5812" t="str">
            <v>903-04280</v>
          </cell>
          <cell r="F5812" t="str">
            <v>420304280903</v>
          </cell>
          <cell r="G5812">
            <v>602466</v>
          </cell>
          <cell r="H5812" t="str">
            <v>P CARD UNCODED CHARG</v>
          </cell>
        </row>
        <row r="5813">
          <cell r="A5813">
            <v>501100</v>
          </cell>
          <cell r="B5813" t="str">
            <v>EDUCATION</v>
          </cell>
          <cell r="C5813">
            <v>42030</v>
          </cell>
          <cell r="D5813" t="str">
            <v>CASH MANAGEMENT</v>
          </cell>
          <cell r="E5813" t="str">
            <v>903-04280</v>
          </cell>
          <cell r="F5813" t="str">
            <v>420304280903</v>
          </cell>
          <cell r="G5813">
            <v>601100</v>
          </cell>
          <cell r="H5813" t="str">
            <v>EDUCATION</v>
          </cell>
        </row>
        <row r="5814">
          <cell r="A5814">
            <v>501900</v>
          </cell>
          <cell r="B5814" t="str">
            <v>DUES/MEMBERSHIP</v>
          </cell>
          <cell r="C5814">
            <v>42030</v>
          </cell>
          <cell r="D5814" t="str">
            <v>CASH MANAGEMENT</v>
          </cell>
          <cell r="E5814" t="str">
            <v>903-04280</v>
          </cell>
          <cell r="F5814" t="str">
            <v>420304280903</v>
          </cell>
          <cell r="G5814">
            <v>601900</v>
          </cell>
          <cell r="H5814" t="str">
            <v>DUES/MEMBERSHIP</v>
          </cell>
        </row>
        <row r="5815">
          <cell r="A5815">
            <v>588105</v>
          </cell>
          <cell r="B5815" t="str">
            <v>SALARY PAYROLL ZTFSO</v>
          </cell>
          <cell r="C5815">
            <v>42030</v>
          </cell>
          <cell r="D5815" t="str">
            <v>CASH MANAGEMENT</v>
          </cell>
          <cell r="E5815" t="str">
            <v>903-04280</v>
          </cell>
          <cell r="F5815" t="str">
            <v>420304280903</v>
          </cell>
          <cell r="G5815">
            <v>688105</v>
          </cell>
          <cell r="H5815" t="str">
            <v>SALARY PAYROLL ZTFSO</v>
          </cell>
        </row>
        <row r="5816">
          <cell r="A5816">
            <v>502500</v>
          </cell>
          <cell r="B5816" t="str">
            <v>BANK CHARGES</v>
          </cell>
          <cell r="C5816">
            <v>42030</v>
          </cell>
          <cell r="D5816" t="str">
            <v>CASH MANAGEMENT</v>
          </cell>
          <cell r="E5816" t="str">
            <v>903-04280</v>
          </cell>
          <cell r="F5816" t="str">
            <v>420304280903</v>
          </cell>
          <cell r="G5816">
            <v>602500</v>
          </cell>
          <cell r="H5816" t="str">
            <v>BANK CHARGES</v>
          </cell>
        </row>
        <row r="5817">
          <cell r="A5817">
            <v>502800</v>
          </cell>
          <cell r="B5817" t="str">
            <v>POSTAGE</v>
          </cell>
          <cell r="C5817">
            <v>42018</v>
          </cell>
          <cell r="D5817" t="str">
            <v>OPERATIONAL ACCOUNTING</v>
          </cell>
          <cell r="E5817" t="str">
            <v>903-04280</v>
          </cell>
          <cell r="F5817" t="str">
            <v>420184280903</v>
          </cell>
          <cell r="G5817">
            <v>602800</v>
          </cell>
          <cell r="H5817" t="str">
            <v>POSTAGE</v>
          </cell>
        </row>
        <row r="5818">
          <cell r="A5818">
            <v>512100</v>
          </cell>
          <cell r="B5818" t="str">
            <v>MEALS AND ENTERTAIN</v>
          </cell>
          <cell r="C5818">
            <v>16300</v>
          </cell>
          <cell r="D5818" t="str">
            <v>PURCHASING</v>
          </cell>
          <cell r="E5818" t="str">
            <v>903-04280</v>
          </cell>
          <cell r="F5818" t="str">
            <v>163004280903</v>
          </cell>
          <cell r="G5818">
            <v>612100</v>
          </cell>
          <cell r="H5818" t="str">
            <v>MEALS AND ENTERTAIN</v>
          </cell>
        </row>
        <row r="5819">
          <cell r="A5819">
            <v>500305</v>
          </cell>
          <cell r="B5819" t="str">
            <v>HOURLY REGULAR  PAY</v>
          </cell>
          <cell r="C5819">
            <v>13600</v>
          </cell>
          <cell r="D5819" t="str">
            <v>ACCOUNT SERVICES</v>
          </cell>
          <cell r="E5819" t="str">
            <v>903-04280</v>
          </cell>
          <cell r="F5819" t="str">
            <v>136004280903</v>
          </cell>
          <cell r="G5819">
            <v>600305</v>
          </cell>
          <cell r="H5819" t="str">
            <v>HOURLY REGULAR  PAY</v>
          </cell>
        </row>
        <row r="5820">
          <cell r="A5820">
            <v>500900</v>
          </cell>
          <cell r="B5820" t="str">
            <v>VACATION, SICK &amp; HOL</v>
          </cell>
          <cell r="C5820">
            <v>13600</v>
          </cell>
          <cell r="D5820" t="str">
            <v>ACCOUNT SERVICES</v>
          </cell>
          <cell r="E5820" t="str">
            <v>903-04280</v>
          </cell>
          <cell r="F5820" t="str">
            <v>136004280903</v>
          </cell>
          <cell r="G5820">
            <v>600900</v>
          </cell>
          <cell r="H5820" t="str">
            <v>VACATION, SICK &amp; HOL</v>
          </cell>
        </row>
        <row r="5821">
          <cell r="A5821">
            <v>501000</v>
          </cell>
          <cell r="B5821" t="str">
            <v>PAYROLL OVERHEAD</v>
          </cell>
          <cell r="C5821">
            <v>13600</v>
          </cell>
          <cell r="D5821" t="str">
            <v>ACCOUNT SERVICES</v>
          </cell>
          <cell r="E5821" t="str">
            <v>903-04280</v>
          </cell>
          <cell r="F5821" t="str">
            <v>136004280903</v>
          </cell>
          <cell r="G5821">
            <v>601000</v>
          </cell>
          <cell r="H5821" t="str">
            <v>PAYROLL OVERHEAD</v>
          </cell>
        </row>
        <row r="5822">
          <cell r="A5822">
            <v>504300</v>
          </cell>
          <cell r="B5822" t="str">
            <v>CASH RECEIPTS</v>
          </cell>
          <cell r="C5822">
            <v>13600</v>
          </cell>
          <cell r="D5822" t="str">
            <v>ACCOUNT SERVICES</v>
          </cell>
          <cell r="E5822" t="str">
            <v>903-04280</v>
          </cell>
          <cell r="F5822" t="str">
            <v>136004280903</v>
          </cell>
          <cell r="G5822">
            <v>604300</v>
          </cell>
          <cell r="H5822" t="str">
            <v>CASH RECEIPTS</v>
          </cell>
        </row>
        <row r="5823">
          <cell r="A5823">
            <v>505700</v>
          </cell>
          <cell r="B5823" t="str">
            <v>COLLECTION FEES</v>
          </cell>
          <cell r="C5823">
            <v>13600</v>
          </cell>
          <cell r="D5823" t="str">
            <v>ACCOUNT SERVICES</v>
          </cell>
          <cell r="E5823" t="str">
            <v>903-04280</v>
          </cell>
          <cell r="F5823" t="str">
            <v>136004280903</v>
          </cell>
          <cell r="G5823">
            <v>605700</v>
          </cell>
          <cell r="H5823" t="str">
            <v>COLLECTION FEES</v>
          </cell>
        </row>
        <row r="5824">
          <cell r="A5824">
            <v>500306</v>
          </cell>
          <cell r="B5824" t="str">
            <v>HOURLY OVERTIME PAY</v>
          </cell>
          <cell r="C5824">
            <v>13600</v>
          </cell>
          <cell r="D5824" t="str">
            <v>ACCOUNT SERVICES</v>
          </cell>
          <cell r="E5824" t="str">
            <v>903-04280</v>
          </cell>
          <cell r="F5824" t="str">
            <v>136004280903</v>
          </cell>
          <cell r="G5824">
            <v>600306</v>
          </cell>
          <cell r="H5824" t="str">
            <v>HOURLY OVERTIME PAY</v>
          </cell>
        </row>
        <row r="5825">
          <cell r="A5825">
            <v>502100</v>
          </cell>
          <cell r="B5825" t="str">
            <v>OTHER CONTRACT WORK</v>
          </cell>
          <cell r="C5825">
            <v>13600</v>
          </cell>
          <cell r="D5825" t="str">
            <v>ACCOUNT SERVICES</v>
          </cell>
          <cell r="E5825" t="str">
            <v>903-04280</v>
          </cell>
          <cell r="F5825" t="str">
            <v>136004280903</v>
          </cell>
          <cell r="G5825">
            <v>602100</v>
          </cell>
          <cell r="H5825" t="str">
            <v>OTHER CONTRACT WORK</v>
          </cell>
        </row>
        <row r="5826">
          <cell r="A5826">
            <v>500301</v>
          </cell>
          <cell r="B5826" t="str">
            <v>HOURLY DOUBLE PAY</v>
          </cell>
          <cell r="C5826">
            <v>13400</v>
          </cell>
          <cell r="D5826" t="str">
            <v>CUSTOMER CONTACT CENTER</v>
          </cell>
          <cell r="E5826" t="str">
            <v>903-04280</v>
          </cell>
          <cell r="F5826" t="str">
            <v>134004280903</v>
          </cell>
          <cell r="G5826">
            <v>600301</v>
          </cell>
          <cell r="H5826" t="str">
            <v>HOURLY DOUBLE PAY</v>
          </cell>
        </row>
        <row r="5827">
          <cell r="A5827">
            <v>500305</v>
          </cell>
          <cell r="B5827" t="str">
            <v>HOURLY REGULAR  PAY</v>
          </cell>
          <cell r="C5827">
            <v>13400</v>
          </cell>
          <cell r="D5827" t="str">
            <v>CUSTOMER CONTACT CENTER</v>
          </cell>
          <cell r="E5827" t="str">
            <v>903-04280</v>
          </cell>
          <cell r="F5827" t="str">
            <v>134004280903</v>
          </cell>
          <cell r="G5827">
            <v>600305</v>
          </cell>
          <cell r="H5827" t="str">
            <v>HOURLY REGULAR  PAY</v>
          </cell>
        </row>
        <row r="5828">
          <cell r="A5828">
            <v>500306</v>
          </cell>
          <cell r="B5828" t="str">
            <v>HOURLY OVERTIME PAY</v>
          </cell>
          <cell r="C5828">
            <v>13400</v>
          </cell>
          <cell r="D5828" t="str">
            <v>CUSTOMER CONTACT CENTER</v>
          </cell>
          <cell r="E5828" t="str">
            <v>903-04280</v>
          </cell>
          <cell r="F5828" t="str">
            <v>134004280903</v>
          </cell>
          <cell r="G5828">
            <v>600306</v>
          </cell>
          <cell r="H5828" t="str">
            <v>HOURLY OVERTIME PAY</v>
          </cell>
        </row>
        <row r="5829">
          <cell r="A5829">
            <v>500900</v>
          </cell>
          <cell r="B5829" t="str">
            <v>VACATION, SICK &amp; HOL</v>
          </cell>
          <cell r="C5829">
            <v>13400</v>
          </cell>
          <cell r="D5829" t="str">
            <v>CUSTOMER CONTACT CENTER</v>
          </cell>
          <cell r="E5829" t="str">
            <v>903-04280</v>
          </cell>
          <cell r="F5829" t="str">
            <v>134004280903</v>
          </cell>
          <cell r="G5829">
            <v>600900</v>
          </cell>
          <cell r="H5829" t="str">
            <v>VACATION, SICK &amp; HOL</v>
          </cell>
        </row>
        <row r="5830">
          <cell r="A5830">
            <v>501000</v>
          </cell>
          <cell r="B5830" t="str">
            <v>PAYROLL OVERHEAD</v>
          </cell>
          <cell r="C5830">
            <v>13400</v>
          </cell>
          <cell r="D5830" t="str">
            <v>CUSTOMER CONTACT CENTER</v>
          </cell>
          <cell r="E5830" t="str">
            <v>903-04280</v>
          </cell>
          <cell r="F5830" t="str">
            <v>134004280903</v>
          </cell>
          <cell r="G5830">
            <v>601000</v>
          </cell>
          <cell r="H5830" t="str">
            <v>PAYROLL OVERHEAD</v>
          </cell>
        </row>
        <row r="5831">
          <cell r="A5831">
            <v>501500</v>
          </cell>
          <cell r="B5831" t="str">
            <v>MILEAGE REIMBURSE</v>
          </cell>
          <cell r="C5831">
            <v>13400</v>
          </cell>
          <cell r="D5831" t="str">
            <v>CUSTOMER CONTACT CENTER</v>
          </cell>
          <cell r="E5831" t="str">
            <v>903-04280</v>
          </cell>
          <cell r="F5831" t="str">
            <v>134004280903</v>
          </cell>
          <cell r="G5831">
            <v>601500</v>
          </cell>
          <cell r="H5831" t="str">
            <v>MILEAGE REIMBURSE</v>
          </cell>
        </row>
        <row r="5832">
          <cell r="A5832">
            <v>501700</v>
          </cell>
          <cell r="B5832" t="str">
            <v>EQUIPMENT</v>
          </cell>
          <cell r="C5832">
            <v>13400</v>
          </cell>
          <cell r="D5832" t="str">
            <v>CUSTOMER CONTACT CENTER</v>
          </cell>
          <cell r="E5832" t="str">
            <v>903-04280</v>
          </cell>
          <cell r="F5832" t="str">
            <v>134004280903</v>
          </cell>
          <cell r="G5832">
            <v>601700</v>
          </cell>
          <cell r="H5832" t="str">
            <v>EQUIPMENT</v>
          </cell>
        </row>
        <row r="5833">
          <cell r="A5833">
            <v>501900</v>
          </cell>
          <cell r="B5833" t="str">
            <v>DUES/MEMBERSHIP</v>
          </cell>
          <cell r="C5833">
            <v>13400</v>
          </cell>
          <cell r="D5833" t="str">
            <v>CUSTOMER CONTACT CENTER</v>
          </cell>
          <cell r="E5833" t="str">
            <v>903-04280</v>
          </cell>
          <cell r="F5833" t="str">
            <v>134004280903</v>
          </cell>
          <cell r="G5833">
            <v>601900</v>
          </cell>
          <cell r="H5833" t="str">
            <v>DUES/MEMBERSHIP</v>
          </cell>
        </row>
        <row r="5834">
          <cell r="A5834">
            <v>502100</v>
          </cell>
          <cell r="B5834" t="str">
            <v>OTHER CONTRACT WORK</v>
          </cell>
          <cell r="C5834">
            <v>13400</v>
          </cell>
          <cell r="D5834" t="str">
            <v>CUSTOMER CONTACT CENTER</v>
          </cell>
          <cell r="E5834" t="str">
            <v>903-04280</v>
          </cell>
          <cell r="F5834" t="str">
            <v>134004280903</v>
          </cell>
          <cell r="G5834">
            <v>602100</v>
          </cell>
          <cell r="H5834" t="str">
            <v>OTHER CONTRACT WORK</v>
          </cell>
        </row>
        <row r="5835">
          <cell r="A5835">
            <v>502466</v>
          </cell>
          <cell r="B5835" t="str">
            <v>P CARD UNCODED CHARG</v>
          </cell>
          <cell r="C5835">
            <v>13400</v>
          </cell>
          <cell r="D5835" t="str">
            <v>CUSTOMER CONTACT CENTER</v>
          </cell>
          <cell r="E5835" t="str">
            <v>903-04280</v>
          </cell>
          <cell r="F5835" t="str">
            <v>134004280903</v>
          </cell>
          <cell r="G5835">
            <v>602466</v>
          </cell>
          <cell r="H5835" t="str">
            <v>P CARD UNCODED CHARG</v>
          </cell>
        </row>
        <row r="5836">
          <cell r="A5836">
            <v>502800</v>
          </cell>
          <cell r="B5836" t="str">
            <v>POSTAGE</v>
          </cell>
          <cell r="C5836">
            <v>13400</v>
          </cell>
          <cell r="D5836" t="str">
            <v>CUSTOMER CONTACT CENTER</v>
          </cell>
          <cell r="E5836" t="str">
            <v>903-04280</v>
          </cell>
          <cell r="F5836" t="str">
            <v>134004280903</v>
          </cell>
          <cell r="G5836">
            <v>602800</v>
          </cell>
          <cell r="H5836" t="str">
            <v>POSTAGE</v>
          </cell>
        </row>
        <row r="5837">
          <cell r="A5837">
            <v>503000</v>
          </cell>
          <cell r="B5837" t="str">
            <v>OFFICE SUPPLIES</v>
          </cell>
          <cell r="C5837">
            <v>13400</v>
          </cell>
          <cell r="D5837" t="str">
            <v>CUSTOMER CONTACT CENTER</v>
          </cell>
          <cell r="E5837" t="str">
            <v>903-04280</v>
          </cell>
          <cell r="F5837" t="str">
            <v>134004280903</v>
          </cell>
          <cell r="G5837">
            <v>603000</v>
          </cell>
          <cell r="H5837" t="str">
            <v>OFFICE SUPPLIES</v>
          </cell>
        </row>
        <row r="5838">
          <cell r="A5838">
            <v>505300</v>
          </cell>
          <cell r="B5838" t="str">
            <v>CUSTOMER RECOVERY</v>
          </cell>
          <cell r="C5838">
            <v>13400</v>
          </cell>
          <cell r="D5838" t="str">
            <v>CUSTOMER CONTACT CENTER</v>
          </cell>
          <cell r="E5838" t="str">
            <v>903-04280</v>
          </cell>
          <cell r="F5838" t="str">
            <v>134004280903</v>
          </cell>
          <cell r="G5838">
            <v>605300</v>
          </cell>
          <cell r="H5838" t="str">
            <v>CUSTOMER RECOVERY</v>
          </cell>
        </row>
        <row r="5839">
          <cell r="A5839">
            <v>505800</v>
          </cell>
          <cell r="B5839" t="str">
            <v>MEAL TICKETS</v>
          </cell>
          <cell r="C5839">
            <v>13400</v>
          </cell>
          <cell r="D5839" t="str">
            <v>CUSTOMER CONTACT CENTER</v>
          </cell>
          <cell r="E5839" t="str">
            <v>903-04280</v>
          </cell>
          <cell r="F5839" t="str">
            <v>134004280903</v>
          </cell>
          <cell r="G5839">
            <v>605800</v>
          </cell>
          <cell r="H5839" t="str">
            <v>MEAL TICKETS</v>
          </cell>
        </row>
        <row r="5840">
          <cell r="A5840">
            <v>522000</v>
          </cell>
          <cell r="B5840" t="str">
            <v>EMPLOYEE AWARDS</v>
          </cell>
          <cell r="C5840">
            <v>13400</v>
          </cell>
          <cell r="D5840" t="str">
            <v>CUSTOMER CONTACT CENTER</v>
          </cell>
          <cell r="E5840" t="str">
            <v>903-04280</v>
          </cell>
          <cell r="F5840" t="str">
            <v>134004280903</v>
          </cell>
          <cell r="G5840">
            <v>622000</v>
          </cell>
          <cell r="H5840" t="str">
            <v>EMPLOYEE AWARDS</v>
          </cell>
        </row>
        <row r="5841">
          <cell r="A5841">
            <v>580305</v>
          </cell>
          <cell r="B5841" t="str">
            <v>HOURLY  REGULAR</v>
          </cell>
          <cell r="C5841">
            <v>13400</v>
          </cell>
          <cell r="D5841" t="str">
            <v>CUSTOMER CONTACT CENTER</v>
          </cell>
          <cell r="E5841" t="str">
            <v>903-04280</v>
          </cell>
          <cell r="F5841" t="str">
            <v>134004280903</v>
          </cell>
          <cell r="G5841">
            <v>680305</v>
          </cell>
          <cell r="H5841" t="str">
            <v>HOURLY  REGULAR</v>
          </cell>
        </row>
        <row r="5842">
          <cell r="A5842">
            <v>588305</v>
          </cell>
          <cell r="B5842" t="str">
            <v>HRLY - REGULAR ZTFSO</v>
          </cell>
          <cell r="C5842">
            <v>13400</v>
          </cell>
          <cell r="D5842" t="str">
            <v>CUSTOMER CONTACT CENTER</v>
          </cell>
          <cell r="E5842" t="str">
            <v>903-04280</v>
          </cell>
          <cell r="F5842" t="str">
            <v>134004280903</v>
          </cell>
          <cell r="G5842">
            <v>688305</v>
          </cell>
          <cell r="H5842" t="str">
            <v>HRLY - REGULAR ZTFSO</v>
          </cell>
        </row>
        <row r="5843">
          <cell r="A5843">
            <v>503100</v>
          </cell>
          <cell r="B5843" t="str">
            <v>PRINTING</v>
          </cell>
          <cell r="C5843">
            <v>13400</v>
          </cell>
          <cell r="D5843" t="str">
            <v>CUSTOMER CONTACT CENTER</v>
          </cell>
          <cell r="E5843" t="str">
            <v>903-04280</v>
          </cell>
          <cell r="F5843" t="str">
            <v>134004280903</v>
          </cell>
          <cell r="G5843">
            <v>603100</v>
          </cell>
          <cell r="H5843" t="str">
            <v>PRINTING</v>
          </cell>
        </row>
        <row r="5844">
          <cell r="A5844">
            <v>501100</v>
          </cell>
          <cell r="B5844" t="str">
            <v>EDUCATION</v>
          </cell>
          <cell r="C5844">
            <v>13400</v>
          </cell>
          <cell r="D5844" t="str">
            <v>CUSTOMER CONTACT CENTER</v>
          </cell>
          <cell r="E5844" t="str">
            <v>903-04280</v>
          </cell>
          <cell r="F5844" t="str">
            <v>134004280903</v>
          </cell>
          <cell r="G5844">
            <v>601100</v>
          </cell>
          <cell r="H5844" t="str">
            <v>EDUCATION</v>
          </cell>
        </row>
        <row r="5845">
          <cell r="A5845">
            <v>503300</v>
          </cell>
          <cell r="B5845" t="str">
            <v>REFRESHMENTS</v>
          </cell>
          <cell r="C5845">
            <v>13400</v>
          </cell>
          <cell r="D5845" t="str">
            <v>CUSTOMER CONTACT CENTER</v>
          </cell>
          <cell r="E5845" t="str">
            <v>903-04280</v>
          </cell>
          <cell r="F5845" t="str">
            <v>134004280903</v>
          </cell>
          <cell r="G5845">
            <v>603300</v>
          </cell>
          <cell r="H5845" t="str">
            <v>REFRESHMENTS</v>
          </cell>
        </row>
        <row r="5846">
          <cell r="A5846">
            <v>504700</v>
          </cell>
          <cell r="B5846" t="str">
            <v>PARKING</v>
          </cell>
          <cell r="C5846">
            <v>13400</v>
          </cell>
          <cell r="D5846" t="str">
            <v>CUSTOMER CONTACT CENTER</v>
          </cell>
          <cell r="E5846" t="str">
            <v>903-04280</v>
          </cell>
          <cell r="F5846" t="str">
            <v>134004280903</v>
          </cell>
          <cell r="G5846">
            <v>604700</v>
          </cell>
          <cell r="H5846" t="str">
            <v>PARKING</v>
          </cell>
        </row>
        <row r="5847">
          <cell r="A5847">
            <v>512100</v>
          </cell>
          <cell r="B5847" t="str">
            <v>MEALS AND ENTERTAIN</v>
          </cell>
          <cell r="C5847">
            <v>13400</v>
          </cell>
          <cell r="D5847" t="str">
            <v>CUSTOMER CONTACT CENTER</v>
          </cell>
          <cell r="E5847" t="str">
            <v>903-04280</v>
          </cell>
          <cell r="F5847" t="str">
            <v>134004280903</v>
          </cell>
          <cell r="G5847">
            <v>612100</v>
          </cell>
          <cell r="H5847" t="str">
            <v>MEALS AND ENTERTAIN</v>
          </cell>
        </row>
        <row r="5848">
          <cell r="A5848">
            <v>500100</v>
          </cell>
          <cell r="B5848" t="str">
            <v>SALARY PAYROLL</v>
          </cell>
          <cell r="C5848">
            <v>13400</v>
          </cell>
          <cell r="D5848" t="str">
            <v>CUSTOMER CONTACT CENTER</v>
          </cell>
          <cell r="E5848" t="str">
            <v>903-04280</v>
          </cell>
          <cell r="F5848" t="str">
            <v>134004280903</v>
          </cell>
          <cell r="G5848">
            <v>600100</v>
          </cell>
          <cell r="H5848" t="str">
            <v>SALARY PAYROLL</v>
          </cell>
        </row>
        <row r="5849">
          <cell r="A5849">
            <v>500700</v>
          </cell>
          <cell r="B5849" t="str">
            <v>HOURLY BONUS PAYROLL</v>
          </cell>
          <cell r="C5849">
            <v>13400</v>
          </cell>
          <cell r="D5849" t="str">
            <v>CUSTOMER CONTACT CENTER</v>
          </cell>
          <cell r="E5849" t="str">
            <v>903-04280</v>
          </cell>
          <cell r="F5849" t="str">
            <v>134004280903</v>
          </cell>
          <cell r="G5849">
            <v>600700</v>
          </cell>
          <cell r="H5849" t="str">
            <v>HOURLY BONUS PAYROLL</v>
          </cell>
        </row>
        <row r="5850">
          <cell r="A5850">
            <v>513100</v>
          </cell>
          <cell r="B5850" t="str">
            <v>CONFERENCE TRAVEL</v>
          </cell>
          <cell r="C5850">
            <v>13400</v>
          </cell>
          <cell r="D5850" t="str">
            <v>CUSTOMER CONTACT CENTER</v>
          </cell>
          <cell r="E5850" t="str">
            <v>903-04280</v>
          </cell>
          <cell r="F5850" t="str">
            <v>134004280903</v>
          </cell>
          <cell r="G5850">
            <v>613100</v>
          </cell>
          <cell r="H5850" t="str">
            <v>CONFERENCE TRAVEL</v>
          </cell>
        </row>
        <row r="5851">
          <cell r="A5851">
            <v>512200</v>
          </cell>
          <cell r="B5851" t="str">
            <v>TRAVEL IN TERRITORY</v>
          </cell>
          <cell r="C5851">
            <v>13400</v>
          </cell>
          <cell r="D5851" t="str">
            <v>CUSTOMER CONTACT CENTER</v>
          </cell>
          <cell r="E5851" t="str">
            <v>903-04280</v>
          </cell>
          <cell r="F5851" t="str">
            <v>134004280903</v>
          </cell>
          <cell r="G5851">
            <v>612200</v>
          </cell>
          <cell r="H5851" t="str">
            <v>TRAVEL IN TERRITORY</v>
          </cell>
        </row>
        <row r="5852">
          <cell r="A5852">
            <v>505100</v>
          </cell>
          <cell r="B5852" t="str">
            <v>PROFESSIONAL SERVICE</v>
          </cell>
          <cell r="C5852">
            <v>13400</v>
          </cell>
          <cell r="D5852" t="str">
            <v>CUSTOMER CONTACT CENTER</v>
          </cell>
          <cell r="E5852" t="str">
            <v>903-04280</v>
          </cell>
          <cell r="F5852" t="str">
            <v>134004280903</v>
          </cell>
          <cell r="G5852">
            <v>605100</v>
          </cell>
          <cell r="H5852" t="str">
            <v>PROFESSIONAL SERVICE</v>
          </cell>
        </row>
        <row r="5853">
          <cell r="A5853">
            <v>500305</v>
          </cell>
          <cell r="B5853" t="str">
            <v>HOURLY REGULAR  PAY</v>
          </cell>
          <cell r="C5853">
            <v>11513</v>
          </cell>
          <cell r="D5853" t="str">
            <v>SERVICE SOLUTIONS</v>
          </cell>
          <cell r="E5853" t="str">
            <v>903-04280</v>
          </cell>
          <cell r="F5853" t="str">
            <v>115134280903</v>
          </cell>
          <cell r="G5853">
            <v>600305</v>
          </cell>
          <cell r="H5853" t="str">
            <v>HOURLY REGULAR  PAY</v>
          </cell>
        </row>
        <row r="5854">
          <cell r="A5854">
            <v>500306</v>
          </cell>
          <cell r="B5854" t="str">
            <v>HOURLY OVERTIME PAY</v>
          </cell>
          <cell r="C5854">
            <v>11513</v>
          </cell>
          <cell r="D5854" t="str">
            <v>SERVICE SOLUTIONS</v>
          </cell>
          <cell r="E5854" t="str">
            <v>903-04280</v>
          </cell>
          <cell r="F5854" t="str">
            <v>115134280903</v>
          </cell>
          <cell r="G5854">
            <v>600306</v>
          </cell>
          <cell r="H5854" t="str">
            <v>HOURLY OVERTIME PAY</v>
          </cell>
        </row>
        <row r="5855">
          <cell r="A5855">
            <v>500900</v>
          </cell>
          <cell r="B5855" t="str">
            <v>VACATION, SICK &amp; HOL</v>
          </cell>
          <cell r="C5855">
            <v>11513</v>
          </cell>
          <cell r="D5855" t="str">
            <v>SERVICE SOLUTIONS</v>
          </cell>
          <cell r="E5855" t="str">
            <v>903-04280</v>
          </cell>
          <cell r="F5855" t="str">
            <v>115134280903</v>
          </cell>
          <cell r="G5855">
            <v>600900</v>
          </cell>
          <cell r="H5855" t="str">
            <v>VACATION, SICK &amp; HOL</v>
          </cell>
        </row>
        <row r="5856">
          <cell r="A5856">
            <v>501000</v>
          </cell>
          <cell r="B5856" t="str">
            <v>PAYROLL OVERHEAD</v>
          </cell>
          <cell r="C5856">
            <v>11513</v>
          </cell>
          <cell r="D5856" t="str">
            <v>SERVICE SOLUTIONS</v>
          </cell>
          <cell r="E5856" t="str">
            <v>903-04280</v>
          </cell>
          <cell r="F5856" t="str">
            <v>115134280903</v>
          </cell>
          <cell r="G5856">
            <v>601000</v>
          </cell>
          <cell r="H5856" t="str">
            <v>PAYROLL OVERHEAD</v>
          </cell>
        </row>
        <row r="5857">
          <cell r="A5857">
            <v>502700</v>
          </cell>
          <cell r="B5857" t="str">
            <v>TELEPHONE</v>
          </cell>
          <cell r="C5857">
            <v>13400</v>
          </cell>
          <cell r="D5857" t="str">
            <v>CUSTOMER CONTACT CENTER</v>
          </cell>
          <cell r="E5857" t="str">
            <v>903-04280</v>
          </cell>
          <cell r="F5857" t="str">
            <v>134004280903</v>
          </cell>
          <cell r="G5857">
            <v>602700</v>
          </cell>
          <cell r="H5857" t="str">
            <v>TELEPHONE</v>
          </cell>
        </row>
        <row r="5858">
          <cell r="A5858">
            <v>522100</v>
          </cell>
          <cell r="B5858" t="str">
            <v>EMPLOYEE AWRDS MLS &amp;</v>
          </cell>
          <cell r="C5858">
            <v>13400</v>
          </cell>
          <cell r="D5858" t="str">
            <v>CUSTOMER CONTACT CENTER</v>
          </cell>
          <cell r="E5858" t="str">
            <v>903-04280</v>
          </cell>
          <cell r="F5858" t="str">
            <v>134004280903</v>
          </cell>
          <cell r="G5858">
            <v>622100</v>
          </cell>
          <cell r="H5858" t="str">
            <v>EMPLOYEE AWRDS MLS &amp;</v>
          </cell>
        </row>
        <row r="5859">
          <cell r="A5859">
            <v>500400</v>
          </cell>
          <cell r="B5859" t="str">
            <v>P/T HOURLY PAYROLL</v>
          </cell>
          <cell r="C5859">
            <v>13400</v>
          </cell>
          <cell r="D5859" t="str">
            <v>CUSTOMER CONTACT CENTER</v>
          </cell>
          <cell r="E5859" t="str">
            <v>903-04280</v>
          </cell>
          <cell r="F5859" t="str">
            <v>134004280903</v>
          </cell>
          <cell r="G5859">
            <v>600400</v>
          </cell>
          <cell r="H5859" t="str">
            <v>P/T HOURLY PAYROLL</v>
          </cell>
        </row>
        <row r="5860">
          <cell r="A5860">
            <v>500305</v>
          </cell>
          <cell r="B5860" t="str">
            <v>HOURLY REGULAR  PAY</v>
          </cell>
          <cell r="C5860">
            <v>11430</v>
          </cell>
          <cell r="D5860" t="str">
            <v>CUSTOMER EXPERIENCE NEW CONSTRUCTION</v>
          </cell>
          <cell r="E5860" t="str">
            <v>903-04280</v>
          </cell>
          <cell r="F5860" t="str">
            <v>114304280903</v>
          </cell>
          <cell r="G5860">
            <v>600305</v>
          </cell>
          <cell r="H5860" t="str">
            <v>HOURLY REGULAR  PAY</v>
          </cell>
        </row>
        <row r="5861">
          <cell r="A5861">
            <v>501000</v>
          </cell>
          <cell r="B5861" t="str">
            <v>PAYROLL OVERHEAD</v>
          </cell>
          <cell r="C5861">
            <v>11430</v>
          </cell>
          <cell r="D5861" t="str">
            <v>CUSTOMER EXPERIENCE NEW CONSTRUCTION</v>
          </cell>
          <cell r="E5861" t="str">
            <v>903-04280</v>
          </cell>
          <cell r="F5861" t="str">
            <v>114304280903</v>
          </cell>
          <cell r="G5861">
            <v>601000</v>
          </cell>
          <cell r="H5861" t="str">
            <v>PAYROLL OVERHEAD</v>
          </cell>
        </row>
        <row r="5862">
          <cell r="A5862">
            <v>500900</v>
          </cell>
          <cell r="B5862" t="str">
            <v>VACATION, SICK &amp; HOL</v>
          </cell>
          <cell r="C5862">
            <v>11430</v>
          </cell>
          <cell r="D5862" t="str">
            <v>CUSTOMER EXPERIENCE NEW CONSTRUCTION</v>
          </cell>
          <cell r="E5862" t="str">
            <v>903-04280</v>
          </cell>
          <cell r="F5862" t="str">
            <v>114304280903</v>
          </cell>
          <cell r="G5862">
            <v>600900</v>
          </cell>
          <cell r="H5862" t="str">
            <v>VACATION, SICK &amp; HOL</v>
          </cell>
        </row>
        <row r="5863">
          <cell r="A5863">
            <v>501000</v>
          </cell>
          <cell r="B5863" t="str">
            <v>PAYROLL OVERHEAD</v>
          </cell>
          <cell r="C5863">
            <v>11430</v>
          </cell>
          <cell r="D5863" t="str">
            <v>CUSTOMER EXPERIENCE NEW CONSTRUCTION</v>
          </cell>
          <cell r="E5863" t="str">
            <v>903-04280</v>
          </cell>
          <cell r="F5863" t="str">
            <v>114304280903</v>
          </cell>
          <cell r="G5863">
            <v>601000</v>
          </cell>
          <cell r="H5863" t="str">
            <v>PAYROLL OVERHEAD</v>
          </cell>
        </row>
        <row r="5864">
          <cell r="A5864">
            <v>504500</v>
          </cell>
          <cell r="B5864" t="str">
            <v>BAD DEBT EXPENSE</v>
          </cell>
          <cell r="C5864">
            <v>85410</v>
          </cell>
          <cell r="D5864" t="str">
            <v>UNCOLL ACCOUNTS</v>
          </cell>
          <cell r="E5864" t="str">
            <v>904-02594</v>
          </cell>
          <cell r="F5864" t="str">
            <v>854102594904</v>
          </cell>
          <cell r="G5864">
            <v>604500</v>
          </cell>
          <cell r="H5864" t="str">
            <v>BAD DEBT EXPENSE</v>
          </cell>
        </row>
        <row r="5865">
          <cell r="A5865">
            <v>504500</v>
          </cell>
          <cell r="B5865" t="str">
            <v>BAD DEBT EXPENSE</v>
          </cell>
          <cell r="C5865">
            <v>85410</v>
          </cell>
          <cell r="D5865" t="str">
            <v>UNCOLL ACCOUNTS</v>
          </cell>
          <cell r="E5865" t="str">
            <v>904-02595</v>
          </cell>
          <cell r="F5865" t="str">
            <v>854102595904</v>
          </cell>
          <cell r="G5865">
            <v>604500</v>
          </cell>
          <cell r="H5865" t="str">
            <v>BAD DEBT EXPENSE</v>
          </cell>
        </row>
        <row r="5866">
          <cell r="A5866">
            <v>504500</v>
          </cell>
          <cell r="B5866" t="str">
            <v>BAD DEBT EXPENSE</v>
          </cell>
          <cell r="C5866">
            <v>85701</v>
          </cell>
          <cell r="D5866" t="str">
            <v>COVID-19</v>
          </cell>
          <cell r="E5866" t="str">
            <v>904-02595</v>
          </cell>
          <cell r="F5866" t="str">
            <v>857012595904</v>
          </cell>
          <cell r="G5866">
            <v>604500</v>
          </cell>
          <cell r="H5866" t="str">
            <v>BAD DEBT EXPENSE</v>
          </cell>
        </row>
        <row r="5867">
          <cell r="A5867">
            <v>504500</v>
          </cell>
          <cell r="B5867" t="str">
            <v>BAD DEBT EXPENSE</v>
          </cell>
          <cell r="C5867">
            <v>85410</v>
          </cell>
          <cell r="D5867" t="str">
            <v>UNCOLL ACCOUNTS</v>
          </cell>
          <cell r="E5867" t="str">
            <v>904-02596</v>
          </cell>
          <cell r="F5867" t="str">
            <v>854102596904</v>
          </cell>
          <cell r="G5867">
            <v>604500</v>
          </cell>
          <cell r="H5867" t="str">
            <v>BAD DEBT EXPENSE</v>
          </cell>
        </row>
        <row r="5868">
          <cell r="A5868">
            <v>504500</v>
          </cell>
          <cell r="B5868" t="str">
            <v>BAD DEBT EXPENSE</v>
          </cell>
          <cell r="C5868">
            <v>85701</v>
          </cell>
          <cell r="D5868" t="str">
            <v>COVID-19</v>
          </cell>
          <cell r="E5868" t="str">
            <v>904-02596</v>
          </cell>
          <cell r="F5868" t="str">
            <v>857012596904</v>
          </cell>
          <cell r="G5868">
            <v>604500</v>
          </cell>
          <cell r="H5868" t="str">
            <v>BAD DEBT EXPENSE</v>
          </cell>
        </row>
        <row r="5869">
          <cell r="A5869">
            <v>504500</v>
          </cell>
          <cell r="B5869" t="str">
            <v>BAD DEBT EXPENSE</v>
          </cell>
          <cell r="C5869">
            <v>85410</v>
          </cell>
          <cell r="D5869" t="str">
            <v>UNCOLL ACCOUNTS</v>
          </cell>
          <cell r="E5869" t="str">
            <v>904-02597</v>
          </cell>
          <cell r="F5869" t="str">
            <v>854102597904</v>
          </cell>
          <cell r="G5869">
            <v>604500</v>
          </cell>
          <cell r="H5869" t="str">
            <v>BAD DEBT EXPENSE</v>
          </cell>
        </row>
        <row r="5870">
          <cell r="A5870">
            <v>504500</v>
          </cell>
          <cell r="B5870" t="str">
            <v>BAD DEBT EXPENSE</v>
          </cell>
          <cell r="C5870">
            <v>85701</v>
          </cell>
          <cell r="D5870" t="str">
            <v>COVID-19</v>
          </cell>
          <cell r="E5870" t="str">
            <v>904-02597</v>
          </cell>
          <cell r="F5870" t="str">
            <v>857012597904</v>
          </cell>
          <cell r="G5870">
            <v>604500</v>
          </cell>
          <cell r="H5870" t="str">
            <v>BAD DEBT EXPENSE</v>
          </cell>
        </row>
        <row r="5871">
          <cell r="A5871">
            <v>504500</v>
          </cell>
          <cell r="B5871" t="str">
            <v>BAD DEBT EXPENSE</v>
          </cell>
          <cell r="C5871">
            <v>85410</v>
          </cell>
          <cell r="D5871" t="str">
            <v>UNCOLL ACCOUNTS</v>
          </cell>
          <cell r="E5871" t="str">
            <v>904-02598</v>
          </cell>
          <cell r="F5871" t="str">
            <v>854102598904</v>
          </cell>
          <cell r="G5871">
            <v>604500</v>
          </cell>
          <cell r="H5871" t="str">
            <v>BAD DEBT EXPENSE</v>
          </cell>
        </row>
        <row r="5872">
          <cell r="A5872">
            <v>504500</v>
          </cell>
          <cell r="B5872" t="str">
            <v>BAD DEBT EXPENSE</v>
          </cell>
          <cell r="C5872">
            <v>85410</v>
          </cell>
          <cell r="D5872" t="str">
            <v>UNCOLL ACCOUNTS</v>
          </cell>
          <cell r="E5872" t="str">
            <v>904-02599</v>
          </cell>
          <cell r="F5872" t="str">
            <v>854102599904</v>
          </cell>
          <cell r="G5872">
            <v>604500</v>
          </cell>
          <cell r="H5872" t="str">
            <v>BAD DEBT EXPENSE</v>
          </cell>
        </row>
        <row r="5873">
          <cell r="A5873">
            <v>504500</v>
          </cell>
          <cell r="B5873" t="str">
            <v>BAD DEBT EXPENSE</v>
          </cell>
          <cell r="C5873">
            <v>85410</v>
          </cell>
          <cell r="D5873" t="str">
            <v>UNCOLL ACCOUNTS</v>
          </cell>
          <cell r="E5873" t="str">
            <v>904-06176</v>
          </cell>
          <cell r="F5873" t="str">
            <v>854106176904</v>
          </cell>
          <cell r="G5873">
            <v>604500</v>
          </cell>
          <cell r="H5873" t="str">
            <v>BAD DEBT EXPENSE</v>
          </cell>
        </row>
        <row r="5874">
          <cell r="A5874">
            <v>504500</v>
          </cell>
          <cell r="B5874" t="str">
            <v>BAD DEBT EXPENSE</v>
          </cell>
          <cell r="C5874">
            <v>82299</v>
          </cell>
          <cell r="D5874" t="str">
            <v>OTHER ADMIN ACCOUNTS</v>
          </cell>
          <cell r="E5874" t="str">
            <v>904-06200</v>
          </cell>
          <cell r="F5874" t="str">
            <v>822996200904</v>
          </cell>
          <cell r="G5874">
            <v>604500</v>
          </cell>
          <cell r="H5874" t="str">
            <v>BAD DEBT EXPENSE</v>
          </cell>
        </row>
        <row r="5875">
          <cell r="A5875">
            <v>504500</v>
          </cell>
          <cell r="B5875" t="str">
            <v>BAD DEBT EXPENSE</v>
          </cell>
          <cell r="C5875">
            <v>81199</v>
          </cell>
          <cell r="D5875" t="str">
            <v>OTHER ADMIN ACCOUNTS</v>
          </cell>
          <cell r="E5875" t="str">
            <v>904-06200</v>
          </cell>
          <cell r="F5875" t="str">
            <v>811996200904</v>
          </cell>
          <cell r="G5875">
            <v>604500</v>
          </cell>
          <cell r="H5875" t="str">
            <v>BAD DEBT EXPENSE</v>
          </cell>
        </row>
        <row r="5876">
          <cell r="A5876">
            <v>504500</v>
          </cell>
          <cell r="B5876" t="str">
            <v>BAD DEBT EXPENSE</v>
          </cell>
          <cell r="C5876">
            <v>85410</v>
          </cell>
          <cell r="D5876" t="str">
            <v>UNCOLL ACCOUNTS</v>
          </cell>
          <cell r="E5876" t="str">
            <v>904-06495</v>
          </cell>
          <cell r="F5876" t="str">
            <v>854106495904</v>
          </cell>
          <cell r="G5876">
            <v>604500</v>
          </cell>
          <cell r="H5876" t="str">
            <v>BAD DEBT EXPENSE</v>
          </cell>
        </row>
        <row r="5877">
          <cell r="A5877">
            <v>504500</v>
          </cell>
          <cell r="B5877" t="str">
            <v>BAD DEBT EXPENSE</v>
          </cell>
          <cell r="C5877">
            <v>61105</v>
          </cell>
          <cell r="D5877" t="str">
            <v>SRW REVENUES</v>
          </cell>
          <cell r="E5877" t="str">
            <v>904-67001</v>
          </cell>
          <cell r="F5877" t="str">
            <v>611057001904</v>
          </cell>
          <cell r="G5877">
            <v>604500</v>
          </cell>
          <cell r="H5877" t="str">
            <v>BAD DEBT EXPENSE</v>
          </cell>
        </row>
        <row r="5878">
          <cell r="A5878">
            <v>504500</v>
          </cell>
          <cell r="B5878" t="str">
            <v>BAD DEBT EXPENSE</v>
          </cell>
          <cell r="C5878">
            <v>61115</v>
          </cell>
          <cell r="D5878" t="str">
            <v>SRE REVENUES</v>
          </cell>
          <cell r="E5878" t="str">
            <v>904-67002</v>
          </cell>
          <cell r="F5878" t="str">
            <v>611157002904</v>
          </cell>
          <cell r="G5878">
            <v>604500</v>
          </cell>
          <cell r="H5878" t="str">
            <v>BAD DEBT EXPENSE</v>
          </cell>
        </row>
        <row r="5879">
          <cell r="A5879">
            <v>501100</v>
          </cell>
          <cell r="B5879" t="str">
            <v>EDUCATION</v>
          </cell>
          <cell r="C5879">
            <v>11410</v>
          </cell>
          <cell r="D5879" t="str">
            <v>RES CONSUMER SERVICES</v>
          </cell>
          <cell r="E5879" t="str">
            <v>907-01505</v>
          </cell>
          <cell r="F5879" t="str">
            <v>114101505907</v>
          </cell>
          <cell r="G5879">
            <v>601100</v>
          </cell>
          <cell r="H5879" t="str">
            <v>EDUCATION</v>
          </cell>
        </row>
        <row r="5880">
          <cell r="A5880">
            <v>501500</v>
          </cell>
          <cell r="B5880" t="str">
            <v>MILEAGE REIMBURSE</v>
          </cell>
          <cell r="C5880">
            <v>11410</v>
          </cell>
          <cell r="D5880" t="str">
            <v>RES CONSUMER SERVICES</v>
          </cell>
          <cell r="E5880" t="str">
            <v>907-01505</v>
          </cell>
          <cell r="F5880" t="str">
            <v>114101505907</v>
          </cell>
          <cell r="G5880">
            <v>601500</v>
          </cell>
          <cell r="H5880" t="str">
            <v>MILEAGE REIMBURSE</v>
          </cell>
        </row>
        <row r="5881">
          <cell r="A5881">
            <v>505100</v>
          </cell>
          <cell r="B5881" t="str">
            <v>PROFESSIONAL SERVICE</v>
          </cell>
          <cell r="C5881">
            <v>15508</v>
          </cell>
          <cell r="D5881" t="str">
            <v>BUSINESS ANALYSIS</v>
          </cell>
          <cell r="E5881" t="str">
            <v>908-01090</v>
          </cell>
          <cell r="F5881" t="str">
            <v>155081090908</v>
          </cell>
          <cell r="G5881">
            <v>605100</v>
          </cell>
          <cell r="H5881" t="str">
            <v>PROFESSIONAL SERVICE</v>
          </cell>
        </row>
        <row r="5882">
          <cell r="A5882">
            <v>513100</v>
          </cell>
          <cell r="B5882" t="str">
            <v>CONFERENCE TRAVEL</v>
          </cell>
          <cell r="C5882">
            <v>15508</v>
          </cell>
          <cell r="D5882" t="str">
            <v>BUSINESS ANALYSIS</v>
          </cell>
          <cell r="E5882" t="str">
            <v>908-01090</v>
          </cell>
          <cell r="F5882" t="str">
            <v>155081090908</v>
          </cell>
          <cell r="G5882">
            <v>613100</v>
          </cell>
          <cell r="H5882" t="str">
            <v>CONFERENCE TRAVEL</v>
          </cell>
        </row>
        <row r="5883">
          <cell r="A5883">
            <v>599900</v>
          </cell>
          <cell r="B5883" t="str">
            <v>BDGT - MISC. EXP</v>
          </cell>
          <cell r="C5883">
            <v>15508</v>
          </cell>
          <cell r="D5883" t="str">
            <v>BUSINESS ANALYSIS</v>
          </cell>
          <cell r="E5883" t="str">
            <v>908-01090</v>
          </cell>
          <cell r="F5883" t="str">
            <v>155081090908</v>
          </cell>
          <cell r="G5883">
            <v>699900</v>
          </cell>
          <cell r="H5883" t="str">
            <v>BDGT - MISC. EXP</v>
          </cell>
        </row>
        <row r="5884">
          <cell r="A5884">
            <v>501900</v>
          </cell>
          <cell r="B5884" t="str">
            <v>DUES/MEMBERSHIP</v>
          </cell>
          <cell r="C5884">
            <v>45010</v>
          </cell>
          <cell r="D5884" t="str">
            <v>STRATEGIC PLANNING</v>
          </cell>
          <cell r="E5884" t="str">
            <v>908-01505</v>
          </cell>
          <cell r="F5884" t="str">
            <v>450101505908</v>
          </cell>
          <cell r="G5884">
            <v>601900</v>
          </cell>
          <cell r="H5884" t="str">
            <v>DUES/MEMBERSHIP</v>
          </cell>
        </row>
        <row r="5885">
          <cell r="A5885">
            <v>501200</v>
          </cell>
          <cell r="B5885" t="str">
            <v>AUTO ALLOWANCE</v>
          </cell>
          <cell r="C5885">
            <v>45010</v>
          </cell>
          <cell r="D5885" t="str">
            <v>STRATEGIC PLANNING</v>
          </cell>
          <cell r="E5885" t="str">
            <v>908-01505</v>
          </cell>
          <cell r="F5885" t="str">
            <v>450101505908</v>
          </cell>
          <cell r="G5885">
            <v>601200</v>
          </cell>
          <cell r="H5885" t="str">
            <v>AUTO ALLOWANCE</v>
          </cell>
        </row>
        <row r="5886">
          <cell r="A5886">
            <v>599900</v>
          </cell>
          <cell r="B5886" t="str">
            <v>BDGT - MISC. EXP</v>
          </cell>
          <cell r="C5886">
            <v>45010</v>
          </cell>
          <cell r="D5886" t="str">
            <v>STRATEGIC PLANNING</v>
          </cell>
          <cell r="E5886" t="str">
            <v>908-01505</v>
          </cell>
          <cell r="F5886" t="str">
            <v>450101505908</v>
          </cell>
          <cell r="G5886">
            <v>699900</v>
          </cell>
          <cell r="H5886" t="str">
            <v>BDGT - MISC. EXP</v>
          </cell>
        </row>
        <row r="5887">
          <cell r="A5887">
            <v>500100</v>
          </cell>
          <cell r="B5887" t="str">
            <v>SALARY PAYROLL</v>
          </cell>
          <cell r="C5887">
            <v>15491</v>
          </cell>
          <cell r="D5887" t="str">
            <v>DIRECTOR, CUSTOMER LIFECYCLE MANAGEMENT</v>
          </cell>
          <cell r="E5887" t="str">
            <v>908-01505</v>
          </cell>
          <cell r="F5887" t="str">
            <v>154911505908</v>
          </cell>
          <cell r="G5887">
            <v>600100</v>
          </cell>
          <cell r="H5887" t="str">
            <v>SALARY PAYROLL</v>
          </cell>
        </row>
        <row r="5888">
          <cell r="A5888">
            <v>503200</v>
          </cell>
          <cell r="B5888" t="str">
            <v>BOOKS AND MAGAZINES</v>
          </cell>
          <cell r="C5888">
            <v>15491</v>
          </cell>
          <cell r="D5888" t="str">
            <v>DIRECTOR, CUSTOMER LIFECYCLE MANAGEMENT</v>
          </cell>
          <cell r="E5888" t="str">
            <v>908-01505</v>
          </cell>
          <cell r="F5888" t="str">
            <v>154911505908</v>
          </cell>
          <cell r="G5888">
            <v>603200</v>
          </cell>
          <cell r="H5888" t="str">
            <v>BOOKS AND MAGAZINES</v>
          </cell>
        </row>
        <row r="5889">
          <cell r="A5889">
            <v>505100</v>
          </cell>
          <cell r="B5889" t="str">
            <v>PROFESSIONAL SERVICE</v>
          </cell>
          <cell r="C5889">
            <v>15491</v>
          </cell>
          <cell r="D5889" t="str">
            <v>DIRECTOR, CUSTOMER LIFECYCLE MANAGEMENT</v>
          </cell>
          <cell r="E5889" t="str">
            <v>908-01505</v>
          </cell>
          <cell r="F5889" t="str">
            <v>154911505908</v>
          </cell>
          <cell r="G5889">
            <v>605100</v>
          </cell>
          <cell r="H5889" t="str">
            <v>PROFESSIONAL SERVICE</v>
          </cell>
        </row>
        <row r="5890">
          <cell r="A5890">
            <v>513100</v>
          </cell>
          <cell r="B5890" t="str">
            <v>CONFERENCE TRAVEL</v>
          </cell>
          <cell r="C5890">
            <v>15491</v>
          </cell>
          <cell r="D5890" t="str">
            <v>DIRECTOR, CUSTOMER LIFECYCLE MANAGEMENT</v>
          </cell>
          <cell r="E5890" t="str">
            <v>908-01505</v>
          </cell>
          <cell r="F5890" t="str">
            <v>154911505908</v>
          </cell>
          <cell r="G5890">
            <v>613100</v>
          </cell>
          <cell r="H5890" t="str">
            <v>CONFERENCE TRAVEL</v>
          </cell>
        </row>
        <row r="5891">
          <cell r="A5891">
            <v>501000</v>
          </cell>
          <cell r="B5891" t="str">
            <v>PAYROLL OVERHEAD</v>
          </cell>
          <cell r="C5891">
            <v>15491</v>
          </cell>
          <cell r="D5891" t="str">
            <v>DIRECTOR, CUSTOMER LIFECYCLE MANAGEMENT</v>
          </cell>
          <cell r="E5891" t="str">
            <v>908-01505</v>
          </cell>
          <cell r="F5891" t="str">
            <v>154911505908</v>
          </cell>
          <cell r="G5891">
            <v>601000</v>
          </cell>
          <cell r="H5891" t="str">
            <v>PAYROLL OVERHEAD</v>
          </cell>
        </row>
        <row r="5892">
          <cell r="A5892">
            <v>501500</v>
          </cell>
          <cell r="B5892" t="str">
            <v>MILEAGE REIMBURSE</v>
          </cell>
          <cell r="C5892">
            <v>15491</v>
          </cell>
          <cell r="D5892" t="str">
            <v>DIRECTOR, CUSTOMER LIFECYCLE MANAGEMENT</v>
          </cell>
          <cell r="E5892" t="str">
            <v>908-01505</v>
          </cell>
          <cell r="F5892" t="str">
            <v>154911505908</v>
          </cell>
          <cell r="G5892">
            <v>601500</v>
          </cell>
          <cell r="H5892" t="str">
            <v>MILEAGE REIMBURSE</v>
          </cell>
        </row>
        <row r="5893">
          <cell r="A5893">
            <v>506300</v>
          </cell>
          <cell r="B5893" t="str">
            <v>CELLULAR PHONES</v>
          </cell>
          <cell r="C5893">
            <v>15491</v>
          </cell>
          <cell r="D5893" t="str">
            <v>DIRECTOR, CUSTOMER LIFECYCLE MANAGEMENT</v>
          </cell>
          <cell r="E5893" t="str">
            <v>908-01505</v>
          </cell>
          <cell r="F5893" t="str">
            <v>154911505908</v>
          </cell>
          <cell r="G5893">
            <v>606300</v>
          </cell>
          <cell r="H5893" t="str">
            <v>CELLULAR PHONES</v>
          </cell>
        </row>
        <row r="5894">
          <cell r="A5894">
            <v>599900</v>
          </cell>
          <cell r="B5894" t="str">
            <v>BDGT - MISC. EXP</v>
          </cell>
          <cell r="C5894">
            <v>15491</v>
          </cell>
          <cell r="D5894" t="str">
            <v>DIRECTOR, CUSTOMER LIFECYCLE MANAGEMENT</v>
          </cell>
          <cell r="E5894" t="str">
            <v>908-01505</v>
          </cell>
          <cell r="F5894" t="str">
            <v>154911505908</v>
          </cell>
          <cell r="G5894">
            <v>699900</v>
          </cell>
          <cell r="H5894" t="str">
            <v>BDGT - MISC. EXP</v>
          </cell>
        </row>
        <row r="5895">
          <cell r="A5895">
            <v>512100</v>
          </cell>
          <cell r="B5895" t="str">
            <v>MEALS AND ENTERTAIN</v>
          </cell>
          <cell r="C5895">
            <v>15491</v>
          </cell>
          <cell r="D5895" t="str">
            <v>DIRECTOR, CUSTOMER LIFECYCLE MANAGEMENT</v>
          </cell>
          <cell r="E5895" t="str">
            <v>908-01505</v>
          </cell>
          <cell r="F5895" t="str">
            <v>154911505908</v>
          </cell>
          <cell r="G5895">
            <v>612100</v>
          </cell>
          <cell r="H5895" t="str">
            <v>MEALS AND ENTERTAIN</v>
          </cell>
        </row>
        <row r="5896">
          <cell r="A5896">
            <v>513200</v>
          </cell>
          <cell r="B5896" t="str">
            <v>BUSINESS TRAVEL</v>
          </cell>
          <cell r="C5896">
            <v>15491</v>
          </cell>
          <cell r="D5896" t="str">
            <v>DIRECTOR, CUSTOMER LIFECYCLE MANAGEMENT</v>
          </cell>
          <cell r="E5896" t="str">
            <v>908-01505</v>
          </cell>
          <cell r="F5896" t="str">
            <v>154911505908</v>
          </cell>
          <cell r="G5896">
            <v>613200</v>
          </cell>
          <cell r="H5896" t="str">
            <v>BUSINESS TRAVEL</v>
          </cell>
        </row>
        <row r="5897">
          <cell r="A5897">
            <v>522000</v>
          </cell>
          <cell r="B5897" t="str">
            <v>EMPLOYEE AWARDS</v>
          </cell>
          <cell r="C5897">
            <v>15491</v>
          </cell>
          <cell r="D5897" t="str">
            <v>DIRECTOR, CUSTOMER LIFECYCLE MANAGEMENT</v>
          </cell>
          <cell r="E5897" t="str">
            <v>908-01505</v>
          </cell>
          <cell r="F5897" t="str">
            <v>154911505908</v>
          </cell>
          <cell r="G5897">
            <v>622000</v>
          </cell>
          <cell r="H5897" t="str">
            <v>EMPLOYEE AWARDS</v>
          </cell>
        </row>
        <row r="5898">
          <cell r="A5898">
            <v>500900</v>
          </cell>
          <cell r="B5898" t="str">
            <v>VACATION, SICK &amp; HOL</v>
          </cell>
          <cell r="C5898">
            <v>15491</v>
          </cell>
          <cell r="D5898" t="str">
            <v>DIRECTOR, CUSTOMER LIFECYCLE MANAGEMENT</v>
          </cell>
          <cell r="E5898" t="str">
            <v>908-01505</v>
          </cell>
          <cell r="F5898" t="str">
            <v>154911505908</v>
          </cell>
          <cell r="G5898">
            <v>600900</v>
          </cell>
          <cell r="H5898" t="str">
            <v>VACATION, SICK &amp; HOL</v>
          </cell>
        </row>
        <row r="5899">
          <cell r="A5899">
            <v>501900</v>
          </cell>
          <cell r="B5899" t="str">
            <v>DUES/MEMBERSHIP</v>
          </cell>
          <cell r="C5899">
            <v>15491</v>
          </cell>
          <cell r="D5899" t="str">
            <v>DIRECTOR, CUSTOMER LIFECYCLE MANAGEMENT</v>
          </cell>
          <cell r="E5899" t="str">
            <v>908-01505</v>
          </cell>
          <cell r="F5899" t="str">
            <v>154911505908</v>
          </cell>
          <cell r="G5899">
            <v>601900</v>
          </cell>
          <cell r="H5899" t="str">
            <v>DUES/MEMBERSHIP</v>
          </cell>
        </row>
        <row r="5900">
          <cell r="A5900">
            <v>588105</v>
          </cell>
          <cell r="B5900" t="str">
            <v>SALARY PAYROLL ZTFSO</v>
          </cell>
          <cell r="C5900">
            <v>15491</v>
          </cell>
          <cell r="D5900" t="str">
            <v>DIRECTOR, CUSTOMER LIFECYCLE MANAGEMENT</v>
          </cell>
          <cell r="E5900" t="str">
            <v>908-01505</v>
          </cell>
          <cell r="F5900" t="str">
            <v>154911505908</v>
          </cell>
          <cell r="G5900">
            <v>688105</v>
          </cell>
          <cell r="H5900" t="str">
            <v>SALARY PAYROLL ZTFSO</v>
          </cell>
        </row>
        <row r="5901">
          <cell r="A5901">
            <v>501700</v>
          </cell>
          <cell r="B5901" t="str">
            <v>EQUIPMENT</v>
          </cell>
          <cell r="C5901">
            <v>15100</v>
          </cell>
          <cell r="D5901" t="str">
            <v>ENGINEERING SERVICES - OR</v>
          </cell>
          <cell r="E5901" t="str">
            <v>908-01505</v>
          </cell>
          <cell r="F5901" t="str">
            <v>151001505908</v>
          </cell>
          <cell r="G5901">
            <v>601700</v>
          </cell>
          <cell r="H5901" t="str">
            <v>EQUIPMENT</v>
          </cell>
        </row>
        <row r="5902">
          <cell r="A5902">
            <v>588305</v>
          </cell>
          <cell r="B5902" t="str">
            <v>HRLY - REGULAR ZTFSO</v>
          </cell>
          <cell r="C5902">
            <v>15100</v>
          </cell>
          <cell r="D5902" t="str">
            <v>ENGINEERING SERVICES - OR</v>
          </cell>
          <cell r="E5902" t="str">
            <v>908-01505</v>
          </cell>
          <cell r="F5902" t="str">
            <v>151001505908</v>
          </cell>
          <cell r="G5902">
            <v>688305</v>
          </cell>
          <cell r="H5902" t="str">
            <v>HRLY - REGULAR ZTFSO</v>
          </cell>
        </row>
        <row r="5903">
          <cell r="A5903">
            <v>502100</v>
          </cell>
          <cell r="B5903" t="str">
            <v>OTHER CONTRACT WORK</v>
          </cell>
          <cell r="C5903">
            <v>11515</v>
          </cell>
          <cell r="D5903" t="str">
            <v>CUSTOMER ACQUISITION MARKETING NEW CONS</v>
          </cell>
          <cell r="E5903" t="str">
            <v>908-01505</v>
          </cell>
          <cell r="F5903" t="str">
            <v>115151505908</v>
          </cell>
          <cell r="G5903">
            <v>602100</v>
          </cell>
          <cell r="H5903" t="str">
            <v>OTHER CONTRACT WORK</v>
          </cell>
        </row>
        <row r="5904">
          <cell r="A5904">
            <v>504600</v>
          </cell>
          <cell r="B5904" t="str">
            <v>DEALER RELATIONS</v>
          </cell>
          <cell r="C5904">
            <v>11515</v>
          </cell>
          <cell r="D5904" t="str">
            <v>CUSTOMER ACQUISITION MARKETING NEW CONS</v>
          </cell>
          <cell r="E5904" t="str">
            <v>908-01505</v>
          </cell>
          <cell r="F5904" t="str">
            <v>115151505908</v>
          </cell>
          <cell r="G5904">
            <v>604600</v>
          </cell>
          <cell r="H5904" t="str">
            <v>DEALER RELATIONS</v>
          </cell>
        </row>
        <row r="5905">
          <cell r="A5905">
            <v>505100</v>
          </cell>
          <cell r="B5905" t="str">
            <v>PROFESSIONAL SERVICE</v>
          </cell>
          <cell r="C5905">
            <v>11515</v>
          </cell>
          <cell r="D5905" t="str">
            <v>CUSTOMER ACQUISITION MARKETING NEW CONS</v>
          </cell>
          <cell r="E5905" t="str">
            <v>908-01505</v>
          </cell>
          <cell r="F5905" t="str">
            <v>115151505908</v>
          </cell>
          <cell r="G5905">
            <v>605100</v>
          </cell>
          <cell r="H5905" t="str">
            <v>PROFESSIONAL SERVICE</v>
          </cell>
        </row>
        <row r="5906">
          <cell r="A5906">
            <v>502800</v>
          </cell>
          <cell r="B5906" t="str">
            <v>POSTAGE</v>
          </cell>
          <cell r="C5906">
            <v>11515</v>
          </cell>
          <cell r="D5906" t="str">
            <v>CUSTOMER ACQUISITION MARKETING NEW CONS</v>
          </cell>
          <cell r="E5906" t="str">
            <v>908-01505</v>
          </cell>
          <cell r="F5906" t="str">
            <v>115151505908</v>
          </cell>
          <cell r="G5906">
            <v>602800</v>
          </cell>
          <cell r="H5906" t="str">
            <v>POSTAGE</v>
          </cell>
        </row>
        <row r="5907">
          <cell r="A5907">
            <v>506200</v>
          </cell>
          <cell r="B5907" t="str">
            <v>PERMITS AND FEES</v>
          </cell>
          <cell r="C5907">
            <v>11515</v>
          </cell>
          <cell r="D5907" t="str">
            <v>CUSTOMER ACQUISITION MARKETING NEW CONS</v>
          </cell>
          <cell r="E5907" t="str">
            <v>908-01505</v>
          </cell>
          <cell r="F5907" t="str">
            <v>115151505908</v>
          </cell>
          <cell r="G5907">
            <v>606200</v>
          </cell>
          <cell r="H5907" t="str">
            <v>PERMITS AND FEES</v>
          </cell>
        </row>
        <row r="5908">
          <cell r="A5908">
            <v>502466</v>
          </cell>
          <cell r="B5908" t="str">
            <v>P CARD UNCODED CHARG</v>
          </cell>
          <cell r="C5908">
            <v>11515</v>
          </cell>
          <cell r="D5908" t="str">
            <v>CUSTOMER ACQUISITION MARKETING NEW CONS</v>
          </cell>
          <cell r="E5908" t="str">
            <v>908-01505</v>
          </cell>
          <cell r="F5908" t="str">
            <v>115151505908</v>
          </cell>
          <cell r="G5908">
            <v>602466</v>
          </cell>
          <cell r="H5908" t="str">
            <v>P CARD UNCODED CHARG</v>
          </cell>
        </row>
        <row r="5909">
          <cell r="A5909">
            <v>501900</v>
          </cell>
          <cell r="B5909" t="str">
            <v>DUES/MEMBERSHIP</v>
          </cell>
          <cell r="C5909">
            <v>11515</v>
          </cell>
          <cell r="D5909" t="str">
            <v>CUSTOMER ACQUISITION MARKETING NEW CONS</v>
          </cell>
          <cell r="E5909" t="str">
            <v>908-01505</v>
          </cell>
          <cell r="F5909" t="str">
            <v>115151505908</v>
          </cell>
          <cell r="G5909">
            <v>601900</v>
          </cell>
          <cell r="H5909" t="str">
            <v>DUES/MEMBERSHIP</v>
          </cell>
        </row>
        <row r="5910">
          <cell r="A5910">
            <v>512100</v>
          </cell>
          <cell r="B5910" t="str">
            <v>MEALS AND ENTERTAIN</v>
          </cell>
          <cell r="C5910">
            <v>11515</v>
          </cell>
          <cell r="D5910" t="str">
            <v>CUSTOMER ACQUISITION MARKETING NEW CONS</v>
          </cell>
          <cell r="E5910" t="str">
            <v>908-01505</v>
          </cell>
          <cell r="F5910" t="str">
            <v>115151505908</v>
          </cell>
          <cell r="G5910">
            <v>612100</v>
          </cell>
          <cell r="H5910" t="str">
            <v>MEALS AND ENTERTAIN</v>
          </cell>
        </row>
        <row r="5911">
          <cell r="A5911">
            <v>500301</v>
          </cell>
          <cell r="B5911" t="str">
            <v>HOURLY DOUBLE PAY</v>
          </cell>
          <cell r="C5911">
            <v>11430</v>
          </cell>
          <cell r="D5911" t="str">
            <v>CUSTOMER EXPERIENCE NEW CONSTRUCTION</v>
          </cell>
          <cell r="E5911" t="str">
            <v>908-01505</v>
          </cell>
          <cell r="F5911" t="str">
            <v>114301505908</v>
          </cell>
          <cell r="G5911">
            <v>600301</v>
          </cell>
          <cell r="H5911" t="str">
            <v>HOURLY DOUBLE PAY</v>
          </cell>
        </row>
        <row r="5912">
          <cell r="A5912">
            <v>500305</v>
          </cell>
          <cell r="B5912" t="str">
            <v>HOURLY REGULAR  PAY</v>
          </cell>
          <cell r="C5912">
            <v>11430</v>
          </cell>
          <cell r="D5912" t="str">
            <v>CUSTOMER EXPERIENCE NEW CONSTRUCTION</v>
          </cell>
          <cell r="E5912" t="str">
            <v>908-01505</v>
          </cell>
          <cell r="F5912" t="str">
            <v>114301505908</v>
          </cell>
          <cell r="G5912">
            <v>600305</v>
          </cell>
          <cell r="H5912" t="str">
            <v>HOURLY REGULAR  PAY</v>
          </cell>
        </row>
        <row r="5913">
          <cell r="A5913">
            <v>500306</v>
          </cell>
          <cell r="B5913" t="str">
            <v>HOURLY OVERTIME PAY</v>
          </cell>
          <cell r="C5913">
            <v>11430</v>
          </cell>
          <cell r="D5913" t="str">
            <v>CUSTOMER EXPERIENCE NEW CONSTRUCTION</v>
          </cell>
          <cell r="E5913" t="str">
            <v>908-01505</v>
          </cell>
          <cell r="F5913" t="str">
            <v>114301505908</v>
          </cell>
          <cell r="G5913">
            <v>600306</v>
          </cell>
          <cell r="H5913" t="str">
            <v>HOURLY OVERTIME PAY</v>
          </cell>
        </row>
        <row r="5914">
          <cell r="A5914">
            <v>500900</v>
          </cell>
          <cell r="B5914" t="str">
            <v>VACATION, SICK &amp; HOL</v>
          </cell>
          <cell r="C5914">
            <v>11430</v>
          </cell>
          <cell r="D5914" t="str">
            <v>CUSTOMER EXPERIENCE NEW CONSTRUCTION</v>
          </cell>
          <cell r="E5914" t="str">
            <v>908-01505</v>
          </cell>
          <cell r="F5914" t="str">
            <v>114301505908</v>
          </cell>
          <cell r="G5914">
            <v>600900</v>
          </cell>
          <cell r="H5914" t="str">
            <v>VACATION, SICK &amp; HOL</v>
          </cell>
        </row>
        <row r="5915">
          <cell r="A5915">
            <v>501000</v>
          </cell>
          <cell r="B5915" t="str">
            <v>PAYROLL OVERHEAD</v>
          </cell>
          <cell r="C5915">
            <v>11430</v>
          </cell>
          <cell r="D5915" t="str">
            <v>CUSTOMER EXPERIENCE NEW CONSTRUCTION</v>
          </cell>
          <cell r="E5915" t="str">
            <v>908-01505</v>
          </cell>
          <cell r="F5915" t="str">
            <v>114301505908</v>
          </cell>
          <cell r="G5915">
            <v>601000</v>
          </cell>
          <cell r="H5915" t="str">
            <v>PAYROLL OVERHEAD</v>
          </cell>
        </row>
        <row r="5916">
          <cell r="A5916">
            <v>501700</v>
          </cell>
          <cell r="B5916" t="str">
            <v>EQUIPMENT</v>
          </cell>
          <cell r="C5916">
            <v>11430</v>
          </cell>
          <cell r="D5916" t="str">
            <v>CUSTOMER EXPERIENCE NEW CONSTRUCTION</v>
          </cell>
          <cell r="E5916" t="str">
            <v>908-01505</v>
          </cell>
          <cell r="F5916" t="str">
            <v>114301505908</v>
          </cell>
          <cell r="G5916">
            <v>601700</v>
          </cell>
          <cell r="H5916" t="str">
            <v>EQUIPMENT</v>
          </cell>
        </row>
        <row r="5917">
          <cell r="A5917">
            <v>580306</v>
          </cell>
          <cell r="B5917" t="str">
            <v>HOURLY  OT PAY</v>
          </cell>
          <cell r="C5917">
            <v>11430</v>
          </cell>
          <cell r="D5917" t="str">
            <v>CUSTOMER EXPERIENCE NEW CONSTRUCTION</v>
          </cell>
          <cell r="E5917" t="str">
            <v>908-01505</v>
          </cell>
          <cell r="F5917" t="str">
            <v>114301505908</v>
          </cell>
          <cell r="G5917">
            <v>680306</v>
          </cell>
          <cell r="H5917" t="str">
            <v>HOURLY  OT PAY</v>
          </cell>
        </row>
        <row r="5918">
          <cell r="A5918">
            <v>588301</v>
          </cell>
          <cell r="B5918" t="str">
            <v>HRL - DBL TIME ZTFSO</v>
          </cell>
          <cell r="C5918">
            <v>11430</v>
          </cell>
          <cell r="D5918" t="str">
            <v>CUSTOMER EXPERIENCE NEW CONSTRUCTION</v>
          </cell>
          <cell r="E5918" t="str">
            <v>908-01505</v>
          </cell>
          <cell r="F5918" t="str">
            <v>114301505908</v>
          </cell>
          <cell r="G5918">
            <v>688301</v>
          </cell>
          <cell r="H5918" t="str">
            <v>HRL - DBL TIME ZTFSO</v>
          </cell>
        </row>
        <row r="5919">
          <cell r="A5919">
            <v>588305</v>
          </cell>
          <cell r="B5919" t="str">
            <v>HRLY - REGULAR ZTFSO</v>
          </cell>
          <cell r="C5919">
            <v>11430</v>
          </cell>
          <cell r="D5919" t="str">
            <v>CUSTOMER EXPERIENCE NEW CONSTRUCTION</v>
          </cell>
          <cell r="E5919" t="str">
            <v>908-01505</v>
          </cell>
          <cell r="F5919" t="str">
            <v>114301505908</v>
          </cell>
          <cell r="G5919">
            <v>688305</v>
          </cell>
          <cell r="H5919" t="str">
            <v>HRLY - REGULAR ZTFSO</v>
          </cell>
        </row>
        <row r="5920">
          <cell r="A5920">
            <v>588306</v>
          </cell>
          <cell r="B5920" t="str">
            <v>HRLY - OT ZTFSO</v>
          </cell>
          <cell r="C5920">
            <v>11430</v>
          </cell>
          <cell r="D5920" t="str">
            <v>CUSTOMER EXPERIENCE NEW CONSTRUCTION</v>
          </cell>
          <cell r="E5920" t="str">
            <v>908-01505</v>
          </cell>
          <cell r="F5920" t="str">
            <v>114301505908</v>
          </cell>
          <cell r="G5920">
            <v>688306</v>
          </cell>
          <cell r="H5920" t="str">
            <v>HRLY - OT ZTFSO</v>
          </cell>
        </row>
        <row r="5921">
          <cell r="A5921">
            <v>513200</v>
          </cell>
          <cell r="B5921" t="str">
            <v>BUSINESS TRAVEL</v>
          </cell>
          <cell r="C5921">
            <v>11420</v>
          </cell>
          <cell r="D5921" t="str">
            <v>CUSTOMER EXPERIENCE CONVERSION</v>
          </cell>
          <cell r="E5921" t="str">
            <v>908-01505</v>
          </cell>
          <cell r="F5921" t="str">
            <v>114201505908</v>
          </cell>
          <cell r="G5921">
            <v>613200</v>
          </cell>
          <cell r="H5921" t="str">
            <v>BUSINESS TRAVEL</v>
          </cell>
        </row>
        <row r="5922">
          <cell r="A5922">
            <v>500100</v>
          </cell>
          <cell r="B5922" t="str">
            <v>SALARY PAYROLL</v>
          </cell>
          <cell r="C5922">
            <v>11420</v>
          </cell>
          <cell r="D5922" t="str">
            <v>CUSTOMER EXPERIENCE CONVERSION</v>
          </cell>
          <cell r="E5922" t="str">
            <v>908-01505</v>
          </cell>
          <cell r="F5922" t="str">
            <v>114201505908</v>
          </cell>
          <cell r="G5922">
            <v>600100</v>
          </cell>
          <cell r="H5922" t="str">
            <v>SALARY PAYROLL</v>
          </cell>
        </row>
        <row r="5923">
          <cell r="A5923">
            <v>501000</v>
          </cell>
          <cell r="B5923" t="str">
            <v>PAYROLL OVERHEAD</v>
          </cell>
          <cell r="C5923">
            <v>11420</v>
          </cell>
          <cell r="D5923" t="str">
            <v>CUSTOMER EXPERIENCE CONVERSION</v>
          </cell>
          <cell r="E5923" t="str">
            <v>908-01505</v>
          </cell>
          <cell r="F5923" t="str">
            <v>114201505908</v>
          </cell>
          <cell r="G5923">
            <v>601000</v>
          </cell>
          <cell r="H5923" t="str">
            <v>PAYROLL OVERHEAD</v>
          </cell>
        </row>
        <row r="5924">
          <cell r="A5924">
            <v>500900</v>
          </cell>
          <cell r="B5924" t="str">
            <v>VACATION, SICK &amp; HOL</v>
          </cell>
          <cell r="C5924">
            <v>11420</v>
          </cell>
          <cell r="D5924" t="str">
            <v>CUSTOMER EXPERIENCE CONVERSION</v>
          </cell>
          <cell r="E5924" t="str">
            <v>908-01505</v>
          </cell>
          <cell r="F5924" t="str">
            <v>114201505908</v>
          </cell>
          <cell r="G5924">
            <v>600900</v>
          </cell>
          <cell r="H5924" t="str">
            <v>VACATION, SICK &amp; HOL</v>
          </cell>
        </row>
        <row r="5925">
          <cell r="A5925">
            <v>588105</v>
          </cell>
          <cell r="B5925" t="str">
            <v>SALARY PAYROLL ZTFSO</v>
          </cell>
          <cell r="C5925">
            <v>11420</v>
          </cell>
          <cell r="D5925" t="str">
            <v>CUSTOMER EXPERIENCE CONVERSION</v>
          </cell>
          <cell r="E5925" t="str">
            <v>908-01505</v>
          </cell>
          <cell r="F5925" t="str">
            <v>114201505908</v>
          </cell>
          <cell r="G5925">
            <v>688105</v>
          </cell>
          <cell r="H5925" t="str">
            <v>SALARY PAYROLL ZTFSO</v>
          </cell>
        </row>
        <row r="5926">
          <cell r="A5926">
            <v>562000</v>
          </cell>
          <cell r="B5926" t="str">
            <v>ORDERS NOT SOLD W/O</v>
          </cell>
          <cell r="C5926">
            <v>11420</v>
          </cell>
          <cell r="D5926" t="str">
            <v>CUSTOMER EXPERIENCE CONVERSION</v>
          </cell>
          <cell r="E5926" t="str">
            <v>908-01505</v>
          </cell>
          <cell r="F5926" t="str">
            <v>114201505908</v>
          </cell>
          <cell r="G5926">
            <v>662000</v>
          </cell>
          <cell r="H5926" t="str">
            <v>ORDERS NOT SOLD W/O</v>
          </cell>
        </row>
        <row r="5927">
          <cell r="A5927">
            <v>512100</v>
          </cell>
          <cell r="B5927" t="str">
            <v>MEALS AND ENTERTAIN</v>
          </cell>
          <cell r="C5927">
            <v>11410</v>
          </cell>
          <cell r="D5927" t="str">
            <v>RES CONSUMER SERVICES</v>
          </cell>
          <cell r="E5927" t="str">
            <v>908-01505</v>
          </cell>
          <cell r="F5927" t="str">
            <v>114101505908</v>
          </cell>
          <cell r="G5927">
            <v>612100</v>
          </cell>
          <cell r="H5927" t="str">
            <v>MEALS AND ENTERTAIN</v>
          </cell>
        </row>
        <row r="5928">
          <cell r="A5928">
            <v>512200</v>
          </cell>
          <cell r="B5928" t="str">
            <v>TRAVEL IN TERRITORY</v>
          </cell>
          <cell r="C5928">
            <v>11410</v>
          </cell>
          <cell r="D5928" t="str">
            <v>RES CONSUMER SERVICES</v>
          </cell>
          <cell r="E5928" t="str">
            <v>908-01505</v>
          </cell>
          <cell r="F5928" t="str">
            <v>114101505908</v>
          </cell>
          <cell r="G5928">
            <v>612200</v>
          </cell>
          <cell r="H5928" t="str">
            <v>TRAVEL IN TERRITORY</v>
          </cell>
        </row>
        <row r="5929">
          <cell r="A5929">
            <v>513100</v>
          </cell>
          <cell r="B5929" t="str">
            <v>CONFERENCE TRAVEL</v>
          </cell>
          <cell r="C5929">
            <v>11410</v>
          </cell>
          <cell r="D5929" t="str">
            <v>RES CONSUMER SERVICES</v>
          </cell>
          <cell r="E5929" t="str">
            <v>908-01505</v>
          </cell>
          <cell r="F5929" t="str">
            <v>114101505908</v>
          </cell>
          <cell r="G5929">
            <v>613100</v>
          </cell>
          <cell r="H5929" t="str">
            <v>CONFERENCE TRAVEL</v>
          </cell>
        </row>
        <row r="5930">
          <cell r="A5930">
            <v>522000</v>
          </cell>
          <cell r="B5930" t="str">
            <v>EMPLOYEE AWARDS</v>
          </cell>
          <cell r="C5930">
            <v>11410</v>
          </cell>
          <cell r="D5930" t="str">
            <v>RES CONSUMER SERVICES</v>
          </cell>
          <cell r="E5930" t="str">
            <v>908-01505</v>
          </cell>
          <cell r="F5930" t="str">
            <v>114101505908</v>
          </cell>
          <cell r="G5930">
            <v>622000</v>
          </cell>
          <cell r="H5930" t="str">
            <v>EMPLOYEE AWARDS</v>
          </cell>
        </row>
        <row r="5931">
          <cell r="A5931">
            <v>522100</v>
          </cell>
          <cell r="B5931" t="str">
            <v>EMPLOYEE AWRDS MLS &amp;</v>
          </cell>
          <cell r="C5931">
            <v>11410</v>
          </cell>
          <cell r="D5931" t="str">
            <v>RES CONSUMER SERVICES</v>
          </cell>
          <cell r="E5931" t="str">
            <v>908-01505</v>
          </cell>
          <cell r="F5931" t="str">
            <v>114101505908</v>
          </cell>
          <cell r="G5931">
            <v>622100</v>
          </cell>
          <cell r="H5931" t="str">
            <v>EMPLOYEE AWRDS MLS &amp;</v>
          </cell>
        </row>
        <row r="5932">
          <cell r="A5932">
            <v>500305</v>
          </cell>
          <cell r="B5932" t="str">
            <v>HOURLY REGULAR  PAY</v>
          </cell>
          <cell r="C5932">
            <v>11348</v>
          </cell>
          <cell r="D5932" t="str">
            <v>MAJOR ACCOUNT SERVICES TEAM (MAST)</v>
          </cell>
          <cell r="E5932" t="str">
            <v>908-01505</v>
          </cell>
          <cell r="F5932" t="str">
            <v>113481505908</v>
          </cell>
          <cell r="G5932">
            <v>600305</v>
          </cell>
          <cell r="H5932" t="str">
            <v>HOURLY REGULAR  PAY</v>
          </cell>
        </row>
        <row r="5933">
          <cell r="A5933">
            <v>513100</v>
          </cell>
          <cell r="B5933" t="str">
            <v>CONFERENCE TRAVEL</v>
          </cell>
          <cell r="C5933">
            <v>11348</v>
          </cell>
          <cell r="D5933" t="str">
            <v>MAJOR ACCOUNT SERVICES TEAM (MAST)</v>
          </cell>
          <cell r="E5933" t="str">
            <v>908-01505</v>
          </cell>
          <cell r="F5933" t="str">
            <v>113481505908</v>
          </cell>
          <cell r="G5933">
            <v>613100</v>
          </cell>
          <cell r="H5933" t="str">
            <v>CONFERENCE TRAVEL</v>
          </cell>
        </row>
        <row r="5934">
          <cell r="A5934">
            <v>580105</v>
          </cell>
          <cell r="B5934" t="str">
            <v>SALARY REGULAR</v>
          </cell>
          <cell r="C5934">
            <v>11348</v>
          </cell>
          <cell r="D5934" t="str">
            <v>MAJOR ACCOUNT SERVICES TEAM (MAST)</v>
          </cell>
          <cell r="E5934" t="str">
            <v>908-01505</v>
          </cell>
          <cell r="F5934" t="str">
            <v>113481505908</v>
          </cell>
          <cell r="G5934">
            <v>680105</v>
          </cell>
          <cell r="H5934" t="str">
            <v>SALARY REGULAR</v>
          </cell>
        </row>
        <row r="5935">
          <cell r="A5935">
            <v>501000</v>
          </cell>
          <cell r="B5935" t="str">
            <v>PAYROLL OVERHEAD</v>
          </cell>
          <cell r="C5935">
            <v>11348</v>
          </cell>
          <cell r="D5935" t="str">
            <v>MAJOR ACCOUNT SERVICES TEAM (MAST)</v>
          </cell>
          <cell r="E5935" t="str">
            <v>908-01505</v>
          </cell>
          <cell r="F5935" t="str">
            <v>113481505908</v>
          </cell>
          <cell r="G5935">
            <v>601000</v>
          </cell>
          <cell r="H5935" t="str">
            <v>PAYROLL OVERHEAD</v>
          </cell>
        </row>
        <row r="5936">
          <cell r="A5936">
            <v>500900</v>
          </cell>
          <cell r="B5936" t="str">
            <v>VACATION, SICK &amp; HOL</v>
          </cell>
          <cell r="C5936">
            <v>11348</v>
          </cell>
          <cell r="D5936" t="str">
            <v>MAJOR ACCOUNT SERVICES TEAM (MAST)</v>
          </cell>
          <cell r="E5936" t="str">
            <v>908-01505</v>
          </cell>
          <cell r="F5936" t="str">
            <v>113481505908</v>
          </cell>
          <cell r="G5936">
            <v>600900</v>
          </cell>
          <cell r="H5936" t="str">
            <v>VACATION, SICK &amp; HOL</v>
          </cell>
        </row>
        <row r="5937">
          <cell r="A5937">
            <v>505100</v>
          </cell>
          <cell r="B5937" t="str">
            <v>PROFESSIONAL SERVICE</v>
          </cell>
          <cell r="C5937">
            <v>11345</v>
          </cell>
          <cell r="D5937" t="str">
            <v>CNG</v>
          </cell>
          <cell r="E5937" t="str">
            <v>908-01505</v>
          </cell>
          <cell r="F5937" t="str">
            <v>113451505908</v>
          </cell>
          <cell r="G5937">
            <v>605100</v>
          </cell>
          <cell r="H5937" t="str">
            <v>PROFESSIONAL SERVICE</v>
          </cell>
        </row>
        <row r="5938">
          <cell r="A5938">
            <v>501900</v>
          </cell>
          <cell r="B5938" t="str">
            <v>DUES/MEMBERSHIP</v>
          </cell>
          <cell r="C5938">
            <v>11345</v>
          </cell>
          <cell r="D5938" t="str">
            <v>CNG</v>
          </cell>
          <cell r="E5938" t="str">
            <v>908-01505</v>
          </cell>
          <cell r="F5938" t="str">
            <v>113451505908</v>
          </cell>
          <cell r="G5938">
            <v>601900</v>
          </cell>
          <cell r="H5938" t="str">
            <v>DUES/MEMBERSHIP</v>
          </cell>
        </row>
        <row r="5939">
          <cell r="A5939">
            <v>505200</v>
          </cell>
          <cell r="B5939" t="str">
            <v>ADVERTISING</v>
          </cell>
          <cell r="C5939">
            <v>11345</v>
          </cell>
          <cell r="D5939" t="str">
            <v>CNG</v>
          </cell>
          <cell r="E5939" t="str">
            <v>908-01505</v>
          </cell>
          <cell r="F5939" t="str">
            <v>113451505908</v>
          </cell>
          <cell r="G5939">
            <v>605200</v>
          </cell>
          <cell r="H5939" t="str">
            <v>ADVERTISING</v>
          </cell>
        </row>
        <row r="5940">
          <cell r="A5940">
            <v>512100</v>
          </cell>
          <cell r="B5940" t="str">
            <v>MEALS AND ENTERTAIN</v>
          </cell>
          <cell r="C5940">
            <v>11345</v>
          </cell>
          <cell r="D5940" t="str">
            <v>CNG</v>
          </cell>
          <cell r="E5940" t="str">
            <v>908-01505</v>
          </cell>
          <cell r="F5940" t="str">
            <v>113451505908</v>
          </cell>
          <cell r="G5940">
            <v>612100</v>
          </cell>
          <cell r="H5940" t="str">
            <v>MEALS AND ENTERTAIN</v>
          </cell>
        </row>
        <row r="5941">
          <cell r="A5941">
            <v>512200</v>
          </cell>
          <cell r="B5941" t="str">
            <v>TRAVEL IN TERRITORY</v>
          </cell>
          <cell r="C5941">
            <v>11345</v>
          </cell>
          <cell r="D5941" t="str">
            <v>CNG</v>
          </cell>
          <cell r="E5941" t="str">
            <v>908-01505</v>
          </cell>
          <cell r="F5941" t="str">
            <v>113451505908</v>
          </cell>
          <cell r="G5941">
            <v>612200</v>
          </cell>
          <cell r="H5941" t="str">
            <v>TRAVEL IN TERRITORY</v>
          </cell>
        </row>
        <row r="5942">
          <cell r="A5942">
            <v>513100</v>
          </cell>
          <cell r="B5942" t="str">
            <v>CONFERENCE TRAVEL</v>
          </cell>
          <cell r="C5942">
            <v>11345</v>
          </cell>
          <cell r="D5942" t="str">
            <v>CNG</v>
          </cell>
          <cell r="E5942" t="str">
            <v>908-01505</v>
          </cell>
          <cell r="F5942" t="str">
            <v>113451505908</v>
          </cell>
          <cell r="G5942">
            <v>613100</v>
          </cell>
          <cell r="H5942" t="str">
            <v>CONFERENCE TRAVEL</v>
          </cell>
        </row>
        <row r="5943">
          <cell r="A5943">
            <v>501900</v>
          </cell>
          <cell r="B5943" t="str">
            <v>DUES/MEMBERSHIP</v>
          </cell>
          <cell r="C5943">
            <v>11330</v>
          </cell>
          <cell r="D5943" t="str">
            <v>CUSTOMER ACQUISITION MARKETING CONV</v>
          </cell>
          <cell r="E5943" t="str">
            <v>908-01505</v>
          </cell>
          <cell r="F5943" t="str">
            <v>113301505908</v>
          </cell>
          <cell r="G5943">
            <v>601900</v>
          </cell>
          <cell r="H5943" t="str">
            <v>DUES/MEMBERSHIP</v>
          </cell>
        </row>
        <row r="5944">
          <cell r="A5944">
            <v>505200</v>
          </cell>
          <cell r="B5944" t="str">
            <v>ADVERTISING</v>
          </cell>
          <cell r="C5944">
            <v>11330</v>
          </cell>
          <cell r="D5944" t="str">
            <v>CUSTOMER ACQUISITION MARKETING CONV</v>
          </cell>
          <cell r="E5944" t="str">
            <v>908-01505</v>
          </cell>
          <cell r="F5944" t="str">
            <v>113301505908</v>
          </cell>
          <cell r="G5944">
            <v>605200</v>
          </cell>
          <cell r="H5944" t="str">
            <v>ADVERTISING</v>
          </cell>
        </row>
        <row r="5945">
          <cell r="A5945">
            <v>500900</v>
          </cell>
          <cell r="B5945" t="str">
            <v>VACATION, SICK &amp; HOL</v>
          </cell>
          <cell r="C5945">
            <v>11330</v>
          </cell>
          <cell r="D5945" t="str">
            <v>CUSTOMER ACQUISITION MARKETING CONV</v>
          </cell>
          <cell r="E5945" t="str">
            <v>908-01505</v>
          </cell>
          <cell r="F5945" t="str">
            <v>113301505908</v>
          </cell>
          <cell r="G5945">
            <v>600900</v>
          </cell>
          <cell r="H5945" t="str">
            <v>VACATION, SICK &amp; HOL</v>
          </cell>
        </row>
        <row r="5946">
          <cell r="A5946">
            <v>500100</v>
          </cell>
          <cell r="B5946" t="str">
            <v>SALARY PAYROLL</v>
          </cell>
          <cell r="C5946">
            <v>11330</v>
          </cell>
          <cell r="D5946" t="str">
            <v>CUSTOMER ACQUISITION MARKETING CONV</v>
          </cell>
          <cell r="E5946" t="str">
            <v>908-01505</v>
          </cell>
          <cell r="F5946" t="str">
            <v>113301505908</v>
          </cell>
          <cell r="G5946">
            <v>600100</v>
          </cell>
          <cell r="H5946" t="str">
            <v>SALARY PAYROLL</v>
          </cell>
        </row>
        <row r="5947">
          <cell r="A5947">
            <v>504700</v>
          </cell>
          <cell r="B5947" t="str">
            <v>PARKING</v>
          </cell>
          <cell r="C5947">
            <v>11330</v>
          </cell>
          <cell r="D5947" t="str">
            <v>CUSTOMER ACQUISITION MARKETING CONV</v>
          </cell>
          <cell r="E5947" t="str">
            <v>908-01505</v>
          </cell>
          <cell r="F5947" t="str">
            <v>113301505908</v>
          </cell>
          <cell r="G5947">
            <v>604700</v>
          </cell>
          <cell r="H5947" t="str">
            <v>PARKING</v>
          </cell>
        </row>
        <row r="5948">
          <cell r="A5948">
            <v>513100</v>
          </cell>
          <cell r="B5948" t="str">
            <v>CONFERENCE TRAVEL</v>
          </cell>
          <cell r="C5948">
            <v>11330</v>
          </cell>
          <cell r="D5948" t="str">
            <v>CUSTOMER ACQUISITION MARKETING CONV</v>
          </cell>
          <cell r="E5948" t="str">
            <v>908-01505</v>
          </cell>
          <cell r="F5948" t="str">
            <v>113301505908</v>
          </cell>
          <cell r="G5948">
            <v>613100</v>
          </cell>
          <cell r="H5948" t="str">
            <v>CONFERENCE TRAVEL</v>
          </cell>
        </row>
        <row r="5949">
          <cell r="A5949">
            <v>501000</v>
          </cell>
          <cell r="B5949" t="str">
            <v>PAYROLL OVERHEAD</v>
          </cell>
          <cell r="C5949">
            <v>11330</v>
          </cell>
          <cell r="D5949" t="str">
            <v>CUSTOMER ACQUISITION MARKETING CONV</v>
          </cell>
          <cell r="E5949" t="str">
            <v>908-01505</v>
          </cell>
          <cell r="F5949" t="str">
            <v>113301505908</v>
          </cell>
          <cell r="G5949">
            <v>601000</v>
          </cell>
          <cell r="H5949" t="str">
            <v>PAYROLL OVERHEAD</v>
          </cell>
        </row>
        <row r="5950">
          <cell r="A5950">
            <v>588105</v>
          </cell>
          <cell r="B5950" t="str">
            <v>SALARY PAYROLL ZTFSO</v>
          </cell>
          <cell r="C5950">
            <v>11330</v>
          </cell>
          <cell r="D5950" t="str">
            <v>CUSTOMER ACQUISITION MARKETING CONV</v>
          </cell>
          <cell r="E5950" t="str">
            <v>908-01505</v>
          </cell>
          <cell r="F5950" t="str">
            <v>113301505908</v>
          </cell>
          <cell r="G5950">
            <v>688105</v>
          </cell>
          <cell r="H5950" t="str">
            <v>SALARY PAYROLL ZTFSO</v>
          </cell>
        </row>
        <row r="5951">
          <cell r="A5951">
            <v>501100</v>
          </cell>
          <cell r="B5951" t="str">
            <v>EDUCATION</v>
          </cell>
          <cell r="C5951">
            <v>11330</v>
          </cell>
          <cell r="D5951" t="str">
            <v>CUSTOMER ACQUISITION MARKETING CONV</v>
          </cell>
          <cell r="E5951" t="str">
            <v>908-01505</v>
          </cell>
          <cell r="F5951" t="str">
            <v>113301505908</v>
          </cell>
          <cell r="G5951">
            <v>601100</v>
          </cell>
          <cell r="H5951" t="str">
            <v>EDUCATION</v>
          </cell>
        </row>
        <row r="5952">
          <cell r="A5952">
            <v>503300</v>
          </cell>
          <cell r="B5952" t="str">
            <v>REFRESHMENTS</v>
          </cell>
          <cell r="C5952">
            <v>11330</v>
          </cell>
          <cell r="D5952" t="str">
            <v>CUSTOMER ACQUISITION MARKETING CONV</v>
          </cell>
          <cell r="E5952" t="str">
            <v>908-01505</v>
          </cell>
          <cell r="F5952" t="str">
            <v>113301505908</v>
          </cell>
          <cell r="G5952">
            <v>603300</v>
          </cell>
          <cell r="H5952" t="str">
            <v>REFRESHMENTS</v>
          </cell>
        </row>
        <row r="5953">
          <cell r="A5953">
            <v>500305</v>
          </cell>
          <cell r="B5953" t="str">
            <v>HOURLY REGULAR  PAY</v>
          </cell>
          <cell r="C5953">
            <v>13400</v>
          </cell>
          <cell r="D5953" t="str">
            <v>CUSTOMER CONTACT CENTER</v>
          </cell>
          <cell r="E5953" t="str">
            <v>908-01505</v>
          </cell>
          <cell r="F5953" t="str">
            <v>134001505908</v>
          </cell>
          <cell r="G5953">
            <v>600305</v>
          </cell>
          <cell r="H5953" t="str">
            <v>HOURLY REGULAR  PAY</v>
          </cell>
        </row>
        <row r="5954">
          <cell r="A5954">
            <v>500306</v>
          </cell>
          <cell r="B5954" t="str">
            <v>HOURLY OVERTIME PAY</v>
          </cell>
          <cell r="C5954">
            <v>13400</v>
          </cell>
          <cell r="D5954" t="str">
            <v>CUSTOMER CONTACT CENTER</v>
          </cell>
          <cell r="E5954" t="str">
            <v>908-01505</v>
          </cell>
          <cell r="F5954" t="str">
            <v>134001505908</v>
          </cell>
          <cell r="G5954">
            <v>600306</v>
          </cell>
          <cell r="H5954" t="str">
            <v>HOURLY OVERTIME PAY</v>
          </cell>
        </row>
        <row r="5955">
          <cell r="A5955">
            <v>500900</v>
          </cell>
          <cell r="B5955" t="str">
            <v>VACATION, SICK &amp; HOL</v>
          </cell>
          <cell r="C5955">
            <v>13400</v>
          </cell>
          <cell r="D5955" t="str">
            <v>CUSTOMER CONTACT CENTER</v>
          </cell>
          <cell r="E5955" t="str">
            <v>908-01505</v>
          </cell>
          <cell r="F5955" t="str">
            <v>134001505908</v>
          </cell>
          <cell r="G5955">
            <v>600900</v>
          </cell>
          <cell r="H5955" t="str">
            <v>VACATION, SICK &amp; HOL</v>
          </cell>
        </row>
        <row r="5956">
          <cell r="A5956">
            <v>501000</v>
          </cell>
          <cell r="B5956" t="str">
            <v>PAYROLL OVERHEAD</v>
          </cell>
          <cell r="C5956">
            <v>13400</v>
          </cell>
          <cell r="D5956" t="str">
            <v>CUSTOMER CONTACT CENTER</v>
          </cell>
          <cell r="E5956" t="str">
            <v>908-01505</v>
          </cell>
          <cell r="F5956" t="str">
            <v>134001505908</v>
          </cell>
          <cell r="G5956">
            <v>601000</v>
          </cell>
          <cell r="H5956" t="str">
            <v>PAYROLL OVERHEAD</v>
          </cell>
        </row>
        <row r="5957">
          <cell r="A5957">
            <v>503100</v>
          </cell>
          <cell r="B5957" t="str">
            <v>PRINTING</v>
          </cell>
          <cell r="C5957">
            <v>11595</v>
          </cell>
          <cell r="D5957" t="str">
            <v>SMART ENERGY</v>
          </cell>
          <cell r="E5957" t="str">
            <v>908-02972</v>
          </cell>
          <cell r="F5957" t="str">
            <v>115952972908</v>
          </cell>
          <cell r="G5957">
            <v>603100</v>
          </cell>
          <cell r="H5957" t="str">
            <v>PRINTING</v>
          </cell>
        </row>
        <row r="5958">
          <cell r="A5958">
            <v>505100</v>
          </cell>
          <cell r="B5958" t="str">
            <v>PROFESSIONAL SERVICE</v>
          </cell>
          <cell r="C5958">
            <v>11595</v>
          </cell>
          <cell r="D5958" t="str">
            <v>SMART ENERGY</v>
          </cell>
          <cell r="E5958" t="str">
            <v>908-02972</v>
          </cell>
          <cell r="F5958" t="str">
            <v>115952972908</v>
          </cell>
          <cell r="G5958">
            <v>605100</v>
          </cell>
          <cell r="H5958" t="str">
            <v>PROFESSIONAL SERVICE</v>
          </cell>
        </row>
        <row r="5959">
          <cell r="A5959">
            <v>522000</v>
          </cell>
          <cell r="B5959" t="str">
            <v>EMPLOYEE AWARDS</v>
          </cell>
          <cell r="C5959">
            <v>11595</v>
          </cell>
          <cell r="D5959" t="str">
            <v>SMART ENERGY</v>
          </cell>
          <cell r="E5959" t="str">
            <v>908-02972</v>
          </cell>
          <cell r="F5959" t="str">
            <v>115952972908</v>
          </cell>
          <cell r="G5959">
            <v>622000</v>
          </cell>
          <cell r="H5959" t="str">
            <v>EMPLOYEE AWARDS</v>
          </cell>
        </row>
        <row r="5960">
          <cell r="A5960">
            <v>580105</v>
          </cell>
          <cell r="B5960" t="str">
            <v>SALARY REGULAR</v>
          </cell>
          <cell r="C5960">
            <v>11595</v>
          </cell>
          <cell r="D5960" t="str">
            <v>SMART ENERGY</v>
          </cell>
          <cell r="E5960" t="str">
            <v>908-02972</v>
          </cell>
          <cell r="F5960" t="str">
            <v>115952972908</v>
          </cell>
          <cell r="G5960">
            <v>680105</v>
          </cell>
          <cell r="H5960" t="str">
            <v>SALARY REGULAR</v>
          </cell>
        </row>
        <row r="5961">
          <cell r="A5961">
            <v>504300</v>
          </cell>
          <cell r="B5961" t="str">
            <v>CASH RECEIPTS</v>
          </cell>
          <cell r="C5961">
            <v>11595</v>
          </cell>
          <cell r="D5961" t="str">
            <v>SMART ENERGY</v>
          </cell>
          <cell r="E5961" t="str">
            <v>908-02972</v>
          </cell>
          <cell r="F5961" t="str">
            <v>115952972908</v>
          </cell>
          <cell r="G5961">
            <v>604300</v>
          </cell>
          <cell r="H5961" t="str">
            <v>CASH RECEIPTS</v>
          </cell>
        </row>
        <row r="5962">
          <cell r="A5962">
            <v>506400</v>
          </cell>
          <cell r="B5962" t="str">
            <v>DONATIONS</v>
          </cell>
          <cell r="C5962">
            <v>11595</v>
          </cell>
          <cell r="D5962" t="str">
            <v>SMART ENERGY</v>
          </cell>
          <cell r="E5962" t="str">
            <v>908-02972</v>
          </cell>
          <cell r="F5962" t="str">
            <v>115952972908</v>
          </cell>
          <cell r="G5962">
            <v>606400</v>
          </cell>
          <cell r="H5962" t="str">
            <v>DONATIONS</v>
          </cell>
        </row>
        <row r="5963">
          <cell r="A5963">
            <v>501000</v>
          </cell>
          <cell r="B5963" t="str">
            <v>PAYROLL OVERHEAD</v>
          </cell>
          <cell r="C5963">
            <v>11595</v>
          </cell>
          <cell r="D5963" t="str">
            <v>SMART ENERGY</v>
          </cell>
          <cell r="E5963" t="str">
            <v>908-02972</v>
          </cell>
          <cell r="F5963" t="str">
            <v>115952972908</v>
          </cell>
          <cell r="G5963">
            <v>601000</v>
          </cell>
          <cell r="H5963" t="str">
            <v>PAYROLL OVERHEAD</v>
          </cell>
        </row>
        <row r="5964">
          <cell r="A5964">
            <v>501100</v>
          </cell>
          <cell r="B5964" t="str">
            <v>EDUCATION</v>
          </cell>
          <cell r="C5964">
            <v>11595</v>
          </cell>
          <cell r="D5964" t="str">
            <v>SMART ENERGY</v>
          </cell>
          <cell r="E5964" t="str">
            <v>908-02972</v>
          </cell>
          <cell r="F5964" t="str">
            <v>115952972908</v>
          </cell>
          <cell r="G5964">
            <v>601100</v>
          </cell>
          <cell r="H5964" t="str">
            <v>EDUCATION</v>
          </cell>
        </row>
        <row r="5965">
          <cell r="A5965">
            <v>501500</v>
          </cell>
          <cell r="B5965" t="str">
            <v>MILEAGE REIMBURSE</v>
          </cell>
          <cell r="C5965">
            <v>11595</v>
          </cell>
          <cell r="D5965" t="str">
            <v>SMART ENERGY</v>
          </cell>
          <cell r="E5965" t="str">
            <v>908-02972</v>
          </cell>
          <cell r="F5965" t="str">
            <v>115952972908</v>
          </cell>
          <cell r="G5965">
            <v>601500</v>
          </cell>
          <cell r="H5965" t="str">
            <v>MILEAGE REIMBURSE</v>
          </cell>
        </row>
        <row r="5966">
          <cell r="A5966">
            <v>500100</v>
          </cell>
          <cell r="B5966" t="str">
            <v>SALARY PAYROLL</v>
          </cell>
          <cell r="C5966">
            <v>11595</v>
          </cell>
          <cell r="D5966" t="str">
            <v>SMART ENERGY</v>
          </cell>
          <cell r="E5966" t="str">
            <v>908-02972</v>
          </cell>
          <cell r="F5966" t="str">
            <v>115952972908</v>
          </cell>
          <cell r="G5966">
            <v>600100</v>
          </cell>
          <cell r="H5966" t="str">
            <v>SALARY PAYROLL</v>
          </cell>
        </row>
        <row r="5967">
          <cell r="A5967">
            <v>500900</v>
          </cell>
          <cell r="B5967" t="str">
            <v>VACATION, SICK &amp; HOL</v>
          </cell>
          <cell r="C5967">
            <v>11595</v>
          </cell>
          <cell r="D5967" t="str">
            <v>SMART ENERGY</v>
          </cell>
          <cell r="E5967" t="str">
            <v>908-02972</v>
          </cell>
          <cell r="F5967" t="str">
            <v>115952972908</v>
          </cell>
          <cell r="G5967">
            <v>600900</v>
          </cell>
          <cell r="H5967" t="str">
            <v>VACATION, SICK &amp; HOL</v>
          </cell>
        </row>
        <row r="5968">
          <cell r="A5968">
            <v>501400</v>
          </cell>
          <cell r="B5968" t="str">
            <v>MATERIALS</v>
          </cell>
          <cell r="C5968">
            <v>11595</v>
          </cell>
          <cell r="D5968" t="str">
            <v>SMART ENERGY</v>
          </cell>
          <cell r="E5968" t="str">
            <v>908-02972</v>
          </cell>
          <cell r="F5968" t="str">
            <v>115952972908</v>
          </cell>
          <cell r="G5968">
            <v>601400</v>
          </cell>
          <cell r="H5968" t="str">
            <v>MATERIALS</v>
          </cell>
        </row>
        <row r="5969">
          <cell r="A5969">
            <v>503000</v>
          </cell>
          <cell r="B5969" t="str">
            <v>OFFICE SUPPLIES</v>
          </cell>
          <cell r="C5969">
            <v>11595</v>
          </cell>
          <cell r="D5969" t="str">
            <v>SMART ENERGY</v>
          </cell>
          <cell r="E5969" t="str">
            <v>908-02972</v>
          </cell>
          <cell r="F5969" t="str">
            <v>115952972908</v>
          </cell>
          <cell r="G5969">
            <v>603000</v>
          </cell>
          <cell r="H5969" t="str">
            <v>OFFICE SUPPLIES</v>
          </cell>
        </row>
        <row r="5970">
          <cell r="A5970">
            <v>503200</v>
          </cell>
          <cell r="B5970" t="str">
            <v>BOOKS AND MAGAZINES</v>
          </cell>
          <cell r="C5970">
            <v>11595</v>
          </cell>
          <cell r="D5970" t="str">
            <v>SMART ENERGY</v>
          </cell>
          <cell r="E5970" t="str">
            <v>908-02972</v>
          </cell>
          <cell r="F5970" t="str">
            <v>115952972908</v>
          </cell>
          <cell r="G5970">
            <v>603200</v>
          </cell>
          <cell r="H5970" t="str">
            <v>BOOKS AND MAGAZINES</v>
          </cell>
        </row>
        <row r="5971">
          <cell r="A5971">
            <v>503300</v>
          </cell>
          <cell r="B5971" t="str">
            <v>REFRESHMENTS</v>
          </cell>
          <cell r="C5971">
            <v>11595</v>
          </cell>
          <cell r="D5971" t="str">
            <v>SMART ENERGY</v>
          </cell>
          <cell r="E5971" t="str">
            <v>908-02972</v>
          </cell>
          <cell r="F5971" t="str">
            <v>115952972908</v>
          </cell>
          <cell r="G5971">
            <v>603300</v>
          </cell>
          <cell r="H5971" t="str">
            <v>REFRESHMENTS</v>
          </cell>
        </row>
        <row r="5972">
          <cell r="A5972">
            <v>504700</v>
          </cell>
          <cell r="B5972" t="str">
            <v>PARKING</v>
          </cell>
          <cell r="C5972">
            <v>11595</v>
          </cell>
          <cell r="D5972" t="str">
            <v>SMART ENERGY</v>
          </cell>
          <cell r="E5972" t="str">
            <v>908-02972</v>
          </cell>
          <cell r="F5972" t="str">
            <v>115952972908</v>
          </cell>
          <cell r="G5972">
            <v>604700</v>
          </cell>
          <cell r="H5972" t="str">
            <v>PARKING</v>
          </cell>
        </row>
        <row r="5973">
          <cell r="A5973">
            <v>512100</v>
          </cell>
          <cell r="B5973" t="str">
            <v>MEALS AND ENTERTAIN</v>
          </cell>
          <cell r="C5973">
            <v>11595</v>
          </cell>
          <cell r="D5973" t="str">
            <v>SMART ENERGY</v>
          </cell>
          <cell r="E5973" t="str">
            <v>908-02972</v>
          </cell>
          <cell r="F5973" t="str">
            <v>115952972908</v>
          </cell>
          <cell r="G5973">
            <v>612100</v>
          </cell>
          <cell r="H5973" t="str">
            <v>MEALS AND ENTERTAIN</v>
          </cell>
        </row>
        <row r="5974">
          <cell r="A5974">
            <v>513200</v>
          </cell>
          <cell r="B5974" t="str">
            <v>BUSINESS TRAVEL</v>
          </cell>
          <cell r="C5974">
            <v>11595</v>
          </cell>
          <cell r="D5974" t="str">
            <v>SMART ENERGY</v>
          </cell>
          <cell r="E5974" t="str">
            <v>908-02972</v>
          </cell>
          <cell r="F5974" t="str">
            <v>115952972908</v>
          </cell>
          <cell r="G5974">
            <v>613200</v>
          </cell>
          <cell r="H5974" t="str">
            <v>BUSINESS TRAVEL</v>
          </cell>
        </row>
        <row r="5975">
          <cell r="A5975">
            <v>501900</v>
          </cell>
          <cell r="B5975" t="str">
            <v>DUES/MEMBERSHIP</v>
          </cell>
          <cell r="C5975">
            <v>11595</v>
          </cell>
          <cell r="D5975" t="str">
            <v>SMART ENERGY</v>
          </cell>
          <cell r="E5975" t="str">
            <v>908-02972</v>
          </cell>
          <cell r="F5975" t="str">
            <v>115952972908</v>
          </cell>
          <cell r="G5975">
            <v>601900</v>
          </cell>
          <cell r="H5975" t="str">
            <v>DUES/MEMBERSHIP</v>
          </cell>
        </row>
        <row r="5976">
          <cell r="A5976">
            <v>502800</v>
          </cell>
          <cell r="B5976" t="str">
            <v>POSTAGE</v>
          </cell>
          <cell r="C5976">
            <v>11595</v>
          </cell>
          <cell r="D5976" t="str">
            <v>SMART ENERGY</v>
          </cell>
          <cell r="E5976" t="str">
            <v>908-02972</v>
          </cell>
          <cell r="F5976" t="str">
            <v>115952972908</v>
          </cell>
          <cell r="G5976">
            <v>602800</v>
          </cell>
          <cell r="H5976" t="str">
            <v>POSTAGE</v>
          </cell>
        </row>
        <row r="5977">
          <cell r="A5977">
            <v>513100</v>
          </cell>
          <cell r="B5977" t="str">
            <v>CONFERENCE TRAVEL</v>
          </cell>
          <cell r="C5977">
            <v>11595</v>
          </cell>
          <cell r="D5977" t="str">
            <v>SMART ENERGY</v>
          </cell>
          <cell r="E5977" t="str">
            <v>908-02972</v>
          </cell>
          <cell r="F5977" t="str">
            <v>115952972908</v>
          </cell>
          <cell r="G5977">
            <v>613100</v>
          </cell>
          <cell r="H5977" t="str">
            <v>CONFERENCE TRAVEL</v>
          </cell>
        </row>
        <row r="5978">
          <cell r="A5978">
            <v>599900</v>
          </cell>
          <cell r="B5978" t="str">
            <v>BDGT - MISC. EXP</v>
          </cell>
          <cell r="C5978">
            <v>11595</v>
          </cell>
          <cell r="D5978" t="str">
            <v>SMART ENERGY</v>
          </cell>
          <cell r="E5978" t="str">
            <v>908-02972</v>
          </cell>
          <cell r="F5978" t="str">
            <v>115952972908</v>
          </cell>
          <cell r="G5978">
            <v>699900</v>
          </cell>
          <cell r="H5978" t="str">
            <v>BDGT - MISC. EXP</v>
          </cell>
        </row>
        <row r="5979">
          <cell r="A5979">
            <v>504200</v>
          </cell>
          <cell r="B5979" t="str">
            <v>REGULATORY DEFEERAL</v>
          </cell>
          <cell r="C5979">
            <v>11595</v>
          </cell>
          <cell r="D5979" t="str">
            <v>SMART ENERGY</v>
          </cell>
          <cell r="E5979" t="str">
            <v>908-02972</v>
          </cell>
          <cell r="F5979" t="str">
            <v>115952972908</v>
          </cell>
          <cell r="G5979">
            <v>604200</v>
          </cell>
          <cell r="H5979" t="str">
            <v>REGULATORY DEFEERAL</v>
          </cell>
        </row>
        <row r="5980">
          <cell r="A5980">
            <v>588305</v>
          </cell>
          <cell r="B5980" t="str">
            <v>HRLY - REGULAR ZTFSO</v>
          </cell>
          <cell r="C5980">
            <v>11348</v>
          </cell>
          <cell r="D5980" t="str">
            <v>MAJOR ACCOUNT SERVICES TEAM (MAST)</v>
          </cell>
          <cell r="E5980" t="str">
            <v>908-04660</v>
          </cell>
          <cell r="F5980" t="str">
            <v>113484660908</v>
          </cell>
          <cell r="G5980">
            <v>688305</v>
          </cell>
          <cell r="H5980" t="str">
            <v>HRLY - REGULAR ZTFSO</v>
          </cell>
        </row>
        <row r="5981">
          <cell r="A5981">
            <v>501900</v>
          </cell>
          <cell r="B5981" t="str">
            <v>DUES/MEMBERSHIP</v>
          </cell>
          <cell r="C5981">
            <v>11345</v>
          </cell>
          <cell r="D5981" t="str">
            <v>CNG</v>
          </cell>
          <cell r="E5981" t="str">
            <v>908-04660</v>
          </cell>
          <cell r="F5981" t="str">
            <v>113454660908</v>
          </cell>
          <cell r="G5981">
            <v>601900</v>
          </cell>
          <cell r="H5981" t="str">
            <v>DUES/MEMBERSHIP</v>
          </cell>
        </row>
        <row r="5982">
          <cell r="A5982">
            <v>505100</v>
          </cell>
          <cell r="B5982" t="str">
            <v>PROFESSIONAL SERVICE</v>
          </cell>
          <cell r="C5982">
            <v>11345</v>
          </cell>
          <cell r="D5982" t="str">
            <v>CNG</v>
          </cell>
          <cell r="E5982" t="str">
            <v>908-04660</v>
          </cell>
          <cell r="F5982" t="str">
            <v>113454660908</v>
          </cell>
          <cell r="G5982">
            <v>605100</v>
          </cell>
          <cell r="H5982" t="str">
            <v>PROFESSIONAL SERVICE</v>
          </cell>
        </row>
        <row r="5983">
          <cell r="A5983">
            <v>502400</v>
          </cell>
          <cell r="B5983" t="str">
            <v>MISCELLANEOUS</v>
          </cell>
          <cell r="C5983">
            <v>11345</v>
          </cell>
          <cell r="D5983" t="str">
            <v>CNG</v>
          </cell>
          <cell r="E5983" t="str">
            <v>908-04660</v>
          </cell>
          <cell r="F5983" t="str">
            <v>113454660908</v>
          </cell>
          <cell r="G5983">
            <v>602400</v>
          </cell>
          <cell r="H5983" t="str">
            <v>MISCELLANEOUS</v>
          </cell>
        </row>
        <row r="5984">
          <cell r="A5984">
            <v>500100</v>
          </cell>
          <cell r="B5984" t="str">
            <v>SALARY PAYROLL</v>
          </cell>
          <cell r="C5984">
            <v>11325</v>
          </cell>
          <cell r="D5984" t="str">
            <v>CUST SEG SRVC</v>
          </cell>
          <cell r="E5984" t="str">
            <v>908-04660</v>
          </cell>
          <cell r="F5984" t="str">
            <v>113254660908</v>
          </cell>
          <cell r="G5984">
            <v>600100</v>
          </cell>
          <cell r="H5984" t="str">
            <v>SALARY PAYROLL</v>
          </cell>
        </row>
        <row r="5985">
          <cell r="A5985">
            <v>500900</v>
          </cell>
          <cell r="B5985" t="str">
            <v>VACATION, SICK &amp; HOL</v>
          </cell>
          <cell r="C5985">
            <v>11325</v>
          </cell>
          <cell r="D5985" t="str">
            <v>CUST SEG SRVC</v>
          </cell>
          <cell r="E5985" t="str">
            <v>908-04660</v>
          </cell>
          <cell r="F5985" t="str">
            <v>113254660908</v>
          </cell>
          <cell r="G5985">
            <v>600900</v>
          </cell>
          <cell r="H5985" t="str">
            <v>VACATION, SICK &amp; HOL</v>
          </cell>
        </row>
        <row r="5986">
          <cell r="A5986">
            <v>501000</v>
          </cell>
          <cell r="B5986" t="str">
            <v>PAYROLL OVERHEAD</v>
          </cell>
          <cell r="C5986">
            <v>11325</v>
          </cell>
          <cell r="D5986" t="str">
            <v>CUST SEG SRVC</v>
          </cell>
          <cell r="E5986" t="str">
            <v>908-04660</v>
          </cell>
          <cell r="F5986" t="str">
            <v>113254660908</v>
          </cell>
          <cell r="G5986">
            <v>601000</v>
          </cell>
          <cell r="H5986" t="str">
            <v>PAYROLL OVERHEAD</v>
          </cell>
        </row>
        <row r="5987">
          <cell r="A5987">
            <v>501500</v>
          </cell>
          <cell r="B5987" t="str">
            <v>MILEAGE REIMBURSE</v>
          </cell>
          <cell r="C5987">
            <v>11325</v>
          </cell>
          <cell r="D5987" t="str">
            <v>CUST SEG SRVC</v>
          </cell>
          <cell r="E5987" t="str">
            <v>908-04660</v>
          </cell>
          <cell r="F5987" t="str">
            <v>113254660908</v>
          </cell>
          <cell r="G5987">
            <v>601500</v>
          </cell>
          <cell r="H5987" t="str">
            <v>MILEAGE REIMBURSE</v>
          </cell>
        </row>
        <row r="5988">
          <cell r="A5988">
            <v>501900</v>
          </cell>
          <cell r="B5988" t="str">
            <v>DUES/MEMBERSHIP</v>
          </cell>
          <cell r="C5988">
            <v>11325</v>
          </cell>
          <cell r="D5988" t="str">
            <v>CUST SEG SRVC</v>
          </cell>
          <cell r="E5988" t="str">
            <v>908-04660</v>
          </cell>
          <cell r="F5988" t="str">
            <v>113254660908</v>
          </cell>
          <cell r="G5988">
            <v>601900</v>
          </cell>
          <cell r="H5988" t="str">
            <v>DUES/MEMBERSHIP</v>
          </cell>
        </row>
        <row r="5989">
          <cell r="A5989">
            <v>502466</v>
          </cell>
          <cell r="B5989" t="str">
            <v>P CARD UNCODED CHARG</v>
          </cell>
          <cell r="C5989">
            <v>11325</v>
          </cell>
          <cell r="D5989" t="str">
            <v>CUST SEG SRVC</v>
          </cell>
          <cell r="E5989" t="str">
            <v>908-04660</v>
          </cell>
          <cell r="F5989" t="str">
            <v>113254660908</v>
          </cell>
          <cell r="G5989">
            <v>602466</v>
          </cell>
          <cell r="H5989" t="str">
            <v>P CARD UNCODED CHARG</v>
          </cell>
        </row>
        <row r="5990">
          <cell r="A5990">
            <v>502700</v>
          </cell>
          <cell r="B5990" t="str">
            <v>TELEPHONE</v>
          </cell>
          <cell r="C5990">
            <v>11325</v>
          </cell>
          <cell r="D5990" t="str">
            <v>CUST SEG SRVC</v>
          </cell>
          <cell r="E5990" t="str">
            <v>908-04660</v>
          </cell>
          <cell r="F5990" t="str">
            <v>113254660908</v>
          </cell>
          <cell r="G5990">
            <v>602700</v>
          </cell>
          <cell r="H5990" t="str">
            <v>TELEPHONE</v>
          </cell>
        </row>
        <row r="5991">
          <cell r="A5991">
            <v>503000</v>
          </cell>
          <cell r="B5991" t="str">
            <v>OFFICE SUPPLIES</v>
          </cell>
          <cell r="C5991">
            <v>11325</v>
          </cell>
          <cell r="D5991" t="str">
            <v>CUST SEG SRVC</v>
          </cell>
          <cell r="E5991" t="str">
            <v>908-04660</v>
          </cell>
          <cell r="F5991" t="str">
            <v>113254660908</v>
          </cell>
          <cell r="G5991">
            <v>603000</v>
          </cell>
          <cell r="H5991" t="str">
            <v>OFFICE SUPPLIES</v>
          </cell>
        </row>
        <row r="5992">
          <cell r="A5992">
            <v>503200</v>
          </cell>
          <cell r="B5992" t="str">
            <v>BOOKS AND MAGAZINES</v>
          </cell>
          <cell r="C5992">
            <v>11325</v>
          </cell>
          <cell r="D5992" t="str">
            <v>CUST SEG SRVC</v>
          </cell>
          <cell r="E5992" t="str">
            <v>908-04660</v>
          </cell>
          <cell r="F5992" t="str">
            <v>113254660908</v>
          </cell>
          <cell r="G5992">
            <v>603200</v>
          </cell>
          <cell r="H5992" t="str">
            <v>BOOKS AND MAGAZINES</v>
          </cell>
        </row>
        <row r="5993">
          <cell r="A5993">
            <v>503300</v>
          </cell>
          <cell r="B5993" t="str">
            <v>REFRESHMENTS</v>
          </cell>
          <cell r="C5993">
            <v>11325</v>
          </cell>
          <cell r="D5993" t="str">
            <v>CUST SEG SRVC</v>
          </cell>
          <cell r="E5993" t="str">
            <v>908-04660</v>
          </cell>
          <cell r="F5993" t="str">
            <v>113254660908</v>
          </cell>
          <cell r="G5993">
            <v>603300</v>
          </cell>
          <cell r="H5993" t="str">
            <v>REFRESHMENTS</v>
          </cell>
        </row>
        <row r="5994">
          <cell r="A5994">
            <v>501100</v>
          </cell>
          <cell r="B5994" t="str">
            <v>EDUCATION</v>
          </cell>
          <cell r="C5994">
            <v>11325</v>
          </cell>
          <cell r="D5994" t="str">
            <v>CUST SEG SRVC</v>
          </cell>
          <cell r="E5994" t="str">
            <v>908-04660</v>
          </cell>
          <cell r="F5994" t="str">
            <v>113254660908</v>
          </cell>
          <cell r="G5994">
            <v>601100</v>
          </cell>
          <cell r="H5994" t="str">
            <v>EDUCATION</v>
          </cell>
        </row>
        <row r="5995">
          <cell r="A5995">
            <v>505100</v>
          </cell>
          <cell r="B5995" t="str">
            <v>PROFESSIONAL SERVICE</v>
          </cell>
          <cell r="C5995">
            <v>11325</v>
          </cell>
          <cell r="D5995" t="str">
            <v>CUST SEG SRVC</v>
          </cell>
          <cell r="E5995" t="str">
            <v>908-04660</v>
          </cell>
          <cell r="F5995" t="str">
            <v>113254660908</v>
          </cell>
          <cell r="G5995">
            <v>605100</v>
          </cell>
          <cell r="H5995" t="str">
            <v>PROFESSIONAL SERVICE</v>
          </cell>
        </row>
        <row r="5996">
          <cell r="A5996">
            <v>512100</v>
          </cell>
          <cell r="B5996" t="str">
            <v>MEALS AND ENTERTAIN</v>
          </cell>
          <cell r="C5996">
            <v>11325</v>
          </cell>
          <cell r="D5996" t="str">
            <v>CUST SEG SRVC</v>
          </cell>
          <cell r="E5996" t="str">
            <v>908-04660</v>
          </cell>
          <cell r="F5996" t="str">
            <v>113254660908</v>
          </cell>
          <cell r="G5996">
            <v>612100</v>
          </cell>
          <cell r="H5996" t="str">
            <v>MEALS AND ENTERTAIN</v>
          </cell>
        </row>
        <row r="5997">
          <cell r="A5997">
            <v>513100</v>
          </cell>
          <cell r="B5997" t="str">
            <v>CONFERENCE TRAVEL</v>
          </cell>
          <cell r="C5997">
            <v>11325</v>
          </cell>
          <cell r="D5997" t="str">
            <v>CUST SEG SRVC</v>
          </cell>
          <cell r="E5997" t="str">
            <v>908-04660</v>
          </cell>
          <cell r="F5997" t="str">
            <v>113254660908</v>
          </cell>
          <cell r="G5997">
            <v>613100</v>
          </cell>
          <cell r="H5997" t="str">
            <v>CONFERENCE TRAVEL</v>
          </cell>
        </row>
        <row r="5998">
          <cell r="A5998">
            <v>500500</v>
          </cell>
          <cell r="B5998" t="str">
            <v>SALARY BONUS PAYROLL</v>
          </cell>
          <cell r="C5998">
            <v>11325</v>
          </cell>
          <cell r="D5998" t="str">
            <v>CUST SEG SRVC</v>
          </cell>
          <cell r="E5998" t="str">
            <v>908-04660</v>
          </cell>
          <cell r="F5998" t="str">
            <v>113254660908</v>
          </cell>
          <cell r="G5998">
            <v>600500</v>
          </cell>
          <cell r="H5998" t="str">
            <v>SALARY BONUS PAYROLL</v>
          </cell>
        </row>
        <row r="5999">
          <cell r="A5999">
            <v>502100</v>
          </cell>
          <cell r="B5999" t="str">
            <v>OTHER CONTRACT WORK</v>
          </cell>
          <cell r="C5999">
            <v>11325</v>
          </cell>
          <cell r="D5999" t="str">
            <v>CUST SEG SRVC</v>
          </cell>
          <cell r="E5999" t="str">
            <v>908-04660</v>
          </cell>
          <cell r="F5999" t="str">
            <v>113254660908</v>
          </cell>
          <cell r="G5999">
            <v>602100</v>
          </cell>
          <cell r="H5999" t="str">
            <v>OTHER CONTRACT WORK</v>
          </cell>
        </row>
        <row r="6000">
          <cell r="A6000">
            <v>504600</v>
          </cell>
          <cell r="B6000" t="str">
            <v>DEALER RELATIONS</v>
          </cell>
          <cell r="C6000">
            <v>11325</v>
          </cell>
          <cell r="D6000" t="str">
            <v>CUST SEG SRVC</v>
          </cell>
          <cell r="E6000" t="str">
            <v>908-04660</v>
          </cell>
          <cell r="F6000" t="str">
            <v>113254660908</v>
          </cell>
          <cell r="G6000">
            <v>604600</v>
          </cell>
          <cell r="H6000" t="str">
            <v>DEALER RELATIONS</v>
          </cell>
        </row>
        <row r="6001">
          <cell r="A6001">
            <v>522000</v>
          </cell>
          <cell r="B6001" t="str">
            <v>EMPLOYEE AWARDS</v>
          </cell>
          <cell r="C6001">
            <v>11325</v>
          </cell>
          <cell r="D6001" t="str">
            <v>CUST SEG SRVC</v>
          </cell>
          <cell r="E6001" t="str">
            <v>908-04660</v>
          </cell>
          <cell r="F6001" t="str">
            <v>113254660908</v>
          </cell>
          <cell r="G6001">
            <v>622000</v>
          </cell>
          <cell r="H6001" t="str">
            <v>EMPLOYEE AWARDS</v>
          </cell>
        </row>
        <row r="6002">
          <cell r="A6002">
            <v>580305</v>
          </cell>
          <cell r="B6002" t="str">
            <v>HOURLY  REGULAR</v>
          </cell>
          <cell r="C6002">
            <v>11325</v>
          </cell>
          <cell r="D6002" t="str">
            <v>CUST SEG SRVC</v>
          </cell>
          <cell r="E6002" t="str">
            <v>908-04660</v>
          </cell>
          <cell r="F6002" t="str">
            <v>113254660908</v>
          </cell>
          <cell r="G6002">
            <v>680305</v>
          </cell>
          <cell r="H6002" t="str">
            <v>HOURLY  REGULAR</v>
          </cell>
        </row>
        <row r="6003">
          <cell r="A6003">
            <v>503100</v>
          </cell>
          <cell r="B6003" t="str">
            <v>PRINTING</v>
          </cell>
          <cell r="C6003">
            <v>11325</v>
          </cell>
          <cell r="D6003" t="str">
            <v>CUST SEG SRVC</v>
          </cell>
          <cell r="E6003" t="str">
            <v>908-04660</v>
          </cell>
          <cell r="F6003" t="str">
            <v>113254660908</v>
          </cell>
          <cell r="G6003">
            <v>603100</v>
          </cell>
          <cell r="H6003" t="str">
            <v>PRINTING</v>
          </cell>
        </row>
        <row r="6004">
          <cell r="A6004">
            <v>504700</v>
          </cell>
          <cell r="B6004" t="str">
            <v>PARKING</v>
          </cell>
          <cell r="C6004">
            <v>11325</v>
          </cell>
          <cell r="D6004" t="str">
            <v>CUST SEG SRVC</v>
          </cell>
          <cell r="E6004" t="str">
            <v>908-04660</v>
          </cell>
          <cell r="F6004" t="str">
            <v>113254660908</v>
          </cell>
          <cell r="G6004">
            <v>604700</v>
          </cell>
          <cell r="H6004" t="str">
            <v>PARKING</v>
          </cell>
        </row>
        <row r="6005">
          <cell r="A6005">
            <v>507500</v>
          </cell>
          <cell r="B6005" t="str">
            <v>CORPORATE IDENTITY</v>
          </cell>
          <cell r="C6005">
            <v>11325</v>
          </cell>
          <cell r="D6005" t="str">
            <v>CUST SEG SRVC</v>
          </cell>
          <cell r="E6005" t="str">
            <v>908-04660</v>
          </cell>
          <cell r="F6005" t="str">
            <v>113254660908</v>
          </cell>
          <cell r="G6005">
            <v>607500</v>
          </cell>
          <cell r="H6005" t="str">
            <v>CORPORATE IDENTITY</v>
          </cell>
        </row>
        <row r="6006">
          <cell r="A6006">
            <v>522100</v>
          </cell>
          <cell r="B6006" t="str">
            <v>EMPLOYEE AWRDS MLS &amp;</v>
          </cell>
          <cell r="C6006">
            <v>11325</v>
          </cell>
          <cell r="D6006" t="str">
            <v>CUST SEG SRVC</v>
          </cell>
          <cell r="E6006" t="str">
            <v>908-04660</v>
          </cell>
          <cell r="F6006" t="str">
            <v>113254660908</v>
          </cell>
          <cell r="G6006">
            <v>622100</v>
          </cell>
          <cell r="H6006" t="str">
            <v>EMPLOYEE AWRDS MLS &amp;</v>
          </cell>
        </row>
        <row r="6007">
          <cell r="A6007">
            <v>513200</v>
          </cell>
          <cell r="B6007" t="str">
            <v>BUSINESS TRAVEL</v>
          </cell>
          <cell r="C6007">
            <v>11325</v>
          </cell>
          <cell r="D6007" t="str">
            <v>CUST SEG SRVC</v>
          </cell>
          <cell r="E6007" t="str">
            <v>908-04660</v>
          </cell>
          <cell r="F6007" t="str">
            <v>113254660908</v>
          </cell>
          <cell r="G6007">
            <v>613200</v>
          </cell>
          <cell r="H6007" t="str">
            <v>BUSINESS TRAVEL</v>
          </cell>
        </row>
        <row r="6008">
          <cell r="A6008">
            <v>588105</v>
          </cell>
          <cell r="B6008" t="str">
            <v>SALARY PAYROLL ZTFSO</v>
          </cell>
          <cell r="C6008">
            <v>11325</v>
          </cell>
          <cell r="D6008" t="str">
            <v>CUST SEG SRVC</v>
          </cell>
          <cell r="E6008" t="str">
            <v>908-04660</v>
          </cell>
          <cell r="F6008" t="str">
            <v>113254660908</v>
          </cell>
          <cell r="G6008">
            <v>688105</v>
          </cell>
          <cell r="H6008" t="str">
            <v>SALARY PAYROLL ZTFSO</v>
          </cell>
        </row>
        <row r="6009">
          <cell r="A6009">
            <v>562000</v>
          </cell>
          <cell r="B6009" t="str">
            <v>ORDERS NOT SOLD W/O</v>
          </cell>
          <cell r="C6009">
            <v>12339</v>
          </cell>
          <cell r="D6009" t="str">
            <v>VANCOUVER CUST ACQ</v>
          </cell>
          <cell r="E6009" t="str">
            <v>908-04771</v>
          </cell>
          <cell r="F6009" t="str">
            <v>123394771908</v>
          </cell>
          <cell r="G6009">
            <v>662000</v>
          </cell>
          <cell r="H6009" t="str">
            <v>ORDERS NOT SOLD W/O</v>
          </cell>
        </row>
        <row r="6010">
          <cell r="A6010">
            <v>562000</v>
          </cell>
          <cell r="B6010" t="str">
            <v>ORDERS NOT SOLD W/O</v>
          </cell>
          <cell r="C6010">
            <v>11420</v>
          </cell>
          <cell r="D6010" t="str">
            <v>CUSTOMER EXPERIENCE CONVERSION</v>
          </cell>
          <cell r="E6010" t="str">
            <v>908-04771</v>
          </cell>
          <cell r="F6010" t="str">
            <v>114204771908</v>
          </cell>
          <cell r="G6010">
            <v>662000</v>
          </cell>
          <cell r="H6010" t="str">
            <v>ORDERS NOT SOLD W/O</v>
          </cell>
        </row>
        <row r="6011">
          <cell r="A6011">
            <v>505100</v>
          </cell>
          <cell r="B6011" t="str">
            <v>PROFESSIONAL SERVICE</v>
          </cell>
          <cell r="C6011">
            <v>45010</v>
          </cell>
          <cell r="D6011" t="str">
            <v>STRATEGIC PLANNING</v>
          </cell>
          <cell r="E6011" t="str">
            <v>908-04815</v>
          </cell>
          <cell r="F6011" t="str">
            <v>450104815908</v>
          </cell>
          <cell r="G6011">
            <v>605100</v>
          </cell>
          <cell r="H6011" t="str">
            <v>PROFESSIONAL SERVICE</v>
          </cell>
        </row>
        <row r="6012">
          <cell r="A6012">
            <v>502466</v>
          </cell>
          <cell r="B6012" t="str">
            <v>P CARD UNCODED CHARG</v>
          </cell>
          <cell r="C6012">
            <v>45010</v>
          </cell>
          <cell r="D6012" t="str">
            <v>STRATEGIC PLANNING</v>
          </cell>
          <cell r="E6012" t="str">
            <v>908-04815</v>
          </cell>
          <cell r="F6012" t="str">
            <v>450104815908</v>
          </cell>
          <cell r="G6012">
            <v>602466</v>
          </cell>
          <cell r="H6012" t="str">
            <v>P CARD UNCODED CHARG</v>
          </cell>
        </row>
        <row r="6013">
          <cell r="A6013">
            <v>503200</v>
          </cell>
          <cell r="B6013" t="str">
            <v>BOOKS AND MAGAZINES</v>
          </cell>
          <cell r="C6013">
            <v>45010</v>
          </cell>
          <cell r="D6013" t="str">
            <v>STRATEGIC PLANNING</v>
          </cell>
          <cell r="E6013" t="str">
            <v>908-04815</v>
          </cell>
          <cell r="F6013" t="str">
            <v>450104815908</v>
          </cell>
          <cell r="G6013">
            <v>603200</v>
          </cell>
          <cell r="H6013" t="str">
            <v>BOOKS AND MAGAZINES</v>
          </cell>
        </row>
        <row r="6014">
          <cell r="A6014">
            <v>500100</v>
          </cell>
          <cell r="B6014" t="str">
            <v>SALARY PAYROLL</v>
          </cell>
          <cell r="C6014">
            <v>45010</v>
          </cell>
          <cell r="D6014" t="str">
            <v>STRATEGIC PLANNING</v>
          </cell>
          <cell r="E6014" t="str">
            <v>908-04815</v>
          </cell>
          <cell r="F6014" t="str">
            <v>450104815908</v>
          </cell>
          <cell r="G6014">
            <v>600100</v>
          </cell>
          <cell r="H6014" t="str">
            <v>SALARY PAYROLL</v>
          </cell>
        </row>
        <row r="6015">
          <cell r="A6015">
            <v>500900</v>
          </cell>
          <cell r="B6015" t="str">
            <v>VACATION, SICK &amp; HOL</v>
          </cell>
          <cell r="C6015">
            <v>45010</v>
          </cell>
          <cell r="D6015" t="str">
            <v>STRATEGIC PLANNING</v>
          </cell>
          <cell r="E6015" t="str">
            <v>908-04815</v>
          </cell>
          <cell r="F6015" t="str">
            <v>450104815908</v>
          </cell>
          <cell r="G6015">
            <v>600900</v>
          </cell>
          <cell r="H6015" t="str">
            <v>VACATION, SICK &amp; HOL</v>
          </cell>
        </row>
        <row r="6016">
          <cell r="A6016">
            <v>503100</v>
          </cell>
          <cell r="B6016" t="str">
            <v>PRINTING</v>
          </cell>
          <cell r="C6016">
            <v>45010</v>
          </cell>
          <cell r="D6016" t="str">
            <v>STRATEGIC PLANNING</v>
          </cell>
          <cell r="E6016" t="str">
            <v>908-04815</v>
          </cell>
          <cell r="F6016" t="str">
            <v>450104815908</v>
          </cell>
          <cell r="G6016">
            <v>603100</v>
          </cell>
          <cell r="H6016" t="str">
            <v>PRINTING</v>
          </cell>
        </row>
        <row r="6017">
          <cell r="A6017">
            <v>501000</v>
          </cell>
          <cell r="B6017" t="str">
            <v>PAYROLL OVERHEAD</v>
          </cell>
          <cell r="C6017">
            <v>45010</v>
          </cell>
          <cell r="D6017" t="str">
            <v>STRATEGIC PLANNING</v>
          </cell>
          <cell r="E6017" t="str">
            <v>908-04815</v>
          </cell>
          <cell r="F6017" t="str">
            <v>450104815908</v>
          </cell>
          <cell r="G6017">
            <v>601000</v>
          </cell>
          <cell r="H6017" t="str">
            <v>PAYROLL OVERHEAD</v>
          </cell>
        </row>
        <row r="6018">
          <cell r="A6018">
            <v>504700</v>
          </cell>
          <cell r="B6018" t="str">
            <v>PARKING</v>
          </cell>
          <cell r="C6018">
            <v>45010</v>
          </cell>
          <cell r="D6018" t="str">
            <v>STRATEGIC PLANNING</v>
          </cell>
          <cell r="E6018" t="str">
            <v>908-04815</v>
          </cell>
          <cell r="F6018" t="str">
            <v>450104815908</v>
          </cell>
          <cell r="G6018">
            <v>604700</v>
          </cell>
          <cell r="H6018" t="str">
            <v>PARKING</v>
          </cell>
        </row>
        <row r="6019">
          <cell r="A6019">
            <v>580105</v>
          </cell>
          <cell r="B6019" t="str">
            <v>SALARY REGULAR</v>
          </cell>
          <cell r="C6019">
            <v>45010</v>
          </cell>
          <cell r="D6019" t="str">
            <v>STRATEGIC PLANNING</v>
          </cell>
          <cell r="E6019" t="str">
            <v>908-04815</v>
          </cell>
          <cell r="F6019" t="str">
            <v>450104815908</v>
          </cell>
          <cell r="G6019">
            <v>680105</v>
          </cell>
          <cell r="H6019" t="str">
            <v>SALARY REGULAR</v>
          </cell>
        </row>
        <row r="6020">
          <cell r="A6020">
            <v>505100</v>
          </cell>
          <cell r="B6020" t="str">
            <v>PROFESSIONAL SERVICE</v>
          </cell>
          <cell r="C6020">
            <v>15508</v>
          </cell>
          <cell r="D6020" t="str">
            <v>BUSINESS ANALYSIS</v>
          </cell>
          <cell r="E6020" t="str">
            <v>908-04815</v>
          </cell>
          <cell r="F6020" t="str">
            <v>155084815908</v>
          </cell>
          <cell r="G6020">
            <v>605100</v>
          </cell>
          <cell r="H6020" t="str">
            <v>PROFESSIONAL SERVICE</v>
          </cell>
        </row>
        <row r="6021">
          <cell r="A6021">
            <v>501900</v>
          </cell>
          <cell r="B6021" t="str">
            <v>DUES/MEMBERSHIP</v>
          </cell>
          <cell r="C6021">
            <v>15508</v>
          </cell>
          <cell r="D6021" t="str">
            <v>BUSINESS ANALYSIS</v>
          </cell>
          <cell r="E6021" t="str">
            <v>908-04815</v>
          </cell>
          <cell r="F6021" t="str">
            <v>155084815908</v>
          </cell>
          <cell r="G6021">
            <v>601900</v>
          </cell>
          <cell r="H6021" t="str">
            <v>DUES/MEMBERSHIP</v>
          </cell>
        </row>
        <row r="6022">
          <cell r="A6022">
            <v>505100</v>
          </cell>
          <cell r="B6022" t="str">
            <v>PROFESSIONAL SERVICE</v>
          </cell>
          <cell r="C6022">
            <v>11370</v>
          </cell>
          <cell r="D6022" t="str">
            <v>INTEGRATED RESOURCE PLANNING</v>
          </cell>
          <cell r="E6022" t="str">
            <v>908-04815</v>
          </cell>
          <cell r="F6022" t="str">
            <v>113704815908</v>
          </cell>
          <cell r="G6022">
            <v>605100</v>
          </cell>
          <cell r="H6022" t="str">
            <v>PROFESSIONAL SERVICE</v>
          </cell>
        </row>
        <row r="6023">
          <cell r="A6023">
            <v>505100</v>
          </cell>
          <cell r="B6023" t="str">
            <v>PROFESSIONAL SERVICE</v>
          </cell>
          <cell r="C6023">
            <v>11528</v>
          </cell>
          <cell r="D6023" t="str">
            <v>WA ENERGY EFFICIENCY</v>
          </cell>
          <cell r="E6023" t="str">
            <v>908-04860</v>
          </cell>
          <cell r="F6023" t="str">
            <v>115284860908</v>
          </cell>
          <cell r="G6023">
            <v>605100</v>
          </cell>
          <cell r="H6023" t="str">
            <v>PROFESSIONAL SERVICE</v>
          </cell>
        </row>
        <row r="6024">
          <cell r="A6024">
            <v>502466</v>
          </cell>
          <cell r="B6024" t="str">
            <v>P CARD UNCODED CHARG</v>
          </cell>
          <cell r="C6024">
            <v>52020</v>
          </cell>
          <cell r="D6024" t="str">
            <v>COMMUNITY &amp; CIVIC AFFAIRS</v>
          </cell>
          <cell r="E6024" t="str">
            <v>908-05015</v>
          </cell>
          <cell r="F6024" t="str">
            <v>520205015908</v>
          </cell>
          <cell r="G6024">
            <v>602466</v>
          </cell>
          <cell r="H6024" t="str">
            <v>P CARD UNCODED CHARG</v>
          </cell>
        </row>
        <row r="6025">
          <cell r="A6025">
            <v>500100</v>
          </cell>
          <cell r="B6025" t="str">
            <v>SALARY PAYROLL</v>
          </cell>
          <cell r="C6025">
            <v>15491</v>
          </cell>
          <cell r="D6025" t="str">
            <v>DIRECTOR, CUSTOMER LIFECYCLE MANAGEMENT</v>
          </cell>
          <cell r="E6025" t="str">
            <v>908-05015</v>
          </cell>
          <cell r="F6025" t="str">
            <v>154915015908</v>
          </cell>
          <cell r="G6025">
            <v>600100</v>
          </cell>
          <cell r="H6025" t="str">
            <v>SALARY PAYROLL</v>
          </cell>
        </row>
        <row r="6026">
          <cell r="A6026">
            <v>500500</v>
          </cell>
          <cell r="B6026" t="str">
            <v>SALARY BONUS PAYROLL</v>
          </cell>
          <cell r="C6026">
            <v>15491</v>
          </cell>
          <cell r="D6026" t="str">
            <v>DIRECTOR, CUSTOMER LIFECYCLE MANAGEMENT</v>
          </cell>
          <cell r="E6026" t="str">
            <v>908-05015</v>
          </cell>
          <cell r="F6026" t="str">
            <v>154915015908</v>
          </cell>
          <cell r="G6026">
            <v>600500</v>
          </cell>
          <cell r="H6026" t="str">
            <v>SALARY BONUS PAYROLL</v>
          </cell>
        </row>
        <row r="6027">
          <cell r="A6027">
            <v>500900</v>
          </cell>
          <cell r="B6027" t="str">
            <v>VACATION, SICK &amp; HOL</v>
          </cell>
          <cell r="C6027">
            <v>15491</v>
          </cell>
          <cell r="D6027" t="str">
            <v>DIRECTOR, CUSTOMER LIFECYCLE MANAGEMENT</v>
          </cell>
          <cell r="E6027" t="str">
            <v>908-05015</v>
          </cell>
          <cell r="F6027" t="str">
            <v>154915015908</v>
          </cell>
          <cell r="G6027">
            <v>600900</v>
          </cell>
          <cell r="H6027" t="str">
            <v>VACATION, SICK &amp; HOL</v>
          </cell>
        </row>
        <row r="6028">
          <cell r="A6028">
            <v>501000</v>
          </cell>
          <cell r="B6028" t="str">
            <v>PAYROLL OVERHEAD</v>
          </cell>
          <cell r="C6028">
            <v>15491</v>
          </cell>
          <cell r="D6028" t="str">
            <v>DIRECTOR, CUSTOMER LIFECYCLE MANAGEMENT</v>
          </cell>
          <cell r="E6028" t="str">
            <v>908-05015</v>
          </cell>
          <cell r="F6028" t="str">
            <v>154915015908</v>
          </cell>
          <cell r="G6028">
            <v>601000</v>
          </cell>
          <cell r="H6028" t="str">
            <v>PAYROLL OVERHEAD</v>
          </cell>
        </row>
        <row r="6029">
          <cell r="A6029">
            <v>502466</v>
          </cell>
          <cell r="B6029" t="str">
            <v>P CARD UNCODED CHARG</v>
          </cell>
          <cell r="C6029">
            <v>15491</v>
          </cell>
          <cell r="D6029" t="str">
            <v>DIRECTOR, CUSTOMER LIFECYCLE MANAGEMENT</v>
          </cell>
          <cell r="E6029" t="str">
            <v>908-05015</v>
          </cell>
          <cell r="F6029" t="str">
            <v>154915015908</v>
          </cell>
          <cell r="G6029">
            <v>602466</v>
          </cell>
          <cell r="H6029" t="str">
            <v>P CARD UNCODED CHARG</v>
          </cell>
        </row>
        <row r="6030">
          <cell r="A6030">
            <v>580105</v>
          </cell>
          <cell r="B6030" t="str">
            <v>SALARY REGULAR</v>
          </cell>
          <cell r="C6030">
            <v>15491</v>
          </cell>
          <cell r="D6030" t="str">
            <v>DIRECTOR, CUSTOMER LIFECYCLE MANAGEMENT</v>
          </cell>
          <cell r="E6030" t="str">
            <v>908-05015</v>
          </cell>
          <cell r="F6030" t="str">
            <v>154915015908</v>
          </cell>
          <cell r="G6030">
            <v>680105</v>
          </cell>
          <cell r="H6030" t="str">
            <v>SALARY REGULAR</v>
          </cell>
        </row>
        <row r="6031">
          <cell r="A6031">
            <v>588105</v>
          </cell>
          <cell r="B6031" t="str">
            <v>SALARY PAYROLL ZTFSO</v>
          </cell>
          <cell r="C6031">
            <v>15491</v>
          </cell>
          <cell r="D6031" t="str">
            <v>DIRECTOR, CUSTOMER LIFECYCLE MANAGEMENT</v>
          </cell>
          <cell r="E6031" t="str">
            <v>908-05015</v>
          </cell>
          <cell r="F6031" t="str">
            <v>154915015908</v>
          </cell>
          <cell r="G6031">
            <v>688105</v>
          </cell>
          <cell r="H6031" t="str">
            <v>SALARY PAYROLL ZTFSO</v>
          </cell>
        </row>
        <row r="6032">
          <cell r="A6032">
            <v>501100</v>
          </cell>
          <cell r="B6032" t="str">
            <v>EDUCATION</v>
          </cell>
          <cell r="C6032">
            <v>15491</v>
          </cell>
          <cell r="D6032" t="str">
            <v>DIRECTOR, CUSTOMER LIFECYCLE MANAGEMENT</v>
          </cell>
          <cell r="E6032" t="str">
            <v>908-05015</v>
          </cell>
          <cell r="F6032" t="str">
            <v>154915015908</v>
          </cell>
          <cell r="G6032">
            <v>601100</v>
          </cell>
          <cell r="H6032" t="str">
            <v>EDUCATION</v>
          </cell>
        </row>
        <row r="6033">
          <cell r="A6033">
            <v>505600</v>
          </cell>
          <cell r="B6033" t="str">
            <v>SOFTWARE MAINT</v>
          </cell>
          <cell r="C6033">
            <v>15491</v>
          </cell>
          <cell r="D6033" t="str">
            <v>DIRECTOR, CUSTOMER LIFECYCLE MANAGEMENT</v>
          </cell>
          <cell r="E6033" t="str">
            <v>908-05015</v>
          </cell>
          <cell r="F6033" t="str">
            <v>154915015908</v>
          </cell>
          <cell r="G6033">
            <v>605600</v>
          </cell>
          <cell r="H6033" t="str">
            <v>SOFTWARE MAINT</v>
          </cell>
        </row>
        <row r="6034">
          <cell r="A6034">
            <v>512100</v>
          </cell>
          <cell r="B6034" t="str">
            <v>MEALS AND ENTERTAIN</v>
          </cell>
          <cell r="C6034">
            <v>15491</v>
          </cell>
          <cell r="D6034" t="str">
            <v>DIRECTOR, CUSTOMER LIFECYCLE MANAGEMENT</v>
          </cell>
          <cell r="E6034" t="str">
            <v>908-05015</v>
          </cell>
          <cell r="F6034" t="str">
            <v>154915015908</v>
          </cell>
          <cell r="G6034">
            <v>612100</v>
          </cell>
          <cell r="H6034" t="str">
            <v>MEALS AND ENTERTAIN</v>
          </cell>
        </row>
        <row r="6035">
          <cell r="A6035">
            <v>522000</v>
          </cell>
          <cell r="B6035" t="str">
            <v>EMPLOYEE AWARDS</v>
          </cell>
          <cell r="C6035">
            <v>15491</v>
          </cell>
          <cell r="D6035" t="str">
            <v>DIRECTOR, CUSTOMER LIFECYCLE MANAGEMENT</v>
          </cell>
          <cell r="E6035" t="str">
            <v>908-05015</v>
          </cell>
          <cell r="F6035" t="str">
            <v>154915015908</v>
          </cell>
          <cell r="G6035">
            <v>622000</v>
          </cell>
          <cell r="H6035" t="str">
            <v>EMPLOYEE AWARDS</v>
          </cell>
        </row>
        <row r="6036">
          <cell r="A6036">
            <v>513100</v>
          </cell>
          <cell r="B6036" t="str">
            <v>CONFERENCE TRAVEL</v>
          </cell>
          <cell r="C6036">
            <v>15491</v>
          </cell>
          <cell r="D6036" t="str">
            <v>DIRECTOR, CUSTOMER LIFECYCLE MANAGEMENT</v>
          </cell>
          <cell r="E6036" t="str">
            <v>908-05015</v>
          </cell>
          <cell r="F6036" t="str">
            <v>154915015908</v>
          </cell>
          <cell r="G6036">
            <v>613100</v>
          </cell>
          <cell r="H6036" t="str">
            <v>CONFERENCE TRAVEL</v>
          </cell>
        </row>
        <row r="6037">
          <cell r="A6037">
            <v>500100</v>
          </cell>
          <cell r="B6037" t="str">
            <v>SALARY PAYROLL</v>
          </cell>
          <cell r="C6037">
            <v>11515</v>
          </cell>
          <cell r="D6037" t="str">
            <v>CUSTOMER ACQUISITION MARKETING NEW CONS</v>
          </cell>
          <cell r="E6037" t="str">
            <v>908-05015</v>
          </cell>
          <cell r="F6037" t="str">
            <v>115155015908</v>
          </cell>
          <cell r="G6037">
            <v>600100</v>
          </cell>
          <cell r="H6037" t="str">
            <v>SALARY PAYROLL</v>
          </cell>
        </row>
        <row r="6038">
          <cell r="A6038">
            <v>500900</v>
          </cell>
          <cell r="B6038" t="str">
            <v>VACATION, SICK &amp; HOL</v>
          </cell>
          <cell r="C6038">
            <v>11515</v>
          </cell>
          <cell r="D6038" t="str">
            <v>CUSTOMER ACQUISITION MARKETING NEW CONS</v>
          </cell>
          <cell r="E6038" t="str">
            <v>908-05015</v>
          </cell>
          <cell r="F6038" t="str">
            <v>115155015908</v>
          </cell>
          <cell r="G6038">
            <v>600900</v>
          </cell>
          <cell r="H6038" t="str">
            <v>VACATION, SICK &amp; HOL</v>
          </cell>
        </row>
        <row r="6039">
          <cell r="A6039">
            <v>501000</v>
          </cell>
          <cell r="B6039" t="str">
            <v>PAYROLL OVERHEAD</v>
          </cell>
          <cell r="C6039">
            <v>11515</v>
          </cell>
          <cell r="D6039" t="str">
            <v>CUSTOMER ACQUISITION MARKETING NEW CONS</v>
          </cell>
          <cell r="E6039" t="str">
            <v>908-05015</v>
          </cell>
          <cell r="F6039" t="str">
            <v>115155015908</v>
          </cell>
          <cell r="G6039">
            <v>601000</v>
          </cell>
          <cell r="H6039" t="str">
            <v>PAYROLL OVERHEAD</v>
          </cell>
        </row>
        <row r="6040">
          <cell r="A6040">
            <v>504600</v>
          </cell>
          <cell r="B6040" t="str">
            <v>DEALER RELATIONS</v>
          </cell>
          <cell r="C6040">
            <v>11515</v>
          </cell>
          <cell r="D6040" t="str">
            <v>CUSTOMER ACQUISITION MARKETING NEW CONS</v>
          </cell>
          <cell r="E6040" t="str">
            <v>908-05015</v>
          </cell>
          <cell r="F6040" t="str">
            <v>115155015908</v>
          </cell>
          <cell r="G6040">
            <v>604600</v>
          </cell>
          <cell r="H6040" t="str">
            <v>DEALER RELATIONS</v>
          </cell>
        </row>
        <row r="6041">
          <cell r="A6041">
            <v>580105</v>
          </cell>
          <cell r="B6041" t="str">
            <v>SALARY REGULAR</v>
          </cell>
          <cell r="C6041">
            <v>11515</v>
          </cell>
          <cell r="D6041" t="str">
            <v>CUSTOMER ACQUISITION MARKETING NEW CONS</v>
          </cell>
          <cell r="E6041" t="str">
            <v>908-05015</v>
          </cell>
          <cell r="F6041" t="str">
            <v>115155015908</v>
          </cell>
          <cell r="G6041">
            <v>680105</v>
          </cell>
          <cell r="H6041" t="str">
            <v>SALARY REGULAR</v>
          </cell>
        </row>
        <row r="6042">
          <cell r="A6042">
            <v>588105</v>
          </cell>
          <cell r="B6042" t="str">
            <v>SALARY PAYROLL ZTFSO</v>
          </cell>
          <cell r="C6042">
            <v>11515</v>
          </cell>
          <cell r="D6042" t="str">
            <v>CUSTOMER ACQUISITION MARKETING NEW CONS</v>
          </cell>
          <cell r="E6042" t="str">
            <v>908-05015</v>
          </cell>
          <cell r="F6042" t="str">
            <v>115155015908</v>
          </cell>
          <cell r="G6042">
            <v>688105</v>
          </cell>
          <cell r="H6042" t="str">
            <v>SALARY PAYROLL ZTFSO</v>
          </cell>
        </row>
        <row r="6043">
          <cell r="A6043">
            <v>501500</v>
          </cell>
          <cell r="B6043" t="str">
            <v>MILEAGE REIMBURSE</v>
          </cell>
          <cell r="C6043">
            <v>11515</v>
          </cell>
          <cell r="D6043" t="str">
            <v>CUSTOMER ACQUISITION MARKETING NEW CONS</v>
          </cell>
          <cell r="E6043" t="str">
            <v>908-05015</v>
          </cell>
          <cell r="F6043" t="str">
            <v>115155015908</v>
          </cell>
          <cell r="G6043">
            <v>601500</v>
          </cell>
          <cell r="H6043" t="str">
            <v>MILEAGE REIMBURSE</v>
          </cell>
        </row>
        <row r="6044">
          <cell r="A6044">
            <v>501900</v>
          </cell>
          <cell r="B6044" t="str">
            <v>DUES/MEMBERSHIP</v>
          </cell>
          <cell r="C6044">
            <v>11515</v>
          </cell>
          <cell r="D6044" t="str">
            <v>CUSTOMER ACQUISITION MARKETING NEW CONS</v>
          </cell>
          <cell r="E6044" t="str">
            <v>908-05015</v>
          </cell>
          <cell r="F6044" t="str">
            <v>115155015908</v>
          </cell>
          <cell r="G6044">
            <v>601900</v>
          </cell>
          <cell r="H6044" t="str">
            <v>DUES/MEMBERSHIP</v>
          </cell>
        </row>
        <row r="6045">
          <cell r="A6045">
            <v>502466</v>
          </cell>
          <cell r="B6045" t="str">
            <v>P CARD UNCODED CHARG</v>
          </cell>
          <cell r="C6045">
            <v>11515</v>
          </cell>
          <cell r="D6045" t="str">
            <v>CUSTOMER ACQUISITION MARKETING NEW CONS</v>
          </cell>
          <cell r="E6045" t="str">
            <v>908-05015</v>
          </cell>
          <cell r="F6045" t="str">
            <v>115155015908</v>
          </cell>
          <cell r="G6045">
            <v>602466</v>
          </cell>
          <cell r="H6045" t="str">
            <v>P CARD UNCODED CHARG</v>
          </cell>
        </row>
        <row r="6046">
          <cell r="A6046">
            <v>512100</v>
          </cell>
          <cell r="B6046" t="str">
            <v>MEALS AND ENTERTAIN</v>
          </cell>
          <cell r="C6046">
            <v>11515</v>
          </cell>
          <cell r="D6046" t="str">
            <v>CUSTOMER ACQUISITION MARKETING NEW CONS</v>
          </cell>
          <cell r="E6046" t="str">
            <v>908-05015</v>
          </cell>
          <cell r="F6046" t="str">
            <v>115155015908</v>
          </cell>
          <cell r="G6046">
            <v>612100</v>
          </cell>
          <cell r="H6046" t="str">
            <v>MEALS AND ENTERTAIN</v>
          </cell>
        </row>
        <row r="6047">
          <cell r="A6047">
            <v>513100</v>
          </cell>
          <cell r="B6047" t="str">
            <v>CONFERENCE TRAVEL</v>
          </cell>
          <cell r="C6047">
            <v>11515</v>
          </cell>
          <cell r="D6047" t="str">
            <v>CUSTOMER ACQUISITION MARKETING NEW CONS</v>
          </cell>
          <cell r="E6047" t="str">
            <v>908-05015</v>
          </cell>
          <cell r="F6047" t="str">
            <v>115155015908</v>
          </cell>
          <cell r="G6047">
            <v>613100</v>
          </cell>
          <cell r="H6047" t="str">
            <v>CONFERENCE TRAVEL</v>
          </cell>
        </row>
        <row r="6048">
          <cell r="A6048">
            <v>524100</v>
          </cell>
          <cell r="B6048" t="str">
            <v>BUILDER SIGNS</v>
          </cell>
          <cell r="C6048">
            <v>11515</v>
          </cell>
          <cell r="D6048" t="str">
            <v>CUSTOMER ACQUISITION MARKETING NEW CONS</v>
          </cell>
          <cell r="E6048" t="str">
            <v>908-05015</v>
          </cell>
          <cell r="F6048" t="str">
            <v>115155015908</v>
          </cell>
          <cell r="G6048">
            <v>624100</v>
          </cell>
          <cell r="H6048" t="str">
            <v>BUILDER SIGNS</v>
          </cell>
        </row>
        <row r="6049">
          <cell r="A6049">
            <v>504700</v>
          </cell>
          <cell r="B6049" t="str">
            <v>PARKING</v>
          </cell>
          <cell r="C6049">
            <v>11515</v>
          </cell>
          <cell r="D6049" t="str">
            <v>CUSTOMER ACQUISITION MARKETING NEW CONS</v>
          </cell>
          <cell r="E6049" t="str">
            <v>908-05015</v>
          </cell>
          <cell r="F6049" t="str">
            <v>115155015908</v>
          </cell>
          <cell r="G6049">
            <v>604700</v>
          </cell>
          <cell r="H6049" t="str">
            <v>PARKING</v>
          </cell>
        </row>
        <row r="6050">
          <cell r="A6050">
            <v>501700</v>
          </cell>
          <cell r="B6050" t="str">
            <v>EQUIPMENT</v>
          </cell>
          <cell r="C6050">
            <v>11430</v>
          </cell>
          <cell r="D6050" t="str">
            <v>CUSTOMER EXPERIENCE NEW CONSTRUCTION</v>
          </cell>
          <cell r="E6050" t="str">
            <v>908-05015</v>
          </cell>
          <cell r="F6050" t="str">
            <v>114305015908</v>
          </cell>
          <cell r="G6050">
            <v>601700</v>
          </cell>
          <cell r="H6050" t="str">
            <v>EQUIPMENT</v>
          </cell>
        </row>
        <row r="6051">
          <cell r="A6051">
            <v>580301</v>
          </cell>
          <cell r="B6051" t="str">
            <v>HOURLY DBL TIME PAY</v>
          </cell>
          <cell r="C6051">
            <v>11430</v>
          </cell>
          <cell r="D6051" t="str">
            <v>CUSTOMER EXPERIENCE NEW CONSTRUCTION</v>
          </cell>
          <cell r="E6051" t="str">
            <v>908-05015</v>
          </cell>
          <cell r="F6051" t="str">
            <v>114305015908</v>
          </cell>
          <cell r="G6051">
            <v>680301</v>
          </cell>
          <cell r="H6051" t="str">
            <v>HOURLY DBL TIME PAY</v>
          </cell>
        </row>
        <row r="6052">
          <cell r="A6052">
            <v>580305</v>
          </cell>
          <cell r="B6052" t="str">
            <v>HOURLY  REGULAR</v>
          </cell>
          <cell r="C6052">
            <v>11430</v>
          </cell>
          <cell r="D6052" t="str">
            <v>CUSTOMER EXPERIENCE NEW CONSTRUCTION</v>
          </cell>
          <cell r="E6052" t="str">
            <v>908-05015</v>
          </cell>
          <cell r="F6052" t="str">
            <v>114305015908</v>
          </cell>
          <cell r="G6052">
            <v>680305</v>
          </cell>
          <cell r="H6052" t="str">
            <v>HOURLY  REGULAR</v>
          </cell>
        </row>
        <row r="6053">
          <cell r="A6053">
            <v>580306</v>
          </cell>
          <cell r="B6053" t="str">
            <v>HOURLY  OT PAY</v>
          </cell>
          <cell r="C6053">
            <v>11430</v>
          </cell>
          <cell r="D6053" t="str">
            <v>CUSTOMER EXPERIENCE NEW CONSTRUCTION</v>
          </cell>
          <cell r="E6053" t="str">
            <v>908-05015</v>
          </cell>
          <cell r="F6053" t="str">
            <v>114305015908</v>
          </cell>
          <cell r="G6053">
            <v>680306</v>
          </cell>
          <cell r="H6053" t="str">
            <v>HOURLY  OT PAY</v>
          </cell>
        </row>
        <row r="6054">
          <cell r="A6054">
            <v>500100</v>
          </cell>
          <cell r="B6054" t="str">
            <v>SALARY PAYROLL</v>
          </cell>
          <cell r="C6054">
            <v>11420</v>
          </cell>
          <cell r="D6054" t="str">
            <v>CUSTOMER EXPERIENCE CONVERSION</v>
          </cell>
          <cell r="E6054" t="str">
            <v>908-05015</v>
          </cell>
          <cell r="F6054" t="str">
            <v>114205015908</v>
          </cell>
          <cell r="G6054">
            <v>600100</v>
          </cell>
          <cell r="H6054" t="str">
            <v>SALARY PAYROLL</v>
          </cell>
        </row>
        <row r="6055">
          <cell r="A6055">
            <v>500900</v>
          </cell>
          <cell r="B6055" t="str">
            <v>VACATION, SICK &amp; HOL</v>
          </cell>
          <cell r="C6055">
            <v>11420</v>
          </cell>
          <cell r="D6055" t="str">
            <v>CUSTOMER EXPERIENCE CONVERSION</v>
          </cell>
          <cell r="E6055" t="str">
            <v>908-05015</v>
          </cell>
          <cell r="F6055" t="str">
            <v>114205015908</v>
          </cell>
          <cell r="G6055">
            <v>600900</v>
          </cell>
          <cell r="H6055" t="str">
            <v>VACATION, SICK &amp; HOL</v>
          </cell>
        </row>
        <row r="6056">
          <cell r="A6056">
            <v>501000</v>
          </cell>
          <cell r="B6056" t="str">
            <v>PAYROLL OVERHEAD</v>
          </cell>
          <cell r="C6056">
            <v>11420</v>
          </cell>
          <cell r="D6056" t="str">
            <v>CUSTOMER EXPERIENCE CONVERSION</v>
          </cell>
          <cell r="E6056" t="str">
            <v>908-05015</v>
          </cell>
          <cell r="F6056" t="str">
            <v>114205015908</v>
          </cell>
          <cell r="G6056">
            <v>601000</v>
          </cell>
          <cell r="H6056" t="str">
            <v>PAYROLL OVERHEAD</v>
          </cell>
        </row>
        <row r="6057">
          <cell r="A6057">
            <v>580105</v>
          </cell>
          <cell r="B6057" t="str">
            <v>SALARY REGULAR</v>
          </cell>
          <cell r="C6057">
            <v>11420</v>
          </cell>
          <cell r="D6057" t="str">
            <v>CUSTOMER EXPERIENCE CONVERSION</v>
          </cell>
          <cell r="E6057" t="str">
            <v>908-05015</v>
          </cell>
          <cell r="F6057" t="str">
            <v>114205015908</v>
          </cell>
          <cell r="G6057">
            <v>680105</v>
          </cell>
          <cell r="H6057" t="str">
            <v>SALARY REGULAR</v>
          </cell>
        </row>
        <row r="6058">
          <cell r="A6058">
            <v>588105</v>
          </cell>
          <cell r="B6058" t="str">
            <v>SALARY PAYROLL ZTFSO</v>
          </cell>
          <cell r="C6058">
            <v>11420</v>
          </cell>
          <cell r="D6058" t="str">
            <v>CUSTOMER EXPERIENCE CONVERSION</v>
          </cell>
          <cell r="E6058" t="str">
            <v>908-05015</v>
          </cell>
          <cell r="F6058" t="str">
            <v>114205015908</v>
          </cell>
          <cell r="G6058">
            <v>688105</v>
          </cell>
          <cell r="H6058" t="str">
            <v>SALARY PAYROLL ZTFSO</v>
          </cell>
        </row>
        <row r="6059">
          <cell r="A6059">
            <v>500500</v>
          </cell>
          <cell r="B6059" t="str">
            <v>SALARY BONUS PAYROLL</v>
          </cell>
          <cell r="C6059">
            <v>11420</v>
          </cell>
          <cell r="D6059" t="str">
            <v>CUSTOMER EXPERIENCE CONVERSION</v>
          </cell>
          <cell r="E6059" t="str">
            <v>908-05015</v>
          </cell>
          <cell r="F6059" t="str">
            <v>114205015908</v>
          </cell>
          <cell r="G6059">
            <v>600500</v>
          </cell>
          <cell r="H6059" t="str">
            <v>SALARY BONUS PAYROLL</v>
          </cell>
        </row>
        <row r="6060">
          <cell r="A6060">
            <v>501700</v>
          </cell>
          <cell r="B6060" t="str">
            <v>EQUIPMENT</v>
          </cell>
          <cell r="C6060">
            <v>11420</v>
          </cell>
          <cell r="D6060" t="str">
            <v>CUSTOMER EXPERIENCE CONVERSION</v>
          </cell>
          <cell r="E6060" t="str">
            <v>908-05015</v>
          </cell>
          <cell r="F6060" t="str">
            <v>114205015908</v>
          </cell>
          <cell r="G6060">
            <v>601700</v>
          </cell>
          <cell r="H6060" t="str">
            <v>EQUIPMENT</v>
          </cell>
        </row>
        <row r="6061">
          <cell r="A6061">
            <v>580305</v>
          </cell>
          <cell r="B6061" t="str">
            <v>HOURLY  REGULAR</v>
          </cell>
          <cell r="C6061">
            <v>11420</v>
          </cell>
          <cell r="D6061" t="str">
            <v>CUSTOMER EXPERIENCE CONVERSION</v>
          </cell>
          <cell r="E6061" t="str">
            <v>908-05015</v>
          </cell>
          <cell r="F6061" t="str">
            <v>114205015908</v>
          </cell>
          <cell r="G6061">
            <v>680305</v>
          </cell>
          <cell r="H6061" t="str">
            <v>HOURLY  REGULAR</v>
          </cell>
        </row>
        <row r="6062">
          <cell r="A6062">
            <v>500100</v>
          </cell>
          <cell r="B6062" t="str">
            <v>SALARY PAYROLL</v>
          </cell>
          <cell r="C6062">
            <v>11410</v>
          </cell>
          <cell r="D6062" t="str">
            <v>RES CONSUMER SERVICES</v>
          </cell>
          <cell r="E6062" t="str">
            <v>908-05015</v>
          </cell>
          <cell r="F6062" t="str">
            <v>114105015908</v>
          </cell>
          <cell r="G6062">
            <v>600100</v>
          </cell>
          <cell r="H6062" t="str">
            <v>SALARY PAYROLL</v>
          </cell>
        </row>
        <row r="6063">
          <cell r="A6063">
            <v>500500</v>
          </cell>
          <cell r="B6063" t="str">
            <v>SALARY BONUS PAYROLL</v>
          </cell>
          <cell r="C6063">
            <v>11410</v>
          </cell>
          <cell r="D6063" t="str">
            <v>RES CONSUMER SERVICES</v>
          </cell>
          <cell r="E6063" t="str">
            <v>908-05015</v>
          </cell>
          <cell r="F6063" t="str">
            <v>114105015908</v>
          </cell>
          <cell r="G6063">
            <v>600500</v>
          </cell>
          <cell r="H6063" t="str">
            <v>SALARY BONUS PAYROLL</v>
          </cell>
        </row>
        <row r="6064">
          <cell r="A6064">
            <v>500900</v>
          </cell>
          <cell r="B6064" t="str">
            <v>VACATION, SICK &amp; HOL</v>
          </cell>
          <cell r="C6064">
            <v>11410</v>
          </cell>
          <cell r="D6064" t="str">
            <v>RES CONSUMER SERVICES</v>
          </cell>
          <cell r="E6064" t="str">
            <v>908-05015</v>
          </cell>
          <cell r="F6064" t="str">
            <v>114105015908</v>
          </cell>
          <cell r="G6064">
            <v>600900</v>
          </cell>
          <cell r="H6064" t="str">
            <v>VACATION, SICK &amp; HOL</v>
          </cell>
        </row>
        <row r="6065">
          <cell r="A6065">
            <v>501000</v>
          </cell>
          <cell r="B6065" t="str">
            <v>PAYROLL OVERHEAD</v>
          </cell>
          <cell r="C6065">
            <v>11410</v>
          </cell>
          <cell r="D6065" t="str">
            <v>RES CONSUMER SERVICES</v>
          </cell>
          <cell r="E6065" t="str">
            <v>908-05015</v>
          </cell>
          <cell r="F6065" t="str">
            <v>114105015908</v>
          </cell>
          <cell r="G6065">
            <v>601000</v>
          </cell>
          <cell r="H6065" t="str">
            <v>PAYROLL OVERHEAD</v>
          </cell>
        </row>
        <row r="6066">
          <cell r="A6066">
            <v>502466</v>
          </cell>
          <cell r="B6066" t="str">
            <v>P CARD UNCODED CHARG</v>
          </cell>
          <cell r="C6066">
            <v>11410</v>
          </cell>
          <cell r="D6066" t="str">
            <v>RES CONSUMER SERVICES</v>
          </cell>
          <cell r="E6066" t="str">
            <v>908-05015</v>
          </cell>
          <cell r="F6066" t="str">
            <v>114105015908</v>
          </cell>
          <cell r="G6066">
            <v>602466</v>
          </cell>
          <cell r="H6066" t="str">
            <v>P CARD UNCODED CHARG</v>
          </cell>
        </row>
        <row r="6067">
          <cell r="A6067">
            <v>522200</v>
          </cell>
          <cell r="B6067" t="str">
            <v>NON EMPLOYEE GIFTS</v>
          </cell>
          <cell r="C6067">
            <v>11410</v>
          </cell>
          <cell r="D6067" t="str">
            <v>RES CONSUMER SERVICES</v>
          </cell>
          <cell r="E6067" t="str">
            <v>908-05015</v>
          </cell>
          <cell r="F6067" t="str">
            <v>114105015908</v>
          </cell>
          <cell r="G6067">
            <v>622200</v>
          </cell>
          <cell r="H6067" t="str">
            <v>NON EMPLOYEE GIFTS</v>
          </cell>
        </row>
        <row r="6068">
          <cell r="A6068">
            <v>580105</v>
          </cell>
          <cell r="B6068" t="str">
            <v>SALARY REGULAR</v>
          </cell>
          <cell r="C6068">
            <v>11410</v>
          </cell>
          <cell r="D6068" t="str">
            <v>RES CONSUMER SERVICES</v>
          </cell>
          <cell r="E6068" t="str">
            <v>908-05015</v>
          </cell>
          <cell r="F6068" t="str">
            <v>114105015908</v>
          </cell>
          <cell r="G6068">
            <v>680105</v>
          </cell>
          <cell r="H6068" t="str">
            <v>SALARY REGULAR</v>
          </cell>
        </row>
        <row r="6069">
          <cell r="A6069">
            <v>588105</v>
          </cell>
          <cell r="B6069" t="str">
            <v>SALARY PAYROLL ZTFSO</v>
          </cell>
          <cell r="C6069">
            <v>11410</v>
          </cell>
          <cell r="D6069" t="str">
            <v>RES CONSUMER SERVICES</v>
          </cell>
          <cell r="E6069" t="str">
            <v>908-05015</v>
          </cell>
          <cell r="F6069" t="str">
            <v>114105015908</v>
          </cell>
          <cell r="G6069">
            <v>688105</v>
          </cell>
          <cell r="H6069" t="str">
            <v>SALARY PAYROLL ZTFSO</v>
          </cell>
        </row>
        <row r="6070">
          <cell r="A6070">
            <v>512100</v>
          </cell>
          <cell r="B6070" t="str">
            <v>MEALS AND ENTERTAIN</v>
          </cell>
          <cell r="C6070">
            <v>11410</v>
          </cell>
          <cell r="D6070" t="str">
            <v>RES CONSUMER SERVICES</v>
          </cell>
          <cell r="E6070" t="str">
            <v>908-05015</v>
          </cell>
          <cell r="F6070" t="str">
            <v>114105015908</v>
          </cell>
          <cell r="G6070">
            <v>612100</v>
          </cell>
          <cell r="H6070" t="str">
            <v>MEALS AND ENTERTAIN</v>
          </cell>
        </row>
        <row r="6071">
          <cell r="A6071">
            <v>503300</v>
          </cell>
          <cell r="B6071" t="str">
            <v>REFRESHMENTS</v>
          </cell>
          <cell r="C6071">
            <v>11410</v>
          </cell>
          <cell r="D6071" t="str">
            <v>RES CONSUMER SERVICES</v>
          </cell>
          <cell r="E6071" t="str">
            <v>908-05015</v>
          </cell>
          <cell r="F6071" t="str">
            <v>114105015908</v>
          </cell>
          <cell r="G6071">
            <v>603300</v>
          </cell>
          <cell r="H6071" t="str">
            <v>REFRESHMENTS</v>
          </cell>
        </row>
        <row r="6072">
          <cell r="A6072">
            <v>505300</v>
          </cell>
          <cell r="B6072" t="str">
            <v>CUSTOMER RECOVERY</v>
          </cell>
          <cell r="C6072">
            <v>11410</v>
          </cell>
          <cell r="D6072" t="str">
            <v>RES CONSUMER SERVICES</v>
          </cell>
          <cell r="E6072" t="str">
            <v>908-05015</v>
          </cell>
          <cell r="F6072" t="str">
            <v>114105015908</v>
          </cell>
          <cell r="G6072">
            <v>605300</v>
          </cell>
          <cell r="H6072" t="str">
            <v>CUSTOMER RECOVERY</v>
          </cell>
        </row>
        <row r="6073">
          <cell r="A6073">
            <v>500100</v>
          </cell>
          <cell r="B6073" t="str">
            <v>SALARY PAYROLL</v>
          </cell>
          <cell r="C6073">
            <v>11330</v>
          </cell>
          <cell r="D6073" t="str">
            <v>CUSTOMER ACQUISITION MARKETING CONV</v>
          </cell>
          <cell r="E6073" t="str">
            <v>908-05015</v>
          </cell>
          <cell r="F6073" t="str">
            <v>113305015908</v>
          </cell>
          <cell r="G6073">
            <v>600100</v>
          </cell>
          <cell r="H6073" t="str">
            <v>SALARY PAYROLL</v>
          </cell>
        </row>
        <row r="6074">
          <cell r="A6074">
            <v>500900</v>
          </cell>
          <cell r="B6074" t="str">
            <v>VACATION, SICK &amp; HOL</v>
          </cell>
          <cell r="C6074">
            <v>11330</v>
          </cell>
          <cell r="D6074" t="str">
            <v>CUSTOMER ACQUISITION MARKETING CONV</v>
          </cell>
          <cell r="E6074" t="str">
            <v>908-05015</v>
          </cell>
          <cell r="F6074" t="str">
            <v>113305015908</v>
          </cell>
          <cell r="G6074">
            <v>600900</v>
          </cell>
          <cell r="H6074" t="str">
            <v>VACATION, SICK &amp; HOL</v>
          </cell>
        </row>
        <row r="6075">
          <cell r="A6075">
            <v>501000</v>
          </cell>
          <cell r="B6075" t="str">
            <v>PAYROLL OVERHEAD</v>
          </cell>
          <cell r="C6075">
            <v>11330</v>
          </cell>
          <cell r="D6075" t="str">
            <v>CUSTOMER ACQUISITION MARKETING CONV</v>
          </cell>
          <cell r="E6075" t="str">
            <v>908-05015</v>
          </cell>
          <cell r="F6075" t="str">
            <v>113305015908</v>
          </cell>
          <cell r="G6075">
            <v>601000</v>
          </cell>
          <cell r="H6075" t="str">
            <v>PAYROLL OVERHEAD</v>
          </cell>
        </row>
        <row r="6076">
          <cell r="A6076">
            <v>588105</v>
          </cell>
          <cell r="B6076" t="str">
            <v>SALARY PAYROLL ZTFSO</v>
          </cell>
          <cell r="C6076">
            <v>11330</v>
          </cell>
          <cell r="D6076" t="str">
            <v>CUSTOMER ACQUISITION MARKETING CONV</v>
          </cell>
          <cell r="E6076" t="str">
            <v>908-05015</v>
          </cell>
          <cell r="F6076" t="str">
            <v>113305015908</v>
          </cell>
          <cell r="G6076">
            <v>688105</v>
          </cell>
          <cell r="H6076" t="str">
            <v>SALARY PAYROLL ZTFSO</v>
          </cell>
        </row>
        <row r="6077">
          <cell r="A6077">
            <v>501500</v>
          </cell>
          <cell r="B6077" t="str">
            <v>MILEAGE REIMBURSE</v>
          </cell>
          <cell r="C6077">
            <v>11330</v>
          </cell>
          <cell r="D6077" t="str">
            <v>CUSTOMER ACQUISITION MARKETING CONV</v>
          </cell>
          <cell r="E6077" t="str">
            <v>908-05015</v>
          </cell>
          <cell r="F6077" t="str">
            <v>113305015908</v>
          </cell>
          <cell r="G6077">
            <v>601500</v>
          </cell>
          <cell r="H6077" t="str">
            <v>MILEAGE REIMBURSE</v>
          </cell>
        </row>
        <row r="6078">
          <cell r="A6078">
            <v>502466</v>
          </cell>
          <cell r="B6078" t="str">
            <v>P CARD UNCODED CHARG</v>
          </cell>
          <cell r="C6078">
            <v>11330</v>
          </cell>
          <cell r="D6078" t="str">
            <v>CUSTOMER ACQUISITION MARKETING CONV</v>
          </cell>
          <cell r="E6078" t="str">
            <v>908-05015</v>
          </cell>
          <cell r="F6078" t="str">
            <v>113305015908</v>
          </cell>
          <cell r="G6078">
            <v>602466</v>
          </cell>
          <cell r="H6078" t="str">
            <v>P CARD UNCODED CHARG</v>
          </cell>
        </row>
        <row r="6079">
          <cell r="A6079">
            <v>504700</v>
          </cell>
          <cell r="B6079" t="str">
            <v>PARKING</v>
          </cell>
          <cell r="C6079">
            <v>11330</v>
          </cell>
          <cell r="D6079" t="str">
            <v>CUSTOMER ACQUISITION MARKETING CONV</v>
          </cell>
          <cell r="E6079" t="str">
            <v>908-05015</v>
          </cell>
          <cell r="F6079" t="str">
            <v>113305015908</v>
          </cell>
          <cell r="G6079">
            <v>604700</v>
          </cell>
          <cell r="H6079" t="str">
            <v>PARKING</v>
          </cell>
        </row>
        <row r="6080">
          <cell r="A6080">
            <v>512100</v>
          </cell>
          <cell r="B6080" t="str">
            <v>MEALS AND ENTERTAIN</v>
          </cell>
          <cell r="C6080">
            <v>11330</v>
          </cell>
          <cell r="D6080" t="str">
            <v>CUSTOMER ACQUISITION MARKETING CONV</v>
          </cell>
          <cell r="E6080" t="str">
            <v>908-05015</v>
          </cell>
          <cell r="F6080" t="str">
            <v>113305015908</v>
          </cell>
          <cell r="G6080">
            <v>612100</v>
          </cell>
          <cell r="H6080" t="str">
            <v>MEALS AND ENTERTAIN</v>
          </cell>
        </row>
        <row r="6081">
          <cell r="A6081">
            <v>503300</v>
          </cell>
          <cell r="B6081" t="str">
            <v>REFRESHMENTS</v>
          </cell>
          <cell r="C6081">
            <v>11330</v>
          </cell>
          <cell r="D6081" t="str">
            <v>CUSTOMER ACQUISITION MARKETING CONV</v>
          </cell>
          <cell r="E6081" t="str">
            <v>908-05015</v>
          </cell>
          <cell r="F6081" t="str">
            <v>113305015908</v>
          </cell>
          <cell r="G6081">
            <v>603300</v>
          </cell>
          <cell r="H6081" t="str">
            <v>REFRESHMENTS</v>
          </cell>
        </row>
        <row r="6082">
          <cell r="A6082">
            <v>512200</v>
          </cell>
          <cell r="B6082" t="str">
            <v>TRAVEL IN TERRITORY</v>
          </cell>
          <cell r="C6082">
            <v>11330</v>
          </cell>
          <cell r="D6082" t="str">
            <v>CUSTOMER ACQUISITION MARKETING CONV</v>
          </cell>
          <cell r="E6082" t="str">
            <v>908-05015</v>
          </cell>
          <cell r="F6082" t="str">
            <v>113305015908</v>
          </cell>
          <cell r="G6082">
            <v>612200</v>
          </cell>
          <cell r="H6082" t="str">
            <v>TRAVEL IN TERRITORY</v>
          </cell>
        </row>
        <row r="6083">
          <cell r="A6083">
            <v>500500</v>
          </cell>
          <cell r="B6083" t="str">
            <v>SALARY BONUS PAYROLL</v>
          </cell>
          <cell r="C6083">
            <v>11330</v>
          </cell>
          <cell r="D6083" t="str">
            <v>CUSTOMER ACQUISITION MARKETING CONV</v>
          </cell>
          <cell r="E6083" t="str">
            <v>908-05015</v>
          </cell>
          <cell r="F6083" t="str">
            <v>113305015908</v>
          </cell>
          <cell r="G6083">
            <v>600500</v>
          </cell>
          <cell r="H6083" t="str">
            <v>SALARY BONUS PAYROLL</v>
          </cell>
        </row>
        <row r="6084">
          <cell r="A6084">
            <v>501900</v>
          </cell>
          <cell r="B6084" t="str">
            <v>DUES/MEMBERSHIP</v>
          </cell>
          <cell r="C6084">
            <v>11330</v>
          </cell>
          <cell r="D6084" t="str">
            <v>CUSTOMER ACQUISITION MARKETING CONV</v>
          </cell>
          <cell r="E6084" t="str">
            <v>908-05015</v>
          </cell>
          <cell r="F6084" t="str">
            <v>113305015908</v>
          </cell>
          <cell r="G6084">
            <v>601900</v>
          </cell>
          <cell r="H6084" t="str">
            <v>DUES/MEMBERSHIP</v>
          </cell>
        </row>
        <row r="6085">
          <cell r="A6085">
            <v>504600</v>
          </cell>
          <cell r="B6085" t="str">
            <v>DEALER RELATIONS</v>
          </cell>
          <cell r="C6085">
            <v>11330</v>
          </cell>
          <cell r="D6085" t="str">
            <v>CUSTOMER ACQUISITION MARKETING CONV</v>
          </cell>
          <cell r="E6085" t="str">
            <v>908-05015</v>
          </cell>
          <cell r="F6085" t="str">
            <v>113305015908</v>
          </cell>
          <cell r="G6085">
            <v>604600</v>
          </cell>
          <cell r="H6085" t="str">
            <v>DEALER RELATIONS</v>
          </cell>
        </row>
        <row r="6086">
          <cell r="A6086">
            <v>580105</v>
          </cell>
          <cell r="B6086" t="str">
            <v>SALARY REGULAR</v>
          </cell>
          <cell r="C6086">
            <v>15491</v>
          </cell>
          <cell r="D6086" t="str">
            <v>DIRECTOR, CUSTOMER LIFECYCLE MANAGEMENT</v>
          </cell>
          <cell r="E6086" t="str">
            <v>908-05020</v>
          </cell>
          <cell r="F6086" t="str">
            <v>154915020908</v>
          </cell>
          <cell r="G6086">
            <v>680105</v>
          </cell>
          <cell r="H6086" t="str">
            <v>SALARY REGULAR</v>
          </cell>
        </row>
        <row r="6087">
          <cell r="A6087">
            <v>500100</v>
          </cell>
          <cell r="B6087" t="str">
            <v>SALARY PAYROLL</v>
          </cell>
          <cell r="C6087">
            <v>11515</v>
          </cell>
          <cell r="D6087" t="str">
            <v>CUSTOMER ACQUISITION MARKETING NEW CONS</v>
          </cell>
          <cell r="E6087" t="str">
            <v>908-05020</v>
          </cell>
          <cell r="F6087" t="str">
            <v>115155020908</v>
          </cell>
          <cell r="G6087">
            <v>600100</v>
          </cell>
          <cell r="H6087" t="str">
            <v>SALARY PAYROLL</v>
          </cell>
        </row>
        <row r="6088">
          <cell r="A6088">
            <v>500900</v>
          </cell>
          <cell r="B6088" t="str">
            <v>VACATION, SICK &amp; HOL</v>
          </cell>
          <cell r="C6088">
            <v>11515</v>
          </cell>
          <cell r="D6088" t="str">
            <v>CUSTOMER ACQUISITION MARKETING NEW CONS</v>
          </cell>
          <cell r="E6088" t="str">
            <v>908-05020</v>
          </cell>
          <cell r="F6088" t="str">
            <v>115155020908</v>
          </cell>
          <cell r="G6088">
            <v>600900</v>
          </cell>
          <cell r="H6088" t="str">
            <v>VACATION, SICK &amp; HOL</v>
          </cell>
        </row>
        <row r="6089">
          <cell r="A6089">
            <v>501000</v>
          </cell>
          <cell r="B6089" t="str">
            <v>PAYROLL OVERHEAD</v>
          </cell>
          <cell r="C6089">
            <v>11515</v>
          </cell>
          <cell r="D6089" t="str">
            <v>CUSTOMER ACQUISITION MARKETING NEW CONS</v>
          </cell>
          <cell r="E6089" t="str">
            <v>908-05020</v>
          </cell>
          <cell r="F6089" t="str">
            <v>115155020908</v>
          </cell>
          <cell r="G6089">
            <v>601000</v>
          </cell>
          <cell r="H6089" t="str">
            <v>PAYROLL OVERHEAD</v>
          </cell>
        </row>
        <row r="6090">
          <cell r="A6090">
            <v>588105</v>
          </cell>
          <cell r="B6090" t="str">
            <v>SALARY PAYROLL ZTFSO</v>
          </cell>
          <cell r="C6090">
            <v>11515</v>
          </cell>
          <cell r="D6090" t="str">
            <v>CUSTOMER ACQUISITION MARKETING NEW CONS</v>
          </cell>
          <cell r="E6090" t="str">
            <v>908-05020</v>
          </cell>
          <cell r="F6090" t="str">
            <v>115155020908</v>
          </cell>
          <cell r="G6090">
            <v>688105</v>
          </cell>
          <cell r="H6090" t="str">
            <v>SALARY PAYROLL ZTFSO</v>
          </cell>
        </row>
        <row r="6091">
          <cell r="A6091">
            <v>501100</v>
          </cell>
          <cell r="B6091" t="str">
            <v>EDUCATION</v>
          </cell>
          <cell r="C6091">
            <v>11515</v>
          </cell>
          <cell r="D6091" t="str">
            <v>CUSTOMER ACQUISITION MARKETING NEW CONS</v>
          </cell>
          <cell r="E6091" t="str">
            <v>908-05020</v>
          </cell>
          <cell r="F6091" t="str">
            <v>115155020908</v>
          </cell>
          <cell r="G6091">
            <v>601100</v>
          </cell>
          <cell r="H6091" t="str">
            <v>EDUCATION</v>
          </cell>
        </row>
        <row r="6092">
          <cell r="A6092">
            <v>502466</v>
          </cell>
          <cell r="B6092" t="str">
            <v>P CARD UNCODED CHARG</v>
          </cell>
          <cell r="C6092">
            <v>11515</v>
          </cell>
          <cell r="D6092" t="str">
            <v>CUSTOMER ACQUISITION MARKETING NEW CONS</v>
          </cell>
          <cell r="E6092" t="str">
            <v>908-05020</v>
          </cell>
          <cell r="F6092" t="str">
            <v>115155020908</v>
          </cell>
          <cell r="G6092">
            <v>602466</v>
          </cell>
          <cell r="H6092" t="str">
            <v>P CARD UNCODED CHARG</v>
          </cell>
        </row>
        <row r="6093">
          <cell r="A6093">
            <v>504600</v>
          </cell>
          <cell r="B6093" t="str">
            <v>DEALER RELATIONS</v>
          </cell>
          <cell r="C6093">
            <v>11515</v>
          </cell>
          <cell r="D6093" t="str">
            <v>CUSTOMER ACQUISITION MARKETING NEW CONS</v>
          </cell>
          <cell r="E6093" t="str">
            <v>908-05020</v>
          </cell>
          <cell r="F6093" t="str">
            <v>115155020908</v>
          </cell>
          <cell r="G6093">
            <v>604600</v>
          </cell>
          <cell r="H6093" t="str">
            <v>DEALER RELATIONS</v>
          </cell>
        </row>
        <row r="6094">
          <cell r="A6094">
            <v>500500</v>
          </cell>
          <cell r="B6094" t="str">
            <v>SALARY BONUS PAYROLL</v>
          </cell>
          <cell r="C6094">
            <v>11515</v>
          </cell>
          <cell r="D6094" t="str">
            <v>CUSTOMER ACQUISITION MARKETING NEW CONS</v>
          </cell>
          <cell r="E6094" t="str">
            <v>908-05020</v>
          </cell>
          <cell r="F6094" t="str">
            <v>115155020908</v>
          </cell>
          <cell r="G6094">
            <v>600500</v>
          </cell>
          <cell r="H6094" t="str">
            <v>SALARY BONUS PAYROLL</v>
          </cell>
        </row>
        <row r="6095">
          <cell r="A6095">
            <v>501500</v>
          </cell>
          <cell r="B6095" t="str">
            <v>MILEAGE REIMBURSE</v>
          </cell>
          <cell r="C6095">
            <v>11515</v>
          </cell>
          <cell r="D6095" t="str">
            <v>CUSTOMER ACQUISITION MARKETING NEW CONS</v>
          </cell>
          <cell r="E6095" t="str">
            <v>908-05020</v>
          </cell>
          <cell r="F6095" t="str">
            <v>115155020908</v>
          </cell>
          <cell r="G6095">
            <v>601500</v>
          </cell>
          <cell r="H6095" t="str">
            <v>MILEAGE REIMBURSE</v>
          </cell>
        </row>
        <row r="6096">
          <cell r="A6096">
            <v>501900</v>
          </cell>
          <cell r="B6096" t="str">
            <v>DUES/MEMBERSHIP</v>
          </cell>
          <cell r="C6096">
            <v>11515</v>
          </cell>
          <cell r="D6096" t="str">
            <v>CUSTOMER ACQUISITION MARKETING NEW CONS</v>
          </cell>
          <cell r="E6096" t="str">
            <v>908-05020</v>
          </cell>
          <cell r="F6096" t="str">
            <v>115155020908</v>
          </cell>
          <cell r="G6096">
            <v>601900</v>
          </cell>
          <cell r="H6096" t="str">
            <v>DUES/MEMBERSHIP</v>
          </cell>
        </row>
        <row r="6097">
          <cell r="A6097">
            <v>502800</v>
          </cell>
          <cell r="B6097" t="str">
            <v>POSTAGE</v>
          </cell>
          <cell r="C6097">
            <v>11515</v>
          </cell>
          <cell r="D6097" t="str">
            <v>CUSTOMER ACQUISITION MARKETING NEW CONS</v>
          </cell>
          <cell r="E6097" t="str">
            <v>908-05020</v>
          </cell>
          <cell r="F6097" t="str">
            <v>115155020908</v>
          </cell>
          <cell r="G6097">
            <v>602800</v>
          </cell>
          <cell r="H6097" t="str">
            <v>POSTAGE</v>
          </cell>
        </row>
        <row r="6098">
          <cell r="A6098">
            <v>503000</v>
          </cell>
          <cell r="B6098" t="str">
            <v>OFFICE SUPPLIES</v>
          </cell>
          <cell r="C6098">
            <v>11515</v>
          </cell>
          <cell r="D6098" t="str">
            <v>CUSTOMER ACQUISITION MARKETING NEW CONS</v>
          </cell>
          <cell r="E6098" t="str">
            <v>908-05020</v>
          </cell>
          <cell r="F6098" t="str">
            <v>115155020908</v>
          </cell>
          <cell r="G6098">
            <v>603000</v>
          </cell>
          <cell r="H6098" t="str">
            <v>OFFICE SUPPLIES</v>
          </cell>
        </row>
        <row r="6099">
          <cell r="A6099">
            <v>503200</v>
          </cell>
          <cell r="B6099" t="str">
            <v>BOOKS AND MAGAZINES</v>
          </cell>
          <cell r="C6099">
            <v>11515</v>
          </cell>
          <cell r="D6099" t="str">
            <v>CUSTOMER ACQUISITION MARKETING NEW CONS</v>
          </cell>
          <cell r="E6099" t="str">
            <v>908-05020</v>
          </cell>
          <cell r="F6099" t="str">
            <v>115155020908</v>
          </cell>
          <cell r="G6099">
            <v>603200</v>
          </cell>
          <cell r="H6099" t="str">
            <v>BOOKS AND MAGAZINES</v>
          </cell>
        </row>
        <row r="6100">
          <cell r="A6100">
            <v>504700</v>
          </cell>
          <cell r="B6100" t="str">
            <v>PARKING</v>
          </cell>
          <cell r="C6100">
            <v>11515</v>
          </cell>
          <cell r="D6100" t="str">
            <v>CUSTOMER ACQUISITION MARKETING NEW CONS</v>
          </cell>
          <cell r="E6100" t="str">
            <v>908-05020</v>
          </cell>
          <cell r="F6100" t="str">
            <v>115155020908</v>
          </cell>
          <cell r="G6100">
            <v>604700</v>
          </cell>
          <cell r="H6100" t="str">
            <v>PARKING</v>
          </cell>
        </row>
        <row r="6101">
          <cell r="A6101">
            <v>513100</v>
          </cell>
          <cell r="B6101" t="str">
            <v>CONFERENCE TRAVEL</v>
          </cell>
          <cell r="C6101">
            <v>11515</v>
          </cell>
          <cell r="D6101" t="str">
            <v>CUSTOMER ACQUISITION MARKETING NEW CONS</v>
          </cell>
          <cell r="E6101" t="str">
            <v>908-05020</v>
          </cell>
          <cell r="F6101" t="str">
            <v>115155020908</v>
          </cell>
          <cell r="G6101">
            <v>613100</v>
          </cell>
          <cell r="H6101" t="str">
            <v>CONFERENCE TRAVEL</v>
          </cell>
        </row>
        <row r="6102">
          <cell r="A6102">
            <v>580105</v>
          </cell>
          <cell r="B6102" t="str">
            <v>SALARY REGULAR</v>
          </cell>
          <cell r="C6102">
            <v>11515</v>
          </cell>
          <cell r="D6102" t="str">
            <v>CUSTOMER ACQUISITION MARKETING NEW CONS</v>
          </cell>
          <cell r="E6102" t="str">
            <v>908-05020</v>
          </cell>
          <cell r="F6102" t="str">
            <v>115155020908</v>
          </cell>
          <cell r="G6102">
            <v>680105</v>
          </cell>
          <cell r="H6102" t="str">
            <v>SALARY REGULAR</v>
          </cell>
        </row>
        <row r="6103">
          <cell r="A6103">
            <v>501700</v>
          </cell>
          <cell r="B6103" t="str">
            <v>EQUIPMENT</v>
          </cell>
          <cell r="C6103">
            <v>11430</v>
          </cell>
          <cell r="D6103" t="str">
            <v>CUSTOMER EXPERIENCE NEW CONSTRUCTION</v>
          </cell>
          <cell r="E6103" t="str">
            <v>908-05020</v>
          </cell>
          <cell r="F6103" t="str">
            <v>114305020908</v>
          </cell>
          <cell r="G6103">
            <v>601700</v>
          </cell>
          <cell r="H6103" t="str">
            <v>EQUIPMENT</v>
          </cell>
        </row>
        <row r="6104">
          <cell r="A6104">
            <v>580305</v>
          </cell>
          <cell r="B6104" t="str">
            <v>HOURLY  REGULAR</v>
          </cell>
          <cell r="C6104">
            <v>11430</v>
          </cell>
          <cell r="D6104" t="str">
            <v>CUSTOMER EXPERIENCE NEW CONSTRUCTION</v>
          </cell>
          <cell r="E6104" t="str">
            <v>908-05020</v>
          </cell>
          <cell r="F6104" t="str">
            <v>114305020908</v>
          </cell>
          <cell r="G6104">
            <v>680305</v>
          </cell>
          <cell r="H6104" t="str">
            <v>HOURLY  REGULAR</v>
          </cell>
        </row>
        <row r="6105">
          <cell r="A6105">
            <v>500100</v>
          </cell>
          <cell r="B6105" t="str">
            <v>SALARY PAYROLL</v>
          </cell>
          <cell r="C6105">
            <v>11420</v>
          </cell>
          <cell r="D6105" t="str">
            <v>CUSTOMER EXPERIENCE CONVERSION</v>
          </cell>
          <cell r="E6105" t="str">
            <v>908-05020</v>
          </cell>
          <cell r="F6105" t="str">
            <v>114205020908</v>
          </cell>
          <cell r="G6105">
            <v>600100</v>
          </cell>
          <cell r="H6105" t="str">
            <v>SALARY PAYROLL</v>
          </cell>
        </row>
        <row r="6106">
          <cell r="A6106">
            <v>500900</v>
          </cell>
          <cell r="B6106" t="str">
            <v>VACATION, SICK &amp; HOL</v>
          </cell>
          <cell r="C6106">
            <v>11420</v>
          </cell>
          <cell r="D6106" t="str">
            <v>CUSTOMER EXPERIENCE CONVERSION</v>
          </cell>
          <cell r="E6106" t="str">
            <v>908-05020</v>
          </cell>
          <cell r="F6106" t="str">
            <v>114205020908</v>
          </cell>
          <cell r="G6106">
            <v>600900</v>
          </cell>
          <cell r="H6106" t="str">
            <v>VACATION, SICK &amp; HOL</v>
          </cell>
        </row>
        <row r="6107">
          <cell r="A6107">
            <v>501000</v>
          </cell>
          <cell r="B6107" t="str">
            <v>PAYROLL OVERHEAD</v>
          </cell>
          <cell r="C6107">
            <v>11420</v>
          </cell>
          <cell r="D6107" t="str">
            <v>CUSTOMER EXPERIENCE CONVERSION</v>
          </cell>
          <cell r="E6107" t="str">
            <v>908-05020</v>
          </cell>
          <cell r="F6107" t="str">
            <v>114205020908</v>
          </cell>
          <cell r="G6107">
            <v>601000</v>
          </cell>
          <cell r="H6107" t="str">
            <v>PAYROLL OVERHEAD</v>
          </cell>
        </row>
        <row r="6108">
          <cell r="A6108">
            <v>580105</v>
          </cell>
          <cell r="B6108" t="str">
            <v>SALARY REGULAR</v>
          </cell>
          <cell r="C6108">
            <v>11420</v>
          </cell>
          <cell r="D6108" t="str">
            <v>CUSTOMER EXPERIENCE CONVERSION</v>
          </cell>
          <cell r="E6108" t="str">
            <v>908-05020</v>
          </cell>
          <cell r="F6108" t="str">
            <v>114205020908</v>
          </cell>
          <cell r="G6108">
            <v>680105</v>
          </cell>
          <cell r="H6108" t="str">
            <v>SALARY REGULAR</v>
          </cell>
        </row>
        <row r="6109">
          <cell r="A6109">
            <v>588105</v>
          </cell>
          <cell r="B6109" t="str">
            <v>SALARY PAYROLL ZTFSO</v>
          </cell>
          <cell r="C6109">
            <v>11420</v>
          </cell>
          <cell r="D6109" t="str">
            <v>CUSTOMER EXPERIENCE CONVERSION</v>
          </cell>
          <cell r="E6109" t="str">
            <v>908-05020</v>
          </cell>
          <cell r="F6109" t="str">
            <v>114205020908</v>
          </cell>
          <cell r="G6109">
            <v>688105</v>
          </cell>
          <cell r="H6109" t="str">
            <v>SALARY PAYROLL ZTFSO</v>
          </cell>
        </row>
        <row r="6110">
          <cell r="A6110">
            <v>500500</v>
          </cell>
          <cell r="B6110" t="str">
            <v>SALARY BONUS PAYROLL</v>
          </cell>
          <cell r="C6110">
            <v>11420</v>
          </cell>
          <cell r="D6110" t="str">
            <v>CUSTOMER EXPERIENCE CONVERSION</v>
          </cell>
          <cell r="E6110" t="str">
            <v>908-05020</v>
          </cell>
          <cell r="F6110" t="str">
            <v>114205020908</v>
          </cell>
          <cell r="G6110">
            <v>600500</v>
          </cell>
          <cell r="H6110" t="str">
            <v>SALARY BONUS PAYROLL</v>
          </cell>
        </row>
        <row r="6111">
          <cell r="A6111">
            <v>501700</v>
          </cell>
          <cell r="B6111" t="str">
            <v>EQUIPMENT</v>
          </cell>
          <cell r="C6111">
            <v>11420</v>
          </cell>
          <cell r="D6111" t="str">
            <v>CUSTOMER EXPERIENCE CONVERSION</v>
          </cell>
          <cell r="E6111" t="str">
            <v>908-05020</v>
          </cell>
          <cell r="F6111" t="str">
            <v>114205020908</v>
          </cell>
          <cell r="G6111">
            <v>601700</v>
          </cell>
          <cell r="H6111" t="str">
            <v>EQUIPMENT</v>
          </cell>
        </row>
        <row r="6112">
          <cell r="A6112">
            <v>522000</v>
          </cell>
          <cell r="B6112" t="str">
            <v>EMPLOYEE AWARDS</v>
          </cell>
          <cell r="C6112">
            <v>11420</v>
          </cell>
          <cell r="D6112" t="str">
            <v>CUSTOMER EXPERIENCE CONVERSION</v>
          </cell>
          <cell r="E6112" t="str">
            <v>908-05020</v>
          </cell>
          <cell r="F6112" t="str">
            <v>114205020908</v>
          </cell>
          <cell r="G6112">
            <v>622000</v>
          </cell>
          <cell r="H6112" t="str">
            <v>EMPLOYEE AWARDS</v>
          </cell>
        </row>
        <row r="6113">
          <cell r="A6113">
            <v>580305</v>
          </cell>
          <cell r="B6113" t="str">
            <v>HOURLY  REGULAR</v>
          </cell>
          <cell r="C6113">
            <v>11420</v>
          </cell>
          <cell r="D6113" t="str">
            <v>CUSTOMER EXPERIENCE CONVERSION</v>
          </cell>
          <cell r="E6113" t="str">
            <v>908-05020</v>
          </cell>
          <cell r="F6113" t="str">
            <v>114205020908</v>
          </cell>
          <cell r="G6113">
            <v>680305</v>
          </cell>
          <cell r="H6113" t="str">
            <v>HOURLY  REGULAR</v>
          </cell>
        </row>
        <row r="6114">
          <cell r="A6114">
            <v>500100</v>
          </cell>
          <cell r="B6114" t="str">
            <v>SALARY PAYROLL</v>
          </cell>
          <cell r="C6114">
            <v>11410</v>
          </cell>
          <cell r="D6114" t="str">
            <v>RES CONSUMER SERVICES</v>
          </cell>
          <cell r="E6114" t="str">
            <v>908-05020</v>
          </cell>
          <cell r="F6114" t="str">
            <v>114105020908</v>
          </cell>
          <cell r="G6114">
            <v>600100</v>
          </cell>
          <cell r="H6114" t="str">
            <v>SALARY PAYROLL</v>
          </cell>
        </row>
        <row r="6115">
          <cell r="A6115">
            <v>500500</v>
          </cell>
          <cell r="B6115" t="str">
            <v>SALARY BONUS PAYROLL</v>
          </cell>
          <cell r="C6115">
            <v>11410</v>
          </cell>
          <cell r="D6115" t="str">
            <v>RES CONSUMER SERVICES</v>
          </cell>
          <cell r="E6115" t="str">
            <v>908-05020</v>
          </cell>
          <cell r="F6115" t="str">
            <v>114105020908</v>
          </cell>
          <cell r="G6115">
            <v>600500</v>
          </cell>
          <cell r="H6115" t="str">
            <v>SALARY BONUS PAYROLL</v>
          </cell>
        </row>
        <row r="6116">
          <cell r="A6116">
            <v>500900</v>
          </cell>
          <cell r="B6116" t="str">
            <v>VACATION, SICK &amp; HOL</v>
          </cell>
          <cell r="C6116">
            <v>11410</v>
          </cell>
          <cell r="D6116" t="str">
            <v>RES CONSUMER SERVICES</v>
          </cell>
          <cell r="E6116" t="str">
            <v>908-05020</v>
          </cell>
          <cell r="F6116" t="str">
            <v>114105020908</v>
          </cell>
          <cell r="G6116">
            <v>600900</v>
          </cell>
          <cell r="H6116" t="str">
            <v>VACATION, SICK &amp; HOL</v>
          </cell>
        </row>
        <row r="6117">
          <cell r="A6117">
            <v>501000</v>
          </cell>
          <cell r="B6117" t="str">
            <v>PAYROLL OVERHEAD</v>
          </cell>
          <cell r="C6117">
            <v>11410</v>
          </cell>
          <cell r="D6117" t="str">
            <v>RES CONSUMER SERVICES</v>
          </cell>
          <cell r="E6117" t="str">
            <v>908-05020</v>
          </cell>
          <cell r="F6117" t="str">
            <v>114105020908</v>
          </cell>
          <cell r="G6117">
            <v>601000</v>
          </cell>
          <cell r="H6117" t="str">
            <v>PAYROLL OVERHEAD</v>
          </cell>
        </row>
        <row r="6118">
          <cell r="A6118">
            <v>580105</v>
          </cell>
          <cell r="B6118" t="str">
            <v>SALARY REGULAR</v>
          </cell>
          <cell r="C6118">
            <v>11410</v>
          </cell>
          <cell r="D6118" t="str">
            <v>RES CONSUMER SERVICES</v>
          </cell>
          <cell r="E6118" t="str">
            <v>908-05020</v>
          </cell>
          <cell r="F6118" t="str">
            <v>114105020908</v>
          </cell>
          <cell r="G6118">
            <v>680105</v>
          </cell>
          <cell r="H6118" t="str">
            <v>SALARY REGULAR</v>
          </cell>
        </row>
        <row r="6119">
          <cell r="A6119">
            <v>588105</v>
          </cell>
          <cell r="B6119" t="str">
            <v>SALARY PAYROLL ZTFSO</v>
          </cell>
          <cell r="C6119">
            <v>11410</v>
          </cell>
          <cell r="D6119" t="str">
            <v>RES CONSUMER SERVICES</v>
          </cell>
          <cell r="E6119" t="str">
            <v>908-05020</v>
          </cell>
          <cell r="F6119" t="str">
            <v>114105020908</v>
          </cell>
          <cell r="G6119">
            <v>688105</v>
          </cell>
          <cell r="H6119" t="str">
            <v>SALARY PAYROLL ZTFSO</v>
          </cell>
        </row>
        <row r="6120">
          <cell r="A6120">
            <v>500305</v>
          </cell>
          <cell r="B6120" t="str">
            <v>HOURLY REGULAR  PAY</v>
          </cell>
          <cell r="C6120">
            <v>11410</v>
          </cell>
          <cell r="D6120" t="str">
            <v>RES CONSUMER SERVICES</v>
          </cell>
          <cell r="E6120" t="str">
            <v>908-05020</v>
          </cell>
          <cell r="F6120" t="str">
            <v>114105020908</v>
          </cell>
          <cell r="G6120">
            <v>600305</v>
          </cell>
          <cell r="H6120" t="str">
            <v>HOURLY REGULAR  PAY</v>
          </cell>
        </row>
        <row r="6121">
          <cell r="A6121">
            <v>500100</v>
          </cell>
          <cell r="B6121" t="str">
            <v>SALARY PAYROLL</v>
          </cell>
          <cell r="C6121">
            <v>11330</v>
          </cell>
          <cell r="D6121" t="str">
            <v>CUSTOMER ACQUISITION MARKETING CONV</v>
          </cell>
          <cell r="E6121" t="str">
            <v>908-05020</v>
          </cell>
          <cell r="F6121" t="str">
            <v>113305020908</v>
          </cell>
          <cell r="G6121">
            <v>600100</v>
          </cell>
          <cell r="H6121" t="str">
            <v>SALARY PAYROLL</v>
          </cell>
        </row>
        <row r="6122">
          <cell r="A6122">
            <v>500900</v>
          </cell>
          <cell r="B6122" t="str">
            <v>VACATION, SICK &amp; HOL</v>
          </cell>
          <cell r="C6122">
            <v>11330</v>
          </cell>
          <cell r="D6122" t="str">
            <v>CUSTOMER ACQUISITION MARKETING CONV</v>
          </cell>
          <cell r="E6122" t="str">
            <v>908-05020</v>
          </cell>
          <cell r="F6122" t="str">
            <v>113305020908</v>
          </cell>
          <cell r="G6122">
            <v>600900</v>
          </cell>
          <cell r="H6122" t="str">
            <v>VACATION, SICK &amp; HOL</v>
          </cell>
        </row>
        <row r="6123">
          <cell r="A6123">
            <v>501000</v>
          </cell>
          <cell r="B6123" t="str">
            <v>PAYROLL OVERHEAD</v>
          </cell>
          <cell r="C6123">
            <v>11330</v>
          </cell>
          <cell r="D6123" t="str">
            <v>CUSTOMER ACQUISITION MARKETING CONV</v>
          </cell>
          <cell r="E6123" t="str">
            <v>908-05020</v>
          </cell>
          <cell r="F6123" t="str">
            <v>113305020908</v>
          </cell>
          <cell r="G6123">
            <v>601000</v>
          </cell>
          <cell r="H6123" t="str">
            <v>PAYROLL OVERHEAD</v>
          </cell>
        </row>
        <row r="6124">
          <cell r="A6124">
            <v>501900</v>
          </cell>
          <cell r="B6124" t="str">
            <v>DUES/MEMBERSHIP</v>
          </cell>
          <cell r="C6124">
            <v>11330</v>
          </cell>
          <cell r="D6124" t="str">
            <v>CUSTOMER ACQUISITION MARKETING CONV</v>
          </cell>
          <cell r="E6124" t="str">
            <v>908-05020</v>
          </cell>
          <cell r="F6124" t="str">
            <v>113305020908</v>
          </cell>
          <cell r="G6124">
            <v>601900</v>
          </cell>
          <cell r="H6124" t="str">
            <v>DUES/MEMBERSHIP</v>
          </cell>
        </row>
        <row r="6125">
          <cell r="A6125">
            <v>502466</v>
          </cell>
          <cell r="B6125" t="str">
            <v>P CARD UNCODED CHARG</v>
          </cell>
          <cell r="C6125">
            <v>11330</v>
          </cell>
          <cell r="D6125" t="str">
            <v>CUSTOMER ACQUISITION MARKETING CONV</v>
          </cell>
          <cell r="E6125" t="str">
            <v>908-05020</v>
          </cell>
          <cell r="F6125" t="str">
            <v>113305020908</v>
          </cell>
          <cell r="G6125">
            <v>602466</v>
          </cell>
          <cell r="H6125" t="str">
            <v>P CARD UNCODED CHARG</v>
          </cell>
        </row>
        <row r="6126">
          <cell r="A6126">
            <v>504700</v>
          </cell>
          <cell r="B6126" t="str">
            <v>PARKING</v>
          </cell>
          <cell r="C6126">
            <v>11330</v>
          </cell>
          <cell r="D6126" t="str">
            <v>CUSTOMER ACQUISITION MARKETING CONV</v>
          </cell>
          <cell r="E6126" t="str">
            <v>908-05020</v>
          </cell>
          <cell r="F6126" t="str">
            <v>113305020908</v>
          </cell>
          <cell r="G6126">
            <v>604700</v>
          </cell>
          <cell r="H6126" t="str">
            <v>PARKING</v>
          </cell>
        </row>
        <row r="6127">
          <cell r="A6127">
            <v>580105</v>
          </cell>
          <cell r="B6127" t="str">
            <v>SALARY REGULAR</v>
          </cell>
          <cell r="C6127">
            <v>11330</v>
          </cell>
          <cell r="D6127" t="str">
            <v>CUSTOMER ACQUISITION MARKETING CONV</v>
          </cell>
          <cell r="E6127" t="str">
            <v>908-05020</v>
          </cell>
          <cell r="F6127" t="str">
            <v>113305020908</v>
          </cell>
          <cell r="G6127">
            <v>680105</v>
          </cell>
          <cell r="H6127" t="str">
            <v>SALARY REGULAR</v>
          </cell>
        </row>
        <row r="6128">
          <cell r="A6128">
            <v>588105</v>
          </cell>
          <cell r="B6128" t="str">
            <v>SALARY PAYROLL ZTFSO</v>
          </cell>
          <cell r="C6128">
            <v>11330</v>
          </cell>
          <cell r="D6128" t="str">
            <v>CUSTOMER ACQUISITION MARKETING CONV</v>
          </cell>
          <cell r="E6128" t="str">
            <v>908-05020</v>
          </cell>
          <cell r="F6128" t="str">
            <v>113305020908</v>
          </cell>
          <cell r="G6128">
            <v>688105</v>
          </cell>
          <cell r="H6128" t="str">
            <v>SALARY PAYROLL ZTFSO</v>
          </cell>
        </row>
        <row r="6129">
          <cell r="A6129">
            <v>503000</v>
          </cell>
          <cell r="B6129" t="str">
            <v>OFFICE SUPPLIES</v>
          </cell>
          <cell r="C6129">
            <v>11330</v>
          </cell>
          <cell r="D6129" t="str">
            <v>CUSTOMER ACQUISITION MARKETING CONV</v>
          </cell>
          <cell r="E6129" t="str">
            <v>908-05020</v>
          </cell>
          <cell r="F6129" t="str">
            <v>113305020908</v>
          </cell>
          <cell r="G6129">
            <v>603000</v>
          </cell>
          <cell r="H6129" t="str">
            <v>OFFICE SUPPLIES</v>
          </cell>
        </row>
        <row r="6130">
          <cell r="A6130">
            <v>512100</v>
          </cell>
          <cell r="B6130" t="str">
            <v>MEALS AND ENTERTAIN</v>
          </cell>
          <cell r="C6130">
            <v>11330</v>
          </cell>
          <cell r="D6130" t="str">
            <v>CUSTOMER ACQUISITION MARKETING CONV</v>
          </cell>
          <cell r="E6130" t="str">
            <v>908-05020</v>
          </cell>
          <cell r="F6130" t="str">
            <v>113305020908</v>
          </cell>
          <cell r="G6130">
            <v>612100</v>
          </cell>
          <cell r="H6130" t="str">
            <v>MEALS AND ENTERTAIN</v>
          </cell>
        </row>
        <row r="6131">
          <cell r="A6131">
            <v>512200</v>
          </cell>
          <cell r="B6131" t="str">
            <v>TRAVEL IN TERRITORY</v>
          </cell>
          <cell r="C6131">
            <v>11330</v>
          </cell>
          <cell r="D6131" t="str">
            <v>CUSTOMER ACQUISITION MARKETING CONV</v>
          </cell>
          <cell r="E6131" t="str">
            <v>908-05020</v>
          </cell>
          <cell r="F6131" t="str">
            <v>113305020908</v>
          </cell>
          <cell r="G6131">
            <v>612200</v>
          </cell>
          <cell r="H6131" t="str">
            <v>TRAVEL IN TERRITORY</v>
          </cell>
        </row>
        <row r="6132">
          <cell r="A6132">
            <v>501500</v>
          </cell>
          <cell r="B6132" t="str">
            <v>MILEAGE REIMBURSE</v>
          </cell>
          <cell r="C6132">
            <v>11330</v>
          </cell>
          <cell r="D6132" t="str">
            <v>CUSTOMER ACQUISITION MARKETING CONV</v>
          </cell>
          <cell r="E6132" t="str">
            <v>908-05020</v>
          </cell>
          <cell r="F6132" t="str">
            <v>113305020908</v>
          </cell>
          <cell r="G6132">
            <v>601500</v>
          </cell>
          <cell r="H6132" t="str">
            <v>MILEAGE REIMBURSE</v>
          </cell>
        </row>
        <row r="6133">
          <cell r="A6133">
            <v>505100</v>
          </cell>
          <cell r="B6133" t="str">
            <v>PROFESSIONAL SERVICE</v>
          </cell>
          <cell r="C6133">
            <v>11590</v>
          </cell>
          <cell r="D6133" t="str">
            <v>OR LOW INCOME WEATHERIZATION</v>
          </cell>
          <cell r="E6133" t="str">
            <v>908-07203</v>
          </cell>
          <cell r="F6133" t="str">
            <v>115907203908</v>
          </cell>
          <cell r="G6133">
            <v>605100</v>
          </cell>
          <cell r="H6133" t="str">
            <v>PROFESSIONAL SERVICE</v>
          </cell>
        </row>
        <row r="6134">
          <cell r="A6134">
            <v>580105</v>
          </cell>
          <cell r="B6134" t="str">
            <v>SALARY REGULAR</v>
          </cell>
          <cell r="C6134">
            <v>11590</v>
          </cell>
          <cell r="D6134" t="str">
            <v>OR LOW INCOME WEATHERIZATION</v>
          </cell>
          <cell r="E6134" t="str">
            <v>908-07203</v>
          </cell>
          <cell r="F6134" t="str">
            <v>115907203908</v>
          </cell>
          <cell r="G6134">
            <v>680105</v>
          </cell>
          <cell r="H6134" t="str">
            <v>SALARY REGULAR</v>
          </cell>
        </row>
        <row r="6135">
          <cell r="A6135">
            <v>503000</v>
          </cell>
          <cell r="B6135" t="str">
            <v>OFFICE SUPPLIES</v>
          </cell>
          <cell r="C6135">
            <v>11590</v>
          </cell>
          <cell r="D6135" t="str">
            <v>OR LOW INCOME WEATHERIZATION</v>
          </cell>
          <cell r="E6135" t="str">
            <v>908-07203</v>
          </cell>
          <cell r="F6135" t="str">
            <v>115907203908</v>
          </cell>
          <cell r="G6135">
            <v>603000</v>
          </cell>
          <cell r="H6135" t="str">
            <v>OFFICE SUPPLIES</v>
          </cell>
        </row>
        <row r="6136">
          <cell r="A6136">
            <v>503100</v>
          </cell>
          <cell r="B6136" t="str">
            <v>PRINTING</v>
          </cell>
          <cell r="C6136">
            <v>11590</v>
          </cell>
          <cell r="D6136" t="str">
            <v>OR LOW INCOME WEATHERIZATION</v>
          </cell>
          <cell r="E6136" t="str">
            <v>908-07203</v>
          </cell>
          <cell r="F6136" t="str">
            <v>115907203908</v>
          </cell>
          <cell r="G6136">
            <v>603100</v>
          </cell>
          <cell r="H6136" t="str">
            <v>PRINTING</v>
          </cell>
        </row>
        <row r="6137">
          <cell r="A6137">
            <v>501500</v>
          </cell>
          <cell r="B6137" t="str">
            <v>MILEAGE REIMBURSE</v>
          </cell>
          <cell r="C6137">
            <v>11590</v>
          </cell>
          <cell r="D6137" t="str">
            <v>OR LOW INCOME WEATHERIZATION</v>
          </cell>
          <cell r="E6137" t="str">
            <v>908-07203</v>
          </cell>
          <cell r="F6137" t="str">
            <v>115907203908</v>
          </cell>
          <cell r="G6137">
            <v>601500</v>
          </cell>
          <cell r="H6137" t="str">
            <v>MILEAGE REIMBURSE</v>
          </cell>
        </row>
        <row r="6138">
          <cell r="A6138">
            <v>501900</v>
          </cell>
          <cell r="B6138" t="str">
            <v>DUES/MEMBERSHIP</v>
          </cell>
          <cell r="C6138">
            <v>11590</v>
          </cell>
          <cell r="D6138" t="str">
            <v>OR LOW INCOME WEATHERIZATION</v>
          </cell>
          <cell r="E6138" t="str">
            <v>908-07203</v>
          </cell>
          <cell r="F6138" t="str">
            <v>115907203908</v>
          </cell>
          <cell r="G6138">
            <v>601900</v>
          </cell>
          <cell r="H6138" t="str">
            <v>DUES/MEMBERSHIP</v>
          </cell>
        </row>
        <row r="6139">
          <cell r="A6139">
            <v>502700</v>
          </cell>
          <cell r="B6139" t="str">
            <v>TELEPHONE</v>
          </cell>
          <cell r="C6139">
            <v>11590</v>
          </cell>
          <cell r="D6139" t="str">
            <v>OR LOW INCOME WEATHERIZATION</v>
          </cell>
          <cell r="E6139" t="str">
            <v>908-07203</v>
          </cell>
          <cell r="F6139" t="str">
            <v>115907203908</v>
          </cell>
          <cell r="G6139">
            <v>602700</v>
          </cell>
          <cell r="H6139" t="str">
            <v>TELEPHONE</v>
          </cell>
        </row>
        <row r="6140">
          <cell r="A6140">
            <v>503300</v>
          </cell>
          <cell r="B6140" t="str">
            <v>REFRESHMENTS</v>
          </cell>
          <cell r="C6140">
            <v>11590</v>
          </cell>
          <cell r="D6140" t="str">
            <v>OR LOW INCOME WEATHERIZATION</v>
          </cell>
          <cell r="E6140" t="str">
            <v>908-07203</v>
          </cell>
          <cell r="F6140" t="str">
            <v>115907203908</v>
          </cell>
          <cell r="G6140">
            <v>603300</v>
          </cell>
          <cell r="H6140" t="str">
            <v>REFRESHMENTS</v>
          </cell>
        </row>
        <row r="6141">
          <cell r="A6141">
            <v>501100</v>
          </cell>
          <cell r="B6141" t="str">
            <v>EDUCATION</v>
          </cell>
          <cell r="C6141">
            <v>11590</v>
          </cell>
          <cell r="D6141" t="str">
            <v>OR LOW INCOME WEATHERIZATION</v>
          </cell>
          <cell r="E6141" t="str">
            <v>908-07203</v>
          </cell>
          <cell r="F6141" t="str">
            <v>115907203908</v>
          </cell>
          <cell r="G6141">
            <v>601100</v>
          </cell>
          <cell r="H6141" t="str">
            <v>EDUCATION</v>
          </cell>
        </row>
        <row r="6142">
          <cell r="A6142">
            <v>513100</v>
          </cell>
          <cell r="B6142" t="str">
            <v>CONFERENCE TRAVEL</v>
          </cell>
          <cell r="C6142">
            <v>11590</v>
          </cell>
          <cell r="D6142" t="str">
            <v>OR LOW INCOME WEATHERIZATION</v>
          </cell>
          <cell r="E6142" t="str">
            <v>908-07203</v>
          </cell>
          <cell r="F6142" t="str">
            <v>115907203908</v>
          </cell>
          <cell r="G6142">
            <v>613100</v>
          </cell>
          <cell r="H6142" t="str">
            <v>CONFERENCE TRAVEL</v>
          </cell>
        </row>
        <row r="6143">
          <cell r="A6143">
            <v>502800</v>
          </cell>
          <cell r="B6143" t="str">
            <v>POSTAGE</v>
          </cell>
          <cell r="C6143">
            <v>11590</v>
          </cell>
          <cell r="D6143" t="str">
            <v>OR LOW INCOME WEATHERIZATION</v>
          </cell>
          <cell r="E6143" t="str">
            <v>908-07203</v>
          </cell>
          <cell r="F6143" t="str">
            <v>115907203908</v>
          </cell>
          <cell r="G6143">
            <v>602800</v>
          </cell>
          <cell r="H6143" t="str">
            <v>POSTAGE</v>
          </cell>
        </row>
        <row r="6144">
          <cell r="A6144">
            <v>512100</v>
          </cell>
          <cell r="B6144" t="str">
            <v>MEALS AND ENTERTAIN</v>
          </cell>
          <cell r="C6144">
            <v>11590</v>
          </cell>
          <cell r="D6144" t="str">
            <v>OR LOW INCOME WEATHERIZATION</v>
          </cell>
          <cell r="E6144" t="str">
            <v>908-07203</v>
          </cell>
          <cell r="F6144" t="str">
            <v>115907203908</v>
          </cell>
          <cell r="G6144">
            <v>612100</v>
          </cell>
          <cell r="H6144" t="str">
            <v>MEALS AND ENTERTAIN</v>
          </cell>
        </row>
        <row r="6145">
          <cell r="A6145">
            <v>507000</v>
          </cell>
          <cell r="B6145" t="str">
            <v>REBATES</v>
          </cell>
          <cell r="C6145">
            <v>11590</v>
          </cell>
          <cell r="D6145" t="str">
            <v>OR LOW INCOME WEATHERIZATION</v>
          </cell>
          <cell r="E6145" t="str">
            <v>908-07227</v>
          </cell>
          <cell r="F6145" t="str">
            <v>115907227908</v>
          </cell>
          <cell r="G6145">
            <v>607000</v>
          </cell>
          <cell r="H6145" t="str">
            <v>REBATES</v>
          </cell>
        </row>
        <row r="6146">
          <cell r="A6146">
            <v>507000</v>
          </cell>
          <cell r="B6146" t="str">
            <v>REBATES</v>
          </cell>
          <cell r="C6146">
            <v>11529</v>
          </cell>
          <cell r="D6146" t="str">
            <v>WA LOW INCOME EE</v>
          </cell>
          <cell r="E6146" t="str">
            <v>908-07227</v>
          </cell>
          <cell r="F6146" t="str">
            <v>115297227908</v>
          </cell>
          <cell r="G6146">
            <v>607000</v>
          </cell>
          <cell r="H6146" t="str">
            <v>REBATES</v>
          </cell>
        </row>
        <row r="6147">
          <cell r="A6147">
            <v>502700</v>
          </cell>
          <cell r="B6147" t="str">
            <v>TELEPHONE</v>
          </cell>
          <cell r="C6147">
            <v>11590</v>
          </cell>
          <cell r="D6147" t="str">
            <v>OR LOW INCOME WEATHERIZATION</v>
          </cell>
          <cell r="E6147" t="str">
            <v>908-07237</v>
          </cell>
          <cell r="F6147" t="str">
            <v>115907237908</v>
          </cell>
          <cell r="G6147">
            <v>602700</v>
          </cell>
          <cell r="H6147" t="str">
            <v>TELEPHONE</v>
          </cell>
        </row>
        <row r="6148">
          <cell r="A6148">
            <v>507000</v>
          </cell>
          <cell r="B6148" t="str">
            <v>REBATES</v>
          </cell>
          <cell r="C6148">
            <v>11590</v>
          </cell>
          <cell r="D6148" t="str">
            <v>OR LOW INCOME WEATHERIZATION</v>
          </cell>
          <cell r="E6148" t="str">
            <v>908-07237</v>
          </cell>
          <cell r="F6148" t="str">
            <v>115907237908</v>
          </cell>
          <cell r="G6148">
            <v>607000</v>
          </cell>
          <cell r="H6148" t="str">
            <v>REBATES</v>
          </cell>
        </row>
        <row r="6149">
          <cell r="A6149">
            <v>507000</v>
          </cell>
          <cell r="B6149" t="str">
            <v>REBATES</v>
          </cell>
          <cell r="C6149">
            <v>11529</v>
          </cell>
          <cell r="D6149" t="str">
            <v>WA LOW INCOME EE</v>
          </cell>
          <cell r="E6149" t="str">
            <v>908-07237</v>
          </cell>
          <cell r="F6149" t="str">
            <v>115297237908</v>
          </cell>
          <cell r="G6149">
            <v>607000</v>
          </cell>
          <cell r="H6149" t="str">
            <v>REBATES</v>
          </cell>
        </row>
        <row r="6150">
          <cell r="A6150">
            <v>507000</v>
          </cell>
          <cell r="B6150" t="str">
            <v>REBATES</v>
          </cell>
          <cell r="C6150">
            <v>11540</v>
          </cell>
          <cell r="D6150" t="str">
            <v>CONSUMER RELATIONS &amp; EVENTS</v>
          </cell>
          <cell r="E6150" t="str">
            <v>908-07237</v>
          </cell>
          <cell r="F6150" t="str">
            <v>115407237908</v>
          </cell>
          <cell r="G6150">
            <v>607000</v>
          </cell>
          <cell r="H6150" t="str">
            <v>REBATES</v>
          </cell>
        </row>
        <row r="6151">
          <cell r="A6151">
            <v>502700</v>
          </cell>
          <cell r="B6151" t="str">
            <v>TELEPHONE</v>
          </cell>
          <cell r="C6151">
            <v>11590</v>
          </cell>
          <cell r="D6151" t="str">
            <v>OR LOW INCOME WEATHERIZATION</v>
          </cell>
          <cell r="E6151" t="str">
            <v>908-07247</v>
          </cell>
          <cell r="F6151" t="str">
            <v>115907247908</v>
          </cell>
          <cell r="G6151">
            <v>602700</v>
          </cell>
          <cell r="H6151" t="str">
            <v>TELEPHONE</v>
          </cell>
        </row>
        <row r="6152">
          <cell r="A6152">
            <v>507000</v>
          </cell>
          <cell r="B6152" t="str">
            <v>REBATES</v>
          </cell>
          <cell r="C6152">
            <v>11590</v>
          </cell>
          <cell r="D6152" t="str">
            <v>OR LOW INCOME WEATHERIZATION</v>
          </cell>
          <cell r="E6152" t="str">
            <v>908-07247</v>
          </cell>
          <cell r="F6152" t="str">
            <v>115907247908</v>
          </cell>
          <cell r="G6152">
            <v>607000</v>
          </cell>
          <cell r="H6152" t="str">
            <v>REBATES</v>
          </cell>
        </row>
        <row r="6153">
          <cell r="A6153">
            <v>507000</v>
          </cell>
          <cell r="B6153" t="str">
            <v>REBATES</v>
          </cell>
          <cell r="C6153">
            <v>11529</v>
          </cell>
          <cell r="D6153" t="str">
            <v>WA LOW INCOME EE</v>
          </cell>
          <cell r="E6153" t="str">
            <v>908-07247</v>
          </cell>
          <cell r="F6153" t="str">
            <v>115297247908</v>
          </cell>
          <cell r="G6153">
            <v>607000</v>
          </cell>
          <cell r="H6153" t="str">
            <v>REBATES</v>
          </cell>
        </row>
        <row r="6154">
          <cell r="A6154">
            <v>502700</v>
          </cell>
          <cell r="B6154" t="str">
            <v>TELEPHONE</v>
          </cell>
          <cell r="C6154">
            <v>11590</v>
          </cell>
          <cell r="D6154" t="str">
            <v>OR LOW INCOME WEATHERIZATION</v>
          </cell>
          <cell r="E6154" t="str">
            <v>908-07257</v>
          </cell>
          <cell r="F6154" t="str">
            <v>115907257908</v>
          </cell>
          <cell r="G6154">
            <v>602700</v>
          </cell>
          <cell r="H6154" t="str">
            <v>TELEPHONE</v>
          </cell>
        </row>
        <row r="6155">
          <cell r="A6155">
            <v>507000</v>
          </cell>
          <cell r="B6155" t="str">
            <v>REBATES</v>
          </cell>
          <cell r="C6155">
            <v>11590</v>
          </cell>
          <cell r="D6155" t="str">
            <v>OR LOW INCOME WEATHERIZATION</v>
          </cell>
          <cell r="E6155" t="str">
            <v>908-07257</v>
          </cell>
          <cell r="F6155" t="str">
            <v>115907257908</v>
          </cell>
          <cell r="G6155">
            <v>607000</v>
          </cell>
          <cell r="H6155" t="str">
            <v>REBATES</v>
          </cell>
        </row>
        <row r="6156">
          <cell r="A6156">
            <v>507000</v>
          </cell>
          <cell r="B6156" t="str">
            <v>REBATES</v>
          </cell>
          <cell r="C6156">
            <v>11540</v>
          </cell>
          <cell r="D6156" t="str">
            <v>CONSUMER RELATIONS &amp; EVENTS</v>
          </cell>
          <cell r="E6156" t="str">
            <v>908-07257</v>
          </cell>
          <cell r="F6156" t="str">
            <v>115407257908</v>
          </cell>
          <cell r="G6156">
            <v>607000</v>
          </cell>
          <cell r="H6156" t="str">
            <v>REBATES</v>
          </cell>
        </row>
        <row r="6157">
          <cell r="A6157">
            <v>580105</v>
          </cell>
          <cell r="B6157" t="str">
            <v>SALARY REGULAR</v>
          </cell>
          <cell r="C6157">
            <v>11529</v>
          </cell>
          <cell r="D6157" t="str">
            <v>WA LOW INCOME EE</v>
          </cell>
          <cell r="E6157" t="str">
            <v>908-07303</v>
          </cell>
          <cell r="F6157" t="str">
            <v>115297303908</v>
          </cell>
          <cell r="G6157">
            <v>680105</v>
          </cell>
          <cell r="H6157" t="str">
            <v>SALARY REGULAR</v>
          </cell>
        </row>
        <row r="6158">
          <cell r="A6158">
            <v>504200</v>
          </cell>
          <cell r="B6158" t="str">
            <v>REGULATORY DEFEERAL</v>
          </cell>
          <cell r="C6158">
            <v>11595</v>
          </cell>
          <cell r="D6158" t="str">
            <v>SMART ENERGY</v>
          </cell>
          <cell r="E6158" t="str">
            <v>908-07399</v>
          </cell>
          <cell r="F6158" t="str">
            <v>115957399908</v>
          </cell>
          <cell r="G6158">
            <v>604200</v>
          </cell>
          <cell r="H6158" t="str">
            <v>REGULATORY DEFEERAL</v>
          </cell>
        </row>
        <row r="6159">
          <cell r="A6159">
            <v>504200</v>
          </cell>
          <cell r="B6159" t="str">
            <v>REGULATORY DEFEERAL</v>
          </cell>
          <cell r="C6159">
            <v>11590</v>
          </cell>
          <cell r="D6159" t="str">
            <v>OR LOW INCOME WEATHERIZATION</v>
          </cell>
          <cell r="E6159" t="str">
            <v>908-07399</v>
          </cell>
          <cell r="F6159" t="str">
            <v>115907399908</v>
          </cell>
          <cell r="G6159">
            <v>604200</v>
          </cell>
          <cell r="H6159" t="str">
            <v>REGULATORY DEFEERAL</v>
          </cell>
        </row>
        <row r="6160">
          <cell r="A6160">
            <v>504200</v>
          </cell>
          <cell r="B6160" t="str">
            <v>REGULATORY DEFEERAL</v>
          </cell>
          <cell r="C6160">
            <v>11529</v>
          </cell>
          <cell r="D6160" t="str">
            <v>WA LOW INCOME EE</v>
          </cell>
          <cell r="E6160" t="str">
            <v>908-07399</v>
          </cell>
          <cell r="F6160" t="str">
            <v>115297399908</v>
          </cell>
          <cell r="G6160">
            <v>604200</v>
          </cell>
          <cell r="H6160" t="str">
            <v>REGULATORY DEFEERAL</v>
          </cell>
        </row>
        <row r="6161">
          <cell r="A6161">
            <v>580105</v>
          </cell>
          <cell r="B6161" t="str">
            <v>SALARY REGULAR</v>
          </cell>
          <cell r="C6161">
            <v>11529</v>
          </cell>
          <cell r="D6161" t="str">
            <v>WA LOW INCOME EE</v>
          </cell>
          <cell r="E6161" t="str">
            <v>908-07399</v>
          </cell>
          <cell r="F6161" t="str">
            <v>115297399908</v>
          </cell>
          <cell r="G6161">
            <v>680105</v>
          </cell>
          <cell r="H6161" t="str">
            <v>SALARY REGULAR</v>
          </cell>
        </row>
        <row r="6162">
          <cell r="A6162">
            <v>505100</v>
          </cell>
          <cell r="B6162" t="str">
            <v>PROFESSIONAL SERVICE</v>
          </cell>
          <cell r="C6162">
            <v>11590</v>
          </cell>
          <cell r="D6162" t="str">
            <v>OR LOW INCOME WEATHERIZATION</v>
          </cell>
          <cell r="E6162" t="str">
            <v>908-07606</v>
          </cell>
          <cell r="F6162" t="str">
            <v>115907606908</v>
          </cell>
          <cell r="G6162">
            <v>605100</v>
          </cell>
          <cell r="H6162" t="str">
            <v>PROFESSIONAL SERVICE</v>
          </cell>
        </row>
        <row r="6163">
          <cell r="A6163">
            <v>501100</v>
          </cell>
          <cell r="B6163" t="str">
            <v>EDUCATION</v>
          </cell>
          <cell r="C6163">
            <v>11590</v>
          </cell>
          <cell r="D6163" t="str">
            <v>OR LOW INCOME WEATHERIZATION</v>
          </cell>
          <cell r="E6163" t="str">
            <v>908-07607</v>
          </cell>
          <cell r="F6163" t="str">
            <v>115907607908</v>
          </cell>
          <cell r="G6163">
            <v>601100</v>
          </cell>
          <cell r="H6163" t="str">
            <v>EDUCATION</v>
          </cell>
        </row>
        <row r="6164">
          <cell r="A6164">
            <v>505200</v>
          </cell>
          <cell r="B6164" t="str">
            <v>ADVERTISING</v>
          </cell>
          <cell r="C6164">
            <v>11515</v>
          </cell>
          <cell r="D6164" t="str">
            <v>CUSTOMER ACQUISITION MARKETING NEW CONS</v>
          </cell>
          <cell r="E6164" t="str">
            <v>909-20000</v>
          </cell>
          <cell r="F6164" t="str">
            <v>115150000909</v>
          </cell>
          <cell r="G6164">
            <v>605200</v>
          </cell>
          <cell r="H6164" t="str">
            <v>ADVERTISING</v>
          </cell>
        </row>
        <row r="6165">
          <cell r="A6165">
            <v>500100</v>
          </cell>
          <cell r="B6165" t="str">
            <v>SALARY PAYROLL</v>
          </cell>
          <cell r="C6165">
            <v>52040</v>
          </cell>
          <cell r="D6165" t="str">
            <v>COMMUNICATION SERVICES</v>
          </cell>
          <cell r="E6165" t="str">
            <v>909-20000</v>
          </cell>
          <cell r="F6165" t="str">
            <v>520400000909</v>
          </cell>
          <cell r="G6165">
            <v>600100</v>
          </cell>
          <cell r="H6165" t="str">
            <v>SALARY PAYROLL</v>
          </cell>
        </row>
        <row r="6166">
          <cell r="A6166">
            <v>500500</v>
          </cell>
          <cell r="B6166" t="str">
            <v>SALARY BONUS PAYROLL</v>
          </cell>
          <cell r="C6166">
            <v>52040</v>
          </cell>
          <cell r="D6166" t="str">
            <v>COMMUNICATION SERVICES</v>
          </cell>
          <cell r="E6166" t="str">
            <v>909-20000</v>
          </cell>
          <cell r="F6166" t="str">
            <v>520400000909</v>
          </cell>
          <cell r="G6166">
            <v>600500</v>
          </cell>
          <cell r="H6166" t="str">
            <v>SALARY BONUS PAYROLL</v>
          </cell>
        </row>
        <row r="6167">
          <cell r="A6167">
            <v>500900</v>
          </cell>
          <cell r="B6167" t="str">
            <v>VACATION, SICK &amp; HOL</v>
          </cell>
          <cell r="C6167">
            <v>52040</v>
          </cell>
          <cell r="D6167" t="str">
            <v>COMMUNICATION SERVICES</v>
          </cell>
          <cell r="E6167" t="str">
            <v>909-20000</v>
          </cell>
          <cell r="F6167" t="str">
            <v>520400000909</v>
          </cell>
          <cell r="G6167">
            <v>600900</v>
          </cell>
          <cell r="H6167" t="str">
            <v>VACATION, SICK &amp; HOL</v>
          </cell>
        </row>
        <row r="6168">
          <cell r="A6168">
            <v>501000</v>
          </cell>
          <cell r="B6168" t="str">
            <v>PAYROLL OVERHEAD</v>
          </cell>
          <cell r="C6168">
            <v>52040</v>
          </cell>
          <cell r="D6168" t="str">
            <v>COMMUNICATION SERVICES</v>
          </cell>
          <cell r="E6168" t="str">
            <v>909-20000</v>
          </cell>
          <cell r="F6168" t="str">
            <v>520400000909</v>
          </cell>
          <cell r="G6168">
            <v>601000</v>
          </cell>
          <cell r="H6168" t="str">
            <v>PAYROLL OVERHEAD</v>
          </cell>
        </row>
        <row r="6169">
          <cell r="A6169">
            <v>500100</v>
          </cell>
          <cell r="B6169" t="str">
            <v>SALARY PAYROLL</v>
          </cell>
          <cell r="C6169">
            <v>11550</v>
          </cell>
          <cell r="D6169" t="str">
            <v>CONSUMER INFO &amp; INTERNET SERV.</v>
          </cell>
          <cell r="E6169" t="str">
            <v>909-20000</v>
          </cell>
          <cell r="F6169" t="str">
            <v>115500000909</v>
          </cell>
          <cell r="G6169">
            <v>600100</v>
          </cell>
          <cell r="H6169" t="str">
            <v>SALARY PAYROLL</v>
          </cell>
        </row>
        <row r="6170">
          <cell r="A6170">
            <v>500500</v>
          </cell>
          <cell r="B6170" t="str">
            <v>SALARY BONUS PAYROLL</v>
          </cell>
          <cell r="C6170">
            <v>11550</v>
          </cell>
          <cell r="D6170" t="str">
            <v>CONSUMER INFO &amp; INTERNET SERV.</v>
          </cell>
          <cell r="E6170" t="str">
            <v>909-20000</v>
          </cell>
          <cell r="F6170" t="str">
            <v>115500000909</v>
          </cell>
          <cell r="G6170">
            <v>600500</v>
          </cell>
          <cell r="H6170" t="str">
            <v>SALARY BONUS PAYROLL</v>
          </cell>
        </row>
        <row r="6171">
          <cell r="A6171">
            <v>500900</v>
          </cell>
          <cell r="B6171" t="str">
            <v>VACATION, SICK &amp; HOL</v>
          </cell>
          <cell r="C6171">
            <v>11550</v>
          </cell>
          <cell r="D6171" t="str">
            <v>CONSUMER INFO &amp; INTERNET SERV.</v>
          </cell>
          <cell r="E6171" t="str">
            <v>909-20000</v>
          </cell>
          <cell r="F6171" t="str">
            <v>115500000909</v>
          </cell>
          <cell r="G6171">
            <v>600900</v>
          </cell>
          <cell r="H6171" t="str">
            <v>VACATION, SICK &amp; HOL</v>
          </cell>
        </row>
        <row r="6172">
          <cell r="A6172">
            <v>501000</v>
          </cell>
          <cell r="B6172" t="str">
            <v>PAYROLL OVERHEAD</v>
          </cell>
          <cell r="C6172">
            <v>11550</v>
          </cell>
          <cell r="D6172" t="str">
            <v>CONSUMER INFO &amp; INTERNET SERV.</v>
          </cell>
          <cell r="E6172" t="str">
            <v>909-20000</v>
          </cell>
          <cell r="F6172" t="str">
            <v>115500000909</v>
          </cell>
          <cell r="G6172">
            <v>601000</v>
          </cell>
          <cell r="H6172" t="str">
            <v>PAYROLL OVERHEAD</v>
          </cell>
        </row>
        <row r="6173">
          <cell r="A6173">
            <v>502466</v>
          </cell>
          <cell r="B6173" t="str">
            <v>P CARD UNCODED CHARG</v>
          </cell>
          <cell r="C6173">
            <v>11550</v>
          </cell>
          <cell r="D6173" t="str">
            <v>CONSUMER INFO &amp; INTERNET SERV.</v>
          </cell>
          <cell r="E6173" t="str">
            <v>909-20000</v>
          </cell>
          <cell r="F6173" t="str">
            <v>115500000909</v>
          </cell>
          <cell r="G6173">
            <v>602466</v>
          </cell>
          <cell r="H6173" t="str">
            <v>P CARD UNCODED CHARG</v>
          </cell>
        </row>
        <row r="6174">
          <cell r="A6174">
            <v>588105</v>
          </cell>
          <cell r="B6174" t="str">
            <v>SALARY PAYROLL ZTFSO</v>
          </cell>
          <cell r="C6174">
            <v>11550</v>
          </cell>
          <cell r="D6174" t="str">
            <v>CONSUMER INFO &amp; INTERNET SERV.</v>
          </cell>
          <cell r="E6174" t="str">
            <v>909-20000</v>
          </cell>
          <cell r="F6174" t="str">
            <v>115500000909</v>
          </cell>
          <cell r="G6174">
            <v>688105</v>
          </cell>
          <cell r="H6174" t="str">
            <v>SALARY PAYROLL ZTFSO</v>
          </cell>
        </row>
        <row r="6175">
          <cell r="A6175">
            <v>512100</v>
          </cell>
          <cell r="B6175" t="str">
            <v>MEALS AND ENTERTAIN</v>
          </cell>
          <cell r="C6175">
            <v>11550</v>
          </cell>
          <cell r="D6175" t="str">
            <v>CONSUMER INFO &amp; INTERNET SERV.</v>
          </cell>
          <cell r="E6175" t="str">
            <v>909-20000</v>
          </cell>
          <cell r="F6175" t="str">
            <v>115500000909</v>
          </cell>
          <cell r="G6175">
            <v>612100</v>
          </cell>
          <cell r="H6175" t="str">
            <v>MEALS AND ENTERTAIN</v>
          </cell>
        </row>
        <row r="6176">
          <cell r="A6176">
            <v>501900</v>
          </cell>
          <cell r="B6176" t="str">
            <v>DUES/MEMBERSHIP</v>
          </cell>
          <cell r="C6176">
            <v>11550</v>
          </cell>
          <cell r="D6176" t="str">
            <v>CONSUMER INFO &amp; INTERNET SERV.</v>
          </cell>
          <cell r="E6176" t="str">
            <v>909-20000</v>
          </cell>
          <cell r="F6176" t="str">
            <v>115500000909</v>
          </cell>
          <cell r="G6176">
            <v>601900</v>
          </cell>
          <cell r="H6176" t="str">
            <v>DUES/MEMBERSHIP</v>
          </cell>
        </row>
        <row r="6177">
          <cell r="A6177">
            <v>503100</v>
          </cell>
          <cell r="B6177" t="str">
            <v>PRINTING</v>
          </cell>
          <cell r="C6177">
            <v>85701</v>
          </cell>
          <cell r="D6177" t="str">
            <v>COVID-19</v>
          </cell>
          <cell r="E6177" t="str">
            <v>909-21000</v>
          </cell>
          <cell r="F6177" t="str">
            <v>857011000909</v>
          </cell>
          <cell r="G6177">
            <v>603100</v>
          </cell>
          <cell r="H6177" t="str">
            <v>PRINTING</v>
          </cell>
        </row>
        <row r="6178">
          <cell r="A6178">
            <v>502466</v>
          </cell>
          <cell r="B6178" t="str">
            <v>P CARD UNCODED CHARG</v>
          </cell>
          <cell r="C6178">
            <v>11550</v>
          </cell>
          <cell r="D6178" t="str">
            <v>CONSUMER INFO &amp; INTERNET SERV.</v>
          </cell>
          <cell r="E6178" t="str">
            <v>909-21000</v>
          </cell>
          <cell r="F6178" t="str">
            <v>115501000909</v>
          </cell>
          <cell r="G6178">
            <v>602466</v>
          </cell>
          <cell r="H6178" t="str">
            <v>P CARD UNCODED CHARG</v>
          </cell>
        </row>
        <row r="6179">
          <cell r="A6179">
            <v>503100</v>
          </cell>
          <cell r="B6179" t="str">
            <v>PRINTING</v>
          </cell>
          <cell r="C6179">
            <v>11550</v>
          </cell>
          <cell r="D6179" t="str">
            <v>CONSUMER INFO &amp; INTERNET SERV.</v>
          </cell>
          <cell r="E6179" t="str">
            <v>909-21000</v>
          </cell>
          <cell r="F6179" t="str">
            <v>115501000909</v>
          </cell>
          <cell r="G6179">
            <v>603100</v>
          </cell>
          <cell r="H6179" t="str">
            <v>PRINTING</v>
          </cell>
        </row>
        <row r="6180">
          <cell r="A6180">
            <v>505100</v>
          </cell>
          <cell r="B6180" t="str">
            <v>PROFESSIONAL SERVICE</v>
          </cell>
          <cell r="C6180">
            <v>11550</v>
          </cell>
          <cell r="D6180" t="str">
            <v>CONSUMER INFO &amp; INTERNET SERV.</v>
          </cell>
          <cell r="E6180" t="str">
            <v>909-21000</v>
          </cell>
          <cell r="F6180" t="str">
            <v>115501000909</v>
          </cell>
          <cell r="G6180">
            <v>605100</v>
          </cell>
          <cell r="H6180" t="str">
            <v>PROFESSIONAL SERVICE</v>
          </cell>
        </row>
        <row r="6181">
          <cell r="A6181">
            <v>502100</v>
          </cell>
          <cell r="B6181" t="str">
            <v>OTHER CONTRACT WORK</v>
          </cell>
          <cell r="C6181">
            <v>13600</v>
          </cell>
          <cell r="D6181" t="str">
            <v>ACCOUNT SERVICES</v>
          </cell>
          <cell r="E6181" t="str">
            <v>909-23000</v>
          </cell>
          <cell r="F6181" t="str">
            <v>136003000909</v>
          </cell>
          <cell r="G6181">
            <v>602100</v>
          </cell>
          <cell r="H6181" t="str">
            <v>OTHER CONTRACT WORK</v>
          </cell>
        </row>
        <row r="6182">
          <cell r="A6182">
            <v>505600</v>
          </cell>
          <cell r="B6182" t="str">
            <v>SOFTWARE MAINT</v>
          </cell>
          <cell r="C6182">
            <v>41020</v>
          </cell>
          <cell r="D6182" t="str">
            <v>SYSTEMS &amp; SUPPORT SERVICES</v>
          </cell>
          <cell r="E6182" t="str">
            <v>909-23000</v>
          </cell>
          <cell r="F6182" t="str">
            <v>410203000909</v>
          </cell>
          <cell r="G6182">
            <v>605600</v>
          </cell>
          <cell r="H6182" t="str">
            <v>SOFTWARE MAINT</v>
          </cell>
        </row>
        <row r="6183">
          <cell r="A6183">
            <v>501900</v>
          </cell>
          <cell r="B6183" t="str">
            <v>DUES/MEMBERSHIP</v>
          </cell>
          <cell r="C6183">
            <v>11550</v>
          </cell>
          <cell r="D6183" t="str">
            <v>CONSUMER INFO &amp; INTERNET SERV.</v>
          </cell>
          <cell r="E6183" t="str">
            <v>909-23000</v>
          </cell>
          <cell r="F6183" t="str">
            <v>115503000909</v>
          </cell>
          <cell r="G6183">
            <v>601900</v>
          </cell>
          <cell r="H6183" t="str">
            <v>DUES/MEMBERSHIP</v>
          </cell>
        </row>
        <row r="6184">
          <cell r="A6184">
            <v>502466</v>
          </cell>
          <cell r="B6184" t="str">
            <v>P CARD UNCODED CHARG</v>
          </cell>
          <cell r="C6184">
            <v>11550</v>
          </cell>
          <cell r="D6184" t="str">
            <v>CONSUMER INFO &amp; INTERNET SERV.</v>
          </cell>
          <cell r="E6184" t="str">
            <v>909-23000</v>
          </cell>
          <cell r="F6184" t="str">
            <v>115503000909</v>
          </cell>
          <cell r="G6184">
            <v>602466</v>
          </cell>
          <cell r="H6184" t="str">
            <v>P CARD UNCODED CHARG</v>
          </cell>
        </row>
        <row r="6185">
          <cell r="A6185">
            <v>502500</v>
          </cell>
          <cell r="B6185" t="str">
            <v>BANK CHARGES</v>
          </cell>
          <cell r="C6185">
            <v>11550</v>
          </cell>
          <cell r="D6185" t="str">
            <v>CONSUMER INFO &amp; INTERNET SERV.</v>
          </cell>
          <cell r="E6185" t="str">
            <v>909-23000</v>
          </cell>
          <cell r="F6185" t="str">
            <v>115503000909</v>
          </cell>
          <cell r="G6185">
            <v>602500</v>
          </cell>
          <cell r="H6185" t="str">
            <v>BANK CHARGES</v>
          </cell>
        </row>
        <row r="6186">
          <cell r="A6186">
            <v>502800</v>
          </cell>
          <cell r="B6186" t="str">
            <v>POSTAGE</v>
          </cell>
          <cell r="C6186">
            <v>11550</v>
          </cell>
          <cell r="D6186" t="str">
            <v>CONSUMER INFO &amp; INTERNET SERV.</v>
          </cell>
          <cell r="E6186" t="str">
            <v>909-23000</v>
          </cell>
          <cell r="F6186" t="str">
            <v>115503000909</v>
          </cell>
          <cell r="G6186">
            <v>602800</v>
          </cell>
          <cell r="H6186" t="str">
            <v>POSTAGE</v>
          </cell>
        </row>
        <row r="6187">
          <cell r="A6187">
            <v>503100</v>
          </cell>
          <cell r="B6187" t="str">
            <v>PRINTING</v>
          </cell>
          <cell r="C6187">
            <v>11550</v>
          </cell>
          <cell r="D6187" t="str">
            <v>CONSUMER INFO &amp; INTERNET SERV.</v>
          </cell>
          <cell r="E6187" t="str">
            <v>909-23000</v>
          </cell>
          <cell r="F6187" t="str">
            <v>115503000909</v>
          </cell>
          <cell r="G6187">
            <v>603100</v>
          </cell>
          <cell r="H6187" t="str">
            <v>PRINTING</v>
          </cell>
        </row>
        <row r="6188">
          <cell r="A6188">
            <v>505100</v>
          </cell>
          <cell r="B6188" t="str">
            <v>PROFESSIONAL SERVICE</v>
          </cell>
          <cell r="C6188">
            <v>11550</v>
          </cell>
          <cell r="D6188" t="str">
            <v>CONSUMER INFO &amp; INTERNET SERV.</v>
          </cell>
          <cell r="E6188" t="str">
            <v>909-23000</v>
          </cell>
          <cell r="F6188" t="str">
            <v>115503000909</v>
          </cell>
          <cell r="G6188">
            <v>605100</v>
          </cell>
          <cell r="H6188" t="str">
            <v>PROFESSIONAL SERVICE</v>
          </cell>
        </row>
        <row r="6189">
          <cell r="A6189">
            <v>505200</v>
          </cell>
          <cell r="B6189" t="str">
            <v>ADVERTISING</v>
          </cell>
          <cell r="C6189">
            <v>11550</v>
          </cell>
          <cell r="D6189" t="str">
            <v>CONSUMER INFO &amp; INTERNET SERV.</v>
          </cell>
          <cell r="E6189" t="str">
            <v>909-23000</v>
          </cell>
          <cell r="F6189" t="str">
            <v>115503000909</v>
          </cell>
          <cell r="G6189">
            <v>605200</v>
          </cell>
          <cell r="H6189" t="str">
            <v>ADVERTISING</v>
          </cell>
        </row>
        <row r="6190">
          <cell r="A6190">
            <v>501000</v>
          </cell>
          <cell r="B6190" t="str">
            <v>PAYROLL OVERHEAD</v>
          </cell>
          <cell r="C6190">
            <v>11550</v>
          </cell>
          <cell r="D6190" t="str">
            <v>CONSUMER INFO &amp; INTERNET SERV.</v>
          </cell>
          <cell r="E6190" t="str">
            <v>909-23000</v>
          </cell>
          <cell r="F6190" t="str">
            <v>115503000909</v>
          </cell>
          <cell r="G6190">
            <v>601000</v>
          </cell>
          <cell r="H6190" t="str">
            <v>PAYROLL OVERHEAD</v>
          </cell>
        </row>
        <row r="6191">
          <cell r="A6191">
            <v>500100</v>
          </cell>
          <cell r="B6191" t="str">
            <v>SALARY PAYROLL</v>
          </cell>
          <cell r="C6191">
            <v>11550</v>
          </cell>
          <cell r="D6191" t="str">
            <v>CONSUMER INFO &amp; INTERNET SERV.</v>
          </cell>
          <cell r="E6191" t="str">
            <v>909-23000</v>
          </cell>
          <cell r="F6191" t="str">
            <v>115503000909</v>
          </cell>
          <cell r="G6191">
            <v>600100</v>
          </cell>
          <cell r="H6191" t="str">
            <v>SALARY PAYROLL</v>
          </cell>
        </row>
        <row r="6192">
          <cell r="A6192">
            <v>500900</v>
          </cell>
          <cell r="B6192" t="str">
            <v>VACATION, SICK &amp; HOL</v>
          </cell>
          <cell r="C6192">
            <v>11550</v>
          </cell>
          <cell r="D6192" t="str">
            <v>CONSUMER INFO &amp; INTERNET SERV.</v>
          </cell>
          <cell r="E6192" t="str">
            <v>909-23000</v>
          </cell>
          <cell r="F6192" t="str">
            <v>115503000909</v>
          </cell>
          <cell r="G6192">
            <v>600900</v>
          </cell>
          <cell r="H6192" t="str">
            <v>VACATION, SICK &amp; HOL</v>
          </cell>
        </row>
        <row r="6193">
          <cell r="A6193">
            <v>507500</v>
          </cell>
          <cell r="B6193" t="str">
            <v>CORPORATE IDENTITY</v>
          </cell>
          <cell r="C6193">
            <v>11550</v>
          </cell>
          <cell r="D6193" t="str">
            <v>CONSUMER INFO &amp; INTERNET SERV.</v>
          </cell>
          <cell r="E6193" t="str">
            <v>909-23000</v>
          </cell>
          <cell r="F6193" t="str">
            <v>115503000909</v>
          </cell>
          <cell r="G6193">
            <v>607500</v>
          </cell>
          <cell r="H6193" t="str">
            <v>CORPORATE IDENTITY</v>
          </cell>
        </row>
        <row r="6194">
          <cell r="A6194">
            <v>505200</v>
          </cell>
          <cell r="B6194" t="str">
            <v>ADVERTISING</v>
          </cell>
          <cell r="C6194">
            <v>11550</v>
          </cell>
          <cell r="D6194" t="str">
            <v>CONSUMER INFO &amp; INTERNET SERV.</v>
          </cell>
          <cell r="E6194" t="str">
            <v>909-24000</v>
          </cell>
          <cell r="F6194" t="str">
            <v>115504000909</v>
          </cell>
          <cell r="G6194">
            <v>605200</v>
          </cell>
          <cell r="H6194" t="str">
            <v>ADVERTISING</v>
          </cell>
        </row>
        <row r="6195">
          <cell r="A6195">
            <v>505200</v>
          </cell>
          <cell r="B6195" t="str">
            <v>ADVERTISING</v>
          </cell>
          <cell r="C6195">
            <v>11550</v>
          </cell>
          <cell r="D6195" t="str">
            <v>CONSUMER INFO &amp; INTERNET SERV.</v>
          </cell>
          <cell r="E6195" t="str">
            <v>909-26000</v>
          </cell>
          <cell r="F6195" t="str">
            <v>115506000909</v>
          </cell>
          <cell r="G6195">
            <v>605200</v>
          </cell>
          <cell r="H6195" t="str">
            <v>ADVERTISING</v>
          </cell>
        </row>
        <row r="6196">
          <cell r="A6196">
            <v>500100</v>
          </cell>
          <cell r="B6196" t="str">
            <v>SALARY PAYROLL</v>
          </cell>
          <cell r="C6196">
            <v>52040</v>
          </cell>
          <cell r="D6196" t="str">
            <v>COMMUNICATION SERVICES</v>
          </cell>
          <cell r="E6196" t="str">
            <v>909-28000</v>
          </cell>
          <cell r="F6196" t="str">
            <v>520408000909</v>
          </cell>
          <cell r="G6196">
            <v>600100</v>
          </cell>
          <cell r="H6196" t="str">
            <v>SALARY PAYROLL</v>
          </cell>
        </row>
        <row r="6197">
          <cell r="A6197">
            <v>500500</v>
          </cell>
          <cell r="B6197" t="str">
            <v>SALARY BONUS PAYROLL</v>
          </cell>
          <cell r="C6197">
            <v>52040</v>
          </cell>
          <cell r="D6197" t="str">
            <v>COMMUNICATION SERVICES</v>
          </cell>
          <cell r="E6197" t="str">
            <v>909-28000</v>
          </cell>
          <cell r="F6197" t="str">
            <v>520408000909</v>
          </cell>
          <cell r="G6197">
            <v>600500</v>
          </cell>
          <cell r="H6197" t="str">
            <v>SALARY BONUS PAYROLL</v>
          </cell>
        </row>
        <row r="6198">
          <cell r="A6198">
            <v>500900</v>
          </cell>
          <cell r="B6198" t="str">
            <v>VACATION, SICK &amp; HOL</v>
          </cell>
          <cell r="C6198">
            <v>52040</v>
          </cell>
          <cell r="D6198" t="str">
            <v>COMMUNICATION SERVICES</v>
          </cell>
          <cell r="E6198" t="str">
            <v>909-28000</v>
          </cell>
          <cell r="F6198" t="str">
            <v>520408000909</v>
          </cell>
          <cell r="G6198">
            <v>600900</v>
          </cell>
          <cell r="H6198" t="str">
            <v>VACATION, SICK &amp; HOL</v>
          </cell>
        </row>
        <row r="6199">
          <cell r="A6199">
            <v>501000</v>
          </cell>
          <cell r="B6199" t="str">
            <v>PAYROLL OVERHEAD</v>
          </cell>
          <cell r="C6199">
            <v>52040</v>
          </cell>
          <cell r="D6199" t="str">
            <v>COMMUNICATION SERVICES</v>
          </cell>
          <cell r="E6199" t="str">
            <v>909-28000</v>
          </cell>
          <cell r="F6199" t="str">
            <v>520408000909</v>
          </cell>
          <cell r="G6199">
            <v>601000</v>
          </cell>
          <cell r="H6199" t="str">
            <v>PAYROLL OVERHEAD</v>
          </cell>
        </row>
        <row r="6200">
          <cell r="A6200">
            <v>500100</v>
          </cell>
          <cell r="B6200" t="str">
            <v>SALARY PAYROLL</v>
          </cell>
          <cell r="C6200">
            <v>11550</v>
          </cell>
          <cell r="D6200" t="str">
            <v>CONSUMER INFO &amp; INTERNET SERV.</v>
          </cell>
          <cell r="E6200" t="str">
            <v>909-28000</v>
          </cell>
          <cell r="F6200" t="str">
            <v>115508000909</v>
          </cell>
          <cell r="G6200">
            <v>600100</v>
          </cell>
          <cell r="H6200" t="str">
            <v>SALARY PAYROLL</v>
          </cell>
        </row>
        <row r="6201">
          <cell r="A6201">
            <v>500900</v>
          </cell>
          <cell r="B6201" t="str">
            <v>VACATION, SICK &amp; HOL</v>
          </cell>
          <cell r="C6201">
            <v>11550</v>
          </cell>
          <cell r="D6201" t="str">
            <v>CONSUMER INFO &amp; INTERNET SERV.</v>
          </cell>
          <cell r="E6201" t="str">
            <v>909-28000</v>
          </cell>
          <cell r="F6201" t="str">
            <v>115508000909</v>
          </cell>
          <cell r="G6201">
            <v>600900</v>
          </cell>
          <cell r="H6201" t="str">
            <v>VACATION, SICK &amp; HOL</v>
          </cell>
        </row>
        <row r="6202">
          <cell r="A6202">
            <v>501000</v>
          </cell>
          <cell r="B6202" t="str">
            <v>PAYROLL OVERHEAD</v>
          </cell>
          <cell r="C6202">
            <v>11550</v>
          </cell>
          <cell r="D6202" t="str">
            <v>CONSUMER INFO &amp; INTERNET SERV.</v>
          </cell>
          <cell r="E6202" t="str">
            <v>909-28000</v>
          </cell>
          <cell r="F6202" t="str">
            <v>115508000909</v>
          </cell>
          <cell r="G6202">
            <v>601000</v>
          </cell>
          <cell r="H6202" t="str">
            <v>PAYROLL OVERHEAD</v>
          </cell>
        </row>
        <row r="6203">
          <cell r="A6203">
            <v>503100</v>
          </cell>
          <cell r="B6203" t="str">
            <v>PRINTING</v>
          </cell>
          <cell r="C6203">
            <v>11550</v>
          </cell>
          <cell r="D6203" t="str">
            <v>CONSUMER INFO &amp; INTERNET SERV.</v>
          </cell>
          <cell r="E6203" t="str">
            <v>909-28000</v>
          </cell>
          <cell r="F6203" t="str">
            <v>115508000909</v>
          </cell>
          <cell r="G6203">
            <v>603100</v>
          </cell>
          <cell r="H6203" t="str">
            <v>PRINTING</v>
          </cell>
        </row>
        <row r="6204">
          <cell r="A6204">
            <v>505100</v>
          </cell>
          <cell r="B6204" t="str">
            <v>PROFESSIONAL SERVICE</v>
          </cell>
          <cell r="C6204">
            <v>11550</v>
          </cell>
          <cell r="D6204" t="str">
            <v>CONSUMER INFO &amp; INTERNET SERV.</v>
          </cell>
          <cell r="E6204" t="str">
            <v>909-28000</v>
          </cell>
          <cell r="F6204" t="str">
            <v>115508000909</v>
          </cell>
          <cell r="G6204">
            <v>605100</v>
          </cell>
          <cell r="H6204" t="str">
            <v>PROFESSIONAL SERVICE</v>
          </cell>
        </row>
        <row r="6205">
          <cell r="A6205">
            <v>505200</v>
          </cell>
          <cell r="B6205" t="str">
            <v>ADVERTISING</v>
          </cell>
          <cell r="C6205">
            <v>11550</v>
          </cell>
          <cell r="D6205" t="str">
            <v>CONSUMER INFO &amp; INTERNET SERV.</v>
          </cell>
          <cell r="E6205" t="str">
            <v>909-28000</v>
          </cell>
          <cell r="F6205" t="str">
            <v>115508000909</v>
          </cell>
          <cell r="G6205">
            <v>605200</v>
          </cell>
          <cell r="H6205" t="str">
            <v>ADVERTISING</v>
          </cell>
        </row>
        <row r="6206">
          <cell r="A6206">
            <v>500500</v>
          </cell>
          <cell r="B6206" t="str">
            <v>SALARY BONUS PAYROLL</v>
          </cell>
          <cell r="C6206">
            <v>11550</v>
          </cell>
          <cell r="D6206" t="str">
            <v>CONSUMER INFO &amp; INTERNET SERV.</v>
          </cell>
          <cell r="E6206" t="str">
            <v>909-28000</v>
          </cell>
          <cell r="F6206" t="str">
            <v>115508000909</v>
          </cell>
          <cell r="G6206">
            <v>600500</v>
          </cell>
          <cell r="H6206" t="str">
            <v>SALARY BONUS PAYROLL</v>
          </cell>
        </row>
        <row r="6207">
          <cell r="A6207">
            <v>502800</v>
          </cell>
          <cell r="B6207" t="str">
            <v>POSTAGE</v>
          </cell>
          <cell r="C6207">
            <v>11550</v>
          </cell>
          <cell r="D6207" t="str">
            <v>CONSUMER INFO &amp; INTERNET SERV.</v>
          </cell>
          <cell r="E6207" t="str">
            <v>909-28000</v>
          </cell>
          <cell r="F6207" t="str">
            <v>115508000909</v>
          </cell>
          <cell r="G6207">
            <v>602800</v>
          </cell>
          <cell r="H6207" t="str">
            <v>POSTAGE</v>
          </cell>
        </row>
        <row r="6208">
          <cell r="A6208">
            <v>599900</v>
          </cell>
          <cell r="B6208" t="str">
            <v>BDGT - MISC. EXP</v>
          </cell>
          <cell r="C6208">
            <v>11550</v>
          </cell>
          <cell r="D6208" t="str">
            <v>CONSUMER INFO &amp; INTERNET SERV.</v>
          </cell>
          <cell r="E6208" t="str">
            <v>909-28000</v>
          </cell>
          <cell r="F6208" t="str">
            <v>115508000909</v>
          </cell>
          <cell r="G6208">
            <v>699900</v>
          </cell>
          <cell r="H6208" t="str">
            <v>BDGT - MISC. EXP</v>
          </cell>
        </row>
        <row r="6209">
          <cell r="A6209">
            <v>513100</v>
          </cell>
          <cell r="B6209" t="str">
            <v>CONFERENCE TRAVEL</v>
          </cell>
          <cell r="C6209">
            <v>60106</v>
          </cell>
          <cell r="D6209" t="str">
            <v>CORP COMMUNICATIONS</v>
          </cell>
          <cell r="E6209" t="str">
            <v>909-28000</v>
          </cell>
          <cell r="F6209" t="str">
            <v>601068000909</v>
          </cell>
          <cell r="G6209">
            <v>613100</v>
          </cell>
          <cell r="H6209" t="str">
            <v>CONFERENCE TRAVEL</v>
          </cell>
        </row>
        <row r="6210">
          <cell r="A6210">
            <v>502466</v>
          </cell>
          <cell r="B6210" t="str">
            <v>P CARD UNCODED CHARG</v>
          </cell>
          <cell r="C6210">
            <v>11550</v>
          </cell>
          <cell r="D6210" t="str">
            <v>CONSUMER INFO &amp; INTERNET SERV.</v>
          </cell>
          <cell r="E6210" t="str">
            <v>909-29000</v>
          </cell>
          <cell r="F6210" t="str">
            <v>115509000909</v>
          </cell>
          <cell r="G6210">
            <v>602466</v>
          </cell>
          <cell r="H6210" t="str">
            <v>P CARD UNCODED CHARG</v>
          </cell>
        </row>
        <row r="6211">
          <cell r="A6211">
            <v>505200</v>
          </cell>
          <cell r="B6211" t="str">
            <v>ADVERTISING</v>
          </cell>
          <cell r="C6211">
            <v>11550</v>
          </cell>
          <cell r="D6211" t="str">
            <v>CONSUMER INFO &amp; INTERNET SERV.</v>
          </cell>
          <cell r="E6211" t="str">
            <v>909-29000</v>
          </cell>
          <cell r="F6211" t="str">
            <v>115509000909</v>
          </cell>
          <cell r="G6211">
            <v>605200</v>
          </cell>
          <cell r="H6211" t="str">
            <v>ADVERTISING</v>
          </cell>
        </row>
        <row r="6212">
          <cell r="A6212">
            <v>501900</v>
          </cell>
          <cell r="B6212" t="str">
            <v>DUES/MEMBERSHIP</v>
          </cell>
          <cell r="C6212">
            <v>11515</v>
          </cell>
          <cell r="D6212" t="str">
            <v>CUSTOMER ACQUISITION MARKETING NEW CONS</v>
          </cell>
          <cell r="E6212" t="str">
            <v>910-01505</v>
          </cell>
          <cell r="F6212" t="str">
            <v>115151505910</v>
          </cell>
          <cell r="G6212">
            <v>601900</v>
          </cell>
          <cell r="H6212" t="str">
            <v>DUES/MEMBERSHIP</v>
          </cell>
        </row>
        <row r="6213">
          <cell r="A6213">
            <v>500305</v>
          </cell>
          <cell r="B6213" t="str">
            <v>HOURLY REGULAR  PAY</v>
          </cell>
          <cell r="C6213">
            <v>11410</v>
          </cell>
          <cell r="D6213" t="str">
            <v>RES CONSUMER SERVICES</v>
          </cell>
          <cell r="E6213" t="str">
            <v>910-01505</v>
          </cell>
          <cell r="F6213" t="str">
            <v>114101505910</v>
          </cell>
          <cell r="G6213">
            <v>600305</v>
          </cell>
          <cell r="H6213" t="str">
            <v>HOURLY REGULAR  PAY</v>
          </cell>
        </row>
        <row r="6214">
          <cell r="A6214">
            <v>500306</v>
          </cell>
          <cell r="B6214" t="str">
            <v>HOURLY OVERTIME PAY</v>
          </cell>
          <cell r="C6214">
            <v>11410</v>
          </cell>
          <cell r="D6214" t="str">
            <v>RES CONSUMER SERVICES</v>
          </cell>
          <cell r="E6214" t="str">
            <v>910-01505</v>
          </cell>
          <cell r="F6214" t="str">
            <v>114101505910</v>
          </cell>
          <cell r="G6214">
            <v>600306</v>
          </cell>
          <cell r="H6214" t="str">
            <v>HOURLY OVERTIME PAY</v>
          </cell>
        </row>
        <row r="6215">
          <cell r="A6215">
            <v>500900</v>
          </cell>
          <cell r="B6215" t="str">
            <v>VACATION, SICK &amp; HOL</v>
          </cell>
          <cell r="C6215">
            <v>11410</v>
          </cell>
          <cell r="D6215" t="str">
            <v>RES CONSUMER SERVICES</v>
          </cell>
          <cell r="E6215" t="str">
            <v>910-01505</v>
          </cell>
          <cell r="F6215" t="str">
            <v>114101505910</v>
          </cell>
          <cell r="G6215">
            <v>600900</v>
          </cell>
          <cell r="H6215" t="str">
            <v>VACATION, SICK &amp; HOL</v>
          </cell>
        </row>
        <row r="6216">
          <cell r="A6216">
            <v>501000</v>
          </cell>
          <cell r="B6216" t="str">
            <v>PAYROLL OVERHEAD</v>
          </cell>
          <cell r="C6216">
            <v>11410</v>
          </cell>
          <cell r="D6216" t="str">
            <v>RES CONSUMER SERVICES</v>
          </cell>
          <cell r="E6216" t="str">
            <v>910-01505</v>
          </cell>
          <cell r="F6216" t="str">
            <v>114101505910</v>
          </cell>
          <cell r="G6216">
            <v>601000</v>
          </cell>
          <cell r="H6216" t="str">
            <v>PAYROLL OVERHEAD</v>
          </cell>
        </row>
        <row r="6217">
          <cell r="A6217">
            <v>502466</v>
          </cell>
          <cell r="B6217" t="str">
            <v>P CARD UNCODED CHARG</v>
          </cell>
          <cell r="C6217">
            <v>11410</v>
          </cell>
          <cell r="D6217" t="str">
            <v>RES CONSUMER SERVICES</v>
          </cell>
          <cell r="E6217" t="str">
            <v>910-01505</v>
          </cell>
          <cell r="F6217" t="str">
            <v>114101505910</v>
          </cell>
          <cell r="G6217">
            <v>602466</v>
          </cell>
          <cell r="H6217" t="str">
            <v>P CARD UNCODED CHARG</v>
          </cell>
        </row>
        <row r="6218">
          <cell r="A6218">
            <v>503000</v>
          </cell>
          <cell r="B6218" t="str">
            <v>OFFICE SUPPLIES</v>
          </cell>
          <cell r="C6218">
            <v>11410</v>
          </cell>
          <cell r="D6218" t="str">
            <v>RES CONSUMER SERVICES</v>
          </cell>
          <cell r="E6218" t="str">
            <v>910-01505</v>
          </cell>
          <cell r="F6218" t="str">
            <v>114101505910</v>
          </cell>
          <cell r="G6218">
            <v>603000</v>
          </cell>
          <cell r="H6218" t="str">
            <v>OFFICE SUPPLIES</v>
          </cell>
        </row>
        <row r="6219">
          <cell r="A6219">
            <v>503100</v>
          </cell>
          <cell r="B6219" t="str">
            <v>PRINTING</v>
          </cell>
          <cell r="C6219">
            <v>11410</v>
          </cell>
          <cell r="D6219" t="str">
            <v>RES CONSUMER SERVICES</v>
          </cell>
          <cell r="E6219" t="str">
            <v>910-01505</v>
          </cell>
          <cell r="F6219" t="str">
            <v>114101505910</v>
          </cell>
          <cell r="G6219">
            <v>603100</v>
          </cell>
          <cell r="H6219" t="str">
            <v>PRINTING</v>
          </cell>
        </row>
        <row r="6220">
          <cell r="A6220">
            <v>522000</v>
          </cell>
          <cell r="B6220" t="str">
            <v>EMPLOYEE AWARDS</v>
          </cell>
          <cell r="C6220">
            <v>11410</v>
          </cell>
          <cell r="D6220" t="str">
            <v>RES CONSUMER SERVICES</v>
          </cell>
          <cell r="E6220" t="str">
            <v>910-01505</v>
          </cell>
          <cell r="F6220" t="str">
            <v>114101505910</v>
          </cell>
          <cell r="G6220">
            <v>622000</v>
          </cell>
          <cell r="H6220" t="str">
            <v>EMPLOYEE AWARDS</v>
          </cell>
        </row>
        <row r="6221">
          <cell r="A6221">
            <v>522200</v>
          </cell>
          <cell r="B6221" t="str">
            <v>NON EMPLOYEE GIFTS</v>
          </cell>
          <cell r="C6221">
            <v>11410</v>
          </cell>
          <cell r="D6221" t="str">
            <v>RES CONSUMER SERVICES</v>
          </cell>
          <cell r="E6221" t="str">
            <v>910-01505</v>
          </cell>
          <cell r="F6221" t="str">
            <v>114101505910</v>
          </cell>
          <cell r="G6221">
            <v>622200</v>
          </cell>
          <cell r="H6221" t="str">
            <v>NON EMPLOYEE GIFTS</v>
          </cell>
        </row>
        <row r="6222">
          <cell r="A6222">
            <v>501900</v>
          </cell>
          <cell r="B6222" t="str">
            <v>DUES/MEMBERSHIP</v>
          </cell>
          <cell r="C6222">
            <v>11410</v>
          </cell>
          <cell r="D6222" t="str">
            <v>RES CONSUMER SERVICES</v>
          </cell>
          <cell r="E6222" t="str">
            <v>910-01505</v>
          </cell>
          <cell r="F6222" t="str">
            <v>114101505910</v>
          </cell>
          <cell r="G6222">
            <v>601900</v>
          </cell>
          <cell r="H6222" t="str">
            <v>DUES/MEMBERSHIP</v>
          </cell>
        </row>
        <row r="6223">
          <cell r="A6223">
            <v>502800</v>
          </cell>
          <cell r="B6223" t="str">
            <v>POSTAGE</v>
          </cell>
          <cell r="C6223">
            <v>11410</v>
          </cell>
          <cell r="D6223" t="str">
            <v>RES CONSUMER SERVICES</v>
          </cell>
          <cell r="E6223" t="str">
            <v>910-01505</v>
          </cell>
          <cell r="F6223" t="str">
            <v>114101505910</v>
          </cell>
          <cell r="G6223">
            <v>602800</v>
          </cell>
          <cell r="H6223" t="str">
            <v>POSTAGE</v>
          </cell>
        </row>
        <row r="6224">
          <cell r="A6224">
            <v>512100</v>
          </cell>
          <cell r="B6224" t="str">
            <v>MEALS AND ENTERTAIN</v>
          </cell>
          <cell r="C6224">
            <v>11410</v>
          </cell>
          <cell r="D6224" t="str">
            <v>RES CONSUMER SERVICES</v>
          </cell>
          <cell r="E6224" t="str">
            <v>910-01505</v>
          </cell>
          <cell r="F6224" t="str">
            <v>114101505910</v>
          </cell>
          <cell r="G6224">
            <v>612100</v>
          </cell>
          <cell r="H6224" t="str">
            <v>MEALS AND ENTERTAIN</v>
          </cell>
        </row>
        <row r="6225">
          <cell r="A6225">
            <v>501401</v>
          </cell>
          <cell r="B6225" t="str">
            <v>MATERIALS - CONS INV</v>
          </cell>
          <cell r="C6225">
            <v>11410</v>
          </cell>
          <cell r="D6225" t="str">
            <v>RES CONSUMER SERVICES</v>
          </cell>
          <cell r="E6225" t="str">
            <v>910-01505</v>
          </cell>
          <cell r="F6225" t="str">
            <v>114101505910</v>
          </cell>
          <cell r="G6225">
            <v>601401</v>
          </cell>
          <cell r="H6225" t="str">
            <v>MATERIALS - CONS INV</v>
          </cell>
        </row>
        <row r="6226">
          <cell r="A6226">
            <v>503200</v>
          </cell>
          <cell r="B6226" t="str">
            <v>BOOKS AND MAGAZINES</v>
          </cell>
          <cell r="C6226">
            <v>11410</v>
          </cell>
          <cell r="D6226" t="str">
            <v>RES CONSUMER SERVICES</v>
          </cell>
          <cell r="E6226" t="str">
            <v>910-01505</v>
          </cell>
          <cell r="F6226" t="str">
            <v>114101505910</v>
          </cell>
          <cell r="G6226">
            <v>603200</v>
          </cell>
          <cell r="H6226" t="str">
            <v>BOOKS AND MAGAZINES</v>
          </cell>
        </row>
        <row r="6227">
          <cell r="A6227">
            <v>503300</v>
          </cell>
          <cell r="B6227" t="str">
            <v>REFRESHMENTS</v>
          </cell>
          <cell r="C6227">
            <v>11410</v>
          </cell>
          <cell r="D6227" t="str">
            <v>RES CONSUMER SERVICES</v>
          </cell>
          <cell r="E6227" t="str">
            <v>910-01505</v>
          </cell>
          <cell r="F6227" t="str">
            <v>114101505910</v>
          </cell>
          <cell r="G6227">
            <v>603300</v>
          </cell>
          <cell r="H6227" t="str">
            <v>REFRESHMENTS</v>
          </cell>
        </row>
        <row r="6228">
          <cell r="A6228">
            <v>502000</v>
          </cell>
          <cell r="B6228" t="str">
            <v>OFFICE CONTRACT WORK</v>
          </cell>
          <cell r="C6228">
            <v>11410</v>
          </cell>
          <cell r="D6228" t="str">
            <v>RES CONSUMER SERVICES</v>
          </cell>
          <cell r="E6228" t="str">
            <v>910-01505</v>
          </cell>
          <cell r="F6228" t="str">
            <v>114101505910</v>
          </cell>
          <cell r="G6228">
            <v>602000</v>
          </cell>
          <cell r="H6228" t="str">
            <v>OFFICE CONTRACT WORK</v>
          </cell>
        </row>
        <row r="6229">
          <cell r="A6229">
            <v>504700</v>
          </cell>
          <cell r="B6229" t="str">
            <v>PARKING</v>
          </cell>
          <cell r="C6229">
            <v>11410</v>
          </cell>
          <cell r="D6229" t="str">
            <v>RES CONSUMER SERVICES</v>
          </cell>
          <cell r="E6229" t="str">
            <v>910-01505</v>
          </cell>
          <cell r="F6229" t="str">
            <v>114101505910</v>
          </cell>
          <cell r="G6229">
            <v>604700</v>
          </cell>
          <cell r="H6229" t="str">
            <v>PARKING</v>
          </cell>
        </row>
        <row r="6230">
          <cell r="A6230">
            <v>588105</v>
          </cell>
          <cell r="B6230" t="str">
            <v>SALARY PAYROLL ZTFSO</v>
          </cell>
          <cell r="C6230">
            <v>11410</v>
          </cell>
          <cell r="D6230" t="str">
            <v>RES CONSUMER SERVICES</v>
          </cell>
          <cell r="E6230" t="str">
            <v>910-01505</v>
          </cell>
          <cell r="F6230" t="str">
            <v>114101505910</v>
          </cell>
          <cell r="G6230">
            <v>688105</v>
          </cell>
          <cell r="H6230" t="str">
            <v>SALARY PAYROLL ZTFSO</v>
          </cell>
        </row>
        <row r="6231">
          <cell r="A6231">
            <v>500100</v>
          </cell>
          <cell r="B6231" t="str">
            <v>SALARY PAYROLL</v>
          </cell>
          <cell r="C6231">
            <v>52020</v>
          </cell>
          <cell r="D6231" t="str">
            <v>COMMUNITY &amp; CIVIC AFFAIRS</v>
          </cell>
          <cell r="E6231" t="str">
            <v>911-04855</v>
          </cell>
          <cell r="F6231" t="str">
            <v>520204855911</v>
          </cell>
          <cell r="G6231">
            <v>600100</v>
          </cell>
          <cell r="H6231" t="str">
            <v>SALARY PAYROLL</v>
          </cell>
        </row>
        <row r="6232">
          <cell r="A6232">
            <v>500900</v>
          </cell>
          <cell r="B6232" t="str">
            <v>VACATION, SICK &amp; HOL</v>
          </cell>
          <cell r="C6232">
            <v>52020</v>
          </cell>
          <cell r="D6232" t="str">
            <v>COMMUNITY &amp; CIVIC AFFAIRS</v>
          </cell>
          <cell r="E6232" t="str">
            <v>911-04855</v>
          </cell>
          <cell r="F6232" t="str">
            <v>520204855911</v>
          </cell>
          <cell r="G6232">
            <v>600900</v>
          </cell>
          <cell r="H6232" t="str">
            <v>VACATION, SICK &amp; HOL</v>
          </cell>
        </row>
        <row r="6233">
          <cell r="A6233">
            <v>501000</v>
          </cell>
          <cell r="B6233" t="str">
            <v>PAYROLL OVERHEAD</v>
          </cell>
          <cell r="C6233">
            <v>52020</v>
          </cell>
          <cell r="D6233" t="str">
            <v>COMMUNITY &amp; CIVIC AFFAIRS</v>
          </cell>
          <cell r="E6233" t="str">
            <v>911-04855</v>
          </cell>
          <cell r="F6233" t="str">
            <v>520204855911</v>
          </cell>
          <cell r="G6233">
            <v>601000</v>
          </cell>
          <cell r="H6233" t="str">
            <v>PAYROLL OVERHEAD</v>
          </cell>
        </row>
        <row r="6234">
          <cell r="A6234">
            <v>500500</v>
          </cell>
          <cell r="B6234" t="str">
            <v>SALARY BONUS PAYROLL</v>
          </cell>
          <cell r="C6234">
            <v>52020</v>
          </cell>
          <cell r="D6234" t="str">
            <v>COMMUNITY &amp; CIVIC AFFAIRS</v>
          </cell>
          <cell r="E6234" t="str">
            <v>911-04855</v>
          </cell>
          <cell r="F6234" t="str">
            <v>520204855911</v>
          </cell>
          <cell r="G6234">
            <v>600500</v>
          </cell>
          <cell r="H6234" t="str">
            <v>SALARY BONUS PAYROLL</v>
          </cell>
        </row>
        <row r="6235">
          <cell r="A6235">
            <v>522200</v>
          </cell>
          <cell r="B6235" t="str">
            <v>NON EMPLOYEE GIFTS</v>
          </cell>
          <cell r="C6235">
            <v>11540</v>
          </cell>
          <cell r="D6235" t="str">
            <v>CONSUMER RELATIONS &amp; EVENTS</v>
          </cell>
          <cell r="E6235" t="str">
            <v>911-04855</v>
          </cell>
          <cell r="F6235" t="str">
            <v>115404855911</v>
          </cell>
          <cell r="G6235">
            <v>622200</v>
          </cell>
          <cell r="H6235" t="str">
            <v>NON EMPLOYEE GIFTS</v>
          </cell>
        </row>
        <row r="6236">
          <cell r="A6236">
            <v>500100</v>
          </cell>
          <cell r="B6236" t="str">
            <v>SALARY PAYROLL</v>
          </cell>
          <cell r="C6236">
            <v>11540</v>
          </cell>
          <cell r="D6236" t="str">
            <v>CONSUMER RELATIONS &amp; EVENTS</v>
          </cell>
          <cell r="E6236" t="str">
            <v>911-04855</v>
          </cell>
          <cell r="F6236" t="str">
            <v>115404855911</v>
          </cell>
          <cell r="G6236">
            <v>600100</v>
          </cell>
          <cell r="H6236" t="str">
            <v>SALARY PAYROLL</v>
          </cell>
        </row>
        <row r="6237">
          <cell r="A6237">
            <v>500900</v>
          </cell>
          <cell r="B6237" t="str">
            <v>VACATION, SICK &amp; HOL</v>
          </cell>
          <cell r="C6237">
            <v>11540</v>
          </cell>
          <cell r="D6237" t="str">
            <v>CONSUMER RELATIONS &amp; EVENTS</v>
          </cell>
          <cell r="E6237" t="str">
            <v>911-04855</v>
          </cell>
          <cell r="F6237" t="str">
            <v>115404855911</v>
          </cell>
          <cell r="G6237">
            <v>600900</v>
          </cell>
          <cell r="H6237" t="str">
            <v>VACATION, SICK &amp; HOL</v>
          </cell>
        </row>
        <row r="6238">
          <cell r="A6238">
            <v>501000</v>
          </cell>
          <cell r="B6238" t="str">
            <v>PAYROLL OVERHEAD</v>
          </cell>
          <cell r="C6238">
            <v>11540</v>
          </cell>
          <cell r="D6238" t="str">
            <v>CONSUMER RELATIONS &amp; EVENTS</v>
          </cell>
          <cell r="E6238" t="str">
            <v>911-04855</v>
          </cell>
          <cell r="F6238" t="str">
            <v>115404855911</v>
          </cell>
          <cell r="G6238">
            <v>601000</v>
          </cell>
          <cell r="H6238" t="str">
            <v>PAYROLL OVERHEAD</v>
          </cell>
        </row>
        <row r="6239">
          <cell r="A6239">
            <v>502466</v>
          </cell>
          <cell r="B6239" t="str">
            <v>P CARD UNCODED CHARG</v>
          </cell>
          <cell r="C6239">
            <v>11540</v>
          </cell>
          <cell r="D6239" t="str">
            <v>CONSUMER RELATIONS &amp; EVENTS</v>
          </cell>
          <cell r="E6239" t="str">
            <v>911-04855</v>
          </cell>
          <cell r="F6239" t="str">
            <v>115404855911</v>
          </cell>
          <cell r="G6239">
            <v>602466</v>
          </cell>
          <cell r="H6239" t="str">
            <v>P CARD UNCODED CHARG</v>
          </cell>
        </row>
        <row r="6240">
          <cell r="A6240">
            <v>512100</v>
          </cell>
          <cell r="B6240" t="str">
            <v>MEALS AND ENTERTAIN</v>
          </cell>
          <cell r="C6240">
            <v>11540</v>
          </cell>
          <cell r="D6240" t="str">
            <v>CONSUMER RELATIONS &amp; EVENTS</v>
          </cell>
          <cell r="E6240" t="str">
            <v>911-04855</v>
          </cell>
          <cell r="F6240" t="str">
            <v>115404855911</v>
          </cell>
          <cell r="G6240">
            <v>612100</v>
          </cell>
          <cell r="H6240" t="str">
            <v>MEALS AND ENTERTAIN</v>
          </cell>
        </row>
        <row r="6241">
          <cell r="A6241">
            <v>501900</v>
          </cell>
          <cell r="B6241" t="str">
            <v>DUES/MEMBERSHIP</v>
          </cell>
          <cell r="C6241">
            <v>11540</v>
          </cell>
          <cell r="D6241" t="str">
            <v>CONSUMER RELATIONS &amp; EVENTS</v>
          </cell>
          <cell r="E6241" t="str">
            <v>911-04855</v>
          </cell>
          <cell r="F6241" t="str">
            <v>115404855911</v>
          </cell>
          <cell r="G6241">
            <v>601900</v>
          </cell>
          <cell r="H6241" t="str">
            <v>DUES/MEMBERSHIP</v>
          </cell>
        </row>
        <row r="6242">
          <cell r="A6242">
            <v>503000</v>
          </cell>
          <cell r="B6242" t="str">
            <v>OFFICE SUPPLIES</v>
          </cell>
          <cell r="C6242">
            <v>11540</v>
          </cell>
          <cell r="D6242" t="str">
            <v>CONSUMER RELATIONS &amp; EVENTS</v>
          </cell>
          <cell r="E6242" t="str">
            <v>911-04855</v>
          </cell>
          <cell r="F6242" t="str">
            <v>115404855911</v>
          </cell>
          <cell r="G6242">
            <v>603000</v>
          </cell>
          <cell r="H6242" t="str">
            <v>OFFICE SUPPLIES</v>
          </cell>
        </row>
        <row r="6243">
          <cell r="A6243">
            <v>522000</v>
          </cell>
          <cell r="B6243" t="str">
            <v>EMPLOYEE AWARDS</v>
          </cell>
          <cell r="C6243">
            <v>11540</v>
          </cell>
          <cell r="D6243" t="str">
            <v>CONSUMER RELATIONS &amp; EVENTS</v>
          </cell>
          <cell r="E6243" t="str">
            <v>911-04855</v>
          </cell>
          <cell r="F6243" t="str">
            <v>115404855911</v>
          </cell>
          <cell r="G6243">
            <v>622000</v>
          </cell>
          <cell r="H6243" t="str">
            <v>EMPLOYEE AWARDS</v>
          </cell>
        </row>
        <row r="6244">
          <cell r="A6244">
            <v>513100</v>
          </cell>
          <cell r="B6244" t="str">
            <v>CONFERENCE TRAVEL</v>
          </cell>
          <cell r="C6244">
            <v>11540</v>
          </cell>
          <cell r="D6244" t="str">
            <v>CONSUMER RELATIONS &amp; EVENTS</v>
          </cell>
          <cell r="E6244" t="str">
            <v>911-04855</v>
          </cell>
          <cell r="F6244" t="str">
            <v>115404855911</v>
          </cell>
          <cell r="G6244">
            <v>613100</v>
          </cell>
          <cell r="H6244" t="str">
            <v>CONFERENCE TRAVEL</v>
          </cell>
        </row>
        <row r="6245">
          <cell r="A6245">
            <v>501100</v>
          </cell>
          <cell r="B6245" t="str">
            <v>EDUCATION</v>
          </cell>
          <cell r="C6245">
            <v>11540</v>
          </cell>
          <cell r="D6245" t="str">
            <v>CONSUMER RELATIONS &amp; EVENTS</v>
          </cell>
          <cell r="E6245" t="str">
            <v>911-04855</v>
          </cell>
          <cell r="F6245" t="str">
            <v>115404855911</v>
          </cell>
          <cell r="G6245">
            <v>601100</v>
          </cell>
          <cell r="H6245" t="str">
            <v>EDUCATION</v>
          </cell>
        </row>
        <row r="6246">
          <cell r="A6246">
            <v>502300</v>
          </cell>
          <cell r="B6246" t="str">
            <v>RENTS AND LEASES</v>
          </cell>
          <cell r="C6246">
            <v>11540</v>
          </cell>
          <cell r="D6246" t="str">
            <v>CONSUMER RELATIONS &amp; EVENTS</v>
          </cell>
          <cell r="E6246" t="str">
            <v>912-01215</v>
          </cell>
          <cell r="F6246" t="str">
            <v>115401215912</v>
          </cell>
          <cell r="G6246">
            <v>602300</v>
          </cell>
          <cell r="H6246" t="str">
            <v>RENTS AND LEASES</v>
          </cell>
        </row>
        <row r="6247">
          <cell r="A6247">
            <v>505100</v>
          </cell>
          <cell r="B6247" t="str">
            <v>PROFESSIONAL SERVICE</v>
          </cell>
          <cell r="C6247">
            <v>11540</v>
          </cell>
          <cell r="D6247" t="str">
            <v>CONSUMER RELATIONS &amp; EVENTS</v>
          </cell>
          <cell r="E6247" t="str">
            <v>912-01215</v>
          </cell>
          <cell r="F6247" t="str">
            <v>115401215912</v>
          </cell>
          <cell r="G6247">
            <v>605100</v>
          </cell>
          <cell r="H6247" t="str">
            <v>PROFESSIONAL SERVICE</v>
          </cell>
        </row>
        <row r="6248">
          <cell r="A6248">
            <v>507500</v>
          </cell>
          <cell r="B6248" t="str">
            <v>CORPORATE IDENTITY</v>
          </cell>
          <cell r="C6248">
            <v>11540</v>
          </cell>
          <cell r="D6248" t="str">
            <v>CONSUMER RELATIONS &amp; EVENTS</v>
          </cell>
          <cell r="E6248" t="str">
            <v>912-01215</v>
          </cell>
          <cell r="F6248" t="str">
            <v>115401215912</v>
          </cell>
          <cell r="G6248">
            <v>607500</v>
          </cell>
          <cell r="H6248" t="str">
            <v>CORPORATE IDENTITY</v>
          </cell>
        </row>
        <row r="6249">
          <cell r="A6249">
            <v>501500</v>
          </cell>
          <cell r="B6249" t="str">
            <v>MILEAGE REIMBURSE</v>
          </cell>
          <cell r="C6249">
            <v>11540</v>
          </cell>
          <cell r="D6249" t="str">
            <v>CONSUMER RELATIONS &amp; EVENTS</v>
          </cell>
          <cell r="E6249" t="str">
            <v>912-01215</v>
          </cell>
          <cell r="F6249" t="str">
            <v>115401215912</v>
          </cell>
          <cell r="G6249">
            <v>601500</v>
          </cell>
          <cell r="H6249" t="str">
            <v>MILEAGE REIMBURSE</v>
          </cell>
        </row>
        <row r="6250">
          <cell r="A6250">
            <v>502100</v>
          </cell>
          <cell r="B6250" t="str">
            <v>OTHER CONTRACT WORK</v>
          </cell>
          <cell r="C6250">
            <v>11540</v>
          </cell>
          <cell r="D6250" t="str">
            <v>CONSUMER RELATIONS &amp; EVENTS</v>
          </cell>
          <cell r="E6250" t="str">
            <v>912-01215</v>
          </cell>
          <cell r="F6250" t="str">
            <v>115401215912</v>
          </cell>
          <cell r="G6250">
            <v>602100</v>
          </cell>
          <cell r="H6250" t="str">
            <v>OTHER CONTRACT WORK</v>
          </cell>
        </row>
        <row r="6251">
          <cell r="A6251">
            <v>504700</v>
          </cell>
          <cell r="B6251" t="str">
            <v>PARKING</v>
          </cell>
          <cell r="C6251">
            <v>11540</v>
          </cell>
          <cell r="D6251" t="str">
            <v>CONSUMER RELATIONS &amp; EVENTS</v>
          </cell>
          <cell r="E6251" t="str">
            <v>912-01215</v>
          </cell>
          <cell r="F6251" t="str">
            <v>115401215912</v>
          </cell>
          <cell r="G6251">
            <v>604700</v>
          </cell>
          <cell r="H6251" t="str">
            <v>PARKING</v>
          </cell>
        </row>
        <row r="6252">
          <cell r="A6252">
            <v>512100</v>
          </cell>
          <cell r="B6252" t="str">
            <v>MEALS AND ENTERTAIN</v>
          </cell>
          <cell r="C6252">
            <v>11540</v>
          </cell>
          <cell r="D6252" t="str">
            <v>CONSUMER RELATIONS &amp; EVENTS</v>
          </cell>
          <cell r="E6252" t="str">
            <v>912-01215</v>
          </cell>
          <cell r="F6252" t="str">
            <v>115401215912</v>
          </cell>
          <cell r="G6252">
            <v>612100</v>
          </cell>
          <cell r="H6252" t="str">
            <v>MEALS AND ENTERTAIN</v>
          </cell>
        </row>
        <row r="6253">
          <cell r="A6253">
            <v>502466</v>
          </cell>
          <cell r="B6253" t="str">
            <v>P CARD UNCODED CHARG</v>
          </cell>
          <cell r="C6253">
            <v>11540</v>
          </cell>
          <cell r="D6253" t="str">
            <v>CONSUMER RELATIONS &amp; EVENTS</v>
          </cell>
          <cell r="E6253" t="str">
            <v>912-01215</v>
          </cell>
          <cell r="F6253" t="str">
            <v>115401215912</v>
          </cell>
          <cell r="G6253">
            <v>602466</v>
          </cell>
          <cell r="H6253" t="str">
            <v>P CARD UNCODED CHARG</v>
          </cell>
        </row>
        <row r="6254">
          <cell r="A6254">
            <v>507500</v>
          </cell>
          <cell r="B6254" t="str">
            <v>CORPORATE IDENTITY</v>
          </cell>
          <cell r="C6254">
            <v>52015</v>
          </cell>
          <cell r="D6254" t="str">
            <v>PHILANTHROPIC AFFAIRS</v>
          </cell>
          <cell r="E6254" t="str">
            <v>912-01315</v>
          </cell>
          <cell r="F6254" t="str">
            <v>520151315912</v>
          </cell>
          <cell r="G6254">
            <v>607500</v>
          </cell>
          <cell r="H6254" t="str">
            <v>CORPORATE IDENTITY</v>
          </cell>
        </row>
        <row r="6255">
          <cell r="A6255">
            <v>502466</v>
          </cell>
          <cell r="B6255" t="str">
            <v>P CARD UNCODED CHARG</v>
          </cell>
          <cell r="C6255">
            <v>52015</v>
          </cell>
          <cell r="D6255" t="str">
            <v>PHILANTHROPIC AFFAIRS</v>
          </cell>
          <cell r="E6255" t="str">
            <v>912-01315</v>
          </cell>
          <cell r="F6255" t="str">
            <v>520151315912</v>
          </cell>
          <cell r="G6255">
            <v>602466</v>
          </cell>
          <cell r="H6255" t="str">
            <v>P CARD UNCODED CHARG</v>
          </cell>
        </row>
        <row r="6256">
          <cell r="A6256">
            <v>501700</v>
          </cell>
          <cell r="B6256" t="str">
            <v>EQUIPMENT</v>
          </cell>
          <cell r="C6256">
            <v>13510</v>
          </cell>
          <cell r="D6256" t="str">
            <v>CUSTOMER FIELD SERVICES</v>
          </cell>
          <cell r="E6256" t="str">
            <v>912-01315</v>
          </cell>
          <cell r="F6256" t="str">
            <v>135101315912</v>
          </cell>
          <cell r="G6256">
            <v>601700</v>
          </cell>
          <cell r="H6256" t="str">
            <v>EQUIPMENT</v>
          </cell>
        </row>
        <row r="6257">
          <cell r="A6257">
            <v>580305</v>
          </cell>
          <cell r="B6257" t="str">
            <v>HOURLY  REGULAR</v>
          </cell>
          <cell r="C6257">
            <v>13510</v>
          </cell>
          <cell r="D6257" t="str">
            <v>CUSTOMER FIELD SERVICES</v>
          </cell>
          <cell r="E6257" t="str">
            <v>912-01315</v>
          </cell>
          <cell r="F6257" t="str">
            <v>135101315912</v>
          </cell>
          <cell r="G6257">
            <v>680305</v>
          </cell>
          <cell r="H6257" t="str">
            <v>HOURLY  REGULAR</v>
          </cell>
        </row>
        <row r="6258">
          <cell r="A6258">
            <v>502466</v>
          </cell>
          <cell r="B6258" t="str">
            <v>P CARD UNCODED CHARG</v>
          </cell>
          <cell r="C6258">
            <v>11550</v>
          </cell>
          <cell r="D6258" t="str">
            <v>CONSUMER INFO &amp; INTERNET SERV.</v>
          </cell>
          <cell r="E6258" t="str">
            <v>912-01315</v>
          </cell>
          <cell r="F6258" t="str">
            <v>115501315912</v>
          </cell>
          <cell r="G6258">
            <v>602466</v>
          </cell>
          <cell r="H6258" t="str">
            <v>P CARD UNCODED CHARG</v>
          </cell>
        </row>
        <row r="6259">
          <cell r="A6259">
            <v>507500</v>
          </cell>
          <cell r="B6259" t="str">
            <v>CORPORATE IDENTITY</v>
          </cell>
          <cell r="C6259">
            <v>11550</v>
          </cell>
          <cell r="D6259" t="str">
            <v>CONSUMER INFO &amp; INTERNET SERV.</v>
          </cell>
          <cell r="E6259" t="str">
            <v>912-01315</v>
          </cell>
          <cell r="F6259" t="str">
            <v>115501315912</v>
          </cell>
          <cell r="G6259">
            <v>607500</v>
          </cell>
          <cell r="H6259" t="str">
            <v>CORPORATE IDENTITY</v>
          </cell>
        </row>
        <row r="6260">
          <cell r="A6260">
            <v>500100</v>
          </cell>
          <cell r="B6260" t="str">
            <v>SALARY PAYROLL</v>
          </cell>
          <cell r="C6260">
            <v>11540</v>
          </cell>
          <cell r="D6260" t="str">
            <v>CONSUMER RELATIONS &amp; EVENTS</v>
          </cell>
          <cell r="E6260" t="str">
            <v>912-01315</v>
          </cell>
          <cell r="F6260" t="str">
            <v>115401315912</v>
          </cell>
          <cell r="G6260">
            <v>600100</v>
          </cell>
          <cell r="H6260" t="str">
            <v>SALARY PAYROLL</v>
          </cell>
        </row>
        <row r="6261">
          <cell r="A6261">
            <v>500900</v>
          </cell>
          <cell r="B6261" t="str">
            <v>VACATION, SICK &amp; HOL</v>
          </cell>
          <cell r="C6261">
            <v>11540</v>
          </cell>
          <cell r="D6261" t="str">
            <v>CONSUMER RELATIONS &amp; EVENTS</v>
          </cell>
          <cell r="E6261" t="str">
            <v>912-01315</v>
          </cell>
          <cell r="F6261" t="str">
            <v>115401315912</v>
          </cell>
          <cell r="G6261">
            <v>600900</v>
          </cell>
          <cell r="H6261" t="str">
            <v>VACATION, SICK &amp; HOL</v>
          </cell>
        </row>
        <row r="6262">
          <cell r="A6262">
            <v>501000</v>
          </cell>
          <cell r="B6262" t="str">
            <v>PAYROLL OVERHEAD</v>
          </cell>
          <cell r="C6262">
            <v>11540</v>
          </cell>
          <cell r="D6262" t="str">
            <v>CONSUMER RELATIONS &amp; EVENTS</v>
          </cell>
          <cell r="E6262" t="str">
            <v>912-01315</v>
          </cell>
          <cell r="F6262" t="str">
            <v>115401315912</v>
          </cell>
          <cell r="G6262">
            <v>601000</v>
          </cell>
          <cell r="H6262" t="str">
            <v>PAYROLL OVERHEAD</v>
          </cell>
        </row>
        <row r="6263">
          <cell r="A6263">
            <v>502466</v>
          </cell>
          <cell r="B6263" t="str">
            <v>P CARD UNCODED CHARG</v>
          </cell>
          <cell r="C6263">
            <v>11540</v>
          </cell>
          <cell r="D6263" t="str">
            <v>CONSUMER RELATIONS &amp; EVENTS</v>
          </cell>
          <cell r="E6263" t="str">
            <v>912-01315</v>
          </cell>
          <cell r="F6263" t="str">
            <v>115401315912</v>
          </cell>
          <cell r="G6263">
            <v>602466</v>
          </cell>
          <cell r="H6263" t="str">
            <v>P CARD UNCODED CHARG</v>
          </cell>
        </row>
        <row r="6264">
          <cell r="A6264">
            <v>505100</v>
          </cell>
          <cell r="B6264" t="str">
            <v>PROFESSIONAL SERVICE</v>
          </cell>
          <cell r="C6264">
            <v>11540</v>
          </cell>
          <cell r="D6264" t="str">
            <v>CONSUMER RELATIONS &amp; EVENTS</v>
          </cell>
          <cell r="E6264" t="str">
            <v>912-01315</v>
          </cell>
          <cell r="F6264" t="str">
            <v>115401315912</v>
          </cell>
          <cell r="G6264">
            <v>605100</v>
          </cell>
          <cell r="H6264" t="str">
            <v>PROFESSIONAL SERVICE</v>
          </cell>
        </row>
        <row r="6265">
          <cell r="A6265">
            <v>505200</v>
          </cell>
          <cell r="B6265" t="str">
            <v>ADVERTISING</v>
          </cell>
          <cell r="C6265">
            <v>11540</v>
          </cell>
          <cell r="D6265" t="str">
            <v>CONSUMER RELATIONS &amp; EVENTS</v>
          </cell>
          <cell r="E6265" t="str">
            <v>912-01315</v>
          </cell>
          <cell r="F6265" t="str">
            <v>115401315912</v>
          </cell>
          <cell r="G6265">
            <v>605200</v>
          </cell>
          <cell r="H6265" t="str">
            <v>ADVERTISING</v>
          </cell>
        </row>
        <row r="6266">
          <cell r="A6266">
            <v>507500</v>
          </cell>
          <cell r="B6266" t="str">
            <v>CORPORATE IDENTITY</v>
          </cell>
          <cell r="C6266">
            <v>11540</v>
          </cell>
          <cell r="D6266" t="str">
            <v>CONSUMER RELATIONS &amp; EVENTS</v>
          </cell>
          <cell r="E6266" t="str">
            <v>912-01315</v>
          </cell>
          <cell r="F6266" t="str">
            <v>115401315912</v>
          </cell>
          <cell r="G6266">
            <v>607500</v>
          </cell>
          <cell r="H6266" t="str">
            <v>CORPORATE IDENTITY</v>
          </cell>
        </row>
        <row r="6267">
          <cell r="A6267">
            <v>501400</v>
          </cell>
          <cell r="B6267" t="str">
            <v>MATERIALS</v>
          </cell>
          <cell r="C6267">
            <v>11540</v>
          </cell>
          <cell r="D6267" t="str">
            <v>CONSUMER RELATIONS &amp; EVENTS</v>
          </cell>
          <cell r="E6267" t="str">
            <v>912-01315</v>
          </cell>
          <cell r="F6267" t="str">
            <v>115401315912</v>
          </cell>
          <cell r="G6267">
            <v>601400</v>
          </cell>
          <cell r="H6267" t="str">
            <v>MATERIALS</v>
          </cell>
        </row>
        <row r="6268">
          <cell r="A6268">
            <v>502100</v>
          </cell>
          <cell r="B6268" t="str">
            <v>OTHER CONTRACT WORK</v>
          </cell>
          <cell r="C6268">
            <v>11540</v>
          </cell>
          <cell r="D6268" t="str">
            <v>CONSUMER RELATIONS &amp; EVENTS</v>
          </cell>
          <cell r="E6268" t="str">
            <v>912-01315</v>
          </cell>
          <cell r="F6268" t="str">
            <v>115401315912</v>
          </cell>
          <cell r="G6268">
            <v>602100</v>
          </cell>
          <cell r="H6268" t="str">
            <v>OTHER CONTRACT WORK</v>
          </cell>
        </row>
        <row r="6269">
          <cell r="A6269">
            <v>503100</v>
          </cell>
          <cell r="B6269" t="str">
            <v>PRINTING</v>
          </cell>
          <cell r="C6269">
            <v>11540</v>
          </cell>
          <cell r="D6269" t="str">
            <v>CONSUMER RELATIONS &amp; EVENTS</v>
          </cell>
          <cell r="E6269" t="str">
            <v>912-01315</v>
          </cell>
          <cell r="F6269" t="str">
            <v>115401315912</v>
          </cell>
          <cell r="G6269">
            <v>603100</v>
          </cell>
          <cell r="H6269" t="str">
            <v>PRINTING</v>
          </cell>
        </row>
        <row r="6270">
          <cell r="A6270">
            <v>504600</v>
          </cell>
          <cell r="B6270" t="str">
            <v>DEALER RELATIONS</v>
          </cell>
          <cell r="C6270">
            <v>11540</v>
          </cell>
          <cell r="D6270" t="str">
            <v>CONSUMER RELATIONS &amp; EVENTS</v>
          </cell>
          <cell r="E6270" t="str">
            <v>912-01315</v>
          </cell>
          <cell r="F6270" t="str">
            <v>115401315912</v>
          </cell>
          <cell r="G6270">
            <v>604600</v>
          </cell>
          <cell r="H6270" t="str">
            <v>DEALER RELATIONS</v>
          </cell>
        </row>
        <row r="6271">
          <cell r="A6271">
            <v>512100</v>
          </cell>
          <cell r="B6271" t="str">
            <v>MEALS AND ENTERTAIN</v>
          </cell>
          <cell r="C6271">
            <v>11540</v>
          </cell>
          <cell r="D6271" t="str">
            <v>CONSUMER RELATIONS &amp; EVENTS</v>
          </cell>
          <cell r="E6271" t="str">
            <v>912-01315</v>
          </cell>
          <cell r="F6271" t="str">
            <v>115401315912</v>
          </cell>
          <cell r="G6271">
            <v>612100</v>
          </cell>
          <cell r="H6271" t="str">
            <v>MEALS AND ENTERTAIN</v>
          </cell>
        </row>
        <row r="6272">
          <cell r="A6272">
            <v>501500</v>
          </cell>
          <cell r="B6272" t="str">
            <v>MILEAGE REIMBURSE</v>
          </cell>
          <cell r="C6272">
            <v>11540</v>
          </cell>
          <cell r="D6272" t="str">
            <v>CONSUMER RELATIONS &amp; EVENTS</v>
          </cell>
          <cell r="E6272" t="str">
            <v>912-01315</v>
          </cell>
          <cell r="F6272" t="str">
            <v>115401315912</v>
          </cell>
          <cell r="G6272">
            <v>601500</v>
          </cell>
          <cell r="H6272" t="str">
            <v>MILEAGE REIMBURSE</v>
          </cell>
        </row>
        <row r="6273">
          <cell r="A6273">
            <v>506400</v>
          </cell>
          <cell r="B6273" t="str">
            <v>DONATIONS</v>
          </cell>
          <cell r="C6273">
            <v>11540</v>
          </cell>
          <cell r="D6273" t="str">
            <v>CONSUMER RELATIONS &amp; EVENTS</v>
          </cell>
          <cell r="E6273" t="str">
            <v>912-01315</v>
          </cell>
          <cell r="F6273" t="str">
            <v>115401315912</v>
          </cell>
          <cell r="G6273">
            <v>606400</v>
          </cell>
          <cell r="H6273" t="str">
            <v>DONATIONS</v>
          </cell>
        </row>
        <row r="6274">
          <cell r="A6274">
            <v>503000</v>
          </cell>
          <cell r="B6274" t="str">
            <v>OFFICE SUPPLIES</v>
          </cell>
          <cell r="C6274">
            <v>11540</v>
          </cell>
          <cell r="D6274" t="str">
            <v>CONSUMER RELATIONS &amp; EVENTS</v>
          </cell>
          <cell r="E6274" t="str">
            <v>912-01315</v>
          </cell>
          <cell r="F6274" t="str">
            <v>115401315912</v>
          </cell>
          <cell r="G6274">
            <v>603000</v>
          </cell>
          <cell r="H6274" t="str">
            <v>OFFICE SUPPLIES</v>
          </cell>
        </row>
        <row r="6275">
          <cell r="A6275">
            <v>505200</v>
          </cell>
          <cell r="B6275" t="str">
            <v>ADVERTISING</v>
          </cell>
          <cell r="C6275">
            <v>52040</v>
          </cell>
          <cell r="D6275" t="str">
            <v>COMMUNICATION SERVICES</v>
          </cell>
          <cell r="E6275" t="str">
            <v>912-01505</v>
          </cell>
          <cell r="F6275" t="str">
            <v>520401505912</v>
          </cell>
          <cell r="G6275">
            <v>605200</v>
          </cell>
          <cell r="H6275" t="str">
            <v>ADVERTISING</v>
          </cell>
        </row>
        <row r="6276">
          <cell r="A6276">
            <v>513200</v>
          </cell>
          <cell r="B6276" t="str">
            <v>BUSINESS TRAVEL</v>
          </cell>
          <cell r="C6276">
            <v>43010</v>
          </cell>
          <cell r="D6276" t="str">
            <v>BUSINESS DEVELOPMENT</v>
          </cell>
          <cell r="E6276" t="str">
            <v>912-01505</v>
          </cell>
          <cell r="F6276" t="str">
            <v>430101505912</v>
          </cell>
          <cell r="G6276">
            <v>613200</v>
          </cell>
          <cell r="H6276" t="str">
            <v>BUSINESS TRAVEL</v>
          </cell>
        </row>
        <row r="6277">
          <cell r="A6277">
            <v>501800</v>
          </cell>
          <cell r="B6277" t="str">
            <v>FURNITURE</v>
          </cell>
          <cell r="C6277">
            <v>16170</v>
          </cell>
          <cell r="D6277" t="str">
            <v>THE DALLES - FACILITIES</v>
          </cell>
          <cell r="E6277" t="str">
            <v>912-01505</v>
          </cell>
          <cell r="F6277" t="str">
            <v>161701505912</v>
          </cell>
          <cell r="G6277">
            <v>601800</v>
          </cell>
          <cell r="H6277" t="str">
            <v>FURNITURE</v>
          </cell>
        </row>
        <row r="6278">
          <cell r="A6278">
            <v>500900</v>
          </cell>
          <cell r="B6278" t="str">
            <v>VACATION, SICK &amp; HOL</v>
          </cell>
          <cell r="C6278">
            <v>11540</v>
          </cell>
          <cell r="D6278" t="str">
            <v>CONSUMER RELATIONS &amp; EVENTS</v>
          </cell>
          <cell r="E6278" t="str">
            <v>912-01505</v>
          </cell>
          <cell r="F6278" t="str">
            <v>115401505912</v>
          </cell>
          <cell r="G6278">
            <v>600900</v>
          </cell>
          <cell r="H6278" t="str">
            <v>VACATION, SICK &amp; HOL</v>
          </cell>
        </row>
        <row r="6279">
          <cell r="A6279">
            <v>500100</v>
          </cell>
          <cell r="B6279" t="str">
            <v>SALARY PAYROLL</v>
          </cell>
          <cell r="C6279">
            <v>11540</v>
          </cell>
          <cell r="D6279" t="str">
            <v>CONSUMER RELATIONS &amp; EVENTS</v>
          </cell>
          <cell r="E6279" t="str">
            <v>912-01505</v>
          </cell>
          <cell r="F6279" t="str">
            <v>115401505912</v>
          </cell>
          <cell r="G6279">
            <v>600100</v>
          </cell>
          <cell r="H6279" t="str">
            <v>SALARY PAYROLL</v>
          </cell>
        </row>
        <row r="6280">
          <cell r="A6280">
            <v>501000</v>
          </cell>
          <cell r="B6280" t="str">
            <v>PAYROLL OVERHEAD</v>
          </cell>
          <cell r="C6280">
            <v>11540</v>
          </cell>
          <cell r="D6280" t="str">
            <v>CONSUMER RELATIONS &amp; EVENTS</v>
          </cell>
          <cell r="E6280" t="str">
            <v>912-01505</v>
          </cell>
          <cell r="F6280" t="str">
            <v>115401505912</v>
          </cell>
          <cell r="G6280">
            <v>601000</v>
          </cell>
          <cell r="H6280" t="str">
            <v>PAYROLL OVERHEAD</v>
          </cell>
        </row>
        <row r="6281">
          <cell r="A6281">
            <v>501500</v>
          </cell>
          <cell r="B6281" t="str">
            <v>MILEAGE REIMBURSE</v>
          </cell>
          <cell r="C6281">
            <v>11515</v>
          </cell>
          <cell r="D6281" t="str">
            <v>CUSTOMER ACQUISITION MARKETING NEW CONS</v>
          </cell>
          <cell r="E6281" t="str">
            <v>912-01505</v>
          </cell>
          <cell r="F6281" t="str">
            <v>115151505912</v>
          </cell>
          <cell r="G6281">
            <v>601500</v>
          </cell>
          <cell r="H6281" t="str">
            <v>MILEAGE REIMBURSE</v>
          </cell>
        </row>
        <row r="6282">
          <cell r="A6282">
            <v>504600</v>
          </cell>
          <cell r="B6282" t="str">
            <v>DEALER RELATIONS</v>
          </cell>
          <cell r="C6282">
            <v>11515</v>
          </cell>
          <cell r="D6282" t="str">
            <v>CUSTOMER ACQUISITION MARKETING NEW CONS</v>
          </cell>
          <cell r="E6282" t="str">
            <v>912-01505</v>
          </cell>
          <cell r="F6282" t="str">
            <v>115151505912</v>
          </cell>
          <cell r="G6282">
            <v>604600</v>
          </cell>
          <cell r="H6282" t="str">
            <v>DEALER RELATIONS</v>
          </cell>
        </row>
        <row r="6283">
          <cell r="A6283">
            <v>501900</v>
          </cell>
          <cell r="B6283" t="str">
            <v>DUES/MEMBERSHIP</v>
          </cell>
          <cell r="C6283">
            <v>11515</v>
          </cell>
          <cell r="D6283" t="str">
            <v>CUSTOMER ACQUISITION MARKETING NEW CONS</v>
          </cell>
          <cell r="E6283" t="str">
            <v>912-01505</v>
          </cell>
          <cell r="F6283" t="str">
            <v>115151505912</v>
          </cell>
          <cell r="G6283">
            <v>601900</v>
          </cell>
          <cell r="H6283" t="str">
            <v>DUES/MEMBERSHIP</v>
          </cell>
        </row>
        <row r="6284">
          <cell r="A6284">
            <v>502466</v>
          </cell>
          <cell r="B6284" t="str">
            <v>P CARD UNCODED CHARG</v>
          </cell>
          <cell r="C6284">
            <v>11515</v>
          </cell>
          <cell r="D6284" t="str">
            <v>CUSTOMER ACQUISITION MARKETING NEW CONS</v>
          </cell>
          <cell r="E6284" t="str">
            <v>912-01505</v>
          </cell>
          <cell r="F6284" t="str">
            <v>115151505912</v>
          </cell>
          <cell r="G6284">
            <v>602466</v>
          </cell>
          <cell r="H6284" t="str">
            <v>P CARD UNCODED CHARG</v>
          </cell>
        </row>
        <row r="6285">
          <cell r="A6285">
            <v>504700</v>
          </cell>
          <cell r="B6285" t="str">
            <v>PARKING</v>
          </cell>
          <cell r="C6285">
            <v>11515</v>
          </cell>
          <cell r="D6285" t="str">
            <v>CUSTOMER ACQUISITION MARKETING NEW CONS</v>
          </cell>
          <cell r="E6285" t="str">
            <v>912-01505</v>
          </cell>
          <cell r="F6285" t="str">
            <v>115151505912</v>
          </cell>
          <cell r="G6285">
            <v>604700</v>
          </cell>
          <cell r="H6285" t="str">
            <v>PARKING</v>
          </cell>
        </row>
        <row r="6286">
          <cell r="A6286">
            <v>500100</v>
          </cell>
          <cell r="B6286" t="str">
            <v>SALARY PAYROLL</v>
          </cell>
          <cell r="C6286">
            <v>11515</v>
          </cell>
          <cell r="D6286" t="str">
            <v>CUSTOMER ACQUISITION MARKETING NEW CONS</v>
          </cell>
          <cell r="E6286" t="str">
            <v>912-01505</v>
          </cell>
          <cell r="F6286" t="str">
            <v>115151505912</v>
          </cell>
          <cell r="G6286">
            <v>600100</v>
          </cell>
          <cell r="H6286" t="str">
            <v>SALARY PAYROLL</v>
          </cell>
        </row>
        <row r="6287">
          <cell r="A6287">
            <v>500900</v>
          </cell>
          <cell r="B6287" t="str">
            <v>VACATION, SICK &amp; HOL</v>
          </cell>
          <cell r="C6287">
            <v>11515</v>
          </cell>
          <cell r="D6287" t="str">
            <v>CUSTOMER ACQUISITION MARKETING NEW CONS</v>
          </cell>
          <cell r="E6287" t="str">
            <v>912-01505</v>
          </cell>
          <cell r="F6287" t="str">
            <v>115151505912</v>
          </cell>
          <cell r="G6287">
            <v>600900</v>
          </cell>
          <cell r="H6287" t="str">
            <v>VACATION, SICK &amp; HOL</v>
          </cell>
        </row>
        <row r="6288">
          <cell r="A6288">
            <v>502100</v>
          </cell>
          <cell r="B6288" t="str">
            <v>OTHER CONTRACT WORK</v>
          </cell>
          <cell r="C6288">
            <v>11515</v>
          </cell>
          <cell r="D6288" t="str">
            <v>CUSTOMER ACQUISITION MARKETING NEW CONS</v>
          </cell>
          <cell r="E6288" t="str">
            <v>912-01505</v>
          </cell>
          <cell r="F6288" t="str">
            <v>115151505912</v>
          </cell>
          <cell r="G6288">
            <v>602100</v>
          </cell>
          <cell r="H6288" t="str">
            <v>OTHER CONTRACT WORK</v>
          </cell>
        </row>
        <row r="6289">
          <cell r="A6289">
            <v>513100</v>
          </cell>
          <cell r="B6289" t="str">
            <v>CONFERENCE TRAVEL</v>
          </cell>
          <cell r="C6289">
            <v>11515</v>
          </cell>
          <cell r="D6289" t="str">
            <v>CUSTOMER ACQUISITION MARKETING NEW CONS</v>
          </cell>
          <cell r="E6289" t="str">
            <v>912-01505</v>
          </cell>
          <cell r="F6289" t="str">
            <v>115151505912</v>
          </cell>
          <cell r="G6289">
            <v>613100</v>
          </cell>
          <cell r="H6289" t="str">
            <v>CONFERENCE TRAVEL</v>
          </cell>
        </row>
        <row r="6290">
          <cell r="A6290">
            <v>580105</v>
          </cell>
          <cell r="B6290" t="str">
            <v>SALARY REGULAR</v>
          </cell>
          <cell r="C6290">
            <v>11515</v>
          </cell>
          <cell r="D6290" t="str">
            <v>CUSTOMER ACQUISITION MARKETING NEW CONS</v>
          </cell>
          <cell r="E6290" t="str">
            <v>912-01505</v>
          </cell>
          <cell r="F6290" t="str">
            <v>115151505912</v>
          </cell>
          <cell r="G6290">
            <v>680105</v>
          </cell>
          <cell r="H6290" t="str">
            <v>SALARY REGULAR</v>
          </cell>
        </row>
        <row r="6291">
          <cell r="A6291">
            <v>501000</v>
          </cell>
          <cell r="B6291" t="str">
            <v>PAYROLL OVERHEAD</v>
          </cell>
          <cell r="C6291">
            <v>11515</v>
          </cell>
          <cell r="D6291" t="str">
            <v>CUSTOMER ACQUISITION MARKETING NEW CONS</v>
          </cell>
          <cell r="E6291" t="str">
            <v>912-01505</v>
          </cell>
          <cell r="F6291" t="str">
            <v>115151505912</v>
          </cell>
          <cell r="G6291">
            <v>601000</v>
          </cell>
          <cell r="H6291" t="str">
            <v>PAYROLL OVERHEAD</v>
          </cell>
        </row>
        <row r="6292">
          <cell r="A6292">
            <v>512100</v>
          </cell>
          <cell r="B6292" t="str">
            <v>MEALS AND ENTERTAIN</v>
          </cell>
          <cell r="C6292">
            <v>11515</v>
          </cell>
          <cell r="D6292" t="str">
            <v>CUSTOMER ACQUISITION MARKETING NEW CONS</v>
          </cell>
          <cell r="E6292" t="str">
            <v>912-01505</v>
          </cell>
          <cell r="F6292" t="str">
            <v>115151505912</v>
          </cell>
          <cell r="G6292">
            <v>612100</v>
          </cell>
          <cell r="H6292" t="str">
            <v>MEALS AND ENTERTAIN</v>
          </cell>
        </row>
        <row r="6293">
          <cell r="A6293">
            <v>505100</v>
          </cell>
          <cell r="B6293" t="str">
            <v>PROFESSIONAL SERVICE</v>
          </cell>
          <cell r="C6293">
            <v>11515</v>
          </cell>
          <cell r="D6293" t="str">
            <v>CUSTOMER ACQUISITION MARKETING NEW CONS</v>
          </cell>
          <cell r="E6293" t="str">
            <v>912-01505</v>
          </cell>
          <cell r="F6293" t="str">
            <v>115151505912</v>
          </cell>
          <cell r="G6293">
            <v>605100</v>
          </cell>
          <cell r="H6293" t="str">
            <v>PROFESSIONAL SERVICE</v>
          </cell>
        </row>
        <row r="6294">
          <cell r="A6294">
            <v>588105</v>
          </cell>
          <cell r="B6294" t="str">
            <v>SALARY PAYROLL ZTFSO</v>
          </cell>
          <cell r="C6294">
            <v>11515</v>
          </cell>
          <cell r="D6294" t="str">
            <v>CUSTOMER ACQUISITION MARKETING NEW CONS</v>
          </cell>
          <cell r="E6294" t="str">
            <v>912-01505</v>
          </cell>
          <cell r="F6294" t="str">
            <v>115151505912</v>
          </cell>
          <cell r="G6294">
            <v>688105</v>
          </cell>
          <cell r="H6294" t="str">
            <v>SALARY PAYROLL ZTFSO</v>
          </cell>
        </row>
        <row r="6295">
          <cell r="A6295">
            <v>503200</v>
          </cell>
          <cell r="B6295" t="str">
            <v>BOOKS AND MAGAZINES</v>
          </cell>
          <cell r="C6295">
            <v>11515</v>
          </cell>
          <cell r="D6295" t="str">
            <v>CUSTOMER ACQUISITION MARKETING NEW CONS</v>
          </cell>
          <cell r="E6295" t="str">
            <v>912-01505</v>
          </cell>
          <cell r="F6295" t="str">
            <v>115151505912</v>
          </cell>
          <cell r="G6295">
            <v>603200</v>
          </cell>
          <cell r="H6295" t="str">
            <v>BOOKS AND MAGAZINES</v>
          </cell>
        </row>
        <row r="6296">
          <cell r="A6296">
            <v>501100</v>
          </cell>
          <cell r="B6296" t="str">
            <v>EDUCATION</v>
          </cell>
          <cell r="C6296">
            <v>11515</v>
          </cell>
          <cell r="D6296" t="str">
            <v>CUSTOMER ACQUISITION MARKETING NEW CONS</v>
          </cell>
          <cell r="E6296" t="str">
            <v>912-01505</v>
          </cell>
          <cell r="F6296" t="str">
            <v>115151505912</v>
          </cell>
          <cell r="G6296">
            <v>601100</v>
          </cell>
          <cell r="H6296" t="str">
            <v>EDUCATION</v>
          </cell>
        </row>
        <row r="6297">
          <cell r="A6297">
            <v>507000</v>
          </cell>
          <cell r="B6297" t="str">
            <v>REBATES</v>
          </cell>
          <cell r="C6297">
            <v>11515</v>
          </cell>
          <cell r="D6297" t="str">
            <v>CUSTOMER ACQUISITION MARKETING NEW CONS</v>
          </cell>
          <cell r="E6297" t="str">
            <v>912-01505</v>
          </cell>
          <cell r="F6297" t="str">
            <v>115151505912</v>
          </cell>
          <cell r="G6297">
            <v>607000</v>
          </cell>
          <cell r="H6297" t="str">
            <v>REBATES</v>
          </cell>
        </row>
        <row r="6298">
          <cell r="A6298">
            <v>512200</v>
          </cell>
          <cell r="B6298" t="str">
            <v>TRAVEL IN TERRITORY</v>
          </cell>
          <cell r="C6298">
            <v>11515</v>
          </cell>
          <cell r="D6298" t="str">
            <v>CUSTOMER ACQUISITION MARKETING NEW CONS</v>
          </cell>
          <cell r="E6298" t="str">
            <v>912-01505</v>
          </cell>
          <cell r="F6298" t="str">
            <v>115151505912</v>
          </cell>
          <cell r="G6298">
            <v>612200</v>
          </cell>
          <cell r="H6298" t="str">
            <v>TRAVEL IN TERRITORY</v>
          </cell>
        </row>
        <row r="6299">
          <cell r="A6299">
            <v>504600</v>
          </cell>
          <cell r="B6299" t="str">
            <v>DEALER RELATIONS</v>
          </cell>
          <cell r="C6299">
            <v>11430</v>
          </cell>
          <cell r="D6299" t="str">
            <v>CUSTOMER EXPERIENCE NEW CONSTRUCTION</v>
          </cell>
          <cell r="E6299" t="str">
            <v>912-01505</v>
          </cell>
          <cell r="F6299" t="str">
            <v>114301505912</v>
          </cell>
          <cell r="G6299">
            <v>604600</v>
          </cell>
          <cell r="H6299" t="str">
            <v>DEALER RELATIONS</v>
          </cell>
        </row>
        <row r="6300">
          <cell r="A6300">
            <v>503000</v>
          </cell>
          <cell r="B6300" t="str">
            <v>OFFICE SUPPLIES</v>
          </cell>
          <cell r="C6300">
            <v>11410</v>
          </cell>
          <cell r="D6300" t="str">
            <v>RES CONSUMER SERVICES</v>
          </cell>
          <cell r="E6300" t="str">
            <v>912-01505</v>
          </cell>
          <cell r="F6300" t="str">
            <v>114101505912</v>
          </cell>
          <cell r="G6300">
            <v>603000</v>
          </cell>
          <cell r="H6300" t="str">
            <v>OFFICE SUPPLIES</v>
          </cell>
        </row>
        <row r="6301">
          <cell r="A6301">
            <v>503200</v>
          </cell>
          <cell r="B6301" t="str">
            <v>BOOKS AND MAGAZINES</v>
          </cell>
          <cell r="C6301">
            <v>11410</v>
          </cell>
          <cell r="D6301" t="str">
            <v>RES CONSUMER SERVICES</v>
          </cell>
          <cell r="E6301" t="str">
            <v>912-01505</v>
          </cell>
          <cell r="F6301" t="str">
            <v>114101505912</v>
          </cell>
          <cell r="G6301">
            <v>603200</v>
          </cell>
          <cell r="H6301" t="str">
            <v>BOOKS AND MAGAZINES</v>
          </cell>
        </row>
        <row r="6302">
          <cell r="A6302">
            <v>501900</v>
          </cell>
          <cell r="B6302" t="str">
            <v>DUES/MEMBERSHIP</v>
          </cell>
          <cell r="C6302">
            <v>11410</v>
          </cell>
          <cell r="D6302" t="str">
            <v>RES CONSUMER SERVICES</v>
          </cell>
          <cell r="E6302" t="str">
            <v>912-01505</v>
          </cell>
          <cell r="F6302" t="str">
            <v>114101505912</v>
          </cell>
          <cell r="G6302">
            <v>601900</v>
          </cell>
          <cell r="H6302" t="str">
            <v>DUES/MEMBERSHIP</v>
          </cell>
        </row>
        <row r="6303">
          <cell r="A6303">
            <v>503000</v>
          </cell>
          <cell r="B6303" t="str">
            <v>OFFICE SUPPLIES</v>
          </cell>
          <cell r="C6303">
            <v>11370</v>
          </cell>
          <cell r="D6303" t="str">
            <v>INTEGRATED RESOURCE PLANNING</v>
          </cell>
          <cell r="E6303" t="str">
            <v>912-01505</v>
          </cell>
          <cell r="F6303" t="str">
            <v>113701505912</v>
          </cell>
          <cell r="G6303">
            <v>603000</v>
          </cell>
          <cell r="H6303" t="str">
            <v>OFFICE SUPPLIES</v>
          </cell>
        </row>
        <row r="6304">
          <cell r="A6304">
            <v>501500</v>
          </cell>
          <cell r="B6304" t="str">
            <v>MILEAGE REIMBURSE</v>
          </cell>
          <cell r="C6304">
            <v>11330</v>
          </cell>
          <cell r="D6304" t="str">
            <v>CUSTOMER ACQUISITION MARKETING CONV</v>
          </cell>
          <cell r="E6304" t="str">
            <v>912-01505</v>
          </cell>
          <cell r="F6304" t="str">
            <v>113301505912</v>
          </cell>
          <cell r="G6304">
            <v>601500</v>
          </cell>
          <cell r="H6304" t="str">
            <v>MILEAGE REIMBURSE</v>
          </cell>
        </row>
        <row r="6305">
          <cell r="A6305">
            <v>504600</v>
          </cell>
          <cell r="B6305" t="str">
            <v>DEALER RELATIONS</v>
          </cell>
          <cell r="C6305">
            <v>11330</v>
          </cell>
          <cell r="D6305" t="str">
            <v>CUSTOMER ACQUISITION MARKETING CONV</v>
          </cell>
          <cell r="E6305" t="str">
            <v>912-01505</v>
          </cell>
          <cell r="F6305" t="str">
            <v>113301505912</v>
          </cell>
          <cell r="G6305">
            <v>604600</v>
          </cell>
          <cell r="H6305" t="str">
            <v>DEALER RELATIONS</v>
          </cell>
        </row>
        <row r="6306">
          <cell r="A6306">
            <v>502466</v>
          </cell>
          <cell r="B6306" t="str">
            <v>P CARD UNCODED CHARG</v>
          </cell>
          <cell r="C6306">
            <v>11330</v>
          </cell>
          <cell r="D6306" t="str">
            <v>CUSTOMER ACQUISITION MARKETING CONV</v>
          </cell>
          <cell r="E6306" t="str">
            <v>912-01505</v>
          </cell>
          <cell r="F6306" t="str">
            <v>113301505912</v>
          </cell>
          <cell r="G6306">
            <v>602466</v>
          </cell>
          <cell r="H6306" t="str">
            <v>P CARD UNCODED CHARG</v>
          </cell>
        </row>
        <row r="6307">
          <cell r="A6307">
            <v>503300</v>
          </cell>
          <cell r="B6307" t="str">
            <v>REFRESHMENTS</v>
          </cell>
          <cell r="C6307">
            <v>11330</v>
          </cell>
          <cell r="D6307" t="str">
            <v>CUSTOMER ACQUISITION MARKETING CONV</v>
          </cell>
          <cell r="E6307" t="str">
            <v>912-01505</v>
          </cell>
          <cell r="F6307" t="str">
            <v>113301505912</v>
          </cell>
          <cell r="G6307">
            <v>603300</v>
          </cell>
          <cell r="H6307" t="str">
            <v>REFRESHMENTS</v>
          </cell>
        </row>
        <row r="6308">
          <cell r="A6308">
            <v>507500</v>
          </cell>
          <cell r="B6308" t="str">
            <v>CORPORATE IDENTITY</v>
          </cell>
          <cell r="C6308">
            <v>11330</v>
          </cell>
          <cell r="D6308" t="str">
            <v>CUSTOMER ACQUISITION MARKETING CONV</v>
          </cell>
          <cell r="E6308" t="str">
            <v>912-01505</v>
          </cell>
          <cell r="F6308" t="str">
            <v>113301505912</v>
          </cell>
          <cell r="G6308">
            <v>607500</v>
          </cell>
          <cell r="H6308" t="str">
            <v>CORPORATE IDENTITY</v>
          </cell>
        </row>
        <row r="6309">
          <cell r="A6309">
            <v>502100</v>
          </cell>
          <cell r="B6309" t="str">
            <v>OTHER CONTRACT WORK</v>
          </cell>
          <cell r="C6309">
            <v>11330</v>
          </cell>
          <cell r="D6309" t="str">
            <v>CUSTOMER ACQUISITION MARKETING CONV</v>
          </cell>
          <cell r="E6309" t="str">
            <v>912-01505</v>
          </cell>
          <cell r="F6309" t="str">
            <v>113301505912</v>
          </cell>
          <cell r="G6309">
            <v>602100</v>
          </cell>
          <cell r="H6309" t="str">
            <v>OTHER CONTRACT WORK</v>
          </cell>
        </row>
        <row r="6310">
          <cell r="A6310">
            <v>503000</v>
          </cell>
          <cell r="B6310" t="str">
            <v>OFFICE SUPPLIES</v>
          </cell>
          <cell r="C6310">
            <v>11330</v>
          </cell>
          <cell r="D6310" t="str">
            <v>CUSTOMER ACQUISITION MARKETING CONV</v>
          </cell>
          <cell r="E6310" t="str">
            <v>912-01505</v>
          </cell>
          <cell r="F6310" t="str">
            <v>113301505912</v>
          </cell>
          <cell r="G6310">
            <v>603000</v>
          </cell>
          <cell r="H6310" t="str">
            <v>OFFICE SUPPLIES</v>
          </cell>
        </row>
        <row r="6311">
          <cell r="A6311">
            <v>512100</v>
          </cell>
          <cell r="B6311" t="str">
            <v>MEALS AND ENTERTAIN</v>
          </cell>
          <cell r="C6311">
            <v>11330</v>
          </cell>
          <cell r="D6311" t="str">
            <v>CUSTOMER ACQUISITION MARKETING CONV</v>
          </cell>
          <cell r="E6311" t="str">
            <v>912-01505</v>
          </cell>
          <cell r="F6311" t="str">
            <v>113301505912</v>
          </cell>
          <cell r="G6311">
            <v>612100</v>
          </cell>
          <cell r="H6311" t="str">
            <v>MEALS AND ENTERTAIN</v>
          </cell>
        </row>
        <row r="6312">
          <cell r="A6312">
            <v>512200</v>
          </cell>
          <cell r="B6312" t="str">
            <v>TRAVEL IN TERRITORY</v>
          </cell>
          <cell r="C6312">
            <v>11330</v>
          </cell>
          <cell r="D6312" t="str">
            <v>CUSTOMER ACQUISITION MARKETING CONV</v>
          </cell>
          <cell r="E6312" t="str">
            <v>912-01505</v>
          </cell>
          <cell r="F6312" t="str">
            <v>113301505912</v>
          </cell>
          <cell r="G6312">
            <v>612200</v>
          </cell>
          <cell r="H6312" t="str">
            <v>TRAVEL IN TERRITORY</v>
          </cell>
        </row>
        <row r="6313">
          <cell r="A6313">
            <v>501100</v>
          </cell>
          <cell r="B6313" t="str">
            <v>EDUCATION</v>
          </cell>
          <cell r="C6313">
            <v>11330</v>
          </cell>
          <cell r="D6313" t="str">
            <v>CUSTOMER ACQUISITION MARKETING CONV</v>
          </cell>
          <cell r="E6313" t="str">
            <v>912-01505</v>
          </cell>
          <cell r="F6313" t="str">
            <v>113301505912</v>
          </cell>
          <cell r="G6313">
            <v>601100</v>
          </cell>
          <cell r="H6313" t="str">
            <v>EDUCATION</v>
          </cell>
        </row>
        <row r="6314">
          <cell r="A6314">
            <v>504700</v>
          </cell>
          <cell r="B6314" t="str">
            <v>PARKING</v>
          </cell>
          <cell r="C6314">
            <v>11330</v>
          </cell>
          <cell r="D6314" t="str">
            <v>CUSTOMER ACQUISITION MARKETING CONV</v>
          </cell>
          <cell r="E6314" t="str">
            <v>912-01505</v>
          </cell>
          <cell r="F6314" t="str">
            <v>113301505912</v>
          </cell>
          <cell r="G6314">
            <v>604700</v>
          </cell>
          <cell r="H6314" t="str">
            <v>PARKING</v>
          </cell>
        </row>
        <row r="6315">
          <cell r="A6315">
            <v>513200</v>
          </cell>
          <cell r="B6315" t="str">
            <v>BUSINESS TRAVEL</v>
          </cell>
          <cell r="C6315">
            <v>11330</v>
          </cell>
          <cell r="D6315" t="str">
            <v>CUSTOMER ACQUISITION MARKETING CONV</v>
          </cell>
          <cell r="E6315" t="str">
            <v>912-01505</v>
          </cell>
          <cell r="F6315" t="str">
            <v>113301505912</v>
          </cell>
          <cell r="G6315">
            <v>613200</v>
          </cell>
          <cell r="H6315" t="str">
            <v>BUSINESS TRAVEL</v>
          </cell>
        </row>
        <row r="6316">
          <cell r="A6316">
            <v>522200</v>
          </cell>
          <cell r="B6316" t="str">
            <v>NON EMPLOYEE GIFTS</v>
          </cell>
          <cell r="C6316">
            <v>11330</v>
          </cell>
          <cell r="D6316" t="str">
            <v>CUSTOMER ACQUISITION MARKETING CONV</v>
          </cell>
          <cell r="E6316" t="str">
            <v>912-01505</v>
          </cell>
          <cell r="F6316" t="str">
            <v>113301505912</v>
          </cell>
          <cell r="G6316">
            <v>622200</v>
          </cell>
          <cell r="H6316" t="str">
            <v>NON EMPLOYEE GIFTS</v>
          </cell>
        </row>
        <row r="6317">
          <cell r="A6317">
            <v>502800</v>
          </cell>
          <cell r="B6317" t="str">
            <v>POSTAGE</v>
          </cell>
          <cell r="C6317">
            <v>11330</v>
          </cell>
          <cell r="D6317" t="str">
            <v>CUSTOMER ACQUISITION MARKETING CONV</v>
          </cell>
          <cell r="E6317" t="str">
            <v>912-01505</v>
          </cell>
          <cell r="F6317" t="str">
            <v>113301505912</v>
          </cell>
          <cell r="G6317">
            <v>602800</v>
          </cell>
          <cell r="H6317" t="str">
            <v>POSTAGE</v>
          </cell>
        </row>
        <row r="6318">
          <cell r="A6318">
            <v>507000</v>
          </cell>
          <cell r="B6318" t="str">
            <v>REBATES</v>
          </cell>
          <cell r="C6318">
            <v>11330</v>
          </cell>
          <cell r="D6318" t="str">
            <v>CUSTOMER ACQUISITION MARKETING CONV</v>
          </cell>
          <cell r="E6318" t="str">
            <v>912-01505</v>
          </cell>
          <cell r="F6318" t="str">
            <v>113301505912</v>
          </cell>
          <cell r="G6318">
            <v>607000</v>
          </cell>
          <cell r="H6318" t="str">
            <v>REBATES</v>
          </cell>
        </row>
        <row r="6319">
          <cell r="A6319">
            <v>503000</v>
          </cell>
          <cell r="B6319" t="str">
            <v>OFFICE SUPPLIES</v>
          </cell>
          <cell r="C6319">
            <v>16300</v>
          </cell>
          <cell r="D6319" t="str">
            <v>PURCHASING</v>
          </cell>
          <cell r="E6319" t="str">
            <v>912-01505</v>
          </cell>
          <cell r="F6319" t="str">
            <v>163001505912</v>
          </cell>
          <cell r="G6319">
            <v>603000</v>
          </cell>
          <cell r="H6319" t="str">
            <v>OFFICE SUPPLIES</v>
          </cell>
        </row>
        <row r="6320">
          <cell r="A6320">
            <v>503000</v>
          </cell>
          <cell r="B6320" t="str">
            <v>OFFICE SUPPLIES</v>
          </cell>
          <cell r="C6320">
            <v>42030</v>
          </cell>
          <cell r="D6320" t="str">
            <v>CASH MANAGEMENT</v>
          </cell>
          <cell r="E6320" t="str">
            <v>912-01505</v>
          </cell>
          <cell r="F6320" t="str">
            <v>420301505912</v>
          </cell>
          <cell r="G6320">
            <v>603000</v>
          </cell>
          <cell r="H6320" t="str">
            <v>OFFICE SUPPLIES</v>
          </cell>
        </row>
        <row r="6321">
          <cell r="A6321">
            <v>503000</v>
          </cell>
          <cell r="B6321" t="str">
            <v>OFFICE SUPPLIES</v>
          </cell>
          <cell r="C6321">
            <v>42040</v>
          </cell>
          <cell r="D6321" t="str">
            <v>MID OFFICE</v>
          </cell>
          <cell r="E6321" t="str">
            <v>912-01505</v>
          </cell>
          <cell r="F6321" t="str">
            <v>420401505912</v>
          </cell>
          <cell r="G6321">
            <v>603000</v>
          </cell>
          <cell r="H6321" t="str">
            <v>OFFICE SUPPLIES</v>
          </cell>
        </row>
        <row r="6322">
          <cell r="A6322">
            <v>503000</v>
          </cell>
          <cell r="B6322" t="str">
            <v>OFFICE SUPPLIES</v>
          </cell>
          <cell r="C6322">
            <v>45010</v>
          </cell>
          <cell r="D6322" t="str">
            <v>STRATEGIC PLANNING</v>
          </cell>
          <cell r="E6322" t="str">
            <v>912-01505</v>
          </cell>
          <cell r="F6322" t="str">
            <v>450101505912</v>
          </cell>
          <cell r="G6322">
            <v>603000</v>
          </cell>
          <cell r="H6322" t="str">
            <v>OFFICE SUPPLIES</v>
          </cell>
        </row>
        <row r="6323">
          <cell r="A6323">
            <v>503000</v>
          </cell>
          <cell r="B6323" t="str">
            <v>OFFICE SUPPLIES</v>
          </cell>
          <cell r="C6323">
            <v>52020</v>
          </cell>
          <cell r="D6323" t="str">
            <v>COMMUNITY &amp; CIVIC AFFAIRS</v>
          </cell>
          <cell r="E6323" t="str">
            <v>912-01505</v>
          </cell>
          <cell r="F6323" t="str">
            <v>520201505912</v>
          </cell>
          <cell r="G6323">
            <v>603000</v>
          </cell>
          <cell r="H6323" t="str">
            <v>OFFICE SUPPLIES</v>
          </cell>
        </row>
        <row r="6324">
          <cell r="A6324">
            <v>503000</v>
          </cell>
          <cell r="B6324" t="str">
            <v>OFFICE SUPPLIES</v>
          </cell>
          <cell r="C6324">
            <v>52010</v>
          </cell>
          <cell r="D6324" t="str">
            <v>PUBLIC POLICY &amp; GOVERNMENT AFFAIRS</v>
          </cell>
          <cell r="E6324" t="str">
            <v>912-01505</v>
          </cell>
          <cell r="F6324" t="str">
            <v>520101505912</v>
          </cell>
          <cell r="G6324">
            <v>603000</v>
          </cell>
          <cell r="H6324" t="str">
            <v>OFFICE SUPPLIES</v>
          </cell>
        </row>
        <row r="6325">
          <cell r="A6325">
            <v>503200</v>
          </cell>
          <cell r="B6325" t="str">
            <v>BOOKS AND MAGAZINES</v>
          </cell>
          <cell r="C6325">
            <v>55010</v>
          </cell>
          <cell r="D6325" t="str">
            <v>ENVIRONMENTAL POLICY AND SUSTAINABILITY</v>
          </cell>
          <cell r="E6325" t="str">
            <v>912-01505</v>
          </cell>
          <cell r="F6325" t="str">
            <v>550101505912</v>
          </cell>
          <cell r="G6325">
            <v>603200</v>
          </cell>
          <cell r="H6325" t="str">
            <v>BOOKS AND MAGAZINES</v>
          </cell>
        </row>
        <row r="6326">
          <cell r="A6326">
            <v>507000</v>
          </cell>
          <cell r="B6326" t="str">
            <v>REBATES</v>
          </cell>
          <cell r="C6326">
            <v>85230</v>
          </cell>
          <cell r="D6326" t="str">
            <v>UNIDENTIFIED VACANCIES- KIRKPATRICK</v>
          </cell>
          <cell r="E6326" t="str">
            <v>912-02666</v>
          </cell>
          <cell r="F6326" t="str">
            <v>852302666912</v>
          </cell>
          <cell r="G6326">
            <v>607000</v>
          </cell>
          <cell r="H6326" t="str">
            <v>REBATES</v>
          </cell>
        </row>
        <row r="6327">
          <cell r="A6327">
            <v>504600</v>
          </cell>
          <cell r="B6327" t="str">
            <v>DEALER RELATIONS</v>
          </cell>
          <cell r="C6327">
            <v>11515</v>
          </cell>
          <cell r="D6327" t="str">
            <v>CUSTOMER ACQUISITION MARKETING NEW CONS</v>
          </cell>
          <cell r="E6327" t="str">
            <v>912-02966</v>
          </cell>
          <cell r="F6327" t="str">
            <v>115152966912</v>
          </cell>
          <cell r="G6327">
            <v>604600</v>
          </cell>
          <cell r="H6327" t="str">
            <v>DEALER RELATIONS</v>
          </cell>
        </row>
        <row r="6328">
          <cell r="A6328">
            <v>502466</v>
          </cell>
          <cell r="B6328" t="str">
            <v>P CARD UNCODED CHARG</v>
          </cell>
          <cell r="C6328">
            <v>11515</v>
          </cell>
          <cell r="D6328" t="str">
            <v>CUSTOMER ACQUISITION MARKETING NEW CONS</v>
          </cell>
          <cell r="E6328" t="str">
            <v>912-02966</v>
          </cell>
          <cell r="F6328" t="str">
            <v>115152966912</v>
          </cell>
          <cell r="G6328">
            <v>602466</v>
          </cell>
          <cell r="H6328" t="str">
            <v>P CARD UNCODED CHARG</v>
          </cell>
        </row>
        <row r="6329">
          <cell r="A6329">
            <v>512100</v>
          </cell>
          <cell r="B6329" t="str">
            <v>MEALS AND ENTERTAIN</v>
          </cell>
          <cell r="C6329">
            <v>11515</v>
          </cell>
          <cell r="D6329" t="str">
            <v>CUSTOMER ACQUISITION MARKETING NEW CONS</v>
          </cell>
          <cell r="E6329" t="str">
            <v>912-02966</v>
          </cell>
          <cell r="F6329" t="str">
            <v>115152966912</v>
          </cell>
          <cell r="G6329">
            <v>612100</v>
          </cell>
          <cell r="H6329" t="str">
            <v>MEALS AND ENTERTAIN</v>
          </cell>
        </row>
        <row r="6330">
          <cell r="A6330">
            <v>522200</v>
          </cell>
          <cell r="B6330" t="str">
            <v>NON EMPLOYEE GIFTS</v>
          </cell>
          <cell r="C6330">
            <v>11515</v>
          </cell>
          <cell r="D6330" t="str">
            <v>CUSTOMER ACQUISITION MARKETING NEW CONS</v>
          </cell>
          <cell r="E6330" t="str">
            <v>912-02966</v>
          </cell>
          <cell r="F6330" t="str">
            <v>115152966912</v>
          </cell>
          <cell r="G6330">
            <v>622200</v>
          </cell>
          <cell r="H6330" t="str">
            <v>NON EMPLOYEE GIFTS</v>
          </cell>
        </row>
        <row r="6331">
          <cell r="A6331">
            <v>505000</v>
          </cell>
          <cell r="B6331" t="str">
            <v>LEGAL FEES</v>
          </cell>
          <cell r="C6331">
            <v>11512</v>
          </cell>
          <cell r="D6331" t="str">
            <v>Climate Policy Education &amp; Outreach</v>
          </cell>
          <cell r="E6331" t="str">
            <v>912-02966</v>
          </cell>
          <cell r="F6331" t="str">
            <v>115122966912</v>
          </cell>
          <cell r="G6331">
            <v>605000</v>
          </cell>
          <cell r="H6331" t="str">
            <v>LEGAL FEES</v>
          </cell>
        </row>
        <row r="6332">
          <cell r="A6332">
            <v>505100</v>
          </cell>
          <cell r="B6332" t="str">
            <v>PROFESSIONAL SERVICE</v>
          </cell>
          <cell r="C6332">
            <v>11512</v>
          </cell>
          <cell r="D6332" t="str">
            <v>Climate Policy Education &amp; Outreach</v>
          </cell>
          <cell r="E6332" t="str">
            <v>912-02966</v>
          </cell>
          <cell r="F6332" t="str">
            <v>115122966912</v>
          </cell>
          <cell r="G6332">
            <v>605100</v>
          </cell>
          <cell r="H6332" t="str">
            <v>PROFESSIONAL SERVICE</v>
          </cell>
        </row>
        <row r="6333">
          <cell r="A6333">
            <v>504600</v>
          </cell>
          <cell r="B6333" t="str">
            <v>DEALER RELATIONS</v>
          </cell>
          <cell r="C6333">
            <v>11330</v>
          </cell>
          <cell r="D6333" t="str">
            <v>CUSTOMER ACQUISITION MARKETING CONV</v>
          </cell>
          <cell r="E6333" t="str">
            <v>912-02966</v>
          </cell>
          <cell r="F6333" t="str">
            <v>113302966912</v>
          </cell>
          <cell r="G6333">
            <v>604600</v>
          </cell>
          <cell r="H6333" t="str">
            <v>DEALER RELATIONS</v>
          </cell>
        </row>
        <row r="6334">
          <cell r="A6334">
            <v>502466</v>
          </cell>
          <cell r="B6334" t="str">
            <v>P CARD UNCODED CHARG</v>
          </cell>
          <cell r="C6334">
            <v>11330</v>
          </cell>
          <cell r="D6334" t="str">
            <v>CUSTOMER ACQUISITION MARKETING CONV</v>
          </cell>
          <cell r="E6334" t="str">
            <v>912-02966</v>
          </cell>
          <cell r="F6334" t="str">
            <v>113302966912</v>
          </cell>
          <cell r="G6334">
            <v>602466</v>
          </cell>
          <cell r="H6334" t="str">
            <v>P CARD UNCODED CHARG</v>
          </cell>
        </row>
        <row r="6335">
          <cell r="A6335">
            <v>512100</v>
          </cell>
          <cell r="B6335" t="str">
            <v>MEALS AND ENTERTAIN</v>
          </cell>
          <cell r="C6335">
            <v>11330</v>
          </cell>
          <cell r="D6335" t="str">
            <v>CUSTOMER ACQUISITION MARKETING CONV</v>
          </cell>
          <cell r="E6335" t="str">
            <v>912-02966</v>
          </cell>
          <cell r="F6335" t="str">
            <v>113302966912</v>
          </cell>
          <cell r="G6335">
            <v>612100</v>
          </cell>
          <cell r="H6335" t="str">
            <v>MEALS AND ENTERTAIN</v>
          </cell>
        </row>
        <row r="6336">
          <cell r="A6336">
            <v>507500</v>
          </cell>
          <cell r="B6336" t="str">
            <v>CORPORATE IDENTITY</v>
          </cell>
          <cell r="C6336">
            <v>11330</v>
          </cell>
          <cell r="D6336" t="str">
            <v>CUSTOMER ACQUISITION MARKETING CONV</v>
          </cell>
          <cell r="E6336" t="str">
            <v>912-02966</v>
          </cell>
          <cell r="F6336" t="str">
            <v>113302966912</v>
          </cell>
          <cell r="G6336">
            <v>607500</v>
          </cell>
          <cell r="H6336" t="str">
            <v>CORPORATE IDENTITY</v>
          </cell>
        </row>
        <row r="6337">
          <cell r="A6337">
            <v>502466</v>
          </cell>
          <cell r="B6337" t="str">
            <v>P CARD UNCODED CHARG</v>
          </cell>
          <cell r="C6337">
            <v>11325</v>
          </cell>
          <cell r="D6337" t="str">
            <v>CUST SEG SRVC</v>
          </cell>
          <cell r="E6337" t="str">
            <v>912-04660</v>
          </cell>
          <cell r="F6337" t="str">
            <v>113254660912</v>
          </cell>
          <cell r="G6337">
            <v>602466</v>
          </cell>
          <cell r="H6337" t="str">
            <v>P CARD UNCODED CHARG</v>
          </cell>
        </row>
        <row r="6338">
          <cell r="A6338">
            <v>512100</v>
          </cell>
          <cell r="B6338" t="str">
            <v>MEALS AND ENTERTAIN</v>
          </cell>
          <cell r="C6338">
            <v>79000</v>
          </cell>
          <cell r="D6338" t="str">
            <v>GEN ADMIN STAFF</v>
          </cell>
          <cell r="E6338" t="str">
            <v>912-04765</v>
          </cell>
          <cell r="F6338" t="str">
            <v>790004765912</v>
          </cell>
          <cell r="G6338">
            <v>612100</v>
          </cell>
          <cell r="H6338" t="str">
            <v>MEALS AND ENTERTAIN</v>
          </cell>
        </row>
        <row r="6339">
          <cell r="A6339">
            <v>500100</v>
          </cell>
          <cell r="B6339" t="str">
            <v>SALARY PAYROLL</v>
          </cell>
          <cell r="C6339">
            <v>11540</v>
          </cell>
          <cell r="D6339" t="str">
            <v>CONSUMER RELATIONS &amp; EVENTS</v>
          </cell>
          <cell r="E6339" t="str">
            <v>912-04765</v>
          </cell>
          <cell r="F6339" t="str">
            <v>115404765912</v>
          </cell>
          <cell r="G6339">
            <v>600100</v>
          </cell>
          <cell r="H6339" t="str">
            <v>SALARY PAYROLL</v>
          </cell>
        </row>
        <row r="6340">
          <cell r="A6340">
            <v>500900</v>
          </cell>
          <cell r="B6340" t="str">
            <v>VACATION, SICK &amp; HOL</v>
          </cell>
          <cell r="C6340">
            <v>11540</v>
          </cell>
          <cell r="D6340" t="str">
            <v>CONSUMER RELATIONS &amp; EVENTS</v>
          </cell>
          <cell r="E6340" t="str">
            <v>912-04765</v>
          </cell>
          <cell r="F6340" t="str">
            <v>115404765912</v>
          </cell>
          <cell r="G6340">
            <v>600900</v>
          </cell>
          <cell r="H6340" t="str">
            <v>VACATION, SICK &amp; HOL</v>
          </cell>
        </row>
        <row r="6341">
          <cell r="A6341">
            <v>501000</v>
          </cell>
          <cell r="B6341" t="str">
            <v>PAYROLL OVERHEAD</v>
          </cell>
          <cell r="C6341">
            <v>11540</v>
          </cell>
          <cell r="D6341" t="str">
            <v>CONSUMER RELATIONS &amp; EVENTS</v>
          </cell>
          <cell r="E6341" t="str">
            <v>912-04765</v>
          </cell>
          <cell r="F6341" t="str">
            <v>115404765912</v>
          </cell>
          <cell r="G6341">
            <v>601000</v>
          </cell>
          <cell r="H6341" t="str">
            <v>PAYROLL OVERHEAD</v>
          </cell>
        </row>
        <row r="6342">
          <cell r="A6342">
            <v>501400</v>
          </cell>
          <cell r="B6342" t="str">
            <v>MATERIALS</v>
          </cell>
          <cell r="C6342">
            <v>11540</v>
          </cell>
          <cell r="D6342" t="str">
            <v>CONSUMER RELATIONS &amp; EVENTS</v>
          </cell>
          <cell r="E6342" t="str">
            <v>912-04765</v>
          </cell>
          <cell r="F6342" t="str">
            <v>115404765912</v>
          </cell>
          <cell r="G6342">
            <v>601400</v>
          </cell>
          <cell r="H6342" t="str">
            <v>MATERIALS</v>
          </cell>
        </row>
        <row r="6343">
          <cell r="A6343">
            <v>501401</v>
          </cell>
          <cell r="B6343" t="str">
            <v>MATERIALS - CONS INV</v>
          </cell>
          <cell r="C6343">
            <v>11540</v>
          </cell>
          <cell r="D6343" t="str">
            <v>CONSUMER RELATIONS &amp; EVENTS</v>
          </cell>
          <cell r="E6343" t="str">
            <v>912-04765</v>
          </cell>
          <cell r="F6343" t="str">
            <v>115404765912</v>
          </cell>
          <cell r="G6343">
            <v>601401</v>
          </cell>
          <cell r="H6343" t="str">
            <v>MATERIALS - CONS INV</v>
          </cell>
        </row>
        <row r="6344">
          <cell r="A6344">
            <v>501900</v>
          </cell>
          <cell r="B6344" t="str">
            <v>DUES/MEMBERSHIP</v>
          </cell>
          <cell r="C6344">
            <v>11540</v>
          </cell>
          <cell r="D6344" t="str">
            <v>CONSUMER RELATIONS &amp; EVENTS</v>
          </cell>
          <cell r="E6344" t="str">
            <v>912-04765</v>
          </cell>
          <cell r="F6344" t="str">
            <v>115404765912</v>
          </cell>
          <cell r="G6344">
            <v>601900</v>
          </cell>
          <cell r="H6344" t="str">
            <v>DUES/MEMBERSHIP</v>
          </cell>
        </row>
        <row r="6345">
          <cell r="A6345">
            <v>502466</v>
          </cell>
          <cell r="B6345" t="str">
            <v>P CARD UNCODED CHARG</v>
          </cell>
          <cell r="C6345">
            <v>11540</v>
          </cell>
          <cell r="D6345" t="str">
            <v>CONSUMER RELATIONS &amp; EVENTS</v>
          </cell>
          <cell r="E6345" t="str">
            <v>912-04765</v>
          </cell>
          <cell r="F6345" t="str">
            <v>115404765912</v>
          </cell>
          <cell r="G6345">
            <v>602466</v>
          </cell>
          <cell r="H6345" t="str">
            <v>P CARD UNCODED CHARG</v>
          </cell>
        </row>
        <row r="6346">
          <cell r="A6346">
            <v>504800</v>
          </cell>
          <cell r="B6346" t="str">
            <v>LAUNDRY</v>
          </cell>
          <cell r="C6346">
            <v>11540</v>
          </cell>
          <cell r="D6346" t="str">
            <v>CONSUMER RELATIONS &amp; EVENTS</v>
          </cell>
          <cell r="E6346" t="str">
            <v>912-04765</v>
          </cell>
          <cell r="F6346" t="str">
            <v>115404765912</v>
          </cell>
          <cell r="G6346">
            <v>604800</v>
          </cell>
          <cell r="H6346" t="str">
            <v>LAUNDRY</v>
          </cell>
        </row>
        <row r="6347">
          <cell r="A6347">
            <v>501500</v>
          </cell>
          <cell r="B6347" t="str">
            <v>MILEAGE REIMBURSE</v>
          </cell>
          <cell r="C6347">
            <v>11540</v>
          </cell>
          <cell r="D6347" t="str">
            <v>CONSUMER RELATIONS &amp; EVENTS</v>
          </cell>
          <cell r="E6347" t="str">
            <v>912-04765</v>
          </cell>
          <cell r="F6347" t="str">
            <v>115404765912</v>
          </cell>
          <cell r="G6347">
            <v>601500</v>
          </cell>
          <cell r="H6347" t="str">
            <v>MILEAGE REIMBURSE</v>
          </cell>
        </row>
        <row r="6348">
          <cell r="A6348">
            <v>502000</v>
          </cell>
          <cell r="B6348" t="str">
            <v>OFFICE CONTRACT WORK</v>
          </cell>
          <cell r="C6348">
            <v>11540</v>
          </cell>
          <cell r="D6348" t="str">
            <v>CONSUMER RELATIONS &amp; EVENTS</v>
          </cell>
          <cell r="E6348" t="str">
            <v>912-04765</v>
          </cell>
          <cell r="F6348" t="str">
            <v>115404765912</v>
          </cell>
          <cell r="G6348">
            <v>602000</v>
          </cell>
          <cell r="H6348" t="str">
            <v>OFFICE CONTRACT WORK</v>
          </cell>
        </row>
        <row r="6349">
          <cell r="A6349">
            <v>502100</v>
          </cell>
          <cell r="B6349" t="str">
            <v>OTHER CONTRACT WORK</v>
          </cell>
          <cell r="C6349">
            <v>11540</v>
          </cell>
          <cell r="D6349" t="str">
            <v>CONSUMER RELATIONS &amp; EVENTS</v>
          </cell>
          <cell r="E6349" t="str">
            <v>912-04765</v>
          </cell>
          <cell r="F6349" t="str">
            <v>115404765912</v>
          </cell>
          <cell r="G6349">
            <v>602100</v>
          </cell>
          <cell r="H6349" t="str">
            <v>OTHER CONTRACT WORK</v>
          </cell>
        </row>
        <row r="6350">
          <cell r="A6350">
            <v>504600</v>
          </cell>
          <cell r="B6350" t="str">
            <v>DEALER RELATIONS</v>
          </cell>
          <cell r="C6350">
            <v>11540</v>
          </cell>
          <cell r="D6350" t="str">
            <v>CONSUMER RELATIONS &amp; EVENTS</v>
          </cell>
          <cell r="E6350" t="str">
            <v>912-04765</v>
          </cell>
          <cell r="F6350" t="str">
            <v>115404765912</v>
          </cell>
          <cell r="G6350">
            <v>604600</v>
          </cell>
          <cell r="H6350" t="str">
            <v>DEALER RELATIONS</v>
          </cell>
        </row>
        <row r="6351">
          <cell r="A6351">
            <v>504900</v>
          </cell>
          <cell r="B6351" t="str">
            <v>UNIFORMS</v>
          </cell>
          <cell r="C6351">
            <v>11540</v>
          </cell>
          <cell r="D6351" t="str">
            <v>CONSUMER RELATIONS &amp; EVENTS</v>
          </cell>
          <cell r="E6351" t="str">
            <v>912-04765</v>
          </cell>
          <cell r="F6351" t="str">
            <v>115404765912</v>
          </cell>
          <cell r="G6351">
            <v>604900</v>
          </cell>
          <cell r="H6351" t="str">
            <v>UNIFORMS</v>
          </cell>
        </row>
        <row r="6352">
          <cell r="A6352">
            <v>512100</v>
          </cell>
          <cell r="B6352" t="str">
            <v>MEALS AND ENTERTAIN</v>
          </cell>
          <cell r="C6352">
            <v>11540</v>
          </cell>
          <cell r="D6352" t="str">
            <v>CONSUMER RELATIONS &amp; EVENTS</v>
          </cell>
          <cell r="E6352" t="str">
            <v>912-04765</v>
          </cell>
          <cell r="F6352" t="str">
            <v>115404765912</v>
          </cell>
          <cell r="G6352">
            <v>612100</v>
          </cell>
          <cell r="H6352" t="str">
            <v>MEALS AND ENTERTAIN</v>
          </cell>
        </row>
        <row r="6353">
          <cell r="A6353">
            <v>503300</v>
          </cell>
          <cell r="B6353" t="str">
            <v>REFRESHMENTS</v>
          </cell>
          <cell r="C6353">
            <v>11540</v>
          </cell>
          <cell r="D6353" t="str">
            <v>CONSUMER RELATIONS &amp; EVENTS</v>
          </cell>
          <cell r="E6353" t="str">
            <v>912-04765</v>
          </cell>
          <cell r="F6353" t="str">
            <v>115404765912</v>
          </cell>
          <cell r="G6353">
            <v>603300</v>
          </cell>
          <cell r="H6353" t="str">
            <v>REFRESHMENTS</v>
          </cell>
        </row>
        <row r="6354">
          <cell r="A6354">
            <v>503400</v>
          </cell>
          <cell r="B6354" t="str">
            <v>TOOL EXPENSE</v>
          </cell>
          <cell r="C6354">
            <v>11540</v>
          </cell>
          <cell r="D6354" t="str">
            <v>CONSUMER RELATIONS &amp; EVENTS</v>
          </cell>
          <cell r="E6354" t="str">
            <v>912-04765</v>
          </cell>
          <cell r="F6354" t="str">
            <v>115404765912</v>
          </cell>
          <cell r="G6354">
            <v>603400</v>
          </cell>
          <cell r="H6354" t="str">
            <v>TOOL EXPENSE</v>
          </cell>
        </row>
        <row r="6355">
          <cell r="A6355">
            <v>506500</v>
          </cell>
          <cell r="B6355" t="str">
            <v>UNLEADED FUEL</v>
          </cell>
          <cell r="C6355">
            <v>11540</v>
          </cell>
          <cell r="D6355" t="str">
            <v>CONSUMER RELATIONS &amp; EVENTS</v>
          </cell>
          <cell r="E6355" t="str">
            <v>912-04765</v>
          </cell>
          <cell r="F6355" t="str">
            <v>115404765912</v>
          </cell>
          <cell r="G6355">
            <v>606500</v>
          </cell>
          <cell r="H6355" t="str">
            <v>UNLEADED FUEL</v>
          </cell>
        </row>
        <row r="6356">
          <cell r="A6356">
            <v>503000</v>
          </cell>
          <cell r="B6356" t="str">
            <v>OFFICE SUPPLIES</v>
          </cell>
          <cell r="C6356">
            <v>11540</v>
          </cell>
          <cell r="D6356" t="str">
            <v>CONSUMER RELATIONS &amp; EVENTS</v>
          </cell>
          <cell r="E6356" t="str">
            <v>912-04765</v>
          </cell>
          <cell r="F6356" t="str">
            <v>115404765912</v>
          </cell>
          <cell r="G6356">
            <v>603000</v>
          </cell>
          <cell r="H6356" t="str">
            <v>OFFICE SUPPLIES</v>
          </cell>
        </row>
        <row r="6357">
          <cell r="A6357">
            <v>507700</v>
          </cell>
          <cell r="B6357" t="str">
            <v>SMALL TOOLS</v>
          </cell>
          <cell r="C6357">
            <v>11540</v>
          </cell>
          <cell r="D6357" t="str">
            <v>CONSUMER RELATIONS &amp; EVENTS</v>
          </cell>
          <cell r="E6357" t="str">
            <v>912-04765</v>
          </cell>
          <cell r="F6357" t="str">
            <v>115404765912</v>
          </cell>
          <cell r="G6357">
            <v>607700</v>
          </cell>
          <cell r="H6357" t="str">
            <v>SMALL TOOLS</v>
          </cell>
        </row>
        <row r="6358">
          <cell r="A6358">
            <v>522000</v>
          </cell>
          <cell r="B6358" t="str">
            <v>EMPLOYEE AWARDS</v>
          </cell>
          <cell r="C6358">
            <v>11540</v>
          </cell>
          <cell r="D6358" t="str">
            <v>CONSUMER RELATIONS &amp; EVENTS</v>
          </cell>
          <cell r="E6358" t="str">
            <v>912-04765</v>
          </cell>
          <cell r="F6358" t="str">
            <v>115404765912</v>
          </cell>
          <cell r="G6358">
            <v>622000</v>
          </cell>
          <cell r="H6358" t="str">
            <v>EMPLOYEE AWARDS</v>
          </cell>
        </row>
        <row r="6359">
          <cell r="A6359">
            <v>505100</v>
          </cell>
          <cell r="B6359" t="str">
            <v>PROFESSIONAL SERVICE</v>
          </cell>
          <cell r="C6359">
            <v>11540</v>
          </cell>
          <cell r="D6359" t="str">
            <v>CONSUMER RELATIONS &amp; EVENTS</v>
          </cell>
          <cell r="E6359" t="str">
            <v>912-04765</v>
          </cell>
          <cell r="F6359" t="str">
            <v>115404765912</v>
          </cell>
          <cell r="G6359">
            <v>605100</v>
          </cell>
          <cell r="H6359" t="str">
            <v>PROFESSIONAL SERVICE</v>
          </cell>
        </row>
        <row r="6360">
          <cell r="A6360">
            <v>599900</v>
          </cell>
          <cell r="B6360" t="str">
            <v>BDGT - MISC. EXP</v>
          </cell>
          <cell r="C6360">
            <v>11540</v>
          </cell>
          <cell r="D6360" t="str">
            <v>CONSUMER RELATIONS &amp; EVENTS</v>
          </cell>
          <cell r="E6360" t="str">
            <v>912-04765</v>
          </cell>
          <cell r="F6360" t="str">
            <v>115404765912</v>
          </cell>
          <cell r="G6360">
            <v>699900</v>
          </cell>
          <cell r="H6360" t="str">
            <v>BDGT - MISC. EXP</v>
          </cell>
        </row>
        <row r="6361">
          <cell r="A6361">
            <v>504700</v>
          </cell>
          <cell r="B6361" t="str">
            <v>PARKING</v>
          </cell>
          <cell r="C6361">
            <v>11515</v>
          </cell>
          <cell r="D6361" t="str">
            <v>CUSTOMER ACQUISITION MARKETING NEW CONS</v>
          </cell>
          <cell r="E6361" t="str">
            <v>912-04765</v>
          </cell>
          <cell r="F6361" t="str">
            <v>115154765912</v>
          </cell>
          <cell r="G6361">
            <v>604700</v>
          </cell>
          <cell r="H6361" t="str">
            <v>PARKING</v>
          </cell>
        </row>
        <row r="6362">
          <cell r="A6362">
            <v>502466</v>
          </cell>
          <cell r="B6362" t="str">
            <v>P CARD UNCODED CHARG</v>
          </cell>
          <cell r="C6362">
            <v>46030</v>
          </cell>
          <cell r="D6362" t="str">
            <v>CORPORATE ETHICS &amp; COMPLIANCE</v>
          </cell>
          <cell r="E6362" t="str">
            <v>912-04765</v>
          </cell>
          <cell r="F6362" t="str">
            <v>460304765912</v>
          </cell>
          <cell r="G6362">
            <v>602466</v>
          </cell>
          <cell r="H6362" t="str">
            <v>P CARD UNCODED CHARG</v>
          </cell>
        </row>
        <row r="6363">
          <cell r="A6363">
            <v>502466</v>
          </cell>
          <cell r="B6363" t="str">
            <v>P CARD UNCODED CHARG</v>
          </cell>
          <cell r="C6363">
            <v>11330</v>
          </cell>
          <cell r="D6363" t="str">
            <v>CUSTOMER ACQUISITION MARKETING CONV</v>
          </cell>
          <cell r="E6363" t="str">
            <v>912-04785</v>
          </cell>
          <cell r="F6363" t="str">
            <v>113304785912</v>
          </cell>
          <cell r="G6363">
            <v>602466</v>
          </cell>
          <cell r="H6363" t="str">
            <v>P CARD UNCODED CHARG</v>
          </cell>
        </row>
        <row r="6364">
          <cell r="A6364">
            <v>504600</v>
          </cell>
          <cell r="B6364" t="str">
            <v>DEALER RELATIONS</v>
          </cell>
          <cell r="C6364">
            <v>11330</v>
          </cell>
          <cell r="D6364" t="str">
            <v>CUSTOMER ACQUISITION MARKETING CONV</v>
          </cell>
          <cell r="E6364" t="str">
            <v>912-04785</v>
          </cell>
          <cell r="F6364" t="str">
            <v>113304785912</v>
          </cell>
          <cell r="G6364">
            <v>604600</v>
          </cell>
          <cell r="H6364" t="str">
            <v>DEALER RELATIONS</v>
          </cell>
        </row>
        <row r="6365">
          <cell r="A6365">
            <v>505300</v>
          </cell>
          <cell r="B6365" t="str">
            <v>CUSTOMER RECOVERY</v>
          </cell>
          <cell r="C6365">
            <v>11410</v>
          </cell>
          <cell r="D6365" t="str">
            <v>RES CONSUMER SERVICES</v>
          </cell>
          <cell r="E6365" t="str">
            <v>912-04835</v>
          </cell>
          <cell r="F6365" t="str">
            <v>114104835912</v>
          </cell>
          <cell r="G6365">
            <v>605300</v>
          </cell>
          <cell r="H6365" t="str">
            <v>CUSTOMER RECOVERY</v>
          </cell>
        </row>
        <row r="6366">
          <cell r="A6366">
            <v>512100</v>
          </cell>
          <cell r="B6366" t="str">
            <v>MEALS AND ENTERTAIN</v>
          </cell>
          <cell r="C6366">
            <v>11540</v>
          </cell>
          <cell r="D6366" t="str">
            <v>CONSUMER RELATIONS &amp; EVENTS</v>
          </cell>
          <cell r="E6366" t="str">
            <v>912-04858</v>
          </cell>
          <cell r="F6366" t="str">
            <v>115404858912</v>
          </cell>
          <cell r="G6366">
            <v>612100</v>
          </cell>
          <cell r="H6366" t="str">
            <v>MEALS AND ENTERTAIN</v>
          </cell>
        </row>
        <row r="6367">
          <cell r="A6367">
            <v>502100</v>
          </cell>
          <cell r="B6367" t="str">
            <v>OTHER CONTRACT WORK</v>
          </cell>
          <cell r="C6367">
            <v>11540</v>
          </cell>
          <cell r="D6367" t="str">
            <v>CONSUMER RELATIONS &amp; EVENTS</v>
          </cell>
          <cell r="E6367" t="str">
            <v>912-04858</v>
          </cell>
          <cell r="F6367" t="str">
            <v>115404858912</v>
          </cell>
          <cell r="G6367">
            <v>602100</v>
          </cell>
          <cell r="H6367" t="str">
            <v>OTHER CONTRACT WORK</v>
          </cell>
        </row>
        <row r="6368">
          <cell r="A6368">
            <v>506400</v>
          </cell>
          <cell r="B6368" t="str">
            <v>DONATIONS</v>
          </cell>
          <cell r="C6368">
            <v>11540</v>
          </cell>
          <cell r="D6368" t="str">
            <v>CONSUMER RELATIONS &amp; EVENTS</v>
          </cell>
          <cell r="E6368" t="str">
            <v>912-04858</v>
          </cell>
          <cell r="F6368" t="str">
            <v>115404858912</v>
          </cell>
          <cell r="G6368">
            <v>606400</v>
          </cell>
          <cell r="H6368" t="str">
            <v>DONATIONS</v>
          </cell>
        </row>
        <row r="6369">
          <cell r="A6369">
            <v>507500</v>
          </cell>
          <cell r="B6369" t="str">
            <v>CORPORATE IDENTITY</v>
          </cell>
          <cell r="C6369">
            <v>11540</v>
          </cell>
          <cell r="D6369" t="str">
            <v>CONSUMER RELATIONS &amp; EVENTS</v>
          </cell>
          <cell r="E6369" t="str">
            <v>912-04865</v>
          </cell>
          <cell r="F6369" t="str">
            <v>115404865912</v>
          </cell>
          <cell r="G6369">
            <v>607500</v>
          </cell>
          <cell r="H6369" t="str">
            <v>CORPORATE IDENTITY</v>
          </cell>
        </row>
        <row r="6370">
          <cell r="A6370">
            <v>501500</v>
          </cell>
          <cell r="B6370" t="str">
            <v>MILEAGE REIMBURSE</v>
          </cell>
          <cell r="C6370">
            <v>11540</v>
          </cell>
          <cell r="D6370" t="str">
            <v>CONSUMER RELATIONS &amp; EVENTS</v>
          </cell>
          <cell r="E6370" t="str">
            <v>912-04865</v>
          </cell>
          <cell r="F6370" t="str">
            <v>115404865912</v>
          </cell>
          <cell r="G6370">
            <v>601500</v>
          </cell>
          <cell r="H6370" t="str">
            <v>MILEAGE REIMBURSE</v>
          </cell>
        </row>
        <row r="6371">
          <cell r="A6371">
            <v>502100</v>
          </cell>
          <cell r="B6371" t="str">
            <v>OTHER CONTRACT WORK</v>
          </cell>
          <cell r="C6371">
            <v>11540</v>
          </cell>
          <cell r="D6371" t="str">
            <v>CONSUMER RELATIONS &amp; EVENTS</v>
          </cell>
          <cell r="E6371" t="str">
            <v>912-04865</v>
          </cell>
          <cell r="F6371" t="str">
            <v>115404865912</v>
          </cell>
          <cell r="G6371">
            <v>602100</v>
          </cell>
          <cell r="H6371" t="str">
            <v>OTHER CONTRACT WORK</v>
          </cell>
        </row>
        <row r="6372">
          <cell r="A6372">
            <v>502466</v>
          </cell>
          <cell r="B6372" t="str">
            <v>P CARD UNCODED CHARG</v>
          </cell>
          <cell r="C6372">
            <v>11540</v>
          </cell>
          <cell r="D6372" t="str">
            <v>CONSUMER RELATIONS &amp; EVENTS</v>
          </cell>
          <cell r="E6372" t="str">
            <v>912-04865</v>
          </cell>
          <cell r="F6372" t="str">
            <v>115404865912</v>
          </cell>
          <cell r="G6372">
            <v>602466</v>
          </cell>
          <cell r="H6372" t="str">
            <v>P CARD UNCODED CHARG</v>
          </cell>
        </row>
        <row r="6373">
          <cell r="A6373">
            <v>504600</v>
          </cell>
          <cell r="B6373" t="str">
            <v>DEALER RELATIONS</v>
          </cell>
          <cell r="C6373">
            <v>11540</v>
          </cell>
          <cell r="D6373" t="str">
            <v>CONSUMER RELATIONS &amp; EVENTS</v>
          </cell>
          <cell r="E6373" t="str">
            <v>912-04865</v>
          </cell>
          <cell r="F6373" t="str">
            <v>115404865912</v>
          </cell>
          <cell r="G6373">
            <v>604600</v>
          </cell>
          <cell r="H6373" t="str">
            <v>DEALER RELATIONS</v>
          </cell>
        </row>
        <row r="6374">
          <cell r="A6374">
            <v>504700</v>
          </cell>
          <cell r="B6374" t="str">
            <v>PARKING</v>
          </cell>
          <cell r="C6374">
            <v>11540</v>
          </cell>
          <cell r="D6374" t="str">
            <v>CONSUMER RELATIONS &amp; EVENTS</v>
          </cell>
          <cell r="E6374" t="str">
            <v>912-04865</v>
          </cell>
          <cell r="F6374" t="str">
            <v>115404865912</v>
          </cell>
          <cell r="G6374">
            <v>604700</v>
          </cell>
          <cell r="H6374" t="str">
            <v>PARKING</v>
          </cell>
        </row>
        <row r="6375">
          <cell r="A6375">
            <v>505100</v>
          </cell>
          <cell r="B6375" t="str">
            <v>PROFESSIONAL SERVICE</v>
          </cell>
          <cell r="C6375">
            <v>11540</v>
          </cell>
          <cell r="D6375" t="str">
            <v>CONSUMER RELATIONS &amp; EVENTS</v>
          </cell>
          <cell r="E6375" t="str">
            <v>912-04865</v>
          </cell>
          <cell r="F6375" t="str">
            <v>115404865912</v>
          </cell>
          <cell r="G6375">
            <v>605100</v>
          </cell>
          <cell r="H6375" t="str">
            <v>PROFESSIONAL SERVICE</v>
          </cell>
        </row>
        <row r="6376">
          <cell r="A6376">
            <v>512100</v>
          </cell>
          <cell r="B6376" t="str">
            <v>MEALS AND ENTERTAIN</v>
          </cell>
          <cell r="C6376">
            <v>11540</v>
          </cell>
          <cell r="D6376" t="str">
            <v>CONSUMER RELATIONS &amp; EVENTS</v>
          </cell>
          <cell r="E6376" t="str">
            <v>912-04865</v>
          </cell>
          <cell r="F6376" t="str">
            <v>115404865912</v>
          </cell>
          <cell r="G6376">
            <v>612100</v>
          </cell>
          <cell r="H6376" t="str">
            <v>MEALS AND ENTERTAIN</v>
          </cell>
        </row>
        <row r="6377">
          <cell r="A6377">
            <v>502300</v>
          </cell>
          <cell r="B6377" t="str">
            <v>RENTS AND LEASES</v>
          </cell>
          <cell r="C6377">
            <v>11540</v>
          </cell>
          <cell r="D6377" t="str">
            <v>CONSUMER RELATIONS &amp; EVENTS</v>
          </cell>
          <cell r="E6377" t="str">
            <v>912-04865</v>
          </cell>
          <cell r="F6377" t="str">
            <v>115404865912</v>
          </cell>
          <cell r="G6377">
            <v>602300</v>
          </cell>
          <cell r="H6377" t="str">
            <v>RENTS AND LEASES</v>
          </cell>
        </row>
        <row r="6378">
          <cell r="A6378">
            <v>501401</v>
          </cell>
          <cell r="B6378" t="str">
            <v>MATERIALS - CONS INV</v>
          </cell>
          <cell r="C6378">
            <v>11540</v>
          </cell>
          <cell r="D6378" t="str">
            <v>CONSUMER RELATIONS &amp; EVENTS</v>
          </cell>
          <cell r="E6378" t="str">
            <v>912-04870</v>
          </cell>
          <cell r="F6378" t="str">
            <v>115404870912</v>
          </cell>
          <cell r="G6378">
            <v>601401</v>
          </cell>
          <cell r="H6378" t="str">
            <v>MATERIALS - CONS INV</v>
          </cell>
        </row>
        <row r="6379">
          <cell r="A6379">
            <v>501500</v>
          </cell>
          <cell r="B6379" t="str">
            <v>MILEAGE REIMBURSE</v>
          </cell>
          <cell r="C6379">
            <v>11540</v>
          </cell>
          <cell r="D6379" t="str">
            <v>CONSUMER RELATIONS &amp; EVENTS</v>
          </cell>
          <cell r="E6379" t="str">
            <v>912-04870</v>
          </cell>
          <cell r="F6379" t="str">
            <v>115404870912</v>
          </cell>
          <cell r="G6379">
            <v>601500</v>
          </cell>
          <cell r="H6379" t="str">
            <v>MILEAGE REIMBURSE</v>
          </cell>
        </row>
        <row r="6380">
          <cell r="A6380">
            <v>502100</v>
          </cell>
          <cell r="B6380" t="str">
            <v>OTHER CONTRACT WORK</v>
          </cell>
          <cell r="C6380">
            <v>11540</v>
          </cell>
          <cell r="D6380" t="str">
            <v>CONSUMER RELATIONS &amp; EVENTS</v>
          </cell>
          <cell r="E6380" t="str">
            <v>912-04870</v>
          </cell>
          <cell r="F6380" t="str">
            <v>115404870912</v>
          </cell>
          <cell r="G6380">
            <v>602100</v>
          </cell>
          <cell r="H6380" t="str">
            <v>OTHER CONTRACT WORK</v>
          </cell>
        </row>
        <row r="6381">
          <cell r="A6381">
            <v>502466</v>
          </cell>
          <cell r="B6381" t="str">
            <v>P CARD UNCODED CHARG</v>
          </cell>
          <cell r="C6381">
            <v>11540</v>
          </cell>
          <cell r="D6381" t="str">
            <v>CONSUMER RELATIONS &amp; EVENTS</v>
          </cell>
          <cell r="E6381" t="str">
            <v>912-04870</v>
          </cell>
          <cell r="F6381" t="str">
            <v>115404870912</v>
          </cell>
          <cell r="G6381">
            <v>602466</v>
          </cell>
          <cell r="H6381" t="str">
            <v>P CARD UNCODED CHARG</v>
          </cell>
        </row>
        <row r="6382">
          <cell r="A6382">
            <v>503100</v>
          </cell>
          <cell r="B6382" t="str">
            <v>PRINTING</v>
          </cell>
          <cell r="C6382">
            <v>11540</v>
          </cell>
          <cell r="D6382" t="str">
            <v>CONSUMER RELATIONS &amp; EVENTS</v>
          </cell>
          <cell r="E6382" t="str">
            <v>912-04870</v>
          </cell>
          <cell r="F6382" t="str">
            <v>115404870912</v>
          </cell>
          <cell r="G6382">
            <v>603100</v>
          </cell>
          <cell r="H6382" t="str">
            <v>PRINTING</v>
          </cell>
        </row>
        <row r="6383">
          <cell r="A6383">
            <v>504600</v>
          </cell>
          <cell r="B6383" t="str">
            <v>DEALER RELATIONS</v>
          </cell>
          <cell r="C6383">
            <v>11540</v>
          </cell>
          <cell r="D6383" t="str">
            <v>CONSUMER RELATIONS &amp; EVENTS</v>
          </cell>
          <cell r="E6383" t="str">
            <v>912-04870</v>
          </cell>
          <cell r="F6383" t="str">
            <v>115404870912</v>
          </cell>
          <cell r="G6383">
            <v>604600</v>
          </cell>
          <cell r="H6383" t="str">
            <v>DEALER RELATIONS</v>
          </cell>
        </row>
        <row r="6384">
          <cell r="A6384">
            <v>504700</v>
          </cell>
          <cell r="B6384" t="str">
            <v>PARKING</v>
          </cell>
          <cell r="C6384">
            <v>11540</v>
          </cell>
          <cell r="D6384" t="str">
            <v>CONSUMER RELATIONS &amp; EVENTS</v>
          </cell>
          <cell r="E6384" t="str">
            <v>912-04870</v>
          </cell>
          <cell r="F6384" t="str">
            <v>115404870912</v>
          </cell>
          <cell r="G6384">
            <v>604700</v>
          </cell>
          <cell r="H6384" t="str">
            <v>PARKING</v>
          </cell>
        </row>
        <row r="6385">
          <cell r="A6385">
            <v>507500</v>
          </cell>
          <cell r="B6385" t="str">
            <v>CORPORATE IDENTITY</v>
          </cell>
          <cell r="C6385">
            <v>11540</v>
          </cell>
          <cell r="D6385" t="str">
            <v>CONSUMER RELATIONS &amp; EVENTS</v>
          </cell>
          <cell r="E6385" t="str">
            <v>912-04870</v>
          </cell>
          <cell r="F6385" t="str">
            <v>115404870912</v>
          </cell>
          <cell r="G6385">
            <v>607500</v>
          </cell>
          <cell r="H6385" t="str">
            <v>CORPORATE IDENTITY</v>
          </cell>
        </row>
        <row r="6386">
          <cell r="A6386">
            <v>502466</v>
          </cell>
          <cell r="B6386" t="str">
            <v>P CARD UNCODED CHARG</v>
          </cell>
          <cell r="C6386">
            <v>52010</v>
          </cell>
          <cell r="D6386" t="str">
            <v>PUBLIC POLICY &amp; GOVERNMENT AFFAIRS</v>
          </cell>
          <cell r="E6386" t="str">
            <v>912-04940</v>
          </cell>
          <cell r="F6386" t="str">
            <v>520104940912</v>
          </cell>
          <cell r="G6386">
            <v>602466</v>
          </cell>
          <cell r="H6386" t="str">
            <v>P CARD UNCODED CHARG</v>
          </cell>
        </row>
        <row r="6387">
          <cell r="A6387">
            <v>512100</v>
          </cell>
          <cell r="B6387" t="str">
            <v>MEALS AND ENTERTAIN</v>
          </cell>
          <cell r="C6387">
            <v>52010</v>
          </cell>
          <cell r="D6387" t="str">
            <v>PUBLIC POLICY &amp; GOVERNMENT AFFAIRS</v>
          </cell>
          <cell r="E6387" t="str">
            <v>912-04940</v>
          </cell>
          <cell r="F6387" t="str">
            <v>520104940912</v>
          </cell>
          <cell r="G6387">
            <v>612100</v>
          </cell>
          <cell r="H6387" t="str">
            <v>MEALS AND ENTERTAIN</v>
          </cell>
        </row>
        <row r="6388">
          <cell r="A6388">
            <v>500100</v>
          </cell>
          <cell r="B6388" t="str">
            <v>SALARY PAYROLL</v>
          </cell>
          <cell r="C6388">
            <v>11540</v>
          </cell>
          <cell r="D6388" t="str">
            <v>CONSUMER RELATIONS &amp; EVENTS</v>
          </cell>
          <cell r="E6388" t="str">
            <v>912-04940</v>
          </cell>
          <cell r="F6388" t="str">
            <v>115404940912</v>
          </cell>
          <cell r="G6388">
            <v>600100</v>
          </cell>
          <cell r="H6388" t="str">
            <v>SALARY PAYROLL</v>
          </cell>
        </row>
        <row r="6389">
          <cell r="A6389">
            <v>500900</v>
          </cell>
          <cell r="B6389" t="str">
            <v>VACATION, SICK &amp; HOL</v>
          </cell>
          <cell r="C6389">
            <v>11540</v>
          </cell>
          <cell r="D6389" t="str">
            <v>CONSUMER RELATIONS &amp; EVENTS</v>
          </cell>
          <cell r="E6389" t="str">
            <v>912-04940</v>
          </cell>
          <cell r="F6389" t="str">
            <v>115404940912</v>
          </cell>
          <cell r="G6389">
            <v>600900</v>
          </cell>
          <cell r="H6389" t="str">
            <v>VACATION, SICK &amp; HOL</v>
          </cell>
        </row>
        <row r="6390">
          <cell r="A6390">
            <v>501000</v>
          </cell>
          <cell r="B6390" t="str">
            <v>PAYROLL OVERHEAD</v>
          </cell>
          <cell r="C6390">
            <v>11540</v>
          </cell>
          <cell r="D6390" t="str">
            <v>CONSUMER RELATIONS &amp; EVENTS</v>
          </cell>
          <cell r="E6390" t="str">
            <v>912-04940</v>
          </cell>
          <cell r="F6390" t="str">
            <v>115404940912</v>
          </cell>
          <cell r="G6390">
            <v>601000</v>
          </cell>
          <cell r="H6390" t="str">
            <v>PAYROLL OVERHEAD</v>
          </cell>
        </row>
        <row r="6391">
          <cell r="A6391">
            <v>502100</v>
          </cell>
          <cell r="B6391" t="str">
            <v>OTHER CONTRACT WORK</v>
          </cell>
          <cell r="C6391">
            <v>11540</v>
          </cell>
          <cell r="D6391" t="str">
            <v>CONSUMER RELATIONS &amp; EVENTS</v>
          </cell>
          <cell r="E6391" t="str">
            <v>912-04940</v>
          </cell>
          <cell r="F6391" t="str">
            <v>115404940912</v>
          </cell>
          <cell r="G6391">
            <v>602100</v>
          </cell>
          <cell r="H6391" t="str">
            <v>OTHER CONTRACT WORK</v>
          </cell>
        </row>
        <row r="6392">
          <cell r="A6392">
            <v>507500</v>
          </cell>
          <cell r="B6392" t="str">
            <v>CORPORATE IDENTITY</v>
          </cell>
          <cell r="C6392">
            <v>11540</v>
          </cell>
          <cell r="D6392" t="str">
            <v>CONSUMER RELATIONS &amp; EVENTS</v>
          </cell>
          <cell r="E6392" t="str">
            <v>912-04940</v>
          </cell>
          <cell r="F6392" t="str">
            <v>115404940912</v>
          </cell>
          <cell r="G6392">
            <v>607500</v>
          </cell>
          <cell r="H6392" t="str">
            <v>CORPORATE IDENTITY</v>
          </cell>
        </row>
        <row r="6393">
          <cell r="A6393">
            <v>501400</v>
          </cell>
          <cell r="B6393" t="str">
            <v>MATERIALS</v>
          </cell>
          <cell r="C6393">
            <v>11540</v>
          </cell>
          <cell r="D6393" t="str">
            <v>CONSUMER RELATIONS &amp; EVENTS</v>
          </cell>
          <cell r="E6393" t="str">
            <v>912-04940</v>
          </cell>
          <cell r="F6393" t="str">
            <v>115404940912</v>
          </cell>
          <cell r="G6393">
            <v>601400</v>
          </cell>
          <cell r="H6393" t="str">
            <v>MATERIALS</v>
          </cell>
        </row>
        <row r="6394">
          <cell r="A6394">
            <v>502466</v>
          </cell>
          <cell r="B6394" t="str">
            <v>P CARD UNCODED CHARG</v>
          </cell>
          <cell r="C6394">
            <v>11540</v>
          </cell>
          <cell r="D6394" t="str">
            <v>CONSUMER RELATIONS &amp; EVENTS</v>
          </cell>
          <cell r="E6394" t="str">
            <v>912-04940</v>
          </cell>
          <cell r="F6394" t="str">
            <v>115404940912</v>
          </cell>
          <cell r="G6394">
            <v>602466</v>
          </cell>
          <cell r="H6394" t="str">
            <v>P CARD UNCODED CHARG</v>
          </cell>
        </row>
        <row r="6395">
          <cell r="A6395">
            <v>503000</v>
          </cell>
          <cell r="B6395" t="str">
            <v>OFFICE SUPPLIES</v>
          </cell>
          <cell r="C6395">
            <v>11540</v>
          </cell>
          <cell r="D6395" t="str">
            <v>CONSUMER RELATIONS &amp; EVENTS</v>
          </cell>
          <cell r="E6395" t="str">
            <v>912-04940</v>
          </cell>
          <cell r="F6395" t="str">
            <v>115404940912</v>
          </cell>
          <cell r="G6395">
            <v>603000</v>
          </cell>
          <cell r="H6395" t="str">
            <v>OFFICE SUPPLIES</v>
          </cell>
        </row>
        <row r="6396">
          <cell r="A6396">
            <v>504600</v>
          </cell>
          <cell r="B6396" t="str">
            <v>DEALER RELATIONS</v>
          </cell>
          <cell r="C6396">
            <v>11540</v>
          </cell>
          <cell r="D6396" t="str">
            <v>CONSUMER RELATIONS &amp; EVENTS</v>
          </cell>
          <cell r="E6396" t="str">
            <v>912-04940</v>
          </cell>
          <cell r="F6396" t="str">
            <v>115404940912</v>
          </cell>
          <cell r="G6396">
            <v>604600</v>
          </cell>
          <cell r="H6396" t="str">
            <v>DEALER RELATIONS</v>
          </cell>
        </row>
        <row r="6397">
          <cell r="A6397">
            <v>504700</v>
          </cell>
          <cell r="B6397" t="str">
            <v>PARKING</v>
          </cell>
          <cell r="C6397">
            <v>11540</v>
          </cell>
          <cell r="D6397" t="str">
            <v>CONSUMER RELATIONS &amp; EVENTS</v>
          </cell>
          <cell r="E6397" t="str">
            <v>912-04940</v>
          </cell>
          <cell r="F6397" t="str">
            <v>115404940912</v>
          </cell>
          <cell r="G6397">
            <v>604700</v>
          </cell>
          <cell r="H6397" t="str">
            <v>PARKING</v>
          </cell>
        </row>
        <row r="6398">
          <cell r="A6398">
            <v>512100</v>
          </cell>
          <cell r="B6398" t="str">
            <v>MEALS AND ENTERTAIN</v>
          </cell>
          <cell r="C6398">
            <v>11540</v>
          </cell>
          <cell r="D6398" t="str">
            <v>CONSUMER RELATIONS &amp; EVENTS</v>
          </cell>
          <cell r="E6398" t="str">
            <v>912-04940</v>
          </cell>
          <cell r="F6398" t="str">
            <v>115404940912</v>
          </cell>
          <cell r="G6398">
            <v>612100</v>
          </cell>
          <cell r="H6398" t="str">
            <v>MEALS AND ENTERTAIN</v>
          </cell>
        </row>
        <row r="6399">
          <cell r="A6399">
            <v>501500</v>
          </cell>
          <cell r="B6399" t="str">
            <v>MILEAGE REIMBURSE</v>
          </cell>
          <cell r="C6399">
            <v>11540</v>
          </cell>
          <cell r="D6399" t="str">
            <v>CONSUMER RELATIONS &amp; EVENTS</v>
          </cell>
          <cell r="E6399" t="str">
            <v>912-04940</v>
          </cell>
          <cell r="F6399" t="str">
            <v>115404940912</v>
          </cell>
          <cell r="G6399">
            <v>601500</v>
          </cell>
          <cell r="H6399" t="str">
            <v>MILEAGE REIMBURSE</v>
          </cell>
        </row>
        <row r="6400">
          <cell r="A6400">
            <v>502466</v>
          </cell>
          <cell r="B6400" t="str">
            <v>P CARD UNCODED CHARG</v>
          </cell>
          <cell r="C6400">
            <v>11330</v>
          </cell>
          <cell r="D6400" t="str">
            <v>CUSTOMER ACQUISITION MARKETING CONV</v>
          </cell>
          <cell r="E6400" t="str">
            <v>912-04940</v>
          </cell>
          <cell r="F6400" t="str">
            <v>113304940912</v>
          </cell>
          <cell r="G6400">
            <v>602466</v>
          </cell>
          <cell r="H6400" t="str">
            <v>P CARD UNCODED CHARG</v>
          </cell>
        </row>
        <row r="6401">
          <cell r="A6401">
            <v>502466</v>
          </cell>
          <cell r="B6401" t="str">
            <v>P CARD UNCODED CHARG</v>
          </cell>
          <cell r="C6401">
            <v>52010</v>
          </cell>
          <cell r="D6401" t="str">
            <v>PUBLIC POLICY &amp; GOVERNMENT AFFAIRS</v>
          </cell>
          <cell r="E6401" t="str">
            <v>912-05015</v>
          </cell>
          <cell r="F6401" t="str">
            <v>520105015912</v>
          </cell>
          <cell r="G6401">
            <v>602466</v>
          </cell>
          <cell r="H6401" t="str">
            <v>P CARD UNCODED CHARG</v>
          </cell>
        </row>
        <row r="6402">
          <cell r="A6402">
            <v>580105</v>
          </cell>
          <cell r="B6402" t="str">
            <v>SALARY REGULAR</v>
          </cell>
          <cell r="C6402">
            <v>15491</v>
          </cell>
          <cell r="D6402" t="str">
            <v>DIRECTOR, CUSTOMER LIFECYCLE MANAGEMENT</v>
          </cell>
          <cell r="E6402" t="str">
            <v>912-05015</v>
          </cell>
          <cell r="F6402" t="str">
            <v>154915015912</v>
          </cell>
          <cell r="G6402">
            <v>680105</v>
          </cell>
          <cell r="H6402" t="str">
            <v>SALARY REGULAR</v>
          </cell>
        </row>
        <row r="6403">
          <cell r="A6403">
            <v>512100</v>
          </cell>
          <cell r="B6403" t="str">
            <v>MEALS AND ENTERTAIN</v>
          </cell>
          <cell r="C6403">
            <v>11540</v>
          </cell>
          <cell r="D6403" t="str">
            <v>CONSUMER RELATIONS &amp; EVENTS</v>
          </cell>
          <cell r="E6403" t="str">
            <v>912-05015</v>
          </cell>
          <cell r="F6403" t="str">
            <v>115405015912</v>
          </cell>
          <cell r="G6403">
            <v>612100</v>
          </cell>
          <cell r="H6403" t="str">
            <v>MEALS AND ENTERTAIN</v>
          </cell>
        </row>
        <row r="6404">
          <cell r="A6404">
            <v>500100</v>
          </cell>
          <cell r="B6404" t="str">
            <v>SALARY PAYROLL</v>
          </cell>
          <cell r="C6404">
            <v>11515</v>
          </cell>
          <cell r="D6404" t="str">
            <v>CUSTOMER ACQUISITION MARKETING NEW CONS</v>
          </cell>
          <cell r="E6404" t="str">
            <v>912-05015</v>
          </cell>
          <cell r="F6404" t="str">
            <v>115155015912</v>
          </cell>
          <cell r="G6404">
            <v>600100</v>
          </cell>
          <cell r="H6404" t="str">
            <v>SALARY PAYROLL</v>
          </cell>
        </row>
        <row r="6405">
          <cell r="A6405">
            <v>500900</v>
          </cell>
          <cell r="B6405" t="str">
            <v>VACATION, SICK &amp; HOL</v>
          </cell>
          <cell r="C6405">
            <v>11515</v>
          </cell>
          <cell r="D6405" t="str">
            <v>CUSTOMER ACQUISITION MARKETING NEW CONS</v>
          </cell>
          <cell r="E6405" t="str">
            <v>912-05015</v>
          </cell>
          <cell r="F6405" t="str">
            <v>115155015912</v>
          </cell>
          <cell r="G6405">
            <v>600900</v>
          </cell>
          <cell r="H6405" t="str">
            <v>VACATION, SICK &amp; HOL</v>
          </cell>
        </row>
        <row r="6406">
          <cell r="A6406">
            <v>501000</v>
          </cell>
          <cell r="B6406" t="str">
            <v>PAYROLL OVERHEAD</v>
          </cell>
          <cell r="C6406">
            <v>11515</v>
          </cell>
          <cell r="D6406" t="str">
            <v>CUSTOMER ACQUISITION MARKETING NEW CONS</v>
          </cell>
          <cell r="E6406" t="str">
            <v>912-05015</v>
          </cell>
          <cell r="F6406" t="str">
            <v>115155015912</v>
          </cell>
          <cell r="G6406">
            <v>601000</v>
          </cell>
          <cell r="H6406" t="str">
            <v>PAYROLL OVERHEAD</v>
          </cell>
        </row>
        <row r="6407">
          <cell r="A6407">
            <v>501100</v>
          </cell>
          <cell r="B6407" t="str">
            <v>EDUCATION</v>
          </cell>
          <cell r="C6407">
            <v>11515</v>
          </cell>
          <cell r="D6407" t="str">
            <v>CUSTOMER ACQUISITION MARKETING NEW CONS</v>
          </cell>
          <cell r="E6407" t="str">
            <v>912-05015</v>
          </cell>
          <cell r="F6407" t="str">
            <v>115155015912</v>
          </cell>
          <cell r="G6407">
            <v>601100</v>
          </cell>
          <cell r="H6407" t="str">
            <v>EDUCATION</v>
          </cell>
        </row>
        <row r="6408">
          <cell r="A6408">
            <v>501500</v>
          </cell>
          <cell r="B6408" t="str">
            <v>MILEAGE REIMBURSE</v>
          </cell>
          <cell r="C6408">
            <v>11515</v>
          </cell>
          <cell r="D6408" t="str">
            <v>CUSTOMER ACQUISITION MARKETING NEW CONS</v>
          </cell>
          <cell r="E6408" t="str">
            <v>912-05015</v>
          </cell>
          <cell r="F6408" t="str">
            <v>115155015912</v>
          </cell>
          <cell r="G6408">
            <v>601500</v>
          </cell>
          <cell r="H6408" t="str">
            <v>MILEAGE REIMBURSE</v>
          </cell>
        </row>
        <row r="6409">
          <cell r="A6409">
            <v>501900</v>
          </cell>
          <cell r="B6409" t="str">
            <v>DUES/MEMBERSHIP</v>
          </cell>
          <cell r="C6409">
            <v>11515</v>
          </cell>
          <cell r="D6409" t="str">
            <v>CUSTOMER ACQUISITION MARKETING NEW CONS</v>
          </cell>
          <cell r="E6409" t="str">
            <v>912-05015</v>
          </cell>
          <cell r="F6409" t="str">
            <v>115155015912</v>
          </cell>
          <cell r="G6409">
            <v>601900</v>
          </cell>
          <cell r="H6409" t="str">
            <v>DUES/MEMBERSHIP</v>
          </cell>
        </row>
        <row r="6410">
          <cell r="A6410">
            <v>502466</v>
          </cell>
          <cell r="B6410" t="str">
            <v>P CARD UNCODED CHARG</v>
          </cell>
          <cell r="C6410">
            <v>11515</v>
          </cell>
          <cell r="D6410" t="str">
            <v>CUSTOMER ACQUISITION MARKETING NEW CONS</v>
          </cell>
          <cell r="E6410" t="str">
            <v>912-05015</v>
          </cell>
          <cell r="F6410" t="str">
            <v>115155015912</v>
          </cell>
          <cell r="G6410">
            <v>602466</v>
          </cell>
          <cell r="H6410" t="str">
            <v>P CARD UNCODED CHARG</v>
          </cell>
        </row>
        <row r="6411">
          <cell r="A6411">
            <v>503000</v>
          </cell>
          <cell r="B6411" t="str">
            <v>OFFICE SUPPLIES</v>
          </cell>
          <cell r="C6411">
            <v>11515</v>
          </cell>
          <cell r="D6411" t="str">
            <v>CUSTOMER ACQUISITION MARKETING NEW CONS</v>
          </cell>
          <cell r="E6411" t="str">
            <v>912-05015</v>
          </cell>
          <cell r="F6411" t="str">
            <v>115155015912</v>
          </cell>
          <cell r="G6411">
            <v>603000</v>
          </cell>
          <cell r="H6411" t="str">
            <v>OFFICE SUPPLIES</v>
          </cell>
        </row>
        <row r="6412">
          <cell r="A6412">
            <v>504600</v>
          </cell>
          <cell r="B6412" t="str">
            <v>DEALER RELATIONS</v>
          </cell>
          <cell r="C6412">
            <v>11515</v>
          </cell>
          <cell r="D6412" t="str">
            <v>CUSTOMER ACQUISITION MARKETING NEW CONS</v>
          </cell>
          <cell r="E6412" t="str">
            <v>912-05015</v>
          </cell>
          <cell r="F6412" t="str">
            <v>115155015912</v>
          </cell>
          <cell r="G6412">
            <v>604600</v>
          </cell>
          <cell r="H6412" t="str">
            <v>DEALER RELATIONS</v>
          </cell>
        </row>
        <row r="6413">
          <cell r="A6413">
            <v>505100</v>
          </cell>
          <cell r="B6413" t="str">
            <v>PROFESSIONAL SERVICE</v>
          </cell>
          <cell r="C6413">
            <v>11515</v>
          </cell>
          <cell r="D6413" t="str">
            <v>CUSTOMER ACQUISITION MARKETING NEW CONS</v>
          </cell>
          <cell r="E6413" t="str">
            <v>912-05015</v>
          </cell>
          <cell r="F6413" t="str">
            <v>115155015912</v>
          </cell>
          <cell r="G6413">
            <v>605100</v>
          </cell>
          <cell r="H6413" t="str">
            <v>PROFESSIONAL SERVICE</v>
          </cell>
        </row>
        <row r="6414">
          <cell r="A6414">
            <v>524100</v>
          </cell>
          <cell r="B6414" t="str">
            <v>BUILDER SIGNS</v>
          </cell>
          <cell r="C6414">
            <v>11515</v>
          </cell>
          <cell r="D6414" t="str">
            <v>CUSTOMER ACQUISITION MARKETING NEW CONS</v>
          </cell>
          <cell r="E6414" t="str">
            <v>912-05015</v>
          </cell>
          <cell r="F6414" t="str">
            <v>115155015912</v>
          </cell>
          <cell r="G6414">
            <v>624100</v>
          </cell>
          <cell r="H6414" t="str">
            <v>BUILDER SIGNS</v>
          </cell>
        </row>
        <row r="6415">
          <cell r="A6415">
            <v>580105</v>
          </cell>
          <cell r="B6415" t="str">
            <v>SALARY REGULAR</v>
          </cell>
          <cell r="C6415">
            <v>11515</v>
          </cell>
          <cell r="D6415" t="str">
            <v>CUSTOMER ACQUISITION MARKETING NEW CONS</v>
          </cell>
          <cell r="E6415" t="str">
            <v>912-05015</v>
          </cell>
          <cell r="F6415" t="str">
            <v>115155015912</v>
          </cell>
          <cell r="G6415">
            <v>680105</v>
          </cell>
          <cell r="H6415" t="str">
            <v>SALARY REGULAR</v>
          </cell>
        </row>
        <row r="6416">
          <cell r="A6416">
            <v>588105</v>
          </cell>
          <cell r="B6416" t="str">
            <v>SALARY PAYROLL ZTFSO</v>
          </cell>
          <cell r="C6416">
            <v>11515</v>
          </cell>
          <cell r="D6416" t="str">
            <v>CUSTOMER ACQUISITION MARKETING NEW CONS</v>
          </cell>
          <cell r="E6416" t="str">
            <v>912-05015</v>
          </cell>
          <cell r="F6416" t="str">
            <v>115155015912</v>
          </cell>
          <cell r="G6416">
            <v>688105</v>
          </cell>
          <cell r="H6416" t="str">
            <v>SALARY PAYROLL ZTFSO</v>
          </cell>
        </row>
        <row r="6417">
          <cell r="A6417">
            <v>503300</v>
          </cell>
          <cell r="B6417" t="str">
            <v>REFRESHMENTS</v>
          </cell>
          <cell r="C6417">
            <v>11515</v>
          </cell>
          <cell r="D6417" t="str">
            <v>CUSTOMER ACQUISITION MARKETING NEW CONS</v>
          </cell>
          <cell r="E6417" t="str">
            <v>912-05015</v>
          </cell>
          <cell r="F6417" t="str">
            <v>115155015912</v>
          </cell>
          <cell r="G6417">
            <v>603300</v>
          </cell>
          <cell r="H6417" t="str">
            <v>REFRESHMENTS</v>
          </cell>
        </row>
        <row r="6418">
          <cell r="A6418">
            <v>504700</v>
          </cell>
          <cell r="B6418" t="str">
            <v>PARKING</v>
          </cell>
          <cell r="C6418">
            <v>11515</v>
          </cell>
          <cell r="D6418" t="str">
            <v>CUSTOMER ACQUISITION MARKETING NEW CONS</v>
          </cell>
          <cell r="E6418" t="str">
            <v>912-05015</v>
          </cell>
          <cell r="F6418" t="str">
            <v>115155015912</v>
          </cell>
          <cell r="G6418">
            <v>604700</v>
          </cell>
          <cell r="H6418" t="str">
            <v>PARKING</v>
          </cell>
        </row>
        <row r="6419">
          <cell r="A6419">
            <v>512100</v>
          </cell>
          <cell r="B6419" t="str">
            <v>MEALS AND ENTERTAIN</v>
          </cell>
          <cell r="C6419">
            <v>11515</v>
          </cell>
          <cell r="D6419" t="str">
            <v>CUSTOMER ACQUISITION MARKETING NEW CONS</v>
          </cell>
          <cell r="E6419" t="str">
            <v>912-05015</v>
          </cell>
          <cell r="F6419" t="str">
            <v>115155015912</v>
          </cell>
          <cell r="G6419">
            <v>612100</v>
          </cell>
          <cell r="H6419" t="str">
            <v>MEALS AND ENTERTAIN</v>
          </cell>
        </row>
        <row r="6420">
          <cell r="A6420">
            <v>512200</v>
          </cell>
          <cell r="B6420" t="str">
            <v>TRAVEL IN TERRITORY</v>
          </cell>
          <cell r="C6420">
            <v>11515</v>
          </cell>
          <cell r="D6420" t="str">
            <v>CUSTOMER ACQUISITION MARKETING NEW CONS</v>
          </cell>
          <cell r="E6420" t="str">
            <v>912-05015</v>
          </cell>
          <cell r="F6420" t="str">
            <v>115155015912</v>
          </cell>
          <cell r="G6420">
            <v>612200</v>
          </cell>
          <cell r="H6420" t="str">
            <v>TRAVEL IN TERRITORY</v>
          </cell>
        </row>
        <row r="6421">
          <cell r="A6421">
            <v>580105</v>
          </cell>
          <cell r="B6421" t="str">
            <v>SALARY REGULAR</v>
          </cell>
          <cell r="C6421">
            <v>11420</v>
          </cell>
          <cell r="D6421" t="str">
            <v>CUSTOMER EXPERIENCE CONVERSION</v>
          </cell>
          <cell r="E6421" t="str">
            <v>912-05015</v>
          </cell>
          <cell r="F6421" t="str">
            <v>114205015912</v>
          </cell>
          <cell r="G6421">
            <v>680105</v>
          </cell>
          <cell r="H6421" t="str">
            <v>SALARY REGULAR</v>
          </cell>
        </row>
        <row r="6422">
          <cell r="A6422">
            <v>500100</v>
          </cell>
          <cell r="B6422" t="str">
            <v>SALARY PAYROLL</v>
          </cell>
          <cell r="C6422">
            <v>11330</v>
          </cell>
          <cell r="D6422" t="str">
            <v>CUSTOMER ACQUISITION MARKETING CONV</v>
          </cell>
          <cell r="E6422" t="str">
            <v>912-05015</v>
          </cell>
          <cell r="F6422" t="str">
            <v>113305015912</v>
          </cell>
          <cell r="G6422">
            <v>600100</v>
          </cell>
          <cell r="H6422" t="str">
            <v>SALARY PAYROLL</v>
          </cell>
        </row>
        <row r="6423">
          <cell r="A6423">
            <v>500900</v>
          </cell>
          <cell r="B6423" t="str">
            <v>VACATION, SICK &amp; HOL</v>
          </cell>
          <cell r="C6423">
            <v>11330</v>
          </cell>
          <cell r="D6423" t="str">
            <v>CUSTOMER ACQUISITION MARKETING CONV</v>
          </cell>
          <cell r="E6423" t="str">
            <v>912-05015</v>
          </cell>
          <cell r="F6423" t="str">
            <v>113305015912</v>
          </cell>
          <cell r="G6423">
            <v>600900</v>
          </cell>
          <cell r="H6423" t="str">
            <v>VACATION, SICK &amp; HOL</v>
          </cell>
        </row>
        <row r="6424">
          <cell r="A6424">
            <v>501000</v>
          </cell>
          <cell r="B6424" t="str">
            <v>PAYROLL OVERHEAD</v>
          </cell>
          <cell r="C6424">
            <v>11330</v>
          </cell>
          <cell r="D6424" t="str">
            <v>CUSTOMER ACQUISITION MARKETING CONV</v>
          </cell>
          <cell r="E6424" t="str">
            <v>912-05015</v>
          </cell>
          <cell r="F6424" t="str">
            <v>113305015912</v>
          </cell>
          <cell r="G6424">
            <v>601000</v>
          </cell>
          <cell r="H6424" t="str">
            <v>PAYROLL OVERHEAD</v>
          </cell>
        </row>
        <row r="6425">
          <cell r="A6425">
            <v>501500</v>
          </cell>
          <cell r="B6425" t="str">
            <v>MILEAGE REIMBURSE</v>
          </cell>
          <cell r="C6425">
            <v>11330</v>
          </cell>
          <cell r="D6425" t="str">
            <v>CUSTOMER ACQUISITION MARKETING CONV</v>
          </cell>
          <cell r="E6425" t="str">
            <v>912-05015</v>
          </cell>
          <cell r="F6425" t="str">
            <v>113305015912</v>
          </cell>
          <cell r="G6425">
            <v>601500</v>
          </cell>
          <cell r="H6425" t="str">
            <v>MILEAGE REIMBURSE</v>
          </cell>
        </row>
        <row r="6426">
          <cell r="A6426">
            <v>501900</v>
          </cell>
          <cell r="B6426" t="str">
            <v>DUES/MEMBERSHIP</v>
          </cell>
          <cell r="C6426">
            <v>11330</v>
          </cell>
          <cell r="D6426" t="str">
            <v>CUSTOMER ACQUISITION MARKETING CONV</v>
          </cell>
          <cell r="E6426" t="str">
            <v>912-05015</v>
          </cell>
          <cell r="F6426" t="str">
            <v>113305015912</v>
          </cell>
          <cell r="G6426">
            <v>601900</v>
          </cell>
          <cell r="H6426" t="str">
            <v>DUES/MEMBERSHIP</v>
          </cell>
        </row>
        <row r="6427">
          <cell r="A6427">
            <v>502466</v>
          </cell>
          <cell r="B6427" t="str">
            <v>P CARD UNCODED CHARG</v>
          </cell>
          <cell r="C6427">
            <v>11330</v>
          </cell>
          <cell r="D6427" t="str">
            <v>CUSTOMER ACQUISITION MARKETING CONV</v>
          </cell>
          <cell r="E6427" t="str">
            <v>912-05015</v>
          </cell>
          <cell r="F6427" t="str">
            <v>113305015912</v>
          </cell>
          <cell r="G6427">
            <v>602466</v>
          </cell>
          <cell r="H6427" t="str">
            <v>P CARD UNCODED CHARG</v>
          </cell>
        </row>
        <row r="6428">
          <cell r="A6428">
            <v>504600</v>
          </cell>
          <cell r="B6428" t="str">
            <v>DEALER RELATIONS</v>
          </cell>
          <cell r="C6428">
            <v>11330</v>
          </cell>
          <cell r="D6428" t="str">
            <v>CUSTOMER ACQUISITION MARKETING CONV</v>
          </cell>
          <cell r="E6428" t="str">
            <v>912-05015</v>
          </cell>
          <cell r="F6428" t="str">
            <v>113305015912</v>
          </cell>
          <cell r="G6428">
            <v>604600</v>
          </cell>
          <cell r="H6428" t="str">
            <v>DEALER RELATIONS</v>
          </cell>
        </row>
        <row r="6429">
          <cell r="A6429">
            <v>512100</v>
          </cell>
          <cell r="B6429" t="str">
            <v>MEALS AND ENTERTAIN</v>
          </cell>
          <cell r="C6429">
            <v>11330</v>
          </cell>
          <cell r="D6429" t="str">
            <v>CUSTOMER ACQUISITION MARKETING CONV</v>
          </cell>
          <cell r="E6429" t="str">
            <v>912-05015</v>
          </cell>
          <cell r="F6429" t="str">
            <v>113305015912</v>
          </cell>
          <cell r="G6429">
            <v>612100</v>
          </cell>
          <cell r="H6429" t="str">
            <v>MEALS AND ENTERTAIN</v>
          </cell>
        </row>
        <row r="6430">
          <cell r="A6430">
            <v>522200</v>
          </cell>
          <cell r="B6430" t="str">
            <v>NON EMPLOYEE GIFTS</v>
          </cell>
          <cell r="C6430">
            <v>11330</v>
          </cell>
          <cell r="D6430" t="str">
            <v>CUSTOMER ACQUISITION MARKETING CONV</v>
          </cell>
          <cell r="E6430" t="str">
            <v>912-05015</v>
          </cell>
          <cell r="F6430" t="str">
            <v>113305015912</v>
          </cell>
          <cell r="G6430">
            <v>622200</v>
          </cell>
          <cell r="H6430" t="str">
            <v>NON EMPLOYEE GIFTS</v>
          </cell>
        </row>
        <row r="6431">
          <cell r="A6431">
            <v>580105</v>
          </cell>
          <cell r="B6431" t="str">
            <v>SALARY REGULAR</v>
          </cell>
          <cell r="C6431">
            <v>11330</v>
          </cell>
          <cell r="D6431" t="str">
            <v>CUSTOMER ACQUISITION MARKETING CONV</v>
          </cell>
          <cell r="E6431" t="str">
            <v>912-05015</v>
          </cell>
          <cell r="F6431" t="str">
            <v>113305015912</v>
          </cell>
          <cell r="G6431">
            <v>680105</v>
          </cell>
          <cell r="H6431" t="str">
            <v>SALARY REGULAR</v>
          </cell>
        </row>
        <row r="6432">
          <cell r="A6432">
            <v>588105</v>
          </cell>
          <cell r="B6432" t="str">
            <v>SALARY PAYROLL ZTFSO</v>
          </cell>
          <cell r="C6432">
            <v>11330</v>
          </cell>
          <cell r="D6432" t="str">
            <v>CUSTOMER ACQUISITION MARKETING CONV</v>
          </cell>
          <cell r="E6432" t="str">
            <v>912-05015</v>
          </cell>
          <cell r="F6432" t="str">
            <v>113305015912</v>
          </cell>
          <cell r="G6432">
            <v>688105</v>
          </cell>
          <cell r="H6432" t="str">
            <v>SALARY PAYROLL ZTFSO</v>
          </cell>
        </row>
        <row r="6433">
          <cell r="A6433">
            <v>504700</v>
          </cell>
          <cell r="B6433" t="str">
            <v>PARKING</v>
          </cell>
          <cell r="C6433">
            <v>11330</v>
          </cell>
          <cell r="D6433" t="str">
            <v>CUSTOMER ACQUISITION MARKETING CONV</v>
          </cell>
          <cell r="E6433" t="str">
            <v>912-05015</v>
          </cell>
          <cell r="F6433" t="str">
            <v>113305015912</v>
          </cell>
          <cell r="G6433">
            <v>604700</v>
          </cell>
          <cell r="H6433" t="str">
            <v>PARKING</v>
          </cell>
        </row>
        <row r="6434">
          <cell r="A6434">
            <v>500500</v>
          </cell>
          <cell r="B6434" t="str">
            <v>SALARY BONUS PAYROLL</v>
          </cell>
          <cell r="C6434">
            <v>11330</v>
          </cell>
          <cell r="D6434" t="str">
            <v>CUSTOMER ACQUISITION MARKETING CONV</v>
          </cell>
          <cell r="E6434" t="str">
            <v>912-05015</v>
          </cell>
          <cell r="F6434" t="str">
            <v>113305015912</v>
          </cell>
          <cell r="G6434">
            <v>600500</v>
          </cell>
          <cell r="H6434" t="str">
            <v>SALARY BONUS PAYROLL</v>
          </cell>
        </row>
        <row r="6435">
          <cell r="A6435">
            <v>580105</v>
          </cell>
          <cell r="B6435" t="str">
            <v>SALARY REGULAR</v>
          </cell>
          <cell r="C6435">
            <v>15491</v>
          </cell>
          <cell r="D6435" t="str">
            <v>DIRECTOR, CUSTOMER LIFECYCLE MANAGEMENT</v>
          </cell>
          <cell r="E6435" t="str">
            <v>912-05020</v>
          </cell>
          <cell r="F6435" t="str">
            <v>154915020912</v>
          </cell>
          <cell r="G6435">
            <v>680105</v>
          </cell>
          <cell r="H6435" t="str">
            <v>SALARY REGULAR</v>
          </cell>
        </row>
        <row r="6436">
          <cell r="A6436">
            <v>502700</v>
          </cell>
          <cell r="B6436" t="str">
            <v>TELEPHONE</v>
          </cell>
          <cell r="C6436">
            <v>13100</v>
          </cell>
          <cell r="D6436" t="str">
            <v>COMM &amp; NETWORK SVCES</v>
          </cell>
          <cell r="E6436" t="str">
            <v>912-05020</v>
          </cell>
          <cell r="F6436" t="str">
            <v>131005020912</v>
          </cell>
          <cell r="G6436">
            <v>602700</v>
          </cell>
          <cell r="H6436" t="str">
            <v>TELEPHONE</v>
          </cell>
        </row>
        <row r="6437">
          <cell r="A6437">
            <v>500100</v>
          </cell>
          <cell r="B6437" t="str">
            <v>SALARY PAYROLL</v>
          </cell>
          <cell r="C6437">
            <v>11515</v>
          </cell>
          <cell r="D6437" t="str">
            <v>CUSTOMER ACQUISITION MARKETING NEW CONS</v>
          </cell>
          <cell r="E6437" t="str">
            <v>912-05020</v>
          </cell>
          <cell r="F6437" t="str">
            <v>115155020912</v>
          </cell>
          <cell r="G6437">
            <v>600100</v>
          </cell>
          <cell r="H6437" t="str">
            <v>SALARY PAYROLL</v>
          </cell>
        </row>
        <row r="6438">
          <cell r="A6438">
            <v>500900</v>
          </cell>
          <cell r="B6438" t="str">
            <v>VACATION, SICK &amp; HOL</v>
          </cell>
          <cell r="C6438">
            <v>11515</v>
          </cell>
          <cell r="D6438" t="str">
            <v>CUSTOMER ACQUISITION MARKETING NEW CONS</v>
          </cell>
          <cell r="E6438" t="str">
            <v>912-05020</v>
          </cell>
          <cell r="F6438" t="str">
            <v>115155020912</v>
          </cell>
          <cell r="G6438">
            <v>600900</v>
          </cell>
          <cell r="H6438" t="str">
            <v>VACATION, SICK &amp; HOL</v>
          </cell>
        </row>
        <row r="6439">
          <cell r="A6439">
            <v>501000</v>
          </cell>
          <cell r="B6439" t="str">
            <v>PAYROLL OVERHEAD</v>
          </cell>
          <cell r="C6439">
            <v>11515</v>
          </cell>
          <cell r="D6439" t="str">
            <v>CUSTOMER ACQUISITION MARKETING NEW CONS</v>
          </cell>
          <cell r="E6439" t="str">
            <v>912-05020</v>
          </cell>
          <cell r="F6439" t="str">
            <v>115155020912</v>
          </cell>
          <cell r="G6439">
            <v>601000</v>
          </cell>
          <cell r="H6439" t="str">
            <v>PAYROLL OVERHEAD</v>
          </cell>
        </row>
        <row r="6440">
          <cell r="A6440">
            <v>502466</v>
          </cell>
          <cell r="B6440" t="str">
            <v>P CARD UNCODED CHARG</v>
          </cell>
          <cell r="C6440">
            <v>11515</v>
          </cell>
          <cell r="D6440" t="str">
            <v>CUSTOMER ACQUISITION MARKETING NEW CONS</v>
          </cell>
          <cell r="E6440" t="str">
            <v>912-05020</v>
          </cell>
          <cell r="F6440" t="str">
            <v>115155020912</v>
          </cell>
          <cell r="G6440">
            <v>602466</v>
          </cell>
          <cell r="H6440" t="str">
            <v>P CARD UNCODED CHARG</v>
          </cell>
        </row>
        <row r="6441">
          <cell r="A6441">
            <v>502800</v>
          </cell>
          <cell r="B6441" t="str">
            <v>POSTAGE</v>
          </cell>
          <cell r="C6441">
            <v>11515</v>
          </cell>
          <cell r="D6441" t="str">
            <v>CUSTOMER ACQUISITION MARKETING NEW CONS</v>
          </cell>
          <cell r="E6441" t="str">
            <v>912-05020</v>
          </cell>
          <cell r="F6441" t="str">
            <v>115155020912</v>
          </cell>
          <cell r="G6441">
            <v>602800</v>
          </cell>
          <cell r="H6441" t="str">
            <v>POSTAGE</v>
          </cell>
        </row>
        <row r="6442">
          <cell r="A6442">
            <v>503000</v>
          </cell>
          <cell r="B6442" t="str">
            <v>OFFICE SUPPLIES</v>
          </cell>
          <cell r="C6442">
            <v>11515</v>
          </cell>
          <cell r="D6442" t="str">
            <v>CUSTOMER ACQUISITION MARKETING NEW CONS</v>
          </cell>
          <cell r="E6442" t="str">
            <v>912-05020</v>
          </cell>
          <cell r="F6442" t="str">
            <v>115155020912</v>
          </cell>
          <cell r="G6442">
            <v>603000</v>
          </cell>
          <cell r="H6442" t="str">
            <v>OFFICE SUPPLIES</v>
          </cell>
        </row>
        <row r="6443">
          <cell r="A6443">
            <v>580105</v>
          </cell>
          <cell r="B6443" t="str">
            <v>SALARY REGULAR</v>
          </cell>
          <cell r="C6443">
            <v>11515</v>
          </cell>
          <cell r="D6443" t="str">
            <v>CUSTOMER ACQUISITION MARKETING NEW CONS</v>
          </cell>
          <cell r="E6443" t="str">
            <v>912-05020</v>
          </cell>
          <cell r="F6443" t="str">
            <v>115155020912</v>
          </cell>
          <cell r="G6443">
            <v>680105</v>
          </cell>
          <cell r="H6443" t="str">
            <v>SALARY REGULAR</v>
          </cell>
        </row>
        <row r="6444">
          <cell r="A6444">
            <v>588105</v>
          </cell>
          <cell r="B6444" t="str">
            <v>SALARY PAYROLL ZTFSO</v>
          </cell>
          <cell r="C6444">
            <v>11515</v>
          </cell>
          <cell r="D6444" t="str">
            <v>CUSTOMER ACQUISITION MARKETING NEW CONS</v>
          </cell>
          <cell r="E6444" t="str">
            <v>912-05020</v>
          </cell>
          <cell r="F6444" t="str">
            <v>115155020912</v>
          </cell>
          <cell r="G6444">
            <v>688105</v>
          </cell>
          <cell r="H6444" t="str">
            <v>SALARY PAYROLL ZTFSO</v>
          </cell>
        </row>
        <row r="6445">
          <cell r="A6445">
            <v>500500</v>
          </cell>
          <cell r="B6445" t="str">
            <v>SALARY BONUS PAYROLL</v>
          </cell>
          <cell r="C6445">
            <v>11515</v>
          </cell>
          <cell r="D6445" t="str">
            <v>CUSTOMER ACQUISITION MARKETING NEW CONS</v>
          </cell>
          <cell r="E6445" t="str">
            <v>912-05020</v>
          </cell>
          <cell r="F6445" t="str">
            <v>115155020912</v>
          </cell>
          <cell r="G6445">
            <v>600500</v>
          </cell>
          <cell r="H6445" t="str">
            <v>SALARY BONUS PAYROLL</v>
          </cell>
        </row>
        <row r="6446">
          <cell r="A6446">
            <v>503000</v>
          </cell>
          <cell r="B6446" t="str">
            <v>OFFICE SUPPLIES</v>
          </cell>
          <cell r="C6446">
            <v>11410</v>
          </cell>
          <cell r="D6446" t="str">
            <v>RES CONSUMER SERVICES</v>
          </cell>
          <cell r="E6446" t="str">
            <v>912-05020</v>
          </cell>
          <cell r="F6446" t="str">
            <v>114105020912</v>
          </cell>
          <cell r="G6446">
            <v>603000</v>
          </cell>
          <cell r="H6446" t="str">
            <v>OFFICE SUPPLIES</v>
          </cell>
        </row>
        <row r="6447">
          <cell r="A6447">
            <v>500100</v>
          </cell>
          <cell r="B6447" t="str">
            <v>SALARY PAYROLL</v>
          </cell>
          <cell r="C6447">
            <v>11330</v>
          </cell>
          <cell r="D6447" t="str">
            <v>CUSTOMER ACQUISITION MARKETING CONV</v>
          </cell>
          <cell r="E6447" t="str">
            <v>912-05020</v>
          </cell>
          <cell r="F6447" t="str">
            <v>113305020912</v>
          </cell>
          <cell r="G6447">
            <v>600100</v>
          </cell>
          <cell r="H6447" t="str">
            <v>SALARY PAYROLL</v>
          </cell>
        </row>
        <row r="6448">
          <cell r="A6448">
            <v>500900</v>
          </cell>
          <cell r="B6448" t="str">
            <v>VACATION, SICK &amp; HOL</v>
          </cell>
          <cell r="C6448">
            <v>11330</v>
          </cell>
          <cell r="D6448" t="str">
            <v>CUSTOMER ACQUISITION MARKETING CONV</v>
          </cell>
          <cell r="E6448" t="str">
            <v>912-05020</v>
          </cell>
          <cell r="F6448" t="str">
            <v>113305020912</v>
          </cell>
          <cell r="G6448">
            <v>600900</v>
          </cell>
          <cell r="H6448" t="str">
            <v>VACATION, SICK &amp; HOL</v>
          </cell>
        </row>
        <row r="6449">
          <cell r="A6449">
            <v>501000</v>
          </cell>
          <cell r="B6449" t="str">
            <v>PAYROLL OVERHEAD</v>
          </cell>
          <cell r="C6449">
            <v>11330</v>
          </cell>
          <cell r="D6449" t="str">
            <v>CUSTOMER ACQUISITION MARKETING CONV</v>
          </cell>
          <cell r="E6449" t="str">
            <v>912-05020</v>
          </cell>
          <cell r="F6449" t="str">
            <v>113305020912</v>
          </cell>
          <cell r="G6449">
            <v>601000</v>
          </cell>
          <cell r="H6449" t="str">
            <v>PAYROLL OVERHEAD</v>
          </cell>
        </row>
        <row r="6450">
          <cell r="A6450">
            <v>502466</v>
          </cell>
          <cell r="B6450" t="str">
            <v>P CARD UNCODED CHARG</v>
          </cell>
          <cell r="C6450">
            <v>11330</v>
          </cell>
          <cell r="D6450" t="str">
            <v>CUSTOMER ACQUISITION MARKETING CONV</v>
          </cell>
          <cell r="E6450" t="str">
            <v>912-05020</v>
          </cell>
          <cell r="F6450" t="str">
            <v>113305020912</v>
          </cell>
          <cell r="G6450">
            <v>602466</v>
          </cell>
          <cell r="H6450" t="str">
            <v>P CARD UNCODED CHARG</v>
          </cell>
        </row>
        <row r="6451">
          <cell r="A6451">
            <v>502800</v>
          </cell>
          <cell r="B6451" t="str">
            <v>POSTAGE</v>
          </cell>
          <cell r="C6451">
            <v>11330</v>
          </cell>
          <cell r="D6451" t="str">
            <v>CUSTOMER ACQUISITION MARKETING CONV</v>
          </cell>
          <cell r="E6451" t="str">
            <v>912-05020</v>
          </cell>
          <cell r="F6451" t="str">
            <v>113305020912</v>
          </cell>
          <cell r="G6451">
            <v>602800</v>
          </cell>
          <cell r="H6451" t="str">
            <v>POSTAGE</v>
          </cell>
        </row>
        <row r="6452">
          <cell r="A6452">
            <v>503300</v>
          </cell>
          <cell r="B6452" t="str">
            <v>REFRESHMENTS</v>
          </cell>
          <cell r="C6452">
            <v>11330</v>
          </cell>
          <cell r="D6452" t="str">
            <v>CUSTOMER ACQUISITION MARKETING CONV</v>
          </cell>
          <cell r="E6452" t="str">
            <v>912-05020</v>
          </cell>
          <cell r="F6452" t="str">
            <v>113305020912</v>
          </cell>
          <cell r="G6452">
            <v>603300</v>
          </cell>
          <cell r="H6452" t="str">
            <v>REFRESHMENTS</v>
          </cell>
        </row>
        <row r="6453">
          <cell r="A6453">
            <v>504600</v>
          </cell>
          <cell r="B6453" t="str">
            <v>DEALER RELATIONS</v>
          </cell>
          <cell r="C6453">
            <v>11330</v>
          </cell>
          <cell r="D6453" t="str">
            <v>CUSTOMER ACQUISITION MARKETING CONV</v>
          </cell>
          <cell r="E6453" t="str">
            <v>912-05020</v>
          </cell>
          <cell r="F6453" t="str">
            <v>113305020912</v>
          </cell>
          <cell r="G6453">
            <v>604600</v>
          </cell>
          <cell r="H6453" t="str">
            <v>DEALER RELATIONS</v>
          </cell>
        </row>
        <row r="6454">
          <cell r="A6454">
            <v>504700</v>
          </cell>
          <cell r="B6454" t="str">
            <v>PARKING</v>
          </cell>
          <cell r="C6454">
            <v>11330</v>
          </cell>
          <cell r="D6454" t="str">
            <v>CUSTOMER ACQUISITION MARKETING CONV</v>
          </cell>
          <cell r="E6454" t="str">
            <v>912-05020</v>
          </cell>
          <cell r="F6454" t="str">
            <v>113305020912</v>
          </cell>
          <cell r="G6454">
            <v>604700</v>
          </cell>
          <cell r="H6454" t="str">
            <v>PARKING</v>
          </cell>
        </row>
        <row r="6455">
          <cell r="A6455">
            <v>505100</v>
          </cell>
          <cell r="B6455" t="str">
            <v>PROFESSIONAL SERVICE</v>
          </cell>
          <cell r="C6455">
            <v>11330</v>
          </cell>
          <cell r="D6455" t="str">
            <v>CUSTOMER ACQUISITION MARKETING CONV</v>
          </cell>
          <cell r="E6455" t="str">
            <v>912-05020</v>
          </cell>
          <cell r="F6455" t="str">
            <v>113305020912</v>
          </cell>
          <cell r="G6455">
            <v>605100</v>
          </cell>
          <cell r="H6455" t="str">
            <v>PROFESSIONAL SERVICE</v>
          </cell>
        </row>
        <row r="6456">
          <cell r="A6456">
            <v>512100</v>
          </cell>
          <cell r="B6456" t="str">
            <v>MEALS AND ENTERTAIN</v>
          </cell>
          <cell r="C6456">
            <v>11330</v>
          </cell>
          <cell r="D6456" t="str">
            <v>CUSTOMER ACQUISITION MARKETING CONV</v>
          </cell>
          <cell r="E6456" t="str">
            <v>912-05020</v>
          </cell>
          <cell r="F6456" t="str">
            <v>113305020912</v>
          </cell>
          <cell r="G6456">
            <v>612100</v>
          </cell>
          <cell r="H6456" t="str">
            <v>MEALS AND ENTERTAIN</v>
          </cell>
        </row>
        <row r="6457">
          <cell r="A6457">
            <v>580105</v>
          </cell>
          <cell r="B6457" t="str">
            <v>SALARY REGULAR</v>
          </cell>
          <cell r="C6457">
            <v>11330</v>
          </cell>
          <cell r="D6457" t="str">
            <v>CUSTOMER ACQUISITION MARKETING CONV</v>
          </cell>
          <cell r="E6457" t="str">
            <v>912-05020</v>
          </cell>
          <cell r="F6457" t="str">
            <v>113305020912</v>
          </cell>
          <cell r="G6457">
            <v>680105</v>
          </cell>
          <cell r="H6457" t="str">
            <v>SALARY REGULAR</v>
          </cell>
        </row>
        <row r="6458">
          <cell r="A6458">
            <v>588105</v>
          </cell>
          <cell r="B6458" t="str">
            <v>SALARY PAYROLL ZTFSO</v>
          </cell>
          <cell r="C6458">
            <v>11330</v>
          </cell>
          <cell r="D6458" t="str">
            <v>CUSTOMER ACQUISITION MARKETING CONV</v>
          </cell>
          <cell r="E6458" t="str">
            <v>912-05020</v>
          </cell>
          <cell r="F6458" t="str">
            <v>113305020912</v>
          </cell>
          <cell r="G6458">
            <v>688105</v>
          </cell>
          <cell r="H6458" t="str">
            <v>SALARY PAYROLL ZTFSO</v>
          </cell>
        </row>
        <row r="6459">
          <cell r="A6459">
            <v>505200</v>
          </cell>
          <cell r="B6459" t="str">
            <v>ADVERTISING</v>
          </cell>
          <cell r="C6459">
            <v>11330</v>
          </cell>
          <cell r="D6459" t="str">
            <v>CUSTOMER ACQUISITION MARKETING CONV</v>
          </cell>
          <cell r="E6459" t="str">
            <v>912-05020</v>
          </cell>
          <cell r="F6459" t="str">
            <v>113305020912</v>
          </cell>
          <cell r="G6459">
            <v>605200</v>
          </cell>
          <cell r="H6459" t="str">
            <v>ADVERTISING</v>
          </cell>
        </row>
        <row r="6460">
          <cell r="A6460">
            <v>503100</v>
          </cell>
          <cell r="B6460" t="str">
            <v>PRINTING</v>
          </cell>
          <cell r="C6460">
            <v>11330</v>
          </cell>
          <cell r="D6460" t="str">
            <v>CUSTOMER ACQUISITION MARKETING CONV</v>
          </cell>
          <cell r="E6460" t="str">
            <v>912-05020</v>
          </cell>
          <cell r="F6460" t="str">
            <v>113305020912</v>
          </cell>
          <cell r="G6460">
            <v>603100</v>
          </cell>
          <cell r="H6460" t="str">
            <v>PRINTING</v>
          </cell>
        </row>
        <row r="6461">
          <cell r="A6461">
            <v>507000</v>
          </cell>
          <cell r="B6461" t="str">
            <v>REBATES</v>
          </cell>
          <cell r="C6461">
            <v>11330</v>
          </cell>
          <cell r="D6461" t="str">
            <v>CUSTOMER ACQUISITION MARKETING CONV</v>
          </cell>
          <cell r="E6461" t="str">
            <v>912-05025</v>
          </cell>
          <cell r="F6461" t="str">
            <v>113305025912</v>
          </cell>
          <cell r="G6461">
            <v>607000</v>
          </cell>
          <cell r="H6461" t="str">
            <v>REBATES</v>
          </cell>
        </row>
        <row r="6462">
          <cell r="A6462">
            <v>507000</v>
          </cell>
          <cell r="B6462" t="str">
            <v>REBATES</v>
          </cell>
          <cell r="C6462">
            <v>85230</v>
          </cell>
          <cell r="D6462" t="str">
            <v>UNIDENTIFIED VACANCIES- KIRKPATRICK</v>
          </cell>
          <cell r="E6462" t="str">
            <v>912-05026</v>
          </cell>
          <cell r="F6462" t="str">
            <v>852305026912</v>
          </cell>
          <cell r="G6462">
            <v>607000</v>
          </cell>
          <cell r="H6462" t="str">
            <v>REBATES</v>
          </cell>
        </row>
        <row r="6463">
          <cell r="A6463">
            <v>502466</v>
          </cell>
          <cell r="B6463" t="str">
            <v>P CARD UNCODED CHARG</v>
          </cell>
          <cell r="C6463">
            <v>51065</v>
          </cell>
          <cell r="D6463" t="str">
            <v>CLAIMS OVERHEAD</v>
          </cell>
          <cell r="E6463" t="str">
            <v>913-01505</v>
          </cell>
          <cell r="F6463" t="str">
            <v>510651505913</v>
          </cell>
          <cell r="G6463">
            <v>602466</v>
          </cell>
          <cell r="H6463" t="str">
            <v>P CARD UNCODED CHARG</v>
          </cell>
        </row>
        <row r="6464">
          <cell r="A6464">
            <v>512100</v>
          </cell>
          <cell r="B6464" t="str">
            <v>MEALS AND ENTERTAIN</v>
          </cell>
          <cell r="C6464">
            <v>51065</v>
          </cell>
          <cell r="D6464" t="str">
            <v>CLAIMS OVERHEAD</v>
          </cell>
          <cell r="E6464" t="str">
            <v>913-01505</v>
          </cell>
          <cell r="F6464" t="str">
            <v>510651505913</v>
          </cell>
          <cell r="G6464">
            <v>612100</v>
          </cell>
          <cell r="H6464" t="str">
            <v>MEALS AND ENTERTAIN</v>
          </cell>
        </row>
        <row r="6465">
          <cell r="A6465">
            <v>501900</v>
          </cell>
          <cell r="B6465" t="str">
            <v>DUES/MEMBERSHIP</v>
          </cell>
          <cell r="C6465">
            <v>36000</v>
          </cell>
          <cell r="D6465" t="str">
            <v>Compensation and Administration</v>
          </cell>
          <cell r="E6465" t="str">
            <v>913-01505</v>
          </cell>
          <cell r="F6465" t="str">
            <v>360001505913</v>
          </cell>
          <cell r="G6465">
            <v>601900</v>
          </cell>
          <cell r="H6465" t="str">
            <v>DUES/MEMBERSHIP</v>
          </cell>
        </row>
        <row r="6466">
          <cell r="A6466">
            <v>502700</v>
          </cell>
          <cell r="B6466" t="str">
            <v>TELEPHONE</v>
          </cell>
          <cell r="C6466">
            <v>36000</v>
          </cell>
          <cell r="D6466" t="str">
            <v>Compensation and Administration</v>
          </cell>
          <cell r="E6466" t="str">
            <v>913-01505</v>
          </cell>
          <cell r="F6466" t="str">
            <v>360001505913</v>
          </cell>
          <cell r="G6466">
            <v>602700</v>
          </cell>
          <cell r="H6466" t="str">
            <v>TELEPHONE</v>
          </cell>
        </row>
        <row r="6467">
          <cell r="A6467">
            <v>503100</v>
          </cell>
          <cell r="B6467" t="str">
            <v>PRINTING</v>
          </cell>
          <cell r="C6467">
            <v>36000</v>
          </cell>
          <cell r="D6467" t="str">
            <v>Compensation and Administration</v>
          </cell>
          <cell r="E6467" t="str">
            <v>913-01505</v>
          </cell>
          <cell r="F6467" t="str">
            <v>360001505913</v>
          </cell>
          <cell r="G6467">
            <v>603100</v>
          </cell>
          <cell r="H6467" t="str">
            <v>PRINTING</v>
          </cell>
        </row>
        <row r="6468">
          <cell r="A6468">
            <v>522000</v>
          </cell>
          <cell r="B6468" t="str">
            <v>EMPLOYEE AWARDS</v>
          </cell>
          <cell r="C6468">
            <v>34500</v>
          </cell>
          <cell r="D6468" t="str">
            <v>COMPANY SUPPORTED ACTIONS</v>
          </cell>
          <cell r="E6468" t="str">
            <v>913-01505</v>
          </cell>
          <cell r="F6468" t="str">
            <v>345001505913</v>
          </cell>
          <cell r="G6468">
            <v>622000</v>
          </cell>
          <cell r="H6468" t="str">
            <v>EMPLOYEE AWARDS</v>
          </cell>
        </row>
        <row r="6469">
          <cell r="A6469">
            <v>522200</v>
          </cell>
          <cell r="B6469" t="str">
            <v>NON EMPLOYEE GIFTS</v>
          </cell>
          <cell r="C6469">
            <v>34500</v>
          </cell>
          <cell r="D6469" t="str">
            <v>COMPANY SUPPORTED ACTIONS</v>
          </cell>
          <cell r="E6469" t="str">
            <v>913-01505</v>
          </cell>
          <cell r="F6469" t="str">
            <v>345001505913</v>
          </cell>
          <cell r="G6469">
            <v>622200</v>
          </cell>
          <cell r="H6469" t="str">
            <v>NON EMPLOYEE GIFTS</v>
          </cell>
        </row>
        <row r="6470">
          <cell r="A6470">
            <v>501900</v>
          </cell>
          <cell r="B6470" t="str">
            <v>DUES/MEMBERSHIP</v>
          </cell>
          <cell r="C6470">
            <v>31100</v>
          </cell>
          <cell r="D6470" t="str">
            <v>EMPLOYMENT</v>
          </cell>
          <cell r="E6470" t="str">
            <v>913-01505</v>
          </cell>
          <cell r="F6470" t="str">
            <v>311001505913</v>
          </cell>
          <cell r="G6470">
            <v>601900</v>
          </cell>
          <cell r="H6470" t="str">
            <v>DUES/MEMBERSHIP</v>
          </cell>
        </row>
        <row r="6471">
          <cell r="A6471">
            <v>502700</v>
          </cell>
          <cell r="B6471" t="str">
            <v>TELEPHONE</v>
          </cell>
          <cell r="C6471">
            <v>31100</v>
          </cell>
          <cell r="D6471" t="str">
            <v>EMPLOYMENT</v>
          </cell>
          <cell r="E6471" t="str">
            <v>913-01505</v>
          </cell>
          <cell r="F6471" t="str">
            <v>311001505913</v>
          </cell>
          <cell r="G6471">
            <v>602700</v>
          </cell>
          <cell r="H6471" t="str">
            <v>TELEPHONE</v>
          </cell>
        </row>
        <row r="6472">
          <cell r="A6472">
            <v>505200</v>
          </cell>
          <cell r="B6472" t="str">
            <v>ADVERTISING</v>
          </cell>
          <cell r="C6472">
            <v>31100</v>
          </cell>
          <cell r="D6472" t="str">
            <v>EMPLOYMENT</v>
          </cell>
          <cell r="E6472" t="str">
            <v>913-01505</v>
          </cell>
          <cell r="F6472" t="str">
            <v>311001505913</v>
          </cell>
          <cell r="G6472">
            <v>605200</v>
          </cell>
          <cell r="H6472" t="str">
            <v>ADVERTISING</v>
          </cell>
        </row>
        <row r="6473">
          <cell r="A6473">
            <v>512100</v>
          </cell>
          <cell r="B6473" t="str">
            <v>MEALS AND ENTERTAIN</v>
          </cell>
          <cell r="C6473">
            <v>31100</v>
          </cell>
          <cell r="D6473" t="str">
            <v>EMPLOYMENT</v>
          </cell>
          <cell r="E6473" t="str">
            <v>913-01505</v>
          </cell>
          <cell r="F6473" t="str">
            <v>311001505913</v>
          </cell>
          <cell r="G6473">
            <v>612100</v>
          </cell>
          <cell r="H6473" t="str">
            <v>MEALS AND ENTERTAIN</v>
          </cell>
        </row>
        <row r="6474">
          <cell r="A6474">
            <v>502466</v>
          </cell>
          <cell r="B6474" t="str">
            <v>P CARD UNCODED CHARG</v>
          </cell>
          <cell r="C6474">
            <v>31100</v>
          </cell>
          <cell r="D6474" t="str">
            <v>EMPLOYMENT</v>
          </cell>
          <cell r="E6474" t="str">
            <v>913-01505</v>
          </cell>
          <cell r="F6474" t="str">
            <v>311001505913</v>
          </cell>
          <cell r="G6474">
            <v>602466</v>
          </cell>
          <cell r="H6474" t="str">
            <v>P CARD UNCODED CHARG</v>
          </cell>
        </row>
        <row r="6475">
          <cell r="A6475">
            <v>500100</v>
          </cell>
          <cell r="B6475" t="str">
            <v>SALARY PAYROLL</v>
          </cell>
          <cell r="C6475">
            <v>11550</v>
          </cell>
          <cell r="D6475" t="str">
            <v>CONSUMER INFO &amp; INTERNET SERV.</v>
          </cell>
          <cell r="E6475" t="str">
            <v>913-20000</v>
          </cell>
          <cell r="F6475" t="str">
            <v>115500000913</v>
          </cell>
          <cell r="G6475">
            <v>600100</v>
          </cell>
          <cell r="H6475" t="str">
            <v>SALARY PAYROLL</v>
          </cell>
        </row>
        <row r="6476">
          <cell r="A6476">
            <v>500900</v>
          </cell>
          <cell r="B6476" t="str">
            <v>VACATION, SICK &amp; HOL</v>
          </cell>
          <cell r="C6476">
            <v>11550</v>
          </cell>
          <cell r="D6476" t="str">
            <v>CONSUMER INFO &amp; INTERNET SERV.</v>
          </cell>
          <cell r="E6476" t="str">
            <v>913-20000</v>
          </cell>
          <cell r="F6476" t="str">
            <v>115500000913</v>
          </cell>
          <cell r="G6476">
            <v>600900</v>
          </cell>
          <cell r="H6476" t="str">
            <v>VACATION, SICK &amp; HOL</v>
          </cell>
        </row>
        <row r="6477">
          <cell r="A6477">
            <v>501000</v>
          </cell>
          <cell r="B6477" t="str">
            <v>PAYROLL OVERHEAD</v>
          </cell>
          <cell r="C6477">
            <v>11550</v>
          </cell>
          <cell r="D6477" t="str">
            <v>CONSUMER INFO &amp; INTERNET SERV.</v>
          </cell>
          <cell r="E6477" t="str">
            <v>913-20000</v>
          </cell>
          <cell r="F6477" t="str">
            <v>115500000913</v>
          </cell>
          <cell r="G6477">
            <v>601000</v>
          </cell>
          <cell r="H6477" t="str">
            <v>PAYROLL OVERHEAD</v>
          </cell>
        </row>
        <row r="6478">
          <cell r="A6478">
            <v>502466</v>
          </cell>
          <cell r="B6478" t="str">
            <v>P CARD UNCODED CHARG</v>
          </cell>
          <cell r="C6478">
            <v>11550</v>
          </cell>
          <cell r="D6478" t="str">
            <v>CONSUMER INFO &amp; INTERNET SERV.</v>
          </cell>
          <cell r="E6478" t="str">
            <v>913-20000</v>
          </cell>
          <cell r="F6478" t="str">
            <v>115500000913</v>
          </cell>
          <cell r="G6478">
            <v>602466</v>
          </cell>
          <cell r="H6478" t="str">
            <v>P CARD UNCODED CHARG</v>
          </cell>
        </row>
        <row r="6479">
          <cell r="A6479">
            <v>505100</v>
          </cell>
          <cell r="B6479" t="str">
            <v>PROFESSIONAL SERVICE</v>
          </cell>
          <cell r="C6479">
            <v>11550</v>
          </cell>
          <cell r="D6479" t="str">
            <v>CONSUMER INFO &amp; INTERNET SERV.</v>
          </cell>
          <cell r="E6479" t="str">
            <v>913-20000</v>
          </cell>
          <cell r="F6479" t="str">
            <v>115500000913</v>
          </cell>
          <cell r="G6479">
            <v>605100</v>
          </cell>
          <cell r="H6479" t="str">
            <v>PROFESSIONAL SERVICE</v>
          </cell>
        </row>
        <row r="6480">
          <cell r="A6480">
            <v>522000</v>
          </cell>
          <cell r="B6480" t="str">
            <v>EMPLOYEE AWARDS</v>
          </cell>
          <cell r="C6480">
            <v>11550</v>
          </cell>
          <cell r="D6480" t="str">
            <v>CONSUMER INFO &amp; INTERNET SERV.</v>
          </cell>
          <cell r="E6480" t="str">
            <v>913-20000</v>
          </cell>
          <cell r="F6480" t="str">
            <v>115500000913</v>
          </cell>
          <cell r="G6480">
            <v>622000</v>
          </cell>
          <cell r="H6480" t="str">
            <v>EMPLOYEE AWARDS</v>
          </cell>
        </row>
        <row r="6481">
          <cell r="A6481">
            <v>588105</v>
          </cell>
          <cell r="B6481" t="str">
            <v>SALARY PAYROLL ZTFSO</v>
          </cell>
          <cell r="C6481">
            <v>11550</v>
          </cell>
          <cell r="D6481" t="str">
            <v>CONSUMER INFO &amp; INTERNET SERV.</v>
          </cell>
          <cell r="E6481" t="str">
            <v>913-20000</v>
          </cell>
          <cell r="F6481" t="str">
            <v>115500000913</v>
          </cell>
          <cell r="G6481">
            <v>688105</v>
          </cell>
          <cell r="H6481" t="str">
            <v>SALARY PAYROLL ZTFSO</v>
          </cell>
        </row>
        <row r="6482">
          <cell r="A6482">
            <v>501900</v>
          </cell>
          <cell r="B6482" t="str">
            <v>DUES/MEMBERSHIP</v>
          </cell>
          <cell r="C6482">
            <v>11550</v>
          </cell>
          <cell r="D6482" t="str">
            <v>CONSUMER INFO &amp; INTERNET SERV.</v>
          </cell>
          <cell r="E6482" t="str">
            <v>913-20000</v>
          </cell>
          <cell r="F6482" t="str">
            <v>115500000913</v>
          </cell>
          <cell r="G6482">
            <v>601900</v>
          </cell>
          <cell r="H6482" t="str">
            <v>DUES/MEMBERSHIP</v>
          </cell>
        </row>
        <row r="6483">
          <cell r="A6483">
            <v>504700</v>
          </cell>
          <cell r="B6483" t="str">
            <v>PARKING</v>
          </cell>
          <cell r="C6483">
            <v>11550</v>
          </cell>
          <cell r="D6483" t="str">
            <v>CONSUMER INFO &amp; INTERNET SERV.</v>
          </cell>
          <cell r="E6483" t="str">
            <v>913-20000</v>
          </cell>
          <cell r="F6483" t="str">
            <v>115500000913</v>
          </cell>
          <cell r="G6483">
            <v>604700</v>
          </cell>
          <cell r="H6483" t="str">
            <v>PARKING</v>
          </cell>
        </row>
        <row r="6484">
          <cell r="A6484">
            <v>512100</v>
          </cell>
          <cell r="B6484" t="str">
            <v>MEALS AND ENTERTAIN</v>
          </cell>
          <cell r="C6484">
            <v>11550</v>
          </cell>
          <cell r="D6484" t="str">
            <v>CONSUMER INFO &amp; INTERNET SERV.</v>
          </cell>
          <cell r="E6484" t="str">
            <v>913-20000</v>
          </cell>
          <cell r="F6484" t="str">
            <v>115500000913</v>
          </cell>
          <cell r="G6484">
            <v>612100</v>
          </cell>
          <cell r="H6484" t="str">
            <v>MEALS AND ENTERTAIN</v>
          </cell>
        </row>
        <row r="6485">
          <cell r="A6485">
            <v>502466</v>
          </cell>
          <cell r="B6485" t="str">
            <v>P CARD UNCODED CHARG</v>
          </cell>
          <cell r="C6485">
            <v>11550</v>
          </cell>
          <cell r="D6485" t="str">
            <v>CONSUMER INFO &amp; INTERNET SERV.</v>
          </cell>
          <cell r="E6485" t="str">
            <v>913-22000</v>
          </cell>
          <cell r="F6485" t="str">
            <v>115502000913</v>
          </cell>
          <cell r="G6485">
            <v>602466</v>
          </cell>
          <cell r="H6485" t="str">
            <v>P CARD UNCODED CHARG</v>
          </cell>
        </row>
        <row r="6486">
          <cell r="A6486">
            <v>505200</v>
          </cell>
          <cell r="B6486" t="str">
            <v>ADVERTISING</v>
          </cell>
          <cell r="C6486">
            <v>11550</v>
          </cell>
          <cell r="D6486" t="str">
            <v>CONSUMER INFO &amp; INTERNET SERV.</v>
          </cell>
          <cell r="E6486" t="str">
            <v>913-22000</v>
          </cell>
          <cell r="F6486" t="str">
            <v>115502000913</v>
          </cell>
          <cell r="G6486">
            <v>605200</v>
          </cell>
          <cell r="H6486" t="str">
            <v>ADVERTISING</v>
          </cell>
        </row>
        <row r="6487">
          <cell r="A6487">
            <v>501900</v>
          </cell>
          <cell r="B6487" t="str">
            <v>DUES/MEMBERSHIP</v>
          </cell>
          <cell r="C6487">
            <v>11550</v>
          </cell>
          <cell r="D6487" t="str">
            <v>CONSUMER INFO &amp; INTERNET SERV.</v>
          </cell>
          <cell r="E6487" t="str">
            <v>913-26000</v>
          </cell>
          <cell r="F6487" t="str">
            <v>115506000913</v>
          </cell>
          <cell r="G6487">
            <v>601900</v>
          </cell>
          <cell r="H6487" t="str">
            <v>DUES/MEMBERSHIP</v>
          </cell>
        </row>
        <row r="6488">
          <cell r="A6488">
            <v>502466</v>
          </cell>
          <cell r="B6488" t="str">
            <v>P CARD UNCODED CHARG</v>
          </cell>
          <cell r="C6488">
            <v>11550</v>
          </cell>
          <cell r="D6488" t="str">
            <v>CONSUMER INFO &amp; INTERNET SERV.</v>
          </cell>
          <cell r="E6488" t="str">
            <v>913-26000</v>
          </cell>
          <cell r="F6488" t="str">
            <v>115506000913</v>
          </cell>
          <cell r="G6488">
            <v>602466</v>
          </cell>
          <cell r="H6488" t="str">
            <v>P CARD UNCODED CHARG</v>
          </cell>
        </row>
        <row r="6489">
          <cell r="A6489">
            <v>505100</v>
          </cell>
          <cell r="B6489" t="str">
            <v>PROFESSIONAL SERVICE</v>
          </cell>
          <cell r="C6489">
            <v>11550</v>
          </cell>
          <cell r="D6489" t="str">
            <v>CONSUMER INFO &amp; INTERNET SERV.</v>
          </cell>
          <cell r="E6489" t="str">
            <v>913-26000</v>
          </cell>
          <cell r="F6489" t="str">
            <v>115506000913</v>
          </cell>
          <cell r="G6489">
            <v>605100</v>
          </cell>
          <cell r="H6489" t="str">
            <v>PROFESSIONAL SERVICE</v>
          </cell>
        </row>
        <row r="6490">
          <cell r="A6490">
            <v>507500</v>
          </cell>
          <cell r="B6490" t="str">
            <v>CORPORATE IDENTITY</v>
          </cell>
          <cell r="C6490">
            <v>11550</v>
          </cell>
          <cell r="D6490" t="str">
            <v>CONSUMER INFO &amp; INTERNET SERV.</v>
          </cell>
          <cell r="E6490" t="str">
            <v>913-26000</v>
          </cell>
          <cell r="F6490" t="str">
            <v>115506000913</v>
          </cell>
          <cell r="G6490">
            <v>607500</v>
          </cell>
          <cell r="H6490" t="str">
            <v>CORPORATE IDENTITY</v>
          </cell>
        </row>
        <row r="6491">
          <cell r="A6491">
            <v>505200</v>
          </cell>
          <cell r="B6491" t="str">
            <v>ADVERTISING</v>
          </cell>
          <cell r="C6491">
            <v>11550</v>
          </cell>
          <cell r="D6491" t="str">
            <v>CONSUMER INFO &amp; INTERNET SERV.</v>
          </cell>
          <cell r="E6491" t="str">
            <v>913-26000</v>
          </cell>
          <cell r="F6491" t="str">
            <v>115506000913</v>
          </cell>
          <cell r="G6491">
            <v>605200</v>
          </cell>
          <cell r="H6491" t="str">
            <v>ADVERTISING</v>
          </cell>
        </row>
        <row r="6492">
          <cell r="A6492">
            <v>512100</v>
          </cell>
          <cell r="B6492" t="str">
            <v>MEALS AND ENTERTAIN</v>
          </cell>
          <cell r="C6492">
            <v>11550</v>
          </cell>
          <cell r="D6492" t="str">
            <v>CONSUMER INFO &amp; INTERNET SERV.</v>
          </cell>
          <cell r="E6492" t="str">
            <v>913-26000</v>
          </cell>
          <cell r="F6492" t="str">
            <v>115506000913</v>
          </cell>
          <cell r="G6492">
            <v>612100</v>
          </cell>
          <cell r="H6492" t="str">
            <v>MEALS AND ENTERTAIN</v>
          </cell>
        </row>
        <row r="6493">
          <cell r="A6493">
            <v>505100</v>
          </cell>
          <cell r="B6493" t="str">
            <v>PROFESSIONAL SERVICE</v>
          </cell>
          <cell r="C6493">
            <v>11500</v>
          </cell>
          <cell r="D6493" t="str">
            <v>PORTLAND LNG</v>
          </cell>
          <cell r="E6493" t="str">
            <v>913-26000</v>
          </cell>
          <cell r="F6493" t="str">
            <v>115006000913</v>
          </cell>
          <cell r="G6493">
            <v>605100</v>
          </cell>
          <cell r="H6493" t="str">
            <v>PROFESSIONAL SERVICE</v>
          </cell>
        </row>
        <row r="6494">
          <cell r="A6494">
            <v>512100</v>
          </cell>
          <cell r="B6494" t="str">
            <v>MEALS AND ENTERTAIN</v>
          </cell>
          <cell r="C6494">
            <v>15506</v>
          </cell>
          <cell r="D6494" t="str">
            <v>GAS OPERATIONS ORANGE</v>
          </cell>
          <cell r="E6494" t="str">
            <v>913-28000</v>
          </cell>
          <cell r="F6494" t="str">
            <v>155068000913</v>
          </cell>
          <cell r="G6494">
            <v>612100</v>
          </cell>
          <cell r="H6494" t="str">
            <v>MEALS AND ENTERTAIN</v>
          </cell>
        </row>
        <row r="6495">
          <cell r="A6495">
            <v>502100</v>
          </cell>
          <cell r="B6495" t="str">
            <v>OTHER CONTRACT WORK</v>
          </cell>
          <cell r="C6495">
            <v>11410</v>
          </cell>
          <cell r="D6495" t="str">
            <v>RES CONSUMER SERVICES</v>
          </cell>
          <cell r="E6495" t="str">
            <v>916-01505</v>
          </cell>
          <cell r="F6495" t="str">
            <v>114101505916</v>
          </cell>
          <cell r="G6495">
            <v>602100</v>
          </cell>
          <cell r="H6495" t="str">
            <v>OTHER CONTRACT WORK</v>
          </cell>
        </row>
        <row r="6496">
          <cell r="A6496">
            <v>500100</v>
          </cell>
          <cell r="B6496" t="str">
            <v>SALARY PAYROLL</v>
          </cell>
          <cell r="C6496">
            <v>99024</v>
          </cell>
          <cell r="D6496" t="str">
            <v>PROJECT DEVELOPMENT OFFICE</v>
          </cell>
          <cell r="E6496" t="str">
            <v>920-44505</v>
          </cell>
          <cell r="F6496" t="str">
            <v>990244505920</v>
          </cell>
          <cell r="G6496">
            <v>600100</v>
          </cell>
          <cell r="H6496" t="str">
            <v>SALARY PAYROLL</v>
          </cell>
        </row>
        <row r="6497">
          <cell r="A6497">
            <v>500100</v>
          </cell>
          <cell r="B6497" t="str">
            <v>SALARY PAYROLL</v>
          </cell>
          <cell r="C6497">
            <v>99017</v>
          </cell>
          <cell r="D6497" t="str">
            <v>MARKET ANALYSIS</v>
          </cell>
          <cell r="E6497" t="str">
            <v>920-44505</v>
          </cell>
          <cell r="F6497" t="str">
            <v>990174505920</v>
          </cell>
          <cell r="G6497">
            <v>600100</v>
          </cell>
          <cell r="H6497" t="str">
            <v>SALARY PAYROLL</v>
          </cell>
        </row>
        <row r="6498">
          <cell r="A6498">
            <v>500100</v>
          </cell>
          <cell r="B6498" t="str">
            <v>SALARY PAYROLL</v>
          </cell>
          <cell r="C6498">
            <v>99018</v>
          </cell>
          <cell r="D6498" t="str">
            <v>SCHEDULING</v>
          </cell>
          <cell r="E6498" t="str">
            <v>920-44505</v>
          </cell>
          <cell r="F6498" t="str">
            <v>990184505920</v>
          </cell>
          <cell r="G6498">
            <v>600100</v>
          </cell>
          <cell r="H6498" t="str">
            <v>SALARY PAYROLL</v>
          </cell>
        </row>
        <row r="6499">
          <cell r="A6499">
            <v>500100</v>
          </cell>
          <cell r="B6499" t="str">
            <v>SALARY PAYROLL</v>
          </cell>
          <cell r="C6499">
            <v>99013</v>
          </cell>
          <cell r="D6499" t="str">
            <v>GENERAL MANAGER</v>
          </cell>
          <cell r="E6499" t="str">
            <v>920-44505</v>
          </cell>
          <cell r="F6499" t="str">
            <v>990134505920</v>
          </cell>
          <cell r="G6499">
            <v>600100</v>
          </cell>
          <cell r="H6499" t="str">
            <v>SALARY PAYROLL</v>
          </cell>
        </row>
        <row r="6500">
          <cell r="A6500">
            <v>500500</v>
          </cell>
          <cell r="B6500" t="str">
            <v>SALARY BONUS PAYROLL</v>
          </cell>
          <cell r="C6500">
            <v>99013</v>
          </cell>
          <cell r="D6500" t="str">
            <v>GENERAL MANAGER</v>
          </cell>
          <cell r="E6500" t="str">
            <v>920-44505</v>
          </cell>
          <cell r="F6500" t="str">
            <v>990134505920</v>
          </cell>
          <cell r="G6500">
            <v>600500</v>
          </cell>
          <cell r="H6500" t="str">
            <v>SALARY BONUS PAYROLL</v>
          </cell>
        </row>
        <row r="6501">
          <cell r="A6501">
            <v>500500</v>
          </cell>
          <cell r="B6501" t="str">
            <v>SALARY BONUS PAYROLL</v>
          </cell>
          <cell r="C6501">
            <v>99018</v>
          </cell>
          <cell r="D6501" t="str">
            <v>SCHEDULING</v>
          </cell>
          <cell r="E6501" t="str">
            <v>920-44505</v>
          </cell>
          <cell r="F6501" t="str">
            <v>990184505920</v>
          </cell>
          <cell r="G6501">
            <v>600500</v>
          </cell>
          <cell r="H6501" t="str">
            <v>SALARY BONUS PAYROLL</v>
          </cell>
        </row>
        <row r="6502">
          <cell r="A6502">
            <v>500500</v>
          </cell>
          <cell r="B6502" t="str">
            <v>SALARY BONUS PAYROLL</v>
          </cell>
          <cell r="C6502">
            <v>99017</v>
          </cell>
          <cell r="D6502" t="str">
            <v>MARKET ANALYSIS</v>
          </cell>
          <cell r="E6502" t="str">
            <v>920-44505</v>
          </cell>
          <cell r="F6502" t="str">
            <v>990174505920</v>
          </cell>
          <cell r="G6502">
            <v>600500</v>
          </cell>
          <cell r="H6502" t="str">
            <v>SALARY BONUS PAYROLL</v>
          </cell>
        </row>
        <row r="6503">
          <cell r="A6503">
            <v>500500</v>
          </cell>
          <cell r="B6503" t="str">
            <v>SALARY BONUS PAYROLL</v>
          </cell>
          <cell r="C6503">
            <v>99024</v>
          </cell>
          <cell r="D6503" t="str">
            <v>PROJECT DEVELOPMENT OFFICE</v>
          </cell>
          <cell r="E6503" t="str">
            <v>920-44505</v>
          </cell>
          <cell r="F6503" t="str">
            <v>990244505920</v>
          </cell>
          <cell r="G6503">
            <v>600500</v>
          </cell>
          <cell r="H6503" t="str">
            <v>SALARY BONUS PAYROLL</v>
          </cell>
        </row>
        <row r="6504">
          <cell r="A6504">
            <v>500500</v>
          </cell>
          <cell r="B6504" t="str">
            <v>SALARY BONUS PAYROLL</v>
          </cell>
          <cell r="C6504">
            <v>99026</v>
          </cell>
          <cell r="D6504" t="str">
            <v>CORPORATE ACCOUNTS</v>
          </cell>
          <cell r="E6504" t="str">
            <v>920-44505</v>
          </cell>
          <cell r="F6504" t="str">
            <v>990264505920</v>
          </cell>
          <cell r="G6504">
            <v>600500</v>
          </cell>
          <cell r="H6504" t="str">
            <v>SALARY BONUS PAYROLL</v>
          </cell>
        </row>
        <row r="6505">
          <cell r="A6505">
            <v>500500</v>
          </cell>
          <cell r="B6505" t="str">
            <v>SALARY BONUS PAYROLL</v>
          </cell>
          <cell r="C6505">
            <v>99030</v>
          </cell>
          <cell r="D6505" t="str">
            <v>GRS TRANSITION SERVICES AGREEMENT</v>
          </cell>
          <cell r="E6505" t="str">
            <v>920-44505</v>
          </cell>
          <cell r="F6505" t="str">
            <v>990304505920</v>
          </cell>
          <cell r="G6505">
            <v>600500</v>
          </cell>
          <cell r="H6505" t="str">
            <v>SALARY BONUS PAYROLL</v>
          </cell>
        </row>
        <row r="6506">
          <cell r="A6506">
            <v>500900</v>
          </cell>
          <cell r="B6506" t="str">
            <v>VACATION, SICK &amp; HOL</v>
          </cell>
          <cell r="C6506">
            <v>99017</v>
          </cell>
          <cell r="D6506" t="str">
            <v>MARKET ANALYSIS</v>
          </cell>
          <cell r="E6506" t="str">
            <v>920-44505</v>
          </cell>
          <cell r="F6506" t="str">
            <v>990174505920</v>
          </cell>
          <cell r="G6506">
            <v>600900</v>
          </cell>
          <cell r="H6506" t="str">
            <v>VACATION, SICK &amp; HOL</v>
          </cell>
        </row>
        <row r="6507">
          <cell r="A6507">
            <v>500900</v>
          </cell>
          <cell r="B6507" t="str">
            <v>VACATION, SICK &amp; HOL</v>
          </cell>
          <cell r="C6507">
            <v>99024</v>
          </cell>
          <cell r="D6507" t="str">
            <v>PROJECT DEVELOPMENT OFFICE</v>
          </cell>
          <cell r="E6507" t="str">
            <v>920-44505</v>
          </cell>
          <cell r="F6507" t="str">
            <v>990244505920</v>
          </cell>
          <cell r="G6507">
            <v>600900</v>
          </cell>
          <cell r="H6507" t="str">
            <v>VACATION, SICK &amp; HOL</v>
          </cell>
        </row>
        <row r="6508">
          <cell r="A6508">
            <v>500900</v>
          </cell>
          <cell r="B6508" t="str">
            <v>VACATION, SICK &amp; HOL</v>
          </cell>
          <cell r="C6508">
            <v>99013</v>
          </cell>
          <cell r="D6508" t="str">
            <v>GENERAL MANAGER</v>
          </cell>
          <cell r="E6508" t="str">
            <v>920-44505</v>
          </cell>
          <cell r="F6508" t="str">
            <v>990134505920</v>
          </cell>
          <cell r="G6508">
            <v>600900</v>
          </cell>
          <cell r="H6508" t="str">
            <v>VACATION, SICK &amp; HOL</v>
          </cell>
        </row>
        <row r="6509">
          <cell r="A6509">
            <v>500900</v>
          </cell>
          <cell r="B6509" t="str">
            <v>VACATION, SICK &amp; HOL</v>
          </cell>
          <cell r="C6509">
            <v>99018</v>
          </cell>
          <cell r="D6509" t="str">
            <v>SCHEDULING</v>
          </cell>
          <cell r="E6509" t="str">
            <v>920-44505</v>
          </cell>
          <cell r="F6509" t="str">
            <v>990184505920</v>
          </cell>
          <cell r="G6509">
            <v>600900</v>
          </cell>
          <cell r="H6509" t="str">
            <v>VACATION, SICK &amp; HOL</v>
          </cell>
        </row>
        <row r="6510">
          <cell r="A6510">
            <v>500900</v>
          </cell>
          <cell r="B6510" t="str">
            <v>VACATION, SICK &amp; HOL</v>
          </cell>
          <cell r="C6510">
            <v>99026</v>
          </cell>
          <cell r="D6510" t="str">
            <v>CORPORATE ACCOUNTS</v>
          </cell>
          <cell r="E6510" t="str">
            <v>920-44505</v>
          </cell>
          <cell r="F6510" t="str">
            <v>990264505920</v>
          </cell>
          <cell r="G6510">
            <v>600900</v>
          </cell>
          <cell r="H6510" t="str">
            <v>VACATION, SICK &amp; HOL</v>
          </cell>
        </row>
        <row r="6511">
          <cell r="A6511">
            <v>501000</v>
          </cell>
          <cell r="B6511" t="str">
            <v>PAYROLL OVERHEAD</v>
          </cell>
          <cell r="C6511">
            <v>99024</v>
          </cell>
          <cell r="D6511" t="str">
            <v>PROJECT DEVELOPMENT OFFICE</v>
          </cell>
          <cell r="E6511" t="str">
            <v>920-44505</v>
          </cell>
          <cell r="F6511" t="str">
            <v>990244505920</v>
          </cell>
          <cell r="G6511">
            <v>601000</v>
          </cell>
          <cell r="H6511" t="str">
            <v>PAYROLL OVERHEAD</v>
          </cell>
        </row>
        <row r="6512">
          <cell r="A6512">
            <v>501000</v>
          </cell>
          <cell r="B6512" t="str">
            <v>PAYROLL OVERHEAD</v>
          </cell>
          <cell r="C6512">
            <v>99017</v>
          </cell>
          <cell r="D6512" t="str">
            <v>MARKET ANALYSIS</v>
          </cell>
          <cell r="E6512" t="str">
            <v>920-44505</v>
          </cell>
          <cell r="F6512" t="str">
            <v>990174505920</v>
          </cell>
          <cell r="G6512">
            <v>601000</v>
          </cell>
          <cell r="H6512" t="str">
            <v>PAYROLL OVERHEAD</v>
          </cell>
        </row>
        <row r="6513">
          <cell r="A6513">
            <v>501000</v>
          </cell>
          <cell r="B6513" t="str">
            <v>PAYROLL OVERHEAD</v>
          </cell>
          <cell r="C6513">
            <v>99018</v>
          </cell>
          <cell r="D6513" t="str">
            <v>SCHEDULING</v>
          </cell>
          <cell r="E6513" t="str">
            <v>920-44505</v>
          </cell>
          <cell r="F6513" t="str">
            <v>990184505920</v>
          </cell>
          <cell r="G6513">
            <v>601000</v>
          </cell>
          <cell r="H6513" t="str">
            <v>PAYROLL OVERHEAD</v>
          </cell>
        </row>
        <row r="6514">
          <cell r="A6514">
            <v>501000</v>
          </cell>
          <cell r="B6514" t="str">
            <v>PAYROLL OVERHEAD</v>
          </cell>
          <cell r="C6514">
            <v>99013</v>
          </cell>
          <cell r="D6514" t="str">
            <v>GENERAL MANAGER</v>
          </cell>
          <cell r="E6514" t="str">
            <v>920-44505</v>
          </cell>
          <cell r="F6514" t="str">
            <v>990134505920</v>
          </cell>
          <cell r="G6514">
            <v>601000</v>
          </cell>
          <cell r="H6514" t="str">
            <v>PAYROLL OVERHEAD</v>
          </cell>
        </row>
        <row r="6515">
          <cell r="A6515">
            <v>501400</v>
          </cell>
          <cell r="B6515" t="str">
            <v>MATERIALS</v>
          </cell>
          <cell r="C6515">
            <v>99030</v>
          </cell>
          <cell r="D6515" t="str">
            <v>GRS TRANSITION SERVICES AGREEMENT</v>
          </cell>
          <cell r="E6515" t="str">
            <v>920-44505</v>
          </cell>
          <cell r="F6515" t="str">
            <v>990304505920</v>
          </cell>
          <cell r="G6515">
            <v>601400</v>
          </cell>
          <cell r="H6515" t="str">
            <v>MATERIALS</v>
          </cell>
        </row>
        <row r="6516">
          <cell r="A6516">
            <v>501400</v>
          </cell>
          <cell r="B6516" t="str">
            <v>MATERIALS</v>
          </cell>
          <cell r="C6516">
            <v>99017</v>
          </cell>
          <cell r="D6516" t="str">
            <v>MARKET ANALYSIS</v>
          </cell>
          <cell r="E6516" t="str">
            <v>920-44505</v>
          </cell>
          <cell r="F6516" t="str">
            <v>990174505920</v>
          </cell>
          <cell r="G6516">
            <v>601400</v>
          </cell>
          <cell r="H6516" t="str">
            <v>MATERIALS</v>
          </cell>
        </row>
        <row r="6517">
          <cell r="A6517">
            <v>501700</v>
          </cell>
          <cell r="B6517" t="str">
            <v>EQUIPMENT</v>
          </cell>
          <cell r="C6517">
            <v>99030</v>
          </cell>
          <cell r="D6517" t="str">
            <v>GRS TRANSITION SERVICES AGREEMENT</v>
          </cell>
          <cell r="E6517" t="str">
            <v>920-44505</v>
          </cell>
          <cell r="F6517" t="str">
            <v>990304505920</v>
          </cell>
          <cell r="G6517">
            <v>601700</v>
          </cell>
          <cell r="H6517" t="str">
            <v>EQUIPMENT</v>
          </cell>
        </row>
        <row r="6518">
          <cell r="A6518">
            <v>501900</v>
          </cell>
          <cell r="B6518" t="str">
            <v>DUES/MEMBERSHIP</v>
          </cell>
          <cell r="C6518">
            <v>99030</v>
          </cell>
          <cell r="D6518" t="str">
            <v>GRS TRANSITION SERVICES AGREEMENT</v>
          </cell>
          <cell r="E6518" t="str">
            <v>920-44505</v>
          </cell>
          <cell r="F6518" t="str">
            <v>990304505920</v>
          </cell>
          <cell r="G6518">
            <v>601900</v>
          </cell>
          <cell r="H6518" t="str">
            <v>DUES/MEMBERSHIP</v>
          </cell>
        </row>
        <row r="6519">
          <cell r="A6519">
            <v>501900</v>
          </cell>
          <cell r="B6519" t="str">
            <v>DUES/MEMBERSHIP</v>
          </cell>
          <cell r="C6519">
            <v>99024</v>
          </cell>
          <cell r="D6519" t="str">
            <v>PROJECT DEVELOPMENT OFFICE</v>
          </cell>
          <cell r="E6519" t="str">
            <v>920-44505</v>
          </cell>
          <cell r="F6519" t="str">
            <v>990244505920</v>
          </cell>
          <cell r="G6519">
            <v>601900</v>
          </cell>
          <cell r="H6519" t="str">
            <v>DUES/MEMBERSHIP</v>
          </cell>
        </row>
        <row r="6520">
          <cell r="A6520">
            <v>502100</v>
          </cell>
          <cell r="B6520" t="str">
            <v>OTHER CONTRACT WORK</v>
          </cell>
          <cell r="C6520">
            <v>99030</v>
          </cell>
          <cell r="D6520" t="str">
            <v>GRS TRANSITION SERVICES AGREEMENT</v>
          </cell>
          <cell r="E6520" t="str">
            <v>920-44505</v>
          </cell>
          <cell r="F6520" t="str">
            <v>990304505920</v>
          </cell>
          <cell r="G6520">
            <v>602100</v>
          </cell>
          <cell r="H6520" t="str">
            <v>OTHER CONTRACT WORK</v>
          </cell>
        </row>
        <row r="6521">
          <cell r="A6521">
            <v>502100</v>
          </cell>
          <cell r="B6521" t="str">
            <v>OTHER CONTRACT WORK</v>
          </cell>
          <cell r="C6521">
            <v>99017</v>
          </cell>
          <cell r="D6521" t="str">
            <v>MARKET ANALYSIS</v>
          </cell>
          <cell r="E6521" t="str">
            <v>920-44505</v>
          </cell>
          <cell r="F6521" t="str">
            <v>990174505920</v>
          </cell>
          <cell r="G6521">
            <v>602100</v>
          </cell>
          <cell r="H6521" t="str">
            <v>OTHER CONTRACT WORK</v>
          </cell>
        </row>
        <row r="6522">
          <cell r="A6522">
            <v>502200</v>
          </cell>
          <cell r="B6522" t="str">
            <v>BENEFITS</v>
          </cell>
          <cell r="C6522">
            <v>99026</v>
          </cell>
          <cell r="D6522" t="str">
            <v>CORPORATE ACCOUNTS</v>
          </cell>
          <cell r="E6522" t="str">
            <v>920-44505</v>
          </cell>
          <cell r="F6522" t="str">
            <v>990264505920</v>
          </cell>
          <cell r="G6522">
            <v>602200</v>
          </cell>
          <cell r="H6522" t="str">
            <v>BENEFITS</v>
          </cell>
        </row>
        <row r="6523">
          <cell r="A6523">
            <v>502466</v>
          </cell>
          <cell r="B6523" t="str">
            <v>P CARD UNCODED CHARG</v>
          </cell>
          <cell r="C6523">
            <v>99017</v>
          </cell>
          <cell r="D6523" t="str">
            <v>MARKET ANALYSIS</v>
          </cell>
          <cell r="E6523" t="str">
            <v>920-44505</v>
          </cell>
          <cell r="F6523" t="str">
            <v>990174505920</v>
          </cell>
          <cell r="G6523">
            <v>602466</v>
          </cell>
          <cell r="H6523" t="str">
            <v>P CARD UNCODED CHARG</v>
          </cell>
        </row>
        <row r="6524">
          <cell r="A6524">
            <v>502466</v>
          </cell>
          <cell r="B6524" t="str">
            <v>P CARD UNCODED CHARG</v>
          </cell>
          <cell r="C6524">
            <v>99030</v>
          </cell>
          <cell r="D6524" t="str">
            <v>GRS TRANSITION SERVICES AGREEMENT</v>
          </cell>
          <cell r="E6524" t="str">
            <v>920-44505</v>
          </cell>
          <cell r="F6524" t="str">
            <v>990304505920</v>
          </cell>
          <cell r="G6524">
            <v>602466</v>
          </cell>
          <cell r="H6524" t="str">
            <v>P CARD UNCODED CHARG</v>
          </cell>
        </row>
        <row r="6525">
          <cell r="A6525">
            <v>502700</v>
          </cell>
          <cell r="B6525" t="str">
            <v>TELEPHONE</v>
          </cell>
          <cell r="C6525">
            <v>99030</v>
          </cell>
          <cell r="D6525" t="str">
            <v>GRS TRANSITION SERVICES AGREEMENT</v>
          </cell>
          <cell r="E6525" t="str">
            <v>920-44505</v>
          </cell>
          <cell r="F6525" t="str">
            <v>990304505920</v>
          </cell>
          <cell r="G6525">
            <v>602700</v>
          </cell>
          <cell r="H6525" t="str">
            <v>TELEPHONE</v>
          </cell>
        </row>
        <row r="6526">
          <cell r="A6526">
            <v>502700</v>
          </cell>
          <cell r="B6526" t="str">
            <v>TELEPHONE</v>
          </cell>
          <cell r="C6526">
            <v>99017</v>
          </cell>
          <cell r="D6526" t="str">
            <v>MARKET ANALYSIS</v>
          </cell>
          <cell r="E6526" t="str">
            <v>920-44505</v>
          </cell>
          <cell r="F6526" t="str">
            <v>990174505920</v>
          </cell>
          <cell r="G6526">
            <v>602700</v>
          </cell>
          <cell r="H6526" t="str">
            <v>TELEPHONE</v>
          </cell>
        </row>
        <row r="6527">
          <cell r="A6527">
            <v>503100</v>
          </cell>
          <cell r="B6527" t="str">
            <v>PRINTING</v>
          </cell>
          <cell r="C6527">
            <v>99017</v>
          </cell>
          <cell r="D6527" t="str">
            <v>MARKET ANALYSIS</v>
          </cell>
          <cell r="E6527" t="str">
            <v>920-44505</v>
          </cell>
          <cell r="F6527" t="str">
            <v>990174505920</v>
          </cell>
          <cell r="G6527">
            <v>603100</v>
          </cell>
          <cell r="H6527" t="str">
            <v>PRINTING</v>
          </cell>
        </row>
        <row r="6528">
          <cell r="A6528">
            <v>503200</v>
          </cell>
          <cell r="B6528" t="str">
            <v>BOOKS AND MAGAZINES</v>
          </cell>
          <cell r="C6528">
            <v>99030</v>
          </cell>
          <cell r="D6528" t="str">
            <v>GRS TRANSITION SERVICES AGREEMENT</v>
          </cell>
          <cell r="E6528" t="str">
            <v>920-44505</v>
          </cell>
          <cell r="F6528" t="str">
            <v>990304505920</v>
          </cell>
          <cell r="G6528">
            <v>603200</v>
          </cell>
          <cell r="H6528" t="str">
            <v>BOOKS AND MAGAZINES</v>
          </cell>
        </row>
        <row r="6529">
          <cell r="A6529">
            <v>503900</v>
          </cell>
          <cell r="B6529" t="str">
            <v>INSURANCE</v>
          </cell>
          <cell r="C6529">
            <v>99030</v>
          </cell>
          <cell r="D6529" t="str">
            <v>GRS TRANSITION SERVICES AGREEMENT</v>
          </cell>
          <cell r="E6529" t="str">
            <v>920-44505</v>
          </cell>
          <cell r="F6529" t="str">
            <v>990304505920</v>
          </cell>
          <cell r="G6529">
            <v>603900</v>
          </cell>
          <cell r="H6529" t="str">
            <v>INSURANCE</v>
          </cell>
        </row>
        <row r="6530">
          <cell r="A6530">
            <v>506200</v>
          </cell>
          <cell r="B6530" t="str">
            <v>PERMITS AND FEES</v>
          </cell>
          <cell r="C6530">
            <v>99017</v>
          </cell>
          <cell r="D6530" t="str">
            <v>MARKET ANALYSIS</v>
          </cell>
          <cell r="E6530" t="str">
            <v>920-44505</v>
          </cell>
          <cell r="F6530" t="str">
            <v>990174505920</v>
          </cell>
          <cell r="G6530">
            <v>606200</v>
          </cell>
          <cell r="H6530" t="str">
            <v>PERMITS AND FEES</v>
          </cell>
        </row>
        <row r="6531">
          <cell r="A6531">
            <v>506300</v>
          </cell>
          <cell r="B6531" t="str">
            <v>CELLULAR PHONES</v>
          </cell>
          <cell r="C6531">
            <v>99004</v>
          </cell>
          <cell r="D6531" t="str">
            <v>INFORMATION SVCS</v>
          </cell>
          <cell r="E6531" t="str">
            <v>920-44505</v>
          </cell>
          <cell r="F6531" t="str">
            <v>990044505920</v>
          </cell>
          <cell r="G6531">
            <v>606300</v>
          </cell>
          <cell r="H6531" t="str">
            <v>CELLULAR PHONES</v>
          </cell>
        </row>
        <row r="6532">
          <cell r="A6532">
            <v>508410</v>
          </cell>
          <cell r="B6532" t="str">
            <v>SHARED SERVICES COST</v>
          </cell>
          <cell r="C6532">
            <v>99013</v>
          </cell>
          <cell r="D6532" t="str">
            <v>GENERAL MANAGER</v>
          </cell>
          <cell r="E6532" t="str">
            <v>920-44505</v>
          </cell>
          <cell r="F6532" t="str">
            <v>990134505920</v>
          </cell>
          <cell r="G6532">
            <v>608410</v>
          </cell>
          <cell r="H6532" t="str">
            <v>SHARED SERVICES COST</v>
          </cell>
        </row>
        <row r="6533">
          <cell r="A6533">
            <v>508410</v>
          </cell>
          <cell r="B6533" t="str">
            <v>SHARED SERVICES COST</v>
          </cell>
          <cell r="C6533">
            <v>99030</v>
          </cell>
          <cell r="D6533" t="str">
            <v>GRS TRANSITION SERVICES AGREEMENT</v>
          </cell>
          <cell r="E6533" t="str">
            <v>920-44505</v>
          </cell>
          <cell r="F6533" t="str">
            <v>990304505920</v>
          </cell>
          <cell r="G6533">
            <v>608410</v>
          </cell>
          <cell r="H6533" t="str">
            <v>SHARED SERVICES COST</v>
          </cell>
        </row>
        <row r="6534">
          <cell r="A6534">
            <v>580105</v>
          </cell>
          <cell r="B6534" t="str">
            <v>SALARY REGULAR</v>
          </cell>
          <cell r="C6534">
            <v>99013</v>
          </cell>
          <cell r="D6534" t="str">
            <v>GENERAL MANAGER</v>
          </cell>
          <cell r="E6534" t="str">
            <v>920-44505</v>
          </cell>
          <cell r="F6534" t="str">
            <v>990134505920</v>
          </cell>
          <cell r="G6534">
            <v>680105</v>
          </cell>
          <cell r="H6534" t="str">
            <v>SALARY REGULAR</v>
          </cell>
        </row>
        <row r="6535">
          <cell r="A6535">
            <v>588105</v>
          </cell>
          <cell r="B6535" t="str">
            <v>SALARY PAYROLL ZTFSO</v>
          </cell>
          <cell r="C6535">
            <v>99018</v>
          </cell>
          <cell r="D6535" t="str">
            <v>SCHEDULING</v>
          </cell>
          <cell r="E6535" t="str">
            <v>920-44505</v>
          </cell>
          <cell r="F6535" t="str">
            <v>990184505920</v>
          </cell>
          <cell r="G6535">
            <v>688105</v>
          </cell>
          <cell r="H6535" t="str">
            <v>SALARY PAYROLL ZTFSO</v>
          </cell>
        </row>
        <row r="6536">
          <cell r="A6536">
            <v>588105</v>
          </cell>
          <cell r="B6536" t="str">
            <v>SALARY PAYROLL ZTFSO</v>
          </cell>
          <cell r="C6536">
            <v>99024</v>
          </cell>
          <cell r="D6536" t="str">
            <v>PROJECT DEVELOPMENT OFFICE</v>
          </cell>
          <cell r="E6536" t="str">
            <v>920-44505</v>
          </cell>
          <cell r="F6536" t="str">
            <v>990244505920</v>
          </cell>
          <cell r="G6536">
            <v>688105</v>
          </cell>
          <cell r="H6536" t="str">
            <v>SALARY PAYROLL ZTFSO</v>
          </cell>
        </row>
        <row r="6537">
          <cell r="A6537">
            <v>588105</v>
          </cell>
          <cell r="B6537" t="str">
            <v>SALARY PAYROLL ZTFSO</v>
          </cell>
          <cell r="C6537">
            <v>99013</v>
          </cell>
          <cell r="D6537" t="str">
            <v>GENERAL MANAGER</v>
          </cell>
          <cell r="E6537" t="str">
            <v>920-44505</v>
          </cell>
          <cell r="F6537" t="str">
            <v>990134505920</v>
          </cell>
          <cell r="G6537">
            <v>688105</v>
          </cell>
          <cell r="H6537" t="str">
            <v>SALARY PAYROLL ZTFSO</v>
          </cell>
        </row>
        <row r="6538">
          <cell r="A6538">
            <v>588105</v>
          </cell>
          <cell r="B6538" t="str">
            <v>SALARY PAYROLL ZTFSO</v>
          </cell>
          <cell r="C6538">
            <v>99017</v>
          </cell>
          <cell r="D6538" t="str">
            <v>MARKET ANALYSIS</v>
          </cell>
          <cell r="E6538" t="str">
            <v>920-44505</v>
          </cell>
          <cell r="F6538" t="str">
            <v>990174505920</v>
          </cell>
          <cell r="G6538">
            <v>688105</v>
          </cell>
          <cell r="H6538" t="str">
            <v>SALARY PAYROLL ZTFSO</v>
          </cell>
        </row>
        <row r="6539">
          <cell r="A6539">
            <v>505600</v>
          </cell>
          <cell r="B6539" t="str">
            <v>SOFTWARE MAINT</v>
          </cell>
          <cell r="C6539">
            <v>99013</v>
          </cell>
          <cell r="D6539" t="str">
            <v>GENERAL MANAGER</v>
          </cell>
          <cell r="E6539" t="str">
            <v>920-44505</v>
          </cell>
          <cell r="F6539" t="str">
            <v>990134505920</v>
          </cell>
          <cell r="G6539">
            <v>605600</v>
          </cell>
          <cell r="H6539" t="str">
            <v>SOFTWARE MAINT</v>
          </cell>
        </row>
        <row r="6540">
          <cell r="A6540">
            <v>504200</v>
          </cell>
          <cell r="B6540" t="str">
            <v>REGULATORY DEFEERAL</v>
          </cell>
          <cell r="C6540">
            <v>52095</v>
          </cell>
          <cell r="D6540" t="str">
            <v>UNIDENTIFIED VACANCI</v>
          </cell>
          <cell r="E6540" t="str">
            <v>921-01050</v>
          </cell>
          <cell r="F6540" t="str">
            <v>520951050921</v>
          </cell>
          <cell r="G6540">
            <v>604200</v>
          </cell>
          <cell r="H6540" t="str">
            <v>REGULATORY DEFEERAL</v>
          </cell>
        </row>
        <row r="6541">
          <cell r="A6541">
            <v>504200</v>
          </cell>
          <cell r="B6541" t="str">
            <v>REGULATORY DEFEERAL</v>
          </cell>
          <cell r="C6541">
            <v>51510</v>
          </cell>
          <cell r="D6541" t="str">
            <v>UNIDENTIFIED SAVINGS</v>
          </cell>
          <cell r="E6541" t="str">
            <v>921-01050</v>
          </cell>
          <cell r="F6541" t="str">
            <v>515101050921</v>
          </cell>
          <cell r="G6541">
            <v>604200</v>
          </cell>
          <cell r="H6541" t="str">
            <v>REGULATORY DEFEERAL</v>
          </cell>
        </row>
        <row r="6542">
          <cell r="A6542">
            <v>504200</v>
          </cell>
          <cell r="B6542" t="str">
            <v>REGULATORY DEFEERAL</v>
          </cell>
          <cell r="C6542">
            <v>35500</v>
          </cell>
          <cell r="D6542" t="str">
            <v>UNIDENTIFIED VACANCI</v>
          </cell>
          <cell r="E6542" t="str">
            <v>921-01050</v>
          </cell>
          <cell r="F6542" t="str">
            <v>355001050921</v>
          </cell>
          <cell r="G6542">
            <v>604200</v>
          </cell>
          <cell r="H6542" t="str">
            <v>REGULATORY DEFEERAL</v>
          </cell>
        </row>
        <row r="6543">
          <cell r="A6543">
            <v>501300</v>
          </cell>
          <cell r="B6543" t="str">
            <v>COMMISSIONS</v>
          </cell>
          <cell r="C6543">
            <v>16280</v>
          </cell>
          <cell r="D6543" t="str">
            <v>UNIDENTIFIED PAYROLL</v>
          </cell>
          <cell r="E6543" t="str">
            <v>921-01050</v>
          </cell>
          <cell r="F6543" t="str">
            <v>162801050921</v>
          </cell>
          <cell r="G6543">
            <v>601300</v>
          </cell>
          <cell r="H6543" t="str">
            <v>COMMISSIONS</v>
          </cell>
        </row>
        <row r="6544">
          <cell r="A6544">
            <v>501300</v>
          </cell>
          <cell r="B6544" t="str">
            <v>COMMISSIONS</v>
          </cell>
          <cell r="C6544">
            <v>16275</v>
          </cell>
          <cell r="D6544" t="str">
            <v>VACATION TIMING</v>
          </cell>
          <cell r="E6544" t="str">
            <v>921-01050</v>
          </cell>
          <cell r="F6544" t="str">
            <v>162751050921</v>
          </cell>
          <cell r="G6544">
            <v>601300</v>
          </cell>
          <cell r="H6544" t="str">
            <v>COMMISSIONS</v>
          </cell>
        </row>
        <row r="6545">
          <cell r="A6545">
            <v>504200</v>
          </cell>
          <cell r="B6545" t="str">
            <v>REGULATORY DEFEERAL</v>
          </cell>
          <cell r="C6545">
            <v>15500</v>
          </cell>
          <cell r="D6545" t="str">
            <v>Unidentified Savings – Weber, D</v>
          </cell>
          <cell r="E6545" t="str">
            <v>921-01050</v>
          </cell>
          <cell r="F6545" t="str">
            <v>155001050921</v>
          </cell>
          <cell r="G6545">
            <v>604200</v>
          </cell>
          <cell r="H6545" t="str">
            <v>REGULATORY DEFEERAL</v>
          </cell>
        </row>
        <row r="6546">
          <cell r="A6546">
            <v>504200</v>
          </cell>
          <cell r="B6546" t="str">
            <v>REGULATORY DEFEERAL</v>
          </cell>
          <cell r="C6546">
            <v>15200</v>
          </cell>
          <cell r="D6546" t="str">
            <v>UNIDENTIFIED VACANCIES-WILLIAMS K</v>
          </cell>
          <cell r="E6546" t="str">
            <v>921-01050</v>
          </cell>
          <cell r="F6546" t="str">
            <v>152001050921</v>
          </cell>
          <cell r="G6546">
            <v>604200</v>
          </cell>
          <cell r="H6546" t="str">
            <v>REGULATORY DEFEERAL</v>
          </cell>
        </row>
        <row r="6547">
          <cell r="A6547">
            <v>504200</v>
          </cell>
          <cell r="B6547" t="str">
            <v>REGULATORY DEFEERAL</v>
          </cell>
          <cell r="C6547">
            <v>11510</v>
          </cell>
          <cell r="D6547" t="str">
            <v>UNIDENTIFIED VACANCIES- HEITING</v>
          </cell>
          <cell r="E6547" t="str">
            <v>921-01050</v>
          </cell>
          <cell r="F6547" t="str">
            <v>115101050921</v>
          </cell>
          <cell r="G6547">
            <v>604200</v>
          </cell>
          <cell r="H6547" t="str">
            <v>REGULATORY DEFEERAL</v>
          </cell>
        </row>
        <row r="6548">
          <cell r="A6548">
            <v>504200</v>
          </cell>
          <cell r="B6548" t="str">
            <v>REGULATORY DEFEERAL</v>
          </cell>
          <cell r="C6548">
            <v>11440</v>
          </cell>
          <cell r="D6548" t="str">
            <v>UNIDENTIFIED VACANCIES- CFO</v>
          </cell>
          <cell r="E6548" t="str">
            <v>921-01050</v>
          </cell>
          <cell r="F6548" t="str">
            <v>114401050921</v>
          </cell>
          <cell r="G6548">
            <v>604200</v>
          </cell>
          <cell r="H6548" t="str">
            <v>REGULATORY DEFEERAL</v>
          </cell>
        </row>
        <row r="6549">
          <cell r="A6549">
            <v>504200</v>
          </cell>
          <cell r="B6549" t="str">
            <v>REGULATORY DEFEERAL</v>
          </cell>
          <cell r="C6549">
            <v>11359</v>
          </cell>
          <cell r="D6549" t="str">
            <v>UNIDENTIFIED VACANCIES- SAATHOFF</v>
          </cell>
          <cell r="E6549" t="str">
            <v>921-01050</v>
          </cell>
          <cell r="F6549" t="str">
            <v>113591050921</v>
          </cell>
          <cell r="G6549">
            <v>604200</v>
          </cell>
          <cell r="H6549" t="str">
            <v>REGULATORY DEFEERAL</v>
          </cell>
        </row>
        <row r="6550">
          <cell r="A6550">
            <v>505000</v>
          </cell>
          <cell r="B6550" t="str">
            <v>LEGAL FEES</v>
          </cell>
          <cell r="C6550">
            <v>54065</v>
          </cell>
          <cell r="D6550" t="str">
            <v>LEGAL FEES-PROCURMNT</v>
          </cell>
          <cell r="E6550" t="str">
            <v>921-01050</v>
          </cell>
          <cell r="F6550" t="str">
            <v>540651050921</v>
          </cell>
          <cell r="G6550">
            <v>605000</v>
          </cell>
          <cell r="H6550" t="str">
            <v>LEGAL FEES</v>
          </cell>
        </row>
        <row r="6551">
          <cell r="A6551">
            <v>505000</v>
          </cell>
          <cell r="B6551" t="str">
            <v>LEGAL FEES</v>
          </cell>
          <cell r="C6551">
            <v>54025</v>
          </cell>
          <cell r="D6551" t="str">
            <v xml:space="preserve">LEGAL WORK          </v>
          </cell>
          <cell r="E6551" t="str">
            <v>921-01050</v>
          </cell>
          <cell r="F6551" t="str">
            <v>540251050921</v>
          </cell>
          <cell r="G6551">
            <v>605000</v>
          </cell>
          <cell r="H6551" t="str">
            <v>LEGAL FEES</v>
          </cell>
        </row>
        <row r="6552">
          <cell r="A6552">
            <v>501400</v>
          </cell>
          <cell r="B6552" t="str">
            <v>MATERIALS</v>
          </cell>
          <cell r="C6552">
            <v>42010</v>
          </cell>
          <cell r="D6552" t="str">
            <v>ACCOUNTING</v>
          </cell>
          <cell r="E6552" t="str">
            <v>921-01107</v>
          </cell>
          <cell r="F6552" t="str">
            <v>420101107921</v>
          </cell>
          <cell r="G6552">
            <v>601400</v>
          </cell>
          <cell r="H6552" t="str">
            <v>MATERIALS</v>
          </cell>
        </row>
        <row r="6553">
          <cell r="A6553">
            <v>501900</v>
          </cell>
          <cell r="B6553" t="str">
            <v>DUES/MEMBERSHIP</v>
          </cell>
          <cell r="C6553">
            <v>51060</v>
          </cell>
          <cell r="D6553" t="str">
            <v>PROJECT OFFICE</v>
          </cell>
          <cell r="E6553" t="str">
            <v>921-01207</v>
          </cell>
          <cell r="F6553" t="str">
            <v>510601207921</v>
          </cell>
          <cell r="G6553">
            <v>601900</v>
          </cell>
          <cell r="H6553" t="str">
            <v>DUES/MEMBERSHIP</v>
          </cell>
        </row>
        <row r="6554">
          <cell r="A6554">
            <v>522000</v>
          </cell>
          <cell r="B6554" t="str">
            <v>EMPLOYEE AWARDS</v>
          </cell>
          <cell r="C6554">
            <v>51060</v>
          </cell>
          <cell r="D6554" t="str">
            <v>PROJECT OFFICE</v>
          </cell>
          <cell r="E6554" t="str">
            <v>921-01207</v>
          </cell>
          <cell r="F6554" t="str">
            <v>510601207921</v>
          </cell>
          <cell r="G6554">
            <v>622000</v>
          </cell>
          <cell r="H6554" t="str">
            <v>EMPLOYEE AWARDS</v>
          </cell>
        </row>
        <row r="6555">
          <cell r="A6555">
            <v>500100</v>
          </cell>
          <cell r="B6555" t="str">
            <v>SALARY PAYROLL</v>
          </cell>
          <cell r="C6555">
            <v>51050</v>
          </cell>
          <cell r="D6555" t="str">
            <v>CORPORATE SECURITY</v>
          </cell>
          <cell r="E6555" t="str">
            <v>921-01207</v>
          </cell>
          <cell r="F6555" t="str">
            <v>510501207921</v>
          </cell>
          <cell r="G6555">
            <v>600100</v>
          </cell>
          <cell r="H6555" t="str">
            <v>SALARY PAYROLL</v>
          </cell>
        </row>
        <row r="6556">
          <cell r="A6556">
            <v>500900</v>
          </cell>
          <cell r="B6556" t="str">
            <v>VACATION, SICK &amp; HOL</v>
          </cell>
          <cell r="C6556">
            <v>51050</v>
          </cell>
          <cell r="D6556" t="str">
            <v>CORPORATE SECURITY</v>
          </cell>
          <cell r="E6556" t="str">
            <v>921-01207</v>
          </cell>
          <cell r="F6556" t="str">
            <v>510501207921</v>
          </cell>
          <cell r="G6556">
            <v>600900</v>
          </cell>
          <cell r="H6556" t="str">
            <v>VACATION, SICK &amp; HOL</v>
          </cell>
        </row>
        <row r="6557">
          <cell r="A6557">
            <v>501000</v>
          </cell>
          <cell r="B6557" t="str">
            <v>PAYROLL OVERHEAD</v>
          </cell>
          <cell r="C6557">
            <v>51050</v>
          </cell>
          <cell r="D6557" t="str">
            <v>CORPORATE SECURITY</v>
          </cell>
          <cell r="E6557" t="str">
            <v>921-01207</v>
          </cell>
          <cell r="F6557" t="str">
            <v>510501207921</v>
          </cell>
          <cell r="G6557">
            <v>601000</v>
          </cell>
          <cell r="H6557" t="str">
            <v>PAYROLL OVERHEAD</v>
          </cell>
        </row>
        <row r="6558">
          <cell r="A6558">
            <v>501600</v>
          </cell>
          <cell r="B6558" t="str">
            <v>TRANSPORTATION</v>
          </cell>
          <cell r="C6558">
            <v>51050</v>
          </cell>
          <cell r="D6558" t="str">
            <v>CORPORATE SECURITY</v>
          </cell>
          <cell r="E6558" t="str">
            <v>921-01207</v>
          </cell>
          <cell r="F6558" t="str">
            <v>510501207921</v>
          </cell>
          <cell r="G6558">
            <v>601600</v>
          </cell>
          <cell r="H6558" t="str">
            <v>TRANSPORTATION</v>
          </cell>
        </row>
        <row r="6559">
          <cell r="A6559">
            <v>501900</v>
          </cell>
          <cell r="B6559" t="str">
            <v>DUES/MEMBERSHIP</v>
          </cell>
          <cell r="C6559">
            <v>51050</v>
          </cell>
          <cell r="D6559" t="str">
            <v>CORPORATE SECURITY</v>
          </cell>
          <cell r="E6559" t="str">
            <v>921-01207</v>
          </cell>
          <cell r="F6559" t="str">
            <v>510501207921</v>
          </cell>
          <cell r="G6559">
            <v>601900</v>
          </cell>
          <cell r="H6559" t="str">
            <v>DUES/MEMBERSHIP</v>
          </cell>
        </row>
        <row r="6560">
          <cell r="A6560">
            <v>502100</v>
          </cell>
          <cell r="B6560" t="str">
            <v>OTHER CONTRACT WORK</v>
          </cell>
          <cell r="C6560">
            <v>51050</v>
          </cell>
          <cell r="D6560" t="str">
            <v>CORPORATE SECURITY</v>
          </cell>
          <cell r="E6560" t="str">
            <v>921-01207</v>
          </cell>
          <cell r="F6560" t="str">
            <v>510501207921</v>
          </cell>
          <cell r="G6560">
            <v>602100</v>
          </cell>
          <cell r="H6560" t="str">
            <v>OTHER CONTRACT WORK</v>
          </cell>
        </row>
        <row r="6561">
          <cell r="A6561">
            <v>502466</v>
          </cell>
          <cell r="B6561" t="str">
            <v>P CARD UNCODED CHARG</v>
          </cell>
          <cell r="C6561">
            <v>51050</v>
          </cell>
          <cell r="D6561" t="str">
            <v>CORPORATE SECURITY</v>
          </cell>
          <cell r="E6561" t="str">
            <v>921-01207</v>
          </cell>
          <cell r="F6561" t="str">
            <v>510501207921</v>
          </cell>
          <cell r="G6561">
            <v>602466</v>
          </cell>
          <cell r="H6561" t="str">
            <v>P CARD UNCODED CHARG</v>
          </cell>
        </row>
        <row r="6562">
          <cell r="A6562">
            <v>503000</v>
          </cell>
          <cell r="B6562" t="str">
            <v>OFFICE SUPPLIES</v>
          </cell>
          <cell r="C6562">
            <v>51050</v>
          </cell>
          <cell r="D6562" t="str">
            <v>CORPORATE SECURITY</v>
          </cell>
          <cell r="E6562" t="str">
            <v>921-01207</v>
          </cell>
          <cell r="F6562" t="str">
            <v>510501207921</v>
          </cell>
          <cell r="G6562">
            <v>603000</v>
          </cell>
          <cell r="H6562" t="str">
            <v>OFFICE SUPPLIES</v>
          </cell>
        </row>
        <row r="6563">
          <cell r="A6563">
            <v>504700</v>
          </cell>
          <cell r="B6563" t="str">
            <v>PARKING</v>
          </cell>
          <cell r="C6563">
            <v>51050</v>
          </cell>
          <cell r="D6563" t="str">
            <v>CORPORATE SECURITY</v>
          </cell>
          <cell r="E6563" t="str">
            <v>921-01207</v>
          </cell>
          <cell r="F6563" t="str">
            <v>510501207921</v>
          </cell>
          <cell r="G6563">
            <v>604700</v>
          </cell>
          <cell r="H6563" t="str">
            <v>PARKING</v>
          </cell>
        </row>
        <row r="6564">
          <cell r="A6564">
            <v>505100</v>
          </cell>
          <cell r="B6564" t="str">
            <v>PROFESSIONAL SERVICE</v>
          </cell>
          <cell r="C6564">
            <v>51050</v>
          </cell>
          <cell r="D6564" t="str">
            <v>CORPORATE SECURITY</v>
          </cell>
          <cell r="E6564" t="str">
            <v>921-01207</v>
          </cell>
          <cell r="F6564" t="str">
            <v>510501207921</v>
          </cell>
          <cell r="G6564">
            <v>605100</v>
          </cell>
          <cell r="H6564" t="str">
            <v>PROFESSIONAL SERVICE</v>
          </cell>
        </row>
        <row r="6565">
          <cell r="A6565">
            <v>506100</v>
          </cell>
          <cell r="B6565" t="str">
            <v>SECURITY</v>
          </cell>
          <cell r="C6565">
            <v>51050</v>
          </cell>
          <cell r="D6565" t="str">
            <v>CORPORATE SECURITY</v>
          </cell>
          <cell r="E6565" t="str">
            <v>921-01207</v>
          </cell>
          <cell r="F6565" t="str">
            <v>510501207921</v>
          </cell>
          <cell r="G6565">
            <v>606100</v>
          </cell>
          <cell r="H6565" t="str">
            <v>SECURITY</v>
          </cell>
        </row>
        <row r="6566">
          <cell r="A6566">
            <v>506200</v>
          </cell>
          <cell r="B6566" t="str">
            <v>PERMITS AND FEES</v>
          </cell>
          <cell r="C6566">
            <v>51050</v>
          </cell>
          <cell r="D6566" t="str">
            <v>CORPORATE SECURITY</v>
          </cell>
          <cell r="E6566" t="str">
            <v>921-01207</v>
          </cell>
          <cell r="F6566" t="str">
            <v>510501207921</v>
          </cell>
          <cell r="G6566">
            <v>606200</v>
          </cell>
          <cell r="H6566" t="str">
            <v>PERMITS AND FEES</v>
          </cell>
        </row>
        <row r="6567">
          <cell r="A6567">
            <v>512100</v>
          </cell>
          <cell r="B6567" t="str">
            <v>MEALS AND ENTERTAIN</v>
          </cell>
          <cell r="C6567">
            <v>51050</v>
          </cell>
          <cell r="D6567" t="str">
            <v>CORPORATE SECURITY</v>
          </cell>
          <cell r="E6567" t="str">
            <v>921-01207</v>
          </cell>
          <cell r="F6567" t="str">
            <v>510501207921</v>
          </cell>
          <cell r="G6567">
            <v>612100</v>
          </cell>
          <cell r="H6567" t="str">
            <v>MEALS AND ENTERTAIN</v>
          </cell>
        </row>
        <row r="6568">
          <cell r="A6568">
            <v>513200</v>
          </cell>
          <cell r="B6568" t="str">
            <v>BUSINESS TRAVEL</v>
          </cell>
          <cell r="C6568">
            <v>51050</v>
          </cell>
          <cell r="D6568" t="str">
            <v>CORPORATE SECURITY</v>
          </cell>
          <cell r="E6568" t="str">
            <v>921-01207</v>
          </cell>
          <cell r="F6568" t="str">
            <v>510501207921</v>
          </cell>
          <cell r="G6568">
            <v>613200</v>
          </cell>
          <cell r="H6568" t="str">
            <v>BUSINESS TRAVEL</v>
          </cell>
        </row>
        <row r="6569">
          <cell r="A6569">
            <v>503300</v>
          </cell>
          <cell r="B6569" t="str">
            <v>REFRESHMENTS</v>
          </cell>
          <cell r="C6569">
            <v>51050</v>
          </cell>
          <cell r="D6569" t="str">
            <v>CORPORATE SECURITY</v>
          </cell>
          <cell r="E6569" t="str">
            <v>921-01207</v>
          </cell>
          <cell r="F6569" t="str">
            <v>510501207921</v>
          </cell>
          <cell r="G6569">
            <v>603300</v>
          </cell>
          <cell r="H6569" t="str">
            <v>REFRESHMENTS</v>
          </cell>
        </row>
        <row r="6570">
          <cell r="A6570">
            <v>503100</v>
          </cell>
          <cell r="B6570" t="str">
            <v>PRINTING</v>
          </cell>
          <cell r="C6570">
            <v>51050</v>
          </cell>
          <cell r="D6570" t="str">
            <v>CORPORATE SECURITY</v>
          </cell>
          <cell r="E6570" t="str">
            <v>921-01207</v>
          </cell>
          <cell r="F6570" t="str">
            <v>510501207921</v>
          </cell>
          <cell r="G6570">
            <v>603100</v>
          </cell>
          <cell r="H6570" t="str">
            <v>PRINTING</v>
          </cell>
        </row>
        <row r="6571">
          <cell r="A6571">
            <v>503200</v>
          </cell>
          <cell r="B6571" t="str">
            <v>BOOKS AND MAGAZINES</v>
          </cell>
          <cell r="C6571">
            <v>51050</v>
          </cell>
          <cell r="D6571" t="str">
            <v>CORPORATE SECURITY</v>
          </cell>
          <cell r="E6571" t="str">
            <v>921-01207</v>
          </cell>
          <cell r="F6571" t="str">
            <v>510501207921</v>
          </cell>
          <cell r="G6571">
            <v>603200</v>
          </cell>
          <cell r="H6571" t="str">
            <v>BOOKS AND MAGAZINES</v>
          </cell>
        </row>
        <row r="6572">
          <cell r="A6572">
            <v>506500</v>
          </cell>
          <cell r="B6572" t="str">
            <v>UNLEADED FUEL</v>
          </cell>
          <cell r="C6572">
            <v>51050</v>
          </cell>
          <cell r="D6572" t="str">
            <v>CORPORATE SECURITY</v>
          </cell>
          <cell r="E6572" t="str">
            <v>921-01207</v>
          </cell>
          <cell r="F6572" t="str">
            <v>510501207921</v>
          </cell>
          <cell r="G6572">
            <v>606500</v>
          </cell>
          <cell r="H6572" t="str">
            <v>UNLEADED FUEL</v>
          </cell>
        </row>
        <row r="6573">
          <cell r="A6573">
            <v>502400</v>
          </cell>
          <cell r="B6573" t="str">
            <v>MISCELLANEOUS</v>
          </cell>
          <cell r="C6573">
            <v>51050</v>
          </cell>
          <cell r="D6573" t="str">
            <v>CORPORATE SECURITY</v>
          </cell>
          <cell r="E6573" t="str">
            <v>921-01207</v>
          </cell>
          <cell r="F6573" t="str">
            <v>510501207921</v>
          </cell>
          <cell r="G6573">
            <v>602400</v>
          </cell>
          <cell r="H6573" t="str">
            <v>MISCELLANEOUS</v>
          </cell>
        </row>
        <row r="6574">
          <cell r="A6574">
            <v>504950</v>
          </cell>
          <cell r="B6574" t="str">
            <v>CLOTHING</v>
          </cell>
          <cell r="C6574">
            <v>51050</v>
          </cell>
          <cell r="D6574" t="str">
            <v>CORPORATE SECURITY</v>
          </cell>
          <cell r="E6574" t="str">
            <v>921-01207</v>
          </cell>
          <cell r="F6574" t="str">
            <v>510501207921</v>
          </cell>
          <cell r="G6574">
            <v>604950</v>
          </cell>
          <cell r="H6574" t="str">
            <v>CLOTHING</v>
          </cell>
        </row>
        <row r="6575">
          <cell r="A6575">
            <v>505500</v>
          </cell>
          <cell r="B6575" t="str">
            <v>REPAIRS AND MAINT</v>
          </cell>
          <cell r="C6575">
            <v>51050</v>
          </cell>
          <cell r="D6575" t="str">
            <v>CORPORATE SECURITY</v>
          </cell>
          <cell r="E6575" t="str">
            <v>921-01207</v>
          </cell>
          <cell r="F6575" t="str">
            <v>510501207921</v>
          </cell>
          <cell r="G6575">
            <v>605500</v>
          </cell>
          <cell r="H6575" t="str">
            <v>REPAIRS AND MAINT</v>
          </cell>
        </row>
        <row r="6576">
          <cell r="A6576">
            <v>501500</v>
          </cell>
          <cell r="B6576" t="str">
            <v>MILEAGE REIMBURSE</v>
          </cell>
          <cell r="C6576">
            <v>51050</v>
          </cell>
          <cell r="D6576" t="str">
            <v>CORPORATE SECURITY</v>
          </cell>
          <cell r="E6576" t="str">
            <v>921-01207</v>
          </cell>
          <cell r="F6576" t="str">
            <v>510501207921</v>
          </cell>
          <cell r="G6576">
            <v>601500</v>
          </cell>
          <cell r="H6576" t="str">
            <v>MILEAGE REIMBURSE</v>
          </cell>
        </row>
        <row r="6577">
          <cell r="A6577">
            <v>501400</v>
          </cell>
          <cell r="B6577" t="str">
            <v>MATERIALS</v>
          </cell>
          <cell r="C6577">
            <v>51050</v>
          </cell>
          <cell r="D6577" t="str">
            <v>CORPORATE SECURITY</v>
          </cell>
          <cell r="E6577" t="str">
            <v>921-01207</v>
          </cell>
          <cell r="F6577" t="str">
            <v>510501207921</v>
          </cell>
          <cell r="G6577">
            <v>601400</v>
          </cell>
          <cell r="H6577" t="str">
            <v>MATERIALS</v>
          </cell>
        </row>
        <row r="6578">
          <cell r="A6578">
            <v>500100</v>
          </cell>
          <cell r="B6578" t="str">
            <v>SALARY PAYROLL</v>
          </cell>
          <cell r="C6578">
            <v>51045</v>
          </cell>
          <cell r="D6578" t="str">
            <v>BUSINESS CONTINUITY</v>
          </cell>
          <cell r="E6578" t="str">
            <v>921-01207</v>
          </cell>
          <cell r="F6578" t="str">
            <v>510451207921</v>
          </cell>
          <cell r="G6578">
            <v>600100</v>
          </cell>
          <cell r="H6578" t="str">
            <v>SALARY PAYROLL</v>
          </cell>
        </row>
        <row r="6579">
          <cell r="A6579">
            <v>500900</v>
          </cell>
          <cell r="B6579" t="str">
            <v>VACATION, SICK &amp; HOL</v>
          </cell>
          <cell r="C6579">
            <v>51045</v>
          </cell>
          <cell r="D6579" t="str">
            <v>BUSINESS CONTINUITY</v>
          </cell>
          <cell r="E6579" t="str">
            <v>921-01207</v>
          </cell>
          <cell r="F6579" t="str">
            <v>510451207921</v>
          </cell>
          <cell r="G6579">
            <v>600900</v>
          </cell>
          <cell r="H6579" t="str">
            <v>VACATION, SICK &amp; HOL</v>
          </cell>
        </row>
        <row r="6580">
          <cell r="A6580">
            <v>501000</v>
          </cell>
          <cell r="B6580" t="str">
            <v>PAYROLL OVERHEAD</v>
          </cell>
          <cell r="C6580">
            <v>51045</v>
          </cell>
          <cell r="D6580" t="str">
            <v>BUSINESS CONTINUITY</v>
          </cell>
          <cell r="E6580" t="str">
            <v>921-01207</v>
          </cell>
          <cell r="F6580" t="str">
            <v>510451207921</v>
          </cell>
          <cell r="G6580">
            <v>601000</v>
          </cell>
          <cell r="H6580" t="str">
            <v>PAYROLL OVERHEAD</v>
          </cell>
        </row>
        <row r="6581">
          <cell r="A6581">
            <v>501900</v>
          </cell>
          <cell r="B6581" t="str">
            <v>DUES/MEMBERSHIP</v>
          </cell>
          <cell r="C6581">
            <v>51045</v>
          </cell>
          <cell r="D6581" t="str">
            <v>BUSINESS CONTINUITY</v>
          </cell>
          <cell r="E6581" t="str">
            <v>921-01207</v>
          </cell>
          <cell r="F6581" t="str">
            <v>510451207921</v>
          </cell>
          <cell r="G6581">
            <v>601900</v>
          </cell>
          <cell r="H6581" t="str">
            <v>DUES/MEMBERSHIP</v>
          </cell>
        </row>
        <row r="6582">
          <cell r="A6582">
            <v>502466</v>
          </cell>
          <cell r="B6582" t="str">
            <v>P CARD UNCODED CHARG</v>
          </cell>
          <cell r="C6582">
            <v>51045</v>
          </cell>
          <cell r="D6582" t="str">
            <v>BUSINESS CONTINUITY</v>
          </cell>
          <cell r="E6582" t="str">
            <v>921-01207</v>
          </cell>
          <cell r="F6582" t="str">
            <v>510451207921</v>
          </cell>
          <cell r="G6582">
            <v>602466</v>
          </cell>
          <cell r="H6582" t="str">
            <v>P CARD UNCODED CHARG</v>
          </cell>
        </row>
        <row r="6583">
          <cell r="A6583">
            <v>503000</v>
          </cell>
          <cell r="B6583" t="str">
            <v>OFFICE SUPPLIES</v>
          </cell>
          <cell r="C6583">
            <v>51045</v>
          </cell>
          <cell r="D6583" t="str">
            <v>BUSINESS CONTINUITY</v>
          </cell>
          <cell r="E6583" t="str">
            <v>921-01207</v>
          </cell>
          <cell r="F6583" t="str">
            <v>510451207921</v>
          </cell>
          <cell r="G6583">
            <v>603000</v>
          </cell>
          <cell r="H6583" t="str">
            <v>OFFICE SUPPLIES</v>
          </cell>
        </row>
        <row r="6584">
          <cell r="A6584">
            <v>505100</v>
          </cell>
          <cell r="B6584" t="str">
            <v>PROFESSIONAL SERVICE</v>
          </cell>
          <cell r="C6584">
            <v>51045</v>
          </cell>
          <cell r="D6584" t="str">
            <v>BUSINESS CONTINUITY</v>
          </cell>
          <cell r="E6584" t="str">
            <v>921-01207</v>
          </cell>
          <cell r="F6584" t="str">
            <v>510451207921</v>
          </cell>
          <cell r="G6584">
            <v>605100</v>
          </cell>
          <cell r="H6584" t="str">
            <v>PROFESSIONAL SERVICE</v>
          </cell>
        </row>
        <row r="6585">
          <cell r="A6585">
            <v>512100</v>
          </cell>
          <cell r="B6585" t="str">
            <v>MEALS AND ENTERTAIN</v>
          </cell>
          <cell r="C6585">
            <v>51045</v>
          </cell>
          <cell r="D6585" t="str">
            <v>BUSINESS CONTINUITY</v>
          </cell>
          <cell r="E6585" t="str">
            <v>921-01207</v>
          </cell>
          <cell r="F6585" t="str">
            <v>510451207921</v>
          </cell>
          <cell r="G6585">
            <v>612100</v>
          </cell>
          <cell r="H6585" t="str">
            <v>MEALS AND ENTERTAIN</v>
          </cell>
        </row>
        <row r="6586">
          <cell r="A6586">
            <v>503200</v>
          </cell>
          <cell r="B6586" t="str">
            <v>BOOKS AND MAGAZINES</v>
          </cell>
          <cell r="C6586">
            <v>51045</v>
          </cell>
          <cell r="D6586" t="str">
            <v>BUSINESS CONTINUITY</v>
          </cell>
          <cell r="E6586" t="str">
            <v>921-01207</v>
          </cell>
          <cell r="F6586" t="str">
            <v>510451207921</v>
          </cell>
          <cell r="G6586">
            <v>603200</v>
          </cell>
          <cell r="H6586" t="str">
            <v>BOOKS AND MAGAZINES</v>
          </cell>
        </row>
        <row r="6587">
          <cell r="A6587">
            <v>501400</v>
          </cell>
          <cell r="B6587" t="str">
            <v>MATERIALS</v>
          </cell>
          <cell r="C6587">
            <v>51045</v>
          </cell>
          <cell r="D6587" t="str">
            <v>BUSINESS CONTINUITY</v>
          </cell>
          <cell r="E6587" t="str">
            <v>921-01207</v>
          </cell>
          <cell r="F6587" t="str">
            <v>510451207921</v>
          </cell>
          <cell r="G6587">
            <v>601400</v>
          </cell>
          <cell r="H6587" t="str">
            <v>MATERIALS</v>
          </cell>
        </row>
        <row r="6588">
          <cell r="A6588">
            <v>501500</v>
          </cell>
          <cell r="B6588" t="str">
            <v>MILEAGE REIMBURSE</v>
          </cell>
          <cell r="C6588">
            <v>51045</v>
          </cell>
          <cell r="D6588" t="str">
            <v>BUSINESS CONTINUITY</v>
          </cell>
          <cell r="E6588" t="str">
            <v>921-01207</v>
          </cell>
          <cell r="F6588" t="str">
            <v>510451207921</v>
          </cell>
          <cell r="G6588">
            <v>601500</v>
          </cell>
          <cell r="H6588" t="str">
            <v>MILEAGE REIMBURSE</v>
          </cell>
        </row>
        <row r="6589">
          <cell r="A6589">
            <v>503300</v>
          </cell>
          <cell r="B6589" t="str">
            <v>REFRESHMENTS</v>
          </cell>
          <cell r="C6589">
            <v>51045</v>
          </cell>
          <cell r="D6589" t="str">
            <v>BUSINESS CONTINUITY</v>
          </cell>
          <cell r="E6589" t="str">
            <v>921-01207</v>
          </cell>
          <cell r="F6589" t="str">
            <v>510451207921</v>
          </cell>
          <cell r="G6589">
            <v>603300</v>
          </cell>
          <cell r="H6589" t="str">
            <v>REFRESHMENTS</v>
          </cell>
        </row>
        <row r="6590">
          <cell r="A6590">
            <v>505100</v>
          </cell>
          <cell r="B6590" t="str">
            <v>PROFESSIONAL SERVICE</v>
          </cell>
          <cell r="C6590">
            <v>16000</v>
          </cell>
          <cell r="D6590" t="str">
            <v>250 TAYLOR - FACILITIES</v>
          </cell>
          <cell r="E6590" t="str">
            <v>921-01207</v>
          </cell>
          <cell r="F6590" t="str">
            <v>160001207921</v>
          </cell>
          <cell r="G6590">
            <v>605100</v>
          </cell>
          <cell r="H6590" t="str">
            <v>PROFESSIONAL SERVICE</v>
          </cell>
        </row>
        <row r="6591">
          <cell r="A6591">
            <v>503200</v>
          </cell>
          <cell r="B6591" t="str">
            <v>BOOKS AND MAGAZINES</v>
          </cell>
          <cell r="C6591">
            <v>16100</v>
          </cell>
          <cell r="D6591" t="str">
            <v>FACILITIES MGMNT</v>
          </cell>
          <cell r="E6591" t="str">
            <v>921-01207</v>
          </cell>
          <cell r="F6591" t="str">
            <v>161001207921</v>
          </cell>
          <cell r="G6591">
            <v>603200</v>
          </cell>
          <cell r="H6591" t="str">
            <v>BOOKS AND MAGAZINES</v>
          </cell>
        </row>
        <row r="6592">
          <cell r="A6592">
            <v>506100</v>
          </cell>
          <cell r="B6592" t="str">
            <v>SECURITY</v>
          </cell>
          <cell r="C6592">
            <v>16110</v>
          </cell>
          <cell r="D6592" t="str">
            <v>ASTORIA - FACILITIES</v>
          </cell>
          <cell r="E6592" t="str">
            <v>921-01207</v>
          </cell>
          <cell r="F6592" t="str">
            <v>161101207921</v>
          </cell>
          <cell r="G6592">
            <v>606100</v>
          </cell>
          <cell r="H6592" t="str">
            <v>SECURITY</v>
          </cell>
        </row>
        <row r="6593">
          <cell r="A6593">
            <v>502100</v>
          </cell>
          <cell r="B6593" t="str">
            <v>OTHER CONTRACT WORK</v>
          </cell>
          <cell r="C6593">
            <v>16135</v>
          </cell>
          <cell r="D6593" t="str">
            <v>SHERWOOD - FACILITIES</v>
          </cell>
          <cell r="E6593" t="str">
            <v>921-01207</v>
          </cell>
          <cell r="F6593" t="str">
            <v>161351207921</v>
          </cell>
          <cell r="G6593">
            <v>602100</v>
          </cell>
          <cell r="H6593" t="str">
            <v>OTHER CONTRACT WORK</v>
          </cell>
        </row>
        <row r="6594">
          <cell r="A6594">
            <v>506100</v>
          </cell>
          <cell r="B6594" t="str">
            <v>SECURITY</v>
          </cell>
          <cell r="C6594">
            <v>16160</v>
          </cell>
          <cell r="D6594" t="str">
            <v>EUGENE - FACILITIES</v>
          </cell>
          <cell r="E6594" t="str">
            <v>921-01207</v>
          </cell>
          <cell r="F6594" t="str">
            <v>161601207921</v>
          </cell>
          <cell r="G6594">
            <v>606100</v>
          </cell>
          <cell r="H6594" t="str">
            <v>SECURITY</v>
          </cell>
        </row>
        <row r="6595">
          <cell r="A6595">
            <v>506100</v>
          </cell>
          <cell r="B6595" t="str">
            <v>SECURITY</v>
          </cell>
          <cell r="C6595">
            <v>16165</v>
          </cell>
          <cell r="D6595" t="str">
            <v>MIST - FACILITIES</v>
          </cell>
          <cell r="E6595" t="str">
            <v>921-01207</v>
          </cell>
          <cell r="F6595" t="str">
            <v>161651207921</v>
          </cell>
          <cell r="G6595">
            <v>606100</v>
          </cell>
          <cell r="H6595" t="str">
            <v>SECURITY</v>
          </cell>
        </row>
        <row r="6596">
          <cell r="A6596">
            <v>506100</v>
          </cell>
          <cell r="B6596" t="str">
            <v>SECURITY</v>
          </cell>
          <cell r="C6596">
            <v>16145</v>
          </cell>
          <cell r="D6596" t="str">
            <v>SUNSET - FACILITIES</v>
          </cell>
          <cell r="E6596" t="str">
            <v>921-01207</v>
          </cell>
          <cell r="F6596" t="str">
            <v>161451207921</v>
          </cell>
          <cell r="G6596">
            <v>606100</v>
          </cell>
          <cell r="H6596" t="str">
            <v>SECURITY</v>
          </cell>
        </row>
        <row r="6597">
          <cell r="A6597">
            <v>506100</v>
          </cell>
          <cell r="B6597" t="str">
            <v>SECURITY</v>
          </cell>
          <cell r="C6597">
            <v>16105</v>
          </cell>
          <cell r="D6597" t="str">
            <v>MT SCOTT - FACILITIES</v>
          </cell>
          <cell r="E6597" t="str">
            <v>921-01207</v>
          </cell>
          <cell r="F6597" t="str">
            <v>161051207921</v>
          </cell>
          <cell r="G6597">
            <v>606100</v>
          </cell>
          <cell r="H6597" t="str">
            <v>SECURITY</v>
          </cell>
        </row>
        <row r="6598">
          <cell r="A6598">
            <v>506100</v>
          </cell>
          <cell r="B6598" t="str">
            <v>SECURITY</v>
          </cell>
          <cell r="C6598">
            <v>16115</v>
          </cell>
          <cell r="D6598" t="str">
            <v>PARKROSE - FACILITIES</v>
          </cell>
          <cell r="E6598" t="str">
            <v>921-01207</v>
          </cell>
          <cell r="F6598" t="str">
            <v>161151207921</v>
          </cell>
          <cell r="G6598">
            <v>606100</v>
          </cell>
          <cell r="H6598" t="str">
            <v>SECURITY</v>
          </cell>
        </row>
        <row r="6599">
          <cell r="A6599">
            <v>506100</v>
          </cell>
          <cell r="B6599" t="str">
            <v>SECURITY</v>
          </cell>
          <cell r="C6599">
            <v>16139</v>
          </cell>
          <cell r="D6599" t="str">
            <v>VANCOUVER - FACILITIES</v>
          </cell>
          <cell r="E6599" t="str">
            <v>921-01207</v>
          </cell>
          <cell r="F6599" t="str">
            <v>161391207921</v>
          </cell>
          <cell r="G6599">
            <v>606100</v>
          </cell>
          <cell r="H6599" t="str">
            <v>SECURITY</v>
          </cell>
        </row>
        <row r="6600">
          <cell r="A6600">
            <v>506100</v>
          </cell>
          <cell r="B6600" t="str">
            <v>SECURITY</v>
          </cell>
          <cell r="C6600">
            <v>16140</v>
          </cell>
          <cell r="D6600" t="str">
            <v>SALEM - FACILITIES</v>
          </cell>
          <cell r="E6600" t="str">
            <v>921-01207</v>
          </cell>
          <cell r="F6600" t="str">
            <v>161401207921</v>
          </cell>
          <cell r="G6600">
            <v>606100</v>
          </cell>
          <cell r="H6600" t="str">
            <v>SECURITY</v>
          </cell>
        </row>
        <row r="6601">
          <cell r="A6601">
            <v>503000</v>
          </cell>
          <cell r="B6601" t="str">
            <v>OFFICE SUPPLIES</v>
          </cell>
          <cell r="C6601">
            <v>79000</v>
          </cell>
          <cell r="D6601" t="str">
            <v>GEN ADMIN STAFF</v>
          </cell>
          <cell r="E6601" t="str">
            <v>921-01500</v>
          </cell>
          <cell r="F6601" t="str">
            <v>790001500921</v>
          </cell>
          <cell r="G6601">
            <v>603000</v>
          </cell>
          <cell r="H6601" t="str">
            <v>OFFICE SUPPLIES</v>
          </cell>
        </row>
        <row r="6602">
          <cell r="A6602">
            <v>503000</v>
          </cell>
          <cell r="B6602" t="str">
            <v>OFFICE SUPPLIES</v>
          </cell>
          <cell r="C6602">
            <v>43012</v>
          </cell>
          <cell r="D6602" t="str">
            <v>RENEWABLES</v>
          </cell>
          <cell r="E6602" t="str">
            <v>921-01500</v>
          </cell>
          <cell r="F6602" t="str">
            <v>430121500921</v>
          </cell>
          <cell r="G6602">
            <v>603000</v>
          </cell>
          <cell r="H6602" t="str">
            <v>OFFICE SUPPLIES</v>
          </cell>
        </row>
        <row r="6603">
          <cell r="A6603">
            <v>512100</v>
          </cell>
          <cell r="B6603" t="str">
            <v>MEALS AND ENTERTAIN</v>
          </cell>
          <cell r="C6603">
            <v>34000</v>
          </cell>
          <cell r="D6603" t="str">
            <v>OD &amp; TRAINING</v>
          </cell>
          <cell r="E6603" t="str">
            <v>921-01500</v>
          </cell>
          <cell r="F6603" t="str">
            <v>340001500921</v>
          </cell>
          <cell r="G6603">
            <v>612100</v>
          </cell>
          <cell r="H6603" t="str">
            <v>MEALS AND ENTERTAIN</v>
          </cell>
        </row>
        <row r="6604">
          <cell r="A6604">
            <v>505500</v>
          </cell>
          <cell r="B6604" t="str">
            <v>REPAIRS AND MAINT</v>
          </cell>
          <cell r="C6604">
            <v>16185</v>
          </cell>
          <cell r="D6604" t="str">
            <v>NORTH MIST - FACILITIES</v>
          </cell>
          <cell r="E6604" t="str">
            <v>921-01505</v>
          </cell>
          <cell r="F6604" t="str">
            <v>161851505921</v>
          </cell>
          <cell r="G6604">
            <v>605500</v>
          </cell>
          <cell r="H6604" t="str">
            <v>REPAIRS AND MAINT</v>
          </cell>
        </row>
        <row r="6605">
          <cell r="A6605">
            <v>502100</v>
          </cell>
          <cell r="B6605" t="str">
            <v>OTHER CONTRACT WORK</v>
          </cell>
          <cell r="C6605">
            <v>16185</v>
          </cell>
          <cell r="D6605" t="str">
            <v>NORTH MIST - FACILITIES</v>
          </cell>
          <cell r="E6605" t="str">
            <v>921-01505</v>
          </cell>
          <cell r="F6605" t="str">
            <v>161851505921</v>
          </cell>
          <cell r="G6605">
            <v>602100</v>
          </cell>
          <cell r="H6605" t="str">
            <v>OTHER CONTRACT WORK</v>
          </cell>
        </row>
        <row r="6606">
          <cell r="A6606">
            <v>504200</v>
          </cell>
          <cell r="B6606" t="str">
            <v>REGULATORY DEFEERAL</v>
          </cell>
          <cell r="C6606">
            <v>52095</v>
          </cell>
          <cell r="D6606" t="str">
            <v>UNIDENTIFIED VACANCI</v>
          </cell>
          <cell r="E6606" t="str">
            <v>921-01505</v>
          </cell>
          <cell r="F6606" t="str">
            <v>520951505921</v>
          </cell>
          <cell r="G6606">
            <v>604200</v>
          </cell>
          <cell r="H6606" t="str">
            <v>REGULATORY DEFEERAL</v>
          </cell>
        </row>
        <row r="6607">
          <cell r="A6607">
            <v>504200</v>
          </cell>
          <cell r="B6607" t="str">
            <v>REGULATORY DEFEERAL</v>
          </cell>
          <cell r="C6607">
            <v>51510</v>
          </cell>
          <cell r="D6607" t="str">
            <v>UNIDENTIFIED SAVINGS</v>
          </cell>
          <cell r="E6607" t="str">
            <v>921-01505</v>
          </cell>
          <cell r="F6607" t="str">
            <v>515101505921</v>
          </cell>
          <cell r="G6607">
            <v>604200</v>
          </cell>
          <cell r="H6607" t="str">
            <v>REGULATORY DEFEERAL</v>
          </cell>
        </row>
        <row r="6608">
          <cell r="A6608">
            <v>504200</v>
          </cell>
          <cell r="B6608" t="str">
            <v>REGULATORY DEFEERAL</v>
          </cell>
          <cell r="C6608">
            <v>35500</v>
          </cell>
          <cell r="D6608" t="str">
            <v>UNIDENTIFIED VACANCI</v>
          </cell>
          <cell r="E6608" t="str">
            <v>921-01505</v>
          </cell>
          <cell r="F6608" t="str">
            <v>355001505921</v>
          </cell>
          <cell r="G6608">
            <v>604200</v>
          </cell>
          <cell r="H6608" t="str">
            <v>REGULATORY DEFEERAL</v>
          </cell>
        </row>
        <row r="6609">
          <cell r="A6609">
            <v>501300</v>
          </cell>
          <cell r="B6609" t="str">
            <v>COMMISSIONS</v>
          </cell>
          <cell r="C6609">
            <v>16280</v>
          </cell>
          <cell r="D6609" t="str">
            <v>UNIDENTIFIED PAYROLL</v>
          </cell>
          <cell r="E6609" t="str">
            <v>921-01505</v>
          </cell>
          <cell r="F6609" t="str">
            <v>162801505921</v>
          </cell>
          <cell r="G6609">
            <v>601300</v>
          </cell>
          <cell r="H6609" t="str">
            <v>COMMISSIONS</v>
          </cell>
        </row>
        <row r="6610">
          <cell r="A6610">
            <v>501300</v>
          </cell>
          <cell r="B6610" t="str">
            <v>COMMISSIONS</v>
          </cell>
          <cell r="C6610">
            <v>16275</v>
          </cell>
          <cell r="D6610" t="str">
            <v>VACATION TIMING</v>
          </cell>
          <cell r="E6610" t="str">
            <v>921-01505</v>
          </cell>
          <cell r="F6610" t="str">
            <v>162751505921</v>
          </cell>
          <cell r="G6610">
            <v>601300</v>
          </cell>
          <cell r="H6610" t="str">
            <v>COMMISSIONS</v>
          </cell>
        </row>
        <row r="6611">
          <cell r="A6611">
            <v>504200</v>
          </cell>
          <cell r="B6611" t="str">
            <v>REGULATORY DEFEERAL</v>
          </cell>
          <cell r="C6611">
            <v>15500</v>
          </cell>
          <cell r="D6611" t="str">
            <v>Unidentified Savings – Weber, D</v>
          </cell>
          <cell r="E6611" t="str">
            <v>921-01505</v>
          </cell>
          <cell r="F6611" t="str">
            <v>155001505921</v>
          </cell>
          <cell r="G6611">
            <v>604200</v>
          </cell>
          <cell r="H6611" t="str">
            <v>REGULATORY DEFEERAL</v>
          </cell>
        </row>
        <row r="6612">
          <cell r="A6612">
            <v>504200</v>
          </cell>
          <cell r="B6612" t="str">
            <v>REGULATORY DEFEERAL</v>
          </cell>
          <cell r="C6612">
            <v>15200</v>
          </cell>
          <cell r="D6612" t="str">
            <v>UNIDENTIFIED VACANCIES-WILLIAMS K</v>
          </cell>
          <cell r="E6612" t="str">
            <v>921-01505</v>
          </cell>
          <cell r="F6612" t="str">
            <v>152001505921</v>
          </cell>
          <cell r="G6612">
            <v>604200</v>
          </cell>
          <cell r="H6612" t="str">
            <v>REGULATORY DEFEERAL</v>
          </cell>
        </row>
        <row r="6613">
          <cell r="A6613">
            <v>504200</v>
          </cell>
          <cell r="B6613" t="str">
            <v>REGULATORY DEFEERAL</v>
          </cell>
          <cell r="C6613">
            <v>11510</v>
          </cell>
          <cell r="D6613" t="str">
            <v>UNIDENTIFIED VACANCIES- HEITING</v>
          </cell>
          <cell r="E6613" t="str">
            <v>921-01505</v>
          </cell>
          <cell r="F6613" t="str">
            <v>115101505921</v>
          </cell>
          <cell r="G6613">
            <v>604200</v>
          </cell>
          <cell r="H6613" t="str">
            <v>REGULATORY DEFEERAL</v>
          </cell>
        </row>
        <row r="6614">
          <cell r="A6614">
            <v>504200</v>
          </cell>
          <cell r="B6614" t="str">
            <v>REGULATORY DEFEERAL</v>
          </cell>
          <cell r="C6614">
            <v>11440</v>
          </cell>
          <cell r="D6614" t="str">
            <v>UNIDENTIFIED VACANCIES- CFO</v>
          </cell>
          <cell r="E6614" t="str">
            <v>921-01505</v>
          </cell>
          <cell r="F6614" t="str">
            <v>114401505921</v>
          </cell>
          <cell r="G6614">
            <v>604200</v>
          </cell>
          <cell r="H6614" t="str">
            <v>REGULATORY DEFEERAL</v>
          </cell>
        </row>
        <row r="6615">
          <cell r="A6615">
            <v>504200</v>
          </cell>
          <cell r="B6615" t="str">
            <v>REGULATORY DEFEERAL</v>
          </cell>
          <cell r="C6615">
            <v>11359</v>
          </cell>
          <cell r="D6615" t="str">
            <v>UNIDENTIFIED VACANCIES- SAATHOFF</v>
          </cell>
          <cell r="E6615" t="str">
            <v>921-01505</v>
          </cell>
          <cell r="F6615" t="str">
            <v>113591505921</v>
          </cell>
          <cell r="G6615">
            <v>604200</v>
          </cell>
          <cell r="H6615" t="str">
            <v>REGULATORY DEFEERAL</v>
          </cell>
        </row>
        <row r="6616">
          <cell r="A6616">
            <v>502200</v>
          </cell>
          <cell r="B6616" t="str">
            <v>BENEFITS</v>
          </cell>
          <cell r="C6616">
            <v>85380</v>
          </cell>
          <cell r="D6616" t="str">
            <v>STOCK EXPENSE</v>
          </cell>
          <cell r="E6616" t="str">
            <v>921-01505</v>
          </cell>
          <cell r="F6616" t="str">
            <v>853801505921</v>
          </cell>
          <cell r="G6616">
            <v>602200</v>
          </cell>
          <cell r="H6616" t="str">
            <v>BENEFITS</v>
          </cell>
        </row>
        <row r="6617">
          <cell r="A6617">
            <v>500100</v>
          </cell>
          <cell r="B6617" t="str">
            <v>SALARY PAYROLL</v>
          </cell>
          <cell r="C6617">
            <v>85702</v>
          </cell>
          <cell r="D6617" t="str">
            <v>HORIZON PROJECT - REGULATORY DEFERRALS</v>
          </cell>
          <cell r="E6617" t="str">
            <v>921-01505</v>
          </cell>
          <cell r="F6617" t="str">
            <v>857021505921</v>
          </cell>
          <cell r="G6617">
            <v>600100</v>
          </cell>
          <cell r="H6617" t="str">
            <v>SALARY PAYROLL</v>
          </cell>
        </row>
        <row r="6618">
          <cell r="A6618">
            <v>508410</v>
          </cell>
          <cell r="B6618" t="str">
            <v>SHARED SERVICES COST</v>
          </cell>
          <cell r="C6618">
            <v>84089</v>
          </cell>
          <cell r="D6618" t="str">
            <v>SHARED SERVICES OH CREDIT</v>
          </cell>
          <cell r="E6618" t="str">
            <v>921-01505</v>
          </cell>
          <cell r="F6618" t="str">
            <v>840891505921</v>
          </cell>
          <cell r="G6618">
            <v>608410</v>
          </cell>
          <cell r="H6618" t="str">
            <v>SHARED SERVICES COST</v>
          </cell>
        </row>
        <row r="6619">
          <cell r="A6619">
            <v>502200</v>
          </cell>
          <cell r="B6619" t="str">
            <v>BENEFITS</v>
          </cell>
          <cell r="C6619">
            <v>85360</v>
          </cell>
          <cell r="D6619" t="str">
            <v>EMPLOYEE SAVINGS PLANS</v>
          </cell>
          <cell r="E6619" t="str">
            <v>921-01505</v>
          </cell>
          <cell r="F6619" t="str">
            <v>853601505921</v>
          </cell>
          <cell r="G6619">
            <v>602200</v>
          </cell>
          <cell r="H6619" t="str">
            <v>BENEFITS</v>
          </cell>
        </row>
        <row r="6620">
          <cell r="A6620">
            <v>503800</v>
          </cell>
          <cell r="B6620" t="str">
            <v>TAXES</v>
          </cell>
          <cell r="C6620">
            <v>85310</v>
          </cell>
          <cell r="D6620" t="str">
            <v>CREDIT FOR PAYROLL TAX</v>
          </cell>
          <cell r="E6620" t="str">
            <v>921-01505</v>
          </cell>
          <cell r="F6620" t="str">
            <v>853101505921</v>
          </cell>
          <cell r="G6620">
            <v>603807</v>
          </cell>
          <cell r="H6620" t="str">
            <v>OTHER TAX - PAYROLL</v>
          </cell>
        </row>
        <row r="6621">
          <cell r="A6621">
            <v>500100</v>
          </cell>
          <cell r="B6621" t="str">
            <v>SALARY PAYROLL</v>
          </cell>
          <cell r="C6621">
            <v>85701</v>
          </cell>
          <cell r="D6621" t="str">
            <v>COVID-19</v>
          </cell>
          <cell r="E6621" t="str">
            <v>921-01505</v>
          </cell>
          <cell r="F6621" t="str">
            <v>857011505921</v>
          </cell>
          <cell r="G6621">
            <v>600100</v>
          </cell>
          <cell r="H6621" t="str">
            <v>SALARY PAYROLL</v>
          </cell>
        </row>
        <row r="6622">
          <cell r="A6622">
            <v>502100</v>
          </cell>
          <cell r="B6622" t="str">
            <v>OTHER CONTRACT WORK</v>
          </cell>
          <cell r="C6622">
            <v>85701</v>
          </cell>
          <cell r="D6622" t="str">
            <v>COVID-19</v>
          </cell>
          <cell r="E6622" t="str">
            <v>921-01505</v>
          </cell>
          <cell r="F6622" t="str">
            <v>857011505921</v>
          </cell>
          <cell r="G6622">
            <v>602100</v>
          </cell>
          <cell r="H6622" t="str">
            <v>OTHER CONTRACT WORK</v>
          </cell>
        </row>
        <row r="6623">
          <cell r="A6623">
            <v>503000</v>
          </cell>
          <cell r="B6623" t="str">
            <v>OFFICE SUPPLIES</v>
          </cell>
          <cell r="C6623">
            <v>85701</v>
          </cell>
          <cell r="D6623" t="str">
            <v>COVID-19</v>
          </cell>
          <cell r="E6623" t="str">
            <v>921-01505</v>
          </cell>
          <cell r="F6623" t="str">
            <v>857011505921</v>
          </cell>
          <cell r="G6623">
            <v>603000</v>
          </cell>
          <cell r="H6623" t="str">
            <v>OFFICE SUPPLIES</v>
          </cell>
        </row>
        <row r="6624">
          <cell r="A6624">
            <v>580105</v>
          </cell>
          <cell r="B6624" t="str">
            <v>SALARY REGULAR</v>
          </cell>
          <cell r="C6624">
            <v>85701</v>
          </cell>
          <cell r="D6624" t="str">
            <v>COVID-19</v>
          </cell>
          <cell r="E6624" t="str">
            <v>921-01505</v>
          </cell>
          <cell r="F6624" t="str">
            <v>857011505921</v>
          </cell>
          <cell r="G6624">
            <v>680105</v>
          </cell>
          <cell r="H6624" t="str">
            <v>SALARY REGULAR</v>
          </cell>
        </row>
        <row r="6625">
          <cell r="A6625">
            <v>502466</v>
          </cell>
          <cell r="B6625" t="str">
            <v>P CARD UNCODED CHARG</v>
          </cell>
          <cell r="C6625">
            <v>85701</v>
          </cell>
          <cell r="D6625" t="str">
            <v>COVID-19</v>
          </cell>
          <cell r="E6625" t="str">
            <v>921-01505</v>
          </cell>
          <cell r="F6625" t="str">
            <v>857011505921</v>
          </cell>
          <cell r="G6625">
            <v>602466</v>
          </cell>
          <cell r="H6625" t="str">
            <v>P CARD UNCODED CHARG</v>
          </cell>
        </row>
        <row r="6626">
          <cell r="A6626">
            <v>503100</v>
          </cell>
          <cell r="B6626" t="str">
            <v>PRINTING</v>
          </cell>
          <cell r="C6626">
            <v>85701</v>
          </cell>
          <cell r="D6626" t="str">
            <v>COVID-19</v>
          </cell>
          <cell r="E6626" t="str">
            <v>921-01505</v>
          </cell>
          <cell r="F6626" t="str">
            <v>857011505921</v>
          </cell>
          <cell r="G6626">
            <v>603100</v>
          </cell>
          <cell r="H6626" t="str">
            <v>PRINTING</v>
          </cell>
        </row>
        <row r="6627">
          <cell r="A6627">
            <v>512100</v>
          </cell>
          <cell r="B6627" t="str">
            <v>MEALS AND ENTERTAIN</v>
          </cell>
          <cell r="C6627">
            <v>73100</v>
          </cell>
          <cell r="D6627" t="str">
            <v>VP, UTILITY SERVICES</v>
          </cell>
          <cell r="E6627" t="str">
            <v>921-01505</v>
          </cell>
          <cell r="F6627" t="str">
            <v>731001505921</v>
          </cell>
          <cell r="G6627">
            <v>612100</v>
          </cell>
          <cell r="H6627" t="str">
            <v>MEALS AND ENTERTAIN</v>
          </cell>
        </row>
        <row r="6628">
          <cell r="A6628">
            <v>513200</v>
          </cell>
          <cell r="B6628" t="str">
            <v>BUSINESS TRAVEL</v>
          </cell>
          <cell r="C6628">
            <v>73100</v>
          </cell>
          <cell r="D6628" t="str">
            <v>VP, UTILITY SERVICES</v>
          </cell>
          <cell r="E6628" t="str">
            <v>921-01505</v>
          </cell>
          <cell r="F6628" t="str">
            <v>731001505921</v>
          </cell>
          <cell r="G6628">
            <v>613200</v>
          </cell>
          <cell r="H6628" t="str">
            <v>BUSINESS TRAVEL</v>
          </cell>
        </row>
        <row r="6629">
          <cell r="A6629">
            <v>522000</v>
          </cell>
          <cell r="B6629" t="str">
            <v>EMPLOYEE AWARDS</v>
          </cell>
          <cell r="C6629">
            <v>73100</v>
          </cell>
          <cell r="D6629" t="str">
            <v>VP, UTILITY SERVICES</v>
          </cell>
          <cell r="E6629" t="str">
            <v>921-01505</v>
          </cell>
          <cell r="F6629" t="str">
            <v>731001505921</v>
          </cell>
          <cell r="G6629">
            <v>622000</v>
          </cell>
          <cell r="H6629" t="str">
            <v>EMPLOYEE AWARDS</v>
          </cell>
        </row>
        <row r="6630">
          <cell r="A6630">
            <v>501500</v>
          </cell>
          <cell r="B6630" t="str">
            <v>MILEAGE REIMBURSE</v>
          </cell>
          <cell r="C6630">
            <v>73100</v>
          </cell>
          <cell r="D6630" t="str">
            <v>VP, UTILITY SERVICES</v>
          </cell>
          <cell r="E6630" t="str">
            <v>921-01505</v>
          </cell>
          <cell r="F6630" t="str">
            <v>731001505921</v>
          </cell>
          <cell r="G6630">
            <v>601500</v>
          </cell>
          <cell r="H6630" t="str">
            <v>MILEAGE REIMBURSE</v>
          </cell>
        </row>
        <row r="6631">
          <cell r="A6631">
            <v>512200</v>
          </cell>
          <cell r="B6631" t="str">
            <v>TRAVEL IN TERRITORY</v>
          </cell>
          <cell r="C6631">
            <v>73100</v>
          </cell>
          <cell r="D6631" t="str">
            <v>VP, UTILITY SERVICES</v>
          </cell>
          <cell r="E6631" t="str">
            <v>921-01505</v>
          </cell>
          <cell r="F6631" t="str">
            <v>731001505921</v>
          </cell>
          <cell r="G6631">
            <v>612200</v>
          </cell>
          <cell r="H6631" t="str">
            <v>TRAVEL IN TERRITORY</v>
          </cell>
        </row>
        <row r="6632">
          <cell r="A6632">
            <v>513100</v>
          </cell>
          <cell r="B6632" t="str">
            <v>CONFERENCE TRAVEL</v>
          </cell>
          <cell r="C6632">
            <v>73100</v>
          </cell>
          <cell r="D6632" t="str">
            <v>VP, UTILITY SERVICES</v>
          </cell>
          <cell r="E6632" t="str">
            <v>921-01505</v>
          </cell>
          <cell r="F6632" t="str">
            <v>731001505921</v>
          </cell>
          <cell r="G6632">
            <v>613100</v>
          </cell>
          <cell r="H6632" t="str">
            <v>CONFERENCE TRAVEL</v>
          </cell>
        </row>
        <row r="6633">
          <cell r="A6633">
            <v>599900</v>
          </cell>
          <cell r="B6633" t="str">
            <v>BDGT - MISC. EXP</v>
          </cell>
          <cell r="C6633">
            <v>73100</v>
          </cell>
          <cell r="D6633" t="str">
            <v>VP, UTILITY SERVICES</v>
          </cell>
          <cell r="E6633" t="str">
            <v>921-01505</v>
          </cell>
          <cell r="F6633" t="str">
            <v>731001505921</v>
          </cell>
          <cell r="G6633">
            <v>699900</v>
          </cell>
          <cell r="H6633" t="str">
            <v>BDGT - MISC. EXP</v>
          </cell>
        </row>
        <row r="6634">
          <cell r="A6634">
            <v>502100</v>
          </cell>
          <cell r="B6634" t="str">
            <v>OTHER CONTRACT WORK</v>
          </cell>
          <cell r="C6634">
            <v>73100</v>
          </cell>
          <cell r="D6634" t="str">
            <v>VP, UTILITY SERVICES</v>
          </cell>
          <cell r="E6634" t="str">
            <v>921-01505</v>
          </cell>
          <cell r="F6634" t="str">
            <v>731001505921</v>
          </cell>
          <cell r="G6634">
            <v>602100</v>
          </cell>
          <cell r="H6634" t="str">
            <v>OTHER CONTRACT WORK</v>
          </cell>
        </row>
        <row r="6635">
          <cell r="A6635">
            <v>503300</v>
          </cell>
          <cell r="B6635" t="str">
            <v>REFRESHMENTS</v>
          </cell>
          <cell r="C6635">
            <v>73100</v>
          </cell>
          <cell r="D6635" t="str">
            <v>VP, UTILITY SERVICES</v>
          </cell>
          <cell r="E6635" t="str">
            <v>921-01505</v>
          </cell>
          <cell r="F6635" t="str">
            <v>731001505921</v>
          </cell>
          <cell r="G6635">
            <v>603300</v>
          </cell>
          <cell r="H6635" t="str">
            <v>REFRESHMENTS</v>
          </cell>
        </row>
        <row r="6636">
          <cell r="A6636">
            <v>507500</v>
          </cell>
          <cell r="B6636" t="str">
            <v>CORPORATE IDENTITY</v>
          </cell>
          <cell r="C6636">
            <v>73100</v>
          </cell>
          <cell r="D6636" t="str">
            <v>VP, UTILITY SERVICES</v>
          </cell>
          <cell r="E6636" t="str">
            <v>921-01505</v>
          </cell>
          <cell r="F6636" t="str">
            <v>731001505921</v>
          </cell>
          <cell r="G6636">
            <v>607500</v>
          </cell>
          <cell r="H6636" t="str">
            <v>CORPORATE IDENTITY</v>
          </cell>
        </row>
        <row r="6637">
          <cell r="A6637">
            <v>501900</v>
          </cell>
          <cell r="B6637" t="str">
            <v>DUES/MEMBERSHIP</v>
          </cell>
          <cell r="C6637">
            <v>73100</v>
          </cell>
          <cell r="D6637" t="str">
            <v>VP, UTILITY SERVICES</v>
          </cell>
          <cell r="E6637" t="str">
            <v>921-01505</v>
          </cell>
          <cell r="F6637" t="str">
            <v>731001505921</v>
          </cell>
          <cell r="G6637">
            <v>601900</v>
          </cell>
          <cell r="H6637" t="str">
            <v>DUES/MEMBERSHIP</v>
          </cell>
        </row>
        <row r="6638">
          <cell r="A6638">
            <v>503900</v>
          </cell>
          <cell r="B6638" t="str">
            <v>INSURANCE</v>
          </cell>
          <cell r="C6638">
            <v>73100</v>
          </cell>
          <cell r="D6638" t="str">
            <v>VP, UTILITY SERVICES</v>
          </cell>
          <cell r="E6638" t="str">
            <v>921-01505</v>
          </cell>
          <cell r="F6638" t="str">
            <v>731001505921</v>
          </cell>
          <cell r="G6638">
            <v>603915</v>
          </cell>
          <cell r="H6638" t="str">
            <v>INSURANCE - OTHER</v>
          </cell>
        </row>
        <row r="6639">
          <cell r="A6639">
            <v>505100</v>
          </cell>
          <cell r="B6639" t="str">
            <v>PROFESSIONAL SERVICE</v>
          </cell>
          <cell r="C6639">
            <v>54100</v>
          </cell>
          <cell r="D6639" t="str">
            <v xml:space="preserve">RECORDS MANAGEMENT  </v>
          </cell>
          <cell r="E6639" t="str">
            <v>921-01505</v>
          </cell>
          <cell r="F6639" t="str">
            <v>541001505921</v>
          </cell>
          <cell r="G6639">
            <v>605100</v>
          </cell>
          <cell r="H6639" t="str">
            <v>PROFESSIONAL SERVICE</v>
          </cell>
        </row>
        <row r="6640">
          <cell r="A6640">
            <v>502100</v>
          </cell>
          <cell r="B6640" t="str">
            <v>OTHER CONTRACT WORK</v>
          </cell>
          <cell r="C6640">
            <v>54100</v>
          </cell>
          <cell r="D6640" t="str">
            <v xml:space="preserve">RECORDS MANAGEMENT  </v>
          </cell>
          <cell r="E6640" t="str">
            <v>921-01505</v>
          </cell>
          <cell r="F6640" t="str">
            <v>541001505921</v>
          </cell>
          <cell r="G6640">
            <v>602100</v>
          </cell>
          <cell r="H6640" t="str">
            <v>OTHER CONTRACT WORK</v>
          </cell>
        </row>
        <row r="6641">
          <cell r="A6641">
            <v>512100</v>
          </cell>
          <cell r="B6641" t="str">
            <v>MEALS AND ENTERTAIN</v>
          </cell>
          <cell r="C6641">
            <v>54100</v>
          </cell>
          <cell r="D6641" t="str">
            <v xml:space="preserve">RECORDS MANAGEMENT  </v>
          </cell>
          <cell r="E6641" t="str">
            <v>921-01505</v>
          </cell>
          <cell r="F6641" t="str">
            <v>541001505921</v>
          </cell>
          <cell r="G6641">
            <v>612100</v>
          </cell>
          <cell r="H6641" t="str">
            <v>MEALS AND ENTERTAIN</v>
          </cell>
        </row>
        <row r="6642">
          <cell r="A6642">
            <v>501900</v>
          </cell>
          <cell r="B6642" t="str">
            <v>DUES/MEMBERSHIP</v>
          </cell>
          <cell r="C6642">
            <v>54100</v>
          </cell>
          <cell r="D6642" t="str">
            <v xml:space="preserve">RECORDS MANAGEMENT  </v>
          </cell>
          <cell r="E6642" t="str">
            <v>921-01505</v>
          </cell>
          <cell r="F6642" t="str">
            <v>541001505921</v>
          </cell>
          <cell r="G6642">
            <v>601900</v>
          </cell>
          <cell r="H6642" t="str">
            <v>DUES/MEMBERSHIP</v>
          </cell>
        </row>
        <row r="6643">
          <cell r="A6643">
            <v>503000</v>
          </cell>
          <cell r="B6643" t="str">
            <v>OFFICE SUPPLIES</v>
          </cell>
          <cell r="C6643">
            <v>54100</v>
          </cell>
          <cell r="D6643" t="str">
            <v xml:space="preserve">RECORDS MANAGEMENT  </v>
          </cell>
          <cell r="E6643" t="str">
            <v>921-01505</v>
          </cell>
          <cell r="F6643" t="str">
            <v>541001505921</v>
          </cell>
          <cell r="G6643">
            <v>603000</v>
          </cell>
          <cell r="H6643" t="str">
            <v>OFFICE SUPPLIES</v>
          </cell>
        </row>
        <row r="6644">
          <cell r="A6644">
            <v>505000</v>
          </cell>
          <cell r="B6644" t="str">
            <v>LEGAL FEES</v>
          </cell>
          <cell r="C6644">
            <v>54065</v>
          </cell>
          <cell r="D6644" t="str">
            <v>LEGAL FEES-PROCURMNT</v>
          </cell>
          <cell r="E6644" t="str">
            <v>921-01505</v>
          </cell>
          <cell r="F6644" t="str">
            <v>540651505921</v>
          </cell>
          <cell r="G6644">
            <v>605000</v>
          </cell>
          <cell r="H6644" t="str">
            <v>LEGAL FEES</v>
          </cell>
        </row>
        <row r="6645">
          <cell r="A6645">
            <v>505000</v>
          </cell>
          <cell r="B6645" t="str">
            <v>LEGAL FEES</v>
          </cell>
          <cell r="C6645">
            <v>54025</v>
          </cell>
          <cell r="D6645" t="str">
            <v xml:space="preserve">LEGAL WORK          </v>
          </cell>
          <cell r="E6645" t="str">
            <v>921-01505</v>
          </cell>
          <cell r="F6645" t="str">
            <v>540251505921</v>
          </cell>
          <cell r="G6645">
            <v>605000</v>
          </cell>
          <cell r="H6645" t="str">
            <v>LEGAL FEES</v>
          </cell>
        </row>
        <row r="6646">
          <cell r="A6646">
            <v>502100</v>
          </cell>
          <cell r="B6646" t="str">
            <v>OTHER CONTRACT WORK</v>
          </cell>
          <cell r="C6646">
            <v>42017</v>
          </cell>
          <cell r="D6646" t="str">
            <v>ACCOUNTING RENEWABLE</v>
          </cell>
          <cell r="E6646" t="str">
            <v>921-01505</v>
          </cell>
          <cell r="F6646" t="str">
            <v>420171505921</v>
          </cell>
          <cell r="G6646">
            <v>602100</v>
          </cell>
          <cell r="H6646" t="str">
            <v>OTHER CONTRACT WORK</v>
          </cell>
        </row>
        <row r="6647">
          <cell r="A6647">
            <v>502000</v>
          </cell>
          <cell r="B6647" t="str">
            <v>OFFICE CONTRACT WORK</v>
          </cell>
          <cell r="C6647">
            <v>42017</v>
          </cell>
          <cell r="D6647" t="str">
            <v>ACCOUNTING RENEWABLE</v>
          </cell>
          <cell r="E6647" t="str">
            <v>921-01505</v>
          </cell>
          <cell r="F6647" t="str">
            <v>420171505921</v>
          </cell>
          <cell r="G6647">
            <v>602000</v>
          </cell>
          <cell r="H6647" t="str">
            <v>OFFICE CONTRACT WORK</v>
          </cell>
        </row>
        <row r="6648">
          <cell r="A6648">
            <v>501300</v>
          </cell>
          <cell r="B6648" t="str">
            <v>COMMISSIONS</v>
          </cell>
          <cell r="C6648">
            <v>42017</v>
          </cell>
          <cell r="D6648" t="str">
            <v>ACCOUNTING RENEWABLE</v>
          </cell>
          <cell r="E6648" t="str">
            <v>921-01505</v>
          </cell>
          <cell r="F6648" t="str">
            <v>420171505921</v>
          </cell>
          <cell r="G6648">
            <v>601300</v>
          </cell>
          <cell r="H6648" t="str">
            <v>COMMISSIONS</v>
          </cell>
        </row>
        <row r="6649">
          <cell r="A6649">
            <v>503000</v>
          </cell>
          <cell r="B6649" t="str">
            <v>OFFICE SUPPLIES</v>
          </cell>
          <cell r="C6649">
            <v>16100</v>
          </cell>
          <cell r="D6649" t="str">
            <v>FACILITIES MGMNT</v>
          </cell>
          <cell r="E6649" t="str">
            <v>921-01505</v>
          </cell>
          <cell r="F6649" t="str">
            <v>161001505921</v>
          </cell>
          <cell r="G6649">
            <v>603000</v>
          </cell>
          <cell r="H6649" t="str">
            <v>OFFICE SUPPLIES</v>
          </cell>
        </row>
        <row r="6650">
          <cell r="A6650">
            <v>500100</v>
          </cell>
          <cell r="B6650" t="str">
            <v>SALARY PAYROLL</v>
          </cell>
          <cell r="C6650">
            <v>16100</v>
          </cell>
          <cell r="D6650" t="str">
            <v>FACILITIES MGMNT</v>
          </cell>
          <cell r="E6650" t="str">
            <v>921-01505</v>
          </cell>
          <cell r="F6650" t="str">
            <v>161001505921</v>
          </cell>
          <cell r="G6650">
            <v>600100</v>
          </cell>
          <cell r="H6650" t="str">
            <v>SALARY PAYROLL</v>
          </cell>
        </row>
        <row r="6651">
          <cell r="A6651">
            <v>500900</v>
          </cell>
          <cell r="B6651" t="str">
            <v>VACATION, SICK &amp; HOL</v>
          </cell>
          <cell r="C6651">
            <v>16100</v>
          </cell>
          <cell r="D6651" t="str">
            <v>FACILITIES MGMNT</v>
          </cell>
          <cell r="E6651" t="str">
            <v>921-01505</v>
          </cell>
          <cell r="F6651" t="str">
            <v>161001505921</v>
          </cell>
          <cell r="G6651">
            <v>600900</v>
          </cell>
          <cell r="H6651" t="str">
            <v>VACATION, SICK &amp; HOL</v>
          </cell>
        </row>
        <row r="6652">
          <cell r="A6652">
            <v>501000</v>
          </cell>
          <cell r="B6652" t="str">
            <v>PAYROLL OVERHEAD</v>
          </cell>
          <cell r="C6652">
            <v>16100</v>
          </cell>
          <cell r="D6652" t="str">
            <v>FACILITIES MGMNT</v>
          </cell>
          <cell r="E6652" t="str">
            <v>921-01505</v>
          </cell>
          <cell r="F6652" t="str">
            <v>161001505921</v>
          </cell>
          <cell r="G6652">
            <v>601000</v>
          </cell>
          <cell r="H6652" t="str">
            <v>PAYROLL OVERHEAD</v>
          </cell>
        </row>
        <row r="6653">
          <cell r="A6653">
            <v>501900</v>
          </cell>
          <cell r="B6653" t="str">
            <v>DUES/MEMBERSHIP</v>
          </cell>
          <cell r="C6653">
            <v>16100</v>
          </cell>
          <cell r="D6653" t="str">
            <v>FACILITIES MGMNT</v>
          </cell>
          <cell r="E6653" t="str">
            <v>921-01505</v>
          </cell>
          <cell r="F6653" t="str">
            <v>161001505921</v>
          </cell>
          <cell r="G6653">
            <v>601900</v>
          </cell>
          <cell r="H6653" t="str">
            <v>DUES/MEMBERSHIP</v>
          </cell>
        </row>
        <row r="6654">
          <cell r="A6654">
            <v>502800</v>
          </cell>
          <cell r="B6654" t="str">
            <v>POSTAGE</v>
          </cell>
          <cell r="C6654">
            <v>16100</v>
          </cell>
          <cell r="D6654" t="str">
            <v>FACILITIES MGMNT</v>
          </cell>
          <cell r="E6654" t="str">
            <v>921-01505</v>
          </cell>
          <cell r="F6654" t="str">
            <v>161001505921</v>
          </cell>
          <cell r="G6654">
            <v>602800</v>
          </cell>
          <cell r="H6654" t="str">
            <v>POSTAGE</v>
          </cell>
        </row>
        <row r="6655">
          <cell r="A6655">
            <v>512100</v>
          </cell>
          <cell r="B6655" t="str">
            <v>MEALS AND ENTERTAIN</v>
          </cell>
          <cell r="C6655">
            <v>16100</v>
          </cell>
          <cell r="D6655" t="str">
            <v>FACILITIES MGMNT</v>
          </cell>
          <cell r="E6655" t="str">
            <v>921-01505</v>
          </cell>
          <cell r="F6655" t="str">
            <v>161001505921</v>
          </cell>
          <cell r="G6655">
            <v>612100</v>
          </cell>
          <cell r="H6655" t="str">
            <v>MEALS AND ENTERTAIN</v>
          </cell>
        </row>
        <row r="6656">
          <cell r="A6656">
            <v>513200</v>
          </cell>
          <cell r="B6656" t="str">
            <v>BUSINESS TRAVEL</v>
          </cell>
          <cell r="C6656">
            <v>16100</v>
          </cell>
          <cell r="D6656" t="str">
            <v>FACILITIES MGMNT</v>
          </cell>
          <cell r="E6656" t="str">
            <v>921-01505</v>
          </cell>
          <cell r="F6656" t="str">
            <v>161001505921</v>
          </cell>
          <cell r="G6656">
            <v>613200</v>
          </cell>
          <cell r="H6656" t="str">
            <v>BUSINESS TRAVEL</v>
          </cell>
        </row>
        <row r="6657">
          <cell r="A6657">
            <v>501700</v>
          </cell>
          <cell r="B6657" t="str">
            <v>EQUIPMENT</v>
          </cell>
          <cell r="C6657">
            <v>16100</v>
          </cell>
          <cell r="D6657" t="str">
            <v>FACILITIES MGMNT</v>
          </cell>
          <cell r="E6657" t="str">
            <v>921-01505</v>
          </cell>
          <cell r="F6657" t="str">
            <v>161001505921</v>
          </cell>
          <cell r="G6657">
            <v>601700</v>
          </cell>
          <cell r="H6657" t="str">
            <v>EQUIPMENT</v>
          </cell>
        </row>
        <row r="6658">
          <cell r="A6658">
            <v>503200</v>
          </cell>
          <cell r="B6658" t="str">
            <v>BOOKS AND MAGAZINES</v>
          </cell>
          <cell r="C6658">
            <v>16100</v>
          </cell>
          <cell r="D6658" t="str">
            <v>FACILITIES MGMNT</v>
          </cell>
          <cell r="E6658" t="str">
            <v>921-01505</v>
          </cell>
          <cell r="F6658" t="str">
            <v>161001505921</v>
          </cell>
          <cell r="G6658">
            <v>603200</v>
          </cell>
          <cell r="H6658" t="str">
            <v>BOOKS AND MAGAZINES</v>
          </cell>
        </row>
        <row r="6659">
          <cell r="A6659">
            <v>503300</v>
          </cell>
          <cell r="B6659" t="str">
            <v>REFRESHMENTS</v>
          </cell>
          <cell r="C6659">
            <v>16100</v>
          </cell>
          <cell r="D6659" t="str">
            <v>FACILITIES MGMNT</v>
          </cell>
          <cell r="E6659" t="str">
            <v>921-01505</v>
          </cell>
          <cell r="F6659" t="str">
            <v>161001505921</v>
          </cell>
          <cell r="G6659">
            <v>603300</v>
          </cell>
          <cell r="H6659" t="str">
            <v>REFRESHMENTS</v>
          </cell>
        </row>
        <row r="6660">
          <cell r="A6660">
            <v>501400</v>
          </cell>
          <cell r="B6660" t="str">
            <v>MATERIALS</v>
          </cell>
          <cell r="C6660">
            <v>16100</v>
          </cell>
          <cell r="D6660" t="str">
            <v>FACILITIES MGMNT</v>
          </cell>
          <cell r="E6660" t="str">
            <v>921-01505</v>
          </cell>
          <cell r="F6660" t="str">
            <v>161001505921</v>
          </cell>
          <cell r="G6660">
            <v>601400</v>
          </cell>
          <cell r="H6660" t="str">
            <v>MATERIALS</v>
          </cell>
        </row>
        <row r="6661">
          <cell r="A6661">
            <v>501100</v>
          </cell>
          <cell r="B6661" t="str">
            <v>EDUCATION</v>
          </cell>
          <cell r="C6661">
            <v>16100</v>
          </cell>
          <cell r="D6661" t="str">
            <v>FACILITIES MGMNT</v>
          </cell>
          <cell r="E6661" t="str">
            <v>921-01505</v>
          </cell>
          <cell r="F6661" t="str">
            <v>161001505921</v>
          </cell>
          <cell r="G6661">
            <v>601100</v>
          </cell>
          <cell r="H6661" t="str">
            <v>EDUCATION</v>
          </cell>
        </row>
        <row r="6662">
          <cell r="A6662">
            <v>522000</v>
          </cell>
          <cell r="B6662" t="str">
            <v>EMPLOYEE AWARDS</v>
          </cell>
          <cell r="C6662">
            <v>16100</v>
          </cell>
          <cell r="D6662" t="str">
            <v>FACILITIES MGMNT</v>
          </cell>
          <cell r="E6662" t="str">
            <v>921-01505</v>
          </cell>
          <cell r="F6662" t="str">
            <v>161001505921</v>
          </cell>
          <cell r="G6662">
            <v>622000</v>
          </cell>
          <cell r="H6662" t="str">
            <v>EMPLOYEE AWARDS</v>
          </cell>
        </row>
        <row r="6663">
          <cell r="A6663">
            <v>501401</v>
          </cell>
          <cell r="B6663" t="str">
            <v>MATERIALS - CONS INV</v>
          </cell>
          <cell r="C6663">
            <v>16100</v>
          </cell>
          <cell r="D6663" t="str">
            <v>FACILITIES MGMNT</v>
          </cell>
          <cell r="E6663" t="str">
            <v>921-01505</v>
          </cell>
          <cell r="F6663" t="str">
            <v>161001505921</v>
          </cell>
          <cell r="G6663">
            <v>601401</v>
          </cell>
          <cell r="H6663" t="str">
            <v>MATERIALS - CONS INV</v>
          </cell>
        </row>
        <row r="6664">
          <cell r="A6664">
            <v>506200</v>
          </cell>
          <cell r="B6664" t="str">
            <v>PERMITS AND FEES</v>
          </cell>
          <cell r="C6664">
            <v>16100</v>
          </cell>
          <cell r="D6664" t="str">
            <v>FACILITIES MGMNT</v>
          </cell>
          <cell r="E6664" t="str">
            <v>921-01505</v>
          </cell>
          <cell r="F6664" t="str">
            <v>161001505921</v>
          </cell>
          <cell r="G6664">
            <v>606200</v>
          </cell>
          <cell r="H6664" t="str">
            <v>PERMITS AND FEES</v>
          </cell>
        </row>
        <row r="6665">
          <cell r="A6665">
            <v>507700</v>
          </cell>
          <cell r="B6665" t="str">
            <v>SMALL TOOLS</v>
          </cell>
          <cell r="C6665">
            <v>16100</v>
          </cell>
          <cell r="D6665" t="str">
            <v>FACILITIES MGMNT</v>
          </cell>
          <cell r="E6665" t="str">
            <v>921-01505</v>
          </cell>
          <cell r="F6665" t="str">
            <v>161001505921</v>
          </cell>
          <cell r="G6665">
            <v>607700</v>
          </cell>
          <cell r="H6665" t="str">
            <v>SMALL TOOLS</v>
          </cell>
        </row>
        <row r="6666">
          <cell r="A6666">
            <v>505600</v>
          </cell>
          <cell r="B6666" t="str">
            <v>SOFTWARE MAINT</v>
          </cell>
          <cell r="C6666">
            <v>16100</v>
          </cell>
          <cell r="D6666" t="str">
            <v>FACILITIES MGMNT</v>
          </cell>
          <cell r="E6666" t="str">
            <v>921-01505</v>
          </cell>
          <cell r="F6666" t="str">
            <v>161001505921</v>
          </cell>
          <cell r="G6666">
            <v>605600</v>
          </cell>
          <cell r="H6666" t="str">
            <v>SOFTWARE MAINT</v>
          </cell>
        </row>
        <row r="6667">
          <cell r="A6667">
            <v>505100</v>
          </cell>
          <cell r="B6667" t="str">
            <v>PROFESSIONAL SERVICE</v>
          </cell>
          <cell r="C6667">
            <v>16100</v>
          </cell>
          <cell r="D6667" t="str">
            <v>FACILITIES MGMNT</v>
          </cell>
          <cell r="E6667" t="str">
            <v>921-01505</v>
          </cell>
          <cell r="F6667" t="str">
            <v>161001505921</v>
          </cell>
          <cell r="G6667">
            <v>605100</v>
          </cell>
          <cell r="H6667" t="str">
            <v>PROFESSIONAL SERVICE</v>
          </cell>
        </row>
        <row r="6668">
          <cell r="A6668">
            <v>502100</v>
          </cell>
          <cell r="B6668" t="str">
            <v>OTHER CONTRACT WORK</v>
          </cell>
          <cell r="C6668">
            <v>11490</v>
          </cell>
          <cell r="D6668" t="str">
            <v>APPLIANCE CENTER</v>
          </cell>
          <cell r="E6668" t="str">
            <v>921-01505</v>
          </cell>
          <cell r="F6668" t="str">
            <v>114901505921</v>
          </cell>
          <cell r="G6668">
            <v>602100</v>
          </cell>
          <cell r="H6668" t="str">
            <v>OTHER CONTRACT WORK</v>
          </cell>
        </row>
        <row r="6669">
          <cell r="A6669">
            <v>500400</v>
          </cell>
          <cell r="B6669" t="str">
            <v>P/T HOURLY PAYROLL</v>
          </cell>
          <cell r="C6669">
            <v>11490</v>
          </cell>
          <cell r="D6669" t="str">
            <v>APPLIANCE CENTER</v>
          </cell>
          <cell r="E6669" t="str">
            <v>921-01505</v>
          </cell>
          <cell r="F6669" t="str">
            <v>114901505921</v>
          </cell>
          <cell r="G6669">
            <v>600400</v>
          </cell>
          <cell r="H6669" t="str">
            <v>P/T HOURLY PAYROLL</v>
          </cell>
        </row>
        <row r="6670">
          <cell r="A6670">
            <v>500800</v>
          </cell>
          <cell r="B6670" t="str">
            <v>SALARY P/T PAYROLL</v>
          </cell>
          <cell r="C6670">
            <v>11490</v>
          </cell>
          <cell r="D6670" t="str">
            <v>APPLIANCE CENTER</v>
          </cell>
          <cell r="E6670" t="str">
            <v>921-01505</v>
          </cell>
          <cell r="F6670" t="str">
            <v>114901505921</v>
          </cell>
          <cell r="G6670">
            <v>600800</v>
          </cell>
          <cell r="H6670" t="str">
            <v>SALARY P/T PAYROLL</v>
          </cell>
        </row>
        <row r="6671">
          <cell r="A6671">
            <v>588105</v>
          </cell>
          <cell r="B6671" t="str">
            <v>SALARY PAYROLL ZTFSO</v>
          </cell>
          <cell r="C6671">
            <v>11490</v>
          </cell>
          <cell r="D6671" t="str">
            <v>APPLIANCE CENTER</v>
          </cell>
          <cell r="E6671" t="str">
            <v>921-01505</v>
          </cell>
          <cell r="F6671" t="str">
            <v>114901505921</v>
          </cell>
          <cell r="G6671">
            <v>688105</v>
          </cell>
          <cell r="H6671" t="str">
            <v>SALARY PAYROLL ZTFSO</v>
          </cell>
        </row>
        <row r="6672">
          <cell r="A6672">
            <v>500100</v>
          </cell>
          <cell r="B6672" t="str">
            <v>SALARY PAYROLL</v>
          </cell>
          <cell r="C6672">
            <v>11490</v>
          </cell>
          <cell r="D6672" t="str">
            <v>APPLIANCE CENTER</v>
          </cell>
          <cell r="E6672" t="str">
            <v>921-01505</v>
          </cell>
          <cell r="F6672" t="str">
            <v>114901505921</v>
          </cell>
          <cell r="G6672">
            <v>600100</v>
          </cell>
          <cell r="H6672" t="str">
            <v>SALARY PAYROLL</v>
          </cell>
        </row>
        <row r="6673">
          <cell r="A6673">
            <v>500305</v>
          </cell>
          <cell r="B6673" t="str">
            <v>HOURLY REGULAR  PAY</v>
          </cell>
          <cell r="C6673">
            <v>11490</v>
          </cell>
          <cell r="D6673" t="str">
            <v>APPLIANCE CENTER</v>
          </cell>
          <cell r="E6673" t="str">
            <v>921-01505</v>
          </cell>
          <cell r="F6673" t="str">
            <v>114901505921</v>
          </cell>
          <cell r="G6673">
            <v>600305</v>
          </cell>
          <cell r="H6673" t="str">
            <v>HOURLY REGULAR  PAY</v>
          </cell>
        </row>
        <row r="6674">
          <cell r="A6674">
            <v>588305</v>
          </cell>
          <cell r="B6674" t="str">
            <v>HRLY - REGULAR ZTFSO</v>
          </cell>
          <cell r="C6674">
            <v>11490</v>
          </cell>
          <cell r="D6674" t="str">
            <v>APPLIANCE CENTER</v>
          </cell>
          <cell r="E6674" t="str">
            <v>921-01505</v>
          </cell>
          <cell r="F6674" t="str">
            <v>114901505921</v>
          </cell>
          <cell r="G6674">
            <v>688305</v>
          </cell>
          <cell r="H6674" t="str">
            <v>HRLY - REGULAR ZTFSO</v>
          </cell>
        </row>
        <row r="6675">
          <cell r="A6675">
            <v>588400</v>
          </cell>
          <cell r="B6675" t="str">
            <v>BDGT - P/T HOURLY PAY</v>
          </cell>
          <cell r="C6675">
            <v>11490</v>
          </cell>
          <cell r="D6675" t="str">
            <v>APPLIANCE CENTER</v>
          </cell>
          <cell r="E6675" t="str">
            <v>921-01505</v>
          </cell>
          <cell r="F6675" t="str">
            <v>114901505921</v>
          </cell>
          <cell r="G6675">
            <v>680400</v>
          </cell>
          <cell r="H6675" t="str">
            <v>BDGT - P/T HOURLY PAY</v>
          </cell>
        </row>
        <row r="6676">
          <cell r="A6676">
            <v>501000</v>
          </cell>
          <cell r="B6676" t="str">
            <v>PAYROLL OVERHEAD</v>
          </cell>
          <cell r="C6676">
            <v>11490</v>
          </cell>
          <cell r="D6676" t="str">
            <v>APPLIANCE CENTER</v>
          </cell>
          <cell r="E6676" t="str">
            <v>921-01505</v>
          </cell>
          <cell r="F6676" t="str">
            <v>114901505921</v>
          </cell>
          <cell r="G6676">
            <v>601000</v>
          </cell>
          <cell r="H6676" t="str">
            <v>PAYROLL OVERHEAD</v>
          </cell>
        </row>
        <row r="6677">
          <cell r="A6677">
            <v>588800</v>
          </cell>
          <cell r="B6677" t="str">
            <v>BDGT - P/T SALARY PAY</v>
          </cell>
          <cell r="C6677">
            <v>11490</v>
          </cell>
          <cell r="D6677" t="str">
            <v>APPLIANCE CENTER</v>
          </cell>
          <cell r="E6677" t="str">
            <v>921-01505</v>
          </cell>
          <cell r="F6677" t="str">
            <v>114901505921</v>
          </cell>
          <cell r="G6677">
            <v>680800</v>
          </cell>
          <cell r="H6677" t="str">
            <v>BDGT - P/T SALARY PAY</v>
          </cell>
        </row>
        <row r="6678">
          <cell r="A6678">
            <v>500900</v>
          </cell>
          <cell r="B6678" t="str">
            <v>VACATION, SICK &amp; HOL</v>
          </cell>
          <cell r="C6678">
            <v>11490</v>
          </cell>
          <cell r="D6678" t="str">
            <v>APPLIANCE CENTER</v>
          </cell>
          <cell r="E6678" t="str">
            <v>921-01505</v>
          </cell>
          <cell r="F6678" t="str">
            <v>114901505921</v>
          </cell>
          <cell r="G6678">
            <v>600900</v>
          </cell>
          <cell r="H6678" t="str">
            <v>VACATION, SICK &amp; HOL</v>
          </cell>
        </row>
        <row r="6679">
          <cell r="A6679">
            <v>501300</v>
          </cell>
          <cell r="B6679" t="str">
            <v>COMMISSIONS</v>
          </cell>
          <cell r="C6679">
            <v>11490</v>
          </cell>
          <cell r="D6679" t="str">
            <v>APPLIANCE CENTER</v>
          </cell>
          <cell r="E6679" t="str">
            <v>921-01505</v>
          </cell>
          <cell r="F6679" t="str">
            <v>114901505921</v>
          </cell>
          <cell r="G6679">
            <v>601300</v>
          </cell>
          <cell r="H6679" t="str">
            <v>COMMISSIONS</v>
          </cell>
        </row>
        <row r="6680">
          <cell r="A6680">
            <v>580400</v>
          </cell>
          <cell r="B6680" t="str">
            <v>BDGT - P/T HOURLY PAY</v>
          </cell>
          <cell r="C6680">
            <v>11490</v>
          </cell>
          <cell r="D6680" t="str">
            <v>APPLIANCE CENTER</v>
          </cell>
          <cell r="E6680" t="str">
            <v>921-01505</v>
          </cell>
          <cell r="F6680" t="str">
            <v>114901505921</v>
          </cell>
          <cell r="G6680">
            <v>680400</v>
          </cell>
          <cell r="H6680" t="str">
            <v>BDGT - P/T HOURLY PAY</v>
          </cell>
        </row>
        <row r="6681">
          <cell r="A6681">
            <v>580800</v>
          </cell>
          <cell r="B6681" t="str">
            <v>BDGT - P/T SALARY PAY</v>
          </cell>
          <cell r="C6681">
            <v>11490</v>
          </cell>
          <cell r="D6681" t="str">
            <v>APPLIANCE CENTER</v>
          </cell>
          <cell r="E6681" t="str">
            <v>921-01505</v>
          </cell>
          <cell r="F6681" t="str">
            <v>114901505921</v>
          </cell>
          <cell r="G6681">
            <v>680800</v>
          </cell>
          <cell r="H6681" t="str">
            <v>BDGT - P/T SALARY PAY</v>
          </cell>
        </row>
        <row r="6682">
          <cell r="A6682">
            <v>500900</v>
          </cell>
          <cell r="B6682" t="str">
            <v>VACATION, SICK &amp; HOL</v>
          </cell>
          <cell r="C6682">
            <v>11513</v>
          </cell>
          <cell r="D6682" t="str">
            <v>SERVICE SOLUTIONS</v>
          </cell>
          <cell r="E6682" t="str">
            <v>921-01505</v>
          </cell>
          <cell r="F6682" t="str">
            <v>115131505921</v>
          </cell>
          <cell r="G6682">
            <v>600900</v>
          </cell>
          <cell r="H6682" t="str">
            <v>VACATION, SICK &amp; HOL</v>
          </cell>
        </row>
        <row r="6683">
          <cell r="A6683">
            <v>500100</v>
          </cell>
          <cell r="B6683" t="str">
            <v>SALARY PAYROLL</v>
          </cell>
          <cell r="C6683">
            <v>11513</v>
          </cell>
          <cell r="D6683" t="str">
            <v>SERVICE SOLUTIONS</v>
          </cell>
          <cell r="E6683" t="str">
            <v>921-01505</v>
          </cell>
          <cell r="F6683" t="str">
            <v>115131505921</v>
          </cell>
          <cell r="G6683">
            <v>600100</v>
          </cell>
          <cell r="H6683" t="str">
            <v>SALARY PAYROLL</v>
          </cell>
        </row>
        <row r="6684">
          <cell r="A6684">
            <v>501000</v>
          </cell>
          <cell r="B6684" t="str">
            <v>PAYROLL OVERHEAD</v>
          </cell>
          <cell r="C6684">
            <v>11513</v>
          </cell>
          <cell r="D6684" t="str">
            <v>SERVICE SOLUTIONS</v>
          </cell>
          <cell r="E6684" t="str">
            <v>921-01505</v>
          </cell>
          <cell r="F6684" t="str">
            <v>115131505921</v>
          </cell>
          <cell r="G6684">
            <v>601000</v>
          </cell>
          <cell r="H6684" t="str">
            <v>PAYROLL OVERHEAD</v>
          </cell>
        </row>
        <row r="6685">
          <cell r="A6685">
            <v>588105</v>
          </cell>
          <cell r="B6685" t="str">
            <v>SALARY PAYROLL ZTFSO</v>
          </cell>
          <cell r="C6685">
            <v>11513</v>
          </cell>
          <cell r="D6685" t="str">
            <v>SERVICE SOLUTIONS</v>
          </cell>
          <cell r="E6685" t="str">
            <v>921-01505</v>
          </cell>
          <cell r="F6685" t="str">
            <v>115131505921</v>
          </cell>
          <cell r="G6685">
            <v>688105</v>
          </cell>
          <cell r="H6685" t="str">
            <v>SALARY PAYROLL ZTFSO</v>
          </cell>
        </row>
        <row r="6686">
          <cell r="A6686">
            <v>501300</v>
          </cell>
          <cell r="B6686" t="str">
            <v>COMMISSIONS</v>
          </cell>
          <cell r="C6686">
            <v>11513</v>
          </cell>
          <cell r="D6686" t="str">
            <v>SERVICE SOLUTIONS</v>
          </cell>
          <cell r="E6686" t="str">
            <v>921-01505</v>
          </cell>
          <cell r="F6686" t="str">
            <v>115131505921</v>
          </cell>
          <cell r="G6686">
            <v>601300</v>
          </cell>
          <cell r="H6686" t="str">
            <v>COMMISSIONS</v>
          </cell>
        </row>
        <row r="6687">
          <cell r="A6687">
            <v>505100</v>
          </cell>
          <cell r="B6687" t="str">
            <v>PROFESSIONAL SERVICE</v>
          </cell>
          <cell r="C6687">
            <v>85710</v>
          </cell>
          <cell r="D6687" t="str">
            <v>STRATEGIC PROJECTS</v>
          </cell>
          <cell r="E6687" t="str">
            <v>921-01505</v>
          </cell>
          <cell r="F6687" t="str">
            <v>857101505921</v>
          </cell>
          <cell r="G6687">
            <v>605100</v>
          </cell>
          <cell r="H6687" t="str">
            <v>PROFESSIONAL SERVICE</v>
          </cell>
        </row>
        <row r="6688">
          <cell r="A6688">
            <v>501900</v>
          </cell>
          <cell r="B6688" t="str">
            <v>DUES/MEMBERSHIP</v>
          </cell>
          <cell r="C6688">
            <v>83030</v>
          </cell>
          <cell r="D6688" t="str">
            <v>GENERAL CORPORATE</v>
          </cell>
          <cell r="E6688" t="str">
            <v>921-01505</v>
          </cell>
          <cell r="F6688" t="str">
            <v>830301505921</v>
          </cell>
          <cell r="G6688">
            <v>601900</v>
          </cell>
          <cell r="H6688" t="str">
            <v>DUES/MEMBERSHIP</v>
          </cell>
        </row>
        <row r="6689">
          <cell r="A6689">
            <v>505100</v>
          </cell>
          <cell r="B6689" t="str">
            <v>PROFESSIONAL SERVICE</v>
          </cell>
          <cell r="C6689">
            <v>83030</v>
          </cell>
          <cell r="D6689" t="str">
            <v>GENERAL CORPORATE</v>
          </cell>
          <cell r="E6689" t="str">
            <v>921-01505</v>
          </cell>
          <cell r="F6689" t="str">
            <v>830301505921</v>
          </cell>
          <cell r="G6689">
            <v>605100</v>
          </cell>
          <cell r="H6689" t="str">
            <v>PROFESSIONAL SERVICE</v>
          </cell>
        </row>
        <row r="6690">
          <cell r="A6690">
            <v>503000</v>
          </cell>
          <cell r="B6690" t="str">
            <v>OFFICE SUPPLIES</v>
          </cell>
          <cell r="C6690">
            <v>83030</v>
          </cell>
          <cell r="D6690" t="str">
            <v>GENERAL CORPORATE</v>
          </cell>
          <cell r="E6690" t="str">
            <v>921-01505</v>
          </cell>
          <cell r="F6690" t="str">
            <v>830301505921</v>
          </cell>
          <cell r="G6690">
            <v>603000</v>
          </cell>
          <cell r="H6690" t="str">
            <v>OFFICE SUPPLIES</v>
          </cell>
        </row>
        <row r="6691">
          <cell r="A6691">
            <v>588105</v>
          </cell>
          <cell r="B6691" t="str">
            <v>SALARY PAYROLL ZTFSO</v>
          </cell>
          <cell r="C6691">
            <v>83024</v>
          </cell>
          <cell r="D6691" t="str">
            <v>INST STRG FIELD OPS &amp; OPTMZTN</v>
          </cell>
          <cell r="E6691" t="str">
            <v>921-01505</v>
          </cell>
          <cell r="F6691" t="str">
            <v>830241505921</v>
          </cell>
          <cell r="G6691">
            <v>688105</v>
          </cell>
          <cell r="H6691" t="str">
            <v>SALARY PAYROLL ZTFSO</v>
          </cell>
        </row>
        <row r="6692">
          <cell r="A6692">
            <v>500900</v>
          </cell>
          <cell r="B6692" t="str">
            <v>VACATION, SICK &amp; HOL</v>
          </cell>
          <cell r="C6692">
            <v>83024</v>
          </cell>
          <cell r="D6692" t="str">
            <v>INST STRG FIELD OPS &amp; OPTMZTN</v>
          </cell>
          <cell r="E6692" t="str">
            <v>921-01505</v>
          </cell>
          <cell r="F6692" t="str">
            <v>830241505921</v>
          </cell>
          <cell r="G6692">
            <v>600900</v>
          </cell>
          <cell r="H6692" t="str">
            <v>VACATION, SICK &amp; HOL</v>
          </cell>
        </row>
        <row r="6693">
          <cell r="A6693">
            <v>500100</v>
          </cell>
          <cell r="B6693" t="str">
            <v>SALARY PAYROLL</v>
          </cell>
          <cell r="C6693">
            <v>83024</v>
          </cell>
          <cell r="D6693" t="str">
            <v>INST STRG FIELD OPS &amp; OPTMZTN</v>
          </cell>
          <cell r="E6693" t="str">
            <v>921-01505</v>
          </cell>
          <cell r="F6693" t="str">
            <v>830241505921</v>
          </cell>
          <cell r="G6693">
            <v>600100</v>
          </cell>
          <cell r="H6693" t="str">
            <v>SALARY PAYROLL</v>
          </cell>
        </row>
        <row r="6694">
          <cell r="A6694">
            <v>501000</v>
          </cell>
          <cell r="B6694" t="str">
            <v>PAYROLL OVERHEAD</v>
          </cell>
          <cell r="C6694">
            <v>83024</v>
          </cell>
          <cell r="D6694" t="str">
            <v>INST STRG FIELD OPS &amp; OPTMZTN</v>
          </cell>
          <cell r="E6694" t="str">
            <v>921-01505</v>
          </cell>
          <cell r="F6694" t="str">
            <v>830241505921</v>
          </cell>
          <cell r="G6694">
            <v>601000</v>
          </cell>
          <cell r="H6694" t="str">
            <v>PAYROLL OVERHEAD</v>
          </cell>
        </row>
        <row r="6695">
          <cell r="A6695">
            <v>501300</v>
          </cell>
          <cell r="B6695" t="str">
            <v>COMMISSIONS</v>
          </cell>
          <cell r="C6695">
            <v>83024</v>
          </cell>
          <cell r="D6695" t="str">
            <v>INST STRG FIELD OPS &amp; OPTMZTN</v>
          </cell>
          <cell r="E6695" t="str">
            <v>921-01505</v>
          </cell>
          <cell r="F6695" t="str">
            <v>830241505921</v>
          </cell>
          <cell r="G6695">
            <v>601300</v>
          </cell>
          <cell r="H6695" t="str">
            <v>COMMISSIONS</v>
          </cell>
        </row>
        <row r="6696">
          <cell r="A6696">
            <v>500100</v>
          </cell>
          <cell r="B6696" t="str">
            <v>SALARY PAYROLL</v>
          </cell>
          <cell r="C6696">
            <v>79002</v>
          </cell>
          <cell r="D6696" t="str">
            <v>OFFICERS</v>
          </cell>
          <cell r="E6696" t="str">
            <v>921-01505</v>
          </cell>
          <cell r="F6696" t="str">
            <v>790021505921</v>
          </cell>
          <cell r="G6696">
            <v>600100</v>
          </cell>
          <cell r="H6696" t="str">
            <v>SALARY PAYROLL</v>
          </cell>
        </row>
        <row r="6697">
          <cell r="A6697">
            <v>500500</v>
          </cell>
          <cell r="B6697" t="str">
            <v>SALARY BONUS PAYROLL</v>
          </cell>
          <cell r="C6697">
            <v>79002</v>
          </cell>
          <cell r="D6697" t="str">
            <v>OFFICERS</v>
          </cell>
          <cell r="E6697" t="str">
            <v>921-01505</v>
          </cell>
          <cell r="F6697" t="str">
            <v>790021505921</v>
          </cell>
          <cell r="G6697">
            <v>600500</v>
          </cell>
          <cell r="H6697" t="str">
            <v>SALARY BONUS PAYROLL</v>
          </cell>
        </row>
        <row r="6698">
          <cell r="A6698">
            <v>500900</v>
          </cell>
          <cell r="B6698" t="str">
            <v>VACATION, SICK &amp; HOL</v>
          </cell>
          <cell r="C6698">
            <v>79002</v>
          </cell>
          <cell r="D6698" t="str">
            <v>OFFICERS</v>
          </cell>
          <cell r="E6698" t="str">
            <v>921-01505</v>
          </cell>
          <cell r="F6698" t="str">
            <v>790021505921</v>
          </cell>
          <cell r="G6698">
            <v>600900</v>
          </cell>
          <cell r="H6698" t="str">
            <v>VACATION, SICK &amp; HOL</v>
          </cell>
        </row>
        <row r="6699">
          <cell r="A6699">
            <v>501000</v>
          </cell>
          <cell r="B6699" t="str">
            <v>PAYROLL OVERHEAD</v>
          </cell>
          <cell r="C6699">
            <v>79002</v>
          </cell>
          <cell r="D6699" t="str">
            <v>OFFICERS</v>
          </cell>
          <cell r="E6699" t="str">
            <v>921-01505</v>
          </cell>
          <cell r="F6699" t="str">
            <v>790021505921</v>
          </cell>
          <cell r="G6699">
            <v>601000</v>
          </cell>
          <cell r="H6699" t="str">
            <v>PAYROLL OVERHEAD</v>
          </cell>
        </row>
        <row r="6700">
          <cell r="A6700">
            <v>501005</v>
          </cell>
          <cell r="B6700" t="str">
            <v>PAYROLL OH - OFFICER</v>
          </cell>
          <cell r="C6700">
            <v>79002</v>
          </cell>
          <cell r="D6700" t="str">
            <v>OFFICERS</v>
          </cell>
          <cell r="E6700" t="str">
            <v>921-01505</v>
          </cell>
          <cell r="F6700" t="str">
            <v>790021505921</v>
          </cell>
          <cell r="G6700">
            <v>601005</v>
          </cell>
          <cell r="H6700" t="str">
            <v>PAYROLL OH - OFFICER</v>
          </cell>
        </row>
        <row r="6701">
          <cell r="A6701">
            <v>588105</v>
          </cell>
          <cell r="B6701" t="str">
            <v>SALARY PAYROLL ZTFSO</v>
          </cell>
          <cell r="C6701">
            <v>79002</v>
          </cell>
          <cell r="D6701" t="str">
            <v>OFFICERS</v>
          </cell>
          <cell r="E6701" t="str">
            <v>921-01505</v>
          </cell>
          <cell r="F6701" t="str">
            <v>790021505921</v>
          </cell>
          <cell r="G6701">
            <v>688105</v>
          </cell>
          <cell r="H6701" t="str">
            <v>SALARY PAYROLL ZTFSO</v>
          </cell>
        </row>
        <row r="6702">
          <cell r="A6702">
            <v>502466</v>
          </cell>
          <cell r="B6702" t="str">
            <v>P CARD UNCODED CHARG</v>
          </cell>
          <cell r="C6702">
            <v>79002</v>
          </cell>
          <cell r="D6702" t="str">
            <v>OFFICERS</v>
          </cell>
          <cell r="E6702" t="str">
            <v>921-01505</v>
          </cell>
          <cell r="F6702" t="str">
            <v>790021505921</v>
          </cell>
          <cell r="G6702">
            <v>602466</v>
          </cell>
          <cell r="H6702" t="str">
            <v>P CARD UNCODED CHARG</v>
          </cell>
        </row>
        <row r="6703">
          <cell r="A6703">
            <v>502700</v>
          </cell>
          <cell r="B6703" t="str">
            <v>TELEPHONE</v>
          </cell>
          <cell r="C6703">
            <v>79002</v>
          </cell>
          <cell r="D6703" t="str">
            <v>OFFICERS</v>
          </cell>
          <cell r="E6703" t="str">
            <v>921-01505</v>
          </cell>
          <cell r="F6703" t="str">
            <v>790021505921</v>
          </cell>
          <cell r="G6703">
            <v>602700</v>
          </cell>
          <cell r="H6703" t="str">
            <v>TELEPHONE</v>
          </cell>
        </row>
        <row r="6704">
          <cell r="A6704">
            <v>504700</v>
          </cell>
          <cell r="B6704" t="str">
            <v>PARKING</v>
          </cell>
          <cell r="C6704">
            <v>79002</v>
          </cell>
          <cell r="D6704" t="str">
            <v>OFFICERS</v>
          </cell>
          <cell r="E6704" t="str">
            <v>921-01505</v>
          </cell>
          <cell r="F6704" t="str">
            <v>790021505921</v>
          </cell>
          <cell r="G6704">
            <v>604700</v>
          </cell>
          <cell r="H6704" t="str">
            <v>PARKING</v>
          </cell>
        </row>
        <row r="6705">
          <cell r="A6705">
            <v>506500</v>
          </cell>
          <cell r="B6705" t="str">
            <v>UNLEADED FUEL</v>
          </cell>
          <cell r="C6705">
            <v>79002</v>
          </cell>
          <cell r="D6705" t="str">
            <v>OFFICERS</v>
          </cell>
          <cell r="E6705" t="str">
            <v>921-01505</v>
          </cell>
          <cell r="F6705" t="str">
            <v>790021505921</v>
          </cell>
          <cell r="G6705">
            <v>606500</v>
          </cell>
          <cell r="H6705" t="str">
            <v>UNLEADED FUEL</v>
          </cell>
        </row>
        <row r="6706">
          <cell r="A6706">
            <v>512100</v>
          </cell>
          <cell r="B6706" t="str">
            <v>MEALS AND ENTERTAIN</v>
          </cell>
          <cell r="C6706">
            <v>79002</v>
          </cell>
          <cell r="D6706" t="str">
            <v>OFFICERS</v>
          </cell>
          <cell r="E6706" t="str">
            <v>921-01505</v>
          </cell>
          <cell r="F6706" t="str">
            <v>790021505921</v>
          </cell>
          <cell r="G6706">
            <v>612100</v>
          </cell>
          <cell r="H6706" t="str">
            <v>MEALS AND ENTERTAIN</v>
          </cell>
        </row>
        <row r="6707">
          <cell r="A6707">
            <v>513200</v>
          </cell>
          <cell r="B6707" t="str">
            <v>BUSINESS TRAVEL</v>
          </cell>
          <cell r="C6707">
            <v>79002</v>
          </cell>
          <cell r="D6707" t="str">
            <v>OFFICERS</v>
          </cell>
          <cell r="E6707" t="str">
            <v>921-01505</v>
          </cell>
          <cell r="F6707" t="str">
            <v>790021505921</v>
          </cell>
          <cell r="G6707">
            <v>613200</v>
          </cell>
          <cell r="H6707" t="str">
            <v>BUSINESS TRAVEL</v>
          </cell>
        </row>
        <row r="6708">
          <cell r="A6708">
            <v>503300</v>
          </cell>
          <cell r="B6708" t="str">
            <v>REFRESHMENTS</v>
          </cell>
          <cell r="C6708">
            <v>79002</v>
          </cell>
          <cell r="D6708" t="str">
            <v>OFFICERS</v>
          </cell>
          <cell r="E6708" t="str">
            <v>921-01505</v>
          </cell>
          <cell r="F6708" t="str">
            <v>790021505921</v>
          </cell>
          <cell r="G6708">
            <v>603300</v>
          </cell>
          <cell r="H6708" t="str">
            <v>REFRESHMENTS</v>
          </cell>
        </row>
        <row r="6709">
          <cell r="A6709">
            <v>501100</v>
          </cell>
          <cell r="B6709" t="str">
            <v>EDUCATION</v>
          </cell>
          <cell r="C6709">
            <v>79002</v>
          </cell>
          <cell r="D6709" t="str">
            <v>OFFICERS</v>
          </cell>
          <cell r="E6709" t="str">
            <v>921-01505</v>
          </cell>
          <cell r="F6709" t="str">
            <v>790021505921</v>
          </cell>
          <cell r="G6709">
            <v>601100</v>
          </cell>
          <cell r="H6709" t="str">
            <v>EDUCATION</v>
          </cell>
        </row>
        <row r="6710">
          <cell r="A6710">
            <v>501900</v>
          </cell>
          <cell r="B6710" t="str">
            <v>DUES/MEMBERSHIP</v>
          </cell>
          <cell r="C6710">
            <v>79002</v>
          </cell>
          <cell r="D6710" t="str">
            <v>OFFICERS</v>
          </cell>
          <cell r="E6710" t="str">
            <v>921-01505</v>
          </cell>
          <cell r="F6710" t="str">
            <v>790021505921</v>
          </cell>
          <cell r="G6710">
            <v>601900</v>
          </cell>
          <cell r="H6710" t="str">
            <v>DUES/MEMBERSHIP</v>
          </cell>
        </row>
        <row r="6711">
          <cell r="A6711">
            <v>500100</v>
          </cell>
          <cell r="B6711" t="str">
            <v>SALARY PAYROLL</v>
          </cell>
          <cell r="C6711">
            <v>79001</v>
          </cell>
          <cell r="D6711" t="str">
            <v>Exec Asst Payroll</v>
          </cell>
          <cell r="E6711" t="str">
            <v>921-01505</v>
          </cell>
          <cell r="F6711" t="str">
            <v>790011505921</v>
          </cell>
          <cell r="G6711">
            <v>600100</v>
          </cell>
          <cell r="H6711" t="str">
            <v>SALARY PAYROLL</v>
          </cell>
        </row>
        <row r="6712">
          <cell r="A6712">
            <v>500900</v>
          </cell>
          <cell r="B6712" t="str">
            <v>VACATION, SICK &amp; HOL</v>
          </cell>
          <cell r="C6712">
            <v>79001</v>
          </cell>
          <cell r="D6712" t="str">
            <v>Exec Asst Payroll</v>
          </cell>
          <cell r="E6712" t="str">
            <v>921-01505</v>
          </cell>
          <cell r="F6712" t="str">
            <v>790011505921</v>
          </cell>
          <cell r="G6712">
            <v>600900</v>
          </cell>
          <cell r="H6712" t="str">
            <v>VACATION, SICK &amp; HOL</v>
          </cell>
        </row>
        <row r="6713">
          <cell r="A6713">
            <v>501000</v>
          </cell>
          <cell r="B6713" t="str">
            <v>PAYROLL OVERHEAD</v>
          </cell>
          <cell r="C6713">
            <v>79001</v>
          </cell>
          <cell r="D6713" t="str">
            <v>Exec Asst Payroll</v>
          </cell>
          <cell r="E6713" t="str">
            <v>921-01505</v>
          </cell>
          <cell r="F6713" t="str">
            <v>790011505921</v>
          </cell>
          <cell r="G6713">
            <v>601000</v>
          </cell>
          <cell r="H6713" t="str">
            <v>PAYROLL OVERHEAD</v>
          </cell>
        </row>
        <row r="6714">
          <cell r="A6714">
            <v>500500</v>
          </cell>
          <cell r="B6714" t="str">
            <v>SALARY BONUS PAYROLL</v>
          </cell>
          <cell r="C6714">
            <v>79001</v>
          </cell>
          <cell r="D6714" t="str">
            <v>Exec Asst Payroll</v>
          </cell>
          <cell r="E6714" t="str">
            <v>921-01505</v>
          </cell>
          <cell r="F6714" t="str">
            <v>790011505921</v>
          </cell>
          <cell r="G6714">
            <v>600500</v>
          </cell>
          <cell r="H6714" t="str">
            <v>SALARY BONUS PAYROLL</v>
          </cell>
        </row>
        <row r="6715">
          <cell r="A6715">
            <v>502466</v>
          </cell>
          <cell r="B6715" t="str">
            <v>P CARD UNCODED CHARG</v>
          </cell>
          <cell r="C6715">
            <v>79001</v>
          </cell>
          <cell r="D6715" t="str">
            <v>Exec Asst Payroll</v>
          </cell>
          <cell r="E6715" t="str">
            <v>921-01505</v>
          </cell>
          <cell r="F6715" t="str">
            <v>790011505921</v>
          </cell>
          <cell r="G6715">
            <v>602466</v>
          </cell>
          <cell r="H6715" t="str">
            <v>P CARD UNCODED CHARG</v>
          </cell>
        </row>
        <row r="6716">
          <cell r="A6716">
            <v>588105</v>
          </cell>
          <cell r="B6716" t="str">
            <v>SALARY PAYROLL ZTFSO</v>
          </cell>
          <cell r="C6716">
            <v>79001</v>
          </cell>
          <cell r="D6716" t="str">
            <v>Exec Asst Payroll</v>
          </cell>
          <cell r="E6716" t="str">
            <v>921-01505</v>
          </cell>
          <cell r="F6716" t="str">
            <v>790011505921</v>
          </cell>
          <cell r="G6716">
            <v>688105</v>
          </cell>
          <cell r="H6716" t="str">
            <v>SALARY PAYROLL ZTFSO</v>
          </cell>
        </row>
        <row r="6717">
          <cell r="A6717">
            <v>512100</v>
          </cell>
          <cell r="B6717" t="str">
            <v>MEALS AND ENTERTAIN</v>
          </cell>
          <cell r="C6717">
            <v>79001</v>
          </cell>
          <cell r="D6717" t="str">
            <v>Exec Asst Payroll</v>
          </cell>
          <cell r="E6717" t="str">
            <v>921-01505</v>
          </cell>
          <cell r="F6717" t="str">
            <v>790011505921</v>
          </cell>
          <cell r="G6717">
            <v>612100</v>
          </cell>
          <cell r="H6717" t="str">
            <v>MEALS AND ENTERTAIN</v>
          </cell>
        </row>
        <row r="6718">
          <cell r="A6718">
            <v>501900</v>
          </cell>
          <cell r="B6718" t="str">
            <v>DUES/MEMBERSHIP</v>
          </cell>
          <cell r="C6718">
            <v>79000</v>
          </cell>
          <cell r="D6718" t="str">
            <v>GEN ADMIN STAFF</v>
          </cell>
          <cell r="E6718" t="str">
            <v>921-01505</v>
          </cell>
          <cell r="F6718" t="str">
            <v>790001505921</v>
          </cell>
          <cell r="G6718">
            <v>601900</v>
          </cell>
          <cell r="H6718" t="str">
            <v>DUES/MEMBERSHIP</v>
          </cell>
        </row>
        <row r="6719">
          <cell r="A6719">
            <v>502466</v>
          </cell>
          <cell r="B6719" t="str">
            <v>P CARD UNCODED CHARG</v>
          </cell>
          <cell r="C6719">
            <v>79000</v>
          </cell>
          <cell r="D6719" t="str">
            <v>GEN ADMIN STAFF</v>
          </cell>
          <cell r="E6719" t="str">
            <v>921-01505</v>
          </cell>
          <cell r="F6719" t="str">
            <v>790001505921</v>
          </cell>
          <cell r="G6719">
            <v>602466</v>
          </cell>
          <cell r="H6719" t="str">
            <v>P CARD UNCODED CHARG</v>
          </cell>
        </row>
        <row r="6720">
          <cell r="A6720">
            <v>503000</v>
          </cell>
          <cell r="B6720" t="str">
            <v>OFFICE SUPPLIES</v>
          </cell>
          <cell r="C6720">
            <v>79000</v>
          </cell>
          <cell r="D6720" t="str">
            <v>GEN ADMIN STAFF</v>
          </cell>
          <cell r="E6720" t="str">
            <v>921-01505</v>
          </cell>
          <cell r="F6720" t="str">
            <v>790001505921</v>
          </cell>
          <cell r="G6720">
            <v>603000</v>
          </cell>
          <cell r="H6720" t="str">
            <v>OFFICE SUPPLIES</v>
          </cell>
        </row>
        <row r="6721">
          <cell r="A6721">
            <v>503100</v>
          </cell>
          <cell r="B6721" t="str">
            <v>PRINTING</v>
          </cell>
          <cell r="C6721">
            <v>79000</v>
          </cell>
          <cell r="D6721" t="str">
            <v>GEN ADMIN STAFF</v>
          </cell>
          <cell r="E6721" t="str">
            <v>921-01505</v>
          </cell>
          <cell r="F6721" t="str">
            <v>790001505921</v>
          </cell>
          <cell r="G6721">
            <v>603100</v>
          </cell>
          <cell r="H6721" t="str">
            <v>PRINTING</v>
          </cell>
        </row>
        <row r="6722">
          <cell r="A6722">
            <v>503200</v>
          </cell>
          <cell r="B6722" t="str">
            <v>BOOKS AND MAGAZINES</v>
          </cell>
          <cell r="C6722">
            <v>79000</v>
          </cell>
          <cell r="D6722" t="str">
            <v>GEN ADMIN STAFF</v>
          </cell>
          <cell r="E6722" t="str">
            <v>921-01505</v>
          </cell>
          <cell r="F6722" t="str">
            <v>790001505921</v>
          </cell>
          <cell r="G6722">
            <v>603200</v>
          </cell>
          <cell r="H6722" t="str">
            <v>BOOKS AND MAGAZINES</v>
          </cell>
        </row>
        <row r="6723">
          <cell r="A6723">
            <v>512100</v>
          </cell>
          <cell r="B6723" t="str">
            <v>MEALS AND ENTERTAIN</v>
          </cell>
          <cell r="C6723">
            <v>79000</v>
          </cell>
          <cell r="D6723" t="str">
            <v>GEN ADMIN STAFF</v>
          </cell>
          <cell r="E6723" t="str">
            <v>921-01505</v>
          </cell>
          <cell r="F6723" t="str">
            <v>790001505921</v>
          </cell>
          <cell r="G6723">
            <v>612100</v>
          </cell>
          <cell r="H6723" t="str">
            <v>MEALS AND ENTERTAIN</v>
          </cell>
        </row>
        <row r="6724">
          <cell r="A6724">
            <v>501400</v>
          </cell>
          <cell r="B6724" t="str">
            <v>MATERIALS</v>
          </cell>
          <cell r="C6724">
            <v>79000</v>
          </cell>
          <cell r="D6724" t="str">
            <v>GEN ADMIN STAFF</v>
          </cell>
          <cell r="E6724" t="str">
            <v>921-01505</v>
          </cell>
          <cell r="F6724" t="str">
            <v>790001505921</v>
          </cell>
          <cell r="G6724">
            <v>601400</v>
          </cell>
          <cell r="H6724" t="str">
            <v>MATERIALS</v>
          </cell>
        </row>
        <row r="6725">
          <cell r="A6725">
            <v>503300</v>
          </cell>
          <cell r="B6725" t="str">
            <v>REFRESHMENTS</v>
          </cell>
          <cell r="C6725">
            <v>79000</v>
          </cell>
          <cell r="D6725" t="str">
            <v>GEN ADMIN STAFF</v>
          </cell>
          <cell r="E6725" t="str">
            <v>921-01505</v>
          </cell>
          <cell r="F6725" t="str">
            <v>790001505921</v>
          </cell>
          <cell r="G6725">
            <v>603300</v>
          </cell>
          <cell r="H6725" t="str">
            <v>REFRESHMENTS</v>
          </cell>
        </row>
        <row r="6726">
          <cell r="A6726">
            <v>522100</v>
          </cell>
          <cell r="B6726" t="str">
            <v>EMPLOYEE AWRDS MLS &amp;</v>
          </cell>
          <cell r="C6726">
            <v>79000</v>
          </cell>
          <cell r="D6726" t="str">
            <v>GEN ADMIN STAFF</v>
          </cell>
          <cell r="E6726" t="str">
            <v>921-01505</v>
          </cell>
          <cell r="F6726" t="str">
            <v>790001505921</v>
          </cell>
          <cell r="G6726">
            <v>622100</v>
          </cell>
          <cell r="H6726" t="str">
            <v>EMPLOYEE AWRDS MLS &amp;</v>
          </cell>
        </row>
        <row r="6727">
          <cell r="A6727">
            <v>502100</v>
          </cell>
          <cell r="B6727" t="str">
            <v>OTHER CONTRACT WORK</v>
          </cell>
          <cell r="C6727">
            <v>79000</v>
          </cell>
          <cell r="D6727" t="str">
            <v>GEN ADMIN STAFF</v>
          </cell>
          <cell r="E6727" t="str">
            <v>921-01505</v>
          </cell>
          <cell r="F6727" t="str">
            <v>790001505921</v>
          </cell>
          <cell r="G6727">
            <v>602100</v>
          </cell>
          <cell r="H6727" t="str">
            <v>OTHER CONTRACT WORK</v>
          </cell>
        </row>
        <row r="6728">
          <cell r="A6728">
            <v>502800</v>
          </cell>
          <cell r="B6728" t="str">
            <v>POSTAGE</v>
          </cell>
          <cell r="C6728">
            <v>79000</v>
          </cell>
          <cell r="D6728" t="str">
            <v>GEN ADMIN STAFF</v>
          </cell>
          <cell r="E6728" t="str">
            <v>921-01505</v>
          </cell>
          <cell r="F6728" t="str">
            <v>790001505921</v>
          </cell>
          <cell r="G6728">
            <v>602800</v>
          </cell>
          <cell r="H6728" t="str">
            <v>POSTAGE</v>
          </cell>
        </row>
        <row r="6729">
          <cell r="A6729">
            <v>501500</v>
          </cell>
          <cell r="B6729" t="str">
            <v>MILEAGE REIMBURSE</v>
          </cell>
          <cell r="C6729">
            <v>79000</v>
          </cell>
          <cell r="D6729" t="str">
            <v>GEN ADMIN STAFF</v>
          </cell>
          <cell r="E6729" t="str">
            <v>921-01505</v>
          </cell>
          <cell r="F6729" t="str">
            <v>790001505921</v>
          </cell>
          <cell r="G6729">
            <v>601500</v>
          </cell>
          <cell r="H6729" t="str">
            <v>MILEAGE REIMBURSE</v>
          </cell>
        </row>
        <row r="6730">
          <cell r="A6730">
            <v>522000</v>
          </cell>
          <cell r="B6730" t="str">
            <v>EMPLOYEE AWARDS</v>
          </cell>
          <cell r="C6730">
            <v>79000</v>
          </cell>
          <cell r="D6730" t="str">
            <v>GEN ADMIN STAFF</v>
          </cell>
          <cell r="E6730" t="str">
            <v>921-01505</v>
          </cell>
          <cell r="F6730" t="str">
            <v>790001505921</v>
          </cell>
          <cell r="G6730">
            <v>622000</v>
          </cell>
          <cell r="H6730" t="str">
            <v>EMPLOYEE AWARDS</v>
          </cell>
        </row>
        <row r="6731">
          <cell r="A6731">
            <v>502000</v>
          </cell>
          <cell r="B6731" t="str">
            <v>OFFICE CONTRACT WORK</v>
          </cell>
          <cell r="C6731">
            <v>79000</v>
          </cell>
          <cell r="D6731" t="str">
            <v>GEN ADMIN STAFF</v>
          </cell>
          <cell r="E6731" t="str">
            <v>921-01505</v>
          </cell>
          <cell r="F6731" t="str">
            <v>790001505921</v>
          </cell>
          <cell r="G6731">
            <v>602000</v>
          </cell>
          <cell r="H6731" t="str">
            <v>OFFICE CONTRACT WORK</v>
          </cell>
        </row>
        <row r="6732">
          <cell r="A6732">
            <v>501100</v>
          </cell>
          <cell r="B6732" t="str">
            <v>EDUCATION</v>
          </cell>
          <cell r="C6732">
            <v>79000</v>
          </cell>
          <cell r="D6732" t="str">
            <v>GEN ADMIN STAFF</v>
          </cell>
          <cell r="E6732" t="str">
            <v>921-01505</v>
          </cell>
          <cell r="F6732" t="str">
            <v>790001505921</v>
          </cell>
          <cell r="G6732">
            <v>601100</v>
          </cell>
          <cell r="H6732" t="str">
            <v>EDUCATION</v>
          </cell>
        </row>
        <row r="6733">
          <cell r="A6733">
            <v>599900</v>
          </cell>
          <cell r="B6733" t="str">
            <v>BDGT - MISC. EXP</v>
          </cell>
          <cell r="C6733">
            <v>79000</v>
          </cell>
          <cell r="D6733" t="str">
            <v>GEN ADMIN STAFF</v>
          </cell>
          <cell r="E6733" t="str">
            <v>921-01505</v>
          </cell>
          <cell r="F6733" t="str">
            <v>790001505921</v>
          </cell>
          <cell r="G6733">
            <v>699900</v>
          </cell>
          <cell r="H6733" t="str">
            <v>BDGT - MISC. EXP</v>
          </cell>
        </row>
        <row r="6734">
          <cell r="A6734">
            <v>512200</v>
          </cell>
          <cell r="B6734" t="str">
            <v>TRAVEL IN TERRITORY</v>
          </cell>
          <cell r="C6734">
            <v>79000</v>
          </cell>
          <cell r="D6734" t="str">
            <v>GEN ADMIN STAFF</v>
          </cell>
          <cell r="E6734" t="str">
            <v>921-01505</v>
          </cell>
          <cell r="F6734" t="str">
            <v>790001505921</v>
          </cell>
          <cell r="G6734">
            <v>612200</v>
          </cell>
          <cell r="H6734" t="str">
            <v>TRAVEL IN TERRITORY</v>
          </cell>
        </row>
        <row r="6735">
          <cell r="A6735">
            <v>501900</v>
          </cell>
          <cell r="B6735" t="str">
            <v>DUES/MEMBERSHIP</v>
          </cell>
          <cell r="C6735">
            <v>78000</v>
          </cell>
          <cell r="D6735" t="str">
            <v>VP, Business Development</v>
          </cell>
          <cell r="E6735" t="str">
            <v>921-01505</v>
          </cell>
          <cell r="F6735" t="str">
            <v>780001505921</v>
          </cell>
          <cell r="G6735">
            <v>601900</v>
          </cell>
          <cell r="H6735" t="str">
            <v>DUES/MEMBERSHIP</v>
          </cell>
        </row>
        <row r="6736">
          <cell r="A6736">
            <v>502466</v>
          </cell>
          <cell r="B6736" t="str">
            <v>P CARD UNCODED CHARG</v>
          </cell>
          <cell r="C6736">
            <v>78000</v>
          </cell>
          <cell r="D6736" t="str">
            <v>VP, Business Development</v>
          </cell>
          <cell r="E6736" t="str">
            <v>921-01505</v>
          </cell>
          <cell r="F6736" t="str">
            <v>780001505921</v>
          </cell>
          <cell r="G6736">
            <v>602466</v>
          </cell>
          <cell r="H6736" t="str">
            <v>P CARD UNCODED CHARG</v>
          </cell>
        </row>
        <row r="6737">
          <cell r="A6737">
            <v>503200</v>
          </cell>
          <cell r="B6737" t="str">
            <v>BOOKS AND MAGAZINES</v>
          </cell>
          <cell r="C6737">
            <v>78000</v>
          </cell>
          <cell r="D6737" t="str">
            <v>VP, Business Development</v>
          </cell>
          <cell r="E6737" t="str">
            <v>921-01505</v>
          </cell>
          <cell r="F6737" t="str">
            <v>780001505921</v>
          </cell>
          <cell r="G6737">
            <v>603200</v>
          </cell>
          <cell r="H6737" t="str">
            <v>BOOKS AND MAGAZINES</v>
          </cell>
        </row>
        <row r="6738">
          <cell r="A6738">
            <v>522000</v>
          </cell>
          <cell r="B6738" t="str">
            <v>EMPLOYEE AWARDS</v>
          </cell>
          <cell r="C6738">
            <v>78000</v>
          </cell>
          <cell r="D6738" t="str">
            <v>VP, Business Development</v>
          </cell>
          <cell r="E6738" t="str">
            <v>921-01505</v>
          </cell>
          <cell r="F6738" t="str">
            <v>780001505921</v>
          </cell>
          <cell r="G6738">
            <v>622000</v>
          </cell>
          <cell r="H6738" t="str">
            <v>EMPLOYEE AWARDS</v>
          </cell>
        </row>
        <row r="6739">
          <cell r="A6739">
            <v>512100</v>
          </cell>
          <cell r="B6739" t="str">
            <v>MEALS AND ENTERTAIN</v>
          </cell>
          <cell r="C6739">
            <v>78000</v>
          </cell>
          <cell r="D6739" t="str">
            <v>VP, Business Development</v>
          </cell>
          <cell r="E6739" t="str">
            <v>921-01505</v>
          </cell>
          <cell r="F6739" t="str">
            <v>780001505921</v>
          </cell>
          <cell r="G6739">
            <v>612100</v>
          </cell>
          <cell r="H6739" t="str">
            <v>MEALS AND ENTERTAIN</v>
          </cell>
        </row>
        <row r="6740">
          <cell r="A6740">
            <v>502700</v>
          </cell>
          <cell r="B6740" t="str">
            <v>TELEPHONE</v>
          </cell>
          <cell r="C6740">
            <v>78000</v>
          </cell>
          <cell r="D6740" t="str">
            <v>VP, Business Development</v>
          </cell>
          <cell r="E6740" t="str">
            <v>921-01505</v>
          </cell>
          <cell r="F6740" t="str">
            <v>780001505921</v>
          </cell>
          <cell r="G6740">
            <v>602700</v>
          </cell>
          <cell r="H6740" t="str">
            <v>TELEPHONE</v>
          </cell>
        </row>
        <row r="6741">
          <cell r="A6741">
            <v>513200</v>
          </cell>
          <cell r="B6741" t="str">
            <v>BUSINESS TRAVEL</v>
          </cell>
          <cell r="C6741">
            <v>78000</v>
          </cell>
          <cell r="D6741" t="str">
            <v>VP, Business Development</v>
          </cell>
          <cell r="E6741" t="str">
            <v>921-01505</v>
          </cell>
          <cell r="F6741" t="str">
            <v>780001505921</v>
          </cell>
          <cell r="G6741">
            <v>613200</v>
          </cell>
          <cell r="H6741" t="str">
            <v>BUSINESS TRAVEL</v>
          </cell>
        </row>
        <row r="6742">
          <cell r="A6742">
            <v>503300</v>
          </cell>
          <cell r="B6742" t="str">
            <v>REFRESHMENTS</v>
          </cell>
          <cell r="C6742">
            <v>78000</v>
          </cell>
          <cell r="D6742" t="str">
            <v>VP, Business Development</v>
          </cell>
          <cell r="E6742" t="str">
            <v>921-01505</v>
          </cell>
          <cell r="F6742" t="str">
            <v>780001505921</v>
          </cell>
          <cell r="G6742">
            <v>603300</v>
          </cell>
          <cell r="H6742" t="str">
            <v>REFRESHMENTS</v>
          </cell>
        </row>
        <row r="6743">
          <cell r="A6743">
            <v>513100</v>
          </cell>
          <cell r="B6743" t="str">
            <v>CONFERENCE TRAVEL</v>
          </cell>
          <cell r="C6743">
            <v>78000</v>
          </cell>
          <cell r="D6743" t="str">
            <v>VP, Business Development</v>
          </cell>
          <cell r="E6743" t="str">
            <v>921-01505</v>
          </cell>
          <cell r="F6743" t="str">
            <v>780001505921</v>
          </cell>
          <cell r="G6743">
            <v>613100</v>
          </cell>
          <cell r="H6743" t="str">
            <v>CONFERENCE TRAVEL</v>
          </cell>
        </row>
        <row r="6744">
          <cell r="A6744">
            <v>599900</v>
          </cell>
          <cell r="B6744" t="str">
            <v>BDGT - MISC. EXP</v>
          </cell>
          <cell r="C6744">
            <v>78000</v>
          </cell>
          <cell r="D6744" t="str">
            <v>VP, Business Development</v>
          </cell>
          <cell r="E6744" t="str">
            <v>921-01505</v>
          </cell>
          <cell r="F6744" t="str">
            <v>780001505921</v>
          </cell>
          <cell r="G6744">
            <v>699900</v>
          </cell>
          <cell r="H6744" t="str">
            <v>BDGT - MISC. EXP</v>
          </cell>
        </row>
        <row r="6745">
          <cell r="A6745">
            <v>500100</v>
          </cell>
          <cell r="B6745" t="str">
            <v>SALARY PAYROLL</v>
          </cell>
          <cell r="C6745">
            <v>77000</v>
          </cell>
          <cell r="D6745" t="str">
            <v>VP, CHIEF HR &amp; DIVERSITY OFFICER</v>
          </cell>
          <cell r="E6745" t="str">
            <v>921-01505</v>
          </cell>
          <cell r="F6745" t="str">
            <v>770001505921</v>
          </cell>
          <cell r="G6745">
            <v>600100</v>
          </cell>
          <cell r="H6745" t="str">
            <v>SALARY PAYROLL</v>
          </cell>
        </row>
        <row r="6746">
          <cell r="A6746">
            <v>500900</v>
          </cell>
          <cell r="B6746" t="str">
            <v>VACATION, SICK &amp; HOL</v>
          </cell>
          <cell r="C6746">
            <v>77000</v>
          </cell>
          <cell r="D6746" t="str">
            <v>VP, CHIEF HR &amp; DIVERSITY OFFICER</v>
          </cell>
          <cell r="E6746" t="str">
            <v>921-01505</v>
          </cell>
          <cell r="F6746" t="str">
            <v>770001505921</v>
          </cell>
          <cell r="G6746">
            <v>600900</v>
          </cell>
          <cell r="H6746" t="str">
            <v>VACATION, SICK &amp; HOL</v>
          </cell>
        </row>
        <row r="6747">
          <cell r="A6747">
            <v>501000</v>
          </cell>
          <cell r="B6747" t="str">
            <v>PAYROLL OVERHEAD</v>
          </cell>
          <cell r="C6747">
            <v>77000</v>
          </cell>
          <cell r="D6747" t="str">
            <v>VP, CHIEF HR &amp; DIVERSITY OFFICER</v>
          </cell>
          <cell r="E6747" t="str">
            <v>921-01505</v>
          </cell>
          <cell r="F6747" t="str">
            <v>770001505921</v>
          </cell>
          <cell r="G6747">
            <v>601000</v>
          </cell>
          <cell r="H6747" t="str">
            <v>PAYROLL OVERHEAD</v>
          </cell>
        </row>
        <row r="6748">
          <cell r="A6748">
            <v>501900</v>
          </cell>
          <cell r="B6748" t="str">
            <v>DUES/MEMBERSHIP</v>
          </cell>
          <cell r="C6748">
            <v>77000</v>
          </cell>
          <cell r="D6748" t="str">
            <v>VP, CHIEF HR &amp; DIVERSITY OFFICER</v>
          </cell>
          <cell r="E6748" t="str">
            <v>921-01505</v>
          </cell>
          <cell r="F6748" t="str">
            <v>770001505921</v>
          </cell>
          <cell r="G6748">
            <v>601900</v>
          </cell>
          <cell r="H6748" t="str">
            <v>DUES/MEMBERSHIP</v>
          </cell>
        </row>
        <row r="6749">
          <cell r="A6749">
            <v>502466</v>
          </cell>
          <cell r="B6749" t="str">
            <v>P CARD UNCODED CHARG</v>
          </cell>
          <cell r="C6749">
            <v>77000</v>
          </cell>
          <cell r="D6749" t="str">
            <v>VP, CHIEF HR &amp; DIVERSITY OFFICER</v>
          </cell>
          <cell r="E6749" t="str">
            <v>921-01505</v>
          </cell>
          <cell r="F6749" t="str">
            <v>770001505921</v>
          </cell>
          <cell r="G6749">
            <v>602466</v>
          </cell>
          <cell r="H6749" t="str">
            <v>P CARD UNCODED CHARG</v>
          </cell>
        </row>
        <row r="6750">
          <cell r="A6750">
            <v>502800</v>
          </cell>
          <cell r="B6750" t="str">
            <v>POSTAGE</v>
          </cell>
          <cell r="C6750">
            <v>77000</v>
          </cell>
          <cell r="D6750" t="str">
            <v>VP, CHIEF HR &amp; DIVERSITY OFFICER</v>
          </cell>
          <cell r="E6750" t="str">
            <v>921-01505</v>
          </cell>
          <cell r="F6750" t="str">
            <v>770001505921</v>
          </cell>
          <cell r="G6750">
            <v>602800</v>
          </cell>
          <cell r="H6750" t="str">
            <v>POSTAGE</v>
          </cell>
        </row>
        <row r="6751">
          <cell r="A6751">
            <v>503000</v>
          </cell>
          <cell r="B6751" t="str">
            <v>OFFICE SUPPLIES</v>
          </cell>
          <cell r="C6751">
            <v>77000</v>
          </cell>
          <cell r="D6751" t="str">
            <v>VP, CHIEF HR &amp; DIVERSITY OFFICER</v>
          </cell>
          <cell r="E6751" t="str">
            <v>921-01505</v>
          </cell>
          <cell r="F6751" t="str">
            <v>770001505921</v>
          </cell>
          <cell r="G6751">
            <v>603000</v>
          </cell>
          <cell r="H6751" t="str">
            <v>OFFICE SUPPLIES</v>
          </cell>
        </row>
        <row r="6752">
          <cell r="A6752">
            <v>505100</v>
          </cell>
          <cell r="B6752" t="str">
            <v>PROFESSIONAL SERVICE</v>
          </cell>
          <cell r="C6752">
            <v>77000</v>
          </cell>
          <cell r="D6752" t="str">
            <v>VP, CHIEF HR &amp; DIVERSITY OFFICER</v>
          </cell>
          <cell r="E6752" t="str">
            <v>921-01505</v>
          </cell>
          <cell r="F6752" t="str">
            <v>770001505921</v>
          </cell>
          <cell r="G6752">
            <v>605100</v>
          </cell>
          <cell r="H6752" t="str">
            <v>PROFESSIONAL SERVICE</v>
          </cell>
        </row>
        <row r="6753">
          <cell r="A6753">
            <v>522000</v>
          </cell>
          <cell r="B6753" t="str">
            <v>EMPLOYEE AWARDS</v>
          </cell>
          <cell r="C6753">
            <v>77000</v>
          </cell>
          <cell r="D6753" t="str">
            <v>VP, CHIEF HR &amp; DIVERSITY OFFICER</v>
          </cell>
          <cell r="E6753" t="str">
            <v>921-01505</v>
          </cell>
          <cell r="F6753" t="str">
            <v>770001505921</v>
          </cell>
          <cell r="G6753">
            <v>622000</v>
          </cell>
          <cell r="H6753" t="str">
            <v>EMPLOYEE AWARDS</v>
          </cell>
        </row>
        <row r="6754">
          <cell r="A6754">
            <v>588105</v>
          </cell>
          <cell r="B6754" t="str">
            <v>SALARY PAYROLL ZTFSO</v>
          </cell>
          <cell r="C6754">
            <v>77000</v>
          </cell>
          <cell r="D6754" t="str">
            <v>VP, CHIEF HR &amp; DIVERSITY OFFICER</v>
          </cell>
          <cell r="E6754" t="str">
            <v>921-01505</v>
          </cell>
          <cell r="F6754" t="str">
            <v>770001505921</v>
          </cell>
          <cell r="G6754">
            <v>688105</v>
          </cell>
          <cell r="H6754" t="str">
            <v>SALARY PAYROLL ZTFSO</v>
          </cell>
        </row>
        <row r="6755">
          <cell r="A6755">
            <v>500500</v>
          </cell>
          <cell r="B6755" t="str">
            <v>SALARY BONUS PAYROLL</v>
          </cell>
          <cell r="C6755">
            <v>77000</v>
          </cell>
          <cell r="D6755" t="str">
            <v>VP, CHIEF HR &amp; DIVERSITY OFFICER</v>
          </cell>
          <cell r="E6755" t="str">
            <v>921-01505</v>
          </cell>
          <cell r="F6755" t="str">
            <v>770001505921</v>
          </cell>
          <cell r="G6755">
            <v>600500</v>
          </cell>
          <cell r="H6755" t="str">
            <v>SALARY BONUS PAYROLL</v>
          </cell>
        </row>
        <row r="6756">
          <cell r="A6756">
            <v>501100</v>
          </cell>
          <cell r="B6756" t="str">
            <v>EDUCATION</v>
          </cell>
          <cell r="C6756">
            <v>77000</v>
          </cell>
          <cell r="D6756" t="str">
            <v>VP, CHIEF HR &amp; DIVERSITY OFFICER</v>
          </cell>
          <cell r="E6756" t="str">
            <v>921-01505</v>
          </cell>
          <cell r="F6756" t="str">
            <v>770001505921</v>
          </cell>
          <cell r="G6756">
            <v>601100</v>
          </cell>
          <cell r="H6756" t="str">
            <v>EDUCATION</v>
          </cell>
        </row>
        <row r="6757">
          <cell r="A6757">
            <v>503200</v>
          </cell>
          <cell r="B6757" t="str">
            <v>BOOKS AND MAGAZINES</v>
          </cell>
          <cell r="C6757">
            <v>77000</v>
          </cell>
          <cell r="D6757" t="str">
            <v>VP, CHIEF HR &amp; DIVERSITY OFFICER</v>
          </cell>
          <cell r="E6757" t="str">
            <v>921-01505</v>
          </cell>
          <cell r="F6757" t="str">
            <v>770001505921</v>
          </cell>
          <cell r="G6757">
            <v>603200</v>
          </cell>
          <cell r="H6757" t="str">
            <v>BOOKS AND MAGAZINES</v>
          </cell>
        </row>
        <row r="6758">
          <cell r="A6758">
            <v>512100</v>
          </cell>
          <cell r="B6758" t="str">
            <v>MEALS AND ENTERTAIN</v>
          </cell>
          <cell r="C6758">
            <v>77000</v>
          </cell>
          <cell r="D6758" t="str">
            <v>VP, CHIEF HR &amp; DIVERSITY OFFICER</v>
          </cell>
          <cell r="E6758" t="str">
            <v>921-01505</v>
          </cell>
          <cell r="F6758" t="str">
            <v>770001505921</v>
          </cell>
          <cell r="G6758">
            <v>612100</v>
          </cell>
          <cell r="H6758" t="str">
            <v>MEALS AND ENTERTAIN</v>
          </cell>
        </row>
        <row r="6759">
          <cell r="A6759">
            <v>501500</v>
          </cell>
          <cell r="B6759" t="str">
            <v>MILEAGE REIMBURSE</v>
          </cell>
          <cell r="C6759">
            <v>77000</v>
          </cell>
          <cell r="D6759" t="str">
            <v>VP, CHIEF HR &amp; DIVERSITY OFFICER</v>
          </cell>
          <cell r="E6759" t="str">
            <v>921-01505</v>
          </cell>
          <cell r="F6759" t="str">
            <v>770001505921</v>
          </cell>
          <cell r="G6759">
            <v>601500</v>
          </cell>
          <cell r="H6759" t="str">
            <v>MILEAGE REIMBURSE</v>
          </cell>
        </row>
        <row r="6760">
          <cell r="A6760">
            <v>512200</v>
          </cell>
          <cell r="B6760" t="str">
            <v>TRAVEL IN TERRITORY</v>
          </cell>
          <cell r="C6760">
            <v>77000</v>
          </cell>
          <cell r="D6760" t="str">
            <v>VP, CHIEF HR &amp; DIVERSITY OFFICER</v>
          </cell>
          <cell r="E6760" t="str">
            <v>921-01505</v>
          </cell>
          <cell r="F6760" t="str">
            <v>770001505921</v>
          </cell>
          <cell r="G6760">
            <v>612200</v>
          </cell>
          <cell r="H6760" t="str">
            <v>TRAVEL IN TERRITORY</v>
          </cell>
        </row>
        <row r="6761">
          <cell r="A6761">
            <v>513100</v>
          </cell>
          <cell r="B6761" t="str">
            <v>CONFERENCE TRAVEL</v>
          </cell>
          <cell r="C6761">
            <v>77000</v>
          </cell>
          <cell r="D6761" t="str">
            <v>VP, CHIEF HR &amp; DIVERSITY OFFICER</v>
          </cell>
          <cell r="E6761" t="str">
            <v>921-01505</v>
          </cell>
          <cell r="F6761" t="str">
            <v>770001505921</v>
          </cell>
          <cell r="G6761">
            <v>613100</v>
          </cell>
          <cell r="H6761" t="str">
            <v>CONFERENCE TRAVEL</v>
          </cell>
        </row>
        <row r="6762">
          <cell r="A6762">
            <v>506200</v>
          </cell>
          <cell r="B6762" t="str">
            <v>PERMITS AND FEES</v>
          </cell>
          <cell r="C6762">
            <v>77000</v>
          </cell>
          <cell r="D6762" t="str">
            <v>VP, CHIEF HR &amp; DIVERSITY OFFICER</v>
          </cell>
          <cell r="E6762" t="str">
            <v>921-01505</v>
          </cell>
          <cell r="F6762" t="str">
            <v>770001505921</v>
          </cell>
          <cell r="G6762">
            <v>606200</v>
          </cell>
          <cell r="H6762" t="str">
            <v>PERMITS AND FEES</v>
          </cell>
        </row>
        <row r="6763">
          <cell r="A6763">
            <v>502000</v>
          </cell>
          <cell r="B6763" t="str">
            <v>OFFICE CONTRACT WORK</v>
          </cell>
          <cell r="C6763">
            <v>77000</v>
          </cell>
          <cell r="D6763" t="str">
            <v>VP, CHIEF HR &amp; DIVERSITY OFFICER</v>
          </cell>
          <cell r="E6763" t="str">
            <v>921-01505</v>
          </cell>
          <cell r="F6763" t="str">
            <v>770001505921</v>
          </cell>
          <cell r="G6763">
            <v>602000</v>
          </cell>
          <cell r="H6763" t="str">
            <v>OFFICE CONTRACT WORK</v>
          </cell>
        </row>
        <row r="6764">
          <cell r="A6764">
            <v>506300</v>
          </cell>
          <cell r="B6764" t="str">
            <v>CELLULAR PHONES</v>
          </cell>
          <cell r="C6764">
            <v>77000</v>
          </cell>
          <cell r="D6764" t="str">
            <v>VP, CHIEF HR &amp; DIVERSITY OFFICER</v>
          </cell>
          <cell r="E6764" t="str">
            <v>921-01505</v>
          </cell>
          <cell r="F6764" t="str">
            <v>770001505921</v>
          </cell>
          <cell r="G6764">
            <v>606300</v>
          </cell>
          <cell r="H6764" t="str">
            <v>CELLULAR PHONES</v>
          </cell>
        </row>
        <row r="6765">
          <cell r="A6765">
            <v>513200</v>
          </cell>
          <cell r="B6765" t="str">
            <v>BUSINESS TRAVEL</v>
          </cell>
          <cell r="C6765">
            <v>77000</v>
          </cell>
          <cell r="D6765" t="str">
            <v>VP, CHIEF HR &amp; DIVERSITY OFFICER</v>
          </cell>
          <cell r="E6765" t="str">
            <v>921-01505</v>
          </cell>
          <cell r="F6765" t="str">
            <v>770001505921</v>
          </cell>
          <cell r="G6765">
            <v>613200</v>
          </cell>
          <cell r="H6765" t="str">
            <v>BUSINESS TRAVEL</v>
          </cell>
        </row>
        <row r="6766">
          <cell r="A6766">
            <v>503300</v>
          </cell>
          <cell r="B6766" t="str">
            <v>REFRESHMENTS</v>
          </cell>
          <cell r="C6766">
            <v>77000</v>
          </cell>
          <cell r="D6766" t="str">
            <v>VP, CHIEF HR &amp; DIVERSITY OFFICER</v>
          </cell>
          <cell r="E6766" t="str">
            <v>921-01505</v>
          </cell>
          <cell r="F6766" t="str">
            <v>770001505921</v>
          </cell>
          <cell r="G6766">
            <v>603300</v>
          </cell>
          <cell r="H6766" t="str">
            <v>REFRESHMENTS</v>
          </cell>
        </row>
        <row r="6767">
          <cell r="A6767">
            <v>504700</v>
          </cell>
          <cell r="B6767" t="str">
            <v>PARKING</v>
          </cell>
          <cell r="C6767">
            <v>77000</v>
          </cell>
          <cell r="D6767" t="str">
            <v>VP, CHIEF HR &amp; DIVERSITY OFFICER</v>
          </cell>
          <cell r="E6767" t="str">
            <v>921-01505</v>
          </cell>
          <cell r="F6767" t="str">
            <v>770001505921</v>
          </cell>
          <cell r="G6767">
            <v>604700</v>
          </cell>
          <cell r="H6767" t="str">
            <v>PARKING</v>
          </cell>
        </row>
        <row r="6768">
          <cell r="A6768">
            <v>501100</v>
          </cell>
          <cell r="B6768" t="str">
            <v>EDUCATION</v>
          </cell>
          <cell r="C6768">
            <v>76000</v>
          </cell>
          <cell r="D6768" t="str">
            <v>CORP SECRETARY</v>
          </cell>
          <cell r="E6768" t="str">
            <v>921-01505</v>
          </cell>
          <cell r="F6768" t="str">
            <v>760001505921</v>
          </cell>
          <cell r="G6768">
            <v>601100</v>
          </cell>
          <cell r="H6768" t="str">
            <v>EDUCATION</v>
          </cell>
        </row>
        <row r="6769">
          <cell r="A6769">
            <v>502466</v>
          </cell>
          <cell r="B6769" t="str">
            <v>P CARD UNCODED CHARG</v>
          </cell>
          <cell r="C6769">
            <v>76000</v>
          </cell>
          <cell r="D6769" t="str">
            <v>CORP SECRETARY</v>
          </cell>
          <cell r="E6769" t="str">
            <v>921-01505</v>
          </cell>
          <cell r="F6769" t="str">
            <v>760001505921</v>
          </cell>
          <cell r="G6769">
            <v>602466</v>
          </cell>
          <cell r="H6769" t="str">
            <v>P CARD UNCODED CHARG</v>
          </cell>
        </row>
        <row r="6770">
          <cell r="A6770">
            <v>502800</v>
          </cell>
          <cell r="B6770" t="str">
            <v>POSTAGE</v>
          </cell>
          <cell r="C6770">
            <v>76000</v>
          </cell>
          <cell r="D6770" t="str">
            <v>CORP SECRETARY</v>
          </cell>
          <cell r="E6770" t="str">
            <v>921-01505</v>
          </cell>
          <cell r="F6770" t="str">
            <v>760001505921</v>
          </cell>
          <cell r="G6770">
            <v>602800</v>
          </cell>
          <cell r="H6770" t="str">
            <v>POSTAGE</v>
          </cell>
        </row>
        <row r="6771">
          <cell r="A6771">
            <v>503000</v>
          </cell>
          <cell r="B6771" t="str">
            <v>OFFICE SUPPLIES</v>
          </cell>
          <cell r="C6771">
            <v>76000</v>
          </cell>
          <cell r="D6771" t="str">
            <v>CORP SECRETARY</v>
          </cell>
          <cell r="E6771" t="str">
            <v>921-01505</v>
          </cell>
          <cell r="F6771" t="str">
            <v>760001505921</v>
          </cell>
          <cell r="G6771">
            <v>603000</v>
          </cell>
          <cell r="H6771" t="str">
            <v>OFFICE SUPPLIES</v>
          </cell>
        </row>
        <row r="6772">
          <cell r="A6772">
            <v>503300</v>
          </cell>
          <cell r="B6772" t="str">
            <v>REFRESHMENTS</v>
          </cell>
          <cell r="C6772">
            <v>76000</v>
          </cell>
          <cell r="D6772" t="str">
            <v>CORP SECRETARY</v>
          </cell>
          <cell r="E6772" t="str">
            <v>921-01505</v>
          </cell>
          <cell r="F6772" t="str">
            <v>760001505921</v>
          </cell>
          <cell r="G6772">
            <v>603300</v>
          </cell>
          <cell r="H6772" t="str">
            <v>REFRESHMENTS</v>
          </cell>
        </row>
        <row r="6773">
          <cell r="A6773">
            <v>505100</v>
          </cell>
          <cell r="B6773" t="str">
            <v>PROFESSIONAL SERVICE</v>
          </cell>
          <cell r="C6773">
            <v>76000</v>
          </cell>
          <cell r="D6773" t="str">
            <v>CORP SECRETARY</v>
          </cell>
          <cell r="E6773" t="str">
            <v>921-01505</v>
          </cell>
          <cell r="F6773" t="str">
            <v>760001505921</v>
          </cell>
          <cell r="G6773">
            <v>605100</v>
          </cell>
          <cell r="H6773" t="str">
            <v>PROFESSIONAL SERVICE</v>
          </cell>
        </row>
        <row r="6774">
          <cell r="A6774">
            <v>522000</v>
          </cell>
          <cell r="B6774" t="str">
            <v>EMPLOYEE AWARDS</v>
          </cell>
          <cell r="C6774">
            <v>76000</v>
          </cell>
          <cell r="D6774" t="str">
            <v>CORP SECRETARY</v>
          </cell>
          <cell r="E6774" t="str">
            <v>921-01505</v>
          </cell>
          <cell r="F6774" t="str">
            <v>760001505921</v>
          </cell>
          <cell r="G6774">
            <v>622000</v>
          </cell>
          <cell r="H6774" t="str">
            <v>EMPLOYEE AWARDS</v>
          </cell>
        </row>
        <row r="6775">
          <cell r="A6775">
            <v>501900</v>
          </cell>
          <cell r="B6775" t="str">
            <v>DUES/MEMBERSHIP</v>
          </cell>
          <cell r="C6775">
            <v>76000</v>
          </cell>
          <cell r="D6775" t="str">
            <v>CORP SECRETARY</v>
          </cell>
          <cell r="E6775" t="str">
            <v>921-01505</v>
          </cell>
          <cell r="F6775" t="str">
            <v>760001505921</v>
          </cell>
          <cell r="G6775">
            <v>601900</v>
          </cell>
          <cell r="H6775" t="str">
            <v>DUES/MEMBERSHIP</v>
          </cell>
        </row>
        <row r="6776">
          <cell r="A6776">
            <v>503200</v>
          </cell>
          <cell r="B6776" t="str">
            <v>BOOKS AND MAGAZINES</v>
          </cell>
          <cell r="C6776">
            <v>76000</v>
          </cell>
          <cell r="D6776" t="str">
            <v>CORP SECRETARY</v>
          </cell>
          <cell r="E6776" t="str">
            <v>921-01505</v>
          </cell>
          <cell r="F6776" t="str">
            <v>760001505921</v>
          </cell>
          <cell r="G6776">
            <v>603200</v>
          </cell>
          <cell r="H6776" t="str">
            <v>BOOKS AND MAGAZINES</v>
          </cell>
        </row>
        <row r="6777">
          <cell r="A6777">
            <v>513100</v>
          </cell>
          <cell r="B6777" t="str">
            <v>CONFERENCE TRAVEL</v>
          </cell>
          <cell r="C6777">
            <v>76000</v>
          </cell>
          <cell r="D6777" t="str">
            <v>CORP SECRETARY</v>
          </cell>
          <cell r="E6777" t="str">
            <v>921-01505</v>
          </cell>
          <cell r="F6777" t="str">
            <v>760001505921</v>
          </cell>
          <cell r="G6777">
            <v>613100</v>
          </cell>
          <cell r="H6777" t="str">
            <v>CONFERENCE TRAVEL</v>
          </cell>
        </row>
        <row r="6778">
          <cell r="A6778">
            <v>502700</v>
          </cell>
          <cell r="B6778" t="str">
            <v>TELEPHONE</v>
          </cell>
          <cell r="C6778">
            <v>76000</v>
          </cell>
          <cell r="D6778" t="str">
            <v>CORP SECRETARY</v>
          </cell>
          <cell r="E6778" t="str">
            <v>921-01505</v>
          </cell>
          <cell r="F6778" t="str">
            <v>760001505921</v>
          </cell>
          <cell r="G6778">
            <v>602700</v>
          </cell>
          <cell r="H6778" t="str">
            <v>TELEPHONE</v>
          </cell>
        </row>
        <row r="6779">
          <cell r="A6779">
            <v>512100</v>
          </cell>
          <cell r="B6779" t="str">
            <v>MEALS AND ENTERTAIN</v>
          </cell>
          <cell r="C6779">
            <v>76000</v>
          </cell>
          <cell r="D6779" t="str">
            <v>CORP SECRETARY</v>
          </cell>
          <cell r="E6779" t="str">
            <v>921-01505</v>
          </cell>
          <cell r="F6779" t="str">
            <v>760001505921</v>
          </cell>
          <cell r="G6779">
            <v>612100</v>
          </cell>
          <cell r="H6779" t="str">
            <v>MEALS AND ENTERTAIN</v>
          </cell>
        </row>
        <row r="6780">
          <cell r="A6780">
            <v>513200</v>
          </cell>
          <cell r="B6780" t="str">
            <v>BUSINESS TRAVEL</v>
          </cell>
          <cell r="C6780">
            <v>76000</v>
          </cell>
          <cell r="D6780" t="str">
            <v>CORP SECRETARY</v>
          </cell>
          <cell r="E6780" t="str">
            <v>921-01505</v>
          </cell>
          <cell r="F6780" t="str">
            <v>760001505921</v>
          </cell>
          <cell r="G6780">
            <v>613200</v>
          </cell>
          <cell r="H6780" t="str">
            <v>BUSINESS TRAVEL</v>
          </cell>
        </row>
        <row r="6781">
          <cell r="A6781">
            <v>502100</v>
          </cell>
          <cell r="B6781" t="str">
            <v>OTHER CONTRACT WORK</v>
          </cell>
          <cell r="C6781">
            <v>76000</v>
          </cell>
          <cell r="D6781" t="str">
            <v>CORP SECRETARY</v>
          </cell>
          <cell r="E6781" t="str">
            <v>921-01505</v>
          </cell>
          <cell r="F6781" t="str">
            <v>760001505921</v>
          </cell>
          <cell r="G6781">
            <v>602100</v>
          </cell>
          <cell r="H6781" t="str">
            <v>OTHER CONTRACT WORK</v>
          </cell>
        </row>
        <row r="6782">
          <cell r="A6782">
            <v>501500</v>
          </cell>
          <cell r="B6782" t="str">
            <v>MILEAGE REIMBURSE</v>
          </cell>
          <cell r="C6782">
            <v>76000</v>
          </cell>
          <cell r="D6782" t="str">
            <v>CORP SECRETARY</v>
          </cell>
          <cell r="E6782" t="str">
            <v>921-01505</v>
          </cell>
          <cell r="F6782" t="str">
            <v>760001505921</v>
          </cell>
          <cell r="G6782">
            <v>601500</v>
          </cell>
          <cell r="H6782" t="str">
            <v>MILEAGE REIMBURSE</v>
          </cell>
        </row>
        <row r="6783">
          <cell r="A6783">
            <v>599900</v>
          </cell>
          <cell r="B6783" t="str">
            <v>BDGT - MISC. EXP</v>
          </cell>
          <cell r="C6783">
            <v>76000</v>
          </cell>
          <cell r="D6783" t="str">
            <v>CORP SECRETARY</v>
          </cell>
          <cell r="E6783" t="str">
            <v>921-01505</v>
          </cell>
          <cell r="F6783" t="str">
            <v>760001505921</v>
          </cell>
          <cell r="G6783">
            <v>699900</v>
          </cell>
          <cell r="H6783" t="str">
            <v>BDGT - MISC. EXP</v>
          </cell>
        </row>
        <row r="6784">
          <cell r="A6784">
            <v>501900</v>
          </cell>
          <cell r="B6784" t="str">
            <v>DUES/MEMBERSHIP</v>
          </cell>
          <cell r="C6784">
            <v>75500</v>
          </cell>
          <cell r="D6784" t="str">
            <v>VP, PUBLIC AFFAIRS &amp; SUSTAINABILITY</v>
          </cell>
          <cell r="E6784" t="str">
            <v>921-01505</v>
          </cell>
          <cell r="F6784" t="str">
            <v>755001505921</v>
          </cell>
          <cell r="G6784">
            <v>601900</v>
          </cell>
          <cell r="H6784" t="str">
            <v>DUES/MEMBERSHIP</v>
          </cell>
        </row>
        <row r="6785">
          <cell r="A6785">
            <v>502466</v>
          </cell>
          <cell r="B6785" t="str">
            <v>P CARD UNCODED CHARG</v>
          </cell>
          <cell r="C6785">
            <v>75500</v>
          </cell>
          <cell r="D6785" t="str">
            <v>VP, PUBLIC AFFAIRS &amp; SUSTAINABILITY</v>
          </cell>
          <cell r="E6785" t="str">
            <v>921-01505</v>
          </cell>
          <cell r="F6785" t="str">
            <v>755001505921</v>
          </cell>
          <cell r="G6785">
            <v>602466</v>
          </cell>
          <cell r="H6785" t="str">
            <v>P CARD UNCODED CHARG</v>
          </cell>
        </row>
        <row r="6786">
          <cell r="A6786">
            <v>502700</v>
          </cell>
          <cell r="B6786" t="str">
            <v>TELEPHONE</v>
          </cell>
          <cell r="C6786">
            <v>75500</v>
          </cell>
          <cell r="D6786" t="str">
            <v>VP, PUBLIC AFFAIRS &amp; SUSTAINABILITY</v>
          </cell>
          <cell r="E6786" t="str">
            <v>921-01505</v>
          </cell>
          <cell r="F6786" t="str">
            <v>755001505921</v>
          </cell>
          <cell r="G6786">
            <v>602700</v>
          </cell>
          <cell r="H6786" t="str">
            <v>TELEPHONE</v>
          </cell>
        </row>
        <row r="6787">
          <cell r="A6787">
            <v>503000</v>
          </cell>
          <cell r="B6787" t="str">
            <v>OFFICE SUPPLIES</v>
          </cell>
          <cell r="C6787">
            <v>75500</v>
          </cell>
          <cell r="D6787" t="str">
            <v>VP, PUBLIC AFFAIRS &amp; SUSTAINABILITY</v>
          </cell>
          <cell r="E6787" t="str">
            <v>921-01505</v>
          </cell>
          <cell r="F6787" t="str">
            <v>755001505921</v>
          </cell>
          <cell r="G6787">
            <v>603000</v>
          </cell>
          <cell r="H6787" t="str">
            <v>OFFICE SUPPLIES</v>
          </cell>
        </row>
        <row r="6788">
          <cell r="A6788">
            <v>503200</v>
          </cell>
          <cell r="B6788" t="str">
            <v>BOOKS AND MAGAZINES</v>
          </cell>
          <cell r="C6788">
            <v>75500</v>
          </cell>
          <cell r="D6788" t="str">
            <v>VP, PUBLIC AFFAIRS &amp; SUSTAINABILITY</v>
          </cell>
          <cell r="E6788" t="str">
            <v>921-01505</v>
          </cell>
          <cell r="F6788" t="str">
            <v>755001505921</v>
          </cell>
          <cell r="G6788">
            <v>603200</v>
          </cell>
          <cell r="H6788" t="str">
            <v>BOOKS AND MAGAZINES</v>
          </cell>
        </row>
        <row r="6789">
          <cell r="A6789">
            <v>504700</v>
          </cell>
          <cell r="B6789" t="str">
            <v>PARKING</v>
          </cell>
          <cell r="C6789">
            <v>75500</v>
          </cell>
          <cell r="D6789" t="str">
            <v>VP, PUBLIC AFFAIRS &amp; SUSTAINABILITY</v>
          </cell>
          <cell r="E6789" t="str">
            <v>921-01505</v>
          </cell>
          <cell r="F6789" t="str">
            <v>755001505921</v>
          </cell>
          <cell r="G6789">
            <v>604700</v>
          </cell>
          <cell r="H6789" t="str">
            <v>PARKING</v>
          </cell>
        </row>
        <row r="6790">
          <cell r="A6790">
            <v>501100</v>
          </cell>
          <cell r="B6790" t="str">
            <v>EDUCATION</v>
          </cell>
          <cell r="C6790">
            <v>75500</v>
          </cell>
          <cell r="D6790" t="str">
            <v>VP, PUBLIC AFFAIRS &amp; SUSTAINABILITY</v>
          </cell>
          <cell r="E6790" t="str">
            <v>921-01505</v>
          </cell>
          <cell r="F6790" t="str">
            <v>755001505921</v>
          </cell>
          <cell r="G6790">
            <v>601100</v>
          </cell>
          <cell r="H6790" t="str">
            <v>EDUCATION</v>
          </cell>
        </row>
        <row r="6791">
          <cell r="A6791">
            <v>503300</v>
          </cell>
          <cell r="B6791" t="str">
            <v>REFRESHMENTS</v>
          </cell>
          <cell r="C6791">
            <v>75500</v>
          </cell>
          <cell r="D6791" t="str">
            <v>VP, PUBLIC AFFAIRS &amp; SUSTAINABILITY</v>
          </cell>
          <cell r="E6791" t="str">
            <v>921-01505</v>
          </cell>
          <cell r="F6791" t="str">
            <v>755001505921</v>
          </cell>
          <cell r="G6791">
            <v>603300</v>
          </cell>
          <cell r="H6791" t="str">
            <v>REFRESHMENTS</v>
          </cell>
        </row>
        <row r="6792">
          <cell r="A6792">
            <v>512100</v>
          </cell>
          <cell r="B6792" t="str">
            <v>MEALS AND ENTERTAIN</v>
          </cell>
          <cell r="C6792">
            <v>75500</v>
          </cell>
          <cell r="D6792" t="str">
            <v>VP, PUBLIC AFFAIRS &amp; SUSTAINABILITY</v>
          </cell>
          <cell r="E6792" t="str">
            <v>921-01505</v>
          </cell>
          <cell r="F6792" t="str">
            <v>755001505921</v>
          </cell>
          <cell r="G6792">
            <v>612100</v>
          </cell>
          <cell r="H6792" t="str">
            <v>MEALS AND ENTERTAIN</v>
          </cell>
        </row>
        <row r="6793">
          <cell r="A6793">
            <v>512200</v>
          </cell>
          <cell r="B6793" t="str">
            <v>TRAVEL IN TERRITORY</v>
          </cell>
          <cell r="C6793">
            <v>75500</v>
          </cell>
          <cell r="D6793" t="str">
            <v>VP, PUBLIC AFFAIRS &amp; SUSTAINABILITY</v>
          </cell>
          <cell r="E6793" t="str">
            <v>921-01505</v>
          </cell>
          <cell r="F6793" t="str">
            <v>755001505921</v>
          </cell>
          <cell r="G6793">
            <v>612200</v>
          </cell>
          <cell r="H6793" t="str">
            <v>TRAVEL IN TERRITORY</v>
          </cell>
        </row>
        <row r="6794">
          <cell r="A6794">
            <v>501500</v>
          </cell>
          <cell r="B6794" t="str">
            <v>MILEAGE REIMBURSE</v>
          </cell>
          <cell r="C6794">
            <v>75500</v>
          </cell>
          <cell r="D6794" t="str">
            <v>VP, PUBLIC AFFAIRS &amp; SUSTAINABILITY</v>
          </cell>
          <cell r="E6794" t="str">
            <v>921-01505</v>
          </cell>
          <cell r="F6794" t="str">
            <v>755001505921</v>
          </cell>
          <cell r="G6794">
            <v>601500</v>
          </cell>
          <cell r="H6794" t="str">
            <v>MILEAGE REIMBURSE</v>
          </cell>
        </row>
        <row r="6795">
          <cell r="A6795">
            <v>513100</v>
          </cell>
          <cell r="B6795" t="str">
            <v>CONFERENCE TRAVEL</v>
          </cell>
          <cell r="C6795">
            <v>75500</v>
          </cell>
          <cell r="D6795" t="str">
            <v>VP, PUBLIC AFFAIRS &amp; SUSTAINABILITY</v>
          </cell>
          <cell r="E6795" t="str">
            <v>921-01505</v>
          </cell>
          <cell r="F6795" t="str">
            <v>755001505921</v>
          </cell>
          <cell r="G6795">
            <v>613100</v>
          </cell>
          <cell r="H6795" t="str">
            <v>CONFERENCE TRAVEL</v>
          </cell>
        </row>
        <row r="6796">
          <cell r="A6796">
            <v>522000</v>
          </cell>
          <cell r="B6796" t="str">
            <v>EMPLOYEE AWARDS</v>
          </cell>
          <cell r="C6796">
            <v>75500</v>
          </cell>
          <cell r="D6796" t="str">
            <v>VP, PUBLIC AFFAIRS &amp; SUSTAINABILITY</v>
          </cell>
          <cell r="E6796" t="str">
            <v>921-01505</v>
          </cell>
          <cell r="F6796" t="str">
            <v>755001505921</v>
          </cell>
          <cell r="G6796">
            <v>622000</v>
          </cell>
          <cell r="H6796" t="str">
            <v>EMPLOYEE AWARDS</v>
          </cell>
        </row>
        <row r="6797">
          <cell r="A6797">
            <v>513200</v>
          </cell>
          <cell r="B6797" t="str">
            <v>BUSINESS TRAVEL</v>
          </cell>
          <cell r="C6797">
            <v>75500</v>
          </cell>
          <cell r="D6797" t="str">
            <v>VP, PUBLIC AFFAIRS &amp; SUSTAINABILITY</v>
          </cell>
          <cell r="E6797" t="str">
            <v>921-01505</v>
          </cell>
          <cell r="F6797" t="str">
            <v>755001505921</v>
          </cell>
          <cell r="G6797">
            <v>613200</v>
          </cell>
          <cell r="H6797" t="str">
            <v>BUSINESS TRAVEL</v>
          </cell>
        </row>
        <row r="6798">
          <cell r="A6798">
            <v>599900</v>
          </cell>
          <cell r="B6798" t="str">
            <v>BDGT - MISC. EXP</v>
          </cell>
          <cell r="C6798">
            <v>75500</v>
          </cell>
          <cell r="D6798" t="str">
            <v>VP, PUBLIC AFFAIRS &amp; SUSTAINABILITY</v>
          </cell>
          <cell r="E6798" t="str">
            <v>921-01505</v>
          </cell>
          <cell r="F6798" t="str">
            <v>755001505921</v>
          </cell>
          <cell r="G6798">
            <v>699900</v>
          </cell>
          <cell r="H6798" t="str">
            <v>BDGT - MISC. EXP</v>
          </cell>
        </row>
        <row r="6799">
          <cell r="A6799">
            <v>502466</v>
          </cell>
          <cell r="B6799" t="str">
            <v>P CARD UNCODED CHARG</v>
          </cell>
          <cell r="C6799">
            <v>74900</v>
          </cell>
          <cell r="D6799" t="str">
            <v>VP, I.T. &amp; CIO</v>
          </cell>
          <cell r="E6799" t="str">
            <v>921-01505</v>
          </cell>
          <cell r="F6799" t="str">
            <v>749001505921</v>
          </cell>
          <cell r="G6799">
            <v>602466</v>
          </cell>
          <cell r="H6799" t="str">
            <v>P CARD UNCODED CHARG</v>
          </cell>
        </row>
        <row r="6800">
          <cell r="A6800">
            <v>503200</v>
          </cell>
          <cell r="B6800" t="str">
            <v>BOOKS AND MAGAZINES</v>
          </cell>
          <cell r="C6800">
            <v>74900</v>
          </cell>
          <cell r="D6800" t="str">
            <v>VP, I.T. &amp; CIO</v>
          </cell>
          <cell r="E6800" t="str">
            <v>921-01505</v>
          </cell>
          <cell r="F6800" t="str">
            <v>749001505921</v>
          </cell>
          <cell r="G6800">
            <v>603200</v>
          </cell>
          <cell r="H6800" t="str">
            <v>BOOKS AND MAGAZINES</v>
          </cell>
        </row>
        <row r="6801">
          <cell r="A6801">
            <v>522000</v>
          </cell>
          <cell r="B6801" t="str">
            <v>EMPLOYEE AWARDS</v>
          </cell>
          <cell r="C6801">
            <v>74900</v>
          </cell>
          <cell r="D6801" t="str">
            <v>VP, I.T. &amp; CIO</v>
          </cell>
          <cell r="E6801" t="str">
            <v>921-01505</v>
          </cell>
          <cell r="F6801" t="str">
            <v>749001505921</v>
          </cell>
          <cell r="G6801">
            <v>622000</v>
          </cell>
          <cell r="H6801" t="str">
            <v>EMPLOYEE AWARDS</v>
          </cell>
        </row>
        <row r="6802">
          <cell r="A6802">
            <v>505100</v>
          </cell>
          <cell r="B6802" t="str">
            <v>PROFESSIONAL SERVICE</v>
          </cell>
          <cell r="C6802">
            <v>74900</v>
          </cell>
          <cell r="D6802" t="str">
            <v>VP, I.T. &amp; CIO</v>
          </cell>
          <cell r="E6802" t="str">
            <v>921-01505</v>
          </cell>
          <cell r="F6802" t="str">
            <v>749001505921</v>
          </cell>
          <cell r="G6802">
            <v>605100</v>
          </cell>
          <cell r="H6802" t="str">
            <v>PROFESSIONAL SERVICE</v>
          </cell>
        </row>
        <row r="6803">
          <cell r="A6803">
            <v>502700</v>
          </cell>
          <cell r="B6803" t="str">
            <v>TELEPHONE</v>
          </cell>
          <cell r="C6803">
            <v>74900</v>
          </cell>
          <cell r="D6803" t="str">
            <v>VP, I.T. &amp; CIO</v>
          </cell>
          <cell r="E6803" t="str">
            <v>921-01505</v>
          </cell>
          <cell r="F6803" t="str">
            <v>749001505921</v>
          </cell>
          <cell r="G6803">
            <v>602700</v>
          </cell>
          <cell r="H6803" t="str">
            <v>TELEPHONE</v>
          </cell>
        </row>
        <row r="6804">
          <cell r="A6804">
            <v>503300</v>
          </cell>
          <cell r="B6804" t="str">
            <v>REFRESHMENTS</v>
          </cell>
          <cell r="C6804">
            <v>74900</v>
          </cell>
          <cell r="D6804" t="str">
            <v>VP, I.T. &amp; CIO</v>
          </cell>
          <cell r="E6804" t="str">
            <v>921-01505</v>
          </cell>
          <cell r="F6804" t="str">
            <v>749001505921</v>
          </cell>
          <cell r="G6804">
            <v>603300</v>
          </cell>
          <cell r="H6804" t="str">
            <v>REFRESHMENTS</v>
          </cell>
        </row>
        <row r="6805">
          <cell r="A6805">
            <v>512100</v>
          </cell>
          <cell r="B6805" t="str">
            <v>MEALS AND ENTERTAIN</v>
          </cell>
          <cell r="C6805">
            <v>74900</v>
          </cell>
          <cell r="D6805" t="str">
            <v>VP, I.T. &amp; CIO</v>
          </cell>
          <cell r="E6805" t="str">
            <v>921-01505</v>
          </cell>
          <cell r="F6805" t="str">
            <v>749001505921</v>
          </cell>
          <cell r="G6805">
            <v>612100</v>
          </cell>
          <cell r="H6805" t="str">
            <v>MEALS AND ENTERTAIN</v>
          </cell>
        </row>
        <row r="6806">
          <cell r="A6806">
            <v>513200</v>
          </cell>
          <cell r="B6806" t="str">
            <v>BUSINESS TRAVEL</v>
          </cell>
          <cell r="C6806">
            <v>74900</v>
          </cell>
          <cell r="D6806" t="str">
            <v>VP, I.T. &amp; CIO</v>
          </cell>
          <cell r="E6806" t="str">
            <v>921-01505</v>
          </cell>
          <cell r="F6806" t="str">
            <v>749001505921</v>
          </cell>
          <cell r="G6806">
            <v>613200</v>
          </cell>
          <cell r="H6806" t="str">
            <v>BUSINESS TRAVEL</v>
          </cell>
        </row>
        <row r="6807">
          <cell r="A6807">
            <v>503000</v>
          </cell>
          <cell r="B6807" t="str">
            <v>OFFICE SUPPLIES</v>
          </cell>
          <cell r="C6807">
            <v>74900</v>
          </cell>
          <cell r="D6807" t="str">
            <v>VP, I.T. &amp; CIO</v>
          </cell>
          <cell r="E6807" t="str">
            <v>921-01505</v>
          </cell>
          <cell r="F6807" t="str">
            <v>749001505921</v>
          </cell>
          <cell r="G6807">
            <v>603000</v>
          </cell>
          <cell r="H6807" t="str">
            <v>OFFICE SUPPLIES</v>
          </cell>
        </row>
        <row r="6808">
          <cell r="A6808">
            <v>599900</v>
          </cell>
          <cell r="B6808" t="str">
            <v>BDGT - MISC. EXP</v>
          </cell>
          <cell r="C6808">
            <v>74900</v>
          </cell>
          <cell r="D6808" t="str">
            <v>VP, I.T. &amp; CIO</v>
          </cell>
          <cell r="E6808" t="str">
            <v>921-01505</v>
          </cell>
          <cell r="F6808" t="str">
            <v>749001505921</v>
          </cell>
          <cell r="G6808">
            <v>699900</v>
          </cell>
          <cell r="H6808" t="str">
            <v>BDGT - MISC. EXP</v>
          </cell>
        </row>
        <row r="6809">
          <cell r="A6809">
            <v>502466</v>
          </cell>
          <cell r="B6809" t="str">
            <v>P CARD UNCODED CHARG</v>
          </cell>
          <cell r="C6809">
            <v>74800</v>
          </cell>
          <cell r="D6809" t="str">
            <v>VP, Gas Supply &amp; Utility Support Svcs</v>
          </cell>
          <cell r="E6809" t="str">
            <v>921-01505</v>
          </cell>
          <cell r="F6809" t="str">
            <v>748001505921</v>
          </cell>
          <cell r="G6809">
            <v>602466</v>
          </cell>
          <cell r="H6809" t="str">
            <v>P CARD UNCODED CHARG</v>
          </cell>
        </row>
        <row r="6810">
          <cell r="A6810">
            <v>503000</v>
          </cell>
          <cell r="B6810" t="str">
            <v>OFFICE SUPPLIES</v>
          </cell>
          <cell r="C6810">
            <v>74800</v>
          </cell>
          <cell r="D6810" t="str">
            <v>VP, Gas Supply &amp; Utility Support Svcs</v>
          </cell>
          <cell r="E6810" t="str">
            <v>921-01505</v>
          </cell>
          <cell r="F6810" t="str">
            <v>748001505921</v>
          </cell>
          <cell r="G6810">
            <v>603000</v>
          </cell>
          <cell r="H6810" t="str">
            <v>OFFICE SUPPLIES</v>
          </cell>
        </row>
        <row r="6811">
          <cell r="A6811">
            <v>503200</v>
          </cell>
          <cell r="B6811" t="str">
            <v>BOOKS AND MAGAZINES</v>
          </cell>
          <cell r="C6811">
            <v>74800</v>
          </cell>
          <cell r="D6811" t="str">
            <v>VP, Gas Supply &amp; Utility Support Svcs</v>
          </cell>
          <cell r="E6811" t="str">
            <v>921-01505</v>
          </cell>
          <cell r="F6811" t="str">
            <v>748001505921</v>
          </cell>
          <cell r="G6811">
            <v>603200</v>
          </cell>
          <cell r="H6811" t="str">
            <v>BOOKS AND MAGAZINES</v>
          </cell>
        </row>
        <row r="6812">
          <cell r="A6812">
            <v>501100</v>
          </cell>
          <cell r="B6812" t="str">
            <v>EDUCATION</v>
          </cell>
          <cell r="C6812">
            <v>74800</v>
          </cell>
          <cell r="D6812" t="str">
            <v>VP, Gas Supply &amp; Utility Support Svcs</v>
          </cell>
          <cell r="E6812" t="str">
            <v>921-01505</v>
          </cell>
          <cell r="F6812" t="str">
            <v>748001505921</v>
          </cell>
          <cell r="G6812">
            <v>601100</v>
          </cell>
          <cell r="H6812" t="str">
            <v>EDUCATION</v>
          </cell>
        </row>
        <row r="6813">
          <cell r="A6813">
            <v>504700</v>
          </cell>
          <cell r="B6813" t="str">
            <v>PARKING</v>
          </cell>
          <cell r="C6813">
            <v>74800</v>
          </cell>
          <cell r="D6813" t="str">
            <v>VP, Gas Supply &amp; Utility Support Svcs</v>
          </cell>
          <cell r="E6813" t="str">
            <v>921-01505</v>
          </cell>
          <cell r="F6813" t="str">
            <v>748001505921</v>
          </cell>
          <cell r="G6813">
            <v>604700</v>
          </cell>
          <cell r="H6813" t="str">
            <v>PARKING</v>
          </cell>
        </row>
        <row r="6814">
          <cell r="A6814">
            <v>513100</v>
          </cell>
          <cell r="B6814" t="str">
            <v>CONFERENCE TRAVEL</v>
          </cell>
          <cell r="C6814">
            <v>74800</v>
          </cell>
          <cell r="D6814" t="str">
            <v>VP, Gas Supply &amp; Utility Support Svcs</v>
          </cell>
          <cell r="E6814" t="str">
            <v>921-01505</v>
          </cell>
          <cell r="F6814" t="str">
            <v>748001505921</v>
          </cell>
          <cell r="G6814">
            <v>613100</v>
          </cell>
          <cell r="H6814" t="str">
            <v>CONFERENCE TRAVEL</v>
          </cell>
        </row>
        <row r="6815">
          <cell r="A6815">
            <v>513200</v>
          </cell>
          <cell r="B6815" t="str">
            <v>BUSINESS TRAVEL</v>
          </cell>
          <cell r="C6815">
            <v>74800</v>
          </cell>
          <cell r="D6815" t="str">
            <v>VP, Gas Supply &amp; Utility Support Svcs</v>
          </cell>
          <cell r="E6815" t="str">
            <v>921-01505</v>
          </cell>
          <cell r="F6815" t="str">
            <v>748001505921</v>
          </cell>
          <cell r="G6815">
            <v>613200</v>
          </cell>
          <cell r="H6815" t="str">
            <v>BUSINESS TRAVEL</v>
          </cell>
        </row>
        <row r="6816">
          <cell r="A6816">
            <v>512100</v>
          </cell>
          <cell r="B6816" t="str">
            <v>MEALS AND ENTERTAIN</v>
          </cell>
          <cell r="C6816">
            <v>74800</v>
          </cell>
          <cell r="D6816" t="str">
            <v>VP, Gas Supply &amp; Utility Support Svcs</v>
          </cell>
          <cell r="E6816" t="str">
            <v>921-01505</v>
          </cell>
          <cell r="F6816" t="str">
            <v>748001505921</v>
          </cell>
          <cell r="G6816">
            <v>612100</v>
          </cell>
          <cell r="H6816" t="str">
            <v>MEALS AND ENTERTAIN</v>
          </cell>
        </row>
        <row r="6817">
          <cell r="A6817">
            <v>501900</v>
          </cell>
          <cell r="B6817" t="str">
            <v>DUES/MEMBERSHIP</v>
          </cell>
          <cell r="C6817">
            <v>74500</v>
          </cell>
          <cell r="D6817" t="str">
            <v>TREASURER &amp; CONTR</v>
          </cell>
          <cell r="E6817" t="str">
            <v>921-01505</v>
          </cell>
          <cell r="F6817" t="str">
            <v>745001505921</v>
          </cell>
          <cell r="G6817">
            <v>601900</v>
          </cell>
          <cell r="H6817" t="str">
            <v>DUES/MEMBERSHIP</v>
          </cell>
        </row>
        <row r="6818">
          <cell r="A6818">
            <v>502466</v>
          </cell>
          <cell r="B6818" t="str">
            <v>P CARD UNCODED CHARG</v>
          </cell>
          <cell r="C6818">
            <v>74500</v>
          </cell>
          <cell r="D6818" t="str">
            <v>TREASURER &amp; CONTR</v>
          </cell>
          <cell r="E6818" t="str">
            <v>921-01505</v>
          </cell>
          <cell r="F6818" t="str">
            <v>745001505921</v>
          </cell>
          <cell r="G6818">
            <v>602466</v>
          </cell>
          <cell r="H6818" t="str">
            <v>P CARD UNCODED CHARG</v>
          </cell>
        </row>
        <row r="6819">
          <cell r="A6819">
            <v>505100</v>
          </cell>
          <cell r="B6819" t="str">
            <v>PROFESSIONAL SERVICE</v>
          </cell>
          <cell r="C6819">
            <v>74500</v>
          </cell>
          <cell r="D6819" t="str">
            <v>TREASURER &amp; CONTR</v>
          </cell>
          <cell r="E6819" t="str">
            <v>921-01505</v>
          </cell>
          <cell r="F6819" t="str">
            <v>745001505921</v>
          </cell>
          <cell r="G6819">
            <v>605100</v>
          </cell>
          <cell r="H6819" t="str">
            <v>PROFESSIONAL SERVICE</v>
          </cell>
        </row>
        <row r="6820">
          <cell r="A6820">
            <v>522000</v>
          </cell>
          <cell r="B6820" t="str">
            <v>EMPLOYEE AWARDS</v>
          </cell>
          <cell r="C6820">
            <v>74500</v>
          </cell>
          <cell r="D6820" t="str">
            <v>TREASURER &amp; CONTR</v>
          </cell>
          <cell r="E6820" t="str">
            <v>921-01505</v>
          </cell>
          <cell r="F6820" t="str">
            <v>745001505921</v>
          </cell>
          <cell r="G6820">
            <v>622000</v>
          </cell>
          <cell r="H6820" t="str">
            <v>EMPLOYEE AWARDS</v>
          </cell>
        </row>
        <row r="6821">
          <cell r="A6821">
            <v>501100</v>
          </cell>
          <cell r="B6821" t="str">
            <v>EDUCATION</v>
          </cell>
          <cell r="C6821">
            <v>74500</v>
          </cell>
          <cell r="D6821" t="str">
            <v>TREASURER &amp; CONTR</v>
          </cell>
          <cell r="E6821" t="str">
            <v>921-01505</v>
          </cell>
          <cell r="F6821" t="str">
            <v>745001505921</v>
          </cell>
          <cell r="G6821">
            <v>601100</v>
          </cell>
          <cell r="H6821" t="str">
            <v>EDUCATION</v>
          </cell>
        </row>
        <row r="6822">
          <cell r="A6822">
            <v>503200</v>
          </cell>
          <cell r="B6822" t="str">
            <v>BOOKS AND MAGAZINES</v>
          </cell>
          <cell r="C6822">
            <v>74500</v>
          </cell>
          <cell r="D6822" t="str">
            <v>TREASURER &amp; CONTR</v>
          </cell>
          <cell r="E6822" t="str">
            <v>921-01505</v>
          </cell>
          <cell r="F6822" t="str">
            <v>745001505921</v>
          </cell>
          <cell r="G6822">
            <v>603200</v>
          </cell>
          <cell r="H6822" t="str">
            <v>BOOKS AND MAGAZINES</v>
          </cell>
        </row>
        <row r="6823">
          <cell r="A6823">
            <v>522200</v>
          </cell>
          <cell r="B6823" t="str">
            <v>NON EMPLOYEE GIFTS</v>
          </cell>
          <cell r="C6823">
            <v>74500</v>
          </cell>
          <cell r="D6823" t="str">
            <v>TREASURER &amp; CONTR</v>
          </cell>
          <cell r="E6823" t="str">
            <v>921-01505</v>
          </cell>
          <cell r="F6823" t="str">
            <v>745001505921</v>
          </cell>
          <cell r="G6823">
            <v>622200</v>
          </cell>
          <cell r="H6823" t="str">
            <v>NON EMPLOYEE GIFTS</v>
          </cell>
        </row>
        <row r="6824">
          <cell r="A6824">
            <v>512100</v>
          </cell>
          <cell r="B6824" t="str">
            <v>MEALS AND ENTERTAIN</v>
          </cell>
          <cell r="C6824">
            <v>74500</v>
          </cell>
          <cell r="D6824" t="str">
            <v>TREASURER &amp; CONTR</v>
          </cell>
          <cell r="E6824" t="str">
            <v>921-01505</v>
          </cell>
          <cell r="F6824" t="str">
            <v>745001505921</v>
          </cell>
          <cell r="G6824">
            <v>612100</v>
          </cell>
          <cell r="H6824" t="str">
            <v>MEALS AND ENTERTAIN</v>
          </cell>
        </row>
        <row r="6825">
          <cell r="A6825">
            <v>503000</v>
          </cell>
          <cell r="B6825" t="str">
            <v>OFFICE SUPPLIES</v>
          </cell>
          <cell r="C6825">
            <v>74500</v>
          </cell>
          <cell r="D6825" t="str">
            <v>TREASURER &amp; CONTR</v>
          </cell>
          <cell r="E6825" t="str">
            <v>921-01505</v>
          </cell>
          <cell r="F6825" t="str">
            <v>745001505921</v>
          </cell>
          <cell r="G6825">
            <v>603000</v>
          </cell>
          <cell r="H6825" t="str">
            <v>OFFICE SUPPLIES</v>
          </cell>
        </row>
        <row r="6826">
          <cell r="A6826">
            <v>504700</v>
          </cell>
          <cell r="B6826" t="str">
            <v>PARKING</v>
          </cell>
          <cell r="C6826">
            <v>74500</v>
          </cell>
          <cell r="D6826" t="str">
            <v>TREASURER &amp; CONTR</v>
          </cell>
          <cell r="E6826" t="str">
            <v>921-01505</v>
          </cell>
          <cell r="F6826" t="str">
            <v>745001505921</v>
          </cell>
          <cell r="G6826">
            <v>604700</v>
          </cell>
          <cell r="H6826" t="str">
            <v>PARKING</v>
          </cell>
        </row>
        <row r="6827">
          <cell r="A6827">
            <v>513100</v>
          </cell>
          <cell r="B6827" t="str">
            <v>CONFERENCE TRAVEL</v>
          </cell>
          <cell r="C6827">
            <v>74500</v>
          </cell>
          <cell r="D6827" t="str">
            <v>TREASURER &amp; CONTR</v>
          </cell>
          <cell r="E6827" t="str">
            <v>921-01505</v>
          </cell>
          <cell r="F6827" t="str">
            <v>745001505921</v>
          </cell>
          <cell r="G6827">
            <v>613100</v>
          </cell>
          <cell r="H6827" t="str">
            <v>CONFERENCE TRAVEL</v>
          </cell>
        </row>
        <row r="6828">
          <cell r="A6828">
            <v>503300</v>
          </cell>
          <cell r="B6828" t="str">
            <v>REFRESHMENTS</v>
          </cell>
          <cell r="C6828">
            <v>74500</v>
          </cell>
          <cell r="D6828" t="str">
            <v>TREASURER &amp; CONTR</v>
          </cell>
          <cell r="E6828" t="str">
            <v>921-01505</v>
          </cell>
          <cell r="F6828" t="str">
            <v>745001505921</v>
          </cell>
          <cell r="G6828">
            <v>603300</v>
          </cell>
          <cell r="H6828" t="str">
            <v>REFRESHMENTS</v>
          </cell>
        </row>
        <row r="6829">
          <cell r="A6829">
            <v>513200</v>
          </cell>
          <cell r="B6829" t="str">
            <v>BUSINESS TRAVEL</v>
          </cell>
          <cell r="C6829">
            <v>74500</v>
          </cell>
          <cell r="D6829" t="str">
            <v>TREASURER &amp; CONTR</v>
          </cell>
          <cell r="E6829" t="str">
            <v>921-01505</v>
          </cell>
          <cell r="F6829" t="str">
            <v>745001505921</v>
          </cell>
          <cell r="G6829">
            <v>613200</v>
          </cell>
          <cell r="H6829" t="str">
            <v>BUSINESS TRAVEL</v>
          </cell>
        </row>
        <row r="6830">
          <cell r="A6830">
            <v>599900</v>
          </cell>
          <cell r="B6830" t="str">
            <v>BDGT - MISC. EXP</v>
          </cell>
          <cell r="C6830">
            <v>74500</v>
          </cell>
          <cell r="D6830" t="str">
            <v>TREASURER &amp; CONTR</v>
          </cell>
          <cell r="E6830" t="str">
            <v>921-01505</v>
          </cell>
          <cell r="F6830" t="str">
            <v>745001505921</v>
          </cell>
          <cell r="G6830">
            <v>699900</v>
          </cell>
          <cell r="H6830" t="str">
            <v>BDGT - MISC. EXP</v>
          </cell>
        </row>
        <row r="6831">
          <cell r="A6831">
            <v>503200</v>
          </cell>
          <cell r="B6831" t="str">
            <v>BOOKS AND MAGAZINES</v>
          </cell>
          <cell r="C6831">
            <v>74000</v>
          </cell>
          <cell r="D6831" t="str">
            <v>SR VP FIN &amp; ADMIN</v>
          </cell>
          <cell r="E6831" t="str">
            <v>921-01505</v>
          </cell>
          <cell r="F6831" t="str">
            <v>740001505921</v>
          </cell>
          <cell r="G6831">
            <v>603200</v>
          </cell>
          <cell r="H6831" t="str">
            <v>BOOKS AND MAGAZINES</v>
          </cell>
        </row>
        <row r="6832">
          <cell r="A6832">
            <v>505100</v>
          </cell>
          <cell r="B6832" t="str">
            <v>PROFESSIONAL SERVICE</v>
          </cell>
          <cell r="C6832">
            <v>74000</v>
          </cell>
          <cell r="D6832" t="str">
            <v>SR VP FIN &amp; ADMIN</v>
          </cell>
          <cell r="E6832" t="str">
            <v>921-01505</v>
          </cell>
          <cell r="F6832" t="str">
            <v>740001505921</v>
          </cell>
          <cell r="G6832">
            <v>605100</v>
          </cell>
          <cell r="H6832" t="str">
            <v>PROFESSIONAL SERVICE</v>
          </cell>
        </row>
        <row r="6833">
          <cell r="A6833">
            <v>502466</v>
          </cell>
          <cell r="B6833" t="str">
            <v>P CARD UNCODED CHARG</v>
          </cell>
          <cell r="C6833">
            <v>74000</v>
          </cell>
          <cell r="D6833" t="str">
            <v>SR VP FIN &amp; ADMIN</v>
          </cell>
          <cell r="E6833" t="str">
            <v>921-01505</v>
          </cell>
          <cell r="F6833" t="str">
            <v>740001505921</v>
          </cell>
          <cell r="G6833">
            <v>602466</v>
          </cell>
          <cell r="H6833" t="str">
            <v>P CARD UNCODED CHARG</v>
          </cell>
        </row>
        <row r="6834">
          <cell r="A6834">
            <v>502700</v>
          </cell>
          <cell r="B6834" t="str">
            <v>TELEPHONE</v>
          </cell>
          <cell r="C6834">
            <v>74000</v>
          </cell>
          <cell r="D6834" t="str">
            <v>SR VP FIN &amp; ADMIN</v>
          </cell>
          <cell r="E6834" t="str">
            <v>921-01505</v>
          </cell>
          <cell r="F6834" t="str">
            <v>740001505921</v>
          </cell>
          <cell r="G6834">
            <v>602700</v>
          </cell>
          <cell r="H6834" t="str">
            <v>TELEPHONE</v>
          </cell>
        </row>
        <row r="6835">
          <cell r="A6835">
            <v>507500</v>
          </cell>
          <cell r="B6835" t="str">
            <v>CORPORATE IDENTITY</v>
          </cell>
          <cell r="C6835">
            <v>74000</v>
          </cell>
          <cell r="D6835" t="str">
            <v>SR VP FIN &amp; ADMIN</v>
          </cell>
          <cell r="E6835" t="str">
            <v>921-01505</v>
          </cell>
          <cell r="F6835" t="str">
            <v>740001505921</v>
          </cell>
          <cell r="G6835">
            <v>607500</v>
          </cell>
          <cell r="H6835" t="str">
            <v>CORPORATE IDENTITY</v>
          </cell>
        </row>
        <row r="6836">
          <cell r="A6836">
            <v>501100</v>
          </cell>
          <cell r="B6836" t="str">
            <v>EDUCATION</v>
          </cell>
          <cell r="C6836">
            <v>74000</v>
          </cell>
          <cell r="D6836" t="str">
            <v>SR VP FIN &amp; ADMIN</v>
          </cell>
          <cell r="E6836" t="str">
            <v>921-01505</v>
          </cell>
          <cell r="F6836" t="str">
            <v>740001505921</v>
          </cell>
          <cell r="G6836">
            <v>601100</v>
          </cell>
          <cell r="H6836" t="str">
            <v>EDUCATION</v>
          </cell>
        </row>
        <row r="6837">
          <cell r="A6837">
            <v>513200</v>
          </cell>
          <cell r="B6837" t="str">
            <v>BUSINESS TRAVEL</v>
          </cell>
          <cell r="C6837">
            <v>74000</v>
          </cell>
          <cell r="D6837" t="str">
            <v>SR VP FIN &amp; ADMIN</v>
          </cell>
          <cell r="E6837" t="str">
            <v>921-01505</v>
          </cell>
          <cell r="F6837" t="str">
            <v>740001505921</v>
          </cell>
          <cell r="G6837">
            <v>613200</v>
          </cell>
          <cell r="H6837" t="str">
            <v>BUSINESS TRAVEL</v>
          </cell>
        </row>
        <row r="6838">
          <cell r="A6838">
            <v>503300</v>
          </cell>
          <cell r="B6838" t="str">
            <v>REFRESHMENTS</v>
          </cell>
          <cell r="C6838">
            <v>74000</v>
          </cell>
          <cell r="D6838" t="str">
            <v>SR VP FIN &amp; ADMIN</v>
          </cell>
          <cell r="E6838" t="str">
            <v>921-01505</v>
          </cell>
          <cell r="F6838" t="str">
            <v>740001505921</v>
          </cell>
          <cell r="G6838">
            <v>603300</v>
          </cell>
          <cell r="H6838" t="str">
            <v>REFRESHMENTS</v>
          </cell>
        </row>
        <row r="6839">
          <cell r="A6839">
            <v>522000</v>
          </cell>
          <cell r="B6839" t="str">
            <v>EMPLOYEE AWARDS</v>
          </cell>
          <cell r="C6839">
            <v>74000</v>
          </cell>
          <cell r="D6839" t="str">
            <v>SR VP FIN &amp; ADMIN</v>
          </cell>
          <cell r="E6839" t="str">
            <v>921-01505</v>
          </cell>
          <cell r="F6839" t="str">
            <v>740001505921</v>
          </cell>
          <cell r="G6839">
            <v>622000</v>
          </cell>
          <cell r="H6839" t="str">
            <v>EMPLOYEE AWARDS</v>
          </cell>
        </row>
        <row r="6840">
          <cell r="A6840">
            <v>513100</v>
          </cell>
          <cell r="B6840" t="str">
            <v>CONFERENCE TRAVEL</v>
          </cell>
          <cell r="C6840">
            <v>74000</v>
          </cell>
          <cell r="D6840" t="str">
            <v>SR VP FIN &amp; ADMIN</v>
          </cell>
          <cell r="E6840" t="str">
            <v>921-01505</v>
          </cell>
          <cell r="F6840" t="str">
            <v>740001505921</v>
          </cell>
          <cell r="G6840">
            <v>613100</v>
          </cell>
          <cell r="H6840" t="str">
            <v>CONFERENCE TRAVEL</v>
          </cell>
        </row>
        <row r="6841">
          <cell r="A6841">
            <v>599900</v>
          </cell>
          <cell r="B6841" t="str">
            <v>BDGT - MISC. EXP</v>
          </cell>
          <cell r="C6841">
            <v>74000</v>
          </cell>
          <cell r="D6841" t="str">
            <v>SR VP FIN &amp; ADMIN</v>
          </cell>
          <cell r="E6841" t="str">
            <v>921-01505</v>
          </cell>
          <cell r="F6841" t="str">
            <v>740001505921</v>
          </cell>
          <cell r="G6841">
            <v>699900</v>
          </cell>
          <cell r="H6841" t="str">
            <v>BDGT - MISC. EXP</v>
          </cell>
        </row>
        <row r="6842">
          <cell r="A6842">
            <v>512100</v>
          </cell>
          <cell r="B6842" t="str">
            <v>MEALS AND ENTERTAIN</v>
          </cell>
          <cell r="C6842">
            <v>74000</v>
          </cell>
          <cell r="D6842" t="str">
            <v>SR VP FIN &amp; ADMIN</v>
          </cell>
          <cell r="E6842" t="str">
            <v>921-01505</v>
          </cell>
          <cell r="F6842" t="str">
            <v>740001505921</v>
          </cell>
          <cell r="G6842">
            <v>612100</v>
          </cell>
          <cell r="H6842" t="str">
            <v>MEALS AND ENTERTAIN</v>
          </cell>
        </row>
        <row r="6843">
          <cell r="A6843">
            <v>501900</v>
          </cell>
          <cell r="B6843" t="str">
            <v>DUES/MEMBERSHIP</v>
          </cell>
          <cell r="C6843">
            <v>73600</v>
          </cell>
          <cell r="D6843" t="str">
            <v>DIRECTOR-PROJECT DEVELOPMENT</v>
          </cell>
          <cell r="E6843" t="str">
            <v>921-01505</v>
          </cell>
          <cell r="F6843" t="str">
            <v>736001505921</v>
          </cell>
          <cell r="G6843">
            <v>601900</v>
          </cell>
          <cell r="H6843" t="str">
            <v>DUES/MEMBERSHIP</v>
          </cell>
        </row>
        <row r="6844">
          <cell r="A6844">
            <v>502466</v>
          </cell>
          <cell r="B6844" t="str">
            <v>P CARD UNCODED CHARG</v>
          </cell>
          <cell r="C6844">
            <v>73600</v>
          </cell>
          <cell r="D6844" t="str">
            <v>DIRECTOR-PROJECT DEVELOPMENT</v>
          </cell>
          <cell r="E6844" t="str">
            <v>921-01505</v>
          </cell>
          <cell r="F6844" t="str">
            <v>736001505921</v>
          </cell>
          <cell r="G6844">
            <v>602466</v>
          </cell>
          <cell r="H6844" t="str">
            <v>P CARD UNCODED CHARG</v>
          </cell>
        </row>
        <row r="6845">
          <cell r="A6845">
            <v>503200</v>
          </cell>
          <cell r="B6845" t="str">
            <v>BOOKS AND MAGAZINES</v>
          </cell>
          <cell r="C6845">
            <v>73600</v>
          </cell>
          <cell r="D6845" t="str">
            <v>DIRECTOR-PROJECT DEVELOPMENT</v>
          </cell>
          <cell r="E6845" t="str">
            <v>921-01505</v>
          </cell>
          <cell r="F6845" t="str">
            <v>736001505921</v>
          </cell>
          <cell r="G6845">
            <v>603200</v>
          </cell>
          <cell r="H6845" t="str">
            <v>BOOKS AND MAGAZINES</v>
          </cell>
        </row>
        <row r="6846">
          <cell r="A6846">
            <v>505100</v>
          </cell>
          <cell r="B6846" t="str">
            <v>PROFESSIONAL SERVICE</v>
          </cell>
          <cell r="C6846">
            <v>73600</v>
          </cell>
          <cell r="D6846" t="str">
            <v>DIRECTOR-PROJECT DEVELOPMENT</v>
          </cell>
          <cell r="E6846" t="str">
            <v>921-01505</v>
          </cell>
          <cell r="F6846" t="str">
            <v>736001505921</v>
          </cell>
          <cell r="G6846">
            <v>605100</v>
          </cell>
          <cell r="H6846" t="str">
            <v>PROFESSIONAL SERVICE</v>
          </cell>
        </row>
        <row r="6847">
          <cell r="A6847">
            <v>502800</v>
          </cell>
          <cell r="B6847" t="str">
            <v>POSTAGE</v>
          </cell>
          <cell r="C6847">
            <v>73600</v>
          </cell>
          <cell r="D6847" t="str">
            <v>DIRECTOR-PROJECT DEVELOPMENT</v>
          </cell>
          <cell r="E6847" t="str">
            <v>921-01505</v>
          </cell>
          <cell r="F6847" t="str">
            <v>736001505921</v>
          </cell>
          <cell r="G6847">
            <v>602800</v>
          </cell>
          <cell r="H6847" t="str">
            <v>POSTAGE</v>
          </cell>
        </row>
        <row r="6848">
          <cell r="A6848">
            <v>504700</v>
          </cell>
          <cell r="B6848" t="str">
            <v>PARKING</v>
          </cell>
          <cell r="C6848">
            <v>73600</v>
          </cell>
          <cell r="D6848" t="str">
            <v>DIRECTOR-PROJECT DEVELOPMENT</v>
          </cell>
          <cell r="E6848" t="str">
            <v>921-01505</v>
          </cell>
          <cell r="F6848" t="str">
            <v>736001505921</v>
          </cell>
          <cell r="G6848">
            <v>604700</v>
          </cell>
          <cell r="H6848" t="str">
            <v>PARKING</v>
          </cell>
        </row>
        <row r="6849">
          <cell r="A6849">
            <v>501100</v>
          </cell>
          <cell r="B6849" t="str">
            <v>EDUCATION</v>
          </cell>
          <cell r="C6849">
            <v>73600</v>
          </cell>
          <cell r="D6849" t="str">
            <v>DIRECTOR-PROJECT DEVELOPMENT</v>
          </cell>
          <cell r="E6849" t="str">
            <v>921-01505</v>
          </cell>
          <cell r="F6849" t="str">
            <v>736001505921</v>
          </cell>
          <cell r="G6849">
            <v>601100</v>
          </cell>
          <cell r="H6849" t="str">
            <v>EDUCATION</v>
          </cell>
        </row>
        <row r="6850">
          <cell r="A6850">
            <v>501500</v>
          </cell>
          <cell r="B6850" t="str">
            <v>MILEAGE REIMBURSE</v>
          </cell>
          <cell r="C6850">
            <v>73600</v>
          </cell>
          <cell r="D6850" t="str">
            <v>DIRECTOR-PROJECT DEVELOPMENT</v>
          </cell>
          <cell r="E6850" t="str">
            <v>921-01505</v>
          </cell>
          <cell r="F6850" t="str">
            <v>736001505921</v>
          </cell>
          <cell r="G6850">
            <v>601500</v>
          </cell>
          <cell r="H6850" t="str">
            <v>MILEAGE REIMBURSE</v>
          </cell>
        </row>
        <row r="6851">
          <cell r="A6851">
            <v>513100</v>
          </cell>
          <cell r="B6851" t="str">
            <v>CONFERENCE TRAVEL</v>
          </cell>
          <cell r="C6851">
            <v>73600</v>
          </cell>
          <cell r="D6851" t="str">
            <v>DIRECTOR-PROJECT DEVELOPMENT</v>
          </cell>
          <cell r="E6851" t="str">
            <v>921-01505</v>
          </cell>
          <cell r="F6851" t="str">
            <v>736001505921</v>
          </cell>
          <cell r="G6851">
            <v>613100</v>
          </cell>
          <cell r="H6851" t="str">
            <v>CONFERENCE TRAVEL</v>
          </cell>
        </row>
        <row r="6852">
          <cell r="A6852">
            <v>512100</v>
          </cell>
          <cell r="B6852" t="str">
            <v>MEALS AND ENTERTAIN</v>
          </cell>
          <cell r="C6852">
            <v>73600</v>
          </cell>
          <cell r="D6852" t="str">
            <v>DIRECTOR-PROJECT DEVELOPMENT</v>
          </cell>
          <cell r="E6852" t="str">
            <v>921-01505</v>
          </cell>
          <cell r="F6852" t="str">
            <v>736001505921</v>
          </cell>
          <cell r="G6852">
            <v>612100</v>
          </cell>
          <cell r="H6852" t="str">
            <v>MEALS AND ENTERTAIN</v>
          </cell>
        </row>
        <row r="6853">
          <cell r="A6853">
            <v>522000</v>
          </cell>
          <cell r="B6853" t="str">
            <v>EMPLOYEE AWARDS</v>
          </cell>
          <cell r="C6853">
            <v>73600</v>
          </cell>
          <cell r="D6853" t="str">
            <v>DIRECTOR-PROJECT DEVELOPMENT</v>
          </cell>
          <cell r="E6853" t="str">
            <v>921-01505</v>
          </cell>
          <cell r="F6853" t="str">
            <v>736001505921</v>
          </cell>
          <cell r="G6853">
            <v>622000</v>
          </cell>
          <cell r="H6853" t="str">
            <v>EMPLOYEE AWARDS</v>
          </cell>
        </row>
        <row r="6854">
          <cell r="A6854">
            <v>501100</v>
          </cell>
          <cell r="B6854" t="str">
            <v>EDUCATION</v>
          </cell>
          <cell r="C6854">
            <v>73000</v>
          </cell>
          <cell r="D6854" t="str">
            <v>DIR-COMMUNICATIONS</v>
          </cell>
          <cell r="E6854" t="str">
            <v>921-01505</v>
          </cell>
          <cell r="F6854" t="str">
            <v>730001505921</v>
          </cell>
          <cell r="G6854">
            <v>601100</v>
          </cell>
          <cell r="H6854" t="str">
            <v>EDUCATION</v>
          </cell>
        </row>
        <row r="6855">
          <cell r="A6855">
            <v>503000</v>
          </cell>
          <cell r="B6855" t="str">
            <v>OFFICE SUPPLIES</v>
          </cell>
          <cell r="C6855">
            <v>73000</v>
          </cell>
          <cell r="D6855" t="str">
            <v>DIR-COMMUNICATIONS</v>
          </cell>
          <cell r="E6855" t="str">
            <v>921-01505</v>
          </cell>
          <cell r="F6855" t="str">
            <v>730001505921</v>
          </cell>
          <cell r="G6855">
            <v>603000</v>
          </cell>
          <cell r="H6855" t="str">
            <v>OFFICE SUPPLIES</v>
          </cell>
        </row>
        <row r="6856">
          <cell r="A6856">
            <v>503200</v>
          </cell>
          <cell r="B6856" t="str">
            <v>BOOKS AND MAGAZINES</v>
          </cell>
          <cell r="C6856">
            <v>73000</v>
          </cell>
          <cell r="D6856" t="str">
            <v>DIR-COMMUNICATIONS</v>
          </cell>
          <cell r="E6856" t="str">
            <v>921-01505</v>
          </cell>
          <cell r="F6856" t="str">
            <v>730001505921</v>
          </cell>
          <cell r="G6856">
            <v>603200</v>
          </cell>
          <cell r="H6856" t="str">
            <v>BOOKS AND MAGAZINES</v>
          </cell>
        </row>
        <row r="6857">
          <cell r="A6857">
            <v>503300</v>
          </cell>
          <cell r="B6857" t="str">
            <v>REFRESHMENTS</v>
          </cell>
          <cell r="C6857">
            <v>73000</v>
          </cell>
          <cell r="D6857" t="str">
            <v>DIR-COMMUNICATIONS</v>
          </cell>
          <cell r="E6857" t="str">
            <v>921-01505</v>
          </cell>
          <cell r="F6857" t="str">
            <v>730001505921</v>
          </cell>
          <cell r="G6857">
            <v>603300</v>
          </cell>
          <cell r="H6857" t="str">
            <v>REFRESHMENTS</v>
          </cell>
        </row>
        <row r="6858">
          <cell r="A6858">
            <v>522000</v>
          </cell>
          <cell r="B6858" t="str">
            <v>EMPLOYEE AWARDS</v>
          </cell>
          <cell r="C6858">
            <v>73000</v>
          </cell>
          <cell r="D6858" t="str">
            <v>DIR-COMMUNICATIONS</v>
          </cell>
          <cell r="E6858" t="str">
            <v>921-01505</v>
          </cell>
          <cell r="F6858" t="str">
            <v>730001505921</v>
          </cell>
          <cell r="G6858">
            <v>622000</v>
          </cell>
          <cell r="H6858" t="str">
            <v>EMPLOYEE AWARDS</v>
          </cell>
        </row>
        <row r="6859">
          <cell r="A6859">
            <v>522200</v>
          </cell>
          <cell r="B6859" t="str">
            <v>NON EMPLOYEE GIFTS</v>
          </cell>
          <cell r="C6859">
            <v>73000</v>
          </cell>
          <cell r="D6859" t="str">
            <v>DIR-COMMUNICATIONS</v>
          </cell>
          <cell r="E6859" t="str">
            <v>921-01505</v>
          </cell>
          <cell r="F6859" t="str">
            <v>730001505921</v>
          </cell>
          <cell r="G6859">
            <v>622200</v>
          </cell>
          <cell r="H6859" t="str">
            <v>NON EMPLOYEE GIFTS</v>
          </cell>
        </row>
        <row r="6860">
          <cell r="A6860">
            <v>501900</v>
          </cell>
          <cell r="B6860" t="str">
            <v>DUES/MEMBERSHIP</v>
          </cell>
          <cell r="C6860">
            <v>73000</v>
          </cell>
          <cell r="D6860" t="str">
            <v>DIR-COMMUNICATIONS</v>
          </cell>
          <cell r="E6860" t="str">
            <v>921-01505</v>
          </cell>
          <cell r="F6860" t="str">
            <v>730001505921</v>
          </cell>
          <cell r="G6860">
            <v>601900</v>
          </cell>
          <cell r="H6860" t="str">
            <v>DUES/MEMBERSHIP</v>
          </cell>
        </row>
        <row r="6861">
          <cell r="A6861">
            <v>502466</v>
          </cell>
          <cell r="B6861" t="str">
            <v>P CARD UNCODED CHARG</v>
          </cell>
          <cell r="C6861">
            <v>73000</v>
          </cell>
          <cell r="D6861" t="str">
            <v>DIR-COMMUNICATIONS</v>
          </cell>
          <cell r="E6861" t="str">
            <v>921-01505</v>
          </cell>
          <cell r="F6861" t="str">
            <v>730001505921</v>
          </cell>
          <cell r="G6861">
            <v>602466</v>
          </cell>
          <cell r="H6861" t="str">
            <v>P CARD UNCODED CHARG</v>
          </cell>
        </row>
        <row r="6862">
          <cell r="A6862">
            <v>505100</v>
          </cell>
          <cell r="B6862" t="str">
            <v>PROFESSIONAL SERVICE</v>
          </cell>
          <cell r="C6862">
            <v>73000</v>
          </cell>
          <cell r="D6862" t="str">
            <v>DIR-COMMUNICATIONS</v>
          </cell>
          <cell r="E6862" t="str">
            <v>921-01505</v>
          </cell>
          <cell r="F6862" t="str">
            <v>730001505921</v>
          </cell>
          <cell r="G6862">
            <v>605100</v>
          </cell>
          <cell r="H6862" t="str">
            <v>PROFESSIONAL SERVICE</v>
          </cell>
        </row>
        <row r="6863">
          <cell r="A6863">
            <v>501500</v>
          </cell>
          <cell r="B6863" t="str">
            <v>MILEAGE REIMBURSE</v>
          </cell>
          <cell r="C6863">
            <v>73000</v>
          </cell>
          <cell r="D6863" t="str">
            <v>DIR-COMMUNICATIONS</v>
          </cell>
          <cell r="E6863" t="str">
            <v>921-01505</v>
          </cell>
          <cell r="F6863" t="str">
            <v>730001505921</v>
          </cell>
          <cell r="G6863">
            <v>601500</v>
          </cell>
          <cell r="H6863" t="str">
            <v>MILEAGE REIMBURSE</v>
          </cell>
        </row>
        <row r="6864">
          <cell r="A6864">
            <v>502800</v>
          </cell>
          <cell r="B6864" t="str">
            <v>POSTAGE</v>
          </cell>
          <cell r="C6864">
            <v>73000</v>
          </cell>
          <cell r="D6864" t="str">
            <v>DIR-COMMUNICATIONS</v>
          </cell>
          <cell r="E6864" t="str">
            <v>921-01505</v>
          </cell>
          <cell r="F6864" t="str">
            <v>730001505921</v>
          </cell>
          <cell r="G6864">
            <v>602800</v>
          </cell>
          <cell r="H6864" t="str">
            <v>POSTAGE</v>
          </cell>
        </row>
        <row r="6865">
          <cell r="A6865">
            <v>512100</v>
          </cell>
          <cell r="B6865" t="str">
            <v>MEALS AND ENTERTAIN</v>
          </cell>
          <cell r="C6865">
            <v>73000</v>
          </cell>
          <cell r="D6865" t="str">
            <v>DIR-COMMUNICATIONS</v>
          </cell>
          <cell r="E6865" t="str">
            <v>921-01505</v>
          </cell>
          <cell r="F6865" t="str">
            <v>730001505921</v>
          </cell>
          <cell r="G6865">
            <v>612100</v>
          </cell>
          <cell r="H6865" t="str">
            <v>MEALS AND ENTERTAIN</v>
          </cell>
        </row>
        <row r="6866">
          <cell r="A6866">
            <v>513100</v>
          </cell>
          <cell r="B6866" t="str">
            <v>CONFERENCE TRAVEL</v>
          </cell>
          <cell r="C6866">
            <v>73000</v>
          </cell>
          <cell r="D6866" t="str">
            <v>DIR-COMMUNICATIONS</v>
          </cell>
          <cell r="E6866" t="str">
            <v>921-01505</v>
          </cell>
          <cell r="F6866" t="str">
            <v>730001505921</v>
          </cell>
          <cell r="G6866">
            <v>613100</v>
          </cell>
          <cell r="H6866" t="str">
            <v>CONFERENCE TRAVEL</v>
          </cell>
        </row>
        <row r="6867">
          <cell r="A6867">
            <v>512200</v>
          </cell>
          <cell r="B6867" t="str">
            <v>TRAVEL IN TERRITORY</v>
          </cell>
          <cell r="C6867">
            <v>73000</v>
          </cell>
          <cell r="D6867" t="str">
            <v>DIR-COMMUNICATIONS</v>
          </cell>
          <cell r="E6867" t="str">
            <v>921-01505</v>
          </cell>
          <cell r="F6867" t="str">
            <v>730001505921</v>
          </cell>
          <cell r="G6867">
            <v>612200</v>
          </cell>
          <cell r="H6867" t="str">
            <v>TRAVEL IN TERRITORY</v>
          </cell>
        </row>
        <row r="6868">
          <cell r="A6868">
            <v>599900</v>
          </cell>
          <cell r="B6868" t="str">
            <v>BDGT - MISC. EXP</v>
          </cell>
          <cell r="C6868">
            <v>73000</v>
          </cell>
          <cell r="D6868" t="str">
            <v>DIR-COMMUNICATIONS</v>
          </cell>
          <cell r="E6868" t="str">
            <v>921-01505</v>
          </cell>
          <cell r="F6868" t="str">
            <v>730001505921</v>
          </cell>
          <cell r="G6868">
            <v>699900</v>
          </cell>
          <cell r="H6868" t="str">
            <v>BDGT - MISC. EXP</v>
          </cell>
        </row>
        <row r="6869">
          <cell r="A6869">
            <v>503000</v>
          </cell>
          <cell r="B6869" t="str">
            <v>OFFICE SUPPLIES</v>
          </cell>
          <cell r="C6869">
            <v>72700</v>
          </cell>
          <cell r="D6869" t="str">
            <v>VP, UTILITY OPERATIONS</v>
          </cell>
          <cell r="E6869" t="str">
            <v>921-01505</v>
          </cell>
          <cell r="F6869" t="str">
            <v>727001505921</v>
          </cell>
          <cell r="G6869">
            <v>603000</v>
          </cell>
          <cell r="H6869" t="str">
            <v>OFFICE SUPPLIES</v>
          </cell>
        </row>
        <row r="6870">
          <cell r="A6870">
            <v>505100</v>
          </cell>
          <cell r="B6870" t="str">
            <v>PROFESSIONAL SERVICE</v>
          </cell>
          <cell r="C6870">
            <v>72700</v>
          </cell>
          <cell r="D6870" t="str">
            <v>VP, UTILITY OPERATIONS</v>
          </cell>
          <cell r="E6870" t="str">
            <v>921-01505</v>
          </cell>
          <cell r="F6870" t="str">
            <v>727001505921</v>
          </cell>
          <cell r="G6870">
            <v>605100</v>
          </cell>
          <cell r="H6870" t="str">
            <v>PROFESSIONAL SERVICE</v>
          </cell>
        </row>
        <row r="6871">
          <cell r="A6871">
            <v>522100</v>
          </cell>
          <cell r="B6871" t="str">
            <v>EMPLOYEE AWRDS MLS &amp;</v>
          </cell>
          <cell r="C6871">
            <v>72700</v>
          </cell>
          <cell r="D6871" t="str">
            <v>VP, UTILITY OPERATIONS</v>
          </cell>
          <cell r="E6871" t="str">
            <v>921-01505</v>
          </cell>
          <cell r="F6871" t="str">
            <v>727001505921</v>
          </cell>
          <cell r="G6871">
            <v>622100</v>
          </cell>
          <cell r="H6871" t="str">
            <v>EMPLOYEE AWRDS MLS &amp;</v>
          </cell>
        </row>
        <row r="6872">
          <cell r="A6872">
            <v>504700</v>
          </cell>
          <cell r="B6872" t="str">
            <v>PARKING</v>
          </cell>
          <cell r="C6872">
            <v>72700</v>
          </cell>
          <cell r="D6872" t="str">
            <v>VP, UTILITY OPERATIONS</v>
          </cell>
          <cell r="E6872" t="str">
            <v>921-01505</v>
          </cell>
          <cell r="F6872" t="str">
            <v>727001505921</v>
          </cell>
          <cell r="G6872">
            <v>604700</v>
          </cell>
          <cell r="H6872" t="str">
            <v>PARKING</v>
          </cell>
        </row>
        <row r="6873">
          <cell r="A6873">
            <v>513100</v>
          </cell>
          <cell r="B6873" t="str">
            <v>CONFERENCE TRAVEL</v>
          </cell>
          <cell r="C6873">
            <v>72700</v>
          </cell>
          <cell r="D6873" t="str">
            <v>VP, UTILITY OPERATIONS</v>
          </cell>
          <cell r="E6873" t="str">
            <v>921-01505</v>
          </cell>
          <cell r="F6873" t="str">
            <v>727001505921</v>
          </cell>
          <cell r="G6873">
            <v>613100</v>
          </cell>
          <cell r="H6873" t="str">
            <v>CONFERENCE TRAVEL</v>
          </cell>
        </row>
        <row r="6874">
          <cell r="A6874">
            <v>501500</v>
          </cell>
          <cell r="B6874" t="str">
            <v>MILEAGE REIMBURSE</v>
          </cell>
          <cell r="C6874">
            <v>72700</v>
          </cell>
          <cell r="D6874" t="str">
            <v>VP, UTILITY OPERATIONS</v>
          </cell>
          <cell r="E6874" t="str">
            <v>921-01505</v>
          </cell>
          <cell r="F6874" t="str">
            <v>727001505921</v>
          </cell>
          <cell r="G6874">
            <v>601500</v>
          </cell>
          <cell r="H6874" t="str">
            <v>MILEAGE REIMBURSE</v>
          </cell>
        </row>
        <row r="6875">
          <cell r="A6875">
            <v>512200</v>
          </cell>
          <cell r="B6875" t="str">
            <v>TRAVEL IN TERRITORY</v>
          </cell>
          <cell r="C6875">
            <v>72700</v>
          </cell>
          <cell r="D6875" t="str">
            <v>VP, UTILITY OPERATIONS</v>
          </cell>
          <cell r="E6875" t="str">
            <v>921-01505</v>
          </cell>
          <cell r="F6875" t="str">
            <v>727001505921</v>
          </cell>
          <cell r="G6875">
            <v>612200</v>
          </cell>
          <cell r="H6875" t="str">
            <v>TRAVEL IN TERRITORY</v>
          </cell>
        </row>
        <row r="6876">
          <cell r="A6876">
            <v>512100</v>
          </cell>
          <cell r="B6876" t="str">
            <v>MEALS AND ENTERTAIN</v>
          </cell>
          <cell r="C6876">
            <v>72700</v>
          </cell>
          <cell r="D6876" t="str">
            <v>VP, UTILITY OPERATIONS</v>
          </cell>
          <cell r="E6876" t="str">
            <v>921-01505</v>
          </cell>
          <cell r="F6876" t="str">
            <v>727001505921</v>
          </cell>
          <cell r="G6876">
            <v>612100</v>
          </cell>
          <cell r="H6876" t="str">
            <v>MEALS AND ENTERTAIN</v>
          </cell>
        </row>
        <row r="6877">
          <cell r="A6877">
            <v>513200</v>
          </cell>
          <cell r="B6877" t="str">
            <v>BUSINESS TRAVEL</v>
          </cell>
          <cell r="C6877">
            <v>72700</v>
          </cell>
          <cell r="D6877" t="str">
            <v>VP, UTILITY OPERATIONS</v>
          </cell>
          <cell r="E6877" t="str">
            <v>921-01505</v>
          </cell>
          <cell r="F6877" t="str">
            <v>727001505921</v>
          </cell>
          <cell r="G6877">
            <v>613200</v>
          </cell>
          <cell r="H6877" t="str">
            <v>BUSINESS TRAVEL</v>
          </cell>
        </row>
        <row r="6878">
          <cell r="A6878">
            <v>522000</v>
          </cell>
          <cell r="B6878" t="str">
            <v>EMPLOYEE AWARDS</v>
          </cell>
          <cell r="C6878">
            <v>72700</v>
          </cell>
          <cell r="D6878" t="str">
            <v>VP, UTILITY OPERATIONS</v>
          </cell>
          <cell r="E6878" t="str">
            <v>921-01505</v>
          </cell>
          <cell r="F6878" t="str">
            <v>727001505921</v>
          </cell>
          <cell r="G6878">
            <v>622000</v>
          </cell>
          <cell r="H6878" t="str">
            <v>EMPLOYEE AWARDS</v>
          </cell>
        </row>
        <row r="6879">
          <cell r="A6879">
            <v>500100</v>
          </cell>
          <cell r="B6879" t="str">
            <v>SALARY PAYROLL</v>
          </cell>
          <cell r="C6879">
            <v>72500</v>
          </cell>
          <cell r="D6879" t="str">
            <v>INTERNAL AUDITING</v>
          </cell>
          <cell r="E6879" t="str">
            <v>921-01505</v>
          </cell>
          <cell r="F6879" t="str">
            <v>725001505921</v>
          </cell>
          <cell r="G6879">
            <v>600100</v>
          </cell>
          <cell r="H6879" t="str">
            <v>SALARY PAYROLL</v>
          </cell>
        </row>
        <row r="6880">
          <cell r="A6880">
            <v>500500</v>
          </cell>
          <cell r="B6880" t="str">
            <v>SALARY BONUS PAYROLL</v>
          </cell>
          <cell r="C6880">
            <v>72500</v>
          </cell>
          <cell r="D6880" t="str">
            <v>INTERNAL AUDITING</v>
          </cell>
          <cell r="E6880" t="str">
            <v>921-01505</v>
          </cell>
          <cell r="F6880" t="str">
            <v>725001505921</v>
          </cell>
          <cell r="G6880">
            <v>600500</v>
          </cell>
          <cell r="H6880" t="str">
            <v>SALARY BONUS PAYROLL</v>
          </cell>
        </row>
        <row r="6881">
          <cell r="A6881">
            <v>500900</v>
          </cell>
          <cell r="B6881" t="str">
            <v>VACATION, SICK &amp; HOL</v>
          </cell>
          <cell r="C6881">
            <v>72500</v>
          </cell>
          <cell r="D6881" t="str">
            <v>INTERNAL AUDITING</v>
          </cell>
          <cell r="E6881" t="str">
            <v>921-01505</v>
          </cell>
          <cell r="F6881" t="str">
            <v>725001505921</v>
          </cell>
          <cell r="G6881">
            <v>600900</v>
          </cell>
          <cell r="H6881" t="str">
            <v>VACATION, SICK &amp; HOL</v>
          </cell>
        </row>
        <row r="6882">
          <cell r="A6882">
            <v>501000</v>
          </cell>
          <cell r="B6882" t="str">
            <v>PAYROLL OVERHEAD</v>
          </cell>
          <cell r="C6882">
            <v>72500</v>
          </cell>
          <cell r="D6882" t="str">
            <v>INTERNAL AUDITING</v>
          </cell>
          <cell r="E6882" t="str">
            <v>921-01505</v>
          </cell>
          <cell r="F6882" t="str">
            <v>725001505921</v>
          </cell>
          <cell r="G6882">
            <v>601000</v>
          </cell>
          <cell r="H6882" t="str">
            <v>PAYROLL OVERHEAD</v>
          </cell>
        </row>
        <row r="6883">
          <cell r="A6883">
            <v>501100</v>
          </cell>
          <cell r="B6883" t="str">
            <v>EDUCATION</v>
          </cell>
          <cell r="C6883">
            <v>72500</v>
          </cell>
          <cell r="D6883" t="str">
            <v>INTERNAL AUDITING</v>
          </cell>
          <cell r="E6883" t="str">
            <v>921-01505</v>
          </cell>
          <cell r="F6883" t="str">
            <v>725001505921</v>
          </cell>
          <cell r="G6883">
            <v>601100</v>
          </cell>
          <cell r="H6883" t="str">
            <v>EDUCATION</v>
          </cell>
        </row>
        <row r="6884">
          <cell r="A6884">
            <v>501900</v>
          </cell>
          <cell r="B6884" t="str">
            <v>DUES/MEMBERSHIP</v>
          </cell>
          <cell r="C6884">
            <v>72500</v>
          </cell>
          <cell r="D6884" t="str">
            <v>INTERNAL AUDITING</v>
          </cell>
          <cell r="E6884" t="str">
            <v>921-01505</v>
          </cell>
          <cell r="F6884" t="str">
            <v>725001505921</v>
          </cell>
          <cell r="G6884">
            <v>601900</v>
          </cell>
          <cell r="H6884" t="str">
            <v>DUES/MEMBERSHIP</v>
          </cell>
        </row>
        <row r="6885">
          <cell r="A6885">
            <v>502100</v>
          </cell>
          <cell r="B6885" t="str">
            <v>OTHER CONTRACT WORK</v>
          </cell>
          <cell r="C6885">
            <v>72500</v>
          </cell>
          <cell r="D6885" t="str">
            <v>INTERNAL AUDITING</v>
          </cell>
          <cell r="E6885" t="str">
            <v>921-01505</v>
          </cell>
          <cell r="F6885" t="str">
            <v>725001505921</v>
          </cell>
          <cell r="G6885">
            <v>602100</v>
          </cell>
          <cell r="H6885" t="str">
            <v>OTHER CONTRACT WORK</v>
          </cell>
        </row>
        <row r="6886">
          <cell r="A6886">
            <v>502466</v>
          </cell>
          <cell r="B6886" t="str">
            <v>P CARD UNCODED CHARG</v>
          </cell>
          <cell r="C6886">
            <v>72500</v>
          </cell>
          <cell r="D6886" t="str">
            <v>INTERNAL AUDITING</v>
          </cell>
          <cell r="E6886" t="str">
            <v>921-01505</v>
          </cell>
          <cell r="F6886" t="str">
            <v>725001505921</v>
          </cell>
          <cell r="G6886">
            <v>602466</v>
          </cell>
          <cell r="H6886" t="str">
            <v>P CARD UNCODED CHARG</v>
          </cell>
        </row>
        <row r="6887">
          <cell r="A6887">
            <v>505600</v>
          </cell>
          <cell r="B6887" t="str">
            <v>SOFTWARE MAINT</v>
          </cell>
          <cell r="C6887">
            <v>72500</v>
          </cell>
          <cell r="D6887" t="str">
            <v>INTERNAL AUDITING</v>
          </cell>
          <cell r="E6887" t="str">
            <v>921-01505</v>
          </cell>
          <cell r="F6887" t="str">
            <v>725001505921</v>
          </cell>
          <cell r="G6887">
            <v>605600</v>
          </cell>
          <cell r="H6887" t="str">
            <v>SOFTWARE MAINT</v>
          </cell>
        </row>
        <row r="6888">
          <cell r="A6888">
            <v>503300</v>
          </cell>
          <cell r="B6888" t="str">
            <v>REFRESHMENTS</v>
          </cell>
          <cell r="C6888">
            <v>72500</v>
          </cell>
          <cell r="D6888" t="str">
            <v>INTERNAL AUDITING</v>
          </cell>
          <cell r="E6888" t="str">
            <v>921-01505</v>
          </cell>
          <cell r="F6888" t="str">
            <v>725001505921</v>
          </cell>
          <cell r="G6888">
            <v>603300</v>
          </cell>
          <cell r="H6888" t="str">
            <v>REFRESHMENTS</v>
          </cell>
        </row>
        <row r="6889">
          <cell r="A6889">
            <v>512100</v>
          </cell>
          <cell r="B6889" t="str">
            <v>MEALS AND ENTERTAIN</v>
          </cell>
          <cell r="C6889">
            <v>72500</v>
          </cell>
          <cell r="D6889" t="str">
            <v>INTERNAL AUDITING</v>
          </cell>
          <cell r="E6889" t="str">
            <v>921-01505</v>
          </cell>
          <cell r="F6889" t="str">
            <v>725001505921</v>
          </cell>
          <cell r="G6889">
            <v>612100</v>
          </cell>
          <cell r="H6889" t="str">
            <v>MEALS AND ENTERTAIN</v>
          </cell>
        </row>
        <row r="6890">
          <cell r="A6890">
            <v>503000</v>
          </cell>
          <cell r="B6890" t="str">
            <v>OFFICE SUPPLIES</v>
          </cell>
          <cell r="C6890">
            <v>72500</v>
          </cell>
          <cell r="D6890" t="str">
            <v>INTERNAL AUDITING</v>
          </cell>
          <cell r="E6890" t="str">
            <v>921-01505</v>
          </cell>
          <cell r="F6890" t="str">
            <v>725001505921</v>
          </cell>
          <cell r="G6890">
            <v>603000</v>
          </cell>
          <cell r="H6890" t="str">
            <v>OFFICE SUPPLIES</v>
          </cell>
        </row>
        <row r="6891">
          <cell r="A6891">
            <v>504700</v>
          </cell>
          <cell r="B6891" t="str">
            <v>PARKING</v>
          </cell>
          <cell r="C6891">
            <v>72500</v>
          </cell>
          <cell r="D6891" t="str">
            <v>INTERNAL AUDITING</v>
          </cell>
          <cell r="E6891" t="str">
            <v>921-01505</v>
          </cell>
          <cell r="F6891" t="str">
            <v>725001505921</v>
          </cell>
          <cell r="G6891">
            <v>604700</v>
          </cell>
          <cell r="H6891" t="str">
            <v>PARKING</v>
          </cell>
        </row>
        <row r="6892">
          <cell r="A6892">
            <v>505100</v>
          </cell>
          <cell r="B6892" t="str">
            <v>PROFESSIONAL SERVICE</v>
          </cell>
          <cell r="C6892">
            <v>72500</v>
          </cell>
          <cell r="D6892" t="str">
            <v>INTERNAL AUDITING</v>
          </cell>
          <cell r="E6892" t="str">
            <v>921-01505</v>
          </cell>
          <cell r="F6892" t="str">
            <v>725001505921</v>
          </cell>
          <cell r="G6892">
            <v>605100</v>
          </cell>
          <cell r="H6892" t="str">
            <v>PROFESSIONAL SERVICE</v>
          </cell>
        </row>
        <row r="6893">
          <cell r="A6893">
            <v>522000</v>
          </cell>
          <cell r="B6893" t="str">
            <v>EMPLOYEE AWARDS</v>
          </cell>
          <cell r="C6893">
            <v>72500</v>
          </cell>
          <cell r="D6893" t="str">
            <v>INTERNAL AUDITING</v>
          </cell>
          <cell r="E6893" t="str">
            <v>921-01505</v>
          </cell>
          <cell r="F6893" t="str">
            <v>725001505921</v>
          </cell>
          <cell r="G6893">
            <v>622000</v>
          </cell>
          <cell r="H6893" t="str">
            <v>EMPLOYEE AWARDS</v>
          </cell>
        </row>
        <row r="6894">
          <cell r="A6894">
            <v>501401</v>
          </cell>
          <cell r="B6894" t="str">
            <v>MATERIALS - CONS INV</v>
          </cell>
          <cell r="C6894">
            <v>72500</v>
          </cell>
          <cell r="D6894" t="str">
            <v>INTERNAL AUDITING</v>
          </cell>
          <cell r="E6894" t="str">
            <v>921-01505</v>
          </cell>
          <cell r="F6894" t="str">
            <v>725001505921</v>
          </cell>
          <cell r="G6894">
            <v>601401</v>
          </cell>
          <cell r="H6894" t="str">
            <v>MATERIALS - CONS INV</v>
          </cell>
        </row>
        <row r="6895">
          <cell r="A6895">
            <v>503200</v>
          </cell>
          <cell r="B6895" t="str">
            <v>BOOKS AND MAGAZINES</v>
          </cell>
          <cell r="C6895">
            <v>72500</v>
          </cell>
          <cell r="D6895" t="str">
            <v>INTERNAL AUDITING</v>
          </cell>
          <cell r="E6895" t="str">
            <v>921-01505</v>
          </cell>
          <cell r="F6895" t="str">
            <v>725001505921</v>
          </cell>
          <cell r="G6895">
            <v>603200</v>
          </cell>
          <cell r="H6895" t="str">
            <v>BOOKS AND MAGAZINES</v>
          </cell>
        </row>
        <row r="6896">
          <cell r="A6896">
            <v>513100</v>
          </cell>
          <cell r="B6896" t="str">
            <v>CONFERENCE TRAVEL</v>
          </cell>
          <cell r="C6896">
            <v>72500</v>
          </cell>
          <cell r="D6896" t="str">
            <v>INTERNAL AUDITING</v>
          </cell>
          <cell r="E6896" t="str">
            <v>921-01505</v>
          </cell>
          <cell r="F6896" t="str">
            <v>725001505921</v>
          </cell>
          <cell r="G6896">
            <v>613100</v>
          </cell>
          <cell r="H6896" t="str">
            <v>CONFERENCE TRAVEL</v>
          </cell>
        </row>
        <row r="6897">
          <cell r="A6897">
            <v>501500</v>
          </cell>
          <cell r="B6897" t="str">
            <v>MILEAGE REIMBURSE</v>
          </cell>
          <cell r="C6897">
            <v>72500</v>
          </cell>
          <cell r="D6897" t="str">
            <v>INTERNAL AUDITING</v>
          </cell>
          <cell r="E6897" t="str">
            <v>921-01505</v>
          </cell>
          <cell r="F6897" t="str">
            <v>725001505921</v>
          </cell>
          <cell r="G6897">
            <v>601500</v>
          </cell>
          <cell r="H6897" t="str">
            <v>MILEAGE REIMBURSE</v>
          </cell>
        </row>
        <row r="6898">
          <cell r="A6898">
            <v>513200</v>
          </cell>
          <cell r="B6898" t="str">
            <v>BUSINESS TRAVEL</v>
          </cell>
          <cell r="C6898">
            <v>72500</v>
          </cell>
          <cell r="D6898" t="str">
            <v>INTERNAL AUDITING</v>
          </cell>
          <cell r="E6898" t="str">
            <v>921-01505</v>
          </cell>
          <cell r="F6898" t="str">
            <v>725001505921</v>
          </cell>
          <cell r="G6898">
            <v>613200</v>
          </cell>
          <cell r="H6898" t="str">
            <v>BUSINESS TRAVEL</v>
          </cell>
        </row>
        <row r="6899">
          <cell r="A6899">
            <v>501900</v>
          </cell>
          <cell r="B6899" t="str">
            <v>DUES/MEMBERSHIP</v>
          </cell>
          <cell r="C6899">
            <v>71000</v>
          </cell>
          <cell r="D6899" t="str">
            <v>PRESIDENT</v>
          </cell>
          <cell r="E6899" t="str">
            <v>921-01505</v>
          </cell>
          <cell r="F6899" t="str">
            <v>710001505921</v>
          </cell>
          <cell r="G6899">
            <v>601900</v>
          </cell>
          <cell r="H6899" t="str">
            <v>DUES/MEMBERSHIP</v>
          </cell>
        </row>
        <row r="6900">
          <cell r="A6900">
            <v>502466</v>
          </cell>
          <cell r="B6900" t="str">
            <v>P CARD UNCODED CHARG</v>
          </cell>
          <cell r="C6900">
            <v>71000</v>
          </cell>
          <cell r="D6900" t="str">
            <v>PRESIDENT</v>
          </cell>
          <cell r="E6900" t="str">
            <v>921-01505</v>
          </cell>
          <cell r="F6900" t="str">
            <v>710001505921</v>
          </cell>
          <cell r="G6900">
            <v>602466</v>
          </cell>
          <cell r="H6900" t="str">
            <v>P CARD UNCODED CHARG</v>
          </cell>
        </row>
        <row r="6901">
          <cell r="A6901">
            <v>503000</v>
          </cell>
          <cell r="B6901" t="str">
            <v>OFFICE SUPPLIES</v>
          </cell>
          <cell r="C6901">
            <v>71000</v>
          </cell>
          <cell r="D6901" t="str">
            <v>PRESIDENT</v>
          </cell>
          <cell r="E6901" t="str">
            <v>921-01505</v>
          </cell>
          <cell r="F6901" t="str">
            <v>710001505921</v>
          </cell>
          <cell r="G6901">
            <v>603000</v>
          </cell>
          <cell r="H6901" t="str">
            <v>OFFICE SUPPLIES</v>
          </cell>
        </row>
        <row r="6902">
          <cell r="A6902">
            <v>503200</v>
          </cell>
          <cell r="B6902" t="str">
            <v>BOOKS AND MAGAZINES</v>
          </cell>
          <cell r="C6902">
            <v>71000</v>
          </cell>
          <cell r="D6902" t="str">
            <v>PRESIDENT</v>
          </cell>
          <cell r="E6902" t="str">
            <v>921-01505</v>
          </cell>
          <cell r="F6902" t="str">
            <v>710001505921</v>
          </cell>
          <cell r="G6902">
            <v>603200</v>
          </cell>
          <cell r="H6902" t="str">
            <v>BOOKS AND MAGAZINES</v>
          </cell>
        </row>
        <row r="6903">
          <cell r="A6903">
            <v>505100</v>
          </cell>
          <cell r="B6903" t="str">
            <v>PROFESSIONAL SERVICE</v>
          </cell>
          <cell r="C6903">
            <v>71000</v>
          </cell>
          <cell r="D6903" t="str">
            <v>PRESIDENT</v>
          </cell>
          <cell r="E6903" t="str">
            <v>921-01505</v>
          </cell>
          <cell r="F6903" t="str">
            <v>710001505921</v>
          </cell>
          <cell r="G6903">
            <v>605100</v>
          </cell>
          <cell r="H6903" t="str">
            <v>PROFESSIONAL SERVICE</v>
          </cell>
        </row>
        <row r="6904">
          <cell r="A6904">
            <v>512100</v>
          </cell>
          <cell r="B6904" t="str">
            <v>MEALS AND ENTERTAIN</v>
          </cell>
          <cell r="C6904">
            <v>71000</v>
          </cell>
          <cell r="D6904" t="str">
            <v>PRESIDENT</v>
          </cell>
          <cell r="E6904" t="str">
            <v>921-01505</v>
          </cell>
          <cell r="F6904" t="str">
            <v>710001505921</v>
          </cell>
          <cell r="G6904">
            <v>612100</v>
          </cell>
          <cell r="H6904" t="str">
            <v>MEALS AND ENTERTAIN</v>
          </cell>
        </row>
        <row r="6905">
          <cell r="A6905">
            <v>512200</v>
          </cell>
          <cell r="B6905" t="str">
            <v>TRAVEL IN TERRITORY</v>
          </cell>
          <cell r="C6905">
            <v>71000</v>
          </cell>
          <cell r="D6905" t="str">
            <v>PRESIDENT</v>
          </cell>
          <cell r="E6905" t="str">
            <v>921-01505</v>
          </cell>
          <cell r="F6905" t="str">
            <v>710001505921</v>
          </cell>
          <cell r="G6905">
            <v>612200</v>
          </cell>
          <cell r="H6905" t="str">
            <v>TRAVEL IN TERRITORY</v>
          </cell>
        </row>
        <row r="6906">
          <cell r="A6906">
            <v>522000</v>
          </cell>
          <cell r="B6906" t="str">
            <v>EMPLOYEE AWARDS</v>
          </cell>
          <cell r="C6906">
            <v>71000</v>
          </cell>
          <cell r="D6906" t="str">
            <v>PRESIDENT</v>
          </cell>
          <cell r="E6906" t="str">
            <v>921-01505</v>
          </cell>
          <cell r="F6906" t="str">
            <v>710001505921</v>
          </cell>
          <cell r="G6906">
            <v>622000</v>
          </cell>
          <cell r="H6906" t="str">
            <v>EMPLOYEE AWARDS</v>
          </cell>
        </row>
        <row r="6907">
          <cell r="A6907">
            <v>522200</v>
          </cell>
          <cell r="B6907" t="str">
            <v>NON EMPLOYEE GIFTS</v>
          </cell>
          <cell r="C6907">
            <v>71000</v>
          </cell>
          <cell r="D6907" t="str">
            <v>PRESIDENT</v>
          </cell>
          <cell r="E6907" t="str">
            <v>921-01505</v>
          </cell>
          <cell r="F6907" t="str">
            <v>710001505921</v>
          </cell>
          <cell r="G6907">
            <v>622200</v>
          </cell>
          <cell r="H6907" t="str">
            <v>NON EMPLOYEE GIFTS</v>
          </cell>
        </row>
        <row r="6908">
          <cell r="A6908">
            <v>501100</v>
          </cell>
          <cell r="B6908" t="str">
            <v>EDUCATION</v>
          </cell>
          <cell r="C6908">
            <v>71000</v>
          </cell>
          <cell r="D6908" t="str">
            <v>PRESIDENT</v>
          </cell>
          <cell r="E6908" t="str">
            <v>921-01505</v>
          </cell>
          <cell r="F6908" t="str">
            <v>710001505921</v>
          </cell>
          <cell r="G6908">
            <v>601100</v>
          </cell>
          <cell r="H6908" t="str">
            <v>EDUCATION</v>
          </cell>
        </row>
        <row r="6909">
          <cell r="A6909">
            <v>502700</v>
          </cell>
          <cell r="B6909" t="str">
            <v>TELEPHONE</v>
          </cell>
          <cell r="C6909">
            <v>71000</v>
          </cell>
          <cell r="D6909" t="str">
            <v>PRESIDENT</v>
          </cell>
          <cell r="E6909" t="str">
            <v>921-01505</v>
          </cell>
          <cell r="F6909" t="str">
            <v>710001505921</v>
          </cell>
          <cell r="G6909">
            <v>602700</v>
          </cell>
          <cell r="H6909" t="str">
            <v>TELEPHONE</v>
          </cell>
        </row>
        <row r="6910">
          <cell r="A6910">
            <v>506300</v>
          </cell>
          <cell r="B6910" t="str">
            <v>CELLULAR PHONES</v>
          </cell>
          <cell r="C6910">
            <v>71000</v>
          </cell>
          <cell r="D6910" t="str">
            <v>PRESIDENT</v>
          </cell>
          <cell r="E6910" t="str">
            <v>921-01505</v>
          </cell>
          <cell r="F6910" t="str">
            <v>710001505921</v>
          </cell>
          <cell r="G6910">
            <v>606300</v>
          </cell>
          <cell r="H6910" t="str">
            <v>CELLULAR PHONES</v>
          </cell>
        </row>
        <row r="6911">
          <cell r="A6911">
            <v>513200</v>
          </cell>
          <cell r="B6911" t="str">
            <v>BUSINESS TRAVEL</v>
          </cell>
          <cell r="C6911">
            <v>71000</v>
          </cell>
          <cell r="D6911" t="str">
            <v>PRESIDENT</v>
          </cell>
          <cell r="E6911" t="str">
            <v>921-01505</v>
          </cell>
          <cell r="F6911" t="str">
            <v>710001505921</v>
          </cell>
          <cell r="G6911">
            <v>613200</v>
          </cell>
          <cell r="H6911" t="str">
            <v>BUSINESS TRAVEL</v>
          </cell>
        </row>
        <row r="6912">
          <cell r="A6912">
            <v>503300</v>
          </cell>
          <cell r="B6912" t="str">
            <v>REFRESHMENTS</v>
          </cell>
          <cell r="C6912">
            <v>71000</v>
          </cell>
          <cell r="D6912" t="str">
            <v>PRESIDENT</v>
          </cell>
          <cell r="E6912" t="str">
            <v>921-01505</v>
          </cell>
          <cell r="F6912" t="str">
            <v>710001505921</v>
          </cell>
          <cell r="G6912">
            <v>603300</v>
          </cell>
          <cell r="H6912" t="str">
            <v>REFRESHMENTS</v>
          </cell>
        </row>
        <row r="6913">
          <cell r="A6913">
            <v>504700</v>
          </cell>
          <cell r="B6913" t="str">
            <v>PARKING</v>
          </cell>
          <cell r="C6913">
            <v>71000</v>
          </cell>
          <cell r="D6913" t="str">
            <v>PRESIDENT</v>
          </cell>
          <cell r="E6913" t="str">
            <v>921-01505</v>
          </cell>
          <cell r="F6913" t="str">
            <v>710001505921</v>
          </cell>
          <cell r="G6913">
            <v>604700</v>
          </cell>
          <cell r="H6913" t="str">
            <v>PARKING</v>
          </cell>
        </row>
        <row r="6914">
          <cell r="A6914">
            <v>505600</v>
          </cell>
          <cell r="B6914" t="str">
            <v>SOFTWARE MAINT</v>
          </cell>
          <cell r="C6914">
            <v>71000</v>
          </cell>
          <cell r="D6914" t="str">
            <v>PRESIDENT</v>
          </cell>
          <cell r="E6914" t="str">
            <v>921-01505</v>
          </cell>
          <cell r="F6914" t="str">
            <v>710001505921</v>
          </cell>
          <cell r="G6914">
            <v>605600</v>
          </cell>
          <cell r="H6914" t="str">
            <v>SOFTWARE MAINT</v>
          </cell>
        </row>
        <row r="6915">
          <cell r="A6915">
            <v>506500</v>
          </cell>
          <cell r="B6915" t="str">
            <v>UNLEADED FUEL</v>
          </cell>
          <cell r="C6915">
            <v>71000</v>
          </cell>
          <cell r="D6915" t="str">
            <v>PRESIDENT</v>
          </cell>
          <cell r="E6915" t="str">
            <v>921-01505</v>
          </cell>
          <cell r="F6915" t="str">
            <v>710001505921</v>
          </cell>
          <cell r="G6915">
            <v>606500</v>
          </cell>
          <cell r="H6915" t="str">
            <v>UNLEADED FUEL</v>
          </cell>
        </row>
        <row r="6916">
          <cell r="A6916">
            <v>513100</v>
          </cell>
          <cell r="B6916" t="str">
            <v>CONFERENCE TRAVEL</v>
          </cell>
          <cell r="C6916">
            <v>71000</v>
          </cell>
          <cell r="D6916" t="str">
            <v>PRESIDENT</v>
          </cell>
          <cell r="E6916" t="str">
            <v>921-01505</v>
          </cell>
          <cell r="F6916" t="str">
            <v>710001505921</v>
          </cell>
          <cell r="G6916">
            <v>613100</v>
          </cell>
          <cell r="H6916" t="str">
            <v>CONFERENCE TRAVEL</v>
          </cell>
        </row>
        <row r="6917">
          <cell r="A6917">
            <v>501500</v>
          </cell>
          <cell r="B6917" t="str">
            <v>MILEAGE REIMBURSE</v>
          </cell>
          <cell r="C6917">
            <v>71000</v>
          </cell>
          <cell r="D6917" t="str">
            <v>PRESIDENT</v>
          </cell>
          <cell r="E6917" t="str">
            <v>921-01505</v>
          </cell>
          <cell r="F6917" t="str">
            <v>710001505921</v>
          </cell>
          <cell r="G6917">
            <v>601500</v>
          </cell>
          <cell r="H6917" t="str">
            <v>MILEAGE REIMBURSE</v>
          </cell>
        </row>
        <row r="6918">
          <cell r="A6918">
            <v>503100</v>
          </cell>
          <cell r="B6918" t="str">
            <v>PRINTING</v>
          </cell>
          <cell r="C6918">
            <v>71000</v>
          </cell>
          <cell r="D6918" t="str">
            <v>PRESIDENT</v>
          </cell>
          <cell r="E6918" t="str">
            <v>921-01505</v>
          </cell>
          <cell r="F6918" t="str">
            <v>710001505921</v>
          </cell>
          <cell r="G6918">
            <v>603100</v>
          </cell>
          <cell r="H6918" t="str">
            <v>PRINTING</v>
          </cell>
        </row>
        <row r="6919">
          <cell r="A6919">
            <v>599900</v>
          </cell>
          <cell r="B6919" t="str">
            <v>BDGT - MISC. EXP</v>
          </cell>
          <cell r="C6919">
            <v>71000</v>
          </cell>
          <cell r="D6919" t="str">
            <v>PRESIDENT</v>
          </cell>
          <cell r="E6919" t="str">
            <v>921-01505</v>
          </cell>
          <cell r="F6919" t="str">
            <v>710001505921</v>
          </cell>
          <cell r="G6919">
            <v>699900</v>
          </cell>
          <cell r="H6919" t="str">
            <v>BDGT - MISC. EXP</v>
          </cell>
        </row>
        <row r="6920">
          <cell r="A6920">
            <v>522000</v>
          </cell>
          <cell r="B6920" t="str">
            <v>EMPLOYEE AWARDS</v>
          </cell>
          <cell r="C6920">
            <v>60124</v>
          </cell>
          <cell r="D6920" t="str">
            <v>TREASURY</v>
          </cell>
          <cell r="E6920" t="str">
            <v>921-01505</v>
          </cell>
          <cell r="F6920" t="str">
            <v>601241505921</v>
          </cell>
          <cell r="G6920">
            <v>622000</v>
          </cell>
          <cell r="H6920" t="str">
            <v>EMPLOYEE AWARDS</v>
          </cell>
        </row>
        <row r="6921">
          <cell r="A6921">
            <v>502466</v>
          </cell>
          <cell r="B6921" t="str">
            <v>P CARD UNCODED CHARG</v>
          </cell>
          <cell r="C6921">
            <v>60119</v>
          </cell>
          <cell r="D6921" t="str">
            <v>RISK AND LAND</v>
          </cell>
          <cell r="E6921" t="str">
            <v>921-01505</v>
          </cell>
          <cell r="F6921" t="str">
            <v>601191505921</v>
          </cell>
          <cell r="G6921">
            <v>602466</v>
          </cell>
          <cell r="H6921" t="str">
            <v>P CARD UNCODED CHARG</v>
          </cell>
        </row>
        <row r="6922">
          <cell r="A6922">
            <v>502700</v>
          </cell>
          <cell r="B6922" t="str">
            <v>TELEPHONE</v>
          </cell>
          <cell r="C6922">
            <v>60119</v>
          </cell>
          <cell r="D6922" t="str">
            <v>RISK AND LAND</v>
          </cell>
          <cell r="E6922" t="str">
            <v>921-01505</v>
          </cell>
          <cell r="F6922" t="str">
            <v>601191505921</v>
          </cell>
          <cell r="G6922">
            <v>602700</v>
          </cell>
          <cell r="H6922" t="str">
            <v>TELEPHONE</v>
          </cell>
        </row>
        <row r="6923">
          <cell r="A6923">
            <v>502800</v>
          </cell>
          <cell r="B6923" t="str">
            <v>POSTAGE</v>
          </cell>
          <cell r="C6923">
            <v>60119</v>
          </cell>
          <cell r="D6923" t="str">
            <v>RISK AND LAND</v>
          </cell>
          <cell r="E6923" t="str">
            <v>921-01505</v>
          </cell>
          <cell r="F6923" t="str">
            <v>601191505921</v>
          </cell>
          <cell r="G6923">
            <v>602800</v>
          </cell>
          <cell r="H6923" t="str">
            <v>POSTAGE</v>
          </cell>
        </row>
        <row r="6924">
          <cell r="A6924">
            <v>506200</v>
          </cell>
          <cell r="B6924" t="str">
            <v>PERMITS AND FEES</v>
          </cell>
          <cell r="C6924">
            <v>60119</v>
          </cell>
          <cell r="D6924" t="str">
            <v>RISK AND LAND</v>
          </cell>
          <cell r="E6924" t="str">
            <v>921-01505</v>
          </cell>
          <cell r="F6924" t="str">
            <v>601191505921</v>
          </cell>
          <cell r="G6924">
            <v>606200</v>
          </cell>
          <cell r="H6924" t="str">
            <v>PERMITS AND FEES</v>
          </cell>
        </row>
        <row r="6925">
          <cell r="A6925">
            <v>503000</v>
          </cell>
          <cell r="B6925" t="str">
            <v>OFFICE SUPPLIES</v>
          </cell>
          <cell r="C6925">
            <v>60119</v>
          </cell>
          <cell r="D6925" t="str">
            <v>RISK AND LAND</v>
          </cell>
          <cell r="E6925" t="str">
            <v>921-01505</v>
          </cell>
          <cell r="F6925" t="str">
            <v>601191505921</v>
          </cell>
          <cell r="G6925">
            <v>603000</v>
          </cell>
          <cell r="H6925" t="str">
            <v>OFFICE SUPPLIES</v>
          </cell>
        </row>
        <row r="6926">
          <cell r="A6926">
            <v>504700</v>
          </cell>
          <cell r="B6926" t="str">
            <v>PARKING</v>
          </cell>
          <cell r="C6926">
            <v>60119</v>
          </cell>
          <cell r="D6926" t="str">
            <v>RISK AND LAND</v>
          </cell>
          <cell r="E6926" t="str">
            <v>921-01505</v>
          </cell>
          <cell r="F6926" t="str">
            <v>601191505921</v>
          </cell>
          <cell r="G6926">
            <v>604700</v>
          </cell>
          <cell r="H6926" t="str">
            <v>PARKING</v>
          </cell>
        </row>
        <row r="6927">
          <cell r="A6927">
            <v>505100</v>
          </cell>
          <cell r="B6927" t="str">
            <v>PROFESSIONAL SERVICE</v>
          </cell>
          <cell r="C6927">
            <v>60119</v>
          </cell>
          <cell r="D6927" t="str">
            <v>RISK AND LAND</v>
          </cell>
          <cell r="E6927" t="str">
            <v>921-01505</v>
          </cell>
          <cell r="F6927" t="str">
            <v>601191505921</v>
          </cell>
          <cell r="G6927">
            <v>605100</v>
          </cell>
          <cell r="H6927" t="str">
            <v>PROFESSIONAL SERVICE</v>
          </cell>
        </row>
        <row r="6928">
          <cell r="A6928">
            <v>501900</v>
          </cell>
          <cell r="B6928" t="str">
            <v>DUES/MEMBERSHIP</v>
          </cell>
          <cell r="C6928">
            <v>60119</v>
          </cell>
          <cell r="D6928" t="str">
            <v>RISK AND LAND</v>
          </cell>
          <cell r="E6928" t="str">
            <v>921-01505</v>
          </cell>
          <cell r="F6928" t="str">
            <v>601191505921</v>
          </cell>
          <cell r="G6928">
            <v>601900</v>
          </cell>
          <cell r="H6928" t="str">
            <v>DUES/MEMBERSHIP</v>
          </cell>
        </row>
        <row r="6929">
          <cell r="A6929">
            <v>502000</v>
          </cell>
          <cell r="B6929" t="str">
            <v>OFFICE CONTRACT WORK</v>
          </cell>
          <cell r="C6929">
            <v>60113</v>
          </cell>
          <cell r="D6929" t="str">
            <v>HR, PAYROLL</v>
          </cell>
          <cell r="E6929" t="str">
            <v>921-01505</v>
          </cell>
          <cell r="F6929" t="str">
            <v>601131505921</v>
          </cell>
          <cell r="G6929">
            <v>602000</v>
          </cell>
          <cell r="H6929" t="str">
            <v>OFFICE CONTRACT WORK</v>
          </cell>
        </row>
        <row r="6930">
          <cell r="A6930">
            <v>502100</v>
          </cell>
          <cell r="B6930" t="str">
            <v>OTHER CONTRACT WORK</v>
          </cell>
          <cell r="C6930">
            <v>60113</v>
          </cell>
          <cell r="D6930" t="str">
            <v>HR, PAYROLL</v>
          </cell>
          <cell r="E6930" t="str">
            <v>921-01505</v>
          </cell>
          <cell r="F6930" t="str">
            <v>601131505921</v>
          </cell>
          <cell r="G6930">
            <v>602100</v>
          </cell>
          <cell r="H6930" t="str">
            <v>OTHER CONTRACT WORK</v>
          </cell>
        </row>
        <row r="6931">
          <cell r="A6931">
            <v>500100</v>
          </cell>
          <cell r="B6931" t="str">
            <v>SALARY PAYROLL</v>
          </cell>
          <cell r="C6931">
            <v>55010</v>
          </cell>
          <cell r="D6931" t="str">
            <v>ENVIRONMENTAL POLICY AND SUSTAINABILITY</v>
          </cell>
          <cell r="E6931" t="str">
            <v>921-01505</v>
          </cell>
          <cell r="F6931" t="str">
            <v>550101505921</v>
          </cell>
          <cell r="G6931">
            <v>600100</v>
          </cell>
          <cell r="H6931" t="str">
            <v>SALARY PAYROLL</v>
          </cell>
        </row>
        <row r="6932">
          <cell r="A6932">
            <v>500900</v>
          </cell>
          <cell r="B6932" t="str">
            <v>VACATION, SICK &amp; HOL</v>
          </cell>
          <cell r="C6932">
            <v>55010</v>
          </cell>
          <cell r="D6932" t="str">
            <v>ENVIRONMENTAL POLICY AND SUSTAINABILITY</v>
          </cell>
          <cell r="E6932" t="str">
            <v>921-01505</v>
          </cell>
          <cell r="F6932" t="str">
            <v>550101505921</v>
          </cell>
          <cell r="G6932">
            <v>600900</v>
          </cell>
          <cell r="H6932" t="str">
            <v>VACATION, SICK &amp; HOL</v>
          </cell>
        </row>
        <row r="6933">
          <cell r="A6933">
            <v>501000</v>
          </cell>
          <cell r="B6933" t="str">
            <v>PAYROLL OVERHEAD</v>
          </cell>
          <cell r="C6933">
            <v>55010</v>
          </cell>
          <cell r="D6933" t="str">
            <v>ENVIRONMENTAL POLICY AND SUSTAINABILITY</v>
          </cell>
          <cell r="E6933" t="str">
            <v>921-01505</v>
          </cell>
          <cell r="F6933" t="str">
            <v>550101505921</v>
          </cell>
          <cell r="G6933">
            <v>601000</v>
          </cell>
          <cell r="H6933" t="str">
            <v>PAYROLL OVERHEAD</v>
          </cell>
        </row>
        <row r="6934">
          <cell r="A6934">
            <v>501100</v>
          </cell>
          <cell r="B6934" t="str">
            <v>EDUCATION</v>
          </cell>
          <cell r="C6934">
            <v>55010</v>
          </cell>
          <cell r="D6934" t="str">
            <v>ENVIRONMENTAL POLICY AND SUSTAINABILITY</v>
          </cell>
          <cell r="E6934" t="str">
            <v>921-01505</v>
          </cell>
          <cell r="F6934" t="str">
            <v>550101505921</v>
          </cell>
          <cell r="G6934">
            <v>601100</v>
          </cell>
          <cell r="H6934" t="str">
            <v>EDUCATION</v>
          </cell>
        </row>
        <row r="6935">
          <cell r="A6935">
            <v>501400</v>
          </cell>
          <cell r="B6935" t="str">
            <v>MATERIALS</v>
          </cell>
          <cell r="C6935">
            <v>55010</v>
          </cell>
          <cell r="D6935" t="str">
            <v>ENVIRONMENTAL POLICY AND SUSTAINABILITY</v>
          </cell>
          <cell r="E6935" t="str">
            <v>921-01505</v>
          </cell>
          <cell r="F6935" t="str">
            <v>550101505921</v>
          </cell>
          <cell r="G6935">
            <v>601400</v>
          </cell>
          <cell r="H6935" t="str">
            <v>MATERIALS</v>
          </cell>
        </row>
        <row r="6936">
          <cell r="A6936">
            <v>501900</v>
          </cell>
          <cell r="B6936" t="str">
            <v>DUES/MEMBERSHIP</v>
          </cell>
          <cell r="C6936">
            <v>55010</v>
          </cell>
          <cell r="D6936" t="str">
            <v>ENVIRONMENTAL POLICY AND SUSTAINABILITY</v>
          </cell>
          <cell r="E6936" t="str">
            <v>921-01505</v>
          </cell>
          <cell r="F6936" t="str">
            <v>550101505921</v>
          </cell>
          <cell r="G6936">
            <v>601900</v>
          </cell>
          <cell r="H6936" t="str">
            <v>DUES/MEMBERSHIP</v>
          </cell>
        </row>
        <row r="6937">
          <cell r="A6937">
            <v>502466</v>
          </cell>
          <cell r="B6937" t="str">
            <v>P CARD UNCODED CHARG</v>
          </cell>
          <cell r="C6937">
            <v>55010</v>
          </cell>
          <cell r="D6937" t="str">
            <v>ENVIRONMENTAL POLICY AND SUSTAINABILITY</v>
          </cell>
          <cell r="E6937" t="str">
            <v>921-01505</v>
          </cell>
          <cell r="F6937" t="str">
            <v>550101505921</v>
          </cell>
          <cell r="G6937">
            <v>602466</v>
          </cell>
          <cell r="H6937" t="str">
            <v>P CARD UNCODED CHARG</v>
          </cell>
        </row>
        <row r="6938">
          <cell r="A6938">
            <v>502700</v>
          </cell>
          <cell r="B6938" t="str">
            <v>TELEPHONE</v>
          </cell>
          <cell r="C6938">
            <v>55010</v>
          </cell>
          <cell r="D6938" t="str">
            <v>ENVIRONMENTAL POLICY AND SUSTAINABILITY</v>
          </cell>
          <cell r="E6938" t="str">
            <v>921-01505</v>
          </cell>
          <cell r="F6938" t="str">
            <v>550101505921</v>
          </cell>
          <cell r="G6938">
            <v>602700</v>
          </cell>
          <cell r="H6938" t="str">
            <v>TELEPHONE</v>
          </cell>
        </row>
        <row r="6939">
          <cell r="A6939">
            <v>503000</v>
          </cell>
          <cell r="B6939" t="str">
            <v>OFFICE SUPPLIES</v>
          </cell>
          <cell r="C6939">
            <v>55010</v>
          </cell>
          <cell r="D6939" t="str">
            <v>ENVIRONMENTAL POLICY AND SUSTAINABILITY</v>
          </cell>
          <cell r="E6939" t="str">
            <v>921-01505</v>
          </cell>
          <cell r="F6939" t="str">
            <v>550101505921</v>
          </cell>
          <cell r="G6939">
            <v>603000</v>
          </cell>
          <cell r="H6939" t="str">
            <v>OFFICE SUPPLIES</v>
          </cell>
        </row>
        <row r="6940">
          <cell r="A6940">
            <v>503200</v>
          </cell>
          <cell r="B6940" t="str">
            <v>BOOKS AND MAGAZINES</v>
          </cell>
          <cell r="C6940">
            <v>55010</v>
          </cell>
          <cell r="D6940" t="str">
            <v>ENVIRONMENTAL POLICY AND SUSTAINABILITY</v>
          </cell>
          <cell r="E6940" t="str">
            <v>921-01505</v>
          </cell>
          <cell r="F6940" t="str">
            <v>550101505921</v>
          </cell>
          <cell r="G6940">
            <v>603200</v>
          </cell>
          <cell r="H6940" t="str">
            <v>BOOKS AND MAGAZINES</v>
          </cell>
        </row>
        <row r="6941">
          <cell r="A6941">
            <v>522000</v>
          </cell>
          <cell r="B6941" t="str">
            <v>EMPLOYEE AWARDS</v>
          </cell>
          <cell r="C6941">
            <v>55010</v>
          </cell>
          <cell r="D6941" t="str">
            <v>ENVIRONMENTAL POLICY AND SUSTAINABILITY</v>
          </cell>
          <cell r="E6941" t="str">
            <v>921-01505</v>
          </cell>
          <cell r="F6941" t="str">
            <v>550101505921</v>
          </cell>
          <cell r="G6941">
            <v>622000</v>
          </cell>
          <cell r="H6941" t="str">
            <v>EMPLOYEE AWARDS</v>
          </cell>
        </row>
        <row r="6942">
          <cell r="A6942">
            <v>522200</v>
          </cell>
          <cell r="B6942" t="str">
            <v>NON EMPLOYEE GIFTS</v>
          </cell>
          <cell r="C6942">
            <v>55010</v>
          </cell>
          <cell r="D6942" t="str">
            <v>ENVIRONMENTAL POLICY AND SUSTAINABILITY</v>
          </cell>
          <cell r="E6942" t="str">
            <v>921-01505</v>
          </cell>
          <cell r="F6942" t="str">
            <v>550101505921</v>
          </cell>
          <cell r="G6942">
            <v>622200</v>
          </cell>
          <cell r="H6942" t="str">
            <v>NON EMPLOYEE GIFTS</v>
          </cell>
        </row>
        <row r="6943">
          <cell r="A6943">
            <v>580105</v>
          </cell>
          <cell r="B6943" t="str">
            <v>SALARY REGULAR</v>
          </cell>
          <cell r="C6943">
            <v>55010</v>
          </cell>
          <cell r="D6943" t="str">
            <v>ENVIRONMENTAL POLICY AND SUSTAINABILITY</v>
          </cell>
          <cell r="E6943" t="str">
            <v>921-01505</v>
          </cell>
          <cell r="F6943" t="str">
            <v>550101505921</v>
          </cell>
          <cell r="G6943">
            <v>680105</v>
          </cell>
          <cell r="H6943" t="str">
            <v>SALARY REGULAR</v>
          </cell>
        </row>
        <row r="6944">
          <cell r="A6944">
            <v>588105</v>
          </cell>
          <cell r="B6944" t="str">
            <v>SALARY PAYROLL ZTFSO</v>
          </cell>
          <cell r="C6944">
            <v>55010</v>
          </cell>
          <cell r="D6944" t="str">
            <v>ENVIRONMENTAL POLICY AND SUSTAINABILITY</v>
          </cell>
          <cell r="E6944" t="str">
            <v>921-01505</v>
          </cell>
          <cell r="F6944" t="str">
            <v>550101505921</v>
          </cell>
          <cell r="G6944">
            <v>688105</v>
          </cell>
          <cell r="H6944" t="str">
            <v>SALARY PAYROLL ZTFSO</v>
          </cell>
        </row>
        <row r="6945">
          <cell r="A6945">
            <v>500800</v>
          </cell>
          <cell r="B6945" t="str">
            <v>SALARY P/T PAYROLL</v>
          </cell>
          <cell r="C6945">
            <v>55010</v>
          </cell>
          <cell r="D6945" t="str">
            <v>ENVIRONMENTAL POLICY AND SUSTAINABILITY</v>
          </cell>
          <cell r="E6945" t="str">
            <v>921-01505</v>
          </cell>
          <cell r="F6945" t="str">
            <v>550101505921</v>
          </cell>
          <cell r="G6945">
            <v>600800</v>
          </cell>
          <cell r="H6945" t="str">
            <v>SALARY P/T PAYROLL</v>
          </cell>
        </row>
        <row r="6946">
          <cell r="A6946">
            <v>501500</v>
          </cell>
          <cell r="B6946" t="str">
            <v>MILEAGE REIMBURSE</v>
          </cell>
          <cell r="C6946">
            <v>55010</v>
          </cell>
          <cell r="D6946" t="str">
            <v>ENVIRONMENTAL POLICY AND SUSTAINABILITY</v>
          </cell>
          <cell r="E6946" t="str">
            <v>921-01505</v>
          </cell>
          <cell r="F6946" t="str">
            <v>550101505921</v>
          </cell>
          <cell r="G6946">
            <v>601500</v>
          </cell>
          <cell r="H6946" t="str">
            <v>MILEAGE REIMBURSE</v>
          </cell>
        </row>
        <row r="6947">
          <cell r="A6947">
            <v>502800</v>
          </cell>
          <cell r="B6947" t="str">
            <v>POSTAGE</v>
          </cell>
          <cell r="C6947">
            <v>55010</v>
          </cell>
          <cell r="D6947" t="str">
            <v>ENVIRONMENTAL POLICY AND SUSTAINABILITY</v>
          </cell>
          <cell r="E6947" t="str">
            <v>921-01505</v>
          </cell>
          <cell r="F6947" t="str">
            <v>550101505921</v>
          </cell>
          <cell r="G6947">
            <v>602800</v>
          </cell>
          <cell r="H6947" t="str">
            <v>POSTAGE</v>
          </cell>
        </row>
        <row r="6948">
          <cell r="A6948">
            <v>503300</v>
          </cell>
          <cell r="B6948" t="str">
            <v>REFRESHMENTS</v>
          </cell>
          <cell r="C6948">
            <v>55010</v>
          </cell>
          <cell r="D6948" t="str">
            <v>ENVIRONMENTAL POLICY AND SUSTAINABILITY</v>
          </cell>
          <cell r="E6948" t="str">
            <v>921-01505</v>
          </cell>
          <cell r="F6948" t="str">
            <v>550101505921</v>
          </cell>
          <cell r="G6948">
            <v>603300</v>
          </cell>
          <cell r="H6948" t="str">
            <v>REFRESHMENTS</v>
          </cell>
        </row>
        <row r="6949">
          <cell r="A6949">
            <v>504700</v>
          </cell>
          <cell r="B6949" t="str">
            <v>PARKING</v>
          </cell>
          <cell r="C6949">
            <v>55010</v>
          </cell>
          <cell r="D6949" t="str">
            <v>ENVIRONMENTAL POLICY AND SUSTAINABILITY</v>
          </cell>
          <cell r="E6949" t="str">
            <v>921-01505</v>
          </cell>
          <cell r="F6949" t="str">
            <v>550101505921</v>
          </cell>
          <cell r="G6949">
            <v>604700</v>
          </cell>
          <cell r="H6949" t="str">
            <v>PARKING</v>
          </cell>
        </row>
        <row r="6950">
          <cell r="A6950">
            <v>505100</v>
          </cell>
          <cell r="B6950" t="str">
            <v>PROFESSIONAL SERVICE</v>
          </cell>
          <cell r="C6950">
            <v>55010</v>
          </cell>
          <cell r="D6950" t="str">
            <v>ENVIRONMENTAL POLICY AND SUSTAINABILITY</v>
          </cell>
          <cell r="E6950" t="str">
            <v>921-01505</v>
          </cell>
          <cell r="F6950" t="str">
            <v>550101505921</v>
          </cell>
          <cell r="G6950">
            <v>605100</v>
          </cell>
          <cell r="H6950" t="str">
            <v>PROFESSIONAL SERVICE</v>
          </cell>
        </row>
        <row r="6951">
          <cell r="A6951">
            <v>506400</v>
          </cell>
          <cell r="B6951" t="str">
            <v>DONATIONS</v>
          </cell>
          <cell r="C6951">
            <v>55010</v>
          </cell>
          <cell r="D6951" t="str">
            <v>ENVIRONMENTAL POLICY AND SUSTAINABILITY</v>
          </cell>
          <cell r="E6951" t="str">
            <v>921-01505</v>
          </cell>
          <cell r="F6951" t="str">
            <v>550101505921</v>
          </cell>
          <cell r="G6951">
            <v>606400</v>
          </cell>
          <cell r="H6951" t="str">
            <v>DONATIONS</v>
          </cell>
        </row>
        <row r="6952">
          <cell r="A6952">
            <v>500106</v>
          </cell>
          <cell r="B6952" t="str">
            <v>SALARY  OVERTIME</v>
          </cell>
          <cell r="C6952">
            <v>55010</v>
          </cell>
          <cell r="D6952" t="str">
            <v>ENVIRONMENTAL POLICY AND SUSTAINABILITY</v>
          </cell>
          <cell r="E6952" t="str">
            <v>921-01505</v>
          </cell>
          <cell r="F6952" t="str">
            <v>550101505921</v>
          </cell>
          <cell r="G6952">
            <v>600106</v>
          </cell>
          <cell r="H6952" t="str">
            <v>SALARY  OVERTIME</v>
          </cell>
        </row>
        <row r="6953">
          <cell r="A6953">
            <v>500500</v>
          </cell>
          <cell r="B6953" t="str">
            <v>SALARY BONUS PAYROLL</v>
          </cell>
          <cell r="C6953">
            <v>55010</v>
          </cell>
          <cell r="D6953" t="str">
            <v>ENVIRONMENTAL POLICY AND SUSTAINABILITY</v>
          </cell>
          <cell r="E6953" t="str">
            <v>921-01505</v>
          </cell>
          <cell r="F6953" t="str">
            <v>550101505921</v>
          </cell>
          <cell r="G6953">
            <v>600500</v>
          </cell>
          <cell r="H6953" t="str">
            <v>SALARY BONUS PAYROLL</v>
          </cell>
        </row>
        <row r="6954">
          <cell r="A6954">
            <v>512100</v>
          </cell>
          <cell r="B6954" t="str">
            <v>MEALS AND ENTERTAIN</v>
          </cell>
          <cell r="C6954">
            <v>55010</v>
          </cell>
          <cell r="D6954" t="str">
            <v>ENVIRONMENTAL POLICY AND SUSTAINABILITY</v>
          </cell>
          <cell r="E6954" t="str">
            <v>921-01505</v>
          </cell>
          <cell r="F6954" t="str">
            <v>550101505921</v>
          </cell>
          <cell r="G6954">
            <v>612100</v>
          </cell>
          <cell r="H6954" t="str">
            <v>MEALS AND ENTERTAIN</v>
          </cell>
        </row>
        <row r="6955">
          <cell r="A6955">
            <v>513100</v>
          </cell>
          <cell r="B6955" t="str">
            <v>CONFERENCE TRAVEL</v>
          </cell>
          <cell r="C6955">
            <v>55010</v>
          </cell>
          <cell r="D6955" t="str">
            <v>ENVIRONMENTAL POLICY AND SUSTAINABILITY</v>
          </cell>
          <cell r="E6955" t="str">
            <v>921-01505</v>
          </cell>
          <cell r="F6955" t="str">
            <v>550101505921</v>
          </cell>
          <cell r="G6955">
            <v>613100</v>
          </cell>
          <cell r="H6955" t="str">
            <v>CONFERENCE TRAVEL</v>
          </cell>
        </row>
        <row r="6956">
          <cell r="A6956">
            <v>513200</v>
          </cell>
          <cell r="B6956" t="str">
            <v>BUSINESS TRAVEL</v>
          </cell>
          <cell r="C6956">
            <v>55010</v>
          </cell>
          <cell r="D6956" t="str">
            <v>ENVIRONMENTAL POLICY AND SUSTAINABILITY</v>
          </cell>
          <cell r="E6956" t="str">
            <v>921-01505</v>
          </cell>
          <cell r="F6956" t="str">
            <v>550101505921</v>
          </cell>
          <cell r="G6956">
            <v>613200</v>
          </cell>
          <cell r="H6956" t="str">
            <v>BUSINESS TRAVEL</v>
          </cell>
        </row>
        <row r="6957">
          <cell r="A6957">
            <v>512200</v>
          </cell>
          <cell r="B6957" t="str">
            <v>TRAVEL IN TERRITORY</v>
          </cell>
          <cell r="C6957">
            <v>55010</v>
          </cell>
          <cell r="D6957" t="str">
            <v>ENVIRONMENTAL POLICY AND SUSTAINABILITY</v>
          </cell>
          <cell r="E6957" t="str">
            <v>921-01505</v>
          </cell>
          <cell r="F6957" t="str">
            <v>550101505921</v>
          </cell>
          <cell r="G6957">
            <v>612200</v>
          </cell>
          <cell r="H6957" t="str">
            <v>TRAVEL IN TERRITORY</v>
          </cell>
        </row>
        <row r="6958">
          <cell r="A6958">
            <v>507500</v>
          </cell>
          <cell r="B6958" t="str">
            <v>CORPORATE IDENTITY</v>
          </cell>
          <cell r="C6958">
            <v>55010</v>
          </cell>
          <cell r="D6958" t="str">
            <v>ENVIRONMENTAL POLICY AND SUSTAINABILITY</v>
          </cell>
          <cell r="E6958" t="str">
            <v>921-01505</v>
          </cell>
          <cell r="F6958" t="str">
            <v>550101505921</v>
          </cell>
          <cell r="G6958">
            <v>607500</v>
          </cell>
          <cell r="H6958" t="str">
            <v>CORPORATE IDENTITY</v>
          </cell>
        </row>
        <row r="6959">
          <cell r="A6959">
            <v>599900</v>
          </cell>
          <cell r="B6959" t="str">
            <v>BDGT - MISC. EXP</v>
          </cell>
          <cell r="C6959">
            <v>55010</v>
          </cell>
          <cell r="D6959" t="str">
            <v>ENVIRONMENTAL POLICY AND SUSTAINABILITY</v>
          </cell>
          <cell r="E6959" t="str">
            <v>921-01505</v>
          </cell>
          <cell r="F6959" t="str">
            <v>550101505921</v>
          </cell>
          <cell r="G6959">
            <v>699900</v>
          </cell>
          <cell r="H6959" t="str">
            <v>BDGT - MISC. EXP</v>
          </cell>
        </row>
        <row r="6960">
          <cell r="A6960">
            <v>505000</v>
          </cell>
          <cell r="B6960" t="str">
            <v>LEGAL FEES</v>
          </cell>
          <cell r="C6960">
            <v>54060</v>
          </cell>
          <cell r="D6960" t="str">
            <v>LEGAL FEES - RISK AND LAND</v>
          </cell>
          <cell r="E6960" t="str">
            <v>921-01505</v>
          </cell>
          <cell r="F6960" t="str">
            <v>540601505921</v>
          </cell>
          <cell r="G6960">
            <v>605000</v>
          </cell>
          <cell r="H6960" t="str">
            <v>LEGAL FEES</v>
          </cell>
        </row>
        <row r="6961">
          <cell r="A6961">
            <v>505000</v>
          </cell>
          <cell r="B6961" t="str">
            <v>LEGAL FEES</v>
          </cell>
          <cell r="C6961">
            <v>54040</v>
          </cell>
          <cell r="D6961" t="str">
            <v>LEGAL FEES - HUMAN RESOURCES</v>
          </cell>
          <cell r="E6961" t="str">
            <v>921-01505</v>
          </cell>
          <cell r="F6961" t="str">
            <v>540401505921</v>
          </cell>
          <cell r="G6961">
            <v>605000</v>
          </cell>
          <cell r="H6961" t="str">
            <v>LEGAL FEES</v>
          </cell>
        </row>
        <row r="6962">
          <cell r="A6962">
            <v>502466</v>
          </cell>
          <cell r="B6962" t="str">
            <v>P CARD UNCODED CHARG</v>
          </cell>
          <cell r="C6962">
            <v>54030</v>
          </cell>
          <cell r="D6962" t="str">
            <v>LEGAL FEES - CORPORATE SECRETARY</v>
          </cell>
          <cell r="E6962" t="str">
            <v>921-01505</v>
          </cell>
          <cell r="F6962" t="str">
            <v>540301505921</v>
          </cell>
          <cell r="G6962">
            <v>602466</v>
          </cell>
          <cell r="H6962" t="str">
            <v>P CARD UNCODED CHARG</v>
          </cell>
        </row>
        <row r="6963">
          <cell r="A6963">
            <v>502800</v>
          </cell>
          <cell r="B6963" t="str">
            <v>POSTAGE</v>
          </cell>
          <cell r="C6963">
            <v>54030</v>
          </cell>
          <cell r="D6963" t="str">
            <v>LEGAL FEES - CORPORATE SECRETARY</v>
          </cell>
          <cell r="E6963" t="str">
            <v>921-01505</v>
          </cell>
          <cell r="F6963" t="str">
            <v>540301505921</v>
          </cell>
          <cell r="G6963">
            <v>602800</v>
          </cell>
          <cell r="H6963" t="str">
            <v>POSTAGE</v>
          </cell>
        </row>
        <row r="6964">
          <cell r="A6964">
            <v>506200</v>
          </cell>
          <cell r="B6964" t="str">
            <v>PERMITS AND FEES</v>
          </cell>
          <cell r="C6964">
            <v>54030</v>
          </cell>
          <cell r="D6964" t="str">
            <v>LEGAL FEES - CORPORATE SECRETARY</v>
          </cell>
          <cell r="E6964" t="str">
            <v>921-01505</v>
          </cell>
          <cell r="F6964" t="str">
            <v>540301505921</v>
          </cell>
          <cell r="G6964">
            <v>606200</v>
          </cell>
          <cell r="H6964" t="str">
            <v>PERMITS AND FEES</v>
          </cell>
        </row>
        <row r="6965">
          <cell r="A6965">
            <v>500100</v>
          </cell>
          <cell r="B6965" t="str">
            <v>SALARY PAYROLL</v>
          </cell>
          <cell r="C6965">
            <v>54010</v>
          </cell>
          <cell r="D6965" t="str">
            <v>LEGAL</v>
          </cell>
          <cell r="E6965" t="str">
            <v>921-01505</v>
          </cell>
          <cell r="F6965" t="str">
            <v>540101505921</v>
          </cell>
          <cell r="G6965">
            <v>600100</v>
          </cell>
          <cell r="H6965" t="str">
            <v>SALARY PAYROLL</v>
          </cell>
        </row>
        <row r="6966">
          <cell r="A6966">
            <v>500500</v>
          </cell>
          <cell r="B6966" t="str">
            <v>SALARY BONUS PAYROLL</v>
          </cell>
          <cell r="C6966">
            <v>54010</v>
          </cell>
          <cell r="D6966" t="str">
            <v>LEGAL</v>
          </cell>
          <cell r="E6966" t="str">
            <v>921-01505</v>
          </cell>
          <cell r="F6966" t="str">
            <v>540101505921</v>
          </cell>
          <cell r="G6966">
            <v>600500</v>
          </cell>
          <cell r="H6966" t="str">
            <v>SALARY BONUS PAYROLL</v>
          </cell>
        </row>
        <row r="6967">
          <cell r="A6967">
            <v>500900</v>
          </cell>
          <cell r="B6967" t="str">
            <v>VACATION, SICK &amp; HOL</v>
          </cell>
          <cell r="C6967">
            <v>54010</v>
          </cell>
          <cell r="D6967" t="str">
            <v>LEGAL</v>
          </cell>
          <cell r="E6967" t="str">
            <v>921-01505</v>
          </cell>
          <cell r="F6967" t="str">
            <v>540101505921</v>
          </cell>
          <cell r="G6967">
            <v>600900</v>
          </cell>
          <cell r="H6967" t="str">
            <v>VACATION, SICK &amp; HOL</v>
          </cell>
        </row>
        <row r="6968">
          <cell r="A6968">
            <v>501000</v>
          </cell>
          <cell r="B6968" t="str">
            <v>PAYROLL OVERHEAD</v>
          </cell>
          <cell r="C6968">
            <v>54010</v>
          </cell>
          <cell r="D6968" t="str">
            <v>LEGAL</v>
          </cell>
          <cell r="E6968" t="str">
            <v>921-01505</v>
          </cell>
          <cell r="F6968" t="str">
            <v>540101505921</v>
          </cell>
          <cell r="G6968">
            <v>601000</v>
          </cell>
          <cell r="H6968" t="str">
            <v>PAYROLL OVERHEAD</v>
          </cell>
        </row>
        <row r="6969">
          <cell r="A6969">
            <v>501100</v>
          </cell>
          <cell r="B6969" t="str">
            <v>EDUCATION</v>
          </cell>
          <cell r="C6969">
            <v>54010</v>
          </cell>
          <cell r="D6969" t="str">
            <v>LEGAL</v>
          </cell>
          <cell r="E6969" t="str">
            <v>921-01505</v>
          </cell>
          <cell r="F6969" t="str">
            <v>540101505921</v>
          </cell>
          <cell r="G6969">
            <v>601100</v>
          </cell>
          <cell r="H6969" t="str">
            <v>EDUCATION</v>
          </cell>
        </row>
        <row r="6970">
          <cell r="A6970">
            <v>501200</v>
          </cell>
          <cell r="B6970" t="str">
            <v>AUTO ALLOWANCE</v>
          </cell>
          <cell r="C6970">
            <v>54010</v>
          </cell>
          <cell r="D6970" t="str">
            <v>LEGAL</v>
          </cell>
          <cell r="E6970" t="str">
            <v>921-01505</v>
          </cell>
          <cell r="F6970" t="str">
            <v>540101505921</v>
          </cell>
          <cell r="G6970">
            <v>601200</v>
          </cell>
          <cell r="H6970" t="str">
            <v>AUTO ALLOWANCE</v>
          </cell>
        </row>
        <row r="6971">
          <cell r="A6971">
            <v>501900</v>
          </cell>
          <cell r="B6971" t="str">
            <v>DUES/MEMBERSHIP</v>
          </cell>
          <cell r="C6971">
            <v>54010</v>
          </cell>
          <cell r="D6971" t="str">
            <v>LEGAL</v>
          </cell>
          <cell r="E6971" t="str">
            <v>921-01505</v>
          </cell>
          <cell r="F6971" t="str">
            <v>540101505921</v>
          </cell>
          <cell r="G6971">
            <v>601900</v>
          </cell>
          <cell r="H6971" t="str">
            <v>DUES/MEMBERSHIP</v>
          </cell>
        </row>
        <row r="6972">
          <cell r="A6972">
            <v>502000</v>
          </cell>
          <cell r="B6972" t="str">
            <v>OFFICE CONTRACT WORK</v>
          </cell>
          <cell r="C6972">
            <v>54010</v>
          </cell>
          <cell r="D6972" t="str">
            <v>LEGAL</v>
          </cell>
          <cell r="E6972" t="str">
            <v>921-01505</v>
          </cell>
          <cell r="F6972" t="str">
            <v>540101505921</v>
          </cell>
          <cell r="G6972">
            <v>602000</v>
          </cell>
          <cell r="H6972" t="str">
            <v>OFFICE CONTRACT WORK</v>
          </cell>
        </row>
        <row r="6973">
          <cell r="A6973">
            <v>502100</v>
          </cell>
          <cell r="B6973" t="str">
            <v>OTHER CONTRACT WORK</v>
          </cell>
          <cell r="C6973">
            <v>54010</v>
          </cell>
          <cell r="D6973" t="str">
            <v>LEGAL</v>
          </cell>
          <cell r="E6973" t="str">
            <v>921-01505</v>
          </cell>
          <cell r="F6973" t="str">
            <v>540101505921</v>
          </cell>
          <cell r="G6973">
            <v>602100</v>
          </cell>
          <cell r="H6973" t="str">
            <v>OTHER CONTRACT WORK</v>
          </cell>
        </row>
        <row r="6974">
          <cell r="A6974">
            <v>502466</v>
          </cell>
          <cell r="B6974" t="str">
            <v>P CARD UNCODED CHARG</v>
          </cell>
          <cell r="C6974">
            <v>54010</v>
          </cell>
          <cell r="D6974" t="str">
            <v>LEGAL</v>
          </cell>
          <cell r="E6974" t="str">
            <v>921-01505</v>
          </cell>
          <cell r="F6974" t="str">
            <v>540101505921</v>
          </cell>
          <cell r="G6974">
            <v>602466</v>
          </cell>
          <cell r="H6974" t="str">
            <v>P CARD UNCODED CHARG</v>
          </cell>
        </row>
        <row r="6975">
          <cell r="A6975">
            <v>503000</v>
          </cell>
          <cell r="B6975" t="str">
            <v>OFFICE SUPPLIES</v>
          </cell>
          <cell r="C6975">
            <v>54010</v>
          </cell>
          <cell r="D6975" t="str">
            <v>LEGAL</v>
          </cell>
          <cell r="E6975" t="str">
            <v>921-01505</v>
          </cell>
          <cell r="F6975" t="str">
            <v>540101505921</v>
          </cell>
          <cell r="G6975">
            <v>603000</v>
          </cell>
          <cell r="H6975" t="str">
            <v>OFFICE SUPPLIES</v>
          </cell>
        </row>
        <row r="6976">
          <cell r="A6976">
            <v>504700</v>
          </cell>
          <cell r="B6976" t="str">
            <v>PARKING</v>
          </cell>
          <cell r="C6976">
            <v>54010</v>
          </cell>
          <cell r="D6976" t="str">
            <v>LEGAL</v>
          </cell>
          <cell r="E6976" t="str">
            <v>921-01505</v>
          </cell>
          <cell r="F6976" t="str">
            <v>540101505921</v>
          </cell>
          <cell r="G6976">
            <v>604700</v>
          </cell>
          <cell r="H6976" t="str">
            <v>PARKING</v>
          </cell>
        </row>
        <row r="6977">
          <cell r="A6977">
            <v>505000</v>
          </cell>
          <cell r="B6977" t="str">
            <v>LEGAL FEES</v>
          </cell>
          <cell r="C6977">
            <v>54010</v>
          </cell>
          <cell r="D6977" t="str">
            <v>LEGAL</v>
          </cell>
          <cell r="E6977" t="str">
            <v>921-01505</v>
          </cell>
          <cell r="F6977" t="str">
            <v>540101505921</v>
          </cell>
          <cell r="G6977">
            <v>605000</v>
          </cell>
          <cell r="H6977" t="str">
            <v>LEGAL FEES</v>
          </cell>
        </row>
        <row r="6978">
          <cell r="A6978">
            <v>506200</v>
          </cell>
          <cell r="B6978" t="str">
            <v>PERMITS AND FEES</v>
          </cell>
          <cell r="C6978">
            <v>54010</v>
          </cell>
          <cell r="D6978" t="str">
            <v>LEGAL</v>
          </cell>
          <cell r="E6978" t="str">
            <v>921-01505</v>
          </cell>
          <cell r="F6978" t="str">
            <v>540101505921</v>
          </cell>
          <cell r="G6978">
            <v>606200</v>
          </cell>
          <cell r="H6978" t="str">
            <v>PERMITS AND FEES</v>
          </cell>
        </row>
        <row r="6979">
          <cell r="A6979">
            <v>522000</v>
          </cell>
          <cell r="B6979" t="str">
            <v>EMPLOYEE AWARDS</v>
          </cell>
          <cell r="C6979">
            <v>54010</v>
          </cell>
          <cell r="D6979" t="str">
            <v>LEGAL</v>
          </cell>
          <cell r="E6979" t="str">
            <v>921-01505</v>
          </cell>
          <cell r="F6979" t="str">
            <v>540101505921</v>
          </cell>
          <cell r="G6979">
            <v>622000</v>
          </cell>
          <cell r="H6979" t="str">
            <v>EMPLOYEE AWARDS</v>
          </cell>
        </row>
        <row r="6980">
          <cell r="A6980">
            <v>588105</v>
          </cell>
          <cell r="B6980" t="str">
            <v>SALARY PAYROLL ZTFSO</v>
          </cell>
          <cell r="C6980">
            <v>54010</v>
          </cell>
          <cell r="D6980" t="str">
            <v>LEGAL</v>
          </cell>
          <cell r="E6980" t="str">
            <v>921-01505</v>
          </cell>
          <cell r="F6980" t="str">
            <v>540101505921</v>
          </cell>
          <cell r="G6980">
            <v>688105</v>
          </cell>
          <cell r="H6980" t="str">
            <v>SALARY PAYROLL ZTFSO</v>
          </cell>
        </row>
        <row r="6981">
          <cell r="A6981">
            <v>503300</v>
          </cell>
          <cell r="B6981" t="str">
            <v>REFRESHMENTS</v>
          </cell>
          <cell r="C6981">
            <v>54010</v>
          </cell>
          <cell r="D6981" t="str">
            <v>LEGAL</v>
          </cell>
          <cell r="E6981" t="str">
            <v>921-01505</v>
          </cell>
          <cell r="F6981" t="str">
            <v>540101505921</v>
          </cell>
          <cell r="G6981">
            <v>603300</v>
          </cell>
          <cell r="H6981" t="str">
            <v>REFRESHMENTS</v>
          </cell>
        </row>
        <row r="6982">
          <cell r="A6982">
            <v>505100</v>
          </cell>
          <cell r="B6982" t="str">
            <v>PROFESSIONAL SERVICE</v>
          </cell>
          <cell r="C6982">
            <v>54010</v>
          </cell>
          <cell r="D6982" t="str">
            <v>LEGAL</v>
          </cell>
          <cell r="E6982" t="str">
            <v>921-01505</v>
          </cell>
          <cell r="F6982" t="str">
            <v>540101505921</v>
          </cell>
          <cell r="G6982">
            <v>605100</v>
          </cell>
          <cell r="H6982" t="str">
            <v>PROFESSIONAL SERVICE</v>
          </cell>
        </row>
        <row r="6983">
          <cell r="A6983">
            <v>512100</v>
          </cell>
          <cell r="B6983" t="str">
            <v>MEALS AND ENTERTAIN</v>
          </cell>
          <cell r="C6983">
            <v>54010</v>
          </cell>
          <cell r="D6983" t="str">
            <v>LEGAL</v>
          </cell>
          <cell r="E6983" t="str">
            <v>921-01505</v>
          </cell>
          <cell r="F6983" t="str">
            <v>540101505921</v>
          </cell>
          <cell r="G6983">
            <v>612100</v>
          </cell>
          <cell r="H6983" t="str">
            <v>MEALS AND ENTERTAIN</v>
          </cell>
        </row>
        <row r="6984">
          <cell r="A6984">
            <v>502800</v>
          </cell>
          <cell r="B6984" t="str">
            <v>POSTAGE</v>
          </cell>
          <cell r="C6984">
            <v>54010</v>
          </cell>
          <cell r="D6984" t="str">
            <v>LEGAL</v>
          </cell>
          <cell r="E6984" t="str">
            <v>921-01505</v>
          </cell>
          <cell r="F6984" t="str">
            <v>540101505921</v>
          </cell>
          <cell r="G6984">
            <v>602800</v>
          </cell>
          <cell r="H6984" t="str">
            <v>POSTAGE</v>
          </cell>
        </row>
        <row r="6985">
          <cell r="A6985">
            <v>513100</v>
          </cell>
          <cell r="B6985" t="str">
            <v>CONFERENCE TRAVEL</v>
          </cell>
          <cell r="C6985">
            <v>54010</v>
          </cell>
          <cell r="D6985" t="str">
            <v>LEGAL</v>
          </cell>
          <cell r="E6985" t="str">
            <v>921-01505</v>
          </cell>
          <cell r="F6985" t="str">
            <v>540101505921</v>
          </cell>
          <cell r="G6985">
            <v>613100</v>
          </cell>
          <cell r="H6985" t="str">
            <v>CONFERENCE TRAVEL</v>
          </cell>
        </row>
        <row r="6986">
          <cell r="A6986">
            <v>513200</v>
          </cell>
          <cell r="B6986" t="str">
            <v>BUSINESS TRAVEL</v>
          </cell>
          <cell r="C6986">
            <v>54010</v>
          </cell>
          <cell r="D6986" t="str">
            <v>LEGAL</v>
          </cell>
          <cell r="E6986" t="str">
            <v>921-01505</v>
          </cell>
          <cell r="F6986" t="str">
            <v>540101505921</v>
          </cell>
          <cell r="G6986">
            <v>613200</v>
          </cell>
          <cell r="H6986" t="str">
            <v>BUSINESS TRAVEL</v>
          </cell>
        </row>
        <row r="6987">
          <cell r="A6987">
            <v>502700</v>
          </cell>
          <cell r="B6987" t="str">
            <v>TELEPHONE</v>
          </cell>
          <cell r="C6987">
            <v>54010</v>
          </cell>
          <cell r="D6987" t="str">
            <v>LEGAL</v>
          </cell>
          <cell r="E6987" t="str">
            <v>921-01505</v>
          </cell>
          <cell r="F6987" t="str">
            <v>540101505921</v>
          </cell>
          <cell r="G6987">
            <v>602700</v>
          </cell>
          <cell r="H6987" t="str">
            <v>TELEPHONE</v>
          </cell>
        </row>
        <row r="6988">
          <cell r="A6988">
            <v>501500</v>
          </cell>
          <cell r="B6988" t="str">
            <v>MILEAGE REIMBURSE</v>
          </cell>
          <cell r="C6988">
            <v>54010</v>
          </cell>
          <cell r="D6988" t="str">
            <v>LEGAL</v>
          </cell>
          <cell r="E6988" t="str">
            <v>921-01505</v>
          </cell>
          <cell r="F6988" t="str">
            <v>540101505921</v>
          </cell>
          <cell r="G6988">
            <v>601500</v>
          </cell>
          <cell r="H6988" t="str">
            <v>MILEAGE REIMBURSE</v>
          </cell>
        </row>
        <row r="6989">
          <cell r="A6989">
            <v>522100</v>
          </cell>
          <cell r="B6989" t="str">
            <v>EMPLOYEE AWRDS MLS &amp;</v>
          </cell>
          <cell r="C6989">
            <v>54010</v>
          </cell>
          <cell r="D6989" t="str">
            <v>LEGAL</v>
          </cell>
          <cell r="E6989" t="str">
            <v>921-01505</v>
          </cell>
          <cell r="F6989" t="str">
            <v>540101505921</v>
          </cell>
          <cell r="G6989">
            <v>622100</v>
          </cell>
          <cell r="H6989" t="str">
            <v>EMPLOYEE AWRDS MLS &amp;</v>
          </cell>
        </row>
        <row r="6990">
          <cell r="A6990">
            <v>522200</v>
          </cell>
          <cell r="B6990" t="str">
            <v>NON EMPLOYEE GIFTS</v>
          </cell>
          <cell r="C6990">
            <v>54010</v>
          </cell>
          <cell r="D6990" t="str">
            <v>LEGAL</v>
          </cell>
          <cell r="E6990" t="str">
            <v>921-01505</v>
          </cell>
          <cell r="F6990" t="str">
            <v>540101505921</v>
          </cell>
          <cell r="G6990">
            <v>622200</v>
          </cell>
          <cell r="H6990" t="str">
            <v>NON EMPLOYEE GIFTS</v>
          </cell>
        </row>
        <row r="6991">
          <cell r="A6991">
            <v>503200</v>
          </cell>
          <cell r="B6991" t="str">
            <v>BOOKS AND MAGAZINES</v>
          </cell>
          <cell r="C6991">
            <v>54010</v>
          </cell>
          <cell r="D6991" t="str">
            <v>LEGAL</v>
          </cell>
          <cell r="E6991" t="str">
            <v>921-01505</v>
          </cell>
          <cell r="F6991" t="str">
            <v>540101505921</v>
          </cell>
          <cell r="G6991">
            <v>603200</v>
          </cell>
          <cell r="H6991" t="str">
            <v>BOOKS AND MAGAZINES</v>
          </cell>
        </row>
        <row r="6992">
          <cell r="A6992">
            <v>500100</v>
          </cell>
          <cell r="B6992" t="str">
            <v>SALARY PAYROLL</v>
          </cell>
          <cell r="C6992">
            <v>53010</v>
          </cell>
          <cell r="D6992" t="str">
            <v>REGULATORY AFFAIRS</v>
          </cell>
          <cell r="E6992" t="str">
            <v>921-01505</v>
          </cell>
          <cell r="F6992" t="str">
            <v>530101505921</v>
          </cell>
          <cell r="G6992">
            <v>600100</v>
          </cell>
          <cell r="H6992" t="str">
            <v>SALARY PAYROLL</v>
          </cell>
        </row>
        <row r="6993">
          <cell r="A6993">
            <v>500900</v>
          </cell>
          <cell r="B6993" t="str">
            <v>VACATION, SICK &amp; HOL</v>
          </cell>
          <cell r="C6993">
            <v>53010</v>
          </cell>
          <cell r="D6993" t="str">
            <v>REGULATORY AFFAIRS</v>
          </cell>
          <cell r="E6993" t="str">
            <v>921-01505</v>
          </cell>
          <cell r="F6993" t="str">
            <v>530101505921</v>
          </cell>
          <cell r="G6993">
            <v>600900</v>
          </cell>
          <cell r="H6993" t="str">
            <v>VACATION, SICK &amp; HOL</v>
          </cell>
        </row>
        <row r="6994">
          <cell r="A6994">
            <v>501000</v>
          </cell>
          <cell r="B6994" t="str">
            <v>PAYROLL OVERHEAD</v>
          </cell>
          <cell r="C6994">
            <v>53010</v>
          </cell>
          <cell r="D6994" t="str">
            <v>REGULATORY AFFAIRS</v>
          </cell>
          <cell r="E6994" t="str">
            <v>921-01505</v>
          </cell>
          <cell r="F6994" t="str">
            <v>530101505921</v>
          </cell>
          <cell r="G6994">
            <v>601000</v>
          </cell>
          <cell r="H6994" t="str">
            <v>PAYROLL OVERHEAD</v>
          </cell>
        </row>
        <row r="6995">
          <cell r="A6995">
            <v>501100</v>
          </cell>
          <cell r="B6995" t="str">
            <v>EDUCATION</v>
          </cell>
          <cell r="C6995">
            <v>53010</v>
          </cell>
          <cell r="D6995" t="str">
            <v>REGULATORY AFFAIRS</v>
          </cell>
          <cell r="E6995" t="str">
            <v>921-01505</v>
          </cell>
          <cell r="F6995" t="str">
            <v>530101505921</v>
          </cell>
          <cell r="G6995">
            <v>601100</v>
          </cell>
          <cell r="H6995" t="str">
            <v>EDUCATION</v>
          </cell>
        </row>
        <row r="6996">
          <cell r="A6996">
            <v>501200</v>
          </cell>
          <cell r="B6996" t="str">
            <v>AUTO ALLOWANCE</v>
          </cell>
          <cell r="C6996">
            <v>53010</v>
          </cell>
          <cell r="D6996" t="str">
            <v>REGULATORY AFFAIRS</v>
          </cell>
          <cell r="E6996" t="str">
            <v>921-01505</v>
          </cell>
          <cell r="F6996" t="str">
            <v>530101505921</v>
          </cell>
          <cell r="G6996">
            <v>601200</v>
          </cell>
          <cell r="H6996" t="str">
            <v>AUTO ALLOWANCE</v>
          </cell>
        </row>
        <row r="6997">
          <cell r="A6997">
            <v>501900</v>
          </cell>
          <cell r="B6997" t="str">
            <v>DUES/MEMBERSHIP</v>
          </cell>
          <cell r="C6997">
            <v>53010</v>
          </cell>
          <cell r="D6997" t="str">
            <v>REGULATORY AFFAIRS</v>
          </cell>
          <cell r="E6997" t="str">
            <v>921-01505</v>
          </cell>
          <cell r="F6997" t="str">
            <v>530101505921</v>
          </cell>
          <cell r="G6997">
            <v>601900</v>
          </cell>
          <cell r="H6997" t="str">
            <v>DUES/MEMBERSHIP</v>
          </cell>
        </row>
        <row r="6998">
          <cell r="A6998">
            <v>502466</v>
          </cell>
          <cell r="B6998" t="str">
            <v>P CARD UNCODED CHARG</v>
          </cell>
          <cell r="C6998">
            <v>53010</v>
          </cell>
          <cell r="D6998" t="str">
            <v>REGULATORY AFFAIRS</v>
          </cell>
          <cell r="E6998" t="str">
            <v>921-01505</v>
          </cell>
          <cell r="F6998" t="str">
            <v>530101505921</v>
          </cell>
          <cell r="G6998">
            <v>602466</v>
          </cell>
          <cell r="H6998" t="str">
            <v>P CARD UNCODED CHARG</v>
          </cell>
        </row>
        <row r="6999">
          <cell r="A6999">
            <v>502800</v>
          </cell>
          <cell r="B6999" t="str">
            <v>POSTAGE</v>
          </cell>
          <cell r="C6999">
            <v>53010</v>
          </cell>
          <cell r="D6999" t="str">
            <v>REGULATORY AFFAIRS</v>
          </cell>
          <cell r="E6999" t="str">
            <v>921-01505</v>
          </cell>
          <cell r="F6999" t="str">
            <v>530101505921</v>
          </cell>
          <cell r="G6999">
            <v>602800</v>
          </cell>
          <cell r="H6999" t="str">
            <v>POSTAGE</v>
          </cell>
        </row>
        <row r="7000">
          <cell r="A7000">
            <v>503000</v>
          </cell>
          <cell r="B7000" t="str">
            <v>OFFICE SUPPLIES</v>
          </cell>
          <cell r="C7000">
            <v>53010</v>
          </cell>
          <cell r="D7000" t="str">
            <v>REGULATORY AFFAIRS</v>
          </cell>
          <cell r="E7000" t="str">
            <v>921-01505</v>
          </cell>
          <cell r="F7000" t="str">
            <v>530101505921</v>
          </cell>
          <cell r="G7000">
            <v>603000</v>
          </cell>
          <cell r="H7000" t="str">
            <v>OFFICE SUPPLIES</v>
          </cell>
        </row>
        <row r="7001">
          <cell r="A7001">
            <v>503100</v>
          </cell>
          <cell r="B7001" t="str">
            <v>PRINTING</v>
          </cell>
          <cell r="C7001">
            <v>53010</v>
          </cell>
          <cell r="D7001" t="str">
            <v>REGULATORY AFFAIRS</v>
          </cell>
          <cell r="E7001" t="str">
            <v>921-01505</v>
          </cell>
          <cell r="F7001" t="str">
            <v>530101505921</v>
          </cell>
          <cell r="G7001">
            <v>603100</v>
          </cell>
          <cell r="H7001" t="str">
            <v>PRINTING</v>
          </cell>
        </row>
        <row r="7002">
          <cell r="A7002">
            <v>505100</v>
          </cell>
          <cell r="B7002" t="str">
            <v>PROFESSIONAL SERVICE</v>
          </cell>
          <cell r="C7002">
            <v>53010</v>
          </cell>
          <cell r="D7002" t="str">
            <v>REGULATORY AFFAIRS</v>
          </cell>
          <cell r="E7002" t="str">
            <v>921-01505</v>
          </cell>
          <cell r="F7002" t="str">
            <v>530101505921</v>
          </cell>
          <cell r="G7002">
            <v>605100</v>
          </cell>
          <cell r="H7002" t="str">
            <v>PROFESSIONAL SERVICE</v>
          </cell>
        </row>
        <row r="7003">
          <cell r="A7003">
            <v>588105</v>
          </cell>
          <cell r="B7003" t="str">
            <v>SALARY PAYROLL ZTFSO</v>
          </cell>
          <cell r="C7003">
            <v>53010</v>
          </cell>
          <cell r="D7003" t="str">
            <v>REGULATORY AFFAIRS</v>
          </cell>
          <cell r="E7003" t="str">
            <v>921-01505</v>
          </cell>
          <cell r="F7003" t="str">
            <v>530101505921</v>
          </cell>
          <cell r="G7003">
            <v>688105</v>
          </cell>
          <cell r="H7003" t="str">
            <v>SALARY PAYROLL ZTFSO</v>
          </cell>
        </row>
        <row r="7004">
          <cell r="A7004">
            <v>504700</v>
          </cell>
          <cell r="B7004" t="str">
            <v>PARKING</v>
          </cell>
          <cell r="C7004">
            <v>53010</v>
          </cell>
          <cell r="D7004" t="str">
            <v>REGULATORY AFFAIRS</v>
          </cell>
          <cell r="E7004" t="str">
            <v>921-01505</v>
          </cell>
          <cell r="F7004" t="str">
            <v>530101505921</v>
          </cell>
          <cell r="G7004">
            <v>604700</v>
          </cell>
          <cell r="H7004" t="str">
            <v>PARKING</v>
          </cell>
        </row>
        <row r="7005">
          <cell r="A7005">
            <v>513100</v>
          </cell>
          <cell r="B7005" t="str">
            <v>CONFERENCE TRAVEL</v>
          </cell>
          <cell r="C7005">
            <v>53010</v>
          </cell>
          <cell r="D7005" t="str">
            <v>REGULATORY AFFAIRS</v>
          </cell>
          <cell r="E7005" t="str">
            <v>921-01505</v>
          </cell>
          <cell r="F7005" t="str">
            <v>530101505921</v>
          </cell>
          <cell r="G7005">
            <v>613100</v>
          </cell>
          <cell r="H7005" t="str">
            <v>CONFERENCE TRAVEL</v>
          </cell>
        </row>
        <row r="7006">
          <cell r="A7006">
            <v>522000</v>
          </cell>
          <cell r="B7006" t="str">
            <v>EMPLOYEE AWARDS</v>
          </cell>
          <cell r="C7006">
            <v>53010</v>
          </cell>
          <cell r="D7006" t="str">
            <v>REGULATORY AFFAIRS</v>
          </cell>
          <cell r="E7006" t="str">
            <v>921-01505</v>
          </cell>
          <cell r="F7006" t="str">
            <v>530101505921</v>
          </cell>
          <cell r="G7006">
            <v>622000</v>
          </cell>
          <cell r="H7006" t="str">
            <v>EMPLOYEE AWARDS</v>
          </cell>
        </row>
        <row r="7007">
          <cell r="A7007">
            <v>580105</v>
          </cell>
          <cell r="B7007" t="str">
            <v>SALARY REGULAR</v>
          </cell>
          <cell r="C7007">
            <v>53010</v>
          </cell>
          <cell r="D7007" t="str">
            <v>REGULATORY AFFAIRS</v>
          </cell>
          <cell r="E7007" t="str">
            <v>921-01505</v>
          </cell>
          <cell r="F7007" t="str">
            <v>530101505921</v>
          </cell>
          <cell r="G7007">
            <v>680105</v>
          </cell>
          <cell r="H7007" t="str">
            <v>SALARY REGULAR</v>
          </cell>
        </row>
        <row r="7008">
          <cell r="A7008">
            <v>500106</v>
          </cell>
          <cell r="B7008" t="str">
            <v>SALARY  OVERTIME</v>
          </cell>
          <cell r="C7008">
            <v>53010</v>
          </cell>
          <cell r="D7008" t="str">
            <v>REGULATORY AFFAIRS</v>
          </cell>
          <cell r="E7008" t="str">
            <v>921-01505</v>
          </cell>
          <cell r="F7008" t="str">
            <v>530101505921</v>
          </cell>
          <cell r="G7008">
            <v>600106</v>
          </cell>
          <cell r="H7008" t="str">
            <v>SALARY  OVERTIME</v>
          </cell>
        </row>
        <row r="7009">
          <cell r="A7009">
            <v>500500</v>
          </cell>
          <cell r="B7009" t="str">
            <v>SALARY BONUS PAYROLL</v>
          </cell>
          <cell r="C7009">
            <v>53010</v>
          </cell>
          <cell r="D7009" t="str">
            <v>REGULATORY AFFAIRS</v>
          </cell>
          <cell r="E7009" t="str">
            <v>921-01505</v>
          </cell>
          <cell r="F7009" t="str">
            <v>530101505921</v>
          </cell>
          <cell r="G7009">
            <v>600500</v>
          </cell>
          <cell r="H7009" t="str">
            <v>SALARY BONUS PAYROLL</v>
          </cell>
        </row>
        <row r="7010">
          <cell r="A7010">
            <v>503200</v>
          </cell>
          <cell r="B7010" t="str">
            <v>BOOKS AND MAGAZINES</v>
          </cell>
          <cell r="C7010">
            <v>53010</v>
          </cell>
          <cell r="D7010" t="str">
            <v>REGULATORY AFFAIRS</v>
          </cell>
          <cell r="E7010" t="str">
            <v>921-01505</v>
          </cell>
          <cell r="F7010" t="str">
            <v>530101505921</v>
          </cell>
          <cell r="G7010">
            <v>603200</v>
          </cell>
          <cell r="H7010" t="str">
            <v>BOOKS AND MAGAZINES</v>
          </cell>
        </row>
        <row r="7011">
          <cell r="A7011">
            <v>505200</v>
          </cell>
          <cell r="B7011" t="str">
            <v>ADVERTISING</v>
          </cell>
          <cell r="C7011">
            <v>53010</v>
          </cell>
          <cell r="D7011" t="str">
            <v>REGULATORY AFFAIRS</v>
          </cell>
          <cell r="E7011" t="str">
            <v>921-01505</v>
          </cell>
          <cell r="F7011" t="str">
            <v>530101505921</v>
          </cell>
          <cell r="G7011">
            <v>605200</v>
          </cell>
          <cell r="H7011" t="str">
            <v>ADVERTISING</v>
          </cell>
        </row>
        <row r="7012">
          <cell r="A7012">
            <v>505600</v>
          </cell>
          <cell r="B7012" t="str">
            <v>SOFTWARE MAINT</v>
          </cell>
          <cell r="C7012">
            <v>53010</v>
          </cell>
          <cell r="D7012" t="str">
            <v>REGULATORY AFFAIRS</v>
          </cell>
          <cell r="E7012" t="str">
            <v>921-01505</v>
          </cell>
          <cell r="F7012" t="str">
            <v>530101505921</v>
          </cell>
          <cell r="G7012">
            <v>605600</v>
          </cell>
          <cell r="H7012" t="str">
            <v>SOFTWARE MAINT</v>
          </cell>
        </row>
        <row r="7013">
          <cell r="A7013">
            <v>507500</v>
          </cell>
          <cell r="B7013" t="str">
            <v>CORPORATE IDENTITY</v>
          </cell>
          <cell r="C7013">
            <v>53010</v>
          </cell>
          <cell r="D7013" t="str">
            <v>REGULATORY AFFAIRS</v>
          </cell>
          <cell r="E7013" t="str">
            <v>921-01505</v>
          </cell>
          <cell r="F7013" t="str">
            <v>530101505921</v>
          </cell>
          <cell r="G7013">
            <v>607500</v>
          </cell>
          <cell r="H7013" t="str">
            <v>CORPORATE IDENTITY</v>
          </cell>
        </row>
        <row r="7014">
          <cell r="A7014">
            <v>512100</v>
          </cell>
          <cell r="B7014" t="str">
            <v>MEALS AND ENTERTAIN</v>
          </cell>
          <cell r="C7014">
            <v>53010</v>
          </cell>
          <cell r="D7014" t="str">
            <v>REGULATORY AFFAIRS</v>
          </cell>
          <cell r="E7014" t="str">
            <v>921-01505</v>
          </cell>
          <cell r="F7014" t="str">
            <v>530101505921</v>
          </cell>
          <cell r="G7014">
            <v>612100</v>
          </cell>
          <cell r="H7014" t="str">
            <v>MEALS AND ENTERTAIN</v>
          </cell>
        </row>
        <row r="7015">
          <cell r="A7015">
            <v>503300</v>
          </cell>
          <cell r="B7015" t="str">
            <v>REFRESHMENTS</v>
          </cell>
          <cell r="C7015">
            <v>53010</v>
          </cell>
          <cell r="D7015" t="str">
            <v>REGULATORY AFFAIRS</v>
          </cell>
          <cell r="E7015" t="str">
            <v>921-01505</v>
          </cell>
          <cell r="F7015" t="str">
            <v>530101505921</v>
          </cell>
          <cell r="G7015">
            <v>603300</v>
          </cell>
          <cell r="H7015" t="str">
            <v>REFRESHMENTS</v>
          </cell>
        </row>
        <row r="7016">
          <cell r="A7016">
            <v>513200</v>
          </cell>
          <cell r="B7016" t="str">
            <v>BUSINESS TRAVEL</v>
          </cell>
          <cell r="C7016">
            <v>53010</v>
          </cell>
          <cell r="D7016" t="str">
            <v>REGULATORY AFFAIRS</v>
          </cell>
          <cell r="E7016" t="str">
            <v>921-01505</v>
          </cell>
          <cell r="F7016" t="str">
            <v>530101505921</v>
          </cell>
          <cell r="G7016">
            <v>613200</v>
          </cell>
          <cell r="H7016" t="str">
            <v>BUSINESS TRAVEL</v>
          </cell>
        </row>
        <row r="7017">
          <cell r="A7017">
            <v>501500</v>
          </cell>
          <cell r="B7017" t="str">
            <v>MILEAGE REIMBURSE</v>
          </cell>
          <cell r="C7017">
            <v>53010</v>
          </cell>
          <cell r="D7017" t="str">
            <v>REGULATORY AFFAIRS</v>
          </cell>
          <cell r="E7017" t="str">
            <v>921-01505</v>
          </cell>
          <cell r="F7017" t="str">
            <v>530101505921</v>
          </cell>
          <cell r="G7017">
            <v>601500</v>
          </cell>
          <cell r="H7017" t="str">
            <v>MILEAGE REIMBURSE</v>
          </cell>
        </row>
        <row r="7018">
          <cell r="A7018">
            <v>599900</v>
          </cell>
          <cell r="B7018" t="str">
            <v>BDGT - MISC. EXP</v>
          </cell>
          <cell r="C7018">
            <v>53010</v>
          </cell>
          <cell r="D7018" t="str">
            <v>REGULATORY AFFAIRS</v>
          </cell>
          <cell r="E7018" t="str">
            <v>921-01505</v>
          </cell>
          <cell r="F7018" t="str">
            <v>530101505921</v>
          </cell>
          <cell r="G7018">
            <v>699900</v>
          </cell>
          <cell r="H7018" t="str">
            <v>BDGT - MISC. EXP</v>
          </cell>
        </row>
        <row r="7019">
          <cell r="A7019">
            <v>500100</v>
          </cell>
          <cell r="B7019" t="str">
            <v>SALARY PAYROLL</v>
          </cell>
          <cell r="C7019">
            <v>52040</v>
          </cell>
          <cell r="D7019" t="str">
            <v>COMMUNICATION SERVICES</v>
          </cell>
          <cell r="E7019" t="str">
            <v>921-01505</v>
          </cell>
          <cell r="F7019" t="str">
            <v>520401505921</v>
          </cell>
          <cell r="G7019">
            <v>600100</v>
          </cell>
          <cell r="H7019" t="str">
            <v>SALARY PAYROLL</v>
          </cell>
        </row>
        <row r="7020">
          <cell r="A7020">
            <v>500500</v>
          </cell>
          <cell r="B7020" t="str">
            <v>SALARY BONUS PAYROLL</v>
          </cell>
          <cell r="C7020">
            <v>52040</v>
          </cell>
          <cell r="D7020" t="str">
            <v>COMMUNICATION SERVICES</v>
          </cell>
          <cell r="E7020" t="str">
            <v>921-01505</v>
          </cell>
          <cell r="F7020" t="str">
            <v>520401505921</v>
          </cell>
          <cell r="G7020">
            <v>600500</v>
          </cell>
          <cell r="H7020" t="str">
            <v>SALARY BONUS PAYROLL</v>
          </cell>
        </row>
        <row r="7021">
          <cell r="A7021">
            <v>500900</v>
          </cell>
          <cell r="B7021" t="str">
            <v>VACATION, SICK &amp; HOL</v>
          </cell>
          <cell r="C7021">
            <v>52040</v>
          </cell>
          <cell r="D7021" t="str">
            <v>COMMUNICATION SERVICES</v>
          </cell>
          <cell r="E7021" t="str">
            <v>921-01505</v>
          </cell>
          <cell r="F7021" t="str">
            <v>520401505921</v>
          </cell>
          <cell r="G7021">
            <v>600900</v>
          </cell>
          <cell r="H7021" t="str">
            <v>VACATION, SICK &amp; HOL</v>
          </cell>
        </row>
        <row r="7022">
          <cell r="A7022">
            <v>501000</v>
          </cell>
          <cell r="B7022" t="str">
            <v>PAYROLL OVERHEAD</v>
          </cell>
          <cell r="C7022">
            <v>52040</v>
          </cell>
          <cell r="D7022" t="str">
            <v>COMMUNICATION SERVICES</v>
          </cell>
          <cell r="E7022" t="str">
            <v>921-01505</v>
          </cell>
          <cell r="F7022" t="str">
            <v>520401505921</v>
          </cell>
          <cell r="G7022">
            <v>601000</v>
          </cell>
          <cell r="H7022" t="str">
            <v>PAYROLL OVERHEAD</v>
          </cell>
        </row>
        <row r="7023">
          <cell r="A7023">
            <v>501100</v>
          </cell>
          <cell r="B7023" t="str">
            <v>EDUCATION</v>
          </cell>
          <cell r="C7023">
            <v>52040</v>
          </cell>
          <cell r="D7023" t="str">
            <v>COMMUNICATION SERVICES</v>
          </cell>
          <cell r="E7023" t="str">
            <v>921-01505</v>
          </cell>
          <cell r="F7023" t="str">
            <v>520401505921</v>
          </cell>
          <cell r="G7023">
            <v>601100</v>
          </cell>
          <cell r="H7023" t="str">
            <v>EDUCATION</v>
          </cell>
        </row>
        <row r="7024">
          <cell r="A7024">
            <v>502466</v>
          </cell>
          <cell r="B7024" t="str">
            <v>P CARD UNCODED CHARG</v>
          </cell>
          <cell r="C7024">
            <v>52040</v>
          </cell>
          <cell r="D7024" t="str">
            <v>COMMUNICATION SERVICES</v>
          </cell>
          <cell r="E7024" t="str">
            <v>921-01505</v>
          </cell>
          <cell r="F7024" t="str">
            <v>520401505921</v>
          </cell>
          <cell r="G7024">
            <v>602466</v>
          </cell>
          <cell r="H7024" t="str">
            <v>P CARD UNCODED CHARG</v>
          </cell>
        </row>
        <row r="7025">
          <cell r="A7025">
            <v>503000</v>
          </cell>
          <cell r="B7025" t="str">
            <v>OFFICE SUPPLIES</v>
          </cell>
          <cell r="C7025">
            <v>52040</v>
          </cell>
          <cell r="D7025" t="str">
            <v>COMMUNICATION SERVICES</v>
          </cell>
          <cell r="E7025" t="str">
            <v>921-01505</v>
          </cell>
          <cell r="F7025" t="str">
            <v>520401505921</v>
          </cell>
          <cell r="G7025">
            <v>603000</v>
          </cell>
          <cell r="H7025" t="str">
            <v>OFFICE SUPPLIES</v>
          </cell>
        </row>
        <row r="7026">
          <cell r="A7026">
            <v>503100</v>
          </cell>
          <cell r="B7026" t="str">
            <v>PRINTING</v>
          </cell>
          <cell r="C7026">
            <v>52040</v>
          </cell>
          <cell r="D7026" t="str">
            <v>COMMUNICATION SERVICES</v>
          </cell>
          <cell r="E7026" t="str">
            <v>921-01505</v>
          </cell>
          <cell r="F7026" t="str">
            <v>520401505921</v>
          </cell>
          <cell r="G7026">
            <v>603100</v>
          </cell>
          <cell r="H7026" t="str">
            <v>PRINTING</v>
          </cell>
        </row>
        <row r="7027">
          <cell r="A7027">
            <v>505100</v>
          </cell>
          <cell r="B7027" t="str">
            <v>PROFESSIONAL SERVICE</v>
          </cell>
          <cell r="C7027">
            <v>52040</v>
          </cell>
          <cell r="D7027" t="str">
            <v>COMMUNICATION SERVICES</v>
          </cell>
          <cell r="E7027" t="str">
            <v>921-01505</v>
          </cell>
          <cell r="F7027" t="str">
            <v>520401505921</v>
          </cell>
          <cell r="G7027">
            <v>605100</v>
          </cell>
          <cell r="H7027" t="str">
            <v>PROFESSIONAL SERVICE</v>
          </cell>
        </row>
        <row r="7028">
          <cell r="A7028">
            <v>505200</v>
          </cell>
          <cell r="B7028" t="str">
            <v>ADVERTISING</v>
          </cell>
          <cell r="C7028">
            <v>52040</v>
          </cell>
          <cell r="D7028" t="str">
            <v>COMMUNICATION SERVICES</v>
          </cell>
          <cell r="E7028" t="str">
            <v>921-01505</v>
          </cell>
          <cell r="F7028" t="str">
            <v>520401505921</v>
          </cell>
          <cell r="G7028">
            <v>605200</v>
          </cell>
          <cell r="H7028" t="str">
            <v>ADVERTISING</v>
          </cell>
        </row>
        <row r="7029">
          <cell r="A7029">
            <v>522000</v>
          </cell>
          <cell r="B7029" t="str">
            <v>EMPLOYEE AWARDS</v>
          </cell>
          <cell r="C7029">
            <v>52040</v>
          </cell>
          <cell r="D7029" t="str">
            <v>COMMUNICATION SERVICES</v>
          </cell>
          <cell r="E7029" t="str">
            <v>921-01505</v>
          </cell>
          <cell r="F7029" t="str">
            <v>520401505921</v>
          </cell>
          <cell r="G7029">
            <v>622000</v>
          </cell>
          <cell r="H7029" t="str">
            <v>EMPLOYEE AWARDS</v>
          </cell>
        </row>
        <row r="7030">
          <cell r="A7030">
            <v>501900</v>
          </cell>
          <cell r="B7030" t="str">
            <v>DUES/MEMBERSHIP</v>
          </cell>
          <cell r="C7030">
            <v>52040</v>
          </cell>
          <cell r="D7030" t="str">
            <v>COMMUNICATION SERVICES</v>
          </cell>
          <cell r="E7030" t="str">
            <v>921-01505</v>
          </cell>
          <cell r="F7030" t="str">
            <v>520401505921</v>
          </cell>
          <cell r="G7030">
            <v>601900</v>
          </cell>
          <cell r="H7030" t="str">
            <v>DUES/MEMBERSHIP</v>
          </cell>
        </row>
        <row r="7031">
          <cell r="A7031">
            <v>512100</v>
          </cell>
          <cell r="B7031" t="str">
            <v>MEALS AND ENTERTAIN</v>
          </cell>
          <cell r="C7031">
            <v>52040</v>
          </cell>
          <cell r="D7031" t="str">
            <v>COMMUNICATION SERVICES</v>
          </cell>
          <cell r="E7031" t="str">
            <v>921-01505</v>
          </cell>
          <cell r="F7031" t="str">
            <v>520401505921</v>
          </cell>
          <cell r="G7031">
            <v>612100</v>
          </cell>
          <cell r="H7031" t="str">
            <v>MEALS AND ENTERTAIN</v>
          </cell>
        </row>
        <row r="7032">
          <cell r="A7032">
            <v>502800</v>
          </cell>
          <cell r="B7032" t="str">
            <v>POSTAGE</v>
          </cell>
          <cell r="C7032">
            <v>52040</v>
          </cell>
          <cell r="D7032" t="str">
            <v>COMMUNICATION SERVICES</v>
          </cell>
          <cell r="E7032" t="str">
            <v>921-01505</v>
          </cell>
          <cell r="F7032" t="str">
            <v>520401505921</v>
          </cell>
          <cell r="G7032">
            <v>602800</v>
          </cell>
          <cell r="H7032" t="str">
            <v>POSTAGE</v>
          </cell>
        </row>
        <row r="7033">
          <cell r="A7033">
            <v>505600</v>
          </cell>
          <cell r="B7033" t="str">
            <v>SOFTWARE MAINT</v>
          </cell>
          <cell r="C7033">
            <v>52040</v>
          </cell>
          <cell r="D7033" t="str">
            <v>COMMUNICATION SERVICES</v>
          </cell>
          <cell r="E7033" t="str">
            <v>921-01505</v>
          </cell>
          <cell r="F7033" t="str">
            <v>520401505921</v>
          </cell>
          <cell r="G7033">
            <v>605600</v>
          </cell>
          <cell r="H7033" t="str">
            <v>SOFTWARE MAINT</v>
          </cell>
        </row>
        <row r="7034">
          <cell r="A7034">
            <v>513100</v>
          </cell>
          <cell r="B7034" t="str">
            <v>CONFERENCE TRAVEL</v>
          </cell>
          <cell r="C7034">
            <v>52040</v>
          </cell>
          <cell r="D7034" t="str">
            <v>COMMUNICATION SERVICES</v>
          </cell>
          <cell r="E7034" t="str">
            <v>921-01505</v>
          </cell>
          <cell r="F7034" t="str">
            <v>520401505921</v>
          </cell>
          <cell r="G7034">
            <v>613100</v>
          </cell>
          <cell r="H7034" t="str">
            <v>CONFERENCE TRAVEL</v>
          </cell>
        </row>
        <row r="7035">
          <cell r="A7035">
            <v>599900</v>
          </cell>
          <cell r="B7035" t="str">
            <v>BDGT - MISC. EXP</v>
          </cell>
          <cell r="C7035">
            <v>52040</v>
          </cell>
          <cell r="D7035" t="str">
            <v>COMMUNICATION SERVICES</v>
          </cell>
          <cell r="E7035" t="str">
            <v>921-01505</v>
          </cell>
          <cell r="F7035" t="str">
            <v>520401505921</v>
          </cell>
          <cell r="G7035">
            <v>699900</v>
          </cell>
          <cell r="H7035" t="str">
            <v>BDGT - MISC. EXP</v>
          </cell>
        </row>
        <row r="7036">
          <cell r="A7036">
            <v>500100</v>
          </cell>
          <cell r="B7036" t="str">
            <v>SALARY PAYROLL</v>
          </cell>
          <cell r="C7036">
            <v>52020</v>
          </cell>
          <cell r="D7036" t="str">
            <v>COMMUNITY &amp; CIVIC AFFAIRS</v>
          </cell>
          <cell r="E7036" t="str">
            <v>921-01505</v>
          </cell>
          <cell r="F7036" t="str">
            <v>520201505921</v>
          </cell>
          <cell r="G7036">
            <v>600100</v>
          </cell>
          <cell r="H7036" t="str">
            <v>SALARY PAYROLL</v>
          </cell>
        </row>
        <row r="7037">
          <cell r="A7037">
            <v>500900</v>
          </cell>
          <cell r="B7037" t="str">
            <v>VACATION, SICK &amp; HOL</v>
          </cell>
          <cell r="C7037">
            <v>52020</v>
          </cell>
          <cell r="D7037" t="str">
            <v>COMMUNITY &amp; CIVIC AFFAIRS</v>
          </cell>
          <cell r="E7037" t="str">
            <v>921-01505</v>
          </cell>
          <cell r="F7037" t="str">
            <v>520201505921</v>
          </cell>
          <cell r="G7037">
            <v>600900</v>
          </cell>
          <cell r="H7037" t="str">
            <v>VACATION, SICK &amp; HOL</v>
          </cell>
        </row>
        <row r="7038">
          <cell r="A7038">
            <v>501000</v>
          </cell>
          <cell r="B7038" t="str">
            <v>PAYROLL OVERHEAD</v>
          </cell>
          <cell r="C7038">
            <v>52020</v>
          </cell>
          <cell r="D7038" t="str">
            <v>COMMUNITY &amp; CIVIC AFFAIRS</v>
          </cell>
          <cell r="E7038" t="str">
            <v>921-01505</v>
          </cell>
          <cell r="F7038" t="str">
            <v>520201505921</v>
          </cell>
          <cell r="G7038">
            <v>601000</v>
          </cell>
          <cell r="H7038" t="str">
            <v>PAYROLL OVERHEAD</v>
          </cell>
        </row>
        <row r="7039">
          <cell r="A7039">
            <v>501900</v>
          </cell>
          <cell r="B7039" t="str">
            <v>DUES/MEMBERSHIP</v>
          </cell>
          <cell r="C7039">
            <v>52020</v>
          </cell>
          <cell r="D7039" t="str">
            <v>COMMUNITY &amp; CIVIC AFFAIRS</v>
          </cell>
          <cell r="E7039" t="str">
            <v>921-01505</v>
          </cell>
          <cell r="F7039" t="str">
            <v>520201505921</v>
          </cell>
          <cell r="G7039">
            <v>601900</v>
          </cell>
          <cell r="H7039" t="str">
            <v>DUES/MEMBERSHIP</v>
          </cell>
        </row>
        <row r="7040">
          <cell r="A7040">
            <v>502466</v>
          </cell>
          <cell r="B7040" t="str">
            <v>P CARD UNCODED CHARG</v>
          </cell>
          <cell r="C7040">
            <v>52020</v>
          </cell>
          <cell r="D7040" t="str">
            <v>COMMUNITY &amp; CIVIC AFFAIRS</v>
          </cell>
          <cell r="E7040" t="str">
            <v>921-01505</v>
          </cell>
          <cell r="F7040" t="str">
            <v>520201505921</v>
          </cell>
          <cell r="G7040">
            <v>602466</v>
          </cell>
          <cell r="H7040" t="str">
            <v>P CARD UNCODED CHARG</v>
          </cell>
        </row>
        <row r="7041">
          <cell r="A7041">
            <v>503000</v>
          </cell>
          <cell r="B7041" t="str">
            <v>OFFICE SUPPLIES</v>
          </cell>
          <cell r="C7041">
            <v>52020</v>
          </cell>
          <cell r="D7041" t="str">
            <v>COMMUNITY &amp; CIVIC AFFAIRS</v>
          </cell>
          <cell r="E7041" t="str">
            <v>921-01505</v>
          </cell>
          <cell r="F7041" t="str">
            <v>520201505921</v>
          </cell>
          <cell r="G7041">
            <v>603000</v>
          </cell>
          <cell r="H7041" t="str">
            <v>OFFICE SUPPLIES</v>
          </cell>
        </row>
        <row r="7042">
          <cell r="A7042">
            <v>503200</v>
          </cell>
          <cell r="B7042" t="str">
            <v>BOOKS AND MAGAZINES</v>
          </cell>
          <cell r="C7042">
            <v>52020</v>
          </cell>
          <cell r="D7042" t="str">
            <v>COMMUNITY &amp; CIVIC AFFAIRS</v>
          </cell>
          <cell r="E7042" t="str">
            <v>921-01505</v>
          </cell>
          <cell r="F7042" t="str">
            <v>520201505921</v>
          </cell>
          <cell r="G7042">
            <v>603200</v>
          </cell>
          <cell r="H7042" t="str">
            <v>BOOKS AND MAGAZINES</v>
          </cell>
        </row>
        <row r="7043">
          <cell r="A7043">
            <v>588105</v>
          </cell>
          <cell r="B7043" t="str">
            <v>SALARY PAYROLL ZTFSO</v>
          </cell>
          <cell r="C7043">
            <v>52020</v>
          </cell>
          <cell r="D7043" t="str">
            <v>COMMUNITY &amp; CIVIC AFFAIRS</v>
          </cell>
          <cell r="E7043" t="str">
            <v>921-01505</v>
          </cell>
          <cell r="F7043" t="str">
            <v>520201505921</v>
          </cell>
          <cell r="G7043">
            <v>688105</v>
          </cell>
          <cell r="H7043" t="str">
            <v>SALARY PAYROLL ZTFSO</v>
          </cell>
        </row>
        <row r="7044">
          <cell r="A7044">
            <v>507500</v>
          </cell>
          <cell r="B7044" t="str">
            <v>CORPORATE IDENTITY</v>
          </cell>
          <cell r="C7044">
            <v>52020</v>
          </cell>
          <cell r="D7044" t="str">
            <v>COMMUNITY &amp; CIVIC AFFAIRS</v>
          </cell>
          <cell r="E7044" t="str">
            <v>921-01505</v>
          </cell>
          <cell r="F7044" t="str">
            <v>520201505921</v>
          </cell>
          <cell r="G7044">
            <v>607500</v>
          </cell>
          <cell r="H7044" t="str">
            <v>CORPORATE IDENTITY</v>
          </cell>
        </row>
        <row r="7045">
          <cell r="A7045">
            <v>522200</v>
          </cell>
          <cell r="B7045" t="str">
            <v>NON EMPLOYEE GIFTS</v>
          </cell>
          <cell r="C7045">
            <v>52020</v>
          </cell>
          <cell r="D7045" t="str">
            <v>COMMUNITY &amp; CIVIC AFFAIRS</v>
          </cell>
          <cell r="E7045" t="str">
            <v>921-01505</v>
          </cell>
          <cell r="F7045" t="str">
            <v>520201505921</v>
          </cell>
          <cell r="G7045">
            <v>622200</v>
          </cell>
          <cell r="H7045" t="str">
            <v>NON EMPLOYEE GIFTS</v>
          </cell>
        </row>
        <row r="7046">
          <cell r="A7046">
            <v>501500</v>
          </cell>
          <cell r="B7046" t="str">
            <v>MILEAGE REIMBURSE</v>
          </cell>
          <cell r="C7046">
            <v>52020</v>
          </cell>
          <cell r="D7046" t="str">
            <v>COMMUNITY &amp; CIVIC AFFAIRS</v>
          </cell>
          <cell r="E7046" t="str">
            <v>921-01505</v>
          </cell>
          <cell r="F7046" t="str">
            <v>520201505921</v>
          </cell>
          <cell r="G7046">
            <v>601500</v>
          </cell>
          <cell r="H7046" t="str">
            <v>MILEAGE REIMBURSE</v>
          </cell>
        </row>
        <row r="7047">
          <cell r="A7047">
            <v>512100</v>
          </cell>
          <cell r="B7047" t="str">
            <v>MEALS AND ENTERTAIN</v>
          </cell>
          <cell r="C7047">
            <v>52020</v>
          </cell>
          <cell r="D7047" t="str">
            <v>COMMUNITY &amp; CIVIC AFFAIRS</v>
          </cell>
          <cell r="E7047" t="str">
            <v>921-01505</v>
          </cell>
          <cell r="F7047" t="str">
            <v>520201505921</v>
          </cell>
          <cell r="G7047">
            <v>612100</v>
          </cell>
          <cell r="H7047" t="str">
            <v>MEALS AND ENTERTAIN</v>
          </cell>
        </row>
        <row r="7048">
          <cell r="A7048">
            <v>501100</v>
          </cell>
          <cell r="B7048" t="str">
            <v>EDUCATION</v>
          </cell>
          <cell r="C7048">
            <v>52020</v>
          </cell>
          <cell r="D7048" t="str">
            <v>COMMUNITY &amp; CIVIC AFFAIRS</v>
          </cell>
          <cell r="E7048" t="str">
            <v>921-01505</v>
          </cell>
          <cell r="F7048" t="str">
            <v>520201505921</v>
          </cell>
          <cell r="G7048">
            <v>601100</v>
          </cell>
          <cell r="H7048" t="str">
            <v>EDUCATION</v>
          </cell>
        </row>
        <row r="7049">
          <cell r="A7049">
            <v>504600</v>
          </cell>
          <cell r="B7049" t="str">
            <v>DEALER RELATIONS</v>
          </cell>
          <cell r="C7049">
            <v>52020</v>
          </cell>
          <cell r="D7049" t="str">
            <v>COMMUNITY &amp; CIVIC AFFAIRS</v>
          </cell>
          <cell r="E7049" t="str">
            <v>921-01505</v>
          </cell>
          <cell r="F7049" t="str">
            <v>520201505921</v>
          </cell>
          <cell r="G7049">
            <v>604600</v>
          </cell>
          <cell r="H7049" t="str">
            <v>DEALER RELATIONS</v>
          </cell>
        </row>
        <row r="7050">
          <cell r="A7050">
            <v>504700</v>
          </cell>
          <cell r="B7050" t="str">
            <v>PARKING</v>
          </cell>
          <cell r="C7050">
            <v>52020</v>
          </cell>
          <cell r="D7050" t="str">
            <v>COMMUNITY &amp; CIVIC AFFAIRS</v>
          </cell>
          <cell r="E7050" t="str">
            <v>921-01505</v>
          </cell>
          <cell r="F7050" t="str">
            <v>520201505921</v>
          </cell>
          <cell r="G7050">
            <v>604700</v>
          </cell>
          <cell r="H7050" t="str">
            <v>PARKING</v>
          </cell>
        </row>
        <row r="7051">
          <cell r="A7051">
            <v>505100</v>
          </cell>
          <cell r="B7051" t="str">
            <v>PROFESSIONAL SERVICE</v>
          </cell>
          <cell r="C7051">
            <v>52020</v>
          </cell>
          <cell r="D7051" t="str">
            <v>COMMUNITY &amp; CIVIC AFFAIRS</v>
          </cell>
          <cell r="E7051" t="str">
            <v>921-01505</v>
          </cell>
          <cell r="F7051" t="str">
            <v>520201505921</v>
          </cell>
          <cell r="G7051">
            <v>605100</v>
          </cell>
          <cell r="H7051" t="str">
            <v>PROFESSIONAL SERVICE</v>
          </cell>
        </row>
        <row r="7052">
          <cell r="A7052">
            <v>522000</v>
          </cell>
          <cell r="B7052" t="str">
            <v>EMPLOYEE AWARDS</v>
          </cell>
          <cell r="C7052">
            <v>52020</v>
          </cell>
          <cell r="D7052" t="str">
            <v>COMMUNITY &amp; CIVIC AFFAIRS</v>
          </cell>
          <cell r="E7052" t="str">
            <v>921-01505</v>
          </cell>
          <cell r="F7052" t="str">
            <v>520201505921</v>
          </cell>
          <cell r="G7052">
            <v>622000</v>
          </cell>
          <cell r="H7052" t="str">
            <v>EMPLOYEE AWARDS</v>
          </cell>
        </row>
        <row r="7053">
          <cell r="A7053">
            <v>500500</v>
          </cell>
          <cell r="B7053" t="str">
            <v>SALARY BONUS PAYROLL</v>
          </cell>
          <cell r="C7053">
            <v>52020</v>
          </cell>
          <cell r="D7053" t="str">
            <v>COMMUNITY &amp; CIVIC AFFAIRS</v>
          </cell>
          <cell r="E7053" t="str">
            <v>921-01505</v>
          </cell>
          <cell r="F7053" t="str">
            <v>520201505921</v>
          </cell>
          <cell r="G7053">
            <v>600500</v>
          </cell>
          <cell r="H7053" t="str">
            <v>SALARY BONUS PAYROLL</v>
          </cell>
        </row>
        <row r="7054">
          <cell r="A7054">
            <v>503100</v>
          </cell>
          <cell r="B7054" t="str">
            <v>PRINTING</v>
          </cell>
          <cell r="C7054">
            <v>52020</v>
          </cell>
          <cell r="D7054" t="str">
            <v>COMMUNITY &amp; CIVIC AFFAIRS</v>
          </cell>
          <cell r="E7054" t="str">
            <v>921-01505</v>
          </cell>
          <cell r="F7054" t="str">
            <v>520201505921</v>
          </cell>
          <cell r="G7054">
            <v>603100</v>
          </cell>
          <cell r="H7054" t="str">
            <v>PRINTING</v>
          </cell>
        </row>
        <row r="7055">
          <cell r="A7055">
            <v>500100</v>
          </cell>
          <cell r="B7055" t="str">
            <v>SALARY PAYROLL</v>
          </cell>
          <cell r="C7055">
            <v>52015</v>
          </cell>
          <cell r="D7055" t="str">
            <v>PHILANTHROPIC AFFAIRS</v>
          </cell>
          <cell r="E7055" t="str">
            <v>921-01505</v>
          </cell>
          <cell r="F7055" t="str">
            <v>520151505921</v>
          </cell>
          <cell r="G7055">
            <v>600100</v>
          </cell>
          <cell r="H7055" t="str">
            <v>SALARY PAYROLL</v>
          </cell>
        </row>
        <row r="7056">
          <cell r="A7056">
            <v>500900</v>
          </cell>
          <cell r="B7056" t="str">
            <v>VACATION, SICK &amp; HOL</v>
          </cell>
          <cell r="C7056">
            <v>52015</v>
          </cell>
          <cell r="D7056" t="str">
            <v>PHILANTHROPIC AFFAIRS</v>
          </cell>
          <cell r="E7056" t="str">
            <v>921-01505</v>
          </cell>
          <cell r="F7056" t="str">
            <v>520151505921</v>
          </cell>
          <cell r="G7056">
            <v>600900</v>
          </cell>
          <cell r="H7056" t="str">
            <v>VACATION, SICK &amp; HOL</v>
          </cell>
        </row>
        <row r="7057">
          <cell r="A7057">
            <v>501000</v>
          </cell>
          <cell r="B7057" t="str">
            <v>PAYROLL OVERHEAD</v>
          </cell>
          <cell r="C7057">
            <v>52015</v>
          </cell>
          <cell r="D7057" t="str">
            <v>PHILANTHROPIC AFFAIRS</v>
          </cell>
          <cell r="E7057" t="str">
            <v>921-01505</v>
          </cell>
          <cell r="F7057" t="str">
            <v>520151505921</v>
          </cell>
          <cell r="G7057">
            <v>601000</v>
          </cell>
          <cell r="H7057" t="str">
            <v>PAYROLL OVERHEAD</v>
          </cell>
        </row>
        <row r="7058">
          <cell r="A7058">
            <v>501900</v>
          </cell>
          <cell r="B7058" t="str">
            <v>DUES/MEMBERSHIP</v>
          </cell>
          <cell r="C7058">
            <v>52015</v>
          </cell>
          <cell r="D7058" t="str">
            <v>PHILANTHROPIC AFFAIRS</v>
          </cell>
          <cell r="E7058" t="str">
            <v>921-01505</v>
          </cell>
          <cell r="F7058" t="str">
            <v>520151505921</v>
          </cell>
          <cell r="G7058">
            <v>601900</v>
          </cell>
          <cell r="H7058" t="str">
            <v>DUES/MEMBERSHIP</v>
          </cell>
        </row>
        <row r="7059">
          <cell r="A7059">
            <v>580105</v>
          </cell>
          <cell r="B7059" t="str">
            <v>SALARY REGULAR</v>
          </cell>
          <cell r="C7059">
            <v>52015</v>
          </cell>
          <cell r="D7059" t="str">
            <v>PHILANTHROPIC AFFAIRS</v>
          </cell>
          <cell r="E7059" t="str">
            <v>921-01505</v>
          </cell>
          <cell r="F7059" t="str">
            <v>520151505921</v>
          </cell>
          <cell r="G7059">
            <v>680105</v>
          </cell>
          <cell r="H7059" t="str">
            <v>SALARY REGULAR</v>
          </cell>
        </row>
        <row r="7060">
          <cell r="A7060">
            <v>500500</v>
          </cell>
          <cell r="B7060" t="str">
            <v>SALARY BONUS PAYROLL</v>
          </cell>
          <cell r="C7060">
            <v>52015</v>
          </cell>
          <cell r="D7060" t="str">
            <v>PHILANTHROPIC AFFAIRS</v>
          </cell>
          <cell r="E7060" t="str">
            <v>921-01505</v>
          </cell>
          <cell r="F7060" t="str">
            <v>520151505921</v>
          </cell>
          <cell r="G7060">
            <v>600500</v>
          </cell>
          <cell r="H7060" t="str">
            <v>SALARY BONUS PAYROLL</v>
          </cell>
        </row>
        <row r="7061">
          <cell r="A7061">
            <v>507500</v>
          </cell>
          <cell r="B7061" t="str">
            <v>CORPORATE IDENTITY</v>
          </cell>
          <cell r="C7061">
            <v>52015</v>
          </cell>
          <cell r="D7061" t="str">
            <v>PHILANTHROPIC AFFAIRS</v>
          </cell>
          <cell r="E7061" t="str">
            <v>921-01505</v>
          </cell>
          <cell r="F7061" t="str">
            <v>520151505921</v>
          </cell>
          <cell r="G7061">
            <v>607500</v>
          </cell>
          <cell r="H7061" t="str">
            <v>CORPORATE IDENTITY</v>
          </cell>
        </row>
        <row r="7062">
          <cell r="A7062">
            <v>502466</v>
          </cell>
          <cell r="B7062" t="str">
            <v>P CARD UNCODED CHARG</v>
          </cell>
          <cell r="C7062">
            <v>52015</v>
          </cell>
          <cell r="D7062" t="str">
            <v>PHILANTHROPIC AFFAIRS</v>
          </cell>
          <cell r="E7062" t="str">
            <v>921-01505</v>
          </cell>
          <cell r="F7062" t="str">
            <v>520151505921</v>
          </cell>
          <cell r="G7062">
            <v>602466</v>
          </cell>
          <cell r="H7062" t="str">
            <v>P CARD UNCODED CHARG</v>
          </cell>
        </row>
        <row r="7063">
          <cell r="A7063">
            <v>522000</v>
          </cell>
          <cell r="B7063" t="str">
            <v>EMPLOYEE AWARDS</v>
          </cell>
          <cell r="C7063">
            <v>52015</v>
          </cell>
          <cell r="D7063" t="str">
            <v>PHILANTHROPIC AFFAIRS</v>
          </cell>
          <cell r="E7063" t="str">
            <v>921-01505</v>
          </cell>
          <cell r="F7063" t="str">
            <v>520151505921</v>
          </cell>
          <cell r="G7063">
            <v>622000</v>
          </cell>
          <cell r="H7063" t="str">
            <v>EMPLOYEE AWARDS</v>
          </cell>
        </row>
        <row r="7064">
          <cell r="A7064">
            <v>501100</v>
          </cell>
          <cell r="B7064" t="str">
            <v>EDUCATION</v>
          </cell>
          <cell r="C7064">
            <v>52015</v>
          </cell>
          <cell r="D7064" t="str">
            <v>PHILANTHROPIC AFFAIRS</v>
          </cell>
          <cell r="E7064" t="str">
            <v>921-01505</v>
          </cell>
          <cell r="F7064" t="str">
            <v>520151505921</v>
          </cell>
          <cell r="G7064">
            <v>601100</v>
          </cell>
          <cell r="H7064" t="str">
            <v>EDUCATION</v>
          </cell>
        </row>
        <row r="7065">
          <cell r="A7065">
            <v>512100</v>
          </cell>
          <cell r="B7065" t="str">
            <v>MEALS AND ENTERTAIN</v>
          </cell>
          <cell r="C7065">
            <v>52015</v>
          </cell>
          <cell r="D7065" t="str">
            <v>PHILANTHROPIC AFFAIRS</v>
          </cell>
          <cell r="E7065" t="str">
            <v>921-01505</v>
          </cell>
          <cell r="F7065" t="str">
            <v>520151505921</v>
          </cell>
          <cell r="G7065">
            <v>612100</v>
          </cell>
          <cell r="H7065" t="str">
            <v>MEALS AND ENTERTAIN</v>
          </cell>
        </row>
        <row r="7066">
          <cell r="A7066">
            <v>512200</v>
          </cell>
          <cell r="B7066" t="str">
            <v>TRAVEL IN TERRITORY</v>
          </cell>
          <cell r="C7066">
            <v>52015</v>
          </cell>
          <cell r="D7066" t="str">
            <v>PHILANTHROPIC AFFAIRS</v>
          </cell>
          <cell r="E7066" t="str">
            <v>921-01505</v>
          </cell>
          <cell r="F7066" t="str">
            <v>520151505921</v>
          </cell>
          <cell r="G7066">
            <v>612200</v>
          </cell>
          <cell r="H7066" t="str">
            <v>TRAVEL IN TERRITORY</v>
          </cell>
        </row>
        <row r="7067">
          <cell r="A7067">
            <v>504700</v>
          </cell>
          <cell r="B7067" t="str">
            <v>PARKING</v>
          </cell>
          <cell r="C7067">
            <v>52015</v>
          </cell>
          <cell r="D7067" t="str">
            <v>PHILANTHROPIC AFFAIRS</v>
          </cell>
          <cell r="E7067" t="str">
            <v>921-01505</v>
          </cell>
          <cell r="F7067" t="str">
            <v>520151505921</v>
          </cell>
          <cell r="G7067">
            <v>604700</v>
          </cell>
          <cell r="H7067" t="str">
            <v>PARKING</v>
          </cell>
        </row>
        <row r="7068">
          <cell r="A7068">
            <v>503000</v>
          </cell>
          <cell r="B7068" t="str">
            <v>OFFICE SUPPLIES</v>
          </cell>
          <cell r="C7068">
            <v>52015</v>
          </cell>
          <cell r="D7068" t="str">
            <v>PHILANTHROPIC AFFAIRS</v>
          </cell>
          <cell r="E7068" t="str">
            <v>921-01505</v>
          </cell>
          <cell r="F7068" t="str">
            <v>520151505921</v>
          </cell>
          <cell r="G7068">
            <v>603000</v>
          </cell>
          <cell r="H7068" t="str">
            <v>OFFICE SUPPLIES</v>
          </cell>
        </row>
        <row r="7069">
          <cell r="A7069">
            <v>588105</v>
          </cell>
          <cell r="B7069" t="str">
            <v>SALARY PAYROLL ZTFSO</v>
          </cell>
          <cell r="C7069">
            <v>52015</v>
          </cell>
          <cell r="D7069" t="str">
            <v>PHILANTHROPIC AFFAIRS</v>
          </cell>
          <cell r="E7069" t="str">
            <v>921-01505</v>
          </cell>
          <cell r="F7069" t="str">
            <v>520151505921</v>
          </cell>
          <cell r="G7069">
            <v>688105</v>
          </cell>
          <cell r="H7069" t="str">
            <v>SALARY PAYROLL ZTFSO</v>
          </cell>
        </row>
        <row r="7070">
          <cell r="A7070">
            <v>500100</v>
          </cell>
          <cell r="B7070" t="str">
            <v>SALARY PAYROLL</v>
          </cell>
          <cell r="C7070">
            <v>52010</v>
          </cell>
          <cell r="D7070" t="str">
            <v>PUBLIC POLICY &amp; GOVERNMENT AFFAIRS</v>
          </cell>
          <cell r="E7070" t="str">
            <v>921-01505</v>
          </cell>
          <cell r="F7070" t="str">
            <v>520101505921</v>
          </cell>
          <cell r="G7070">
            <v>600100</v>
          </cell>
          <cell r="H7070" t="str">
            <v>SALARY PAYROLL</v>
          </cell>
        </row>
        <row r="7071">
          <cell r="A7071">
            <v>500900</v>
          </cell>
          <cell r="B7071" t="str">
            <v>VACATION, SICK &amp; HOL</v>
          </cell>
          <cell r="C7071">
            <v>52010</v>
          </cell>
          <cell r="D7071" t="str">
            <v>PUBLIC POLICY &amp; GOVERNMENT AFFAIRS</v>
          </cell>
          <cell r="E7071" t="str">
            <v>921-01505</v>
          </cell>
          <cell r="F7071" t="str">
            <v>520101505921</v>
          </cell>
          <cell r="G7071">
            <v>600900</v>
          </cell>
          <cell r="H7071" t="str">
            <v>VACATION, SICK &amp; HOL</v>
          </cell>
        </row>
        <row r="7072">
          <cell r="A7072">
            <v>501000</v>
          </cell>
          <cell r="B7072" t="str">
            <v>PAYROLL OVERHEAD</v>
          </cell>
          <cell r="C7072">
            <v>52010</v>
          </cell>
          <cell r="D7072" t="str">
            <v>PUBLIC POLICY &amp; GOVERNMENT AFFAIRS</v>
          </cell>
          <cell r="E7072" t="str">
            <v>921-01505</v>
          </cell>
          <cell r="F7072" t="str">
            <v>520101505921</v>
          </cell>
          <cell r="G7072">
            <v>601000</v>
          </cell>
          <cell r="H7072" t="str">
            <v>PAYROLL OVERHEAD</v>
          </cell>
        </row>
        <row r="7073">
          <cell r="A7073">
            <v>501100</v>
          </cell>
          <cell r="B7073" t="str">
            <v>EDUCATION</v>
          </cell>
          <cell r="C7073">
            <v>52010</v>
          </cell>
          <cell r="D7073" t="str">
            <v>PUBLIC POLICY &amp; GOVERNMENT AFFAIRS</v>
          </cell>
          <cell r="E7073" t="str">
            <v>921-01505</v>
          </cell>
          <cell r="F7073" t="str">
            <v>520101505921</v>
          </cell>
          <cell r="G7073">
            <v>601100</v>
          </cell>
          <cell r="H7073" t="str">
            <v>EDUCATION</v>
          </cell>
        </row>
        <row r="7074">
          <cell r="A7074">
            <v>501401</v>
          </cell>
          <cell r="B7074" t="str">
            <v>MATERIALS - CONS INV</v>
          </cell>
          <cell r="C7074">
            <v>52010</v>
          </cell>
          <cell r="D7074" t="str">
            <v>PUBLIC POLICY &amp; GOVERNMENT AFFAIRS</v>
          </cell>
          <cell r="E7074" t="str">
            <v>921-01505</v>
          </cell>
          <cell r="F7074" t="str">
            <v>520101505921</v>
          </cell>
          <cell r="G7074">
            <v>601401</v>
          </cell>
          <cell r="H7074" t="str">
            <v>MATERIALS - CONS INV</v>
          </cell>
        </row>
        <row r="7075">
          <cell r="A7075">
            <v>501900</v>
          </cell>
          <cell r="B7075" t="str">
            <v>DUES/MEMBERSHIP</v>
          </cell>
          <cell r="C7075">
            <v>52010</v>
          </cell>
          <cell r="D7075" t="str">
            <v>PUBLIC POLICY &amp; GOVERNMENT AFFAIRS</v>
          </cell>
          <cell r="E7075" t="str">
            <v>921-01505</v>
          </cell>
          <cell r="F7075" t="str">
            <v>520101505921</v>
          </cell>
          <cell r="G7075">
            <v>601900</v>
          </cell>
          <cell r="H7075" t="str">
            <v>DUES/MEMBERSHIP</v>
          </cell>
        </row>
        <row r="7076">
          <cell r="A7076">
            <v>502466</v>
          </cell>
          <cell r="B7076" t="str">
            <v>P CARD UNCODED CHARG</v>
          </cell>
          <cell r="C7076">
            <v>52010</v>
          </cell>
          <cell r="D7076" t="str">
            <v>PUBLIC POLICY &amp; GOVERNMENT AFFAIRS</v>
          </cell>
          <cell r="E7076" t="str">
            <v>921-01505</v>
          </cell>
          <cell r="F7076" t="str">
            <v>520101505921</v>
          </cell>
          <cell r="G7076">
            <v>602466</v>
          </cell>
          <cell r="H7076" t="str">
            <v>P CARD UNCODED CHARG</v>
          </cell>
        </row>
        <row r="7077">
          <cell r="A7077">
            <v>502700</v>
          </cell>
          <cell r="B7077" t="str">
            <v>TELEPHONE</v>
          </cell>
          <cell r="C7077">
            <v>52010</v>
          </cell>
          <cell r="D7077" t="str">
            <v>PUBLIC POLICY &amp; GOVERNMENT AFFAIRS</v>
          </cell>
          <cell r="E7077" t="str">
            <v>921-01505</v>
          </cell>
          <cell r="F7077" t="str">
            <v>520101505921</v>
          </cell>
          <cell r="G7077">
            <v>602700</v>
          </cell>
          <cell r="H7077" t="str">
            <v>TELEPHONE</v>
          </cell>
        </row>
        <row r="7078">
          <cell r="A7078">
            <v>503000</v>
          </cell>
          <cell r="B7078" t="str">
            <v>OFFICE SUPPLIES</v>
          </cell>
          <cell r="C7078">
            <v>52010</v>
          </cell>
          <cell r="D7078" t="str">
            <v>PUBLIC POLICY &amp; GOVERNMENT AFFAIRS</v>
          </cell>
          <cell r="E7078" t="str">
            <v>921-01505</v>
          </cell>
          <cell r="F7078" t="str">
            <v>520101505921</v>
          </cell>
          <cell r="G7078">
            <v>603000</v>
          </cell>
          <cell r="H7078" t="str">
            <v>OFFICE SUPPLIES</v>
          </cell>
        </row>
        <row r="7079">
          <cell r="A7079">
            <v>503200</v>
          </cell>
          <cell r="B7079" t="str">
            <v>BOOKS AND MAGAZINES</v>
          </cell>
          <cell r="C7079">
            <v>52010</v>
          </cell>
          <cell r="D7079" t="str">
            <v>PUBLIC POLICY &amp; GOVERNMENT AFFAIRS</v>
          </cell>
          <cell r="E7079" t="str">
            <v>921-01505</v>
          </cell>
          <cell r="F7079" t="str">
            <v>520101505921</v>
          </cell>
          <cell r="G7079">
            <v>603200</v>
          </cell>
          <cell r="H7079" t="str">
            <v>BOOKS AND MAGAZINES</v>
          </cell>
        </row>
        <row r="7080">
          <cell r="A7080">
            <v>506200</v>
          </cell>
          <cell r="B7080" t="str">
            <v>PERMITS AND FEES</v>
          </cell>
          <cell r="C7080">
            <v>52010</v>
          </cell>
          <cell r="D7080" t="str">
            <v>PUBLIC POLICY &amp; GOVERNMENT AFFAIRS</v>
          </cell>
          <cell r="E7080" t="str">
            <v>921-01505</v>
          </cell>
          <cell r="F7080" t="str">
            <v>520101505921</v>
          </cell>
          <cell r="G7080">
            <v>606200</v>
          </cell>
          <cell r="H7080" t="str">
            <v>PERMITS AND FEES</v>
          </cell>
        </row>
        <row r="7081">
          <cell r="A7081">
            <v>507500</v>
          </cell>
          <cell r="B7081" t="str">
            <v>CORPORATE IDENTITY</v>
          </cell>
          <cell r="C7081">
            <v>52010</v>
          </cell>
          <cell r="D7081" t="str">
            <v>PUBLIC POLICY &amp; GOVERNMENT AFFAIRS</v>
          </cell>
          <cell r="E7081" t="str">
            <v>921-01505</v>
          </cell>
          <cell r="F7081" t="str">
            <v>520101505921</v>
          </cell>
          <cell r="G7081">
            <v>607500</v>
          </cell>
          <cell r="H7081" t="str">
            <v>CORPORATE IDENTITY</v>
          </cell>
        </row>
        <row r="7082">
          <cell r="A7082">
            <v>512200</v>
          </cell>
          <cell r="B7082" t="str">
            <v>TRAVEL IN TERRITORY</v>
          </cell>
          <cell r="C7082">
            <v>52010</v>
          </cell>
          <cell r="D7082" t="str">
            <v>PUBLIC POLICY &amp; GOVERNMENT AFFAIRS</v>
          </cell>
          <cell r="E7082" t="str">
            <v>921-01505</v>
          </cell>
          <cell r="F7082" t="str">
            <v>520101505921</v>
          </cell>
          <cell r="G7082">
            <v>612200</v>
          </cell>
          <cell r="H7082" t="str">
            <v>TRAVEL IN TERRITORY</v>
          </cell>
        </row>
        <row r="7083">
          <cell r="A7083">
            <v>513200</v>
          </cell>
          <cell r="B7083" t="str">
            <v>BUSINESS TRAVEL</v>
          </cell>
          <cell r="C7083">
            <v>52010</v>
          </cell>
          <cell r="D7083" t="str">
            <v>PUBLIC POLICY &amp; GOVERNMENT AFFAIRS</v>
          </cell>
          <cell r="E7083" t="str">
            <v>921-01505</v>
          </cell>
          <cell r="F7083" t="str">
            <v>520101505921</v>
          </cell>
          <cell r="G7083">
            <v>613200</v>
          </cell>
          <cell r="H7083" t="str">
            <v>BUSINESS TRAVEL</v>
          </cell>
        </row>
        <row r="7084">
          <cell r="A7084">
            <v>580105</v>
          </cell>
          <cell r="B7084" t="str">
            <v>SALARY REGULAR</v>
          </cell>
          <cell r="C7084">
            <v>52010</v>
          </cell>
          <cell r="D7084" t="str">
            <v>PUBLIC POLICY &amp; GOVERNMENT AFFAIRS</v>
          </cell>
          <cell r="E7084" t="str">
            <v>921-01505</v>
          </cell>
          <cell r="F7084" t="str">
            <v>520101505921</v>
          </cell>
          <cell r="G7084">
            <v>680105</v>
          </cell>
          <cell r="H7084" t="str">
            <v>SALARY REGULAR</v>
          </cell>
        </row>
        <row r="7085">
          <cell r="A7085">
            <v>501500</v>
          </cell>
          <cell r="B7085" t="str">
            <v>MILEAGE REIMBURSE</v>
          </cell>
          <cell r="C7085">
            <v>52010</v>
          </cell>
          <cell r="D7085" t="str">
            <v>PUBLIC POLICY &amp; GOVERNMENT AFFAIRS</v>
          </cell>
          <cell r="E7085" t="str">
            <v>921-01505</v>
          </cell>
          <cell r="F7085" t="str">
            <v>520101505921</v>
          </cell>
          <cell r="G7085">
            <v>601500</v>
          </cell>
          <cell r="H7085" t="str">
            <v>MILEAGE REIMBURSE</v>
          </cell>
        </row>
        <row r="7086">
          <cell r="A7086">
            <v>512100</v>
          </cell>
          <cell r="B7086" t="str">
            <v>MEALS AND ENTERTAIN</v>
          </cell>
          <cell r="C7086">
            <v>52010</v>
          </cell>
          <cell r="D7086" t="str">
            <v>PUBLIC POLICY &amp; GOVERNMENT AFFAIRS</v>
          </cell>
          <cell r="E7086" t="str">
            <v>921-01505</v>
          </cell>
          <cell r="F7086" t="str">
            <v>520101505921</v>
          </cell>
          <cell r="G7086">
            <v>612100</v>
          </cell>
          <cell r="H7086" t="str">
            <v>MEALS AND ENTERTAIN</v>
          </cell>
        </row>
        <row r="7087">
          <cell r="A7087">
            <v>500500</v>
          </cell>
          <cell r="B7087" t="str">
            <v>SALARY BONUS PAYROLL</v>
          </cell>
          <cell r="C7087">
            <v>52010</v>
          </cell>
          <cell r="D7087" t="str">
            <v>PUBLIC POLICY &amp; GOVERNMENT AFFAIRS</v>
          </cell>
          <cell r="E7087" t="str">
            <v>921-01505</v>
          </cell>
          <cell r="F7087" t="str">
            <v>520101505921</v>
          </cell>
          <cell r="G7087">
            <v>600500</v>
          </cell>
          <cell r="H7087" t="str">
            <v>SALARY BONUS PAYROLL</v>
          </cell>
        </row>
        <row r="7088">
          <cell r="A7088">
            <v>504700</v>
          </cell>
          <cell r="B7088" t="str">
            <v>PARKING</v>
          </cell>
          <cell r="C7088">
            <v>52010</v>
          </cell>
          <cell r="D7088" t="str">
            <v>PUBLIC POLICY &amp; GOVERNMENT AFFAIRS</v>
          </cell>
          <cell r="E7088" t="str">
            <v>921-01505</v>
          </cell>
          <cell r="F7088" t="str">
            <v>520101505921</v>
          </cell>
          <cell r="G7088">
            <v>604700</v>
          </cell>
          <cell r="H7088" t="str">
            <v>PARKING</v>
          </cell>
        </row>
        <row r="7089">
          <cell r="A7089">
            <v>504950</v>
          </cell>
          <cell r="B7089" t="str">
            <v>CLOTHING</v>
          </cell>
          <cell r="C7089">
            <v>52010</v>
          </cell>
          <cell r="D7089" t="str">
            <v>PUBLIC POLICY &amp; GOVERNMENT AFFAIRS</v>
          </cell>
          <cell r="E7089" t="str">
            <v>921-01505</v>
          </cell>
          <cell r="F7089" t="str">
            <v>520101505921</v>
          </cell>
          <cell r="G7089">
            <v>604950</v>
          </cell>
          <cell r="H7089" t="str">
            <v>CLOTHING</v>
          </cell>
        </row>
        <row r="7090">
          <cell r="A7090">
            <v>505100</v>
          </cell>
          <cell r="B7090" t="str">
            <v>PROFESSIONAL SERVICE</v>
          </cell>
          <cell r="C7090">
            <v>52010</v>
          </cell>
          <cell r="D7090" t="str">
            <v>PUBLIC POLICY &amp; GOVERNMENT AFFAIRS</v>
          </cell>
          <cell r="E7090" t="str">
            <v>921-01505</v>
          </cell>
          <cell r="F7090" t="str">
            <v>520101505921</v>
          </cell>
          <cell r="G7090">
            <v>605100</v>
          </cell>
          <cell r="H7090" t="str">
            <v>PROFESSIONAL SERVICE</v>
          </cell>
        </row>
        <row r="7091">
          <cell r="A7091">
            <v>588105</v>
          </cell>
          <cell r="B7091" t="str">
            <v>SALARY PAYROLL ZTFSO</v>
          </cell>
          <cell r="C7091">
            <v>52010</v>
          </cell>
          <cell r="D7091" t="str">
            <v>PUBLIC POLICY &amp; GOVERNMENT AFFAIRS</v>
          </cell>
          <cell r="E7091" t="str">
            <v>921-01505</v>
          </cell>
          <cell r="F7091" t="str">
            <v>520101505921</v>
          </cell>
          <cell r="G7091">
            <v>688105</v>
          </cell>
          <cell r="H7091" t="str">
            <v>SALARY PAYROLL ZTFSO</v>
          </cell>
        </row>
        <row r="7092">
          <cell r="A7092">
            <v>502800</v>
          </cell>
          <cell r="B7092" t="str">
            <v>POSTAGE</v>
          </cell>
          <cell r="C7092">
            <v>52010</v>
          </cell>
          <cell r="D7092" t="str">
            <v>PUBLIC POLICY &amp; GOVERNMENT AFFAIRS</v>
          </cell>
          <cell r="E7092" t="str">
            <v>921-01505</v>
          </cell>
          <cell r="F7092" t="str">
            <v>520101505921</v>
          </cell>
          <cell r="G7092">
            <v>602800</v>
          </cell>
          <cell r="H7092" t="str">
            <v>POSTAGE</v>
          </cell>
        </row>
        <row r="7093">
          <cell r="A7093">
            <v>503300</v>
          </cell>
          <cell r="B7093" t="str">
            <v>REFRESHMENTS</v>
          </cell>
          <cell r="C7093">
            <v>52010</v>
          </cell>
          <cell r="D7093" t="str">
            <v>PUBLIC POLICY &amp; GOVERNMENT AFFAIRS</v>
          </cell>
          <cell r="E7093" t="str">
            <v>921-01505</v>
          </cell>
          <cell r="F7093" t="str">
            <v>520101505921</v>
          </cell>
          <cell r="G7093">
            <v>603300</v>
          </cell>
          <cell r="H7093" t="str">
            <v>REFRESHMENTS</v>
          </cell>
        </row>
        <row r="7094">
          <cell r="A7094">
            <v>513100</v>
          </cell>
          <cell r="B7094" t="str">
            <v>CONFERENCE TRAVEL</v>
          </cell>
          <cell r="C7094">
            <v>52010</v>
          </cell>
          <cell r="D7094" t="str">
            <v>PUBLIC POLICY &amp; GOVERNMENT AFFAIRS</v>
          </cell>
          <cell r="E7094" t="str">
            <v>921-01505</v>
          </cell>
          <cell r="F7094" t="str">
            <v>520101505921</v>
          </cell>
          <cell r="G7094">
            <v>613100</v>
          </cell>
          <cell r="H7094" t="str">
            <v>CONFERENCE TRAVEL</v>
          </cell>
        </row>
        <row r="7095">
          <cell r="A7095">
            <v>522000</v>
          </cell>
          <cell r="B7095" t="str">
            <v>EMPLOYEE AWARDS</v>
          </cell>
          <cell r="C7095">
            <v>52010</v>
          </cell>
          <cell r="D7095" t="str">
            <v>PUBLIC POLICY &amp; GOVERNMENT AFFAIRS</v>
          </cell>
          <cell r="E7095" t="str">
            <v>921-01505</v>
          </cell>
          <cell r="F7095" t="str">
            <v>520101505921</v>
          </cell>
          <cell r="G7095">
            <v>622000</v>
          </cell>
          <cell r="H7095" t="str">
            <v>EMPLOYEE AWARDS</v>
          </cell>
        </row>
        <row r="7096">
          <cell r="A7096">
            <v>522200</v>
          </cell>
          <cell r="B7096" t="str">
            <v>NON EMPLOYEE GIFTS</v>
          </cell>
          <cell r="C7096">
            <v>52010</v>
          </cell>
          <cell r="D7096" t="str">
            <v>PUBLIC POLICY &amp; GOVERNMENT AFFAIRS</v>
          </cell>
          <cell r="E7096" t="str">
            <v>921-01505</v>
          </cell>
          <cell r="F7096" t="str">
            <v>520101505921</v>
          </cell>
          <cell r="G7096">
            <v>622200</v>
          </cell>
          <cell r="H7096" t="str">
            <v>NON EMPLOYEE GIFTS</v>
          </cell>
        </row>
        <row r="7097">
          <cell r="A7097">
            <v>504600</v>
          </cell>
          <cell r="B7097" t="str">
            <v>DEALER RELATIONS</v>
          </cell>
          <cell r="C7097">
            <v>52010</v>
          </cell>
          <cell r="D7097" t="str">
            <v>PUBLIC POLICY &amp; GOVERNMENT AFFAIRS</v>
          </cell>
          <cell r="E7097" t="str">
            <v>921-01505</v>
          </cell>
          <cell r="F7097" t="str">
            <v>520101505921</v>
          </cell>
          <cell r="G7097">
            <v>604600</v>
          </cell>
          <cell r="H7097" t="str">
            <v>DEALER RELATIONS</v>
          </cell>
        </row>
        <row r="7098">
          <cell r="A7098">
            <v>599900</v>
          </cell>
          <cell r="B7098" t="str">
            <v>BDGT - MISC. EXP</v>
          </cell>
          <cell r="C7098">
            <v>52010</v>
          </cell>
          <cell r="D7098" t="str">
            <v>PUBLIC POLICY &amp; GOVERNMENT AFFAIRS</v>
          </cell>
          <cell r="E7098" t="str">
            <v>921-01505</v>
          </cell>
          <cell r="F7098" t="str">
            <v>520101505921</v>
          </cell>
          <cell r="G7098">
            <v>699900</v>
          </cell>
          <cell r="H7098" t="str">
            <v>BDGT - MISC. EXP</v>
          </cell>
        </row>
        <row r="7099">
          <cell r="A7099">
            <v>500100</v>
          </cell>
          <cell r="B7099" t="str">
            <v>SALARY PAYROLL</v>
          </cell>
          <cell r="C7099">
            <v>51065</v>
          </cell>
          <cell r="D7099" t="str">
            <v>CLAIMS OVERHEAD</v>
          </cell>
          <cell r="E7099" t="str">
            <v>921-01505</v>
          </cell>
          <cell r="F7099" t="str">
            <v>510651505921</v>
          </cell>
          <cell r="G7099">
            <v>600100</v>
          </cell>
          <cell r="H7099" t="str">
            <v>SALARY PAYROLL</v>
          </cell>
        </row>
        <row r="7100">
          <cell r="A7100">
            <v>500900</v>
          </cell>
          <cell r="B7100" t="str">
            <v>VACATION, SICK &amp; HOL</v>
          </cell>
          <cell r="C7100">
            <v>51065</v>
          </cell>
          <cell r="D7100" t="str">
            <v>CLAIMS OVERHEAD</v>
          </cell>
          <cell r="E7100" t="str">
            <v>921-01505</v>
          </cell>
          <cell r="F7100" t="str">
            <v>510651505921</v>
          </cell>
          <cell r="G7100">
            <v>600900</v>
          </cell>
          <cell r="H7100" t="str">
            <v>VACATION, SICK &amp; HOL</v>
          </cell>
        </row>
        <row r="7101">
          <cell r="A7101">
            <v>501000</v>
          </cell>
          <cell r="B7101" t="str">
            <v>PAYROLL OVERHEAD</v>
          </cell>
          <cell r="C7101">
            <v>51065</v>
          </cell>
          <cell r="D7101" t="str">
            <v>CLAIMS OVERHEAD</v>
          </cell>
          <cell r="E7101" t="str">
            <v>921-01505</v>
          </cell>
          <cell r="F7101" t="str">
            <v>510651505921</v>
          </cell>
          <cell r="G7101">
            <v>601000</v>
          </cell>
          <cell r="H7101" t="str">
            <v>PAYROLL OVERHEAD</v>
          </cell>
        </row>
        <row r="7102">
          <cell r="A7102">
            <v>501600</v>
          </cell>
          <cell r="B7102" t="str">
            <v>TRANSPORTATION</v>
          </cell>
          <cell r="C7102">
            <v>51065</v>
          </cell>
          <cell r="D7102" t="str">
            <v>CLAIMS OVERHEAD</v>
          </cell>
          <cell r="E7102" t="str">
            <v>921-01505</v>
          </cell>
          <cell r="F7102" t="str">
            <v>510651505921</v>
          </cell>
          <cell r="G7102">
            <v>601600</v>
          </cell>
          <cell r="H7102" t="str">
            <v>TRANSPORTATION</v>
          </cell>
        </row>
        <row r="7103">
          <cell r="A7103">
            <v>502466</v>
          </cell>
          <cell r="B7103" t="str">
            <v>P CARD UNCODED CHARG</v>
          </cell>
          <cell r="C7103">
            <v>51065</v>
          </cell>
          <cell r="D7103" t="str">
            <v>CLAIMS OVERHEAD</v>
          </cell>
          <cell r="E7103" t="str">
            <v>921-01505</v>
          </cell>
          <cell r="F7103" t="str">
            <v>510651505921</v>
          </cell>
          <cell r="G7103">
            <v>602466</v>
          </cell>
          <cell r="H7103" t="str">
            <v>P CARD UNCODED CHARG</v>
          </cell>
        </row>
        <row r="7104">
          <cell r="A7104">
            <v>504700</v>
          </cell>
          <cell r="B7104" t="str">
            <v>PARKING</v>
          </cell>
          <cell r="C7104">
            <v>51065</v>
          </cell>
          <cell r="D7104" t="str">
            <v>CLAIMS OVERHEAD</v>
          </cell>
          <cell r="E7104" t="str">
            <v>921-01505</v>
          </cell>
          <cell r="F7104" t="str">
            <v>510651505921</v>
          </cell>
          <cell r="G7104">
            <v>604700</v>
          </cell>
          <cell r="H7104" t="str">
            <v>PARKING</v>
          </cell>
        </row>
        <row r="7105">
          <cell r="A7105">
            <v>512100</v>
          </cell>
          <cell r="B7105" t="str">
            <v>MEALS AND ENTERTAIN</v>
          </cell>
          <cell r="C7105">
            <v>51065</v>
          </cell>
          <cell r="D7105" t="str">
            <v>CLAIMS OVERHEAD</v>
          </cell>
          <cell r="E7105" t="str">
            <v>921-01505</v>
          </cell>
          <cell r="F7105" t="str">
            <v>510651505921</v>
          </cell>
          <cell r="G7105">
            <v>612100</v>
          </cell>
          <cell r="H7105" t="str">
            <v>MEALS AND ENTERTAIN</v>
          </cell>
        </row>
        <row r="7106">
          <cell r="A7106">
            <v>501900</v>
          </cell>
          <cell r="B7106" t="str">
            <v>DUES/MEMBERSHIP</v>
          </cell>
          <cell r="C7106">
            <v>51065</v>
          </cell>
          <cell r="D7106" t="str">
            <v>CLAIMS OVERHEAD</v>
          </cell>
          <cell r="E7106" t="str">
            <v>921-01505</v>
          </cell>
          <cell r="F7106" t="str">
            <v>510651505921</v>
          </cell>
          <cell r="G7106">
            <v>601900</v>
          </cell>
          <cell r="H7106" t="str">
            <v>DUES/MEMBERSHIP</v>
          </cell>
        </row>
        <row r="7107">
          <cell r="A7107">
            <v>502700</v>
          </cell>
          <cell r="B7107" t="str">
            <v>TELEPHONE</v>
          </cell>
          <cell r="C7107">
            <v>51065</v>
          </cell>
          <cell r="D7107" t="str">
            <v>CLAIMS OVERHEAD</v>
          </cell>
          <cell r="E7107" t="str">
            <v>921-01505</v>
          </cell>
          <cell r="F7107" t="str">
            <v>510651505921</v>
          </cell>
          <cell r="G7107">
            <v>602700</v>
          </cell>
          <cell r="H7107" t="str">
            <v>TELEPHONE</v>
          </cell>
        </row>
        <row r="7108">
          <cell r="A7108">
            <v>503000</v>
          </cell>
          <cell r="B7108" t="str">
            <v>OFFICE SUPPLIES</v>
          </cell>
          <cell r="C7108">
            <v>51065</v>
          </cell>
          <cell r="D7108" t="str">
            <v>CLAIMS OVERHEAD</v>
          </cell>
          <cell r="E7108" t="str">
            <v>921-01505</v>
          </cell>
          <cell r="F7108" t="str">
            <v>510651505921</v>
          </cell>
          <cell r="G7108">
            <v>603000</v>
          </cell>
          <cell r="H7108" t="str">
            <v>OFFICE SUPPLIES</v>
          </cell>
        </row>
        <row r="7109">
          <cell r="A7109">
            <v>503300</v>
          </cell>
          <cell r="B7109" t="str">
            <v>REFRESHMENTS</v>
          </cell>
          <cell r="C7109">
            <v>51065</v>
          </cell>
          <cell r="D7109" t="str">
            <v>CLAIMS OVERHEAD</v>
          </cell>
          <cell r="E7109" t="str">
            <v>921-01505</v>
          </cell>
          <cell r="F7109" t="str">
            <v>510651505921</v>
          </cell>
          <cell r="G7109">
            <v>603300</v>
          </cell>
          <cell r="H7109" t="str">
            <v>REFRESHMENTS</v>
          </cell>
        </row>
        <row r="7110">
          <cell r="A7110">
            <v>505000</v>
          </cell>
          <cell r="B7110" t="str">
            <v>LEGAL FEES</v>
          </cell>
          <cell r="C7110">
            <v>51065</v>
          </cell>
          <cell r="D7110" t="str">
            <v>CLAIMS OVERHEAD</v>
          </cell>
          <cell r="E7110" t="str">
            <v>921-01505</v>
          </cell>
          <cell r="F7110" t="str">
            <v>510651505921</v>
          </cell>
          <cell r="G7110">
            <v>605000</v>
          </cell>
          <cell r="H7110" t="str">
            <v>LEGAL FEES</v>
          </cell>
        </row>
        <row r="7111">
          <cell r="A7111">
            <v>505100</v>
          </cell>
          <cell r="B7111" t="str">
            <v>PROFESSIONAL SERVICE</v>
          </cell>
          <cell r="C7111">
            <v>51065</v>
          </cell>
          <cell r="D7111" t="str">
            <v>CLAIMS OVERHEAD</v>
          </cell>
          <cell r="E7111" t="str">
            <v>921-01505</v>
          </cell>
          <cell r="F7111" t="str">
            <v>510651505921</v>
          </cell>
          <cell r="G7111">
            <v>605100</v>
          </cell>
          <cell r="H7111" t="str">
            <v>PROFESSIONAL SERVICE</v>
          </cell>
        </row>
        <row r="7112">
          <cell r="A7112">
            <v>500500</v>
          </cell>
          <cell r="B7112" t="str">
            <v>SALARY BONUS PAYROLL</v>
          </cell>
          <cell r="C7112">
            <v>51065</v>
          </cell>
          <cell r="D7112" t="str">
            <v>CLAIMS OVERHEAD</v>
          </cell>
          <cell r="E7112" t="str">
            <v>921-01505</v>
          </cell>
          <cell r="F7112" t="str">
            <v>510651505921</v>
          </cell>
          <cell r="G7112">
            <v>600500</v>
          </cell>
          <cell r="H7112" t="str">
            <v>SALARY BONUS PAYROLL</v>
          </cell>
        </row>
        <row r="7113">
          <cell r="A7113">
            <v>502800</v>
          </cell>
          <cell r="B7113" t="str">
            <v>POSTAGE</v>
          </cell>
          <cell r="C7113">
            <v>51065</v>
          </cell>
          <cell r="D7113" t="str">
            <v>CLAIMS OVERHEAD</v>
          </cell>
          <cell r="E7113" t="str">
            <v>921-01505</v>
          </cell>
          <cell r="F7113" t="str">
            <v>510651505921</v>
          </cell>
          <cell r="G7113">
            <v>602800</v>
          </cell>
          <cell r="H7113" t="str">
            <v>POSTAGE</v>
          </cell>
        </row>
        <row r="7114">
          <cell r="A7114">
            <v>522000</v>
          </cell>
          <cell r="B7114" t="str">
            <v>EMPLOYEE AWARDS</v>
          </cell>
          <cell r="C7114">
            <v>51065</v>
          </cell>
          <cell r="D7114" t="str">
            <v>CLAIMS OVERHEAD</v>
          </cell>
          <cell r="E7114" t="str">
            <v>921-01505</v>
          </cell>
          <cell r="F7114" t="str">
            <v>510651505921</v>
          </cell>
          <cell r="G7114">
            <v>622000</v>
          </cell>
          <cell r="H7114" t="str">
            <v>EMPLOYEE AWARDS</v>
          </cell>
        </row>
        <row r="7115">
          <cell r="A7115">
            <v>501100</v>
          </cell>
          <cell r="B7115" t="str">
            <v>EDUCATION</v>
          </cell>
          <cell r="C7115">
            <v>51065</v>
          </cell>
          <cell r="D7115" t="str">
            <v>CLAIMS OVERHEAD</v>
          </cell>
          <cell r="E7115" t="str">
            <v>921-01505</v>
          </cell>
          <cell r="F7115" t="str">
            <v>510651505921</v>
          </cell>
          <cell r="G7115">
            <v>601100</v>
          </cell>
          <cell r="H7115" t="str">
            <v>EDUCATION</v>
          </cell>
        </row>
        <row r="7116">
          <cell r="A7116">
            <v>501500</v>
          </cell>
          <cell r="B7116" t="str">
            <v>MILEAGE REIMBURSE</v>
          </cell>
          <cell r="C7116">
            <v>51065</v>
          </cell>
          <cell r="D7116" t="str">
            <v>CLAIMS OVERHEAD</v>
          </cell>
          <cell r="E7116" t="str">
            <v>921-01505</v>
          </cell>
          <cell r="F7116" t="str">
            <v>510651505921</v>
          </cell>
          <cell r="G7116">
            <v>601500</v>
          </cell>
          <cell r="H7116" t="str">
            <v>MILEAGE REIMBURSE</v>
          </cell>
        </row>
        <row r="7117">
          <cell r="A7117">
            <v>513100</v>
          </cell>
          <cell r="B7117" t="str">
            <v>CONFERENCE TRAVEL</v>
          </cell>
          <cell r="C7117">
            <v>51065</v>
          </cell>
          <cell r="D7117" t="str">
            <v>CLAIMS OVERHEAD</v>
          </cell>
          <cell r="E7117" t="str">
            <v>921-01505</v>
          </cell>
          <cell r="F7117" t="str">
            <v>510651505921</v>
          </cell>
          <cell r="G7117">
            <v>613100</v>
          </cell>
          <cell r="H7117" t="str">
            <v>CONFERENCE TRAVEL</v>
          </cell>
        </row>
        <row r="7118">
          <cell r="A7118">
            <v>506200</v>
          </cell>
          <cell r="B7118" t="str">
            <v>PERMITS AND FEES</v>
          </cell>
          <cell r="C7118">
            <v>51065</v>
          </cell>
          <cell r="D7118" t="str">
            <v>CLAIMS OVERHEAD</v>
          </cell>
          <cell r="E7118" t="str">
            <v>921-01505</v>
          </cell>
          <cell r="F7118" t="str">
            <v>510651505921</v>
          </cell>
          <cell r="G7118">
            <v>606200</v>
          </cell>
          <cell r="H7118" t="str">
            <v>PERMITS AND FEES</v>
          </cell>
        </row>
        <row r="7119">
          <cell r="A7119">
            <v>503100</v>
          </cell>
          <cell r="B7119" t="str">
            <v>PRINTING</v>
          </cell>
          <cell r="C7119">
            <v>51065</v>
          </cell>
          <cell r="D7119" t="str">
            <v>CLAIMS OVERHEAD</v>
          </cell>
          <cell r="E7119" t="str">
            <v>921-01505</v>
          </cell>
          <cell r="F7119" t="str">
            <v>510651505921</v>
          </cell>
          <cell r="G7119">
            <v>603100</v>
          </cell>
          <cell r="H7119" t="str">
            <v>PRINTING</v>
          </cell>
        </row>
        <row r="7120">
          <cell r="A7120">
            <v>522100</v>
          </cell>
          <cell r="B7120" t="str">
            <v>EMPLOYEE AWRDS MLS &amp;</v>
          </cell>
          <cell r="C7120">
            <v>51065</v>
          </cell>
          <cell r="D7120" t="str">
            <v>CLAIMS OVERHEAD</v>
          </cell>
          <cell r="E7120" t="str">
            <v>921-01505</v>
          </cell>
          <cell r="F7120" t="str">
            <v>510651505921</v>
          </cell>
          <cell r="G7120">
            <v>622100</v>
          </cell>
          <cell r="H7120" t="str">
            <v>EMPLOYEE AWRDS MLS &amp;</v>
          </cell>
        </row>
        <row r="7121">
          <cell r="A7121">
            <v>500100</v>
          </cell>
          <cell r="B7121" t="str">
            <v>SALARY PAYROLL</v>
          </cell>
          <cell r="C7121">
            <v>51060</v>
          </cell>
          <cell r="D7121" t="str">
            <v>PROJECT OFFICE</v>
          </cell>
          <cell r="E7121" t="str">
            <v>921-01505</v>
          </cell>
          <cell r="F7121" t="str">
            <v>510601505921</v>
          </cell>
          <cell r="G7121">
            <v>600100</v>
          </cell>
          <cell r="H7121" t="str">
            <v>SALARY PAYROLL</v>
          </cell>
        </row>
        <row r="7122">
          <cell r="A7122">
            <v>500900</v>
          </cell>
          <cell r="B7122" t="str">
            <v>VACATION, SICK &amp; HOL</v>
          </cell>
          <cell r="C7122">
            <v>51060</v>
          </cell>
          <cell r="D7122" t="str">
            <v>PROJECT OFFICE</v>
          </cell>
          <cell r="E7122" t="str">
            <v>921-01505</v>
          </cell>
          <cell r="F7122" t="str">
            <v>510601505921</v>
          </cell>
          <cell r="G7122">
            <v>600900</v>
          </cell>
          <cell r="H7122" t="str">
            <v>VACATION, SICK &amp; HOL</v>
          </cell>
        </row>
        <row r="7123">
          <cell r="A7123">
            <v>501000</v>
          </cell>
          <cell r="B7123" t="str">
            <v>PAYROLL OVERHEAD</v>
          </cell>
          <cell r="C7123">
            <v>51060</v>
          </cell>
          <cell r="D7123" t="str">
            <v>PROJECT OFFICE</v>
          </cell>
          <cell r="E7123" t="str">
            <v>921-01505</v>
          </cell>
          <cell r="F7123" t="str">
            <v>510601505921</v>
          </cell>
          <cell r="G7123">
            <v>601000</v>
          </cell>
          <cell r="H7123" t="str">
            <v>PAYROLL OVERHEAD</v>
          </cell>
        </row>
        <row r="7124">
          <cell r="A7124">
            <v>501600</v>
          </cell>
          <cell r="B7124" t="str">
            <v>TRANSPORTATION</v>
          </cell>
          <cell r="C7124">
            <v>51060</v>
          </cell>
          <cell r="D7124" t="str">
            <v>PROJECT OFFICE</v>
          </cell>
          <cell r="E7124" t="str">
            <v>921-01505</v>
          </cell>
          <cell r="F7124" t="str">
            <v>510601505921</v>
          </cell>
          <cell r="G7124">
            <v>601600</v>
          </cell>
          <cell r="H7124" t="str">
            <v>TRANSPORTATION</v>
          </cell>
        </row>
        <row r="7125">
          <cell r="A7125">
            <v>501900</v>
          </cell>
          <cell r="B7125" t="str">
            <v>DUES/MEMBERSHIP</v>
          </cell>
          <cell r="C7125">
            <v>51060</v>
          </cell>
          <cell r="D7125" t="str">
            <v>PROJECT OFFICE</v>
          </cell>
          <cell r="E7125" t="str">
            <v>921-01505</v>
          </cell>
          <cell r="F7125" t="str">
            <v>510601505921</v>
          </cell>
          <cell r="G7125">
            <v>601900</v>
          </cell>
          <cell r="H7125" t="str">
            <v>DUES/MEMBERSHIP</v>
          </cell>
        </row>
        <row r="7126">
          <cell r="A7126">
            <v>502466</v>
          </cell>
          <cell r="B7126" t="str">
            <v>P CARD UNCODED CHARG</v>
          </cell>
          <cell r="C7126">
            <v>51060</v>
          </cell>
          <cell r="D7126" t="str">
            <v>PROJECT OFFICE</v>
          </cell>
          <cell r="E7126" t="str">
            <v>921-01505</v>
          </cell>
          <cell r="F7126" t="str">
            <v>510601505921</v>
          </cell>
          <cell r="G7126">
            <v>602466</v>
          </cell>
          <cell r="H7126" t="str">
            <v>P CARD UNCODED CHARG</v>
          </cell>
        </row>
        <row r="7127">
          <cell r="A7127">
            <v>503000</v>
          </cell>
          <cell r="B7127" t="str">
            <v>OFFICE SUPPLIES</v>
          </cell>
          <cell r="C7127">
            <v>51060</v>
          </cell>
          <cell r="D7127" t="str">
            <v>PROJECT OFFICE</v>
          </cell>
          <cell r="E7127" t="str">
            <v>921-01505</v>
          </cell>
          <cell r="F7127" t="str">
            <v>510601505921</v>
          </cell>
          <cell r="G7127">
            <v>603000</v>
          </cell>
          <cell r="H7127" t="str">
            <v>OFFICE SUPPLIES</v>
          </cell>
        </row>
        <row r="7128">
          <cell r="A7128">
            <v>505100</v>
          </cell>
          <cell r="B7128" t="str">
            <v>PROFESSIONAL SERVICE</v>
          </cell>
          <cell r="C7128">
            <v>51060</v>
          </cell>
          <cell r="D7128" t="str">
            <v>PROJECT OFFICE</v>
          </cell>
          <cell r="E7128" t="str">
            <v>921-01505</v>
          </cell>
          <cell r="F7128" t="str">
            <v>510601505921</v>
          </cell>
          <cell r="G7128">
            <v>605100</v>
          </cell>
          <cell r="H7128" t="str">
            <v>PROFESSIONAL SERVICE</v>
          </cell>
        </row>
        <row r="7129">
          <cell r="A7129">
            <v>505600</v>
          </cell>
          <cell r="B7129" t="str">
            <v>SOFTWARE MAINT</v>
          </cell>
          <cell r="C7129">
            <v>51060</v>
          </cell>
          <cell r="D7129" t="str">
            <v>PROJECT OFFICE</v>
          </cell>
          <cell r="E7129" t="str">
            <v>921-01505</v>
          </cell>
          <cell r="F7129" t="str">
            <v>510601505921</v>
          </cell>
          <cell r="G7129">
            <v>605600</v>
          </cell>
          <cell r="H7129" t="str">
            <v>SOFTWARE MAINT</v>
          </cell>
        </row>
        <row r="7130">
          <cell r="A7130">
            <v>506200</v>
          </cell>
          <cell r="B7130" t="str">
            <v>PERMITS AND FEES</v>
          </cell>
          <cell r="C7130">
            <v>51060</v>
          </cell>
          <cell r="D7130" t="str">
            <v>PROJECT OFFICE</v>
          </cell>
          <cell r="E7130" t="str">
            <v>921-01505</v>
          </cell>
          <cell r="F7130" t="str">
            <v>510601505921</v>
          </cell>
          <cell r="G7130">
            <v>606200</v>
          </cell>
          <cell r="H7130" t="str">
            <v>PERMITS AND FEES</v>
          </cell>
        </row>
        <row r="7131">
          <cell r="A7131">
            <v>522000</v>
          </cell>
          <cell r="B7131" t="str">
            <v>EMPLOYEE AWARDS</v>
          </cell>
          <cell r="C7131">
            <v>51060</v>
          </cell>
          <cell r="D7131" t="str">
            <v>PROJECT OFFICE</v>
          </cell>
          <cell r="E7131" t="str">
            <v>921-01505</v>
          </cell>
          <cell r="F7131" t="str">
            <v>510601505921</v>
          </cell>
          <cell r="G7131">
            <v>622000</v>
          </cell>
          <cell r="H7131" t="str">
            <v>EMPLOYEE AWARDS</v>
          </cell>
        </row>
        <row r="7132">
          <cell r="A7132">
            <v>580105</v>
          </cell>
          <cell r="B7132" t="str">
            <v>SALARY REGULAR</v>
          </cell>
          <cell r="C7132">
            <v>51060</v>
          </cell>
          <cell r="D7132" t="str">
            <v>PROJECT OFFICE</v>
          </cell>
          <cell r="E7132" t="str">
            <v>921-01505</v>
          </cell>
          <cell r="F7132" t="str">
            <v>510601505921</v>
          </cell>
          <cell r="G7132">
            <v>680105</v>
          </cell>
          <cell r="H7132" t="str">
            <v>SALARY REGULAR</v>
          </cell>
        </row>
        <row r="7133">
          <cell r="A7133">
            <v>588105</v>
          </cell>
          <cell r="B7133" t="str">
            <v>SALARY PAYROLL ZTFSO</v>
          </cell>
          <cell r="C7133">
            <v>51060</v>
          </cell>
          <cell r="D7133" t="str">
            <v>PROJECT OFFICE</v>
          </cell>
          <cell r="E7133" t="str">
            <v>921-01505</v>
          </cell>
          <cell r="F7133" t="str">
            <v>510601505921</v>
          </cell>
          <cell r="G7133">
            <v>688105</v>
          </cell>
          <cell r="H7133" t="str">
            <v>SALARY PAYROLL ZTFSO</v>
          </cell>
        </row>
        <row r="7134">
          <cell r="A7134">
            <v>502100</v>
          </cell>
          <cell r="B7134" t="str">
            <v>OTHER CONTRACT WORK</v>
          </cell>
          <cell r="C7134">
            <v>51060</v>
          </cell>
          <cell r="D7134" t="str">
            <v>PROJECT OFFICE</v>
          </cell>
          <cell r="E7134" t="str">
            <v>921-01505</v>
          </cell>
          <cell r="F7134" t="str">
            <v>510601505921</v>
          </cell>
          <cell r="G7134">
            <v>602100</v>
          </cell>
          <cell r="H7134" t="str">
            <v>OTHER CONTRACT WORK</v>
          </cell>
        </row>
        <row r="7135">
          <cell r="A7135">
            <v>502800</v>
          </cell>
          <cell r="B7135" t="str">
            <v>POSTAGE</v>
          </cell>
          <cell r="C7135">
            <v>51060</v>
          </cell>
          <cell r="D7135" t="str">
            <v>PROJECT OFFICE</v>
          </cell>
          <cell r="E7135" t="str">
            <v>921-01505</v>
          </cell>
          <cell r="F7135" t="str">
            <v>510601505921</v>
          </cell>
          <cell r="G7135">
            <v>602800</v>
          </cell>
          <cell r="H7135" t="str">
            <v>POSTAGE</v>
          </cell>
        </row>
        <row r="7136">
          <cell r="A7136">
            <v>503200</v>
          </cell>
          <cell r="B7136" t="str">
            <v>BOOKS AND MAGAZINES</v>
          </cell>
          <cell r="C7136">
            <v>51060</v>
          </cell>
          <cell r="D7136" t="str">
            <v>PROJECT OFFICE</v>
          </cell>
          <cell r="E7136" t="str">
            <v>921-01505</v>
          </cell>
          <cell r="F7136" t="str">
            <v>510601505921</v>
          </cell>
          <cell r="G7136">
            <v>603200</v>
          </cell>
          <cell r="H7136" t="str">
            <v>BOOKS AND MAGAZINES</v>
          </cell>
        </row>
        <row r="7137">
          <cell r="A7137">
            <v>506801</v>
          </cell>
          <cell r="B7137" t="str">
            <v>PLANT TRANSFERS</v>
          </cell>
          <cell r="C7137">
            <v>51060</v>
          </cell>
          <cell r="D7137" t="str">
            <v>PROJECT OFFICE</v>
          </cell>
          <cell r="E7137" t="str">
            <v>921-01505</v>
          </cell>
          <cell r="F7137" t="str">
            <v>510601505921</v>
          </cell>
          <cell r="G7137">
            <v>606801</v>
          </cell>
          <cell r="H7137" t="str">
            <v>PLANT TRANSFERS</v>
          </cell>
        </row>
        <row r="7138">
          <cell r="A7138">
            <v>522200</v>
          </cell>
          <cell r="B7138" t="str">
            <v>NON EMPLOYEE GIFTS</v>
          </cell>
          <cell r="C7138">
            <v>51060</v>
          </cell>
          <cell r="D7138" t="str">
            <v>PROJECT OFFICE</v>
          </cell>
          <cell r="E7138" t="str">
            <v>921-01505</v>
          </cell>
          <cell r="F7138" t="str">
            <v>510601505921</v>
          </cell>
          <cell r="G7138">
            <v>622200</v>
          </cell>
          <cell r="H7138" t="str">
            <v>NON EMPLOYEE GIFTS</v>
          </cell>
        </row>
        <row r="7139">
          <cell r="A7139">
            <v>506500</v>
          </cell>
          <cell r="B7139" t="str">
            <v>UNLEADED FUEL</v>
          </cell>
          <cell r="C7139">
            <v>51060</v>
          </cell>
          <cell r="D7139" t="str">
            <v>PROJECT OFFICE</v>
          </cell>
          <cell r="E7139" t="str">
            <v>921-01505</v>
          </cell>
          <cell r="F7139" t="str">
            <v>510601505921</v>
          </cell>
          <cell r="G7139">
            <v>606500</v>
          </cell>
          <cell r="H7139" t="str">
            <v>UNLEADED FUEL</v>
          </cell>
        </row>
        <row r="7140">
          <cell r="A7140">
            <v>512100</v>
          </cell>
          <cell r="B7140" t="str">
            <v>MEALS AND ENTERTAIN</v>
          </cell>
          <cell r="C7140">
            <v>51060</v>
          </cell>
          <cell r="D7140" t="str">
            <v>PROJECT OFFICE</v>
          </cell>
          <cell r="E7140" t="str">
            <v>921-01505</v>
          </cell>
          <cell r="F7140" t="str">
            <v>510601505921</v>
          </cell>
          <cell r="G7140">
            <v>612100</v>
          </cell>
          <cell r="H7140" t="str">
            <v>MEALS AND ENTERTAIN</v>
          </cell>
        </row>
        <row r="7141">
          <cell r="A7141">
            <v>500500</v>
          </cell>
          <cell r="B7141" t="str">
            <v>SALARY BONUS PAYROLL</v>
          </cell>
          <cell r="C7141">
            <v>51060</v>
          </cell>
          <cell r="D7141" t="str">
            <v>PROJECT OFFICE</v>
          </cell>
          <cell r="E7141" t="str">
            <v>921-01505</v>
          </cell>
          <cell r="F7141" t="str">
            <v>510601505921</v>
          </cell>
          <cell r="G7141">
            <v>600500</v>
          </cell>
          <cell r="H7141" t="str">
            <v>SALARY BONUS PAYROLL</v>
          </cell>
        </row>
        <row r="7142">
          <cell r="A7142">
            <v>501100</v>
          </cell>
          <cell r="B7142" t="str">
            <v>EDUCATION</v>
          </cell>
          <cell r="C7142">
            <v>51060</v>
          </cell>
          <cell r="D7142" t="str">
            <v>PROJECT OFFICE</v>
          </cell>
          <cell r="E7142" t="str">
            <v>921-01505</v>
          </cell>
          <cell r="F7142" t="str">
            <v>510601505921</v>
          </cell>
          <cell r="G7142">
            <v>601100</v>
          </cell>
          <cell r="H7142" t="str">
            <v>EDUCATION</v>
          </cell>
        </row>
        <row r="7143">
          <cell r="A7143">
            <v>503100</v>
          </cell>
          <cell r="B7143" t="str">
            <v>PRINTING</v>
          </cell>
          <cell r="C7143">
            <v>51060</v>
          </cell>
          <cell r="D7143" t="str">
            <v>PROJECT OFFICE</v>
          </cell>
          <cell r="E7143" t="str">
            <v>921-01505</v>
          </cell>
          <cell r="F7143" t="str">
            <v>510601505921</v>
          </cell>
          <cell r="G7143">
            <v>603100</v>
          </cell>
          <cell r="H7143" t="str">
            <v>PRINTING</v>
          </cell>
        </row>
        <row r="7144">
          <cell r="A7144">
            <v>501500</v>
          </cell>
          <cell r="B7144" t="str">
            <v>MILEAGE REIMBURSE</v>
          </cell>
          <cell r="C7144">
            <v>51060</v>
          </cell>
          <cell r="D7144" t="str">
            <v>PROJECT OFFICE</v>
          </cell>
          <cell r="E7144" t="str">
            <v>921-01505</v>
          </cell>
          <cell r="F7144" t="str">
            <v>510601505921</v>
          </cell>
          <cell r="G7144">
            <v>601500</v>
          </cell>
          <cell r="H7144" t="str">
            <v>MILEAGE REIMBURSE</v>
          </cell>
        </row>
        <row r="7145">
          <cell r="A7145">
            <v>513200</v>
          </cell>
          <cell r="B7145" t="str">
            <v>BUSINESS TRAVEL</v>
          </cell>
          <cell r="C7145">
            <v>51060</v>
          </cell>
          <cell r="D7145" t="str">
            <v>PROJECT OFFICE</v>
          </cell>
          <cell r="E7145" t="str">
            <v>921-01505</v>
          </cell>
          <cell r="F7145" t="str">
            <v>510601505921</v>
          </cell>
          <cell r="G7145">
            <v>613200</v>
          </cell>
          <cell r="H7145" t="str">
            <v>BUSINESS TRAVEL</v>
          </cell>
        </row>
        <row r="7146">
          <cell r="A7146">
            <v>501500</v>
          </cell>
          <cell r="B7146" t="str">
            <v>MILEAGE REIMBURSE</v>
          </cell>
          <cell r="C7146">
            <v>60127</v>
          </cell>
          <cell r="D7146" t="str">
            <v xml:space="preserve">PROJECT MGMT OFFICE </v>
          </cell>
          <cell r="E7146" t="str">
            <v>921-01505</v>
          </cell>
          <cell r="F7146" t="str">
            <v>601271505921</v>
          </cell>
          <cell r="G7146">
            <v>601500</v>
          </cell>
          <cell r="H7146" t="str">
            <v>MILEAGE REIMBURSE</v>
          </cell>
        </row>
        <row r="7147">
          <cell r="A7147">
            <v>599900</v>
          </cell>
          <cell r="B7147" t="str">
            <v>BDGT - MISC. EXP</v>
          </cell>
          <cell r="C7147">
            <v>51060</v>
          </cell>
          <cell r="D7147" t="str">
            <v>PROJECT OFFICE</v>
          </cell>
          <cell r="E7147" t="str">
            <v>921-01505</v>
          </cell>
          <cell r="F7147" t="str">
            <v>510601505921</v>
          </cell>
          <cell r="G7147">
            <v>699900</v>
          </cell>
          <cell r="H7147" t="str">
            <v>BDGT - MISC. EXP</v>
          </cell>
        </row>
        <row r="7148">
          <cell r="A7148">
            <v>500100</v>
          </cell>
          <cell r="B7148" t="str">
            <v>SALARY PAYROLL</v>
          </cell>
          <cell r="C7148">
            <v>51050</v>
          </cell>
          <cell r="D7148" t="str">
            <v>CORPORATE SECURITY</v>
          </cell>
          <cell r="E7148" t="str">
            <v>921-01505</v>
          </cell>
          <cell r="F7148" t="str">
            <v>510501505921</v>
          </cell>
          <cell r="G7148">
            <v>600100</v>
          </cell>
          <cell r="H7148" t="str">
            <v>SALARY PAYROLL</v>
          </cell>
        </row>
        <row r="7149">
          <cell r="A7149">
            <v>500900</v>
          </cell>
          <cell r="B7149" t="str">
            <v>VACATION, SICK &amp; HOL</v>
          </cell>
          <cell r="C7149">
            <v>51050</v>
          </cell>
          <cell r="D7149" t="str">
            <v>CORPORATE SECURITY</v>
          </cell>
          <cell r="E7149" t="str">
            <v>921-01505</v>
          </cell>
          <cell r="F7149" t="str">
            <v>510501505921</v>
          </cell>
          <cell r="G7149">
            <v>600900</v>
          </cell>
          <cell r="H7149" t="str">
            <v>VACATION, SICK &amp; HOL</v>
          </cell>
        </row>
        <row r="7150">
          <cell r="A7150">
            <v>501000</v>
          </cell>
          <cell r="B7150" t="str">
            <v>PAYROLL OVERHEAD</v>
          </cell>
          <cell r="C7150">
            <v>51050</v>
          </cell>
          <cell r="D7150" t="str">
            <v>CORPORATE SECURITY</v>
          </cell>
          <cell r="E7150" t="str">
            <v>921-01505</v>
          </cell>
          <cell r="F7150" t="str">
            <v>510501505921</v>
          </cell>
          <cell r="G7150">
            <v>601000</v>
          </cell>
          <cell r="H7150" t="str">
            <v>PAYROLL OVERHEAD</v>
          </cell>
        </row>
        <row r="7151">
          <cell r="A7151">
            <v>501900</v>
          </cell>
          <cell r="B7151" t="str">
            <v>DUES/MEMBERSHIP</v>
          </cell>
          <cell r="C7151">
            <v>51050</v>
          </cell>
          <cell r="D7151" t="str">
            <v>CORPORATE SECURITY</v>
          </cell>
          <cell r="E7151" t="str">
            <v>921-01505</v>
          </cell>
          <cell r="F7151" t="str">
            <v>510501505921</v>
          </cell>
          <cell r="G7151">
            <v>601900</v>
          </cell>
          <cell r="H7151" t="str">
            <v>DUES/MEMBERSHIP</v>
          </cell>
        </row>
        <row r="7152">
          <cell r="A7152">
            <v>502466</v>
          </cell>
          <cell r="B7152" t="str">
            <v>P CARD UNCODED CHARG</v>
          </cell>
          <cell r="C7152">
            <v>51050</v>
          </cell>
          <cell r="D7152" t="str">
            <v>CORPORATE SECURITY</v>
          </cell>
          <cell r="E7152" t="str">
            <v>921-01505</v>
          </cell>
          <cell r="F7152" t="str">
            <v>510501505921</v>
          </cell>
          <cell r="G7152">
            <v>602466</v>
          </cell>
          <cell r="H7152" t="str">
            <v>P CARD UNCODED CHARG</v>
          </cell>
        </row>
        <row r="7153">
          <cell r="A7153">
            <v>503100</v>
          </cell>
          <cell r="B7153" t="str">
            <v>PRINTING</v>
          </cell>
          <cell r="C7153">
            <v>51050</v>
          </cell>
          <cell r="D7153" t="str">
            <v>CORPORATE SECURITY</v>
          </cell>
          <cell r="E7153" t="str">
            <v>921-01505</v>
          </cell>
          <cell r="F7153" t="str">
            <v>510501505921</v>
          </cell>
          <cell r="G7153">
            <v>603100</v>
          </cell>
          <cell r="H7153" t="str">
            <v>PRINTING</v>
          </cell>
        </row>
        <row r="7154">
          <cell r="A7154">
            <v>504700</v>
          </cell>
          <cell r="B7154" t="str">
            <v>PARKING</v>
          </cell>
          <cell r="C7154">
            <v>51050</v>
          </cell>
          <cell r="D7154" t="str">
            <v>CORPORATE SECURITY</v>
          </cell>
          <cell r="E7154" t="str">
            <v>921-01505</v>
          </cell>
          <cell r="F7154" t="str">
            <v>510501505921</v>
          </cell>
          <cell r="G7154">
            <v>604700</v>
          </cell>
          <cell r="H7154" t="str">
            <v>PARKING</v>
          </cell>
        </row>
        <row r="7155">
          <cell r="A7155">
            <v>506200</v>
          </cell>
          <cell r="B7155" t="str">
            <v>PERMITS AND FEES</v>
          </cell>
          <cell r="C7155">
            <v>51050</v>
          </cell>
          <cell r="D7155" t="str">
            <v>CORPORATE SECURITY</v>
          </cell>
          <cell r="E7155" t="str">
            <v>921-01505</v>
          </cell>
          <cell r="F7155" t="str">
            <v>510501505921</v>
          </cell>
          <cell r="G7155">
            <v>606200</v>
          </cell>
          <cell r="H7155" t="str">
            <v>PERMITS AND FEES</v>
          </cell>
        </row>
        <row r="7156">
          <cell r="A7156">
            <v>501500</v>
          </cell>
          <cell r="B7156" t="str">
            <v>MILEAGE REIMBURSE</v>
          </cell>
          <cell r="C7156">
            <v>51050</v>
          </cell>
          <cell r="D7156" t="str">
            <v>CORPORATE SECURITY</v>
          </cell>
          <cell r="E7156" t="str">
            <v>921-01505</v>
          </cell>
          <cell r="F7156" t="str">
            <v>510501505921</v>
          </cell>
          <cell r="G7156">
            <v>601500</v>
          </cell>
          <cell r="H7156" t="str">
            <v>MILEAGE REIMBURSE</v>
          </cell>
        </row>
        <row r="7157">
          <cell r="A7157">
            <v>503200</v>
          </cell>
          <cell r="B7157" t="str">
            <v>BOOKS AND MAGAZINES</v>
          </cell>
          <cell r="C7157">
            <v>51050</v>
          </cell>
          <cell r="D7157" t="str">
            <v>CORPORATE SECURITY</v>
          </cell>
          <cell r="E7157" t="str">
            <v>921-01505</v>
          </cell>
          <cell r="F7157" t="str">
            <v>510501505921</v>
          </cell>
          <cell r="G7157">
            <v>603200</v>
          </cell>
          <cell r="H7157" t="str">
            <v>BOOKS AND MAGAZINES</v>
          </cell>
        </row>
        <row r="7158">
          <cell r="A7158">
            <v>503300</v>
          </cell>
          <cell r="B7158" t="str">
            <v>REFRESHMENTS</v>
          </cell>
          <cell r="C7158">
            <v>51050</v>
          </cell>
          <cell r="D7158" t="str">
            <v>CORPORATE SECURITY</v>
          </cell>
          <cell r="E7158" t="str">
            <v>921-01505</v>
          </cell>
          <cell r="F7158" t="str">
            <v>510501505921</v>
          </cell>
          <cell r="G7158">
            <v>603300</v>
          </cell>
          <cell r="H7158" t="str">
            <v>REFRESHMENTS</v>
          </cell>
        </row>
        <row r="7159">
          <cell r="A7159">
            <v>500500</v>
          </cell>
          <cell r="B7159" t="str">
            <v>SALARY BONUS PAYROLL</v>
          </cell>
          <cell r="C7159">
            <v>51050</v>
          </cell>
          <cell r="D7159" t="str">
            <v>CORPORATE SECURITY</v>
          </cell>
          <cell r="E7159" t="str">
            <v>921-01505</v>
          </cell>
          <cell r="F7159" t="str">
            <v>510501505921</v>
          </cell>
          <cell r="G7159">
            <v>600500</v>
          </cell>
          <cell r="H7159" t="str">
            <v>SALARY BONUS PAYROLL</v>
          </cell>
        </row>
        <row r="7160">
          <cell r="A7160">
            <v>502600</v>
          </cell>
          <cell r="B7160" t="str">
            <v>UTILITIES</v>
          </cell>
          <cell r="C7160">
            <v>51050</v>
          </cell>
          <cell r="D7160" t="str">
            <v>CORPORATE SECURITY</v>
          </cell>
          <cell r="E7160" t="str">
            <v>921-01505</v>
          </cell>
          <cell r="F7160" t="str">
            <v>510501505921</v>
          </cell>
          <cell r="G7160">
            <v>602600</v>
          </cell>
          <cell r="H7160" t="str">
            <v>UTILITIES</v>
          </cell>
        </row>
        <row r="7161">
          <cell r="A7161">
            <v>522000</v>
          </cell>
          <cell r="B7161" t="str">
            <v>EMPLOYEE AWARDS</v>
          </cell>
          <cell r="C7161">
            <v>51050</v>
          </cell>
          <cell r="D7161" t="str">
            <v>CORPORATE SECURITY</v>
          </cell>
          <cell r="E7161" t="str">
            <v>921-01505</v>
          </cell>
          <cell r="F7161" t="str">
            <v>510501505921</v>
          </cell>
          <cell r="G7161">
            <v>622000</v>
          </cell>
          <cell r="H7161" t="str">
            <v>EMPLOYEE AWARDS</v>
          </cell>
        </row>
        <row r="7162">
          <cell r="A7162">
            <v>512100</v>
          </cell>
          <cell r="B7162" t="str">
            <v>MEALS AND ENTERTAIN</v>
          </cell>
          <cell r="C7162">
            <v>51050</v>
          </cell>
          <cell r="D7162" t="str">
            <v>CORPORATE SECURITY</v>
          </cell>
          <cell r="E7162" t="str">
            <v>921-01505</v>
          </cell>
          <cell r="F7162" t="str">
            <v>510501505921</v>
          </cell>
          <cell r="G7162">
            <v>612100</v>
          </cell>
          <cell r="H7162" t="str">
            <v>MEALS AND ENTERTAIN</v>
          </cell>
        </row>
        <row r="7163">
          <cell r="A7163">
            <v>505600</v>
          </cell>
          <cell r="B7163" t="str">
            <v>SOFTWARE MAINT</v>
          </cell>
          <cell r="C7163">
            <v>51050</v>
          </cell>
          <cell r="D7163" t="str">
            <v>CORPORATE SECURITY</v>
          </cell>
          <cell r="E7163" t="str">
            <v>921-01505</v>
          </cell>
          <cell r="F7163" t="str">
            <v>510501505921</v>
          </cell>
          <cell r="G7163">
            <v>605600</v>
          </cell>
          <cell r="H7163" t="str">
            <v>SOFTWARE MAINT</v>
          </cell>
        </row>
        <row r="7164">
          <cell r="A7164">
            <v>502100</v>
          </cell>
          <cell r="B7164" t="str">
            <v>OTHER CONTRACT WORK</v>
          </cell>
          <cell r="C7164">
            <v>51050</v>
          </cell>
          <cell r="D7164" t="str">
            <v>CORPORATE SECURITY</v>
          </cell>
          <cell r="E7164" t="str">
            <v>921-01505</v>
          </cell>
          <cell r="F7164" t="str">
            <v>510501505921</v>
          </cell>
          <cell r="G7164">
            <v>602100</v>
          </cell>
          <cell r="H7164" t="str">
            <v>OTHER CONTRACT WORK</v>
          </cell>
        </row>
        <row r="7165">
          <cell r="A7165">
            <v>512100</v>
          </cell>
          <cell r="B7165" t="str">
            <v>MEALS AND ENTERTAIN</v>
          </cell>
          <cell r="C7165">
            <v>51040</v>
          </cell>
          <cell r="D7165" t="str">
            <v>ENVIRON MGMT</v>
          </cell>
          <cell r="E7165" t="str">
            <v>921-01505</v>
          </cell>
          <cell r="F7165" t="str">
            <v>510401505921</v>
          </cell>
          <cell r="G7165">
            <v>612100</v>
          </cell>
          <cell r="H7165" t="str">
            <v>MEALS AND ENTERTAIN</v>
          </cell>
        </row>
        <row r="7166">
          <cell r="A7166">
            <v>503300</v>
          </cell>
          <cell r="B7166" t="str">
            <v>REFRESHMENTS</v>
          </cell>
          <cell r="C7166">
            <v>51040</v>
          </cell>
          <cell r="D7166" t="str">
            <v>ENVIRON MGMT</v>
          </cell>
          <cell r="E7166" t="str">
            <v>921-01505</v>
          </cell>
          <cell r="F7166" t="str">
            <v>510401505921</v>
          </cell>
          <cell r="G7166">
            <v>603300</v>
          </cell>
          <cell r="H7166" t="str">
            <v>REFRESHMENTS</v>
          </cell>
        </row>
        <row r="7167">
          <cell r="A7167">
            <v>500100</v>
          </cell>
          <cell r="B7167" t="str">
            <v>SALARY PAYROLL</v>
          </cell>
          <cell r="C7167">
            <v>51020</v>
          </cell>
          <cell r="D7167" t="str">
            <v>RISK &amp; LAND</v>
          </cell>
          <cell r="E7167" t="str">
            <v>921-01505</v>
          </cell>
          <cell r="F7167" t="str">
            <v>510201505921</v>
          </cell>
          <cell r="G7167">
            <v>600100</v>
          </cell>
          <cell r="H7167" t="str">
            <v>SALARY PAYROLL</v>
          </cell>
        </row>
        <row r="7168">
          <cell r="A7168">
            <v>500500</v>
          </cell>
          <cell r="B7168" t="str">
            <v>SALARY BONUS PAYROLL</v>
          </cell>
          <cell r="C7168">
            <v>51020</v>
          </cell>
          <cell r="D7168" t="str">
            <v>RISK &amp; LAND</v>
          </cell>
          <cell r="E7168" t="str">
            <v>921-01505</v>
          </cell>
          <cell r="F7168" t="str">
            <v>510201505921</v>
          </cell>
          <cell r="G7168">
            <v>600500</v>
          </cell>
          <cell r="H7168" t="str">
            <v>SALARY BONUS PAYROLL</v>
          </cell>
        </row>
        <row r="7169">
          <cell r="A7169">
            <v>500900</v>
          </cell>
          <cell r="B7169" t="str">
            <v>VACATION, SICK &amp; HOL</v>
          </cell>
          <cell r="C7169">
            <v>51020</v>
          </cell>
          <cell r="D7169" t="str">
            <v>RISK &amp; LAND</v>
          </cell>
          <cell r="E7169" t="str">
            <v>921-01505</v>
          </cell>
          <cell r="F7169" t="str">
            <v>510201505921</v>
          </cell>
          <cell r="G7169">
            <v>600900</v>
          </cell>
          <cell r="H7169" t="str">
            <v>VACATION, SICK &amp; HOL</v>
          </cell>
        </row>
        <row r="7170">
          <cell r="A7170">
            <v>501000</v>
          </cell>
          <cell r="B7170" t="str">
            <v>PAYROLL OVERHEAD</v>
          </cell>
          <cell r="C7170">
            <v>51020</v>
          </cell>
          <cell r="D7170" t="str">
            <v>RISK &amp; LAND</v>
          </cell>
          <cell r="E7170" t="str">
            <v>921-01505</v>
          </cell>
          <cell r="F7170" t="str">
            <v>510201505921</v>
          </cell>
          <cell r="G7170">
            <v>601000</v>
          </cell>
          <cell r="H7170" t="str">
            <v>PAYROLL OVERHEAD</v>
          </cell>
        </row>
        <row r="7171">
          <cell r="A7171">
            <v>501100</v>
          </cell>
          <cell r="B7171" t="str">
            <v>EDUCATION</v>
          </cell>
          <cell r="C7171">
            <v>51020</v>
          </cell>
          <cell r="D7171" t="str">
            <v>RISK &amp; LAND</v>
          </cell>
          <cell r="E7171" t="str">
            <v>921-01505</v>
          </cell>
          <cell r="F7171" t="str">
            <v>510201505921</v>
          </cell>
          <cell r="G7171">
            <v>601100</v>
          </cell>
          <cell r="H7171" t="str">
            <v>EDUCATION</v>
          </cell>
        </row>
        <row r="7172">
          <cell r="A7172">
            <v>501900</v>
          </cell>
          <cell r="B7172" t="str">
            <v>DUES/MEMBERSHIP</v>
          </cell>
          <cell r="C7172">
            <v>51020</v>
          </cell>
          <cell r="D7172" t="str">
            <v>RISK &amp; LAND</v>
          </cell>
          <cell r="E7172" t="str">
            <v>921-01505</v>
          </cell>
          <cell r="F7172" t="str">
            <v>510201505921</v>
          </cell>
          <cell r="G7172">
            <v>601900</v>
          </cell>
          <cell r="H7172" t="str">
            <v>DUES/MEMBERSHIP</v>
          </cell>
        </row>
        <row r="7173">
          <cell r="A7173">
            <v>502466</v>
          </cell>
          <cell r="B7173" t="str">
            <v>P CARD UNCODED CHARG</v>
          </cell>
          <cell r="C7173">
            <v>51020</v>
          </cell>
          <cell r="D7173" t="str">
            <v>RISK &amp; LAND</v>
          </cell>
          <cell r="E7173" t="str">
            <v>921-01505</v>
          </cell>
          <cell r="F7173" t="str">
            <v>510201505921</v>
          </cell>
          <cell r="G7173">
            <v>602466</v>
          </cell>
          <cell r="H7173" t="str">
            <v>P CARD UNCODED CHARG</v>
          </cell>
        </row>
        <row r="7174">
          <cell r="A7174">
            <v>502800</v>
          </cell>
          <cell r="B7174" t="str">
            <v>POSTAGE</v>
          </cell>
          <cell r="C7174">
            <v>51020</v>
          </cell>
          <cell r="D7174" t="str">
            <v>RISK &amp; LAND</v>
          </cell>
          <cell r="E7174" t="str">
            <v>921-01505</v>
          </cell>
          <cell r="F7174" t="str">
            <v>510201505921</v>
          </cell>
          <cell r="G7174">
            <v>602800</v>
          </cell>
          <cell r="H7174" t="str">
            <v>POSTAGE</v>
          </cell>
        </row>
        <row r="7175">
          <cell r="A7175">
            <v>503000</v>
          </cell>
          <cell r="B7175" t="str">
            <v>OFFICE SUPPLIES</v>
          </cell>
          <cell r="C7175">
            <v>51020</v>
          </cell>
          <cell r="D7175" t="str">
            <v>RISK &amp; LAND</v>
          </cell>
          <cell r="E7175" t="str">
            <v>921-01505</v>
          </cell>
          <cell r="F7175" t="str">
            <v>510201505921</v>
          </cell>
          <cell r="G7175">
            <v>603000</v>
          </cell>
          <cell r="H7175" t="str">
            <v>OFFICE SUPPLIES</v>
          </cell>
        </row>
        <row r="7176">
          <cell r="A7176">
            <v>503200</v>
          </cell>
          <cell r="B7176" t="str">
            <v>BOOKS AND MAGAZINES</v>
          </cell>
          <cell r="C7176">
            <v>51020</v>
          </cell>
          <cell r="D7176" t="str">
            <v>RISK &amp; LAND</v>
          </cell>
          <cell r="E7176" t="str">
            <v>921-01505</v>
          </cell>
          <cell r="F7176" t="str">
            <v>510201505921</v>
          </cell>
          <cell r="G7176">
            <v>603200</v>
          </cell>
          <cell r="H7176" t="str">
            <v>BOOKS AND MAGAZINES</v>
          </cell>
        </row>
        <row r="7177">
          <cell r="A7177">
            <v>506200</v>
          </cell>
          <cell r="B7177" t="str">
            <v>PERMITS AND FEES</v>
          </cell>
          <cell r="C7177">
            <v>51020</v>
          </cell>
          <cell r="D7177" t="str">
            <v>RISK &amp; LAND</v>
          </cell>
          <cell r="E7177" t="str">
            <v>921-01505</v>
          </cell>
          <cell r="F7177" t="str">
            <v>510201505921</v>
          </cell>
          <cell r="G7177">
            <v>606200</v>
          </cell>
          <cell r="H7177" t="str">
            <v>PERMITS AND FEES</v>
          </cell>
        </row>
        <row r="7178">
          <cell r="A7178">
            <v>522000</v>
          </cell>
          <cell r="B7178" t="str">
            <v>EMPLOYEE AWARDS</v>
          </cell>
          <cell r="C7178">
            <v>51020</v>
          </cell>
          <cell r="D7178" t="str">
            <v>RISK &amp; LAND</v>
          </cell>
          <cell r="E7178" t="str">
            <v>921-01505</v>
          </cell>
          <cell r="F7178" t="str">
            <v>510201505921</v>
          </cell>
          <cell r="G7178">
            <v>622000</v>
          </cell>
          <cell r="H7178" t="str">
            <v>EMPLOYEE AWARDS</v>
          </cell>
        </row>
        <row r="7179">
          <cell r="A7179">
            <v>588105</v>
          </cell>
          <cell r="B7179" t="str">
            <v>SALARY PAYROLL ZTFSO</v>
          </cell>
          <cell r="C7179">
            <v>51020</v>
          </cell>
          <cell r="D7179" t="str">
            <v>RISK &amp; LAND</v>
          </cell>
          <cell r="E7179" t="str">
            <v>921-01505</v>
          </cell>
          <cell r="F7179" t="str">
            <v>510201505921</v>
          </cell>
          <cell r="G7179">
            <v>688105</v>
          </cell>
          <cell r="H7179" t="str">
            <v>SALARY PAYROLL ZTFSO</v>
          </cell>
        </row>
        <row r="7180">
          <cell r="A7180">
            <v>501500</v>
          </cell>
          <cell r="B7180" t="str">
            <v>MILEAGE REIMBURSE</v>
          </cell>
          <cell r="C7180">
            <v>51020</v>
          </cell>
          <cell r="D7180" t="str">
            <v>RISK &amp; LAND</v>
          </cell>
          <cell r="E7180" t="str">
            <v>921-01505</v>
          </cell>
          <cell r="F7180" t="str">
            <v>510201505921</v>
          </cell>
          <cell r="G7180">
            <v>601500</v>
          </cell>
          <cell r="H7180" t="str">
            <v>MILEAGE REIMBURSE</v>
          </cell>
        </row>
        <row r="7181">
          <cell r="A7181">
            <v>505100</v>
          </cell>
          <cell r="B7181" t="str">
            <v>PROFESSIONAL SERVICE</v>
          </cell>
          <cell r="C7181">
            <v>51020</v>
          </cell>
          <cell r="D7181" t="str">
            <v>RISK &amp; LAND</v>
          </cell>
          <cell r="E7181" t="str">
            <v>921-01505</v>
          </cell>
          <cell r="F7181" t="str">
            <v>510201505921</v>
          </cell>
          <cell r="G7181">
            <v>605100</v>
          </cell>
          <cell r="H7181" t="str">
            <v>PROFESSIONAL SERVICE</v>
          </cell>
        </row>
        <row r="7182">
          <cell r="A7182">
            <v>512100</v>
          </cell>
          <cell r="B7182" t="str">
            <v>MEALS AND ENTERTAIN</v>
          </cell>
          <cell r="C7182">
            <v>51020</v>
          </cell>
          <cell r="D7182" t="str">
            <v>RISK &amp; LAND</v>
          </cell>
          <cell r="E7182" t="str">
            <v>921-01505</v>
          </cell>
          <cell r="F7182" t="str">
            <v>510201505921</v>
          </cell>
          <cell r="G7182">
            <v>612100</v>
          </cell>
          <cell r="H7182" t="str">
            <v>MEALS AND ENTERTAIN</v>
          </cell>
        </row>
        <row r="7183">
          <cell r="A7183">
            <v>503300</v>
          </cell>
          <cell r="B7183" t="str">
            <v>REFRESHMENTS</v>
          </cell>
          <cell r="C7183">
            <v>51020</v>
          </cell>
          <cell r="D7183" t="str">
            <v>RISK &amp; LAND</v>
          </cell>
          <cell r="E7183" t="str">
            <v>921-01505</v>
          </cell>
          <cell r="F7183" t="str">
            <v>510201505921</v>
          </cell>
          <cell r="G7183">
            <v>603300</v>
          </cell>
          <cell r="H7183" t="str">
            <v>REFRESHMENTS</v>
          </cell>
        </row>
        <row r="7184">
          <cell r="A7184">
            <v>522200</v>
          </cell>
          <cell r="B7184" t="str">
            <v>NON EMPLOYEE GIFTS</v>
          </cell>
          <cell r="C7184">
            <v>51020</v>
          </cell>
          <cell r="D7184" t="str">
            <v>RISK &amp; LAND</v>
          </cell>
          <cell r="E7184" t="str">
            <v>921-01505</v>
          </cell>
          <cell r="F7184" t="str">
            <v>510201505921</v>
          </cell>
          <cell r="G7184">
            <v>622200</v>
          </cell>
          <cell r="H7184" t="str">
            <v>NON EMPLOYEE GIFTS</v>
          </cell>
        </row>
        <row r="7185">
          <cell r="A7185">
            <v>512200</v>
          </cell>
          <cell r="B7185" t="str">
            <v>TRAVEL IN TERRITORY</v>
          </cell>
          <cell r="C7185">
            <v>51020</v>
          </cell>
          <cell r="D7185" t="str">
            <v>RISK &amp; LAND</v>
          </cell>
          <cell r="E7185" t="str">
            <v>921-01505</v>
          </cell>
          <cell r="F7185" t="str">
            <v>510201505921</v>
          </cell>
          <cell r="G7185">
            <v>612200</v>
          </cell>
          <cell r="H7185" t="str">
            <v>TRAVEL IN TERRITORY</v>
          </cell>
        </row>
        <row r="7186">
          <cell r="A7186">
            <v>513200</v>
          </cell>
          <cell r="B7186" t="str">
            <v>BUSINESS TRAVEL</v>
          </cell>
          <cell r="C7186">
            <v>51020</v>
          </cell>
          <cell r="D7186" t="str">
            <v>RISK &amp; LAND</v>
          </cell>
          <cell r="E7186" t="str">
            <v>921-01505</v>
          </cell>
          <cell r="F7186" t="str">
            <v>510201505921</v>
          </cell>
          <cell r="G7186">
            <v>613200</v>
          </cell>
          <cell r="H7186" t="str">
            <v>BUSINESS TRAVEL</v>
          </cell>
        </row>
        <row r="7187">
          <cell r="A7187">
            <v>522100</v>
          </cell>
          <cell r="B7187" t="str">
            <v>EMPLOYEE AWRDS MLS &amp;</v>
          </cell>
          <cell r="C7187">
            <v>51020</v>
          </cell>
          <cell r="D7187" t="str">
            <v>RISK &amp; LAND</v>
          </cell>
          <cell r="E7187" t="str">
            <v>921-01505</v>
          </cell>
          <cell r="F7187" t="str">
            <v>510201505921</v>
          </cell>
          <cell r="G7187">
            <v>622100</v>
          </cell>
          <cell r="H7187" t="str">
            <v>EMPLOYEE AWRDS MLS &amp;</v>
          </cell>
        </row>
        <row r="7188">
          <cell r="A7188">
            <v>504700</v>
          </cell>
          <cell r="B7188" t="str">
            <v>PARKING</v>
          </cell>
          <cell r="C7188">
            <v>51020</v>
          </cell>
          <cell r="D7188" t="str">
            <v>RISK &amp; LAND</v>
          </cell>
          <cell r="E7188" t="str">
            <v>921-01505</v>
          </cell>
          <cell r="F7188" t="str">
            <v>510201505921</v>
          </cell>
          <cell r="G7188">
            <v>604700</v>
          </cell>
          <cell r="H7188" t="str">
            <v>PARKING</v>
          </cell>
        </row>
        <row r="7189">
          <cell r="A7189">
            <v>513100</v>
          </cell>
          <cell r="B7189" t="str">
            <v>CONFERENCE TRAVEL</v>
          </cell>
          <cell r="C7189">
            <v>51020</v>
          </cell>
          <cell r="D7189" t="str">
            <v>RISK &amp; LAND</v>
          </cell>
          <cell r="E7189" t="str">
            <v>921-01505</v>
          </cell>
          <cell r="F7189" t="str">
            <v>510201505921</v>
          </cell>
          <cell r="G7189">
            <v>613100</v>
          </cell>
          <cell r="H7189" t="str">
            <v>CONFERENCE TRAVEL</v>
          </cell>
        </row>
        <row r="7190">
          <cell r="A7190">
            <v>512100</v>
          </cell>
          <cell r="B7190" t="str">
            <v>MEALS AND ENTERTAIN</v>
          </cell>
          <cell r="C7190">
            <v>51010</v>
          </cell>
          <cell r="D7190" t="str">
            <v>OCCUPATIONAL SAFETY</v>
          </cell>
          <cell r="E7190" t="str">
            <v>921-01505</v>
          </cell>
          <cell r="F7190" t="str">
            <v>510101505921</v>
          </cell>
          <cell r="G7190">
            <v>612100</v>
          </cell>
          <cell r="H7190" t="str">
            <v>MEALS AND ENTERTAIN</v>
          </cell>
        </row>
        <row r="7191">
          <cell r="A7191">
            <v>502100</v>
          </cell>
          <cell r="B7191" t="str">
            <v>OTHER CONTRACT WORK</v>
          </cell>
          <cell r="C7191">
            <v>51010</v>
          </cell>
          <cell r="D7191" t="str">
            <v>OCCUPATIONAL SAFETY</v>
          </cell>
          <cell r="E7191" t="str">
            <v>921-01505</v>
          </cell>
          <cell r="F7191" t="str">
            <v>510101505921</v>
          </cell>
          <cell r="G7191">
            <v>602100</v>
          </cell>
          <cell r="H7191" t="str">
            <v>OTHER CONTRACT WORK</v>
          </cell>
        </row>
        <row r="7192">
          <cell r="A7192">
            <v>500100</v>
          </cell>
          <cell r="B7192" t="str">
            <v>SALARY PAYROLL</v>
          </cell>
          <cell r="C7192">
            <v>48010</v>
          </cell>
          <cell r="D7192" t="str">
            <v>INVESTOR RELATIONS</v>
          </cell>
          <cell r="E7192" t="str">
            <v>921-01505</v>
          </cell>
          <cell r="F7192" t="str">
            <v>480101505921</v>
          </cell>
          <cell r="G7192">
            <v>600100</v>
          </cell>
          <cell r="H7192" t="str">
            <v>SALARY PAYROLL</v>
          </cell>
        </row>
        <row r="7193">
          <cell r="A7193">
            <v>500900</v>
          </cell>
          <cell r="B7193" t="str">
            <v>VACATION, SICK &amp; HOL</v>
          </cell>
          <cell r="C7193">
            <v>48010</v>
          </cell>
          <cell r="D7193" t="str">
            <v>INVESTOR RELATIONS</v>
          </cell>
          <cell r="E7193" t="str">
            <v>921-01505</v>
          </cell>
          <cell r="F7193" t="str">
            <v>480101505921</v>
          </cell>
          <cell r="G7193">
            <v>600900</v>
          </cell>
          <cell r="H7193" t="str">
            <v>VACATION, SICK &amp; HOL</v>
          </cell>
        </row>
        <row r="7194">
          <cell r="A7194">
            <v>501000</v>
          </cell>
          <cell r="B7194" t="str">
            <v>PAYROLL OVERHEAD</v>
          </cell>
          <cell r="C7194">
            <v>48010</v>
          </cell>
          <cell r="D7194" t="str">
            <v>INVESTOR RELATIONS</v>
          </cell>
          <cell r="E7194" t="str">
            <v>921-01505</v>
          </cell>
          <cell r="F7194" t="str">
            <v>480101505921</v>
          </cell>
          <cell r="G7194">
            <v>601000</v>
          </cell>
          <cell r="H7194" t="str">
            <v>PAYROLL OVERHEAD</v>
          </cell>
        </row>
        <row r="7195">
          <cell r="A7195">
            <v>502000</v>
          </cell>
          <cell r="B7195" t="str">
            <v>OFFICE CONTRACT WORK</v>
          </cell>
          <cell r="C7195">
            <v>48010</v>
          </cell>
          <cell r="D7195" t="str">
            <v>INVESTOR RELATIONS</v>
          </cell>
          <cell r="E7195" t="str">
            <v>921-01505</v>
          </cell>
          <cell r="F7195" t="str">
            <v>480101505921</v>
          </cell>
          <cell r="G7195">
            <v>602000</v>
          </cell>
          <cell r="H7195" t="str">
            <v>OFFICE CONTRACT WORK</v>
          </cell>
        </row>
        <row r="7196">
          <cell r="A7196">
            <v>502466</v>
          </cell>
          <cell r="B7196" t="str">
            <v>P CARD UNCODED CHARG</v>
          </cell>
          <cell r="C7196">
            <v>48010</v>
          </cell>
          <cell r="D7196" t="str">
            <v>INVESTOR RELATIONS</v>
          </cell>
          <cell r="E7196" t="str">
            <v>921-01505</v>
          </cell>
          <cell r="F7196" t="str">
            <v>480101505921</v>
          </cell>
          <cell r="G7196">
            <v>602466</v>
          </cell>
          <cell r="H7196" t="str">
            <v>P CARD UNCODED CHARG</v>
          </cell>
        </row>
        <row r="7197">
          <cell r="A7197">
            <v>503000</v>
          </cell>
          <cell r="B7197" t="str">
            <v>OFFICE SUPPLIES</v>
          </cell>
          <cell r="C7197">
            <v>48010</v>
          </cell>
          <cell r="D7197" t="str">
            <v>INVESTOR RELATIONS</v>
          </cell>
          <cell r="E7197" t="str">
            <v>921-01505</v>
          </cell>
          <cell r="F7197" t="str">
            <v>480101505921</v>
          </cell>
          <cell r="G7197">
            <v>603000</v>
          </cell>
          <cell r="H7197" t="str">
            <v>OFFICE SUPPLIES</v>
          </cell>
        </row>
        <row r="7198">
          <cell r="A7198">
            <v>503200</v>
          </cell>
          <cell r="B7198" t="str">
            <v>BOOKS AND MAGAZINES</v>
          </cell>
          <cell r="C7198">
            <v>48010</v>
          </cell>
          <cell r="D7198" t="str">
            <v>INVESTOR RELATIONS</v>
          </cell>
          <cell r="E7198" t="str">
            <v>921-01505</v>
          </cell>
          <cell r="F7198" t="str">
            <v>480101505921</v>
          </cell>
          <cell r="G7198">
            <v>603200</v>
          </cell>
          <cell r="H7198" t="str">
            <v>BOOKS AND MAGAZINES</v>
          </cell>
        </row>
        <row r="7199">
          <cell r="A7199">
            <v>505100</v>
          </cell>
          <cell r="B7199" t="str">
            <v>PROFESSIONAL SERVICE</v>
          </cell>
          <cell r="C7199">
            <v>48010</v>
          </cell>
          <cell r="D7199" t="str">
            <v>INVESTOR RELATIONS</v>
          </cell>
          <cell r="E7199" t="str">
            <v>921-01505</v>
          </cell>
          <cell r="F7199" t="str">
            <v>480101505921</v>
          </cell>
          <cell r="G7199">
            <v>605100</v>
          </cell>
          <cell r="H7199" t="str">
            <v>PROFESSIONAL SERVICE</v>
          </cell>
        </row>
        <row r="7200">
          <cell r="A7200">
            <v>505600</v>
          </cell>
          <cell r="B7200" t="str">
            <v>SOFTWARE MAINT</v>
          </cell>
          <cell r="C7200">
            <v>48010</v>
          </cell>
          <cell r="D7200" t="str">
            <v>INVESTOR RELATIONS</v>
          </cell>
          <cell r="E7200" t="str">
            <v>921-01505</v>
          </cell>
          <cell r="F7200" t="str">
            <v>480101505921</v>
          </cell>
          <cell r="G7200">
            <v>605600</v>
          </cell>
          <cell r="H7200" t="str">
            <v>SOFTWARE MAINT</v>
          </cell>
        </row>
        <row r="7201">
          <cell r="A7201">
            <v>501900</v>
          </cell>
          <cell r="B7201" t="str">
            <v>DUES/MEMBERSHIP</v>
          </cell>
          <cell r="C7201">
            <v>48010</v>
          </cell>
          <cell r="D7201" t="str">
            <v>INVESTOR RELATIONS</v>
          </cell>
          <cell r="E7201" t="str">
            <v>921-01505</v>
          </cell>
          <cell r="F7201" t="str">
            <v>480101505921</v>
          </cell>
          <cell r="G7201">
            <v>601900</v>
          </cell>
          <cell r="H7201" t="str">
            <v>DUES/MEMBERSHIP</v>
          </cell>
        </row>
        <row r="7202">
          <cell r="A7202">
            <v>502800</v>
          </cell>
          <cell r="B7202" t="str">
            <v>POSTAGE</v>
          </cell>
          <cell r="C7202">
            <v>48010</v>
          </cell>
          <cell r="D7202" t="str">
            <v>INVESTOR RELATIONS</v>
          </cell>
          <cell r="E7202" t="str">
            <v>921-01505</v>
          </cell>
          <cell r="F7202" t="str">
            <v>480101505921</v>
          </cell>
          <cell r="G7202">
            <v>602800</v>
          </cell>
          <cell r="H7202" t="str">
            <v>POSTAGE</v>
          </cell>
        </row>
        <row r="7203">
          <cell r="A7203">
            <v>503100</v>
          </cell>
          <cell r="B7203" t="str">
            <v>PRINTING</v>
          </cell>
          <cell r="C7203">
            <v>48010</v>
          </cell>
          <cell r="D7203" t="str">
            <v>INVESTOR RELATIONS</v>
          </cell>
          <cell r="E7203" t="str">
            <v>921-01505</v>
          </cell>
          <cell r="F7203" t="str">
            <v>480101505921</v>
          </cell>
          <cell r="G7203">
            <v>603100</v>
          </cell>
          <cell r="H7203" t="str">
            <v>PRINTING</v>
          </cell>
        </row>
        <row r="7204">
          <cell r="A7204">
            <v>503300</v>
          </cell>
          <cell r="B7204" t="str">
            <v>REFRESHMENTS</v>
          </cell>
          <cell r="C7204">
            <v>48010</v>
          </cell>
          <cell r="D7204" t="str">
            <v>INVESTOR RELATIONS</v>
          </cell>
          <cell r="E7204" t="str">
            <v>921-01505</v>
          </cell>
          <cell r="F7204" t="str">
            <v>480101505921</v>
          </cell>
          <cell r="G7204">
            <v>603300</v>
          </cell>
          <cell r="H7204" t="str">
            <v>REFRESHMENTS</v>
          </cell>
        </row>
        <row r="7205">
          <cell r="A7205">
            <v>512100</v>
          </cell>
          <cell r="B7205" t="str">
            <v>MEALS AND ENTERTAIN</v>
          </cell>
          <cell r="C7205">
            <v>48010</v>
          </cell>
          <cell r="D7205" t="str">
            <v>INVESTOR RELATIONS</v>
          </cell>
          <cell r="E7205" t="str">
            <v>921-01505</v>
          </cell>
          <cell r="F7205" t="str">
            <v>480101505921</v>
          </cell>
          <cell r="G7205">
            <v>612100</v>
          </cell>
          <cell r="H7205" t="str">
            <v>MEALS AND ENTERTAIN</v>
          </cell>
        </row>
        <row r="7206">
          <cell r="A7206">
            <v>513100</v>
          </cell>
          <cell r="B7206" t="str">
            <v>CONFERENCE TRAVEL</v>
          </cell>
          <cell r="C7206">
            <v>48010</v>
          </cell>
          <cell r="D7206" t="str">
            <v>INVESTOR RELATIONS</v>
          </cell>
          <cell r="E7206" t="str">
            <v>921-01505</v>
          </cell>
          <cell r="F7206" t="str">
            <v>480101505921</v>
          </cell>
          <cell r="G7206">
            <v>613100</v>
          </cell>
          <cell r="H7206" t="str">
            <v>CONFERENCE TRAVEL</v>
          </cell>
        </row>
        <row r="7207">
          <cell r="A7207">
            <v>522000</v>
          </cell>
          <cell r="B7207" t="str">
            <v>EMPLOYEE AWARDS</v>
          </cell>
          <cell r="C7207">
            <v>48010</v>
          </cell>
          <cell r="D7207" t="str">
            <v>INVESTOR RELATIONS</v>
          </cell>
          <cell r="E7207" t="str">
            <v>921-01505</v>
          </cell>
          <cell r="F7207" t="str">
            <v>480101505921</v>
          </cell>
          <cell r="G7207">
            <v>622000</v>
          </cell>
          <cell r="H7207" t="str">
            <v>EMPLOYEE AWARDS</v>
          </cell>
        </row>
        <row r="7208">
          <cell r="A7208">
            <v>500500</v>
          </cell>
          <cell r="B7208" t="str">
            <v>SALARY BONUS PAYROLL</v>
          </cell>
          <cell r="C7208">
            <v>48010</v>
          </cell>
          <cell r="D7208" t="str">
            <v>INVESTOR RELATIONS</v>
          </cell>
          <cell r="E7208" t="str">
            <v>921-01505</v>
          </cell>
          <cell r="F7208" t="str">
            <v>480101505921</v>
          </cell>
          <cell r="G7208">
            <v>600500</v>
          </cell>
          <cell r="H7208" t="str">
            <v>SALARY BONUS PAYROLL</v>
          </cell>
        </row>
        <row r="7209">
          <cell r="A7209">
            <v>513200</v>
          </cell>
          <cell r="B7209" t="str">
            <v>BUSINESS TRAVEL</v>
          </cell>
          <cell r="C7209">
            <v>48010</v>
          </cell>
          <cell r="D7209" t="str">
            <v>INVESTOR RELATIONS</v>
          </cell>
          <cell r="E7209" t="str">
            <v>921-01505</v>
          </cell>
          <cell r="F7209" t="str">
            <v>480101505921</v>
          </cell>
          <cell r="G7209">
            <v>613200</v>
          </cell>
          <cell r="H7209" t="str">
            <v>BUSINESS TRAVEL</v>
          </cell>
        </row>
        <row r="7210">
          <cell r="A7210">
            <v>522200</v>
          </cell>
          <cell r="B7210" t="str">
            <v>NON EMPLOYEE GIFTS</v>
          </cell>
          <cell r="C7210">
            <v>48010</v>
          </cell>
          <cell r="D7210" t="str">
            <v>INVESTOR RELATIONS</v>
          </cell>
          <cell r="E7210" t="str">
            <v>921-01505</v>
          </cell>
          <cell r="F7210" t="str">
            <v>480101505921</v>
          </cell>
          <cell r="G7210">
            <v>622200</v>
          </cell>
          <cell r="H7210" t="str">
            <v>NON EMPLOYEE GIFTS</v>
          </cell>
        </row>
        <row r="7211">
          <cell r="A7211">
            <v>501100</v>
          </cell>
          <cell r="B7211" t="str">
            <v>EDUCATION</v>
          </cell>
          <cell r="C7211">
            <v>48010</v>
          </cell>
          <cell r="D7211" t="str">
            <v>INVESTOR RELATIONS</v>
          </cell>
          <cell r="E7211" t="str">
            <v>921-01505</v>
          </cell>
          <cell r="F7211" t="str">
            <v>480101505921</v>
          </cell>
          <cell r="G7211">
            <v>601100</v>
          </cell>
          <cell r="H7211" t="str">
            <v>EDUCATION</v>
          </cell>
        </row>
        <row r="7212">
          <cell r="A7212">
            <v>502100</v>
          </cell>
          <cell r="B7212" t="str">
            <v>OTHER CONTRACT WORK</v>
          </cell>
          <cell r="C7212">
            <v>48010</v>
          </cell>
          <cell r="D7212" t="str">
            <v>INVESTOR RELATIONS</v>
          </cell>
          <cell r="E7212" t="str">
            <v>921-01505</v>
          </cell>
          <cell r="F7212" t="str">
            <v>480101505921</v>
          </cell>
          <cell r="G7212">
            <v>602100</v>
          </cell>
          <cell r="H7212" t="str">
            <v>OTHER CONTRACT WORK</v>
          </cell>
        </row>
        <row r="7213">
          <cell r="A7213">
            <v>599900</v>
          </cell>
          <cell r="B7213" t="str">
            <v>BDGT - MISC. EXP</v>
          </cell>
          <cell r="C7213">
            <v>48010</v>
          </cell>
          <cell r="D7213" t="str">
            <v>INVESTOR RELATIONS</v>
          </cell>
          <cell r="E7213" t="str">
            <v>921-01505</v>
          </cell>
          <cell r="F7213" t="str">
            <v>480101505921</v>
          </cell>
          <cell r="G7213">
            <v>699900</v>
          </cell>
          <cell r="H7213" t="str">
            <v>BDGT - MISC. EXP</v>
          </cell>
        </row>
        <row r="7214">
          <cell r="A7214">
            <v>505100</v>
          </cell>
          <cell r="B7214" t="str">
            <v>PROFESSIONAL SERVICE</v>
          </cell>
          <cell r="C7214">
            <v>46030</v>
          </cell>
          <cell r="D7214" t="str">
            <v>CORPORATE ETHICS &amp; COMPLIANCE</v>
          </cell>
          <cell r="E7214" t="str">
            <v>921-01505</v>
          </cell>
          <cell r="F7214" t="str">
            <v>460301505921</v>
          </cell>
          <cell r="G7214">
            <v>605100</v>
          </cell>
          <cell r="H7214" t="str">
            <v>PROFESSIONAL SERVICE</v>
          </cell>
        </row>
        <row r="7215">
          <cell r="A7215">
            <v>580105</v>
          </cell>
          <cell r="B7215" t="str">
            <v>SALARY REGULAR</v>
          </cell>
          <cell r="C7215">
            <v>46030</v>
          </cell>
          <cell r="D7215" t="str">
            <v>CORPORATE ETHICS &amp; COMPLIANCE</v>
          </cell>
          <cell r="E7215" t="str">
            <v>921-01505</v>
          </cell>
          <cell r="F7215" t="str">
            <v>460301505921</v>
          </cell>
          <cell r="G7215">
            <v>680105</v>
          </cell>
          <cell r="H7215" t="str">
            <v>SALARY REGULAR</v>
          </cell>
        </row>
        <row r="7216">
          <cell r="A7216">
            <v>501900</v>
          </cell>
          <cell r="B7216" t="str">
            <v>DUES/MEMBERSHIP</v>
          </cell>
          <cell r="C7216">
            <v>46030</v>
          </cell>
          <cell r="D7216" t="str">
            <v>CORPORATE ETHICS &amp; COMPLIANCE</v>
          </cell>
          <cell r="E7216" t="str">
            <v>921-01505</v>
          </cell>
          <cell r="F7216" t="str">
            <v>460301505921</v>
          </cell>
          <cell r="G7216">
            <v>601900</v>
          </cell>
          <cell r="H7216" t="str">
            <v>DUES/MEMBERSHIP</v>
          </cell>
        </row>
        <row r="7217">
          <cell r="A7217">
            <v>502800</v>
          </cell>
          <cell r="B7217" t="str">
            <v>POSTAGE</v>
          </cell>
          <cell r="C7217">
            <v>46020</v>
          </cell>
          <cell r="D7217" t="str">
            <v/>
          </cell>
          <cell r="E7217" t="str">
            <v>921-01505</v>
          </cell>
          <cell r="F7217" t="str">
            <v>460201505921</v>
          </cell>
          <cell r="G7217">
            <v>602800</v>
          </cell>
          <cell r="H7217" t="str">
            <v>POSTAGE</v>
          </cell>
        </row>
        <row r="7218">
          <cell r="A7218">
            <v>500100</v>
          </cell>
          <cell r="B7218" t="str">
            <v>SALARY PAYROLL</v>
          </cell>
          <cell r="C7218">
            <v>46010</v>
          </cell>
          <cell r="D7218" t="str">
            <v>CORPORATE SECRETARY</v>
          </cell>
          <cell r="E7218" t="str">
            <v>921-01505</v>
          </cell>
          <cell r="F7218" t="str">
            <v>460101505921</v>
          </cell>
          <cell r="G7218">
            <v>600100</v>
          </cell>
          <cell r="H7218" t="str">
            <v>SALARY PAYROLL</v>
          </cell>
        </row>
        <row r="7219">
          <cell r="A7219">
            <v>500500</v>
          </cell>
          <cell r="B7219" t="str">
            <v>SALARY BONUS PAYROLL</v>
          </cell>
          <cell r="C7219">
            <v>46010</v>
          </cell>
          <cell r="D7219" t="str">
            <v>CORPORATE SECRETARY</v>
          </cell>
          <cell r="E7219" t="str">
            <v>921-01505</v>
          </cell>
          <cell r="F7219" t="str">
            <v>460101505921</v>
          </cell>
          <cell r="G7219">
            <v>600500</v>
          </cell>
          <cell r="H7219" t="str">
            <v>SALARY BONUS PAYROLL</v>
          </cell>
        </row>
        <row r="7220">
          <cell r="A7220">
            <v>500900</v>
          </cell>
          <cell r="B7220" t="str">
            <v>VACATION, SICK &amp; HOL</v>
          </cell>
          <cell r="C7220">
            <v>46010</v>
          </cell>
          <cell r="D7220" t="str">
            <v>CORPORATE SECRETARY</v>
          </cell>
          <cell r="E7220" t="str">
            <v>921-01505</v>
          </cell>
          <cell r="F7220" t="str">
            <v>460101505921</v>
          </cell>
          <cell r="G7220">
            <v>600900</v>
          </cell>
          <cell r="H7220" t="str">
            <v>VACATION, SICK &amp; HOL</v>
          </cell>
        </row>
        <row r="7221">
          <cell r="A7221">
            <v>501000</v>
          </cell>
          <cell r="B7221" t="str">
            <v>PAYROLL OVERHEAD</v>
          </cell>
          <cell r="C7221">
            <v>46010</v>
          </cell>
          <cell r="D7221" t="str">
            <v>CORPORATE SECRETARY</v>
          </cell>
          <cell r="E7221" t="str">
            <v>921-01505</v>
          </cell>
          <cell r="F7221" t="str">
            <v>460101505921</v>
          </cell>
          <cell r="G7221">
            <v>601000</v>
          </cell>
          <cell r="H7221" t="str">
            <v>PAYROLL OVERHEAD</v>
          </cell>
        </row>
        <row r="7222">
          <cell r="A7222">
            <v>501100</v>
          </cell>
          <cell r="B7222" t="str">
            <v>EDUCATION</v>
          </cell>
          <cell r="C7222">
            <v>46010</v>
          </cell>
          <cell r="D7222" t="str">
            <v>CORPORATE SECRETARY</v>
          </cell>
          <cell r="E7222" t="str">
            <v>921-01505</v>
          </cell>
          <cell r="F7222" t="str">
            <v>460101505921</v>
          </cell>
          <cell r="G7222">
            <v>601100</v>
          </cell>
          <cell r="H7222" t="str">
            <v>EDUCATION</v>
          </cell>
        </row>
        <row r="7223">
          <cell r="A7223">
            <v>501900</v>
          </cell>
          <cell r="B7223" t="str">
            <v>DUES/MEMBERSHIP</v>
          </cell>
          <cell r="C7223">
            <v>46010</v>
          </cell>
          <cell r="D7223" t="str">
            <v>CORPORATE SECRETARY</v>
          </cell>
          <cell r="E7223" t="str">
            <v>921-01505</v>
          </cell>
          <cell r="F7223" t="str">
            <v>460101505921</v>
          </cell>
          <cell r="G7223">
            <v>601900</v>
          </cell>
          <cell r="H7223" t="str">
            <v>DUES/MEMBERSHIP</v>
          </cell>
        </row>
        <row r="7224">
          <cell r="A7224">
            <v>502466</v>
          </cell>
          <cell r="B7224" t="str">
            <v>P CARD UNCODED CHARG</v>
          </cell>
          <cell r="C7224">
            <v>46010</v>
          </cell>
          <cell r="D7224" t="str">
            <v>CORPORATE SECRETARY</v>
          </cell>
          <cell r="E7224" t="str">
            <v>921-01505</v>
          </cell>
          <cell r="F7224" t="str">
            <v>460101505921</v>
          </cell>
          <cell r="G7224">
            <v>602466</v>
          </cell>
          <cell r="H7224" t="str">
            <v>P CARD UNCODED CHARG</v>
          </cell>
        </row>
        <row r="7225">
          <cell r="A7225">
            <v>502800</v>
          </cell>
          <cell r="B7225" t="str">
            <v>POSTAGE</v>
          </cell>
          <cell r="C7225">
            <v>46010</v>
          </cell>
          <cell r="D7225" t="str">
            <v>CORPORATE SECRETARY</v>
          </cell>
          <cell r="E7225" t="str">
            <v>921-01505</v>
          </cell>
          <cell r="F7225" t="str">
            <v>460101505921</v>
          </cell>
          <cell r="G7225">
            <v>602800</v>
          </cell>
          <cell r="H7225" t="str">
            <v>POSTAGE</v>
          </cell>
        </row>
        <row r="7226">
          <cell r="A7226">
            <v>503000</v>
          </cell>
          <cell r="B7226" t="str">
            <v>OFFICE SUPPLIES</v>
          </cell>
          <cell r="C7226">
            <v>46010</v>
          </cell>
          <cell r="D7226" t="str">
            <v>CORPORATE SECRETARY</v>
          </cell>
          <cell r="E7226" t="str">
            <v>921-01505</v>
          </cell>
          <cell r="F7226" t="str">
            <v>460101505921</v>
          </cell>
          <cell r="G7226">
            <v>603000</v>
          </cell>
          <cell r="H7226" t="str">
            <v>OFFICE SUPPLIES</v>
          </cell>
        </row>
        <row r="7227">
          <cell r="A7227">
            <v>505100</v>
          </cell>
          <cell r="B7227" t="str">
            <v>PROFESSIONAL SERVICE</v>
          </cell>
          <cell r="C7227">
            <v>46010</v>
          </cell>
          <cell r="D7227" t="str">
            <v>CORPORATE SECRETARY</v>
          </cell>
          <cell r="E7227" t="str">
            <v>921-01505</v>
          </cell>
          <cell r="F7227" t="str">
            <v>460101505921</v>
          </cell>
          <cell r="G7227">
            <v>605100</v>
          </cell>
          <cell r="H7227" t="str">
            <v>PROFESSIONAL SERVICE</v>
          </cell>
        </row>
        <row r="7228">
          <cell r="A7228">
            <v>522000</v>
          </cell>
          <cell r="B7228" t="str">
            <v>EMPLOYEE AWARDS</v>
          </cell>
          <cell r="C7228">
            <v>46010</v>
          </cell>
          <cell r="D7228" t="str">
            <v>CORPORATE SECRETARY</v>
          </cell>
          <cell r="E7228" t="str">
            <v>921-01505</v>
          </cell>
          <cell r="F7228" t="str">
            <v>460101505921</v>
          </cell>
          <cell r="G7228">
            <v>622000</v>
          </cell>
          <cell r="H7228" t="str">
            <v>EMPLOYEE AWARDS</v>
          </cell>
        </row>
        <row r="7229">
          <cell r="A7229">
            <v>512100</v>
          </cell>
          <cell r="B7229" t="str">
            <v>MEALS AND ENTERTAIN</v>
          </cell>
          <cell r="C7229">
            <v>46010</v>
          </cell>
          <cell r="D7229" t="str">
            <v>CORPORATE SECRETARY</v>
          </cell>
          <cell r="E7229" t="str">
            <v>921-01505</v>
          </cell>
          <cell r="F7229" t="str">
            <v>460101505921</v>
          </cell>
          <cell r="G7229">
            <v>612100</v>
          </cell>
          <cell r="H7229" t="str">
            <v>MEALS AND ENTERTAIN</v>
          </cell>
        </row>
        <row r="7230">
          <cell r="A7230">
            <v>522200</v>
          </cell>
          <cell r="B7230" t="str">
            <v>NON EMPLOYEE GIFTS</v>
          </cell>
          <cell r="C7230">
            <v>46010</v>
          </cell>
          <cell r="D7230" t="str">
            <v>CORPORATE SECRETARY</v>
          </cell>
          <cell r="E7230" t="str">
            <v>921-01505</v>
          </cell>
          <cell r="F7230" t="str">
            <v>460101505921</v>
          </cell>
          <cell r="G7230">
            <v>622200</v>
          </cell>
          <cell r="H7230" t="str">
            <v>NON EMPLOYEE GIFTS</v>
          </cell>
        </row>
        <row r="7231">
          <cell r="A7231">
            <v>503100</v>
          </cell>
          <cell r="B7231" t="str">
            <v>PRINTING</v>
          </cell>
          <cell r="C7231">
            <v>46010</v>
          </cell>
          <cell r="D7231" t="str">
            <v>CORPORATE SECRETARY</v>
          </cell>
          <cell r="E7231" t="str">
            <v>921-01505</v>
          </cell>
          <cell r="F7231" t="str">
            <v>460101505921</v>
          </cell>
          <cell r="G7231">
            <v>603100</v>
          </cell>
          <cell r="H7231" t="str">
            <v>PRINTING</v>
          </cell>
        </row>
        <row r="7232">
          <cell r="A7232">
            <v>503200</v>
          </cell>
          <cell r="B7232" t="str">
            <v>BOOKS AND MAGAZINES</v>
          </cell>
          <cell r="C7232">
            <v>46010</v>
          </cell>
          <cell r="D7232" t="str">
            <v>CORPORATE SECRETARY</v>
          </cell>
          <cell r="E7232" t="str">
            <v>921-01505</v>
          </cell>
          <cell r="F7232" t="str">
            <v>460101505921</v>
          </cell>
          <cell r="G7232">
            <v>603200</v>
          </cell>
          <cell r="H7232" t="str">
            <v>BOOKS AND MAGAZINES</v>
          </cell>
        </row>
        <row r="7233">
          <cell r="A7233">
            <v>502100</v>
          </cell>
          <cell r="B7233" t="str">
            <v>OTHER CONTRACT WORK</v>
          </cell>
          <cell r="C7233">
            <v>46010</v>
          </cell>
          <cell r="D7233" t="str">
            <v>CORPORATE SECRETARY</v>
          </cell>
          <cell r="E7233" t="str">
            <v>921-01505</v>
          </cell>
          <cell r="F7233" t="str">
            <v>460101505921</v>
          </cell>
          <cell r="G7233">
            <v>602100</v>
          </cell>
          <cell r="H7233" t="str">
            <v>OTHER CONTRACT WORK</v>
          </cell>
        </row>
        <row r="7234">
          <cell r="A7234">
            <v>503300</v>
          </cell>
          <cell r="B7234" t="str">
            <v>REFRESHMENTS</v>
          </cell>
          <cell r="C7234">
            <v>46010</v>
          </cell>
          <cell r="D7234" t="str">
            <v>CORPORATE SECRETARY</v>
          </cell>
          <cell r="E7234" t="str">
            <v>921-01505</v>
          </cell>
          <cell r="F7234" t="str">
            <v>460101505921</v>
          </cell>
          <cell r="G7234">
            <v>603300</v>
          </cell>
          <cell r="H7234" t="str">
            <v>REFRESHMENTS</v>
          </cell>
        </row>
        <row r="7235">
          <cell r="A7235">
            <v>502700</v>
          </cell>
          <cell r="B7235" t="str">
            <v>TELEPHONE</v>
          </cell>
          <cell r="C7235">
            <v>46010</v>
          </cell>
          <cell r="D7235" t="str">
            <v>CORPORATE SECRETARY</v>
          </cell>
          <cell r="E7235" t="str">
            <v>921-01505</v>
          </cell>
          <cell r="F7235" t="str">
            <v>460101505921</v>
          </cell>
          <cell r="G7235">
            <v>602700</v>
          </cell>
          <cell r="H7235" t="str">
            <v>TELEPHONE</v>
          </cell>
        </row>
        <row r="7236">
          <cell r="A7236">
            <v>501500</v>
          </cell>
          <cell r="B7236" t="str">
            <v>MILEAGE REIMBURSE</v>
          </cell>
          <cell r="C7236">
            <v>46010</v>
          </cell>
          <cell r="D7236" t="str">
            <v>CORPORATE SECRETARY</v>
          </cell>
          <cell r="E7236" t="str">
            <v>921-01505</v>
          </cell>
          <cell r="F7236" t="str">
            <v>460101505921</v>
          </cell>
          <cell r="G7236">
            <v>601500</v>
          </cell>
          <cell r="H7236" t="str">
            <v>MILEAGE REIMBURSE</v>
          </cell>
        </row>
        <row r="7237">
          <cell r="A7237">
            <v>502000</v>
          </cell>
          <cell r="B7237" t="str">
            <v>OFFICE CONTRACT WORK</v>
          </cell>
          <cell r="C7237">
            <v>46010</v>
          </cell>
          <cell r="D7237" t="str">
            <v>CORPORATE SECRETARY</v>
          </cell>
          <cell r="E7237" t="str">
            <v>921-01505</v>
          </cell>
          <cell r="F7237" t="str">
            <v>460101505921</v>
          </cell>
          <cell r="G7237">
            <v>602000</v>
          </cell>
          <cell r="H7237" t="str">
            <v>OFFICE CONTRACT WORK</v>
          </cell>
        </row>
        <row r="7238">
          <cell r="A7238">
            <v>505000</v>
          </cell>
          <cell r="B7238" t="str">
            <v>LEGAL FEES</v>
          </cell>
          <cell r="C7238">
            <v>46010</v>
          </cell>
          <cell r="D7238" t="str">
            <v>CORPORATE SECRETARY</v>
          </cell>
          <cell r="E7238" t="str">
            <v>921-01505</v>
          </cell>
          <cell r="F7238" t="str">
            <v>460101505921</v>
          </cell>
          <cell r="G7238">
            <v>605000</v>
          </cell>
          <cell r="H7238" t="str">
            <v>LEGAL FEES</v>
          </cell>
        </row>
        <row r="7239">
          <cell r="A7239">
            <v>500100</v>
          </cell>
          <cell r="B7239" t="str">
            <v>SALARY PAYROLL</v>
          </cell>
          <cell r="C7239">
            <v>45010</v>
          </cell>
          <cell r="D7239" t="str">
            <v>STRATEGIC PLANNING</v>
          </cell>
          <cell r="E7239" t="str">
            <v>921-01505</v>
          </cell>
          <cell r="F7239" t="str">
            <v>450101505921</v>
          </cell>
          <cell r="G7239">
            <v>600100</v>
          </cell>
          <cell r="H7239" t="str">
            <v>SALARY PAYROLL</v>
          </cell>
        </row>
        <row r="7240">
          <cell r="A7240">
            <v>500500</v>
          </cell>
          <cell r="B7240" t="str">
            <v>SALARY BONUS PAYROLL</v>
          </cell>
          <cell r="C7240">
            <v>45010</v>
          </cell>
          <cell r="D7240" t="str">
            <v>STRATEGIC PLANNING</v>
          </cell>
          <cell r="E7240" t="str">
            <v>921-01505</v>
          </cell>
          <cell r="F7240" t="str">
            <v>450101505921</v>
          </cell>
          <cell r="G7240">
            <v>600500</v>
          </cell>
          <cell r="H7240" t="str">
            <v>SALARY BONUS PAYROLL</v>
          </cell>
        </row>
        <row r="7241">
          <cell r="A7241">
            <v>500900</v>
          </cell>
          <cell r="B7241" t="str">
            <v>VACATION, SICK &amp; HOL</v>
          </cell>
          <cell r="C7241">
            <v>45010</v>
          </cell>
          <cell r="D7241" t="str">
            <v>STRATEGIC PLANNING</v>
          </cell>
          <cell r="E7241" t="str">
            <v>921-01505</v>
          </cell>
          <cell r="F7241" t="str">
            <v>450101505921</v>
          </cell>
          <cell r="G7241">
            <v>600900</v>
          </cell>
          <cell r="H7241" t="str">
            <v>VACATION, SICK &amp; HOL</v>
          </cell>
        </row>
        <row r="7242">
          <cell r="A7242">
            <v>501000</v>
          </cell>
          <cell r="B7242" t="str">
            <v>PAYROLL OVERHEAD</v>
          </cell>
          <cell r="C7242">
            <v>45010</v>
          </cell>
          <cell r="D7242" t="str">
            <v>STRATEGIC PLANNING</v>
          </cell>
          <cell r="E7242" t="str">
            <v>921-01505</v>
          </cell>
          <cell r="F7242" t="str">
            <v>450101505921</v>
          </cell>
          <cell r="G7242">
            <v>601000</v>
          </cell>
          <cell r="H7242" t="str">
            <v>PAYROLL OVERHEAD</v>
          </cell>
        </row>
        <row r="7243">
          <cell r="A7243">
            <v>501200</v>
          </cell>
          <cell r="B7243" t="str">
            <v>AUTO ALLOWANCE</v>
          </cell>
          <cell r="C7243">
            <v>45010</v>
          </cell>
          <cell r="D7243" t="str">
            <v>STRATEGIC PLANNING</v>
          </cell>
          <cell r="E7243" t="str">
            <v>921-01505</v>
          </cell>
          <cell r="F7243" t="str">
            <v>450101505921</v>
          </cell>
          <cell r="G7243">
            <v>601200</v>
          </cell>
          <cell r="H7243" t="str">
            <v>AUTO ALLOWANCE</v>
          </cell>
        </row>
        <row r="7244">
          <cell r="A7244">
            <v>502466</v>
          </cell>
          <cell r="B7244" t="str">
            <v>P CARD UNCODED CHARG</v>
          </cell>
          <cell r="C7244">
            <v>45010</v>
          </cell>
          <cell r="D7244" t="str">
            <v>STRATEGIC PLANNING</v>
          </cell>
          <cell r="E7244" t="str">
            <v>921-01505</v>
          </cell>
          <cell r="F7244" t="str">
            <v>450101505921</v>
          </cell>
          <cell r="G7244">
            <v>602466</v>
          </cell>
          <cell r="H7244" t="str">
            <v>P CARD UNCODED CHARG</v>
          </cell>
        </row>
        <row r="7245">
          <cell r="A7245">
            <v>502800</v>
          </cell>
          <cell r="B7245" t="str">
            <v>POSTAGE</v>
          </cell>
          <cell r="C7245">
            <v>45010</v>
          </cell>
          <cell r="D7245" t="str">
            <v>STRATEGIC PLANNING</v>
          </cell>
          <cell r="E7245" t="str">
            <v>921-01505</v>
          </cell>
          <cell r="F7245" t="str">
            <v>450101505921</v>
          </cell>
          <cell r="G7245">
            <v>602800</v>
          </cell>
          <cell r="H7245" t="str">
            <v>POSTAGE</v>
          </cell>
        </row>
        <row r="7246">
          <cell r="A7246">
            <v>503000</v>
          </cell>
          <cell r="B7246" t="str">
            <v>OFFICE SUPPLIES</v>
          </cell>
          <cell r="C7246">
            <v>45010</v>
          </cell>
          <cell r="D7246" t="str">
            <v>STRATEGIC PLANNING</v>
          </cell>
          <cell r="E7246" t="str">
            <v>921-01505</v>
          </cell>
          <cell r="F7246" t="str">
            <v>450101505921</v>
          </cell>
          <cell r="G7246">
            <v>603000</v>
          </cell>
          <cell r="H7246" t="str">
            <v>OFFICE SUPPLIES</v>
          </cell>
        </row>
        <row r="7247">
          <cell r="A7247">
            <v>503200</v>
          </cell>
          <cell r="B7247" t="str">
            <v>BOOKS AND MAGAZINES</v>
          </cell>
          <cell r="C7247">
            <v>45010</v>
          </cell>
          <cell r="D7247" t="str">
            <v>STRATEGIC PLANNING</v>
          </cell>
          <cell r="E7247" t="str">
            <v>921-01505</v>
          </cell>
          <cell r="F7247" t="str">
            <v>450101505921</v>
          </cell>
          <cell r="G7247">
            <v>603200</v>
          </cell>
          <cell r="H7247" t="str">
            <v>BOOKS AND MAGAZINES</v>
          </cell>
        </row>
        <row r="7248">
          <cell r="A7248">
            <v>504700</v>
          </cell>
          <cell r="B7248" t="str">
            <v>PARKING</v>
          </cell>
          <cell r="C7248">
            <v>45010</v>
          </cell>
          <cell r="D7248" t="str">
            <v>STRATEGIC PLANNING</v>
          </cell>
          <cell r="E7248" t="str">
            <v>921-01505</v>
          </cell>
          <cell r="F7248" t="str">
            <v>450101505921</v>
          </cell>
          <cell r="G7248">
            <v>604700</v>
          </cell>
          <cell r="H7248" t="str">
            <v>PARKING</v>
          </cell>
        </row>
        <row r="7249">
          <cell r="A7249">
            <v>505100</v>
          </cell>
          <cell r="B7249" t="str">
            <v>PROFESSIONAL SERVICE</v>
          </cell>
          <cell r="C7249">
            <v>45010</v>
          </cell>
          <cell r="D7249" t="str">
            <v>STRATEGIC PLANNING</v>
          </cell>
          <cell r="E7249" t="str">
            <v>921-01505</v>
          </cell>
          <cell r="F7249" t="str">
            <v>450101505921</v>
          </cell>
          <cell r="G7249">
            <v>605100</v>
          </cell>
          <cell r="H7249" t="str">
            <v>PROFESSIONAL SERVICE</v>
          </cell>
        </row>
        <row r="7250">
          <cell r="A7250">
            <v>512100</v>
          </cell>
          <cell r="B7250" t="str">
            <v>MEALS AND ENTERTAIN</v>
          </cell>
          <cell r="C7250">
            <v>45010</v>
          </cell>
          <cell r="D7250" t="str">
            <v>STRATEGIC PLANNING</v>
          </cell>
          <cell r="E7250" t="str">
            <v>921-01505</v>
          </cell>
          <cell r="F7250" t="str">
            <v>450101505921</v>
          </cell>
          <cell r="G7250">
            <v>612100</v>
          </cell>
          <cell r="H7250" t="str">
            <v>MEALS AND ENTERTAIN</v>
          </cell>
        </row>
        <row r="7251">
          <cell r="A7251">
            <v>522000</v>
          </cell>
          <cell r="B7251" t="str">
            <v>EMPLOYEE AWARDS</v>
          </cell>
          <cell r="C7251">
            <v>45010</v>
          </cell>
          <cell r="D7251" t="str">
            <v>STRATEGIC PLANNING</v>
          </cell>
          <cell r="E7251" t="str">
            <v>921-01505</v>
          </cell>
          <cell r="F7251" t="str">
            <v>450101505921</v>
          </cell>
          <cell r="G7251">
            <v>622000</v>
          </cell>
          <cell r="H7251" t="str">
            <v>EMPLOYEE AWARDS</v>
          </cell>
        </row>
        <row r="7252">
          <cell r="A7252">
            <v>501900</v>
          </cell>
          <cell r="B7252" t="str">
            <v>DUES/MEMBERSHIP</v>
          </cell>
          <cell r="C7252">
            <v>45010</v>
          </cell>
          <cell r="D7252" t="str">
            <v>STRATEGIC PLANNING</v>
          </cell>
          <cell r="E7252" t="str">
            <v>921-01505</v>
          </cell>
          <cell r="F7252" t="str">
            <v>450101505921</v>
          </cell>
          <cell r="G7252">
            <v>601900</v>
          </cell>
          <cell r="H7252" t="str">
            <v>DUES/MEMBERSHIP</v>
          </cell>
        </row>
        <row r="7253">
          <cell r="A7253">
            <v>501100</v>
          </cell>
          <cell r="B7253" t="str">
            <v>EDUCATION</v>
          </cell>
          <cell r="C7253">
            <v>45010</v>
          </cell>
          <cell r="D7253" t="str">
            <v>STRATEGIC PLANNING</v>
          </cell>
          <cell r="E7253" t="str">
            <v>921-01505</v>
          </cell>
          <cell r="F7253" t="str">
            <v>450101505921</v>
          </cell>
          <cell r="G7253">
            <v>601100</v>
          </cell>
          <cell r="H7253" t="str">
            <v>EDUCATION</v>
          </cell>
        </row>
        <row r="7254">
          <cell r="A7254">
            <v>588105</v>
          </cell>
          <cell r="B7254" t="str">
            <v>SALARY PAYROLL ZTFSO</v>
          </cell>
          <cell r="C7254">
            <v>45010</v>
          </cell>
          <cell r="D7254" t="str">
            <v>STRATEGIC PLANNING</v>
          </cell>
          <cell r="E7254" t="str">
            <v>921-01505</v>
          </cell>
          <cell r="F7254" t="str">
            <v>450101505921</v>
          </cell>
          <cell r="G7254">
            <v>688105</v>
          </cell>
          <cell r="H7254" t="str">
            <v>SALARY PAYROLL ZTFSO</v>
          </cell>
        </row>
        <row r="7255">
          <cell r="A7255">
            <v>513100</v>
          </cell>
          <cell r="B7255" t="str">
            <v>CONFERENCE TRAVEL</v>
          </cell>
          <cell r="C7255">
            <v>45010</v>
          </cell>
          <cell r="D7255" t="str">
            <v>STRATEGIC PLANNING</v>
          </cell>
          <cell r="E7255" t="str">
            <v>921-01505</v>
          </cell>
          <cell r="F7255" t="str">
            <v>450101505921</v>
          </cell>
          <cell r="G7255">
            <v>613100</v>
          </cell>
          <cell r="H7255" t="str">
            <v>CONFERENCE TRAVEL</v>
          </cell>
        </row>
        <row r="7256">
          <cell r="A7256">
            <v>513200</v>
          </cell>
          <cell r="B7256" t="str">
            <v>BUSINESS TRAVEL</v>
          </cell>
          <cell r="C7256">
            <v>45010</v>
          </cell>
          <cell r="D7256" t="str">
            <v>STRATEGIC PLANNING</v>
          </cell>
          <cell r="E7256" t="str">
            <v>921-01505</v>
          </cell>
          <cell r="F7256" t="str">
            <v>450101505921</v>
          </cell>
          <cell r="G7256">
            <v>613200</v>
          </cell>
          <cell r="H7256" t="str">
            <v>BUSINESS TRAVEL</v>
          </cell>
        </row>
        <row r="7257">
          <cell r="A7257">
            <v>501500</v>
          </cell>
          <cell r="B7257" t="str">
            <v>MILEAGE REIMBURSE</v>
          </cell>
          <cell r="C7257">
            <v>45010</v>
          </cell>
          <cell r="D7257" t="str">
            <v>STRATEGIC PLANNING</v>
          </cell>
          <cell r="E7257" t="str">
            <v>921-01505</v>
          </cell>
          <cell r="F7257" t="str">
            <v>450101505921</v>
          </cell>
          <cell r="G7257">
            <v>601500</v>
          </cell>
          <cell r="H7257" t="str">
            <v>MILEAGE REIMBURSE</v>
          </cell>
        </row>
        <row r="7258">
          <cell r="A7258">
            <v>500100</v>
          </cell>
          <cell r="B7258" t="str">
            <v>SALARY PAYROLL</v>
          </cell>
          <cell r="C7258">
            <v>44010</v>
          </cell>
          <cell r="D7258" t="str">
            <v>FIN PLANNING &amp; BUDGET</v>
          </cell>
          <cell r="E7258" t="str">
            <v>921-01505</v>
          </cell>
          <cell r="F7258" t="str">
            <v>440101505921</v>
          </cell>
          <cell r="G7258">
            <v>600100</v>
          </cell>
          <cell r="H7258" t="str">
            <v>SALARY PAYROLL</v>
          </cell>
        </row>
        <row r="7259">
          <cell r="A7259">
            <v>500900</v>
          </cell>
          <cell r="B7259" t="str">
            <v>VACATION, SICK &amp; HOL</v>
          </cell>
          <cell r="C7259">
            <v>44010</v>
          </cell>
          <cell r="D7259" t="str">
            <v>FIN PLANNING &amp; BUDGET</v>
          </cell>
          <cell r="E7259" t="str">
            <v>921-01505</v>
          </cell>
          <cell r="F7259" t="str">
            <v>440101505921</v>
          </cell>
          <cell r="G7259">
            <v>600900</v>
          </cell>
          <cell r="H7259" t="str">
            <v>VACATION, SICK &amp; HOL</v>
          </cell>
        </row>
        <row r="7260">
          <cell r="A7260">
            <v>501000</v>
          </cell>
          <cell r="B7260" t="str">
            <v>PAYROLL OVERHEAD</v>
          </cell>
          <cell r="C7260">
            <v>44010</v>
          </cell>
          <cell r="D7260" t="str">
            <v>FIN PLANNING &amp; BUDGET</v>
          </cell>
          <cell r="E7260" t="str">
            <v>921-01505</v>
          </cell>
          <cell r="F7260" t="str">
            <v>440101505921</v>
          </cell>
          <cell r="G7260">
            <v>601000</v>
          </cell>
          <cell r="H7260" t="str">
            <v>PAYROLL OVERHEAD</v>
          </cell>
        </row>
        <row r="7261">
          <cell r="A7261">
            <v>501100</v>
          </cell>
          <cell r="B7261" t="str">
            <v>EDUCATION</v>
          </cell>
          <cell r="C7261">
            <v>44010</v>
          </cell>
          <cell r="D7261" t="str">
            <v>FIN PLANNING &amp; BUDGET</v>
          </cell>
          <cell r="E7261" t="str">
            <v>921-01505</v>
          </cell>
          <cell r="F7261" t="str">
            <v>440101505921</v>
          </cell>
          <cell r="G7261">
            <v>601100</v>
          </cell>
          <cell r="H7261" t="str">
            <v>EDUCATION</v>
          </cell>
        </row>
        <row r="7262">
          <cell r="A7262">
            <v>501900</v>
          </cell>
          <cell r="B7262" t="str">
            <v>DUES/MEMBERSHIP</v>
          </cell>
          <cell r="C7262">
            <v>44010</v>
          </cell>
          <cell r="D7262" t="str">
            <v>FIN PLANNING &amp; BUDGET</v>
          </cell>
          <cell r="E7262" t="str">
            <v>921-01505</v>
          </cell>
          <cell r="F7262" t="str">
            <v>440101505921</v>
          </cell>
          <cell r="G7262">
            <v>601900</v>
          </cell>
          <cell r="H7262" t="str">
            <v>DUES/MEMBERSHIP</v>
          </cell>
        </row>
        <row r="7263">
          <cell r="A7263">
            <v>503000</v>
          </cell>
          <cell r="B7263" t="str">
            <v>OFFICE SUPPLIES</v>
          </cell>
          <cell r="C7263">
            <v>44010</v>
          </cell>
          <cell r="D7263" t="str">
            <v>FIN PLANNING &amp; BUDGET</v>
          </cell>
          <cell r="E7263" t="str">
            <v>921-01505</v>
          </cell>
          <cell r="F7263" t="str">
            <v>440101505921</v>
          </cell>
          <cell r="G7263">
            <v>603000</v>
          </cell>
          <cell r="H7263" t="str">
            <v>OFFICE SUPPLIES</v>
          </cell>
        </row>
        <row r="7264">
          <cell r="A7264">
            <v>505100</v>
          </cell>
          <cell r="B7264" t="str">
            <v>PROFESSIONAL SERVICE</v>
          </cell>
          <cell r="C7264">
            <v>44010</v>
          </cell>
          <cell r="D7264" t="str">
            <v>FIN PLANNING &amp; BUDGET</v>
          </cell>
          <cell r="E7264" t="str">
            <v>921-01505</v>
          </cell>
          <cell r="F7264" t="str">
            <v>440101505921</v>
          </cell>
          <cell r="G7264">
            <v>605100</v>
          </cell>
          <cell r="H7264" t="str">
            <v>PROFESSIONAL SERVICE</v>
          </cell>
        </row>
        <row r="7265">
          <cell r="A7265">
            <v>580105</v>
          </cell>
          <cell r="B7265" t="str">
            <v>SALARY REGULAR</v>
          </cell>
          <cell r="C7265">
            <v>44010</v>
          </cell>
          <cell r="D7265" t="str">
            <v>FIN PLANNING &amp; BUDGET</v>
          </cell>
          <cell r="E7265" t="str">
            <v>921-01505</v>
          </cell>
          <cell r="F7265" t="str">
            <v>440101505921</v>
          </cell>
          <cell r="G7265">
            <v>680105</v>
          </cell>
          <cell r="H7265" t="str">
            <v>SALARY REGULAR</v>
          </cell>
        </row>
        <row r="7266">
          <cell r="A7266">
            <v>588105</v>
          </cell>
          <cell r="B7266" t="str">
            <v>SALARY PAYROLL ZTFSO</v>
          </cell>
          <cell r="C7266">
            <v>44010</v>
          </cell>
          <cell r="D7266" t="str">
            <v>FIN PLANNING &amp; BUDGET</v>
          </cell>
          <cell r="E7266" t="str">
            <v>921-01505</v>
          </cell>
          <cell r="F7266" t="str">
            <v>440101505921</v>
          </cell>
          <cell r="G7266">
            <v>688105</v>
          </cell>
          <cell r="H7266" t="str">
            <v>SALARY PAYROLL ZTFSO</v>
          </cell>
        </row>
        <row r="7267">
          <cell r="A7267">
            <v>503200</v>
          </cell>
          <cell r="B7267" t="str">
            <v>BOOKS AND MAGAZINES</v>
          </cell>
          <cell r="C7267">
            <v>44010</v>
          </cell>
          <cell r="D7267" t="str">
            <v>FIN PLANNING &amp; BUDGET</v>
          </cell>
          <cell r="E7267" t="str">
            <v>921-01505</v>
          </cell>
          <cell r="F7267" t="str">
            <v>440101505921</v>
          </cell>
          <cell r="G7267">
            <v>603200</v>
          </cell>
          <cell r="H7267" t="str">
            <v>BOOKS AND MAGAZINES</v>
          </cell>
        </row>
        <row r="7268">
          <cell r="A7268">
            <v>512100</v>
          </cell>
          <cell r="B7268" t="str">
            <v>MEALS AND ENTERTAIN</v>
          </cell>
          <cell r="C7268">
            <v>44010</v>
          </cell>
          <cell r="D7268" t="str">
            <v>FIN PLANNING &amp; BUDGET</v>
          </cell>
          <cell r="E7268" t="str">
            <v>921-01505</v>
          </cell>
          <cell r="F7268" t="str">
            <v>440101505921</v>
          </cell>
          <cell r="G7268">
            <v>612100</v>
          </cell>
          <cell r="H7268" t="str">
            <v>MEALS AND ENTERTAIN</v>
          </cell>
        </row>
        <row r="7269">
          <cell r="A7269">
            <v>522000</v>
          </cell>
          <cell r="B7269" t="str">
            <v>EMPLOYEE AWARDS</v>
          </cell>
          <cell r="C7269">
            <v>44010</v>
          </cell>
          <cell r="D7269" t="str">
            <v>FIN PLANNING &amp; BUDGET</v>
          </cell>
          <cell r="E7269" t="str">
            <v>921-01505</v>
          </cell>
          <cell r="F7269" t="str">
            <v>440101505921</v>
          </cell>
          <cell r="G7269">
            <v>622000</v>
          </cell>
          <cell r="H7269" t="str">
            <v>EMPLOYEE AWARDS</v>
          </cell>
        </row>
        <row r="7270">
          <cell r="A7270">
            <v>500500</v>
          </cell>
          <cell r="B7270" t="str">
            <v>SALARY BONUS PAYROLL</v>
          </cell>
          <cell r="C7270">
            <v>44010</v>
          </cell>
          <cell r="D7270" t="str">
            <v>FIN PLANNING &amp; BUDGET</v>
          </cell>
          <cell r="E7270" t="str">
            <v>921-01505</v>
          </cell>
          <cell r="F7270" t="str">
            <v>440101505921</v>
          </cell>
          <cell r="G7270">
            <v>600500</v>
          </cell>
          <cell r="H7270" t="str">
            <v>SALARY BONUS PAYROLL</v>
          </cell>
        </row>
        <row r="7271">
          <cell r="A7271">
            <v>522200</v>
          </cell>
          <cell r="B7271" t="str">
            <v>NON EMPLOYEE GIFTS</v>
          </cell>
          <cell r="C7271">
            <v>44010</v>
          </cell>
          <cell r="D7271" t="str">
            <v>FIN PLANNING &amp; BUDGET</v>
          </cell>
          <cell r="E7271" t="str">
            <v>921-01505</v>
          </cell>
          <cell r="F7271" t="str">
            <v>440101505921</v>
          </cell>
          <cell r="G7271">
            <v>622200</v>
          </cell>
          <cell r="H7271" t="str">
            <v>NON EMPLOYEE GIFTS</v>
          </cell>
        </row>
        <row r="7272">
          <cell r="A7272">
            <v>502466</v>
          </cell>
          <cell r="B7272" t="str">
            <v>P CARD UNCODED CHARG</v>
          </cell>
          <cell r="C7272">
            <v>44010</v>
          </cell>
          <cell r="D7272" t="str">
            <v>FIN PLANNING &amp; BUDGET</v>
          </cell>
          <cell r="E7272" t="str">
            <v>921-01505</v>
          </cell>
          <cell r="F7272" t="str">
            <v>440101505921</v>
          </cell>
          <cell r="G7272">
            <v>602466</v>
          </cell>
          <cell r="H7272" t="str">
            <v>P CARD UNCODED CHARG</v>
          </cell>
        </row>
        <row r="7273">
          <cell r="A7273">
            <v>504700</v>
          </cell>
          <cell r="B7273" t="str">
            <v>PARKING</v>
          </cell>
          <cell r="C7273">
            <v>44010</v>
          </cell>
          <cell r="D7273" t="str">
            <v>FIN PLANNING &amp; BUDGET</v>
          </cell>
          <cell r="E7273" t="str">
            <v>921-01505</v>
          </cell>
          <cell r="F7273" t="str">
            <v>440101505921</v>
          </cell>
          <cell r="G7273">
            <v>604700</v>
          </cell>
          <cell r="H7273" t="str">
            <v>PARKING</v>
          </cell>
        </row>
        <row r="7274">
          <cell r="A7274">
            <v>501500</v>
          </cell>
          <cell r="B7274" t="str">
            <v>MILEAGE REIMBURSE</v>
          </cell>
          <cell r="C7274">
            <v>44010</v>
          </cell>
          <cell r="D7274" t="str">
            <v>FIN PLANNING &amp; BUDGET</v>
          </cell>
          <cell r="E7274" t="str">
            <v>921-01505</v>
          </cell>
          <cell r="F7274" t="str">
            <v>440101505921</v>
          </cell>
          <cell r="G7274">
            <v>601500</v>
          </cell>
          <cell r="H7274" t="str">
            <v>MILEAGE REIMBURSE</v>
          </cell>
        </row>
        <row r="7275">
          <cell r="A7275">
            <v>513100</v>
          </cell>
          <cell r="B7275" t="str">
            <v>CONFERENCE TRAVEL</v>
          </cell>
          <cell r="C7275">
            <v>44010</v>
          </cell>
          <cell r="D7275" t="str">
            <v>FIN PLANNING &amp; BUDGET</v>
          </cell>
          <cell r="E7275" t="str">
            <v>921-01505</v>
          </cell>
          <cell r="F7275" t="str">
            <v>440101505921</v>
          </cell>
          <cell r="G7275">
            <v>613100</v>
          </cell>
          <cell r="H7275" t="str">
            <v>CONFERENCE TRAVEL</v>
          </cell>
        </row>
        <row r="7276">
          <cell r="A7276">
            <v>599900</v>
          </cell>
          <cell r="B7276" t="str">
            <v>BDGT - MISC. EXP</v>
          </cell>
          <cell r="C7276">
            <v>44010</v>
          </cell>
          <cell r="D7276" t="str">
            <v>FIN PLANNING &amp; BUDGET</v>
          </cell>
          <cell r="E7276" t="str">
            <v>921-01505</v>
          </cell>
          <cell r="F7276" t="str">
            <v>440101505921</v>
          </cell>
          <cell r="G7276">
            <v>699900</v>
          </cell>
          <cell r="H7276" t="str">
            <v>BDGT - MISC. EXP</v>
          </cell>
        </row>
        <row r="7277">
          <cell r="A7277">
            <v>500100</v>
          </cell>
          <cell r="B7277" t="str">
            <v>SALARY PAYROLL</v>
          </cell>
          <cell r="C7277">
            <v>43012</v>
          </cell>
          <cell r="D7277" t="str">
            <v>RENEWABLES</v>
          </cell>
          <cell r="E7277" t="str">
            <v>921-01505</v>
          </cell>
          <cell r="F7277" t="str">
            <v>430121505921</v>
          </cell>
          <cell r="G7277">
            <v>600100</v>
          </cell>
          <cell r="H7277" t="str">
            <v>SALARY PAYROLL</v>
          </cell>
        </row>
        <row r="7278">
          <cell r="A7278">
            <v>500500</v>
          </cell>
          <cell r="B7278" t="str">
            <v>SALARY BONUS PAYROLL</v>
          </cell>
          <cell r="C7278">
            <v>43012</v>
          </cell>
          <cell r="D7278" t="str">
            <v>RENEWABLES</v>
          </cell>
          <cell r="E7278" t="str">
            <v>921-01505</v>
          </cell>
          <cell r="F7278" t="str">
            <v>430121505921</v>
          </cell>
          <cell r="G7278">
            <v>600500</v>
          </cell>
          <cell r="H7278" t="str">
            <v>SALARY BONUS PAYROLL</v>
          </cell>
        </row>
        <row r="7279">
          <cell r="A7279">
            <v>500900</v>
          </cell>
          <cell r="B7279" t="str">
            <v>VACATION, SICK &amp; HOL</v>
          </cell>
          <cell r="C7279">
            <v>43012</v>
          </cell>
          <cell r="D7279" t="str">
            <v>RENEWABLES</v>
          </cell>
          <cell r="E7279" t="str">
            <v>921-01505</v>
          </cell>
          <cell r="F7279" t="str">
            <v>430121505921</v>
          </cell>
          <cell r="G7279">
            <v>600900</v>
          </cell>
          <cell r="H7279" t="str">
            <v>VACATION, SICK &amp; HOL</v>
          </cell>
        </row>
        <row r="7280">
          <cell r="A7280">
            <v>501000</v>
          </cell>
          <cell r="B7280" t="str">
            <v>PAYROLL OVERHEAD</v>
          </cell>
          <cell r="C7280">
            <v>43012</v>
          </cell>
          <cell r="D7280" t="str">
            <v>RENEWABLES</v>
          </cell>
          <cell r="E7280" t="str">
            <v>921-01505</v>
          </cell>
          <cell r="F7280" t="str">
            <v>430121505921</v>
          </cell>
          <cell r="G7280">
            <v>601000</v>
          </cell>
          <cell r="H7280" t="str">
            <v>PAYROLL OVERHEAD</v>
          </cell>
        </row>
        <row r="7281">
          <cell r="A7281">
            <v>501900</v>
          </cell>
          <cell r="B7281" t="str">
            <v>DUES/MEMBERSHIP</v>
          </cell>
          <cell r="C7281">
            <v>43012</v>
          </cell>
          <cell r="D7281" t="str">
            <v>RENEWABLES</v>
          </cell>
          <cell r="E7281" t="str">
            <v>921-01505</v>
          </cell>
          <cell r="F7281" t="str">
            <v>430121505921</v>
          </cell>
          <cell r="G7281">
            <v>601900</v>
          </cell>
          <cell r="H7281" t="str">
            <v>DUES/MEMBERSHIP</v>
          </cell>
        </row>
        <row r="7282">
          <cell r="A7282">
            <v>502466</v>
          </cell>
          <cell r="B7282" t="str">
            <v>P CARD UNCODED CHARG</v>
          </cell>
          <cell r="C7282">
            <v>43012</v>
          </cell>
          <cell r="D7282" t="str">
            <v>RENEWABLES</v>
          </cell>
          <cell r="E7282" t="str">
            <v>921-01505</v>
          </cell>
          <cell r="F7282" t="str">
            <v>430121505921</v>
          </cell>
          <cell r="G7282">
            <v>602466</v>
          </cell>
          <cell r="H7282" t="str">
            <v>P CARD UNCODED CHARG</v>
          </cell>
        </row>
        <row r="7283">
          <cell r="A7283">
            <v>505100</v>
          </cell>
          <cell r="B7283" t="str">
            <v>PROFESSIONAL SERVICE</v>
          </cell>
          <cell r="C7283">
            <v>43012</v>
          </cell>
          <cell r="D7283" t="str">
            <v>RENEWABLES</v>
          </cell>
          <cell r="E7283" t="str">
            <v>921-01505</v>
          </cell>
          <cell r="F7283" t="str">
            <v>430121505921</v>
          </cell>
          <cell r="G7283">
            <v>605100</v>
          </cell>
          <cell r="H7283" t="str">
            <v>PROFESSIONAL SERVICE</v>
          </cell>
        </row>
        <row r="7284">
          <cell r="A7284">
            <v>522000</v>
          </cell>
          <cell r="B7284" t="str">
            <v>EMPLOYEE AWARDS</v>
          </cell>
          <cell r="C7284">
            <v>43012</v>
          </cell>
          <cell r="D7284" t="str">
            <v>RENEWABLES</v>
          </cell>
          <cell r="E7284" t="str">
            <v>921-01505</v>
          </cell>
          <cell r="F7284" t="str">
            <v>430121505921</v>
          </cell>
          <cell r="G7284">
            <v>622000</v>
          </cell>
          <cell r="H7284" t="str">
            <v>EMPLOYEE AWARDS</v>
          </cell>
        </row>
        <row r="7285">
          <cell r="A7285">
            <v>580105</v>
          </cell>
          <cell r="B7285" t="str">
            <v>SALARY REGULAR</v>
          </cell>
          <cell r="C7285">
            <v>43012</v>
          </cell>
          <cell r="D7285" t="str">
            <v>RENEWABLES</v>
          </cell>
          <cell r="E7285" t="str">
            <v>921-01505</v>
          </cell>
          <cell r="F7285" t="str">
            <v>430121505921</v>
          </cell>
          <cell r="G7285">
            <v>680105</v>
          </cell>
          <cell r="H7285" t="str">
            <v>SALARY REGULAR</v>
          </cell>
        </row>
        <row r="7286">
          <cell r="A7286">
            <v>501100</v>
          </cell>
          <cell r="B7286" t="str">
            <v>EDUCATION</v>
          </cell>
          <cell r="C7286">
            <v>43012</v>
          </cell>
          <cell r="D7286" t="str">
            <v>RENEWABLES</v>
          </cell>
          <cell r="E7286" t="str">
            <v>921-01505</v>
          </cell>
          <cell r="F7286" t="str">
            <v>430121505921</v>
          </cell>
          <cell r="G7286">
            <v>601100</v>
          </cell>
          <cell r="H7286" t="str">
            <v>EDUCATION</v>
          </cell>
        </row>
        <row r="7287">
          <cell r="A7287">
            <v>502700</v>
          </cell>
          <cell r="B7287" t="str">
            <v>TELEPHONE</v>
          </cell>
          <cell r="C7287">
            <v>43012</v>
          </cell>
          <cell r="D7287" t="str">
            <v>RENEWABLES</v>
          </cell>
          <cell r="E7287" t="str">
            <v>921-01505</v>
          </cell>
          <cell r="F7287" t="str">
            <v>430121505921</v>
          </cell>
          <cell r="G7287">
            <v>602700</v>
          </cell>
          <cell r="H7287" t="str">
            <v>TELEPHONE</v>
          </cell>
        </row>
        <row r="7288">
          <cell r="A7288">
            <v>506200</v>
          </cell>
          <cell r="B7288" t="str">
            <v>PERMITS AND FEES</v>
          </cell>
          <cell r="C7288">
            <v>43012</v>
          </cell>
          <cell r="D7288" t="str">
            <v>RENEWABLES</v>
          </cell>
          <cell r="E7288" t="str">
            <v>921-01505</v>
          </cell>
          <cell r="F7288" t="str">
            <v>430121505921</v>
          </cell>
          <cell r="G7288">
            <v>606200</v>
          </cell>
          <cell r="H7288" t="str">
            <v>PERMITS AND FEES</v>
          </cell>
        </row>
        <row r="7289">
          <cell r="A7289">
            <v>588105</v>
          </cell>
          <cell r="B7289" t="str">
            <v>SALARY PAYROLL ZTFSO</v>
          </cell>
          <cell r="C7289">
            <v>43012</v>
          </cell>
          <cell r="D7289" t="str">
            <v>RENEWABLES</v>
          </cell>
          <cell r="E7289" t="str">
            <v>921-01505</v>
          </cell>
          <cell r="F7289" t="str">
            <v>430121505921</v>
          </cell>
          <cell r="G7289">
            <v>688105</v>
          </cell>
          <cell r="H7289" t="str">
            <v>SALARY PAYROLL ZTFSO</v>
          </cell>
        </row>
        <row r="7290">
          <cell r="A7290">
            <v>501500</v>
          </cell>
          <cell r="B7290" t="str">
            <v>MILEAGE REIMBURSE</v>
          </cell>
          <cell r="C7290">
            <v>43012</v>
          </cell>
          <cell r="D7290" t="str">
            <v>RENEWABLES</v>
          </cell>
          <cell r="E7290" t="str">
            <v>921-01505</v>
          </cell>
          <cell r="F7290" t="str">
            <v>430121505921</v>
          </cell>
          <cell r="G7290">
            <v>601500</v>
          </cell>
          <cell r="H7290" t="str">
            <v>MILEAGE REIMBURSE</v>
          </cell>
        </row>
        <row r="7291">
          <cell r="A7291">
            <v>503000</v>
          </cell>
          <cell r="B7291" t="str">
            <v>OFFICE SUPPLIES</v>
          </cell>
          <cell r="C7291">
            <v>43012</v>
          </cell>
          <cell r="D7291" t="str">
            <v>RENEWABLES</v>
          </cell>
          <cell r="E7291" t="str">
            <v>921-01505</v>
          </cell>
          <cell r="F7291" t="str">
            <v>430121505921</v>
          </cell>
          <cell r="G7291">
            <v>603000</v>
          </cell>
          <cell r="H7291" t="str">
            <v>OFFICE SUPPLIES</v>
          </cell>
        </row>
        <row r="7292">
          <cell r="A7292">
            <v>503300</v>
          </cell>
          <cell r="B7292" t="str">
            <v>REFRESHMENTS</v>
          </cell>
          <cell r="C7292">
            <v>43012</v>
          </cell>
          <cell r="D7292" t="str">
            <v>RENEWABLES</v>
          </cell>
          <cell r="E7292" t="str">
            <v>921-01505</v>
          </cell>
          <cell r="F7292" t="str">
            <v>430121505921</v>
          </cell>
          <cell r="G7292">
            <v>603300</v>
          </cell>
          <cell r="H7292" t="str">
            <v>REFRESHMENTS</v>
          </cell>
        </row>
        <row r="7293">
          <cell r="A7293">
            <v>504700</v>
          </cell>
          <cell r="B7293" t="str">
            <v>PARKING</v>
          </cell>
          <cell r="C7293">
            <v>43012</v>
          </cell>
          <cell r="D7293" t="str">
            <v>RENEWABLES</v>
          </cell>
          <cell r="E7293" t="str">
            <v>921-01505</v>
          </cell>
          <cell r="F7293" t="str">
            <v>430121505921</v>
          </cell>
          <cell r="G7293">
            <v>604700</v>
          </cell>
          <cell r="H7293" t="str">
            <v>PARKING</v>
          </cell>
        </row>
        <row r="7294">
          <cell r="A7294">
            <v>512100</v>
          </cell>
          <cell r="B7294" t="str">
            <v>MEALS AND ENTERTAIN</v>
          </cell>
          <cell r="C7294">
            <v>43012</v>
          </cell>
          <cell r="D7294" t="str">
            <v>RENEWABLES</v>
          </cell>
          <cell r="E7294" t="str">
            <v>921-01505</v>
          </cell>
          <cell r="F7294" t="str">
            <v>430121505921</v>
          </cell>
          <cell r="G7294">
            <v>612100</v>
          </cell>
          <cell r="H7294" t="str">
            <v>MEALS AND ENTERTAIN</v>
          </cell>
        </row>
        <row r="7295">
          <cell r="A7295">
            <v>513100</v>
          </cell>
          <cell r="B7295" t="str">
            <v>CONFERENCE TRAVEL</v>
          </cell>
          <cell r="C7295">
            <v>43012</v>
          </cell>
          <cell r="D7295" t="str">
            <v>RENEWABLES</v>
          </cell>
          <cell r="E7295" t="str">
            <v>921-01505</v>
          </cell>
          <cell r="F7295" t="str">
            <v>430121505921</v>
          </cell>
          <cell r="G7295">
            <v>613100</v>
          </cell>
          <cell r="H7295" t="str">
            <v>CONFERENCE TRAVEL</v>
          </cell>
        </row>
        <row r="7296">
          <cell r="A7296">
            <v>513200</v>
          </cell>
          <cell r="B7296" t="str">
            <v>BUSINESS TRAVEL</v>
          </cell>
          <cell r="C7296">
            <v>43012</v>
          </cell>
          <cell r="D7296" t="str">
            <v>RENEWABLES</v>
          </cell>
          <cell r="E7296" t="str">
            <v>921-01505</v>
          </cell>
          <cell r="F7296" t="str">
            <v>430121505921</v>
          </cell>
          <cell r="G7296">
            <v>613200</v>
          </cell>
          <cell r="H7296" t="str">
            <v>BUSINESS TRAVEL</v>
          </cell>
        </row>
        <row r="7297">
          <cell r="A7297">
            <v>502800</v>
          </cell>
          <cell r="B7297" t="str">
            <v>POSTAGE</v>
          </cell>
          <cell r="C7297">
            <v>43012</v>
          </cell>
          <cell r="D7297" t="str">
            <v>RENEWABLES</v>
          </cell>
          <cell r="E7297" t="str">
            <v>921-01505</v>
          </cell>
          <cell r="F7297" t="str">
            <v>430121505921</v>
          </cell>
          <cell r="G7297">
            <v>602800</v>
          </cell>
          <cell r="H7297" t="str">
            <v>POSTAGE</v>
          </cell>
        </row>
        <row r="7298">
          <cell r="A7298">
            <v>503200</v>
          </cell>
          <cell r="B7298" t="str">
            <v>BOOKS AND MAGAZINES</v>
          </cell>
          <cell r="C7298">
            <v>43012</v>
          </cell>
          <cell r="D7298" t="str">
            <v>RENEWABLES</v>
          </cell>
          <cell r="E7298" t="str">
            <v>921-01505</v>
          </cell>
          <cell r="F7298" t="str">
            <v>430121505921</v>
          </cell>
          <cell r="G7298">
            <v>603200</v>
          </cell>
          <cell r="H7298" t="str">
            <v>BOOKS AND MAGAZINES</v>
          </cell>
        </row>
        <row r="7299">
          <cell r="A7299">
            <v>522200</v>
          </cell>
          <cell r="B7299" t="str">
            <v>NON EMPLOYEE GIFTS</v>
          </cell>
          <cell r="C7299">
            <v>43012</v>
          </cell>
          <cell r="D7299" t="str">
            <v>RENEWABLES</v>
          </cell>
          <cell r="E7299" t="str">
            <v>921-01505</v>
          </cell>
          <cell r="F7299" t="str">
            <v>430121505921</v>
          </cell>
          <cell r="G7299">
            <v>622200</v>
          </cell>
          <cell r="H7299" t="str">
            <v>NON EMPLOYEE GIFTS</v>
          </cell>
        </row>
        <row r="7300">
          <cell r="A7300">
            <v>506500</v>
          </cell>
          <cell r="B7300" t="str">
            <v>UNLEADED FUEL</v>
          </cell>
          <cell r="C7300">
            <v>43012</v>
          </cell>
          <cell r="D7300" t="str">
            <v>RENEWABLES</v>
          </cell>
          <cell r="E7300" t="str">
            <v>921-01505</v>
          </cell>
          <cell r="F7300" t="str">
            <v>430121505921</v>
          </cell>
          <cell r="G7300">
            <v>606500</v>
          </cell>
          <cell r="H7300" t="str">
            <v>UNLEADED FUEL</v>
          </cell>
        </row>
        <row r="7301">
          <cell r="A7301">
            <v>505900</v>
          </cell>
          <cell r="B7301" t="str">
            <v>HARDWARE MAINT</v>
          </cell>
          <cell r="C7301">
            <v>43012</v>
          </cell>
          <cell r="D7301" t="str">
            <v>RENEWABLES</v>
          </cell>
          <cell r="E7301" t="str">
            <v>921-01505</v>
          </cell>
          <cell r="F7301" t="str">
            <v>430121505921</v>
          </cell>
          <cell r="G7301">
            <v>605900</v>
          </cell>
          <cell r="H7301" t="str">
            <v>HARDWARE MAINT</v>
          </cell>
        </row>
        <row r="7302">
          <cell r="A7302">
            <v>502000</v>
          </cell>
          <cell r="B7302" t="str">
            <v>OFFICE CONTRACT WORK</v>
          </cell>
          <cell r="C7302">
            <v>43012</v>
          </cell>
          <cell r="D7302" t="str">
            <v>RENEWABLES</v>
          </cell>
          <cell r="E7302" t="str">
            <v>921-01505</v>
          </cell>
          <cell r="F7302" t="str">
            <v>430121505921</v>
          </cell>
          <cell r="G7302">
            <v>602000</v>
          </cell>
          <cell r="H7302" t="str">
            <v>OFFICE CONTRACT WORK</v>
          </cell>
        </row>
        <row r="7303">
          <cell r="A7303">
            <v>512200</v>
          </cell>
          <cell r="B7303" t="str">
            <v>TRAVEL IN TERRITORY</v>
          </cell>
          <cell r="C7303">
            <v>43012</v>
          </cell>
          <cell r="D7303" t="str">
            <v>RENEWABLES</v>
          </cell>
          <cell r="E7303" t="str">
            <v>921-01505</v>
          </cell>
          <cell r="F7303" t="str">
            <v>430121505921</v>
          </cell>
          <cell r="G7303">
            <v>612200</v>
          </cell>
          <cell r="H7303" t="str">
            <v>TRAVEL IN TERRITORY</v>
          </cell>
        </row>
        <row r="7304">
          <cell r="A7304">
            <v>599900</v>
          </cell>
          <cell r="B7304" t="str">
            <v>BDGT - MISC. EXP</v>
          </cell>
          <cell r="C7304">
            <v>43012</v>
          </cell>
          <cell r="D7304" t="str">
            <v>RENEWABLES</v>
          </cell>
          <cell r="E7304" t="str">
            <v>921-01505</v>
          </cell>
          <cell r="F7304" t="str">
            <v>430121505921</v>
          </cell>
          <cell r="G7304">
            <v>699900</v>
          </cell>
          <cell r="H7304" t="str">
            <v>BDGT - MISC. EXP</v>
          </cell>
        </row>
        <row r="7305">
          <cell r="A7305">
            <v>500100</v>
          </cell>
          <cell r="B7305" t="str">
            <v>SALARY PAYROLL</v>
          </cell>
          <cell r="C7305">
            <v>43010</v>
          </cell>
          <cell r="D7305" t="str">
            <v>BUSINESS DEVELOPMENT</v>
          </cell>
          <cell r="E7305" t="str">
            <v>921-01505</v>
          </cell>
          <cell r="F7305" t="str">
            <v>430101505921</v>
          </cell>
          <cell r="G7305">
            <v>600100</v>
          </cell>
          <cell r="H7305" t="str">
            <v>SALARY PAYROLL</v>
          </cell>
        </row>
        <row r="7306">
          <cell r="A7306">
            <v>500500</v>
          </cell>
          <cell r="B7306" t="str">
            <v>SALARY BONUS PAYROLL</v>
          </cell>
          <cell r="C7306">
            <v>43010</v>
          </cell>
          <cell r="D7306" t="str">
            <v>BUSINESS DEVELOPMENT</v>
          </cell>
          <cell r="E7306" t="str">
            <v>921-01505</v>
          </cell>
          <cell r="F7306" t="str">
            <v>430101505921</v>
          </cell>
          <cell r="G7306">
            <v>600500</v>
          </cell>
          <cell r="H7306" t="str">
            <v>SALARY BONUS PAYROLL</v>
          </cell>
        </row>
        <row r="7307">
          <cell r="A7307">
            <v>500900</v>
          </cell>
          <cell r="B7307" t="str">
            <v>VACATION, SICK &amp; HOL</v>
          </cell>
          <cell r="C7307">
            <v>43010</v>
          </cell>
          <cell r="D7307" t="str">
            <v>BUSINESS DEVELOPMENT</v>
          </cell>
          <cell r="E7307" t="str">
            <v>921-01505</v>
          </cell>
          <cell r="F7307" t="str">
            <v>430101505921</v>
          </cell>
          <cell r="G7307">
            <v>600900</v>
          </cell>
          <cell r="H7307" t="str">
            <v>VACATION, SICK &amp; HOL</v>
          </cell>
        </row>
        <row r="7308">
          <cell r="A7308">
            <v>501000</v>
          </cell>
          <cell r="B7308" t="str">
            <v>PAYROLL OVERHEAD</v>
          </cell>
          <cell r="C7308">
            <v>43010</v>
          </cell>
          <cell r="D7308" t="str">
            <v>BUSINESS DEVELOPMENT</v>
          </cell>
          <cell r="E7308" t="str">
            <v>921-01505</v>
          </cell>
          <cell r="F7308" t="str">
            <v>430101505921</v>
          </cell>
          <cell r="G7308">
            <v>601000</v>
          </cell>
          <cell r="H7308" t="str">
            <v>PAYROLL OVERHEAD</v>
          </cell>
        </row>
        <row r="7309">
          <cell r="A7309">
            <v>501100</v>
          </cell>
          <cell r="B7309" t="str">
            <v>EDUCATION</v>
          </cell>
          <cell r="C7309">
            <v>43010</v>
          </cell>
          <cell r="D7309" t="str">
            <v>BUSINESS DEVELOPMENT</v>
          </cell>
          <cell r="E7309" t="str">
            <v>921-01505</v>
          </cell>
          <cell r="F7309" t="str">
            <v>430101505921</v>
          </cell>
          <cell r="G7309">
            <v>601100</v>
          </cell>
          <cell r="H7309" t="str">
            <v>EDUCATION</v>
          </cell>
        </row>
        <row r="7310">
          <cell r="A7310">
            <v>501200</v>
          </cell>
          <cell r="B7310" t="str">
            <v>AUTO ALLOWANCE</v>
          </cell>
          <cell r="C7310">
            <v>43010</v>
          </cell>
          <cell r="D7310" t="str">
            <v>BUSINESS DEVELOPMENT</v>
          </cell>
          <cell r="E7310" t="str">
            <v>921-01505</v>
          </cell>
          <cell r="F7310" t="str">
            <v>430101505921</v>
          </cell>
          <cell r="G7310">
            <v>601200</v>
          </cell>
          <cell r="H7310" t="str">
            <v>AUTO ALLOWANCE</v>
          </cell>
        </row>
        <row r="7311">
          <cell r="A7311">
            <v>501700</v>
          </cell>
          <cell r="B7311" t="str">
            <v>EQUIPMENT</v>
          </cell>
          <cell r="C7311">
            <v>43010</v>
          </cell>
          <cell r="D7311" t="str">
            <v>BUSINESS DEVELOPMENT</v>
          </cell>
          <cell r="E7311" t="str">
            <v>921-01505</v>
          </cell>
          <cell r="F7311" t="str">
            <v>430101505921</v>
          </cell>
          <cell r="G7311">
            <v>601700</v>
          </cell>
          <cell r="H7311" t="str">
            <v>EQUIPMENT</v>
          </cell>
        </row>
        <row r="7312">
          <cell r="A7312">
            <v>501900</v>
          </cell>
          <cell r="B7312" t="str">
            <v>DUES/MEMBERSHIP</v>
          </cell>
          <cell r="C7312">
            <v>43010</v>
          </cell>
          <cell r="D7312" t="str">
            <v>BUSINESS DEVELOPMENT</v>
          </cell>
          <cell r="E7312" t="str">
            <v>921-01505</v>
          </cell>
          <cell r="F7312" t="str">
            <v>430101505921</v>
          </cell>
          <cell r="G7312">
            <v>601900</v>
          </cell>
          <cell r="H7312" t="str">
            <v>DUES/MEMBERSHIP</v>
          </cell>
        </row>
        <row r="7313">
          <cell r="A7313">
            <v>502466</v>
          </cell>
          <cell r="B7313" t="str">
            <v>P CARD UNCODED CHARG</v>
          </cell>
          <cell r="C7313">
            <v>43010</v>
          </cell>
          <cell r="D7313" t="str">
            <v>BUSINESS DEVELOPMENT</v>
          </cell>
          <cell r="E7313" t="str">
            <v>921-01505</v>
          </cell>
          <cell r="F7313" t="str">
            <v>430101505921</v>
          </cell>
          <cell r="G7313">
            <v>602466</v>
          </cell>
          <cell r="H7313" t="str">
            <v>P CARD UNCODED CHARG</v>
          </cell>
        </row>
        <row r="7314">
          <cell r="A7314">
            <v>502700</v>
          </cell>
          <cell r="B7314" t="str">
            <v>TELEPHONE</v>
          </cell>
          <cell r="C7314">
            <v>43010</v>
          </cell>
          <cell r="D7314" t="str">
            <v>BUSINESS DEVELOPMENT</v>
          </cell>
          <cell r="E7314" t="str">
            <v>921-01505</v>
          </cell>
          <cell r="F7314" t="str">
            <v>430101505921</v>
          </cell>
          <cell r="G7314">
            <v>602700</v>
          </cell>
          <cell r="H7314" t="str">
            <v>TELEPHONE</v>
          </cell>
        </row>
        <row r="7315">
          <cell r="A7315">
            <v>503000</v>
          </cell>
          <cell r="B7315" t="str">
            <v>OFFICE SUPPLIES</v>
          </cell>
          <cell r="C7315">
            <v>43010</v>
          </cell>
          <cell r="D7315" t="str">
            <v>BUSINESS DEVELOPMENT</v>
          </cell>
          <cell r="E7315" t="str">
            <v>921-01505</v>
          </cell>
          <cell r="F7315" t="str">
            <v>430101505921</v>
          </cell>
          <cell r="G7315">
            <v>603000</v>
          </cell>
          <cell r="H7315" t="str">
            <v>OFFICE SUPPLIES</v>
          </cell>
        </row>
        <row r="7316">
          <cell r="A7316">
            <v>503200</v>
          </cell>
          <cell r="B7316" t="str">
            <v>BOOKS AND MAGAZINES</v>
          </cell>
          <cell r="C7316">
            <v>43010</v>
          </cell>
          <cell r="D7316" t="str">
            <v>BUSINESS DEVELOPMENT</v>
          </cell>
          <cell r="E7316" t="str">
            <v>921-01505</v>
          </cell>
          <cell r="F7316" t="str">
            <v>430101505921</v>
          </cell>
          <cell r="G7316">
            <v>603200</v>
          </cell>
          <cell r="H7316" t="str">
            <v>BOOKS AND MAGAZINES</v>
          </cell>
        </row>
        <row r="7317">
          <cell r="A7317">
            <v>505100</v>
          </cell>
          <cell r="B7317" t="str">
            <v>PROFESSIONAL SERVICE</v>
          </cell>
          <cell r="C7317">
            <v>43010</v>
          </cell>
          <cell r="D7317" t="str">
            <v>BUSINESS DEVELOPMENT</v>
          </cell>
          <cell r="E7317" t="str">
            <v>921-01505</v>
          </cell>
          <cell r="F7317" t="str">
            <v>430101505921</v>
          </cell>
          <cell r="G7317">
            <v>605100</v>
          </cell>
          <cell r="H7317" t="str">
            <v>PROFESSIONAL SERVICE</v>
          </cell>
        </row>
        <row r="7318">
          <cell r="A7318">
            <v>580105</v>
          </cell>
          <cell r="B7318" t="str">
            <v>SALARY REGULAR</v>
          </cell>
          <cell r="C7318">
            <v>43010</v>
          </cell>
          <cell r="D7318" t="str">
            <v>BUSINESS DEVELOPMENT</v>
          </cell>
          <cell r="E7318" t="str">
            <v>921-01505</v>
          </cell>
          <cell r="F7318" t="str">
            <v>430101505921</v>
          </cell>
          <cell r="G7318">
            <v>680105</v>
          </cell>
          <cell r="H7318" t="str">
            <v>SALARY REGULAR</v>
          </cell>
        </row>
        <row r="7319">
          <cell r="A7319">
            <v>588105</v>
          </cell>
          <cell r="B7319" t="str">
            <v>SALARY PAYROLL ZTFSO</v>
          </cell>
          <cell r="C7319">
            <v>43010</v>
          </cell>
          <cell r="D7319" t="str">
            <v>BUSINESS DEVELOPMENT</v>
          </cell>
          <cell r="E7319" t="str">
            <v>921-01505</v>
          </cell>
          <cell r="F7319" t="str">
            <v>430101505921</v>
          </cell>
          <cell r="G7319">
            <v>688105</v>
          </cell>
          <cell r="H7319" t="str">
            <v>SALARY PAYROLL ZTFSO</v>
          </cell>
        </row>
        <row r="7320">
          <cell r="A7320">
            <v>504700</v>
          </cell>
          <cell r="B7320" t="str">
            <v>PARKING</v>
          </cell>
          <cell r="C7320">
            <v>43010</v>
          </cell>
          <cell r="D7320" t="str">
            <v>BUSINESS DEVELOPMENT</v>
          </cell>
          <cell r="E7320" t="str">
            <v>921-01505</v>
          </cell>
          <cell r="F7320" t="str">
            <v>430101505921</v>
          </cell>
          <cell r="G7320">
            <v>604700</v>
          </cell>
          <cell r="H7320" t="str">
            <v>PARKING</v>
          </cell>
        </row>
        <row r="7321">
          <cell r="A7321">
            <v>506500</v>
          </cell>
          <cell r="B7321" t="str">
            <v>UNLEADED FUEL</v>
          </cell>
          <cell r="C7321">
            <v>43010</v>
          </cell>
          <cell r="D7321" t="str">
            <v>BUSINESS DEVELOPMENT</v>
          </cell>
          <cell r="E7321" t="str">
            <v>921-01505</v>
          </cell>
          <cell r="F7321" t="str">
            <v>430101505921</v>
          </cell>
          <cell r="G7321">
            <v>606500</v>
          </cell>
          <cell r="H7321" t="str">
            <v>UNLEADED FUEL</v>
          </cell>
        </row>
        <row r="7322">
          <cell r="A7322">
            <v>512100</v>
          </cell>
          <cell r="B7322" t="str">
            <v>MEALS AND ENTERTAIN</v>
          </cell>
          <cell r="C7322">
            <v>43010</v>
          </cell>
          <cell r="D7322" t="str">
            <v>BUSINESS DEVELOPMENT</v>
          </cell>
          <cell r="E7322" t="str">
            <v>921-01505</v>
          </cell>
          <cell r="F7322" t="str">
            <v>430101505921</v>
          </cell>
          <cell r="G7322">
            <v>612100</v>
          </cell>
          <cell r="H7322" t="str">
            <v>MEALS AND ENTERTAIN</v>
          </cell>
        </row>
        <row r="7323">
          <cell r="A7323">
            <v>513200</v>
          </cell>
          <cell r="B7323" t="str">
            <v>BUSINESS TRAVEL</v>
          </cell>
          <cell r="C7323">
            <v>43010</v>
          </cell>
          <cell r="D7323" t="str">
            <v>BUSINESS DEVELOPMENT</v>
          </cell>
          <cell r="E7323" t="str">
            <v>921-01505</v>
          </cell>
          <cell r="F7323" t="str">
            <v>430101505921</v>
          </cell>
          <cell r="G7323">
            <v>613200</v>
          </cell>
          <cell r="H7323" t="str">
            <v>BUSINESS TRAVEL</v>
          </cell>
        </row>
        <row r="7324">
          <cell r="A7324">
            <v>502000</v>
          </cell>
          <cell r="B7324" t="str">
            <v>OFFICE CONTRACT WORK</v>
          </cell>
          <cell r="C7324">
            <v>43010</v>
          </cell>
          <cell r="D7324" t="str">
            <v>BUSINESS DEVELOPMENT</v>
          </cell>
          <cell r="E7324" t="str">
            <v>921-01505</v>
          </cell>
          <cell r="F7324" t="str">
            <v>430101505921</v>
          </cell>
          <cell r="G7324">
            <v>602000</v>
          </cell>
          <cell r="H7324" t="str">
            <v>OFFICE CONTRACT WORK</v>
          </cell>
        </row>
        <row r="7325">
          <cell r="A7325">
            <v>502800</v>
          </cell>
          <cell r="B7325" t="str">
            <v>POSTAGE</v>
          </cell>
          <cell r="C7325">
            <v>43010</v>
          </cell>
          <cell r="D7325" t="str">
            <v>BUSINESS DEVELOPMENT</v>
          </cell>
          <cell r="E7325" t="str">
            <v>921-01505</v>
          </cell>
          <cell r="F7325" t="str">
            <v>430101505921</v>
          </cell>
          <cell r="G7325">
            <v>602800</v>
          </cell>
          <cell r="H7325" t="str">
            <v>POSTAGE</v>
          </cell>
        </row>
        <row r="7326">
          <cell r="A7326">
            <v>503100</v>
          </cell>
          <cell r="B7326" t="str">
            <v>PRINTING</v>
          </cell>
          <cell r="C7326">
            <v>43010</v>
          </cell>
          <cell r="D7326" t="str">
            <v>BUSINESS DEVELOPMENT</v>
          </cell>
          <cell r="E7326" t="str">
            <v>921-01505</v>
          </cell>
          <cell r="F7326" t="str">
            <v>430101505921</v>
          </cell>
          <cell r="G7326">
            <v>603100</v>
          </cell>
          <cell r="H7326" t="str">
            <v>PRINTING</v>
          </cell>
        </row>
        <row r="7327">
          <cell r="A7327">
            <v>507500</v>
          </cell>
          <cell r="B7327" t="str">
            <v>CORPORATE IDENTITY</v>
          </cell>
          <cell r="C7327">
            <v>43010</v>
          </cell>
          <cell r="D7327" t="str">
            <v>BUSINESS DEVELOPMENT</v>
          </cell>
          <cell r="E7327" t="str">
            <v>921-01505</v>
          </cell>
          <cell r="F7327" t="str">
            <v>430101505921</v>
          </cell>
          <cell r="G7327">
            <v>607500</v>
          </cell>
          <cell r="H7327" t="str">
            <v>CORPORATE IDENTITY</v>
          </cell>
        </row>
        <row r="7328">
          <cell r="A7328">
            <v>513100</v>
          </cell>
          <cell r="B7328" t="str">
            <v>CONFERENCE TRAVEL</v>
          </cell>
          <cell r="C7328">
            <v>43010</v>
          </cell>
          <cell r="D7328" t="str">
            <v>BUSINESS DEVELOPMENT</v>
          </cell>
          <cell r="E7328" t="str">
            <v>921-01505</v>
          </cell>
          <cell r="F7328" t="str">
            <v>430101505921</v>
          </cell>
          <cell r="G7328">
            <v>613100</v>
          </cell>
          <cell r="H7328" t="str">
            <v>CONFERENCE TRAVEL</v>
          </cell>
        </row>
        <row r="7329">
          <cell r="A7329">
            <v>522000</v>
          </cell>
          <cell r="B7329" t="str">
            <v>EMPLOYEE AWARDS</v>
          </cell>
          <cell r="C7329">
            <v>43010</v>
          </cell>
          <cell r="D7329" t="str">
            <v>BUSINESS DEVELOPMENT</v>
          </cell>
          <cell r="E7329" t="str">
            <v>921-01505</v>
          </cell>
          <cell r="F7329" t="str">
            <v>430101505921</v>
          </cell>
          <cell r="G7329">
            <v>622000</v>
          </cell>
          <cell r="H7329" t="str">
            <v>EMPLOYEE AWARDS</v>
          </cell>
        </row>
        <row r="7330">
          <cell r="A7330">
            <v>502100</v>
          </cell>
          <cell r="B7330" t="str">
            <v>OTHER CONTRACT WORK</v>
          </cell>
          <cell r="C7330">
            <v>43010</v>
          </cell>
          <cell r="D7330" t="str">
            <v>BUSINESS DEVELOPMENT</v>
          </cell>
          <cell r="E7330" t="str">
            <v>921-01505</v>
          </cell>
          <cell r="F7330" t="str">
            <v>430101505921</v>
          </cell>
          <cell r="G7330">
            <v>602100</v>
          </cell>
          <cell r="H7330" t="str">
            <v>OTHER CONTRACT WORK</v>
          </cell>
        </row>
        <row r="7331">
          <cell r="A7331">
            <v>501600</v>
          </cell>
          <cell r="B7331" t="str">
            <v>TRANSPORTATION</v>
          </cell>
          <cell r="C7331">
            <v>43010</v>
          </cell>
          <cell r="D7331" t="str">
            <v>BUSINESS DEVELOPMENT</v>
          </cell>
          <cell r="E7331" t="str">
            <v>921-01505</v>
          </cell>
          <cell r="F7331" t="str">
            <v>430101505921</v>
          </cell>
          <cell r="G7331">
            <v>601600</v>
          </cell>
          <cell r="H7331" t="str">
            <v>TRANSPORTATION</v>
          </cell>
        </row>
        <row r="7332">
          <cell r="A7332">
            <v>501500</v>
          </cell>
          <cell r="B7332" t="str">
            <v>MILEAGE REIMBURSE</v>
          </cell>
          <cell r="C7332">
            <v>43010</v>
          </cell>
          <cell r="D7332" t="str">
            <v>BUSINESS DEVELOPMENT</v>
          </cell>
          <cell r="E7332" t="str">
            <v>921-01505</v>
          </cell>
          <cell r="F7332" t="str">
            <v>430101505921</v>
          </cell>
          <cell r="G7332">
            <v>601500</v>
          </cell>
          <cell r="H7332" t="str">
            <v>MILEAGE REIMBURSE</v>
          </cell>
        </row>
        <row r="7333">
          <cell r="A7333">
            <v>599900</v>
          </cell>
          <cell r="B7333" t="str">
            <v>BDGT - MISC. EXP</v>
          </cell>
          <cell r="C7333">
            <v>43010</v>
          </cell>
          <cell r="D7333" t="str">
            <v>BUSINESS DEVELOPMENT</v>
          </cell>
          <cell r="E7333" t="str">
            <v>921-01505</v>
          </cell>
          <cell r="F7333" t="str">
            <v>430101505921</v>
          </cell>
          <cell r="G7333">
            <v>699900</v>
          </cell>
          <cell r="H7333" t="str">
            <v>BDGT - MISC. EXP</v>
          </cell>
        </row>
        <row r="7334">
          <cell r="A7334">
            <v>500100</v>
          </cell>
          <cell r="B7334" t="str">
            <v>SALARY PAYROLL</v>
          </cell>
          <cell r="C7334">
            <v>42050</v>
          </cell>
          <cell r="D7334" t="str">
            <v>CAPITAL ACCOUNTING</v>
          </cell>
          <cell r="E7334" t="str">
            <v>921-01505</v>
          </cell>
          <cell r="F7334" t="str">
            <v>420501505921</v>
          </cell>
          <cell r="G7334">
            <v>600100</v>
          </cell>
          <cell r="H7334" t="str">
            <v>SALARY PAYROLL</v>
          </cell>
        </row>
        <row r="7335">
          <cell r="A7335">
            <v>500900</v>
          </cell>
          <cell r="B7335" t="str">
            <v>VACATION, SICK &amp; HOL</v>
          </cell>
          <cell r="C7335">
            <v>42050</v>
          </cell>
          <cell r="D7335" t="str">
            <v>CAPITAL ACCOUNTING</v>
          </cell>
          <cell r="E7335" t="str">
            <v>921-01505</v>
          </cell>
          <cell r="F7335" t="str">
            <v>420501505921</v>
          </cell>
          <cell r="G7335">
            <v>600900</v>
          </cell>
          <cell r="H7335" t="str">
            <v>VACATION, SICK &amp; HOL</v>
          </cell>
        </row>
        <row r="7336">
          <cell r="A7336">
            <v>501000</v>
          </cell>
          <cell r="B7336" t="str">
            <v>PAYROLL OVERHEAD</v>
          </cell>
          <cell r="C7336">
            <v>42050</v>
          </cell>
          <cell r="D7336" t="str">
            <v>CAPITAL ACCOUNTING</v>
          </cell>
          <cell r="E7336" t="str">
            <v>921-01505</v>
          </cell>
          <cell r="F7336" t="str">
            <v>420501505921</v>
          </cell>
          <cell r="G7336">
            <v>601000</v>
          </cell>
          <cell r="H7336" t="str">
            <v>PAYROLL OVERHEAD</v>
          </cell>
        </row>
        <row r="7337">
          <cell r="A7337">
            <v>501100</v>
          </cell>
          <cell r="B7337" t="str">
            <v>EDUCATION</v>
          </cell>
          <cell r="C7337">
            <v>42050</v>
          </cell>
          <cell r="D7337" t="str">
            <v>CAPITAL ACCOUNTING</v>
          </cell>
          <cell r="E7337" t="str">
            <v>921-01505</v>
          </cell>
          <cell r="F7337" t="str">
            <v>420501505921</v>
          </cell>
          <cell r="G7337">
            <v>601100</v>
          </cell>
          <cell r="H7337" t="str">
            <v>EDUCATION</v>
          </cell>
        </row>
        <row r="7338">
          <cell r="A7338">
            <v>503000</v>
          </cell>
          <cell r="B7338" t="str">
            <v>OFFICE SUPPLIES</v>
          </cell>
          <cell r="C7338">
            <v>42050</v>
          </cell>
          <cell r="D7338" t="str">
            <v>CAPITAL ACCOUNTING</v>
          </cell>
          <cell r="E7338" t="str">
            <v>921-01505</v>
          </cell>
          <cell r="F7338" t="str">
            <v>420501505921</v>
          </cell>
          <cell r="G7338">
            <v>603000</v>
          </cell>
          <cell r="H7338" t="str">
            <v>OFFICE SUPPLIES</v>
          </cell>
        </row>
        <row r="7339">
          <cell r="A7339">
            <v>588105</v>
          </cell>
          <cell r="B7339" t="str">
            <v>SALARY PAYROLL ZTFSO</v>
          </cell>
          <cell r="C7339">
            <v>42050</v>
          </cell>
          <cell r="D7339" t="str">
            <v>CAPITAL ACCOUNTING</v>
          </cell>
          <cell r="E7339" t="str">
            <v>921-01505</v>
          </cell>
          <cell r="F7339" t="str">
            <v>420501505921</v>
          </cell>
          <cell r="G7339">
            <v>688105</v>
          </cell>
          <cell r="H7339" t="str">
            <v>SALARY PAYROLL ZTFSO</v>
          </cell>
        </row>
        <row r="7340">
          <cell r="A7340">
            <v>502000</v>
          </cell>
          <cell r="B7340" t="str">
            <v>OFFICE CONTRACT WORK</v>
          </cell>
          <cell r="C7340">
            <v>42050</v>
          </cell>
          <cell r="D7340" t="str">
            <v>CAPITAL ACCOUNTING</v>
          </cell>
          <cell r="E7340" t="str">
            <v>921-01505</v>
          </cell>
          <cell r="F7340" t="str">
            <v>420501505921</v>
          </cell>
          <cell r="G7340">
            <v>602000</v>
          </cell>
          <cell r="H7340" t="str">
            <v>OFFICE CONTRACT WORK</v>
          </cell>
        </row>
        <row r="7341">
          <cell r="A7341">
            <v>512100</v>
          </cell>
          <cell r="B7341" t="str">
            <v>MEALS AND ENTERTAIN</v>
          </cell>
          <cell r="C7341">
            <v>42050</v>
          </cell>
          <cell r="D7341" t="str">
            <v>CAPITAL ACCOUNTING</v>
          </cell>
          <cell r="E7341" t="str">
            <v>921-01505</v>
          </cell>
          <cell r="F7341" t="str">
            <v>420501505921</v>
          </cell>
          <cell r="G7341">
            <v>612100</v>
          </cell>
          <cell r="H7341" t="str">
            <v>MEALS AND ENTERTAIN</v>
          </cell>
        </row>
        <row r="7342">
          <cell r="A7342">
            <v>522000</v>
          </cell>
          <cell r="B7342" t="str">
            <v>EMPLOYEE AWARDS</v>
          </cell>
          <cell r="C7342">
            <v>42050</v>
          </cell>
          <cell r="D7342" t="str">
            <v>CAPITAL ACCOUNTING</v>
          </cell>
          <cell r="E7342" t="str">
            <v>921-01505</v>
          </cell>
          <cell r="F7342" t="str">
            <v>420501505921</v>
          </cell>
          <cell r="G7342">
            <v>622000</v>
          </cell>
          <cell r="H7342" t="str">
            <v>EMPLOYEE AWARDS</v>
          </cell>
        </row>
        <row r="7343">
          <cell r="A7343">
            <v>500500</v>
          </cell>
          <cell r="B7343" t="str">
            <v>SALARY BONUS PAYROLL</v>
          </cell>
          <cell r="C7343">
            <v>42050</v>
          </cell>
          <cell r="D7343" t="str">
            <v>CAPITAL ACCOUNTING</v>
          </cell>
          <cell r="E7343" t="str">
            <v>921-01505</v>
          </cell>
          <cell r="F7343" t="str">
            <v>420501505921</v>
          </cell>
          <cell r="G7343">
            <v>600500</v>
          </cell>
          <cell r="H7343" t="str">
            <v>SALARY BONUS PAYROLL</v>
          </cell>
        </row>
        <row r="7344">
          <cell r="A7344">
            <v>502466</v>
          </cell>
          <cell r="B7344" t="str">
            <v>P CARD UNCODED CHARG</v>
          </cell>
          <cell r="C7344">
            <v>42050</v>
          </cell>
          <cell r="D7344" t="str">
            <v>CAPITAL ACCOUNTING</v>
          </cell>
          <cell r="E7344" t="str">
            <v>921-01505</v>
          </cell>
          <cell r="F7344" t="str">
            <v>420501505921</v>
          </cell>
          <cell r="G7344">
            <v>602466</v>
          </cell>
          <cell r="H7344" t="str">
            <v>P CARD UNCODED CHARG</v>
          </cell>
        </row>
        <row r="7345">
          <cell r="A7345">
            <v>501900</v>
          </cell>
          <cell r="B7345" t="str">
            <v>DUES/MEMBERSHIP</v>
          </cell>
          <cell r="C7345">
            <v>42050</v>
          </cell>
          <cell r="D7345" t="str">
            <v>CAPITAL ACCOUNTING</v>
          </cell>
          <cell r="E7345" t="str">
            <v>921-01505</v>
          </cell>
          <cell r="F7345" t="str">
            <v>420501505921</v>
          </cell>
          <cell r="G7345">
            <v>601900</v>
          </cell>
          <cell r="H7345" t="str">
            <v>DUES/MEMBERSHIP</v>
          </cell>
        </row>
        <row r="7346">
          <cell r="A7346">
            <v>503300</v>
          </cell>
          <cell r="B7346" t="str">
            <v>REFRESHMENTS</v>
          </cell>
          <cell r="C7346">
            <v>42050</v>
          </cell>
          <cell r="D7346" t="str">
            <v>CAPITAL ACCOUNTING</v>
          </cell>
          <cell r="E7346" t="str">
            <v>921-01505</v>
          </cell>
          <cell r="F7346" t="str">
            <v>420501505921</v>
          </cell>
          <cell r="G7346">
            <v>603300</v>
          </cell>
          <cell r="H7346" t="str">
            <v>REFRESHMENTS</v>
          </cell>
        </row>
        <row r="7347">
          <cell r="A7347">
            <v>513100</v>
          </cell>
          <cell r="B7347" t="str">
            <v>CONFERENCE TRAVEL</v>
          </cell>
          <cell r="C7347">
            <v>42050</v>
          </cell>
          <cell r="D7347" t="str">
            <v>CAPITAL ACCOUNTING</v>
          </cell>
          <cell r="E7347" t="str">
            <v>921-01505</v>
          </cell>
          <cell r="F7347" t="str">
            <v>420501505921</v>
          </cell>
          <cell r="G7347">
            <v>613100</v>
          </cell>
          <cell r="H7347" t="str">
            <v>CONFERENCE TRAVEL</v>
          </cell>
        </row>
        <row r="7348">
          <cell r="A7348">
            <v>502100</v>
          </cell>
          <cell r="B7348" t="str">
            <v>OTHER CONTRACT WORK</v>
          </cell>
          <cell r="C7348">
            <v>42050</v>
          </cell>
          <cell r="D7348" t="str">
            <v>CAPITAL ACCOUNTING</v>
          </cell>
          <cell r="E7348" t="str">
            <v>921-01505</v>
          </cell>
          <cell r="F7348" t="str">
            <v>420501505921</v>
          </cell>
          <cell r="G7348">
            <v>602100</v>
          </cell>
          <cell r="H7348" t="str">
            <v>OTHER CONTRACT WORK</v>
          </cell>
        </row>
        <row r="7349">
          <cell r="A7349">
            <v>500100</v>
          </cell>
          <cell r="B7349" t="str">
            <v>SALARY PAYROLL</v>
          </cell>
          <cell r="C7349">
            <v>42040</v>
          </cell>
          <cell r="D7349" t="str">
            <v>MID OFFICE</v>
          </cell>
          <cell r="E7349" t="str">
            <v>921-01505</v>
          </cell>
          <cell r="F7349" t="str">
            <v>420401505921</v>
          </cell>
          <cell r="G7349">
            <v>600100</v>
          </cell>
          <cell r="H7349" t="str">
            <v>SALARY PAYROLL</v>
          </cell>
        </row>
        <row r="7350">
          <cell r="A7350">
            <v>500500</v>
          </cell>
          <cell r="B7350" t="str">
            <v>SALARY BONUS PAYROLL</v>
          </cell>
          <cell r="C7350">
            <v>42040</v>
          </cell>
          <cell r="D7350" t="str">
            <v>MID OFFICE</v>
          </cell>
          <cell r="E7350" t="str">
            <v>921-01505</v>
          </cell>
          <cell r="F7350" t="str">
            <v>420401505921</v>
          </cell>
          <cell r="G7350">
            <v>600500</v>
          </cell>
          <cell r="H7350" t="str">
            <v>SALARY BONUS PAYROLL</v>
          </cell>
        </row>
        <row r="7351">
          <cell r="A7351">
            <v>500900</v>
          </cell>
          <cell r="B7351" t="str">
            <v>VACATION, SICK &amp; HOL</v>
          </cell>
          <cell r="C7351">
            <v>42040</v>
          </cell>
          <cell r="D7351" t="str">
            <v>MID OFFICE</v>
          </cell>
          <cell r="E7351" t="str">
            <v>921-01505</v>
          </cell>
          <cell r="F7351" t="str">
            <v>420401505921</v>
          </cell>
          <cell r="G7351">
            <v>600900</v>
          </cell>
          <cell r="H7351" t="str">
            <v>VACATION, SICK &amp; HOL</v>
          </cell>
        </row>
        <row r="7352">
          <cell r="A7352">
            <v>501000</v>
          </cell>
          <cell r="B7352" t="str">
            <v>PAYROLL OVERHEAD</v>
          </cell>
          <cell r="C7352">
            <v>42040</v>
          </cell>
          <cell r="D7352" t="str">
            <v>MID OFFICE</v>
          </cell>
          <cell r="E7352" t="str">
            <v>921-01505</v>
          </cell>
          <cell r="F7352" t="str">
            <v>420401505921</v>
          </cell>
          <cell r="G7352">
            <v>601000</v>
          </cell>
          <cell r="H7352" t="str">
            <v>PAYROLL OVERHEAD</v>
          </cell>
        </row>
        <row r="7353">
          <cell r="A7353">
            <v>501900</v>
          </cell>
          <cell r="B7353" t="str">
            <v>DUES/MEMBERSHIP</v>
          </cell>
          <cell r="C7353">
            <v>42040</v>
          </cell>
          <cell r="D7353" t="str">
            <v>MID OFFICE</v>
          </cell>
          <cell r="E7353" t="str">
            <v>921-01505</v>
          </cell>
          <cell r="F7353" t="str">
            <v>420401505921</v>
          </cell>
          <cell r="G7353">
            <v>601900</v>
          </cell>
          <cell r="H7353" t="str">
            <v>DUES/MEMBERSHIP</v>
          </cell>
        </row>
        <row r="7354">
          <cell r="A7354">
            <v>502466</v>
          </cell>
          <cell r="B7354" t="str">
            <v>P CARD UNCODED CHARG</v>
          </cell>
          <cell r="C7354">
            <v>42040</v>
          </cell>
          <cell r="D7354" t="str">
            <v>MID OFFICE</v>
          </cell>
          <cell r="E7354" t="str">
            <v>921-01505</v>
          </cell>
          <cell r="F7354" t="str">
            <v>420401505921</v>
          </cell>
          <cell r="G7354">
            <v>602466</v>
          </cell>
          <cell r="H7354" t="str">
            <v>P CARD UNCODED CHARG</v>
          </cell>
        </row>
        <row r="7355">
          <cell r="A7355">
            <v>503000</v>
          </cell>
          <cell r="B7355" t="str">
            <v>OFFICE SUPPLIES</v>
          </cell>
          <cell r="C7355">
            <v>42040</v>
          </cell>
          <cell r="D7355" t="str">
            <v>MID OFFICE</v>
          </cell>
          <cell r="E7355" t="str">
            <v>921-01505</v>
          </cell>
          <cell r="F7355" t="str">
            <v>420401505921</v>
          </cell>
          <cell r="G7355">
            <v>603000</v>
          </cell>
          <cell r="H7355" t="str">
            <v>OFFICE SUPPLIES</v>
          </cell>
        </row>
        <row r="7356">
          <cell r="A7356">
            <v>505100</v>
          </cell>
          <cell r="B7356" t="str">
            <v>PROFESSIONAL SERVICE</v>
          </cell>
          <cell r="C7356">
            <v>42040</v>
          </cell>
          <cell r="D7356" t="str">
            <v>MID OFFICE</v>
          </cell>
          <cell r="E7356" t="str">
            <v>921-01505</v>
          </cell>
          <cell r="F7356" t="str">
            <v>420401505921</v>
          </cell>
          <cell r="G7356">
            <v>605100</v>
          </cell>
          <cell r="H7356" t="str">
            <v>PROFESSIONAL SERVICE</v>
          </cell>
        </row>
        <row r="7357">
          <cell r="A7357">
            <v>501100</v>
          </cell>
          <cell r="B7357" t="str">
            <v>EDUCATION</v>
          </cell>
          <cell r="C7357">
            <v>42040</v>
          </cell>
          <cell r="D7357" t="str">
            <v>MID OFFICE</v>
          </cell>
          <cell r="E7357" t="str">
            <v>921-01505</v>
          </cell>
          <cell r="F7357" t="str">
            <v>420401505921</v>
          </cell>
          <cell r="G7357">
            <v>601100</v>
          </cell>
          <cell r="H7357" t="str">
            <v>EDUCATION</v>
          </cell>
        </row>
        <row r="7358">
          <cell r="A7358">
            <v>512100</v>
          </cell>
          <cell r="B7358" t="str">
            <v>MEALS AND ENTERTAIN</v>
          </cell>
          <cell r="C7358">
            <v>42040</v>
          </cell>
          <cell r="D7358" t="str">
            <v>MID OFFICE</v>
          </cell>
          <cell r="E7358" t="str">
            <v>921-01505</v>
          </cell>
          <cell r="F7358" t="str">
            <v>420401505921</v>
          </cell>
          <cell r="G7358">
            <v>612100</v>
          </cell>
          <cell r="H7358" t="str">
            <v>MEALS AND ENTERTAIN</v>
          </cell>
        </row>
        <row r="7359">
          <cell r="A7359">
            <v>513200</v>
          </cell>
          <cell r="B7359" t="str">
            <v>BUSINESS TRAVEL</v>
          </cell>
          <cell r="C7359">
            <v>42040</v>
          </cell>
          <cell r="D7359" t="str">
            <v>MID OFFICE</v>
          </cell>
          <cell r="E7359" t="str">
            <v>921-01505</v>
          </cell>
          <cell r="F7359" t="str">
            <v>420401505921</v>
          </cell>
          <cell r="G7359">
            <v>613200</v>
          </cell>
          <cell r="H7359" t="str">
            <v>BUSINESS TRAVEL</v>
          </cell>
        </row>
        <row r="7360">
          <cell r="A7360">
            <v>505600</v>
          </cell>
          <cell r="B7360" t="str">
            <v>SOFTWARE MAINT</v>
          </cell>
          <cell r="C7360">
            <v>42040</v>
          </cell>
          <cell r="D7360" t="str">
            <v>MID OFFICE</v>
          </cell>
          <cell r="E7360" t="str">
            <v>921-01505</v>
          </cell>
          <cell r="F7360" t="str">
            <v>420401505921</v>
          </cell>
          <cell r="G7360">
            <v>605600</v>
          </cell>
          <cell r="H7360" t="str">
            <v>SOFTWARE MAINT</v>
          </cell>
        </row>
        <row r="7361">
          <cell r="A7361">
            <v>522000</v>
          </cell>
          <cell r="B7361" t="str">
            <v>EMPLOYEE AWARDS</v>
          </cell>
          <cell r="C7361">
            <v>42040</v>
          </cell>
          <cell r="D7361" t="str">
            <v>MID OFFICE</v>
          </cell>
          <cell r="E7361" t="str">
            <v>921-01505</v>
          </cell>
          <cell r="F7361" t="str">
            <v>420401505921</v>
          </cell>
          <cell r="G7361">
            <v>622000</v>
          </cell>
          <cell r="H7361" t="str">
            <v>EMPLOYEE AWARDS</v>
          </cell>
        </row>
        <row r="7362">
          <cell r="A7362">
            <v>503200</v>
          </cell>
          <cell r="B7362" t="str">
            <v>BOOKS AND MAGAZINES</v>
          </cell>
          <cell r="C7362">
            <v>42040</v>
          </cell>
          <cell r="D7362" t="str">
            <v>MID OFFICE</v>
          </cell>
          <cell r="E7362" t="str">
            <v>921-01505</v>
          </cell>
          <cell r="F7362" t="str">
            <v>420401505921</v>
          </cell>
          <cell r="G7362">
            <v>603200</v>
          </cell>
          <cell r="H7362" t="str">
            <v>BOOKS AND MAGAZINES</v>
          </cell>
        </row>
        <row r="7363">
          <cell r="A7363">
            <v>513100</v>
          </cell>
          <cell r="B7363" t="str">
            <v>CONFERENCE TRAVEL</v>
          </cell>
          <cell r="C7363">
            <v>42040</v>
          </cell>
          <cell r="D7363" t="str">
            <v>MID OFFICE</v>
          </cell>
          <cell r="E7363" t="str">
            <v>921-01505</v>
          </cell>
          <cell r="F7363" t="str">
            <v>420401505921</v>
          </cell>
          <cell r="G7363">
            <v>613100</v>
          </cell>
          <cell r="H7363" t="str">
            <v>CONFERENCE TRAVEL</v>
          </cell>
        </row>
        <row r="7364">
          <cell r="A7364">
            <v>503300</v>
          </cell>
          <cell r="B7364" t="str">
            <v>REFRESHMENTS</v>
          </cell>
          <cell r="C7364">
            <v>42040</v>
          </cell>
          <cell r="D7364" t="str">
            <v>MID OFFICE</v>
          </cell>
          <cell r="E7364" t="str">
            <v>921-01505</v>
          </cell>
          <cell r="F7364" t="str">
            <v>420401505921</v>
          </cell>
          <cell r="G7364">
            <v>603300</v>
          </cell>
          <cell r="H7364" t="str">
            <v>REFRESHMENTS</v>
          </cell>
        </row>
        <row r="7365">
          <cell r="A7365">
            <v>500100</v>
          </cell>
          <cell r="B7365" t="str">
            <v>SALARY PAYROLL</v>
          </cell>
          <cell r="C7365">
            <v>42030</v>
          </cell>
          <cell r="D7365" t="str">
            <v>CASH MANAGEMENT</v>
          </cell>
          <cell r="E7365" t="str">
            <v>921-01505</v>
          </cell>
          <cell r="F7365" t="str">
            <v>420301505921</v>
          </cell>
          <cell r="G7365">
            <v>600100</v>
          </cell>
          <cell r="H7365" t="str">
            <v>SALARY PAYROLL</v>
          </cell>
        </row>
        <row r="7366">
          <cell r="A7366">
            <v>500500</v>
          </cell>
          <cell r="B7366" t="str">
            <v>SALARY BONUS PAYROLL</v>
          </cell>
          <cell r="C7366">
            <v>42030</v>
          </cell>
          <cell r="D7366" t="str">
            <v>CASH MANAGEMENT</v>
          </cell>
          <cell r="E7366" t="str">
            <v>921-01505</v>
          </cell>
          <cell r="F7366" t="str">
            <v>420301505921</v>
          </cell>
          <cell r="G7366">
            <v>600500</v>
          </cell>
          <cell r="H7366" t="str">
            <v>SALARY BONUS PAYROLL</v>
          </cell>
        </row>
        <row r="7367">
          <cell r="A7367">
            <v>500900</v>
          </cell>
          <cell r="B7367" t="str">
            <v>VACATION, SICK &amp; HOL</v>
          </cell>
          <cell r="C7367">
            <v>42030</v>
          </cell>
          <cell r="D7367" t="str">
            <v>CASH MANAGEMENT</v>
          </cell>
          <cell r="E7367" t="str">
            <v>921-01505</v>
          </cell>
          <cell r="F7367" t="str">
            <v>420301505921</v>
          </cell>
          <cell r="G7367">
            <v>600900</v>
          </cell>
          <cell r="H7367" t="str">
            <v>VACATION, SICK &amp; HOL</v>
          </cell>
        </row>
        <row r="7368">
          <cell r="A7368">
            <v>501000</v>
          </cell>
          <cell r="B7368" t="str">
            <v>PAYROLL OVERHEAD</v>
          </cell>
          <cell r="C7368">
            <v>42030</v>
          </cell>
          <cell r="D7368" t="str">
            <v>CASH MANAGEMENT</v>
          </cell>
          <cell r="E7368" t="str">
            <v>921-01505</v>
          </cell>
          <cell r="F7368" t="str">
            <v>420301505921</v>
          </cell>
          <cell r="G7368">
            <v>601000</v>
          </cell>
          <cell r="H7368" t="str">
            <v>PAYROLL OVERHEAD</v>
          </cell>
        </row>
        <row r="7369">
          <cell r="A7369">
            <v>501100</v>
          </cell>
          <cell r="B7369" t="str">
            <v>EDUCATION</v>
          </cell>
          <cell r="C7369">
            <v>42030</v>
          </cell>
          <cell r="D7369" t="str">
            <v>CASH MANAGEMENT</v>
          </cell>
          <cell r="E7369" t="str">
            <v>921-01505</v>
          </cell>
          <cell r="F7369" t="str">
            <v>420301505921</v>
          </cell>
          <cell r="G7369">
            <v>601100</v>
          </cell>
          <cell r="H7369" t="str">
            <v>EDUCATION</v>
          </cell>
        </row>
        <row r="7370">
          <cell r="A7370">
            <v>502500</v>
          </cell>
          <cell r="B7370" t="str">
            <v>BANK CHARGES</v>
          </cell>
          <cell r="C7370">
            <v>42030</v>
          </cell>
          <cell r="D7370" t="str">
            <v>CASH MANAGEMENT</v>
          </cell>
          <cell r="E7370" t="str">
            <v>921-01505</v>
          </cell>
          <cell r="F7370" t="str">
            <v>420301505921</v>
          </cell>
          <cell r="G7370">
            <v>602500</v>
          </cell>
          <cell r="H7370" t="str">
            <v>BANK CHARGES</v>
          </cell>
        </row>
        <row r="7371">
          <cell r="A7371">
            <v>503000</v>
          </cell>
          <cell r="B7371" t="str">
            <v>OFFICE SUPPLIES</v>
          </cell>
          <cell r="C7371">
            <v>42030</v>
          </cell>
          <cell r="D7371" t="str">
            <v>CASH MANAGEMENT</v>
          </cell>
          <cell r="E7371" t="str">
            <v>921-01505</v>
          </cell>
          <cell r="F7371" t="str">
            <v>420301505921</v>
          </cell>
          <cell r="G7371">
            <v>603000</v>
          </cell>
          <cell r="H7371" t="str">
            <v>OFFICE SUPPLIES</v>
          </cell>
        </row>
        <row r="7372">
          <cell r="A7372">
            <v>505100</v>
          </cell>
          <cell r="B7372" t="str">
            <v>PROFESSIONAL SERVICE</v>
          </cell>
          <cell r="C7372">
            <v>42030</v>
          </cell>
          <cell r="D7372" t="str">
            <v>CASH MANAGEMENT</v>
          </cell>
          <cell r="E7372" t="str">
            <v>921-01505</v>
          </cell>
          <cell r="F7372" t="str">
            <v>420301505921</v>
          </cell>
          <cell r="G7372">
            <v>605100</v>
          </cell>
          <cell r="H7372" t="str">
            <v>PROFESSIONAL SERVICE</v>
          </cell>
        </row>
        <row r="7373">
          <cell r="A7373">
            <v>588105</v>
          </cell>
          <cell r="B7373" t="str">
            <v>SALARY PAYROLL ZTFSO</v>
          </cell>
          <cell r="C7373">
            <v>42030</v>
          </cell>
          <cell r="D7373" t="str">
            <v>CASH MANAGEMENT</v>
          </cell>
          <cell r="E7373" t="str">
            <v>921-01505</v>
          </cell>
          <cell r="F7373" t="str">
            <v>420301505921</v>
          </cell>
          <cell r="G7373">
            <v>688105</v>
          </cell>
          <cell r="H7373" t="str">
            <v>SALARY PAYROLL ZTFSO</v>
          </cell>
        </row>
        <row r="7374">
          <cell r="A7374">
            <v>502466</v>
          </cell>
          <cell r="B7374" t="str">
            <v>P CARD UNCODED CHARG</v>
          </cell>
          <cell r="C7374">
            <v>42030</v>
          </cell>
          <cell r="D7374" t="str">
            <v>CASH MANAGEMENT</v>
          </cell>
          <cell r="E7374" t="str">
            <v>921-01505</v>
          </cell>
          <cell r="F7374" t="str">
            <v>420301505921</v>
          </cell>
          <cell r="G7374">
            <v>602466</v>
          </cell>
          <cell r="H7374" t="str">
            <v>P CARD UNCODED CHARG</v>
          </cell>
        </row>
        <row r="7375">
          <cell r="A7375">
            <v>501900</v>
          </cell>
          <cell r="B7375" t="str">
            <v>DUES/MEMBERSHIP</v>
          </cell>
          <cell r="C7375">
            <v>42030</v>
          </cell>
          <cell r="D7375" t="str">
            <v>CASH MANAGEMENT</v>
          </cell>
          <cell r="E7375" t="str">
            <v>921-01505</v>
          </cell>
          <cell r="F7375" t="str">
            <v>420301505921</v>
          </cell>
          <cell r="G7375">
            <v>601900</v>
          </cell>
          <cell r="H7375" t="str">
            <v>DUES/MEMBERSHIP</v>
          </cell>
        </row>
        <row r="7376">
          <cell r="A7376">
            <v>513100</v>
          </cell>
          <cell r="B7376" t="str">
            <v>CONFERENCE TRAVEL</v>
          </cell>
          <cell r="C7376">
            <v>42030</v>
          </cell>
          <cell r="D7376" t="str">
            <v>CASH MANAGEMENT</v>
          </cell>
          <cell r="E7376" t="str">
            <v>921-01505</v>
          </cell>
          <cell r="F7376" t="str">
            <v>420301505921</v>
          </cell>
          <cell r="G7376">
            <v>613100</v>
          </cell>
          <cell r="H7376" t="str">
            <v>CONFERENCE TRAVEL</v>
          </cell>
        </row>
        <row r="7377">
          <cell r="A7377">
            <v>599900</v>
          </cell>
          <cell r="B7377" t="str">
            <v>BDGT - MISC. EXP</v>
          </cell>
          <cell r="C7377">
            <v>42030</v>
          </cell>
          <cell r="D7377" t="str">
            <v>CASH MANAGEMENT</v>
          </cell>
          <cell r="E7377" t="str">
            <v>921-01505</v>
          </cell>
          <cell r="F7377" t="str">
            <v>420301505921</v>
          </cell>
          <cell r="G7377">
            <v>699900</v>
          </cell>
          <cell r="H7377" t="str">
            <v>BDGT - MISC. EXP</v>
          </cell>
        </row>
        <row r="7378">
          <cell r="A7378">
            <v>512100</v>
          </cell>
          <cell r="B7378" t="str">
            <v>MEALS AND ENTERTAIN</v>
          </cell>
          <cell r="C7378">
            <v>42030</v>
          </cell>
          <cell r="D7378" t="str">
            <v>CASH MANAGEMENT</v>
          </cell>
          <cell r="E7378" t="str">
            <v>921-01505</v>
          </cell>
          <cell r="F7378" t="str">
            <v>420301505921</v>
          </cell>
          <cell r="G7378">
            <v>612100</v>
          </cell>
          <cell r="H7378" t="str">
            <v>MEALS AND ENTERTAIN</v>
          </cell>
        </row>
        <row r="7379">
          <cell r="A7379">
            <v>500100</v>
          </cell>
          <cell r="B7379" t="str">
            <v>SALARY PAYROLL</v>
          </cell>
          <cell r="C7379">
            <v>42020</v>
          </cell>
          <cell r="D7379" t="str">
            <v>TAX</v>
          </cell>
          <cell r="E7379" t="str">
            <v>921-01505</v>
          </cell>
          <cell r="F7379" t="str">
            <v>420201505921</v>
          </cell>
          <cell r="G7379">
            <v>600100</v>
          </cell>
          <cell r="H7379" t="str">
            <v>SALARY PAYROLL</v>
          </cell>
        </row>
        <row r="7380">
          <cell r="A7380">
            <v>500500</v>
          </cell>
          <cell r="B7380" t="str">
            <v>SALARY BONUS PAYROLL</v>
          </cell>
          <cell r="C7380">
            <v>42020</v>
          </cell>
          <cell r="D7380" t="str">
            <v>TAX</v>
          </cell>
          <cell r="E7380" t="str">
            <v>921-01505</v>
          </cell>
          <cell r="F7380" t="str">
            <v>420201505921</v>
          </cell>
          <cell r="G7380">
            <v>600500</v>
          </cell>
          <cell r="H7380" t="str">
            <v>SALARY BONUS PAYROLL</v>
          </cell>
        </row>
        <row r="7381">
          <cell r="A7381">
            <v>500900</v>
          </cell>
          <cell r="B7381" t="str">
            <v>VACATION, SICK &amp; HOL</v>
          </cell>
          <cell r="C7381">
            <v>42020</v>
          </cell>
          <cell r="D7381" t="str">
            <v>TAX</v>
          </cell>
          <cell r="E7381" t="str">
            <v>921-01505</v>
          </cell>
          <cell r="F7381" t="str">
            <v>420201505921</v>
          </cell>
          <cell r="G7381">
            <v>600900</v>
          </cell>
          <cell r="H7381" t="str">
            <v>VACATION, SICK &amp; HOL</v>
          </cell>
        </row>
        <row r="7382">
          <cell r="A7382">
            <v>501000</v>
          </cell>
          <cell r="B7382" t="str">
            <v>PAYROLL OVERHEAD</v>
          </cell>
          <cell r="C7382">
            <v>42020</v>
          </cell>
          <cell r="D7382" t="str">
            <v>TAX</v>
          </cell>
          <cell r="E7382" t="str">
            <v>921-01505</v>
          </cell>
          <cell r="F7382" t="str">
            <v>420201505921</v>
          </cell>
          <cell r="G7382">
            <v>601000</v>
          </cell>
          <cell r="H7382" t="str">
            <v>PAYROLL OVERHEAD</v>
          </cell>
        </row>
        <row r="7383">
          <cell r="A7383">
            <v>501900</v>
          </cell>
          <cell r="B7383" t="str">
            <v>DUES/MEMBERSHIP</v>
          </cell>
          <cell r="C7383">
            <v>42020</v>
          </cell>
          <cell r="D7383" t="str">
            <v>TAX</v>
          </cell>
          <cell r="E7383" t="str">
            <v>921-01505</v>
          </cell>
          <cell r="F7383" t="str">
            <v>420201505921</v>
          </cell>
          <cell r="G7383">
            <v>601900</v>
          </cell>
          <cell r="H7383" t="str">
            <v>DUES/MEMBERSHIP</v>
          </cell>
        </row>
        <row r="7384">
          <cell r="A7384">
            <v>502466</v>
          </cell>
          <cell r="B7384" t="str">
            <v>P CARD UNCODED CHARG</v>
          </cell>
          <cell r="C7384">
            <v>42020</v>
          </cell>
          <cell r="D7384" t="str">
            <v>TAX</v>
          </cell>
          <cell r="E7384" t="str">
            <v>921-01505</v>
          </cell>
          <cell r="F7384" t="str">
            <v>420201505921</v>
          </cell>
          <cell r="G7384">
            <v>602466</v>
          </cell>
          <cell r="H7384" t="str">
            <v>P CARD UNCODED CHARG</v>
          </cell>
        </row>
        <row r="7385">
          <cell r="A7385">
            <v>502800</v>
          </cell>
          <cell r="B7385" t="str">
            <v>POSTAGE</v>
          </cell>
          <cell r="C7385">
            <v>42020</v>
          </cell>
          <cell r="D7385" t="str">
            <v>TAX</v>
          </cell>
          <cell r="E7385" t="str">
            <v>921-01505</v>
          </cell>
          <cell r="F7385" t="str">
            <v>420201505921</v>
          </cell>
          <cell r="G7385">
            <v>602800</v>
          </cell>
          <cell r="H7385" t="str">
            <v>POSTAGE</v>
          </cell>
        </row>
        <row r="7386">
          <cell r="A7386">
            <v>503000</v>
          </cell>
          <cell r="B7386" t="str">
            <v>OFFICE SUPPLIES</v>
          </cell>
          <cell r="C7386">
            <v>42020</v>
          </cell>
          <cell r="D7386" t="str">
            <v>TAX</v>
          </cell>
          <cell r="E7386" t="str">
            <v>921-01505</v>
          </cell>
          <cell r="F7386" t="str">
            <v>420201505921</v>
          </cell>
          <cell r="G7386">
            <v>603000</v>
          </cell>
          <cell r="H7386" t="str">
            <v>OFFICE SUPPLIES</v>
          </cell>
        </row>
        <row r="7387">
          <cell r="A7387">
            <v>505100</v>
          </cell>
          <cell r="B7387" t="str">
            <v>PROFESSIONAL SERVICE</v>
          </cell>
          <cell r="C7387">
            <v>42020</v>
          </cell>
          <cell r="D7387" t="str">
            <v>TAX</v>
          </cell>
          <cell r="E7387" t="str">
            <v>921-01505</v>
          </cell>
          <cell r="F7387" t="str">
            <v>420201505921</v>
          </cell>
          <cell r="G7387">
            <v>605100</v>
          </cell>
          <cell r="H7387" t="str">
            <v>PROFESSIONAL SERVICE</v>
          </cell>
        </row>
        <row r="7388">
          <cell r="A7388">
            <v>505600</v>
          </cell>
          <cell r="B7388" t="str">
            <v>SOFTWARE MAINT</v>
          </cell>
          <cell r="C7388">
            <v>42020</v>
          </cell>
          <cell r="D7388" t="str">
            <v>TAX</v>
          </cell>
          <cell r="E7388" t="str">
            <v>921-01505</v>
          </cell>
          <cell r="F7388" t="str">
            <v>420201505921</v>
          </cell>
          <cell r="G7388">
            <v>605600</v>
          </cell>
          <cell r="H7388" t="str">
            <v>SOFTWARE MAINT</v>
          </cell>
        </row>
        <row r="7389">
          <cell r="A7389">
            <v>522000</v>
          </cell>
          <cell r="B7389" t="str">
            <v>EMPLOYEE AWARDS</v>
          </cell>
          <cell r="C7389">
            <v>42020</v>
          </cell>
          <cell r="D7389" t="str">
            <v>TAX</v>
          </cell>
          <cell r="E7389" t="str">
            <v>921-01505</v>
          </cell>
          <cell r="F7389" t="str">
            <v>420201505921</v>
          </cell>
          <cell r="G7389">
            <v>622000</v>
          </cell>
          <cell r="H7389" t="str">
            <v>EMPLOYEE AWARDS</v>
          </cell>
        </row>
        <row r="7390">
          <cell r="A7390">
            <v>588105</v>
          </cell>
          <cell r="B7390" t="str">
            <v>SALARY PAYROLL ZTFSO</v>
          </cell>
          <cell r="C7390">
            <v>42020</v>
          </cell>
          <cell r="D7390" t="str">
            <v>TAX</v>
          </cell>
          <cell r="E7390" t="str">
            <v>921-01505</v>
          </cell>
          <cell r="F7390" t="str">
            <v>420201505921</v>
          </cell>
          <cell r="G7390">
            <v>688105</v>
          </cell>
          <cell r="H7390" t="str">
            <v>SALARY PAYROLL ZTFSO</v>
          </cell>
        </row>
        <row r="7391">
          <cell r="A7391">
            <v>501100</v>
          </cell>
          <cell r="B7391" t="str">
            <v>EDUCATION</v>
          </cell>
          <cell r="C7391">
            <v>42020</v>
          </cell>
          <cell r="D7391" t="str">
            <v>TAX</v>
          </cell>
          <cell r="E7391" t="str">
            <v>921-01505</v>
          </cell>
          <cell r="F7391" t="str">
            <v>420201505921</v>
          </cell>
          <cell r="G7391">
            <v>601100</v>
          </cell>
          <cell r="H7391" t="str">
            <v>EDUCATION</v>
          </cell>
        </row>
        <row r="7392">
          <cell r="A7392">
            <v>503200</v>
          </cell>
          <cell r="B7392" t="str">
            <v>BOOKS AND MAGAZINES</v>
          </cell>
          <cell r="C7392">
            <v>42020</v>
          </cell>
          <cell r="D7392" t="str">
            <v>TAX</v>
          </cell>
          <cell r="E7392" t="str">
            <v>921-01505</v>
          </cell>
          <cell r="F7392" t="str">
            <v>420201505921</v>
          </cell>
          <cell r="G7392">
            <v>603200</v>
          </cell>
          <cell r="H7392" t="str">
            <v>BOOKS AND MAGAZINES</v>
          </cell>
        </row>
        <row r="7393">
          <cell r="A7393">
            <v>513100</v>
          </cell>
          <cell r="B7393" t="str">
            <v>CONFERENCE TRAVEL</v>
          </cell>
          <cell r="C7393">
            <v>42020</v>
          </cell>
          <cell r="D7393" t="str">
            <v>TAX</v>
          </cell>
          <cell r="E7393" t="str">
            <v>921-01505</v>
          </cell>
          <cell r="F7393" t="str">
            <v>420201505921</v>
          </cell>
          <cell r="G7393">
            <v>613100</v>
          </cell>
          <cell r="H7393" t="str">
            <v>CONFERENCE TRAVEL</v>
          </cell>
        </row>
        <row r="7394">
          <cell r="A7394">
            <v>502100</v>
          </cell>
          <cell r="B7394" t="str">
            <v>OTHER CONTRACT WORK</v>
          </cell>
          <cell r="C7394">
            <v>42020</v>
          </cell>
          <cell r="D7394" t="str">
            <v>TAX</v>
          </cell>
          <cell r="E7394" t="str">
            <v>921-01505</v>
          </cell>
          <cell r="F7394" t="str">
            <v>420201505921</v>
          </cell>
          <cell r="G7394">
            <v>602100</v>
          </cell>
          <cell r="H7394" t="str">
            <v>OTHER CONTRACT WORK</v>
          </cell>
        </row>
        <row r="7395">
          <cell r="A7395">
            <v>504700</v>
          </cell>
          <cell r="B7395" t="str">
            <v>PARKING</v>
          </cell>
          <cell r="C7395">
            <v>42020</v>
          </cell>
          <cell r="D7395" t="str">
            <v>TAX</v>
          </cell>
          <cell r="E7395" t="str">
            <v>921-01505</v>
          </cell>
          <cell r="F7395" t="str">
            <v>420201505921</v>
          </cell>
          <cell r="G7395">
            <v>604700</v>
          </cell>
          <cell r="H7395" t="str">
            <v>PARKING</v>
          </cell>
        </row>
        <row r="7396">
          <cell r="A7396">
            <v>512100</v>
          </cell>
          <cell r="B7396" t="str">
            <v>MEALS AND ENTERTAIN</v>
          </cell>
          <cell r="C7396">
            <v>42020</v>
          </cell>
          <cell r="D7396" t="str">
            <v>TAX</v>
          </cell>
          <cell r="E7396" t="str">
            <v>921-01505</v>
          </cell>
          <cell r="F7396" t="str">
            <v>420201505921</v>
          </cell>
          <cell r="G7396">
            <v>612100</v>
          </cell>
          <cell r="H7396" t="str">
            <v>MEALS AND ENTERTAIN</v>
          </cell>
        </row>
        <row r="7397">
          <cell r="A7397">
            <v>503300</v>
          </cell>
          <cell r="B7397" t="str">
            <v>REFRESHMENTS</v>
          </cell>
          <cell r="C7397">
            <v>42020</v>
          </cell>
          <cell r="D7397" t="str">
            <v>TAX</v>
          </cell>
          <cell r="E7397" t="str">
            <v>921-01505</v>
          </cell>
          <cell r="F7397" t="str">
            <v>420201505921</v>
          </cell>
          <cell r="G7397">
            <v>603300</v>
          </cell>
          <cell r="H7397" t="str">
            <v>REFRESHMENTS</v>
          </cell>
        </row>
        <row r="7398">
          <cell r="A7398">
            <v>500100</v>
          </cell>
          <cell r="B7398" t="str">
            <v>SALARY PAYROLL</v>
          </cell>
          <cell r="C7398">
            <v>42018</v>
          </cell>
          <cell r="D7398" t="str">
            <v>OPERATIONAL ACCOUNTING</v>
          </cell>
          <cell r="E7398" t="str">
            <v>921-01505</v>
          </cell>
          <cell r="F7398" t="str">
            <v>420181505921</v>
          </cell>
          <cell r="G7398">
            <v>600100</v>
          </cell>
          <cell r="H7398" t="str">
            <v>SALARY PAYROLL</v>
          </cell>
        </row>
        <row r="7399">
          <cell r="A7399">
            <v>500305</v>
          </cell>
          <cell r="B7399" t="str">
            <v>HOURLY REGULAR  PAY</v>
          </cell>
          <cell r="C7399">
            <v>42018</v>
          </cell>
          <cell r="D7399" t="str">
            <v>OPERATIONAL ACCOUNTING</v>
          </cell>
          <cell r="E7399" t="str">
            <v>921-01505</v>
          </cell>
          <cell r="F7399" t="str">
            <v>420181505921</v>
          </cell>
          <cell r="G7399">
            <v>600305</v>
          </cell>
          <cell r="H7399" t="str">
            <v>HOURLY REGULAR  PAY</v>
          </cell>
        </row>
        <row r="7400">
          <cell r="A7400">
            <v>500306</v>
          </cell>
          <cell r="B7400" t="str">
            <v>HOURLY OVERTIME PAY</v>
          </cell>
          <cell r="C7400">
            <v>42018</v>
          </cell>
          <cell r="D7400" t="str">
            <v>OPERATIONAL ACCOUNTING</v>
          </cell>
          <cell r="E7400" t="str">
            <v>921-01505</v>
          </cell>
          <cell r="F7400" t="str">
            <v>420181505921</v>
          </cell>
          <cell r="G7400">
            <v>600306</v>
          </cell>
          <cell r="H7400" t="str">
            <v>HOURLY OVERTIME PAY</v>
          </cell>
        </row>
        <row r="7401">
          <cell r="A7401">
            <v>500900</v>
          </cell>
          <cell r="B7401" t="str">
            <v>VACATION, SICK &amp; HOL</v>
          </cell>
          <cell r="C7401">
            <v>42018</v>
          </cell>
          <cell r="D7401" t="str">
            <v>OPERATIONAL ACCOUNTING</v>
          </cell>
          <cell r="E7401" t="str">
            <v>921-01505</v>
          </cell>
          <cell r="F7401" t="str">
            <v>420181505921</v>
          </cell>
          <cell r="G7401">
            <v>600900</v>
          </cell>
          <cell r="H7401" t="str">
            <v>VACATION, SICK &amp; HOL</v>
          </cell>
        </row>
        <row r="7402">
          <cell r="A7402">
            <v>501000</v>
          </cell>
          <cell r="B7402" t="str">
            <v>PAYROLL OVERHEAD</v>
          </cell>
          <cell r="C7402">
            <v>42018</v>
          </cell>
          <cell r="D7402" t="str">
            <v>OPERATIONAL ACCOUNTING</v>
          </cell>
          <cell r="E7402" t="str">
            <v>921-01505</v>
          </cell>
          <cell r="F7402" t="str">
            <v>420181505921</v>
          </cell>
          <cell r="G7402">
            <v>601000</v>
          </cell>
          <cell r="H7402" t="str">
            <v>PAYROLL OVERHEAD</v>
          </cell>
        </row>
        <row r="7403">
          <cell r="A7403">
            <v>502466</v>
          </cell>
          <cell r="B7403" t="str">
            <v>P CARD UNCODED CHARG</v>
          </cell>
          <cell r="C7403">
            <v>42018</v>
          </cell>
          <cell r="D7403" t="str">
            <v>OPERATIONAL ACCOUNTING</v>
          </cell>
          <cell r="E7403" t="str">
            <v>921-01505</v>
          </cell>
          <cell r="F7403" t="str">
            <v>420181505921</v>
          </cell>
          <cell r="G7403">
            <v>602466</v>
          </cell>
          <cell r="H7403" t="str">
            <v>P CARD UNCODED CHARG</v>
          </cell>
        </row>
        <row r="7404">
          <cell r="A7404">
            <v>502600</v>
          </cell>
          <cell r="B7404" t="str">
            <v>UTILITIES</v>
          </cell>
          <cell r="C7404">
            <v>42018</v>
          </cell>
          <cell r="D7404" t="str">
            <v>OPERATIONAL ACCOUNTING</v>
          </cell>
          <cell r="E7404" t="str">
            <v>921-01505</v>
          </cell>
          <cell r="F7404" t="str">
            <v>420181505921</v>
          </cell>
          <cell r="G7404">
            <v>602600</v>
          </cell>
          <cell r="H7404" t="str">
            <v>UTILITIES</v>
          </cell>
        </row>
        <row r="7405">
          <cell r="A7405">
            <v>503000</v>
          </cell>
          <cell r="B7405" t="str">
            <v>OFFICE SUPPLIES</v>
          </cell>
          <cell r="C7405">
            <v>42018</v>
          </cell>
          <cell r="D7405" t="str">
            <v>OPERATIONAL ACCOUNTING</v>
          </cell>
          <cell r="E7405" t="str">
            <v>921-01505</v>
          </cell>
          <cell r="F7405" t="str">
            <v>420181505921</v>
          </cell>
          <cell r="G7405">
            <v>603000</v>
          </cell>
          <cell r="H7405" t="str">
            <v>OFFICE SUPPLIES</v>
          </cell>
        </row>
        <row r="7406">
          <cell r="A7406">
            <v>505600</v>
          </cell>
          <cell r="B7406" t="str">
            <v>SOFTWARE MAINT</v>
          </cell>
          <cell r="C7406">
            <v>42018</v>
          </cell>
          <cell r="D7406" t="str">
            <v>OPERATIONAL ACCOUNTING</v>
          </cell>
          <cell r="E7406" t="str">
            <v>921-01505</v>
          </cell>
          <cell r="F7406" t="str">
            <v>420181505921</v>
          </cell>
          <cell r="G7406">
            <v>605600</v>
          </cell>
          <cell r="H7406" t="str">
            <v>SOFTWARE MAINT</v>
          </cell>
        </row>
        <row r="7407">
          <cell r="A7407">
            <v>512100</v>
          </cell>
          <cell r="B7407" t="str">
            <v>MEALS AND ENTERTAIN</v>
          </cell>
          <cell r="C7407">
            <v>42018</v>
          </cell>
          <cell r="D7407" t="str">
            <v>OPERATIONAL ACCOUNTING</v>
          </cell>
          <cell r="E7407" t="str">
            <v>921-01505</v>
          </cell>
          <cell r="F7407" t="str">
            <v>420181505921</v>
          </cell>
          <cell r="G7407">
            <v>612100</v>
          </cell>
          <cell r="H7407" t="str">
            <v>MEALS AND ENTERTAIN</v>
          </cell>
        </row>
        <row r="7408">
          <cell r="A7408">
            <v>522000</v>
          </cell>
          <cell r="B7408" t="str">
            <v>EMPLOYEE AWARDS</v>
          </cell>
          <cell r="C7408">
            <v>42018</v>
          </cell>
          <cell r="D7408" t="str">
            <v>OPERATIONAL ACCOUNTING</v>
          </cell>
          <cell r="E7408" t="str">
            <v>921-01505</v>
          </cell>
          <cell r="F7408" t="str">
            <v>420181505921</v>
          </cell>
          <cell r="G7408">
            <v>622000</v>
          </cell>
          <cell r="H7408" t="str">
            <v>EMPLOYEE AWARDS</v>
          </cell>
        </row>
        <row r="7409">
          <cell r="A7409">
            <v>588105</v>
          </cell>
          <cell r="B7409" t="str">
            <v>SALARY PAYROLL ZTFSO</v>
          </cell>
          <cell r="C7409">
            <v>42018</v>
          </cell>
          <cell r="D7409" t="str">
            <v>OPERATIONAL ACCOUNTING</v>
          </cell>
          <cell r="E7409" t="str">
            <v>921-01505</v>
          </cell>
          <cell r="F7409" t="str">
            <v>420181505921</v>
          </cell>
          <cell r="G7409">
            <v>688105</v>
          </cell>
          <cell r="H7409" t="str">
            <v>SALARY PAYROLL ZTFSO</v>
          </cell>
        </row>
        <row r="7410">
          <cell r="A7410">
            <v>588305</v>
          </cell>
          <cell r="B7410" t="str">
            <v>HRLY - REGULAR ZTFSO</v>
          </cell>
          <cell r="C7410">
            <v>42018</v>
          </cell>
          <cell r="D7410" t="str">
            <v>OPERATIONAL ACCOUNTING</v>
          </cell>
          <cell r="E7410" t="str">
            <v>921-01505</v>
          </cell>
          <cell r="F7410" t="str">
            <v>420181505921</v>
          </cell>
          <cell r="G7410">
            <v>688305</v>
          </cell>
          <cell r="H7410" t="str">
            <v>HRLY - REGULAR ZTFSO</v>
          </cell>
        </row>
        <row r="7411">
          <cell r="A7411">
            <v>588306</v>
          </cell>
          <cell r="B7411" t="str">
            <v>HRLY - OT ZTFSO</v>
          </cell>
          <cell r="C7411">
            <v>42018</v>
          </cell>
          <cell r="D7411" t="str">
            <v>OPERATIONAL ACCOUNTING</v>
          </cell>
          <cell r="E7411" t="str">
            <v>921-01505</v>
          </cell>
          <cell r="F7411" t="str">
            <v>420181505921</v>
          </cell>
          <cell r="G7411">
            <v>688306</v>
          </cell>
          <cell r="H7411" t="str">
            <v>HRLY - OT ZTFSO</v>
          </cell>
        </row>
        <row r="7412">
          <cell r="A7412">
            <v>502000</v>
          </cell>
          <cell r="B7412" t="str">
            <v>OFFICE CONTRACT WORK</v>
          </cell>
          <cell r="C7412">
            <v>42018</v>
          </cell>
          <cell r="D7412" t="str">
            <v>OPERATIONAL ACCOUNTING</v>
          </cell>
          <cell r="E7412" t="str">
            <v>921-01505</v>
          </cell>
          <cell r="F7412" t="str">
            <v>420181505921</v>
          </cell>
          <cell r="G7412">
            <v>602000</v>
          </cell>
          <cell r="H7412" t="str">
            <v>OFFICE CONTRACT WORK</v>
          </cell>
        </row>
        <row r="7413">
          <cell r="A7413">
            <v>503300</v>
          </cell>
          <cell r="B7413" t="str">
            <v>REFRESHMENTS</v>
          </cell>
          <cell r="C7413">
            <v>42018</v>
          </cell>
          <cell r="D7413" t="str">
            <v>OPERATIONAL ACCOUNTING</v>
          </cell>
          <cell r="E7413" t="str">
            <v>921-01505</v>
          </cell>
          <cell r="F7413" t="str">
            <v>420181505921</v>
          </cell>
          <cell r="G7413">
            <v>603300</v>
          </cell>
          <cell r="H7413" t="str">
            <v>REFRESHMENTS</v>
          </cell>
        </row>
        <row r="7414">
          <cell r="A7414">
            <v>503100</v>
          </cell>
          <cell r="B7414" t="str">
            <v>PRINTING</v>
          </cell>
          <cell r="C7414">
            <v>42018</v>
          </cell>
          <cell r="D7414" t="str">
            <v>OPERATIONAL ACCOUNTING</v>
          </cell>
          <cell r="E7414" t="str">
            <v>921-01505</v>
          </cell>
          <cell r="F7414" t="str">
            <v>420181505921</v>
          </cell>
          <cell r="G7414">
            <v>603100</v>
          </cell>
          <cell r="H7414" t="str">
            <v>PRINTING</v>
          </cell>
        </row>
        <row r="7415">
          <cell r="A7415">
            <v>501900</v>
          </cell>
          <cell r="B7415" t="str">
            <v>DUES/MEMBERSHIP</v>
          </cell>
          <cell r="C7415">
            <v>42018</v>
          </cell>
          <cell r="D7415" t="str">
            <v>OPERATIONAL ACCOUNTING</v>
          </cell>
          <cell r="E7415" t="str">
            <v>921-01505</v>
          </cell>
          <cell r="F7415" t="str">
            <v>420181505921</v>
          </cell>
          <cell r="G7415">
            <v>601900</v>
          </cell>
          <cell r="H7415" t="str">
            <v>DUES/MEMBERSHIP</v>
          </cell>
        </row>
        <row r="7416">
          <cell r="A7416">
            <v>501100</v>
          </cell>
          <cell r="B7416" t="str">
            <v>EDUCATION</v>
          </cell>
          <cell r="C7416">
            <v>42018</v>
          </cell>
          <cell r="D7416" t="str">
            <v>OPERATIONAL ACCOUNTING</v>
          </cell>
          <cell r="E7416" t="str">
            <v>921-01505</v>
          </cell>
          <cell r="F7416" t="str">
            <v>420181505921</v>
          </cell>
          <cell r="G7416">
            <v>601100</v>
          </cell>
          <cell r="H7416" t="str">
            <v>EDUCATION</v>
          </cell>
        </row>
        <row r="7417">
          <cell r="A7417">
            <v>502800</v>
          </cell>
          <cell r="B7417" t="str">
            <v>POSTAGE</v>
          </cell>
          <cell r="C7417">
            <v>42018</v>
          </cell>
          <cell r="D7417" t="str">
            <v>OPERATIONAL ACCOUNTING</v>
          </cell>
          <cell r="E7417" t="str">
            <v>921-01505</v>
          </cell>
          <cell r="F7417" t="str">
            <v>420181505921</v>
          </cell>
          <cell r="G7417">
            <v>602800</v>
          </cell>
          <cell r="H7417" t="str">
            <v>POSTAGE</v>
          </cell>
        </row>
        <row r="7418">
          <cell r="A7418">
            <v>502100</v>
          </cell>
          <cell r="B7418" t="str">
            <v>OTHER CONTRACT WORK</v>
          </cell>
          <cell r="C7418">
            <v>42018</v>
          </cell>
          <cell r="D7418" t="str">
            <v>OPERATIONAL ACCOUNTING</v>
          </cell>
          <cell r="E7418" t="str">
            <v>921-01505</v>
          </cell>
          <cell r="F7418" t="str">
            <v>420181505921</v>
          </cell>
          <cell r="G7418">
            <v>602100</v>
          </cell>
          <cell r="H7418" t="str">
            <v>OTHER CONTRACT WORK</v>
          </cell>
        </row>
        <row r="7419">
          <cell r="A7419">
            <v>513100</v>
          </cell>
          <cell r="B7419" t="str">
            <v>CONFERENCE TRAVEL</v>
          </cell>
          <cell r="C7419">
            <v>42018</v>
          </cell>
          <cell r="D7419" t="str">
            <v>OPERATIONAL ACCOUNTING</v>
          </cell>
          <cell r="E7419" t="str">
            <v>921-01505</v>
          </cell>
          <cell r="F7419" t="str">
            <v>420181505921</v>
          </cell>
          <cell r="G7419">
            <v>613100</v>
          </cell>
          <cell r="H7419" t="str">
            <v>CONFERENCE TRAVEL</v>
          </cell>
        </row>
        <row r="7420">
          <cell r="A7420">
            <v>599900</v>
          </cell>
          <cell r="B7420" t="str">
            <v>BDGT - MISC. EXP</v>
          </cell>
          <cell r="C7420">
            <v>42018</v>
          </cell>
          <cell r="D7420" t="str">
            <v>OPERATIONAL ACCOUNTING</v>
          </cell>
          <cell r="E7420" t="str">
            <v>921-01505</v>
          </cell>
          <cell r="F7420" t="str">
            <v>420181505921</v>
          </cell>
          <cell r="G7420">
            <v>699900</v>
          </cell>
          <cell r="H7420" t="str">
            <v>BDGT - MISC. EXP</v>
          </cell>
        </row>
        <row r="7421">
          <cell r="A7421">
            <v>500100</v>
          </cell>
          <cell r="B7421" t="str">
            <v>SALARY PAYROLL</v>
          </cell>
          <cell r="C7421">
            <v>42016</v>
          </cell>
          <cell r="D7421" t="str">
            <v>GAS ACCOUNTING</v>
          </cell>
          <cell r="E7421" t="str">
            <v>921-01505</v>
          </cell>
          <cell r="F7421" t="str">
            <v>420161505921</v>
          </cell>
          <cell r="G7421">
            <v>600100</v>
          </cell>
          <cell r="H7421" t="str">
            <v>SALARY PAYROLL</v>
          </cell>
        </row>
        <row r="7422">
          <cell r="A7422">
            <v>500900</v>
          </cell>
          <cell r="B7422" t="str">
            <v>VACATION, SICK &amp; HOL</v>
          </cell>
          <cell r="C7422">
            <v>42016</v>
          </cell>
          <cell r="D7422" t="str">
            <v>GAS ACCOUNTING</v>
          </cell>
          <cell r="E7422" t="str">
            <v>921-01505</v>
          </cell>
          <cell r="F7422" t="str">
            <v>420161505921</v>
          </cell>
          <cell r="G7422">
            <v>600900</v>
          </cell>
          <cell r="H7422" t="str">
            <v>VACATION, SICK &amp; HOL</v>
          </cell>
        </row>
        <row r="7423">
          <cell r="A7423">
            <v>501000</v>
          </cell>
          <cell r="B7423" t="str">
            <v>PAYROLL OVERHEAD</v>
          </cell>
          <cell r="C7423">
            <v>42016</v>
          </cell>
          <cell r="D7423" t="str">
            <v>GAS ACCOUNTING</v>
          </cell>
          <cell r="E7423" t="str">
            <v>921-01505</v>
          </cell>
          <cell r="F7423" t="str">
            <v>420161505921</v>
          </cell>
          <cell r="G7423">
            <v>601000</v>
          </cell>
          <cell r="H7423" t="str">
            <v>PAYROLL OVERHEAD</v>
          </cell>
        </row>
        <row r="7424">
          <cell r="A7424">
            <v>502100</v>
          </cell>
          <cell r="B7424" t="str">
            <v>OTHER CONTRACT WORK</v>
          </cell>
          <cell r="C7424">
            <v>42016</v>
          </cell>
          <cell r="D7424" t="str">
            <v>GAS ACCOUNTING</v>
          </cell>
          <cell r="E7424" t="str">
            <v>921-01505</v>
          </cell>
          <cell r="F7424" t="str">
            <v>420161505921</v>
          </cell>
          <cell r="G7424">
            <v>602100</v>
          </cell>
          <cell r="H7424" t="str">
            <v>OTHER CONTRACT WORK</v>
          </cell>
        </row>
        <row r="7425">
          <cell r="A7425">
            <v>502466</v>
          </cell>
          <cell r="B7425" t="str">
            <v>P CARD UNCODED CHARG</v>
          </cell>
          <cell r="C7425">
            <v>42016</v>
          </cell>
          <cell r="D7425" t="str">
            <v>GAS ACCOUNTING</v>
          </cell>
          <cell r="E7425" t="str">
            <v>921-01505</v>
          </cell>
          <cell r="F7425" t="str">
            <v>420161505921</v>
          </cell>
          <cell r="G7425">
            <v>602466</v>
          </cell>
          <cell r="H7425" t="str">
            <v>P CARD UNCODED CHARG</v>
          </cell>
        </row>
        <row r="7426">
          <cell r="A7426">
            <v>505600</v>
          </cell>
          <cell r="B7426" t="str">
            <v>SOFTWARE MAINT</v>
          </cell>
          <cell r="C7426">
            <v>42016</v>
          </cell>
          <cell r="D7426" t="str">
            <v>GAS ACCOUNTING</v>
          </cell>
          <cell r="E7426" t="str">
            <v>921-01505</v>
          </cell>
          <cell r="F7426" t="str">
            <v>420161505921</v>
          </cell>
          <cell r="G7426">
            <v>605600</v>
          </cell>
          <cell r="H7426" t="str">
            <v>SOFTWARE MAINT</v>
          </cell>
        </row>
        <row r="7427">
          <cell r="A7427">
            <v>522000</v>
          </cell>
          <cell r="B7427" t="str">
            <v>EMPLOYEE AWARDS</v>
          </cell>
          <cell r="C7427">
            <v>42016</v>
          </cell>
          <cell r="D7427" t="str">
            <v>GAS ACCOUNTING</v>
          </cell>
          <cell r="E7427" t="str">
            <v>921-01505</v>
          </cell>
          <cell r="F7427" t="str">
            <v>420161505921</v>
          </cell>
          <cell r="G7427">
            <v>622000</v>
          </cell>
          <cell r="H7427" t="str">
            <v>EMPLOYEE AWARDS</v>
          </cell>
        </row>
        <row r="7428">
          <cell r="A7428">
            <v>588105</v>
          </cell>
          <cell r="B7428" t="str">
            <v>SALARY PAYROLL ZTFSO</v>
          </cell>
          <cell r="C7428">
            <v>42016</v>
          </cell>
          <cell r="D7428" t="str">
            <v>GAS ACCOUNTING</v>
          </cell>
          <cell r="E7428" t="str">
            <v>921-01505</v>
          </cell>
          <cell r="F7428" t="str">
            <v>420161505921</v>
          </cell>
          <cell r="G7428">
            <v>688105</v>
          </cell>
          <cell r="H7428" t="str">
            <v>SALARY PAYROLL ZTFSO</v>
          </cell>
        </row>
        <row r="7429">
          <cell r="A7429">
            <v>501100</v>
          </cell>
          <cell r="B7429" t="str">
            <v>EDUCATION</v>
          </cell>
          <cell r="C7429">
            <v>42016</v>
          </cell>
          <cell r="D7429" t="str">
            <v>GAS ACCOUNTING</v>
          </cell>
          <cell r="E7429" t="str">
            <v>921-01505</v>
          </cell>
          <cell r="F7429" t="str">
            <v>420161505921</v>
          </cell>
          <cell r="G7429">
            <v>601100</v>
          </cell>
          <cell r="H7429" t="str">
            <v>EDUCATION</v>
          </cell>
        </row>
        <row r="7430">
          <cell r="A7430">
            <v>502800</v>
          </cell>
          <cell r="B7430" t="str">
            <v>POSTAGE</v>
          </cell>
          <cell r="C7430">
            <v>42016</v>
          </cell>
          <cell r="D7430" t="str">
            <v>GAS ACCOUNTING</v>
          </cell>
          <cell r="E7430" t="str">
            <v>921-01505</v>
          </cell>
          <cell r="F7430" t="str">
            <v>420161505921</v>
          </cell>
          <cell r="G7430">
            <v>602800</v>
          </cell>
          <cell r="H7430" t="str">
            <v>POSTAGE</v>
          </cell>
        </row>
        <row r="7431">
          <cell r="A7431">
            <v>502000</v>
          </cell>
          <cell r="B7431" t="str">
            <v>OFFICE CONTRACT WORK</v>
          </cell>
          <cell r="C7431">
            <v>42016</v>
          </cell>
          <cell r="D7431" t="str">
            <v>GAS ACCOUNTING</v>
          </cell>
          <cell r="E7431" t="str">
            <v>921-01505</v>
          </cell>
          <cell r="F7431" t="str">
            <v>420161505921</v>
          </cell>
          <cell r="G7431">
            <v>602000</v>
          </cell>
          <cell r="H7431" t="str">
            <v>OFFICE CONTRACT WORK</v>
          </cell>
        </row>
        <row r="7432">
          <cell r="A7432">
            <v>500500</v>
          </cell>
          <cell r="B7432" t="str">
            <v>SALARY BONUS PAYROLL</v>
          </cell>
          <cell r="C7432">
            <v>42016</v>
          </cell>
          <cell r="D7432" t="str">
            <v>GAS ACCOUNTING</v>
          </cell>
          <cell r="E7432" t="str">
            <v>921-01505</v>
          </cell>
          <cell r="F7432" t="str">
            <v>420161505921</v>
          </cell>
          <cell r="G7432">
            <v>600500</v>
          </cell>
          <cell r="H7432" t="str">
            <v>SALARY BONUS PAYROLL</v>
          </cell>
        </row>
        <row r="7433">
          <cell r="A7433">
            <v>501700</v>
          </cell>
          <cell r="B7433" t="str">
            <v>EQUIPMENT</v>
          </cell>
          <cell r="C7433">
            <v>42016</v>
          </cell>
          <cell r="D7433" t="str">
            <v>GAS ACCOUNTING</v>
          </cell>
          <cell r="E7433" t="str">
            <v>921-01505</v>
          </cell>
          <cell r="F7433" t="str">
            <v>420161505921</v>
          </cell>
          <cell r="G7433">
            <v>601700</v>
          </cell>
          <cell r="H7433" t="str">
            <v>EQUIPMENT</v>
          </cell>
        </row>
        <row r="7434">
          <cell r="A7434">
            <v>505100</v>
          </cell>
          <cell r="B7434" t="str">
            <v>PROFESSIONAL SERVICE</v>
          </cell>
          <cell r="C7434">
            <v>42016</v>
          </cell>
          <cell r="D7434" t="str">
            <v>GAS ACCOUNTING</v>
          </cell>
          <cell r="E7434" t="str">
            <v>921-01505</v>
          </cell>
          <cell r="F7434" t="str">
            <v>420161505921</v>
          </cell>
          <cell r="G7434">
            <v>605100</v>
          </cell>
          <cell r="H7434" t="str">
            <v>PROFESSIONAL SERVICE</v>
          </cell>
        </row>
        <row r="7435">
          <cell r="A7435">
            <v>512100</v>
          </cell>
          <cell r="B7435" t="str">
            <v>MEALS AND ENTERTAIN</v>
          </cell>
          <cell r="C7435">
            <v>42016</v>
          </cell>
          <cell r="D7435" t="str">
            <v>GAS ACCOUNTING</v>
          </cell>
          <cell r="E7435" t="str">
            <v>921-01505</v>
          </cell>
          <cell r="F7435" t="str">
            <v>420161505921</v>
          </cell>
          <cell r="G7435">
            <v>612100</v>
          </cell>
          <cell r="H7435" t="str">
            <v>MEALS AND ENTERTAIN</v>
          </cell>
        </row>
        <row r="7436">
          <cell r="A7436">
            <v>522200</v>
          </cell>
          <cell r="B7436" t="str">
            <v>NON EMPLOYEE GIFTS</v>
          </cell>
          <cell r="C7436">
            <v>42016</v>
          </cell>
          <cell r="D7436" t="str">
            <v>GAS ACCOUNTING</v>
          </cell>
          <cell r="E7436" t="str">
            <v>921-01505</v>
          </cell>
          <cell r="F7436" t="str">
            <v>420161505921</v>
          </cell>
          <cell r="G7436">
            <v>622200</v>
          </cell>
          <cell r="H7436" t="str">
            <v>NON EMPLOYEE GIFTS</v>
          </cell>
        </row>
        <row r="7437">
          <cell r="A7437">
            <v>503300</v>
          </cell>
          <cell r="B7437" t="str">
            <v>REFRESHMENTS</v>
          </cell>
          <cell r="C7437">
            <v>42016</v>
          </cell>
          <cell r="D7437" t="str">
            <v>GAS ACCOUNTING</v>
          </cell>
          <cell r="E7437" t="str">
            <v>921-01505</v>
          </cell>
          <cell r="F7437" t="str">
            <v>420161505921</v>
          </cell>
          <cell r="G7437">
            <v>603300</v>
          </cell>
          <cell r="H7437" t="str">
            <v>REFRESHMENTS</v>
          </cell>
        </row>
        <row r="7438">
          <cell r="A7438">
            <v>501900</v>
          </cell>
          <cell r="B7438" t="str">
            <v>DUES/MEMBERSHIP</v>
          </cell>
          <cell r="C7438">
            <v>42016</v>
          </cell>
          <cell r="D7438" t="str">
            <v>GAS ACCOUNTING</v>
          </cell>
          <cell r="E7438" t="str">
            <v>921-01505</v>
          </cell>
          <cell r="F7438" t="str">
            <v>420161505921</v>
          </cell>
          <cell r="G7438">
            <v>601900</v>
          </cell>
          <cell r="H7438" t="str">
            <v>DUES/MEMBERSHIP</v>
          </cell>
        </row>
        <row r="7439">
          <cell r="A7439">
            <v>503000</v>
          </cell>
          <cell r="B7439" t="str">
            <v>OFFICE SUPPLIES</v>
          </cell>
          <cell r="C7439">
            <v>42016</v>
          </cell>
          <cell r="D7439" t="str">
            <v>GAS ACCOUNTING</v>
          </cell>
          <cell r="E7439" t="str">
            <v>921-01505</v>
          </cell>
          <cell r="F7439" t="str">
            <v>420161505921</v>
          </cell>
          <cell r="G7439">
            <v>603000</v>
          </cell>
          <cell r="H7439" t="str">
            <v>OFFICE SUPPLIES</v>
          </cell>
        </row>
        <row r="7440">
          <cell r="A7440">
            <v>501300</v>
          </cell>
          <cell r="B7440" t="str">
            <v>COMMISSIONS</v>
          </cell>
          <cell r="C7440">
            <v>42016</v>
          </cell>
          <cell r="D7440" t="str">
            <v>GAS ACCOUNTING</v>
          </cell>
          <cell r="E7440" t="str">
            <v>921-01505</v>
          </cell>
          <cell r="F7440" t="str">
            <v>420161505921</v>
          </cell>
          <cell r="G7440">
            <v>601300</v>
          </cell>
          <cell r="H7440" t="str">
            <v>COMMISSIONS</v>
          </cell>
        </row>
        <row r="7441">
          <cell r="A7441">
            <v>500100</v>
          </cell>
          <cell r="B7441" t="str">
            <v>SALARY PAYROLL</v>
          </cell>
          <cell r="C7441">
            <v>42014</v>
          </cell>
          <cell r="D7441" t="str">
            <v>SEC REPORTING</v>
          </cell>
          <cell r="E7441" t="str">
            <v>921-01505</v>
          </cell>
          <cell r="F7441" t="str">
            <v>420141505921</v>
          </cell>
          <cell r="G7441">
            <v>600100</v>
          </cell>
          <cell r="H7441" t="str">
            <v>SALARY PAYROLL</v>
          </cell>
        </row>
        <row r="7442">
          <cell r="A7442">
            <v>500500</v>
          </cell>
          <cell r="B7442" t="str">
            <v>SALARY BONUS PAYROLL</v>
          </cell>
          <cell r="C7442">
            <v>42014</v>
          </cell>
          <cell r="D7442" t="str">
            <v>SEC REPORTING</v>
          </cell>
          <cell r="E7442" t="str">
            <v>921-01505</v>
          </cell>
          <cell r="F7442" t="str">
            <v>420141505921</v>
          </cell>
          <cell r="G7442">
            <v>600500</v>
          </cell>
          <cell r="H7442" t="str">
            <v>SALARY BONUS PAYROLL</v>
          </cell>
        </row>
        <row r="7443">
          <cell r="A7443">
            <v>500900</v>
          </cell>
          <cell r="B7443" t="str">
            <v>VACATION, SICK &amp; HOL</v>
          </cell>
          <cell r="C7443">
            <v>42014</v>
          </cell>
          <cell r="D7443" t="str">
            <v>SEC REPORTING</v>
          </cell>
          <cell r="E7443" t="str">
            <v>921-01505</v>
          </cell>
          <cell r="F7443" t="str">
            <v>420141505921</v>
          </cell>
          <cell r="G7443">
            <v>600900</v>
          </cell>
          <cell r="H7443" t="str">
            <v>VACATION, SICK &amp; HOL</v>
          </cell>
        </row>
        <row r="7444">
          <cell r="A7444">
            <v>501000</v>
          </cell>
          <cell r="B7444" t="str">
            <v>PAYROLL OVERHEAD</v>
          </cell>
          <cell r="C7444">
            <v>42014</v>
          </cell>
          <cell r="D7444" t="str">
            <v>SEC REPORTING</v>
          </cell>
          <cell r="E7444" t="str">
            <v>921-01505</v>
          </cell>
          <cell r="F7444" t="str">
            <v>420141505921</v>
          </cell>
          <cell r="G7444">
            <v>601000</v>
          </cell>
          <cell r="H7444" t="str">
            <v>PAYROLL OVERHEAD</v>
          </cell>
        </row>
        <row r="7445">
          <cell r="A7445">
            <v>502466</v>
          </cell>
          <cell r="B7445" t="str">
            <v>P CARD UNCODED CHARG</v>
          </cell>
          <cell r="C7445">
            <v>42014</v>
          </cell>
          <cell r="D7445" t="str">
            <v>SEC REPORTING</v>
          </cell>
          <cell r="E7445" t="str">
            <v>921-01505</v>
          </cell>
          <cell r="F7445" t="str">
            <v>420141505921</v>
          </cell>
          <cell r="G7445">
            <v>602466</v>
          </cell>
          <cell r="H7445" t="str">
            <v>P CARD UNCODED CHARG</v>
          </cell>
        </row>
        <row r="7446">
          <cell r="A7446">
            <v>505100</v>
          </cell>
          <cell r="B7446" t="str">
            <v>PROFESSIONAL SERVICE</v>
          </cell>
          <cell r="C7446">
            <v>42014</v>
          </cell>
          <cell r="D7446" t="str">
            <v>SEC REPORTING</v>
          </cell>
          <cell r="E7446" t="str">
            <v>921-01505</v>
          </cell>
          <cell r="F7446" t="str">
            <v>420141505921</v>
          </cell>
          <cell r="G7446">
            <v>605100</v>
          </cell>
          <cell r="H7446" t="str">
            <v>PROFESSIONAL SERVICE</v>
          </cell>
        </row>
        <row r="7447">
          <cell r="A7447">
            <v>505600</v>
          </cell>
          <cell r="B7447" t="str">
            <v>SOFTWARE MAINT</v>
          </cell>
          <cell r="C7447">
            <v>42014</v>
          </cell>
          <cell r="D7447" t="str">
            <v>SEC REPORTING</v>
          </cell>
          <cell r="E7447" t="str">
            <v>921-01505</v>
          </cell>
          <cell r="F7447" t="str">
            <v>420141505921</v>
          </cell>
          <cell r="G7447">
            <v>605600</v>
          </cell>
          <cell r="H7447" t="str">
            <v>SOFTWARE MAINT</v>
          </cell>
        </row>
        <row r="7448">
          <cell r="A7448">
            <v>512100</v>
          </cell>
          <cell r="B7448" t="str">
            <v>MEALS AND ENTERTAIN</v>
          </cell>
          <cell r="C7448">
            <v>42014</v>
          </cell>
          <cell r="D7448" t="str">
            <v>SEC REPORTING</v>
          </cell>
          <cell r="E7448" t="str">
            <v>921-01505</v>
          </cell>
          <cell r="F7448" t="str">
            <v>420141505921</v>
          </cell>
          <cell r="G7448">
            <v>612100</v>
          </cell>
          <cell r="H7448" t="str">
            <v>MEALS AND ENTERTAIN</v>
          </cell>
        </row>
        <row r="7449">
          <cell r="A7449">
            <v>522000</v>
          </cell>
          <cell r="B7449" t="str">
            <v>EMPLOYEE AWARDS</v>
          </cell>
          <cell r="C7449">
            <v>42014</v>
          </cell>
          <cell r="D7449" t="str">
            <v>SEC REPORTING</v>
          </cell>
          <cell r="E7449" t="str">
            <v>921-01505</v>
          </cell>
          <cell r="F7449" t="str">
            <v>420141505921</v>
          </cell>
          <cell r="G7449">
            <v>622000</v>
          </cell>
          <cell r="H7449" t="str">
            <v>EMPLOYEE AWARDS</v>
          </cell>
        </row>
        <row r="7450">
          <cell r="A7450">
            <v>501100</v>
          </cell>
          <cell r="B7450" t="str">
            <v>EDUCATION</v>
          </cell>
          <cell r="C7450">
            <v>42014</v>
          </cell>
          <cell r="D7450" t="str">
            <v>SEC REPORTING</v>
          </cell>
          <cell r="E7450" t="str">
            <v>921-01505</v>
          </cell>
          <cell r="F7450" t="str">
            <v>420141505921</v>
          </cell>
          <cell r="G7450">
            <v>601100</v>
          </cell>
          <cell r="H7450" t="str">
            <v>EDUCATION</v>
          </cell>
        </row>
        <row r="7451">
          <cell r="A7451">
            <v>501900</v>
          </cell>
          <cell r="B7451" t="str">
            <v>DUES/MEMBERSHIP</v>
          </cell>
          <cell r="C7451">
            <v>42014</v>
          </cell>
          <cell r="D7451" t="str">
            <v>SEC REPORTING</v>
          </cell>
          <cell r="E7451" t="str">
            <v>921-01505</v>
          </cell>
          <cell r="F7451" t="str">
            <v>420141505921</v>
          </cell>
          <cell r="G7451">
            <v>601900</v>
          </cell>
          <cell r="H7451" t="str">
            <v>DUES/MEMBERSHIP</v>
          </cell>
        </row>
        <row r="7452">
          <cell r="A7452">
            <v>503000</v>
          </cell>
          <cell r="B7452" t="str">
            <v>OFFICE SUPPLIES</v>
          </cell>
          <cell r="C7452">
            <v>42014</v>
          </cell>
          <cell r="D7452" t="str">
            <v>SEC REPORTING</v>
          </cell>
          <cell r="E7452" t="str">
            <v>921-01505</v>
          </cell>
          <cell r="F7452" t="str">
            <v>420141505921</v>
          </cell>
          <cell r="G7452">
            <v>603000</v>
          </cell>
          <cell r="H7452" t="str">
            <v>OFFICE SUPPLIES</v>
          </cell>
        </row>
        <row r="7453">
          <cell r="A7453">
            <v>588105</v>
          </cell>
          <cell r="B7453" t="str">
            <v>SALARY PAYROLL ZTFSO</v>
          </cell>
          <cell r="C7453">
            <v>42014</v>
          </cell>
          <cell r="D7453" t="str">
            <v>SEC REPORTING</v>
          </cell>
          <cell r="E7453" t="str">
            <v>921-01505</v>
          </cell>
          <cell r="F7453" t="str">
            <v>420141505921</v>
          </cell>
          <cell r="G7453">
            <v>688105</v>
          </cell>
          <cell r="H7453" t="str">
            <v>SALARY PAYROLL ZTFSO</v>
          </cell>
        </row>
        <row r="7454">
          <cell r="A7454">
            <v>502000</v>
          </cell>
          <cell r="B7454" t="str">
            <v>OFFICE CONTRACT WORK</v>
          </cell>
          <cell r="C7454">
            <v>42014</v>
          </cell>
          <cell r="D7454" t="str">
            <v>SEC REPORTING</v>
          </cell>
          <cell r="E7454" t="str">
            <v>921-01505</v>
          </cell>
          <cell r="F7454" t="str">
            <v>420141505921</v>
          </cell>
          <cell r="G7454">
            <v>602000</v>
          </cell>
          <cell r="H7454" t="str">
            <v>OFFICE CONTRACT WORK</v>
          </cell>
        </row>
        <row r="7455">
          <cell r="A7455">
            <v>502100</v>
          </cell>
          <cell r="B7455" t="str">
            <v>OTHER CONTRACT WORK</v>
          </cell>
          <cell r="C7455">
            <v>42014</v>
          </cell>
          <cell r="D7455" t="str">
            <v>SEC REPORTING</v>
          </cell>
          <cell r="E7455" t="str">
            <v>921-01505</v>
          </cell>
          <cell r="F7455" t="str">
            <v>420141505921</v>
          </cell>
          <cell r="G7455">
            <v>602100</v>
          </cell>
          <cell r="H7455" t="str">
            <v>OTHER CONTRACT WORK</v>
          </cell>
        </row>
        <row r="7456">
          <cell r="A7456">
            <v>502800</v>
          </cell>
          <cell r="B7456" t="str">
            <v>POSTAGE</v>
          </cell>
          <cell r="C7456">
            <v>42014</v>
          </cell>
          <cell r="D7456" t="str">
            <v>SEC REPORTING</v>
          </cell>
          <cell r="E7456" t="str">
            <v>921-01505</v>
          </cell>
          <cell r="F7456" t="str">
            <v>420141505921</v>
          </cell>
          <cell r="G7456">
            <v>602800</v>
          </cell>
          <cell r="H7456" t="str">
            <v>POSTAGE</v>
          </cell>
        </row>
        <row r="7457">
          <cell r="A7457">
            <v>522100</v>
          </cell>
          <cell r="B7457" t="str">
            <v>EMPLOYEE AWRDS MLS &amp;</v>
          </cell>
          <cell r="C7457">
            <v>42014</v>
          </cell>
          <cell r="D7457" t="str">
            <v>SEC REPORTING</v>
          </cell>
          <cell r="E7457" t="str">
            <v>921-01505</v>
          </cell>
          <cell r="F7457" t="str">
            <v>420141505921</v>
          </cell>
          <cell r="G7457">
            <v>622100</v>
          </cell>
          <cell r="H7457" t="str">
            <v>EMPLOYEE AWRDS MLS &amp;</v>
          </cell>
        </row>
        <row r="7458">
          <cell r="A7458">
            <v>503200</v>
          </cell>
          <cell r="B7458" t="str">
            <v>BOOKS AND MAGAZINES</v>
          </cell>
          <cell r="C7458">
            <v>42014</v>
          </cell>
          <cell r="D7458" t="str">
            <v>SEC REPORTING</v>
          </cell>
          <cell r="E7458" t="str">
            <v>921-01505</v>
          </cell>
          <cell r="F7458" t="str">
            <v>420141505921</v>
          </cell>
          <cell r="G7458">
            <v>603200</v>
          </cell>
          <cell r="H7458" t="str">
            <v>BOOKS AND MAGAZINES</v>
          </cell>
        </row>
        <row r="7459">
          <cell r="A7459">
            <v>513100</v>
          </cell>
          <cell r="B7459" t="str">
            <v>CONFERENCE TRAVEL</v>
          </cell>
          <cell r="C7459">
            <v>42014</v>
          </cell>
          <cell r="D7459" t="str">
            <v>SEC REPORTING</v>
          </cell>
          <cell r="E7459" t="str">
            <v>921-01505</v>
          </cell>
          <cell r="F7459" t="str">
            <v>420141505921</v>
          </cell>
          <cell r="G7459">
            <v>613100</v>
          </cell>
          <cell r="H7459" t="str">
            <v>CONFERENCE TRAVEL</v>
          </cell>
        </row>
        <row r="7460">
          <cell r="A7460">
            <v>505600</v>
          </cell>
          <cell r="B7460" t="str">
            <v>SOFTWARE MAINT</v>
          </cell>
          <cell r="C7460">
            <v>42012</v>
          </cell>
          <cell r="D7460" t="str">
            <v>SARBANES OXLEY</v>
          </cell>
          <cell r="E7460" t="str">
            <v>921-01505</v>
          </cell>
          <cell r="F7460" t="str">
            <v>420121505921</v>
          </cell>
          <cell r="G7460">
            <v>605600</v>
          </cell>
          <cell r="H7460" t="str">
            <v>SOFTWARE MAINT</v>
          </cell>
        </row>
        <row r="7461">
          <cell r="A7461">
            <v>522000</v>
          </cell>
          <cell r="B7461" t="str">
            <v>EMPLOYEE AWARDS</v>
          </cell>
          <cell r="C7461">
            <v>42012</v>
          </cell>
          <cell r="D7461" t="str">
            <v>SARBANES OXLEY</v>
          </cell>
          <cell r="E7461" t="str">
            <v>921-01505</v>
          </cell>
          <cell r="F7461" t="str">
            <v>420121505921</v>
          </cell>
          <cell r="G7461">
            <v>622000</v>
          </cell>
          <cell r="H7461" t="str">
            <v>EMPLOYEE AWARDS</v>
          </cell>
        </row>
        <row r="7462">
          <cell r="A7462">
            <v>502000</v>
          </cell>
          <cell r="B7462" t="str">
            <v>OFFICE CONTRACT WORK</v>
          </cell>
          <cell r="C7462">
            <v>42012</v>
          </cell>
          <cell r="D7462" t="str">
            <v>SARBANES OXLEY</v>
          </cell>
          <cell r="E7462" t="str">
            <v>921-01505</v>
          </cell>
          <cell r="F7462" t="str">
            <v>420121505921</v>
          </cell>
          <cell r="G7462">
            <v>602000</v>
          </cell>
          <cell r="H7462" t="str">
            <v>OFFICE CONTRACT WORK</v>
          </cell>
        </row>
        <row r="7463">
          <cell r="A7463">
            <v>500100</v>
          </cell>
          <cell r="B7463" t="str">
            <v>SALARY PAYROLL</v>
          </cell>
          <cell r="C7463">
            <v>42010</v>
          </cell>
          <cell r="D7463" t="str">
            <v>ACCOUNTING</v>
          </cell>
          <cell r="E7463" t="str">
            <v>921-01505</v>
          </cell>
          <cell r="F7463" t="str">
            <v>420101505921</v>
          </cell>
          <cell r="G7463">
            <v>600100</v>
          </cell>
          <cell r="H7463" t="str">
            <v>SALARY PAYROLL</v>
          </cell>
        </row>
        <row r="7464">
          <cell r="A7464">
            <v>500305</v>
          </cell>
          <cell r="B7464" t="str">
            <v>HOURLY REGULAR  PAY</v>
          </cell>
          <cell r="C7464">
            <v>42010</v>
          </cell>
          <cell r="D7464" t="str">
            <v>ACCOUNTING</v>
          </cell>
          <cell r="E7464" t="str">
            <v>921-01505</v>
          </cell>
          <cell r="F7464" t="str">
            <v>420101505921</v>
          </cell>
          <cell r="G7464">
            <v>600305</v>
          </cell>
          <cell r="H7464" t="str">
            <v>HOURLY REGULAR  PAY</v>
          </cell>
        </row>
        <row r="7465">
          <cell r="A7465">
            <v>500306</v>
          </cell>
          <cell r="B7465" t="str">
            <v>HOURLY OVERTIME PAY</v>
          </cell>
          <cell r="C7465">
            <v>42010</v>
          </cell>
          <cell r="D7465" t="str">
            <v>ACCOUNTING</v>
          </cell>
          <cell r="E7465" t="str">
            <v>921-01505</v>
          </cell>
          <cell r="F7465" t="str">
            <v>420101505921</v>
          </cell>
          <cell r="G7465">
            <v>600306</v>
          </cell>
          <cell r="H7465" t="str">
            <v>HOURLY OVERTIME PAY</v>
          </cell>
        </row>
        <row r="7466">
          <cell r="A7466">
            <v>500500</v>
          </cell>
          <cell r="B7466" t="str">
            <v>SALARY BONUS PAYROLL</v>
          </cell>
          <cell r="C7466">
            <v>42010</v>
          </cell>
          <cell r="D7466" t="str">
            <v>ACCOUNTING</v>
          </cell>
          <cell r="E7466" t="str">
            <v>921-01505</v>
          </cell>
          <cell r="F7466" t="str">
            <v>420101505921</v>
          </cell>
          <cell r="G7466">
            <v>600500</v>
          </cell>
          <cell r="H7466" t="str">
            <v>SALARY BONUS PAYROLL</v>
          </cell>
        </row>
        <row r="7467">
          <cell r="A7467">
            <v>500900</v>
          </cell>
          <cell r="B7467" t="str">
            <v>VACATION, SICK &amp; HOL</v>
          </cell>
          <cell r="C7467">
            <v>42010</v>
          </cell>
          <cell r="D7467" t="str">
            <v>ACCOUNTING</v>
          </cell>
          <cell r="E7467" t="str">
            <v>921-01505</v>
          </cell>
          <cell r="F7467" t="str">
            <v>420101505921</v>
          </cell>
          <cell r="G7467">
            <v>600900</v>
          </cell>
          <cell r="H7467" t="str">
            <v>VACATION, SICK &amp; HOL</v>
          </cell>
        </row>
        <row r="7468">
          <cell r="A7468">
            <v>501000</v>
          </cell>
          <cell r="B7468" t="str">
            <v>PAYROLL OVERHEAD</v>
          </cell>
          <cell r="C7468">
            <v>42010</v>
          </cell>
          <cell r="D7468" t="str">
            <v>ACCOUNTING</v>
          </cell>
          <cell r="E7468" t="str">
            <v>921-01505</v>
          </cell>
          <cell r="F7468" t="str">
            <v>420101505921</v>
          </cell>
          <cell r="G7468">
            <v>601000</v>
          </cell>
          <cell r="H7468" t="str">
            <v>PAYROLL OVERHEAD</v>
          </cell>
        </row>
        <row r="7469">
          <cell r="A7469">
            <v>501900</v>
          </cell>
          <cell r="B7469" t="str">
            <v>DUES/MEMBERSHIP</v>
          </cell>
          <cell r="C7469">
            <v>42010</v>
          </cell>
          <cell r="D7469" t="str">
            <v>ACCOUNTING</v>
          </cell>
          <cell r="E7469" t="str">
            <v>921-01505</v>
          </cell>
          <cell r="F7469" t="str">
            <v>420101505921</v>
          </cell>
          <cell r="G7469">
            <v>601900</v>
          </cell>
          <cell r="H7469" t="str">
            <v>DUES/MEMBERSHIP</v>
          </cell>
        </row>
        <row r="7470">
          <cell r="A7470">
            <v>502000</v>
          </cell>
          <cell r="B7470" t="str">
            <v>OFFICE CONTRACT WORK</v>
          </cell>
          <cell r="C7470">
            <v>42010</v>
          </cell>
          <cell r="D7470" t="str">
            <v>ACCOUNTING</v>
          </cell>
          <cell r="E7470" t="str">
            <v>921-01505</v>
          </cell>
          <cell r="F7470" t="str">
            <v>420101505921</v>
          </cell>
          <cell r="G7470">
            <v>602000</v>
          </cell>
          <cell r="H7470" t="str">
            <v>OFFICE CONTRACT WORK</v>
          </cell>
        </row>
        <row r="7471">
          <cell r="A7471">
            <v>502100</v>
          </cell>
          <cell r="B7471" t="str">
            <v>OTHER CONTRACT WORK</v>
          </cell>
          <cell r="C7471">
            <v>42010</v>
          </cell>
          <cell r="D7471" t="str">
            <v>ACCOUNTING</v>
          </cell>
          <cell r="E7471" t="str">
            <v>921-01505</v>
          </cell>
          <cell r="F7471" t="str">
            <v>420101505921</v>
          </cell>
          <cell r="G7471">
            <v>602100</v>
          </cell>
          <cell r="H7471" t="str">
            <v>OTHER CONTRACT WORK</v>
          </cell>
        </row>
        <row r="7472">
          <cell r="A7472">
            <v>502466</v>
          </cell>
          <cell r="B7472" t="str">
            <v>P CARD UNCODED CHARG</v>
          </cell>
          <cell r="C7472">
            <v>42010</v>
          </cell>
          <cell r="D7472" t="str">
            <v>ACCOUNTING</v>
          </cell>
          <cell r="E7472" t="str">
            <v>921-01505</v>
          </cell>
          <cell r="F7472" t="str">
            <v>420101505921</v>
          </cell>
          <cell r="G7472">
            <v>602466</v>
          </cell>
          <cell r="H7472" t="str">
            <v>P CARD UNCODED CHARG</v>
          </cell>
        </row>
        <row r="7473">
          <cell r="A7473">
            <v>502500</v>
          </cell>
          <cell r="B7473" t="str">
            <v>BANK CHARGES</v>
          </cell>
          <cell r="C7473">
            <v>42010</v>
          </cell>
          <cell r="D7473" t="str">
            <v>ACCOUNTING</v>
          </cell>
          <cell r="E7473" t="str">
            <v>921-01505</v>
          </cell>
          <cell r="F7473" t="str">
            <v>420101505921</v>
          </cell>
          <cell r="G7473">
            <v>602500</v>
          </cell>
          <cell r="H7473" t="str">
            <v>BANK CHARGES</v>
          </cell>
        </row>
        <row r="7474">
          <cell r="A7474">
            <v>502800</v>
          </cell>
          <cell r="B7474" t="str">
            <v>POSTAGE</v>
          </cell>
          <cell r="C7474">
            <v>42010</v>
          </cell>
          <cell r="D7474" t="str">
            <v>ACCOUNTING</v>
          </cell>
          <cell r="E7474" t="str">
            <v>921-01505</v>
          </cell>
          <cell r="F7474" t="str">
            <v>420101505921</v>
          </cell>
          <cell r="G7474">
            <v>602800</v>
          </cell>
          <cell r="H7474" t="str">
            <v>POSTAGE</v>
          </cell>
        </row>
        <row r="7475">
          <cell r="A7475">
            <v>503000</v>
          </cell>
          <cell r="B7475" t="str">
            <v>OFFICE SUPPLIES</v>
          </cell>
          <cell r="C7475">
            <v>42010</v>
          </cell>
          <cell r="D7475" t="str">
            <v>ACCOUNTING</v>
          </cell>
          <cell r="E7475" t="str">
            <v>921-01505</v>
          </cell>
          <cell r="F7475" t="str">
            <v>420101505921</v>
          </cell>
          <cell r="G7475">
            <v>603000</v>
          </cell>
          <cell r="H7475" t="str">
            <v>OFFICE SUPPLIES</v>
          </cell>
        </row>
        <row r="7476">
          <cell r="A7476">
            <v>504700</v>
          </cell>
          <cell r="B7476" t="str">
            <v>PARKING</v>
          </cell>
          <cell r="C7476">
            <v>42010</v>
          </cell>
          <cell r="D7476" t="str">
            <v>ACCOUNTING</v>
          </cell>
          <cell r="E7476" t="str">
            <v>921-01505</v>
          </cell>
          <cell r="F7476" t="str">
            <v>420101505921</v>
          </cell>
          <cell r="G7476">
            <v>604700</v>
          </cell>
          <cell r="H7476" t="str">
            <v>PARKING</v>
          </cell>
        </row>
        <row r="7477">
          <cell r="A7477">
            <v>504900</v>
          </cell>
          <cell r="B7477" t="str">
            <v>UNIFORMS</v>
          </cell>
          <cell r="C7477">
            <v>42010</v>
          </cell>
          <cell r="D7477" t="str">
            <v>ACCOUNTING</v>
          </cell>
          <cell r="E7477" t="str">
            <v>921-01505</v>
          </cell>
          <cell r="F7477" t="str">
            <v>420101505921</v>
          </cell>
          <cell r="G7477">
            <v>604900</v>
          </cell>
          <cell r="H7477" t="str">
            <v>UNIFORMS</v>
          </cell>
        </row>
        <row r="7478">
          <cell r="A7478">
            <v>505100</v>
          </cell>
          <cell r="B7478" t="str">
            <v>PROFESSIONAL SERVICE</v>
          </cell>
          <cell r="C7478">
            <v>42010</v>
          </cell>
          <cell r="D7478" t="str">
            <v>ACCOUNTING</v>
          </cell>
          <cell r="E7478" t="str">
            <v>921-01505</v>
          </cell>
          <cell r="F7478" t="str">
            <v>420101505921</v>
          </cell>
          <cell r="G7478">
            <v>605100</v>
          </cell>
          <cell r="H7478" t="str">
            <v>PROFESSIONAL SERVICE</v>
          </cell>
        </row>
        <row r="7479">
          <cell r="A7479">
            <v>512100</v>
          </cell>
          <cell r="B7479" t="str">
            <v>MEALS AND ENTERTAIN</v>
          </cell>
          <cell r="C7479">
            <v>42010</v>
          </cell>
          <cell r="D7479" t="str">
            <v>ACCOUNTING</v>
          </cell>
          <cell r="E7479" t="str">
            <v>921-01505</v>
          </cell>
          <cell r="F7479" t="str">
            <v>420101505921</v>
          </cell>
          <cell r="G7479">
            <v>612100</v>
          </cell>
          <cell r="H7479" t="str">
            <v>MEALS AND ENTERTAIN</v>
          </cell>
        </row>
        <row r="7480">
          <cell r="A7480">
            <v>522000</v>
          </cell>
          <cell r="B7480" t="str">
            <v>EMPLOYEE AWARDS</v>
          </cell>
          <cell r="C7480">
            <v>42010</v>
          </cell>
          <cell r="D7480" t="str">
            <v>ACCOUNTING</v>
          </cell>
          <cell r="E7480" t="str">
            <v>921-01505</v>
          </cell>
          <cell r="F7480" t="str">
            <v>420101505921</v>
          </cell>
          <cell r="G7480">
            <v>622000</v>
          </cell>
          <cell r="H7480" t="str">
            <v>EMPLOYEE AWARDS</v>
          </cell>
        </row>
        <row r="7481">
          <cell r="A7481">
            <v>588105</v>
          </cell>
          <cell r="B7481" t="str">
            <v>SALARY PAYROLL ZTFSO</v>
          </cell>
          <cell r="C7481">
            <v>42010</v>
          </cell>
          <cell r="D7481" t="str">
            <v>ACCOUNTING</v>
          </cell>
          <cell r="E7481" t="str">
            <v>921-01505</v>
          </cell>
          <cell r="F7481" t="str">
            <v>420101505921</v>
          </cell>
          <cell r="G7481">
            <v>688105</v>
          </cell>
          <cell r="H7481" t="str">
            <v>SALARY PAYROLL ZTFSO</v>
          </cell>
        </row>
        <row r="7482">
          <cell r="A7482">
            <v>588305</v>
          </cell>
          <cell r="B7482" t="str">
            <v>HRLY - REGULAR ZTFSO</v>
          </cell>
          <cell r="C7482">
            <v>42010</v>
          </cell>
          <cell r="D7482" t="str">
            <v>ACCOUNTING</v>
          </cell>
          <cell r="E7482" t="str">
            <v>921-01505</v>
          </cell>
          <cell r="F7482" t="str">
            <v>420101505921</v>
          </cell>
          <cell r="G7482">
            <v>688305</v>
          </cell>
          <cell r="H7482" t="str">
            <v>HRLY - REGULAR ZTFSO</v>
          </cell>
        </row>
        <row r="7483">
          <cell r="A7483">
            <v>501100</v>
          </cell>
          <cell r="B7483" t="str">
            <v>EDUCATION</v>
          </cell>
          <cell r="C7483">
            <v>42010</v>
          </cell>
          <cell r="D7483" t="str">
            <v>ACCOUNTING</v>
          </cell>
          <cell r="E7483" t="str">
            <v>921-01505</v>
          </cell>
          <cell r="F7483" t="str">
            <v>420101505921</v>
          </cell>
          <cell r="G7483">
            <v>601100</v>
          </cell>
          <cell r="H7483" t="str">
            <v>EDUCATION</v>
          </cell>
        </row>
        <row r="7484">
          <cell r="A7484">
            <v>503100</v>
          </cell>
          <cell r="B7484" t="str">
            <v>PRINTING</v>
          </cell>
          <cell r="C7484">
            <v>42010</v>
          </cell>
          <cell r="D7484" t="str">
            <v>ACCOUNTING</v>
          </cell>
          <cell r="E7484" t="str">
            <v>921-01505</v>
          </cell>
          <cell r="F7484" t="str">
            <v>420101505921</v>
          </cell>
          <cell r="G7484">
            <v>603100</v>
          </cell>
          <cell r="H7484" t="str">
            <v>PRINTING</v>
          </cell>
        </row>
        <row r="7485">
          <cell r="A7485">
            <v>506200</v>
          </cell>
          <cell r="B7485" t="str">
            <v>PERMITS AND FEES</v>
          </cell>
          <cell r="C7485">
            <v>42010</v>
          </cell>
          <cell r="D7485" t="str">
            <v>ACCOUNTING</v>
          </cell>
          <cell r="E7485" t="str">
            <v>921-01505</v>
          </cell>
          <cell r="F7485" t="str">
            <v>420101505921</v>
          </cell>
          <cell r="G7485">
            <v>606200</v>
          </cell>
          <cell r="H7485" t="str">
            <v>PERMITS AND FEES</v>
          </cell>
        </row>
        <row r="7486">
          <cell r="A7486">
            <v>503300</v>
          </cell>
          <cell r="B7486" t="str">
            <v>REFRESHMENTS</v>
          </cell>
          <cell r="C7486">
            <v>42010</v>
          </cell>
          <cell r="D7486" t="str">
            <v>ACCOUNTING</v>
          </cell>
          <cell r="E7486" t="str">
            <v>921-01505</v>
          </cell>
          <cell r="F7486" t="str">
            <v>420101505921</v>
          </cell>
          <cell r="G7486">
            <v>603300</v>
          </cell>
          <cell r="H7486" t="str">
            <v>REFRESHMENTS</v>
          </cell>
        </row>
        <row r="7487">
          <cell r="A7487">
            <v>513200</v>
          </cell>
          <cell r="B7487" t="str">
            <v>BUSINESS TRAVEL</v>
          </cell>
          <cell r="C7487">
            <v>42010</v>
          </cell>
          <cell r="D7487" t="str">
            <v>ACCOUNTING</v>
          </cell>
          <cell r="E7487" t="str">
            <v>921-01505</v>
          </cell>
          <cell r="F7487" t="str">
            <v>420101505921</v>
          </cell>
          <cell r="G7487">
            <v>613200</v>
          </cell>
          <cell r="H7487" t="str">
            <v>BUSINESS TRAVEL</v>
          </cell>
        </row>
        <row r="7488">
          <cell r="A7488">
            <v>513100</v>
          </cell>
          <cell r="B7488" t="str">
            <v>CONFERENCE TRAVEL</v>
          </cell>
          <cell r="C7488">
            <v>42010</v>
          </cell>
          <cell r="D7488" t="str">
            <v>ACCOUNTING</v>
          </cell>
          <cell r="E7488" t="str">
            <v>921-01505</v>
          </cell>
          <cell r="F7488" t="str">
            <v>420101505921</v>
          </cell>
          <cell r="G7488">
            <v>613100</v>
          </cell>
          <cell r="H7488" t="str">
            <v>CONFERENCE TRAVEL</v>
          </cell>
        </row>
        <row r="7489">
          <cell r="A7489">
            <v>599900</v>
          </cell>
          <cell r="B7489" t="str">
            <v>BDGT - MISC. EXP</v>
          </cell>
          <cell r="C7489">
            <v>42010</v>
          </cell>
          <cell r="D7489" t="str">
            <v>ACCOUNTING</v>
          </cell>
          <cell r="E7489" t="str">
            <v>921-01505</v>
          </cell>
          <cell r="F7489" t="str">
            <v>420101505921</v>
          </cell>
          <cell r="G7489">
            <v>699900</v>
          </cell>
          <cell r="H7489" t="str">
            <v>BDGT - MISC. EXP</v>
          </cell>
        </row>
        <row r="7490">
          <cell r="A7490">
            <v>502100</v>
          </cell>
          <cell r="B7490" t="str">
            <v>OTHER CONTRACT WORK</v>
          </cell>
          <cell r="C7490">
            <v>41090</v>
          </cell>
          <cell r="D7490" t="str">
            <v>BLOODHOUND PROJECT</v>
          </cell>
          <cell r="E7490" t="str">
            <v>921-01505</v>
          </cell>
          <cell r="F7490" t="str">
            <v>410901505921</v>
          </cell>
          <cell r="G7490">
            <v>602100</v>
          </cell>
          <cell r="H7490" t="str">
            <v>OTHER CONTRACT WORK</v>
          </cell>
        </row>
        <row r="7491">
          <cell r="A7491">
            <v>501000</v>
          </cell>
          <cell r="B7491" t="str">
            <v>PAYROLL OVERHEAD</v>
          </cell>
          <cell r="C7491">
            <v>41080</v>
          </cell>
          <cell r="D7491" t="str">
            <v>DELIVERY SERVICES</v>
          </cell>
          <cell r="E7491" t="str">
            <v>921-01505</v>
          </cell>
          <cell r="F7491" t="str">
            <v>410801505921</v>
          </cell>
          <cell r="G7491">
            <v>601000</v>
          </cell>
          <cell r="H7491" t="str">
            <v>PAYROLL OVERHEAD</v>
          </cell>
        </row>
        <row r="7492">
          <cell r="A7492">
            <v>501500</v>
          </cell>
          <cell r="B7492" t="str">
            <v>MILEAGE REIMBURSE</v>
          </cell>
          <cell r="C7492">
            <v>41080</v>
          </cell>
          <cell r="D7492" t="str">
            <v>DELIVERY SERVICES</v>
          </cell>
          <cell r="E7492" t="str">
            <v>921-01505</v>
          </cell>
          <cell r="F7492" t="str">
            <v>410801505921</v>
          </cell>
          <cell r="G7492">
            <v>601500</v>
          </cell>
          <cell r="H7492" t="str">
            <v>MILEAGE REIMBURSE</v>
          </cell>
        </row>
        <row r="7493">
          <cell r="A7493">
            <v>500100</v>
          </cell>
          <cell r="B7493" t="str">
            <v>SALARY PAYROLL</v>
          </cell>
          <cell r="C7493">
            <v>41080</v>
          </cell>
          <cell r="D7493" t="str">
            <v>DELIVERY SERVICES</v>
          </cell>
          <cell r="E7493" t="str">
            <v>921-01505</v>
          </cell>
          <cell r="F7493" t="str">
            <v>410801505921</v>
          </cell>
          <cell r="G7493">
            <v>600100</v>
          </cell>
          <cell r="H7493" t="str">
            <v>SALARY PAYROLL</v>
          </cell>
        </row>
        <row r="7494">
          <cell r="A7494">
            <v>500900</v>
          </cell>
          <cell r="B7494" t="str">
            <v>VACATION, SICK &amp; HOL</v>
          </cell>
          <cell r="C7494">
            <v>41080</v>
          </cell>
          <cell r="D7494" t="str">
            <v>DELIVERY SERVICES</v>
          </cell>
          <cell r="E7494" t="str">
            <v>921-01505</v>
          </cell>
          <cell r="F7494" t="str">
            <v>410801505921</v>
          </cell>
          <cell r="G7494">
            <v>600900</v>
          </cell>
          <cell r="H7494" t="str">
            <v>VACATION, SICK &amp; HOL</v>
          </cell>
        </row>
        <row r="7495">
          <cell r="A7495">
            <v>502700</v>
          </cell>
          <cell r="B7495" t="str">
            <v>TELEPHONE</v>
          </cell>
          <cell r="C7495">
            <v>41080</v>
          </cell>
          <cell r="D7495" t="str">
            <v>DELIVERY SERVICES</v>
          </cell>
          <cell r="E7495" t="str">
            <v>921-01505</v>
          </cell>
          <cell r="F7495" t="str">
            <v>410801505921</v>
          </cell>
          <cell r="G7495">
            <v>602700</v>
          </cell>
          <cell r="H7495" t="str">
            <v>TELEPHONE</v>
          </cell>
        </row>
        <row r="7496">
          <cell r="A7496">
            <v>512100</v>
          </cell>
          <cell r="B7496" t="str">
            <v>MEALS AND ENTERTAIN</v>
          </cell>
          <cell r="C7496">
            <v>41080</v>
          </cell>
          <cell r="D7496" t="str">
            <v>DELIVERY SERVICES</v>
          </cell>
          <cell r="E7496" t="str">
            <v>921-01505</v>
          </cell>
          <cell r="F7496" t="str">
            <v>410801505921</v>
          </cell>
          <cell r="G7496">
            <v>612100</v>
          </cell>
          <cell r="H7496" t="str">
            <v>MEALS AND ENTERTAIN</v>
          </cell>
        </row>
        <row r="7497">
          <cell r="A7497">
            <v>588105</v>
          </cell>
          <cell r="B7497" t="str">
            <v>SALARY PAYROLL ZTFSO</v>
          </cell>
          <cell r="C7497">
            <v>41080</v>
          </cell>
          <cell r="D7497" t="str">
            <v>DELIVERY SERVICES</v>
          </cell>
          <cell r="E7497" t="str">
            <v>921-01505</v>
          </cell>
          <cell r="F7497" t="str">
            <v>410801505921</v>
          </cell>
          <cell r="G7497">
            <v>688105</v>
          </cell>
          <cell r="H7497" t="str">
            <v>SALARY PAYROLL ZTFSO</v>
          </cell>
        </row>
        <row r="7498">
          <cell r="A7498">
            <v>500100</v>
          </cell>
          <cell r="B7498" t="str">
            <v>SALARY PAYROLL</v>
          </cell>
          <cell r="C7498">
            <v>41070</v>
          </cell>
          <cell r="D7498" t="str">
            <v>IT ENTERPRISE SERVICES</v>
          </cell>
          <cell r="E7498" t="str">
            <v>921-01505</v>
          </cell>
          <cell r="F7498" t="str">
            <v>410701505921</v>
          </cell>
          <cell r="G7498">
            <v>600100</v>
          </cell>
          <cell r="H7498" t="str">
            <v>SALARY PAYROLL</v>
          </cell>
        </row>
        <row r="7499">
          <cell r="A7499">
            <v>500900</v>
          </cell>
          <cell r="B7499" t="str">
            <v>VACATION, SICK &amp; HOL</v>
          </cell>
          <cell r="C7499">
            <v>41070</v>
          </cell>
          <cell r="D7499" t="str">
            <v>IT ENTERPRISE SERVICES</v>
          </cell>
          <cell r="E7499" t="str">
            <v>921-01505</v>
          </cell>
          <cell r="F7499" t="str">
            <v>410701505921</v>
          </cell>
          <cell r="G7499">
            <v>600900</v>
          </cell>
          <cell r="H7499" t="str">
            <v>VACATION, SICK &amp; HOL</v>
          </cell>
        </row>
        <row r="7500">
          <cell r="A7500">
            <v>501000</v>
          </cell>
          <cell r="B7500" t="str">
            <v>PAYROLL OVERHEAD</v>
          </cell>
          <cell r="C7500">
            <v>41070</v>
          </cell>
          <cell r="D7500" t="str">
            <v>IT ENTERPRISE SERVICES</v>
          </cell>
          <cell r="E7500" t="str">
            <v>921-01505</v>
          </cell>
          <cell r="F7500" t="str">
            <v>410701505921</v>
          </cell>
          <cell r="G7500">
            <v>601000</v>
          </cell>
          <cell r="H7500" t="str">
            <v>PAYROLL OVERHEAD</v>
          </cell>
        </row>
        <row r="7501">
          <cell r="A7501">
            <v>588105</v>
          </cell>
          <cell r="B7501" t="str">
            <v>SALARY PAYROLL ZTFSO</v>
          </cell>
          <cell r="C7501">
            <v>41070</v>
          </cell>
          <cell r="D7501" t="str">
            <v>IT ENTERPRISE SERVICES</v>
          </cell>
          <cell r="E7501" t="str">
            <v>921-01505</v>
          </cell>
          <cell r="F7501" t="str">
            <v>410701505921</v>
          </cell>
          <cell r="G7501">
            <v>688105</v>
          </cell>
          <cell r="H7501" t="str">
            <v>SALARY PAYROLL ZTFSO</v>
          </cell>
        </row>
        <row r="7502">
          <cell r="A7502">
            <v>500500</v>
          </cell>
          <cell r="B7502" t="str">
            <v>SALARY BONUS PAYROLL</v>
          </cell>
          <cell r="C7502">
            <v>41070</v>
          </cell>
          <cell r="D7502" t="str">
            <v>IT ENTERPRISE SERVICES</v>
          </cell>
          <cell r="E7502" t="str">
            <v>921-01505</v>
          </cell>
          <cell r="F7502" t="str">
            <v>410701505921</v>
          </cell>
          <cell r="G7502">
            <v>600500</v>
          </cell>
          <cell r="H7502" t="str">
            <v>SALARY BONUS PAYROLL</v>
          </cell>
        </row>
        <row r="7503">
          <cell r="A7503">
            <v>512100</v>
          </cell>
          <cell r="B7503" t="str">
            <v>MEALS AND ENTERTAIN</v>
          </cell>
          <cell r="C7503">
            <v>41070</v>
          </cell>
          <cell r="D7503" t="str">
            <v>IT ENTERPRISE SERVICES</v>
          </cell>
          <cell r="E7503" t="str">
            <v>921-01505</v>
          </cell>
          <cell r="F7503" t="str">
            <v>410701505921</v>
          </cell>
          <cell r="G7503">
            <v>612100</v>
          </cell>
          <cell r="H7503" t="str">
            <v>MEALS AND ENTERTAIN</v>
          </cell>
        </row>
        <row r="7504">
          <cell r="A7504">
            <v>522100</v>
          </cell>
          <cell r="B7504" t="str">
            <v>EMPLOYEE AWRDS MLS &amp;</v>
          </cell>
          <cell r="C7504">
            <v>41070</v>
          </cell>
          <cell r="D7504" t="str">
            <v>IT ENTERPRISE SERVICES</v>
          </cell>
          <cell r="E7504" t="str">
            <v>921-01505</v>
          </cell>
          <cell r="F7504" t="str">
            <v>410701505921</v>
          </cell>
          <cell r="G7504">
            <v>622100</v>
          </cell>
          <cell r="H7504" t="str">
            <v>EMPLOYEE AWRDS MLS &amp;</v>
          </cell>
        </row>
        <row r="7505">
          <cell r="A7505">
            <v>501100</v>
          </cell>
          <cell r="B7505" t="str">
            <v>EDUCATION</v>
          </cell>
          <cell r="C7505">
            <v>41070</v>
          </cell>
          <cell r="D7505" t="str">
            <v>IT ENTERPRISE SERVICES</v>
          </cell>
          <cell r="E7505" t="str">
            <v>921-01505</v>
          </cell>
          <cell r="F7505" t="str">
            <v>410701505921</v>
          </cell>
          <cell r="G7505">
            <v>601100</v>
          </cell>
          <cell r="H7505" t="str">
            <v>EDUCATION</v>
          </cell>
        </row>
        <row r="7506">
          <cell r="A7506">
            <v>522000</v>
          </cell>
          <cell r="B7506" t="str">
            <v>EMPLOYEE AWARDS</v>
          </cell>
          <cell r="C7506">
            <v>41070</v>
          </cell>
          <cell r="D7506" t="str">
            <v>IT ENTERPRISE SERVICES</v>
          </cell>
          <cell r="E7506" t="str">
            <v>921-01505</v>
          </cell>
          <cell r="F7506" t="str">
            <v>410701505921</v>
          </cell>
          <cell r="G7506">
            <v>622000</v>
          </cell>
          <cell r="H7506" t="str">
            <v>EMPLOYEE AWARDS</v>
          </cell>
        </row>
        <row r="7507">
          <cell r="A7507">
            <v>503000</v>
          </cell>
          <cell r="B7507" t="str">
            <v>OFFICE SUPPLIES</v>
          </cell>
          <cell r="C7507">
            <v>41070</v>
          </cell>
          <cell r="D7507" t="str">
            <v>IT ENTERPRISE SERVICES</v>
          </cell>
          <cell r="E7507" t="str">
            <v>921-01505</v>
          </cell>
          <cell r="F7507" t="str">
            <v>410701505921</v>
          </cell>
          <cell r="G7507">
            <v>603000</v>
          </cell>
          <cell r="H7507" t="str">
            <v>OFFICE SUPPLIES</v>
          </cell>
        </row>
        <row r="7508">
          <cell r="A7508">
            <v>500100</v>
          </cell>
          <cell r="B7508" t="str">
            <v>SALARY PAYROLL</v>
          </cell>
          <cell r="C7508">
            <v>41050</v>
          </cell>
          <cell r="D7508" t="str">
            <v>IS GENERAL ADMIN</v>
          </cell>
          <cell r="E7508" t="str">
            <v>921-01505</v>
          </cell>
          <cell r="F7508" t="str">
            <v>410501505921</v>
          </cell>
          <cell r="G7508">
            <v>600100</v>
          </cell>
          <cell r="H7508" t="str">
            <v>SALARY PAYROLL</v>
          </cell>
        </row>
        <row r="7509">
          <cell r="A7509">
            <v>500500</v>
          </cell>
          <cell r="B7509" t="str">
            <v>SALARY BONUS PAYROLL</v>
          </cell>
          <cell r="C7509">
            <v>41050</v>
          </cell>
          <cell r="D7509" t="str">
            <v>IS GENERAL ADMIN</v>
          </cell>
          <cell r="E7509" t="str">
            <v>921-01505</v>
          </cell>
          <cell r="F7509" t="str">
            <v>410501505921</v>
          </cell>
          <cell r="G7509">
            <v>600500</v>
          </cell>
          <cell r="H7509" t="str">
            <v>SALARY BONUS PAYROLL</v>
          </cell>
        </row>
        <row r="7510">
          <cell r="A7510">
            <v>500900</v>
          </cell>
          <cell r="B7510" t="str">
            <v>VACATION, SICK &amp; HOL</v>
          </cell>
          <cell r="C7510">
            <v>41050</v>
          </cell>
          <cell r="D7510" t="str">
            <v>IS GENERAL ADMIN</v>
          </cell>
          <cell r="E7510" t="str">
            <v>921-01505</v>
          </cell>
          <cell r="F7510" t="str">
            <v>410501505921</v>
          </cell>
          <cell r="G7510">
            <v>600900</v>
          </cell>
          <cell r="H7510" t="str">
            <v>VACATION, SICK &amp; HOL</v>
          </cell>
        </row>
        <row r="7511">
          <cell r="A7511">
            <v>501000</v>
          </cell>
          <cell r="B7511" t="str">
            <v>PAYROLL OVERHEAD</v>
          </cell>
          <cell r="C7511">
            <v>41050</v>
          </cell>
          <cell r="D7511" t="str">
            <v>IS GENERAL ADMIN</v>
          </cell>
          <cell r="E7511" t="str">
            <v>921-01505</v>
          </cell>
          <cell r="F7511" t="str">
            <v>410501505921</v>
          </cell>
          <cell r="G7511">
            <v>601000</v>
          </cell>
          <cell r="H7511" t="str">
            <v>PAYROLL OVERHEAD</v>
          </cell>
        </row>
        <row r="7512">
          <cell r="A7512">
            <v>501100</v>
          </cell>
          <cell r="B7512" t="str">
            <v>EDUCATION</v>
          </cell>
          <cell r="C7512">
            <v>41050</v>
          </cell>
          <cell r="D7512" t="str">
            <v>IS GENERAL ADMIN</v>
          </cell>
          <cell r="E7512" t="str">
            <v>921-01505</v>
          </cell>
          <cell r="F7512" t="str">
            <v>410501505921</v>
          </cell>
          <cell r="G7512">
            <v>601100</v>
          </cell>
          <cell r="H7512" t="str">
            <v>EDUCATION</v>
          </cell>
        </row>
        <row r="7513">
          <cell r="A7513">
            <v>501400</v>
          </cell>
          <cell r="B7513" t="str">
            <v>MATERIALS</v>
          </cell>
          <cell r="C7513">
            <v>41050</v>
          </cell>
          <cell r="D7513" t="str">
            <v>IS GENERAL ADMIN</v>
          </cell>
          <cell r="E7513" t="str">
            <v>921-01505</v>
          </cell>
          <cell r="F7513" t="str">
            <v>410501505921</v>
          </cell>
          <cell r="G7513">
            <v>601400</v>
          </cell>
          <cell r="H7513" t="str">
            <v>MATERIALS</v>
          </cell>
        </row>
        <row r="7514">
          <cell r="A7514">
            <v>501500</v>
          </cell>
          <cell r="B7514" t="str">
            <v>MILEAGE REIMBURSE</v>
          </cell>
          <cell r="C7514">
            <v>41050</v>
          </cell>
          <cell r="D7514" t="str">
            <v>IS GENERAL ADMIN</v>
          </cell>
          <cell r="E7514" t="str">
            <v>921-01505</v>
          </cell>
          <cell r="F7514" t="str">
            <v>410501505921</v>
          </cell>
          <cell r="G7514">
            <v>601500</v>
          </cell>
          <cell r="H7514" t="str">
            <v>MILEAGE REIMBURSE</v>
          </cell>
        </row>
        <row r="7515">
          <cell r="A7515">
            <v>502100</v>
          </cell>
          <cell r="B7515" t="str">
            <v>OTHER CONTRACT WORK</v>
          </cell>
          <cell r="C7515">
            <v>41050</v>
          </cell>
          <cell r="D7515" t="str">
            <v>IS GENERAL ADMIN</v>
          </cell>
          <cell r="E7515" t="str">
            <v>921-01505</v>
          </cell>
          <cell r="F7515" t="str">
            <v>410501505921</v>
          </cell>
          <cell r="G7515">
            <v>602100</v>
          </cell>
          <cell r="H7515" t="str">
            <v>OTHER CONTRACT WORK</v>
          </cell>
        </row>
        <row r="7516">
          <cell r="A7516">
            <v>502466</v>
          </cell>
          <cell r="B7516" t="str">
            <v>P CARD UNCODED CHARG</v>
          </cell>
          <cell r="C7516">
            <v>41050</v>
          </cell>
          <cell r="D7516" t="str">
            <v>IS GENERAL ADMIN</v>
          </cell>
          <cell r="E7516" t="str">
            <v>921-01505</v>
          </cell>
          <cell r="F7516" t="str">
            <v>410501505921</v>
          </cell>
          <cell r="G7516">
            <v>602466</v>
          </cell>
          <cell r="H7516" t="str">
            <v>P CARD UNCODED CHARG</v>
          </cell>
        </row>
        <row r="7517">
          <cell r="A7517">
            <v>502700</v>
          </cell>
          <cell r="B7517" t="str">
            <v>TELEPHONE</v>
          </cell>
          <cell r="C7517">
            <v>41050</v>
          </cell>
          <cell r="D7517" t="str">
            <v>IS GENERAL ADMIN</v>
          </cell>
          <cell r="E7517" t="str">
            <v>921-01505</v>
          </cell>
          <cell r="F7517" t="str">
            <v>410501505921</v>
          </cell>
          <cell r="G7517">
            <v>602700</v>
          </cell>
          <cell r="H7517" t="str">
            <v>TELEPHONE</v>
          </cell>
        </row>
        <row r="7518">
          <cell r="A7518">
            <v>503000</v>
          </cell>
          <cell r="B7518" t="str">
            <v>OFFICE SUPPLIES</v>
          </cell>
          <cell r="C7518">
            <v>41050</v>
          </cell>
          <cell r="D7518" t="str">
            <v>IS GENERAL ADMIN</v>
          </cell>
          <cell r="E7518" t="str">
            <v>921-01505</v>
          </cell>
          <cell r="F7518" t="str">
            <v>410501505921</v>
          </cell>
          <cell r="G7518">
            <v>603000</v>
          </cell>
          <cell r="H7518" t="str">
            <v>OFFICE SUPPLIES</v>
          </cell>
        </row>
        <row r="7519">
          <cell r="A7519">
            <v>503200</v>
          </cell>
          <cell r="B7519" t="str">
            <v>BOOKS AND MAGAZINES</v>
          </cell>
          <cell r="C7519">
            <v>41050</v>
          </cell>
          <cell r="D7519" t="str">
            <v>IS GENERAL ADMIN</v>
          </cell>
          <cell r="E7519" t="str">
            <v>921-01505</v>
          </cell>
          <cell r="F7519" t="str">
            <v>410501505921</v>
          </cell>
          <cell r="G7519">
            <v>603200</v>
          </cell>
          <cell r="H7519" t="str">
            <v>BOOKS AND MAGAZINES</v>
          </cell>
        </row>
        <row r="7520">
          <cell r="A7520">
            <v>505100</v>
          </cell>
          <cell r="B7520" t="str">
            <v>PROFESSIONAL SERVICE</v>
          </cell>
          <cell r="C7520">
            <v>41050</v>
          </cell>
          <cell r="D7520" t="str">
            <v>IS GENERAL ADMIN</v>
          </cell>
          <cell r="E7520" t="str">
            <v>921-01505</v>
          </cell>
          <cell r="F7520" t="str">
            <v>410501505921</v>
          </cell>
          <cell r="G7520">
            <v>605100</v>
          </cell>
          <cell r="H7520" t="str">
            <v>PROFESSIONAL SERVICE</v>
          </cell>
        </row>
        <row r="7521">
          <cell r="A7521">
            <v>505600</v>
          </cell>
          <cell r="B7521" t="str">
            <v>SOFTWARE MAINT</v>
          </cell>
          <cell r="C7521">
            <v>41050</v>
          </cell>
          <cell r="D7521" t="str">
            <v>IS GENERAL ADMIN</v>
          </cell>
          <cell r="E7521" t="str">
            <v>921-01505</v>
          </cell>
          <cell r="F7521" t="str">
            <v>410501505921</v>
          </cell>
          <cell r="G7521">
            <v>605600</v>
          </cell>
          <cell r="H7521" t="str">
            <v>SOFTWARE MAINT</v>
          </cell>
        </row>
        <row r="7522">
          <cell r="A7522">
            <v>512100</v>
          </cell>
          <cell r="B7522" t="str">
            <v>MEALS AND ENTERTAIN</v>
          </cell>
          <cell r="C7522">
            <v>41050</v>
          </cell>
          <cell r="D7522" t="str">
            <v>IS GENERAL ADMIN</v>
          </cell>
          <cell r="E7522" t="str">
            <v>921-01505</v>
          </cell>
          <cell r="F7522" t="str">
            <v>410501505921</v>
          </cell>
          <cell r="G7522">
            <v>612100</v>
          </cell>
          <cell r="H7522" t="str">
            <v>MEALS AND ENTERTAIN</v>
          </cell>
        </row>
        <row r="7523">
          <cell r="A7523">
            <v>522000</v>
          </cell>
          <cell r="B7523" t="str">
            <v>EMPLOYEE AWARDS</v>
          </cell>
          <cell r="C7523">
            <v>41050</v>
          </cell>
          <cell r="D7523" t="str">
            <v>IS GENERAL ADMIN</v>
          </cell>
          <cell r="E7523" t="str">
            <v>921-01505</v>
          </cell>
          <cell r="F7523" t="str">
            <v>410501505921</v>
          </cell>
          <cell r="G7523">
            <v>622000</v>
          </cell>
          <cell r="H7523" t="str">
            <v>EMPLOYEE AWARDS</v>
          </cell>
        </row>
        <row r="7524">
          <cell r="A7524">
            <v>580105</v>
          </cell>
          <cell r="B7524" t="str">
            <v>SALARY REGULAR</v>
          </cell>
          <cell r="C7524">
            <v>41050</v>
          </cell>
          <cell r="D7524" t="str">
            <v>IS GENERAL ADMIN</v>
          </cell>
          <cell r="E7524" t="str">
            <v>921-01505</v>
          </cell>
          <cell r="F7524" t="str">
            <v>410501505921</v>
          </cell>
          <cell r="G7524">
            <v>680105</v>
          </cell>
          <cell r="H7524" t="str">
            <v>SALARY REGULAR</v>
          </cell>
        </row>
        <row r="7525">
          <cell r="A7525">
            <v>588105</v>
          </cell>
          <cell r="B7525" t="str">
            <v>SALARY PAYROLL ZTFSO</v>
          </cell>
          <cell r="C7525">
            <v>41050</v>
          </cell>
          <cell r="D7525" t="str">
            <v>IS GENERAL ADMIN</v>
          </cell>
          <cell r="E7525" t="str">
            <v>921-01505</v>
          </cell>
          <cell r="F7525" t="str">
            <v>410501505921</v>
          </cell>
          <cell r="G7525">
            <v>688105</v>
          </cell>
          <cell r="H7525" t="str">
            <v>SALARY PAYROLL ZTFSO</v>
          </cell>
        </row>
        <row r="7526">
          <cell r="A7526">
            <v>501401</v>
          </cell>
          <cell r="B7526" t="str">
            <v>MATERIALS - CONS INV</v>
          </cell>
          <cell r="C7526">
            <v>41050</v>
          </cell>
          <cell r="D7526" t="str">
            <v>IS GENERAL ADMIN</v>
          </cell>
          <cell r="E7526" t="str">
            <v>921-01505</v>
          </cell>
          <cell r="F7526" t="str">
            <v>410501505921</v>
          </cell>
          <cell r="G7526">
            <v>601401</v>
          </cell>
          <cell r="H7526" t="str">
            <v>MATERIALS - CONS INV</v>
          </cell>
        </row>
        <row r="7527">
          <cell r="A7527">
            <v>501800</v>
          </cell>
          <cell r="B7527" t="str">
            <v>FURNITURE</v>
          </cell>
          <cell r="C7527">
            <v>41050</v>
          </cell>
          <cell r="D7527" t="str">
            <v>IS GENERAL ADMIN</v>
          </cell>
          <cell r="E7527" t="str">
            <v>921-01505</v>
          </cell>
          <cell r="F7527" t="str">
            <v>410501505921</v>
          </cell>
          <cell r="G7527">
            <v>601800</v>
          </cell>
          <cell r="H7527" t="str">
            <v>FURNITURE</v>
          </cell>
        </row>
        <row r="7528">
          <cell r="A7528">
            <v>501900</v>
          </cell>
          <cell r="B7528" t="str">
            <v>DUES/MEMBERSHIP</v>
          </cell>
          <cell r="C7528">
            <v>41050</v>
          </cell>
          <cell r="D7528" t="str">
            <v>IS GENERAL ADMIN</v>
          </cell>
          <cell r="E7528" t="str">
            <v>921-01505</v>
          </cell>
          <cell r="F7528" t="str">
            <v>410501505921</v>
          </cell>
          <cell r="G7528">
            <v>601900</v>
          </cell>
          <cell r="H7528" t="str">
            <v>DUES/MEMBERSHIP</v>
          </cell>
        </row>
        <row r="7529">
          <cell r="A7529">
            <v>502800</v>
          </cell>
          <cell r="B7529" t="str">
            <v>POSTAGE</v>
          </cell>
          <cell r="C7529">
            <v>41050</v>
          </cell>
          <cell r="D7529" t="str">
            <v>IS GENERAL ADMIN</v>
          </cell>
          <cell r="E7529" t="str">
            <v>921-01505</v>
          </cell>
          <cell r="F7529" t="str">
            <v>410501505921</v>
          </cell>
          <cell r="G7529">
            <v>602800</v>
          </cell>
          <cell r="H7529" t="str">
            <v>POSTAGE</v>
          </cell>
        </row>
        <row r="7530">
          <cell r="A7530">
            <v>506100</v>
          </cell>
          <cell r="B7530" t="str">
            <v>SECURITY</v>
          </cell>
          <cell r="C7530">
            <v>41050</v>
          </cell>
          <cell r="D7530" t="str">
            <v>IS GENERAL ADMIN</v>
          </cell>
          <cell r="E7530" t="str">
            <v>921-01505</v>
          </cell>
          <cell r="F7530" t="str">
            <v>410501505921</v>
          </cell>
          <cell r="G7530">
            <v>606100</v>
          </cell>
          <cell r="H7530" t="str">
            <v>SECURITY</v>
          </cell>
        </row>
        <row r="7531">
          <cell r="A7531">
            <v>503100</v>
          </cell>
          <cell r="B7531" t="str">
            <v>PRINTING</v>
          </cell>
          <cell r="C7531">
            <v>41050</v>
          </cell>
          <cell r="D7531" t="str">
            <v>IS GENERAL ADMIN</v>
          </cell>
          <cell r="E7531" t="str">
            <v>921-01505</v>
          </cell>
          <cell r="F7531" t="str">
            <v>410501505921</v>
          </cell>
          <cell r="G7531">
            <v>603100</v>
          </cell>
          <cell r="H7531" t="str">
            <v>PRINTING</v>
          </cell>
        </row>
        <row r="7532">
          <cell r="A7532">
            <v>504700</v>
          </cell>
          <cell r="B7532" t="str">
            <v>PARKING</v>
          </cell>
          <cell r="C7532">
            <v>41050</v>
          </cell>
          <cell r="D7532" t="str">
            <v>IS GENERAL ADMIN</v>
          </cell>
          <cell r="E7532" t="str">
            <v>921-01505</v>
          </cell>
          <cell r="F7532" t="str">
            <v>410501505921</v>
          </cell>
          <cell r="G7532">
            <v>604700</v>
          </cell>
          <cell r="H7532" t="str">
            <v>PARKING</v>
          </cell>
        </row>
        <row r="7533">
          <cell r="A7533">
            <v>512200</v>
          </cell>
          <cell r="B7533" t="str">
            <v>TRAVEL IN TERRITORY</v>
          </cell>
          <cell r="C7533">
            <v>41050</v>
          </cell>
          <cell r="D7533" t="str">
            <v>IS GENERAL ADMIN</v>
          </cell>
          <cell r="E7533" t="str">
            <v>921-01505</v>
          </cell>
          <cell r="F7533" t="str">
            <v>410501505921</v>
          </cell>
          <cell r="G7533">
            <v>612200</v>
          </cell>
          <cell r="H7533" t="str">
            <v>TRAVEL IN TERRITORY</v>
          </cell>
        </row>
        <row r="7534">
          <cell r="A7534">
            <v>522200</v>
          </cell>
          <cell r="B7534" t="str">
            <v>NON EMPLOYEE GIFTS</v>
          </cell>
          <cell r="C7534">
            <v>41050</v>
          </cell>
          <cell r="D7534" t="str">
            <v>IS GENERAL ADMIN</v>
          </cell>
          <cell r="E7534" t="str">
            <v>921-01505</v>
          </cell>
          <cell r="F7534" t="str">
            <v>410501505921</v>
          </cell>
          <cell r="G7534">
            <v>622200</v>
          </cell>
          <cell r="H7534" t="str">
            <v>NON EMPLOYEE GIFTS</v>
          </cell>
        </row>
        <row r="7535">
          <cell r="A7535">
            <v>522100</v>
          </cell>
          <cell r="B7535" t="str">
            <v>EMPLOYEE AWRDS MLS &amp;</v>
          </cell>
          <cell r="C7535">
            <v>41050</v>
          </cell>
          <cell r="D7535" t="str">
            <v>IS GENERAL ADMIN</v>
          </cell>
          <cell r="E7535" t="str">
            <v>921-01505</v>
          </cell>
          <cell r="F7535" t="str">
            <v>410501505921</v>
          </cell>
          <cell r="G7535">
            <v>622100</v>
          </cell>
          <cell r="H7535" t="str">
            <v>EMPLOYEE AWRDS MLS &amp;</v>
          </cell>
        </row>
        <row r="7536">
          <cell r="A7536">
            <v>500100</v>
          </cell>
          <cell r="B7536" t="str">
            <v>SALARY PAYROLL</v>
          </cell>
          <cell r="C7536">
            <v>41040</v>
          </cell>
          <cell r="D7536" t="str">
            <v>IT BUSINESS SERVICES SYSTEMS</v>
          </cell>
          <cell r="E7536" t="str">
            <v>921-01505</v>
          </cell>
          <cell r="F7536" t="str">
            <v>410401505921</v>
          </cell>
          <cell r="G7536">
            <v>600100</v>
          </cell>
          <cell r="H7536" t="str">
            <v>SALARY PAYROLL</v>
          </cell>
        </row>
        <row r="7537">
          <cell r="A7537">
            <v>500500</v>
          </cell>
          <cell r="B7537" t="str">
            <v>SALARY BONUS PAYROLL</v>
          </cell>
          <cell r="C7537">
            <v>41040</v>
          </cell>
          <cell r="D7537" t="str">
            <v>IT BUSINESS SERVICES SYSTEMS</v>
          </cell>
          <cell r="E7537" t="str">
            <v>921-01505</v>
          </cell>
          <cell r="F7537" t="str">
            <v>410401505921</v>
          </cell>
          <cell r="G7537">
            <v>600500</v>
          </cell>
          <cell r="H7537" t="str">
            <v>SALARY BONUS PAYROLL</v>
          </cell>
        </row>
        <row r="7538">
          <cell r="A7538">
            <v>500900</v>
          </cell>
          <cell r="B7538" t="str">
            <v>VACATION, SICK &amp; HOL</v>
          </cell>
          <cell r="C7538">
            <v>41040</v>
          </cell>
          <cell r="D7538" t="str">
            <v>IT BUSINESS SERVICES SYSTEMS</v>
          </cell>
          <cell r="E7538" t="str">
            <v>921-01505</v>
          </cell>
          <cell r="F7538" t="str">
            <v>410401505921</v>
          </cell>
          <cell r="G7538">
            <v>600900</v>
          </cell>
          <cell r="H7538" t="str">
            <v>VACATION, SICK &amp; HOL</v>
          </cell>
        </row>
        <row r="7539">
          <cell r="A7539">
            <v>501000</v>
          </cell>
          <cell r="B7539" t="str">
            <v>PAYROLL OVERHEAD</v>
          </cell>
          <cell r="C7539">
            <v>41040</v>
          </cell>
          <cell r="D7539" t="str">
            <v>IT BUSINESS SERVICES SYSTEMS</v>
          </cell>
          <cell r="E7539" t="str">
            <v>921-01505</v>
          </cell>
          <cell r="F7539" t="str">
            <v>410401505921</v>
          </cell>
          <cell r="G7539">
            <v>601000</v>
          </cell>
          <cell r="H7539" t="str">
            <v>PAYROLL OVERHEAD</v>
          </cell>
        </row>
        <row r="7540">
          <cell r="A7540">
            <v>502100</v>
          </cell>
          <cell r="B7540" t="str">
            <v>OTHER CONTRACT WORK</v>
          </cell>
          <cell r="C7540">
            <v>41040</v>
          </cell>
          <cell r="D7540" t="str">
            <v>IT BUSINESS SERVICES SYSTEMS</v>
          </cell>
          <cell r="E7540" t="str">
            <v>921-01505</v>
          </cell>
          <cell r="F7540" t="str">
            <v>410401505921</v>
          </cell>
          <cell r="G7540">
            <v>602100</v>
          </cell>
          <cell r="H7540" t="str">
            <v>OTHER CONTRACT WORK</v>
          </cell>
        </row>
        <row r="7541">
          <cell r="A7541">
            <v>502466</v>
          </cell>
          <cell r="B7541" t="str">
            <v>P CARD UNCODED CHARG</v>
          </cell>
          <cell r="C7541">
            <v>41040</v>
          </cell>
          <cell r="D7541" t="str">
            <v>IT BUSINESS SERVICES SYSTEMS</v>
          </cell>
          <cell r="E7541" t="str">
            <v>921-01505</v>
          </cell>
          <cell r="F7541" t="str">
            <v>410401505921</v>
          </cell>
          <cell r="G7541">
            <v>602466</v>
          </cell>
          <cell r="H7541" t="str">
            <v>P CARD UNCODED CHARG</v>
          </cell>
        </row>
        <row r="7542">
          <cell r="A7542">
            <v>588105</v>
          </cell>
          <cell r="B7542" t="str">
            <v>SALARY PAYROLL ZTFSO</v>
          </cell>
          <cell r="C7542">
            <v>41040</v>
          </cell>
          <cell r="D7542" t="str">
            <v>IT BUSINESS SERVICES SYSTEMS</v>
          </cell>
          <cell r="E7542" t="str">
            <v>921-01505</v>
          </cell>
          <cell r="F7542" t="str">
            <v>410401505921</v>
          </cell>
          <cell r="G7542">
            <v>688105</v>
          </cell>
          <cell r="H7542" t="str">
            <v>SALARY PAYROLL ZTFSO</v>
          </cell>
        </row>
        <row r="7543">
          <cell r="A7543">
            <v>501100</v>
          </cell>
          <cell r="B7543" t="str">
            <v>EDUCATION</v>
          </cell>
          <cell r="C7543">
            <v>41040</v>
          </cell>
          <cell r="D7543" t="str">
            <v>IT BUSINESS SERVICES SYSTEMS</v>
          </cell>
          <cell r="E7543" t="str">
            <v>921-01505</v>
          </cell>
          <cell r="F7543" t="str">
            <v>410401505921</v>
          </cell>
          <cell r="G7543">
            <v>601100</v>
          </cell>
          <cell r="H7543" t="str">
            <v>EDUCATION</v>
          </cell>
        </row>
        <row r="7544">
          <cell r="A7544">
            <v>503000</v>
          </cell>
          <cell r="B7544" t="str">
            <v>OFFICE SUPPLIES</v>
          </cell>
          <cell r="C7544">
            <v>41040</v>
          </cell>
          <cell r="D7544" t="str">
            <v>IT BUSINESS SERVICES SYSTEMS</v>
          </cell>
          <cell r="E7544" t="str">
            <v>921-01505</v>
          </cell>
          <cell r="F7544" t="str">
            <v>410401505921</v>
          </cell>
          <cell r="G7544">
            <v>603000</v>
          </cell>
          <cell r="H7544" t="str">
            <v>OFFICE SUPPLIES</v>
          </cell>
        </row>
        <row r="7545">
          <cell r="A7545">
            <v>522000</v>
          </cell>
          <cell r="B7545" t="str">
            <v>EMPLOYEE AWARDS</v>
          </cell>
          <cell r="C7545">
            <v>41040</v>
          </cell>
          <cell r="D7545" t="str">
            <v>IT BUSINESS SERVICES SYSTEMS</v>
          </cell>
          <cell r="E7545" t="str">
            <v>921-01505</v>
          </cell>
          <cell r="F7545" t="str">
            <v>410401505921</v>
          </cell>
          <cell r="G7545">
            <v>622000</v>
          </cell>
          <cell r="H7545" t="str">
            <v>EMPLOYEE AWARDS</v>
          </cell>
        </row>
        <row r="7546">
          <cell r="A7546">
            <v>505100</v>
          </cell>
          <cell r="B7546" t="str">
            <v>PROFESSIONAL SERVICE</v>
          </cell>
          <cell r="C7546">
            <v>41040</v>
          </cell>
          <cell r="D7546" t="str">
            <v>IT BUSINESS SERVICES SYSTEMS</v>
          </cell>
          <cell r="E7546" t="str">
            <v>921-01505</v>
          </cell>
          <cell r="F7546" t="str">
            <v>410401505921</v>
          </cell>
          <cell r="G7546">
            <v>605100</v>
          </cell>
          <cell r="H7546" t="str">
            <v>PROFESSIONAL SERVICE</v>
          </cell>
        </row>
        <row r="7547">
          <cell r="A7547">
            <v>500306</v>
          </cell>
          <cell r="B7547" t="str">
            <v>HOURLY OVERTIME PAY</v>
          </cell>
          <cell r="C7547">
            <v>41040</v>
          </cell>
          <cell r="D7547" t="str">
            <v>IT BUSINESS SERVICES SYSTEMS</v>
          </cell>
          <cell r="E7547" t="str">
            <v>921-01505</v>
          </cell>
          <cell r="F7547" t="str">
            <v>410401505921</v>
          </cell>
          <cell r="G7547">
            <v>600306</v>
          </cell>
          <cell r="H7547" t="str">
            <v>HOURLY OVERTIME PAY</v>
          </cell>
        </row>
        <row r="7548">
          <cell r="A7548">
            <v>500305</v>
          </cell>
          <cell r="B7548" t="str">
            <v>HOURLY REGULAR  PAY</v>
          </cell>
          <cell r="C7548">
            <v>41040</v>
          </cell>
          <cell r="D7548" t="str">
            <v>IT BUSINESS SERVICES SYSTEMS</v>
          </cell>
          <cell r="E7548" t="str">
            <v>921-01505</v>
          </cell>
          <cell r="F7548" t="str">
            <v>410401505921</v>
          </cell>
          <cell r="G7548">
            <v>600305</v>
          </cell>
          <cell r="H7548" t="str">
            <v>HOURLY REGULAR  PAY</v>
          </cell>
        </row>
        <row r="7549">
          <cell r="A7549">
            <v>512100</v>
          </cell>
          <cell r="B7549" t="str">
            <v>MEALS AND ENTERTAIN</v>
          </cell>
          <cell r="C7549">
            <v>41040</v>
          </cell>
          <cell r="D7549" t="str">
            <v>IT BUSINESS SERVICES SYSTEMS</v>
          </cell>
          <cell r="E7549" t="str">
            <v>921-01505</v>
          </cell>
          <cell r="F7549" t="str">
            <v>410401505921</v>
          </cell>
          <cell r="G7549">
            <v>612100</v>
          </cell>
          <cell r="H7549" t="str">
            <v>MEALS AND ENTERTAIN</v>
          </cell>
        </row>
        <row r="7550">
          <cell r="A7550">
            <v>513100</v>
          </cell>
          <cell r="B7550" t="str">
            <v>CONFERENCE TRAVEL</v>
          </cell>
          <cell r="C7550">
            <v>41040</v>
          </cell>
          <cell r="D7550" t="str">
            <v>IT BUSINESS SERVICES SYSTEMS</v>
          </cell>
          <cell r="E7550" t="str">
            <v>921-01505</v>
          </cell>
          <cell r="F7550" t="str">
            <v>410401505921</v>
          </cell>
          <cell r="G7550">
            <v>613100</v>
          </cell>
          <cell r="H7550" t="str">
            <v>CONFERENCE TRAVEL</v>
          </cell>
        </row>
        <row r="7551">
          <cell r="A7551">
            <v>599900</v>
          </cell>
          <cell r="B7551" t="str">
            <v>BDGT - MISC. EXP</v>
          </cell>
          <cell r="C7551">
            <v>41040</v>
          </cell>
          <cell r="D7551" t="str">
            <v>IT BUSINESS SERVICES SYSTEMS</v>
          </cell>
          <cell r="E7551" t="str">
            <v>921-01505</v>
          </cell>
          <cell r="F7551" t="str">
            <v>410401505921</v>
          </cell>
          <cell r="G7551">
            <v>699900</v>
          </cell>
          <cell r="H7551" t="str">
            <v>BDGT - MISC. EXP</v>
          </cell>
        </row>
        <row r="7552">
          <cell r="A7552">
            <v>522100</v>
          </cell>
          <cell r="B7552" t="str">
            <v>EMPLOYEE AWRDS MLS &amp;</v>
          </cell>
          <cell r="C7552">
            <v>41040</v>
          </cell>
          <cell r="D7552" t="str">
            <v>IT BUSINESS SERVICES SYSTEMS</v>
          </cell>
          <cell r="E7552" t="str">
            <v>921-01505</v>
          </cell>
          <cell r="F7552" t="str">
            <v>410401505921</v>
          </cell>
          <cell r="G7552">
            <v>622100</v>
          </cell>
          <cell r="H7552" t="str">
            <v>EMPLOYEE AWRDS MLS &amp;</v>
          </cell>
        </row>
        <row r="7553">
          <cell r="A7553">
            <v>500100</v>
          </cell>
          <cell r="B7553" t="str">
            <v>SALARY PAYROLL</v>
          </cell>
          <cell r="C7553">
            <v>41030</v>
          </cell>
          <cell r="D7553" t="str">
            <v>IT GAS MGT SYSTEMS</v>
          </cell>
          <cell r="E7553" t="str">
            <v>921-01505</v>
          </cell>
          <cell r="F7553" t="str">
            <v>410301505921</v>
          </cell>
          <cell r="G7553">
            <v>600100</v>
          </cell>
          <cell r="H7553" t="str">
            <v>SALARY PAYROLL</v>
          </cell>
        </row>
        <row r="7554">
          <cell r="A7554">
            <v>500900</v>
          </cell>
          <cell r="B7554" t="str">
            <v>VACATION, SICK &amp; HOL</v>
          </cell>
          <cell r="C7554">
            <v>41030</v>
          </cell>
          <cell r="D7554" t="str">
            <v>IT GAS MGT SYSTEMS</v>
          </cell>
          <cell r="E7554" t="str">
            <v>921-01505</v>
          </cell>
          <cell r="F7554" t="str">
            <v>410301505921</v>
          </cell>
          <cell r="G7554">
            <v>600900</v>
          </cell>
          <cell r="H7554" t="str">
            <v>VACATION, SICK &amp; HOL</v>
          </cell>
        </row>
        <row r="7555">
          <cell r="A7555">
            <v>501000</v>
          </cell>
          <cell r="B7555" t="str">
            <v>PAYROLL OVERHEAD</v>
          </cell>
          <cell r="C7555">
            <v>41030</v>
          </cell>
          <cell r="D7555" t="str">
            <v>IT GAS MGT SYSTEMS</v>
          </cell>
          <cell r="E7555" t="str">
            <v>921-01505</v>
          </cell>
          <cell r="F7555" t="str">
            <v>410301505921</v>
          </cell>
          <cell r="G7555">
            <v>601000</v>
          </cell>
          <cell r="H7555" t="str">
            <v>PAYROLL OVERHEAD</v>
          </cell>
        </row>
        <row r="7556">
          <cell r="A7556">
            <v>500301</v>
          </cell>
          <cell r="B7556" t="str">
            <v>HOURLY DOUBLE PAY</v>
          </cell>
          <cell r="C7556">
            <v>41030</v>
          </cell>
          <cell r="D7556" t="str">
            <v>IT GAS MGT SYSTEMS</v>
          </cell>
          <cell r="E7556" t="str">
            <v>921-01505</v>
          </cell>
          <cell r="F7556" t="str">
            <v>410301505921</v>
          </cell>
          <cell r="G7556">
            <v>600301</v>
          </cell>
          <cell r="H7556" t="str">
            <v>HOURLY DOUBLE PAY</v>
          </cell>
        </row>
        <row r="7557">
          <cell r="A7557">
            <v>500305</v>
          </cell>
          <cell r="B7557" t="str">
            <v>HOURLY REGULAR  PAY</v>
          </cell>
          <cell r="C7557">
            <v>41030</v>
          </cell>
          <cell r="D7557" t="str">
            <v>IT GAS MGT SYSTEMS</v>
          </cell>
          <cell r="E7557" t="str">
            <v>921-01505</v>
          </cell>
          <cell r="F7557" t="str">
            <v>410301505921</v>
          </cell>
          <cell r="G7557">
            <v>600305</v>
          </cell>
          <cell r="H7557" t="str">
            <v>HOURLY REGULAR  PAY</v>
          </cell>
        </row>
        <row r="7558">
          <cell r="A7558">
            <v>500306</v>
          </cell>
          <cell r="B7558" t="str">
            <v>HOURLY OVERTIME PAY</v>
          </cell>
          <cell r="C7558">
            <v>41030</v>
          </cell>
          <cell r="D7558" t="str">
            <v>IT GAS MGT SYSTEMS</v>
          </cell>
          <cell r="E7558" t="str">
            <v>921-01505</v>
          </cell>
          <cell r="F7558" t="str">
            <v>410301505921</v>
          </cell>
          <cell r="G7558">
            <v>600306</v>
          </cell>
          <cell r="H7558" t="str">
            <v>HOURLY OVERTIME PAY</v>
          </cell>
        </row>
        <row r="7559">
          <cell r="A7559">
            <v>500700</v>
          </cell>
          <cell r="B7559" t="str">
            <v>HOURLY BONUS PAYROLL</v>
          </cell>
          <cell r="C7559">
            <v>41030</v>
          </cell>
          <cell r="D7559" t="str">
            <v>IT GAS MGT SYSTEMS</v>
          </cell>
          <cell r="E7559" t="str">
            <v>921-01505</v>
          </cell>
          <cell r="F7559" t="str">
            <v>410301505921</v>
          </cell>
          <cell r="G7559">
            <v>600700</v>
          </cell>
          <cell r="H7559" t="str">
            <v>HOURLY BONUS PAYROLL</v>
          </cell>
        </row>
        <row r="7560">
          <cell r="A7560">
            <v>501400</v>
          </cell>
          <cell r="B7560" t="str">
            <v>MATERIALS</v>
          </cell>
          <cell r="C7560">
            <v>41030</v>
          </cell>
          <cell r="D7560" t="str">
            <v>IT GAS MGT SYSTEMS</v>
          </cell>
          <cell r="E7560" t="str">
            <v>921-01505</v>
          </cell>
          <cell r="F7560" t="str">
            <v>410301505921</v>
          </cell>
          <cell r="G7560">
            <v>601400</v>
          </cell>
          <cell r="H7560" t="str">
            <v>MATERIALS</v>
          </cell>
        </row>
        <row r="7561">
          <cell r="A7561">
            <v>502466</v>
          </cell>
          <cell r="B7561" t="str">
            <v>P CARD UNCODED CHARG</v>
          </cell>
          <cell r="C7561">
            <v>41030</v>
          </cell>
          <cell r="D7561" t="str">
            <v>IT GAS MGT SYSTEMS</v>
          </cell>
          <cell r="E7561" t="str">
            <v>921-01505</v>
          </cell>
          <cell r="F7561" t="str">
            <v>410301505921</v>
          </cell>
          <cell r="G7561">
            <v>602466</v>
          </cell>
          <cell r="H7561" t="str">
            <v>P CARD UNCODED CHARG</v>
          </cell>
        </row>
        <row r="7562">
          <cell r="A7562">
            <v>503200</v>
          </cell>
          <cell r="B7562" t="str">
            <v>BOOKS AND MAGAZINES</v>
          </cell>
          <cell r="C7562">
            <v>41030</v>
          </cell>
          <cell r="D7562" t="str">
            <v>IT GAS MGT SYSTEMS</v>
          </cell>
          <cell r="E7562" t="str">
            <v>921-01505</v>
          </cell>
          <cell r="F7562" t="str">
            <v>410301505921</v>
          </cell>
          <cell r="G7562">
            <v>603200</v>
          </cell>
          <cell r="H7562" t="str">
            <v>BOOKS AND MAGAZINES</v>
          </cell>
        </row>
        <row r="7563">
          <cell r="A7563">
            <v>503400</v>
          </cell>
          <cell r="B7563" t="str">
            <v>TOOL EXPENSE</v>
          </cell>
          <cell r="C7563">
            <v>41030</v>
          </cell>
          <cell r="D7563" t="str">
            <v>IT GAS MGT SYSTEMS</v>
          </cell>
          <cell r="E7563" t="str">
            <v>921-01505</v>
          </cell>
          <cell r="F7563" t="str">
            <v>410301505921</v>
          </cell>
          <cell r="G7563">
            <v>603400</v>
          </cell>
          <cell r="H7563" t="str">
            <v>TOOL EXPENSE</v>
          </cell>
        </row>
        <row r="7564">
          <cell r="A7564">
            <v>504700</v>
          </cell>
          <cell r="B7564" t="str">
            <v>PARKING</v>
          </cell>
          <cell r="C7564">
            <v>41030</v>
          </cell>
          <cell r="D7564" t="str">
            <v>IT GAS MGT SYSTEMS</v>
          </cell>
          <cell r="E7564" t="str">
            <v>921-01505</v>
          </cell>
          <cell r="F7564" t="str">
            <v>410301505921</v>
          </cell>
          <cell r="G7564">
            <v>604700</v>
          </cell>
          <cell r="H7564" t="str">
            <v>PARKING</v>
          </cell>
        </row>
        <row r="7565">
          <cell r="A7565">
            <v>504950</v>
          </cell>
          <cell r="B7565" t="str">
            <v>CLOTHING</v>
          </cell>
          <cell r="C7565">
            <v>41030</v>
          </cell>
          <cell r="D7565" t="str">
            <v>IT GAS MGT SYSTEMS</v>
          </cell>
          <cell r="E7565" t="str">
            <v>921-01505</v>
          </cell>
          <cell r="F7565" t="str">
            <v>410301505921</v>
          </cell>
          <cell r="G7565">
            <v>604950</v>
          </cell>
          <cell r="H7565" t="str">
            <v>CLOTHING</v>
          </cell>
        </row>
        <row r="7566">
          <cell r="A7566">
            <v>505500</v>
          </cell>
          <cell r="B7566" t="str">
            <v>REPAIRS AND MAINT</v>
          </cell>
          <cell r="C7566">
            <v>41030</v>
          </cell>
          <cell r="D7566" t="str">
            <v>IT GAS MGT SYSTEMS</v>
          </cell>
          <cell r="E7566" t="str">
            <v>921-01505</v>
          </cell>
          <cell r="F7566" t="str">
            <v>410301505921</v>
          </cell>
          <cell r="G7566">
            <v>605500</v>
          </cell>
          <cell r="H7566" t="str">
            <v>REPAIRS AND MAINT</v>
          </cell>
        </row>
        <row r="7567">
          <cell r="A7567">
            <v>505800</v>
          </cell>
          <cell r="B7567" t="str">
            <v>MEAL TICKETS</v>
          </cell>
          <cell r="C7567">
            <v>41030</v>
          </cell>
          <cell r="D7567" t="str">
            <v>IT GAS MGT SYSTEMS</v>
          </cell>
          <cell r="E7567" t="str">
            <v>921-01505</v>
          </cell>
          <cell r="F7567" t="str">
            <v>410301505921</v>
          </cell>
          <cell r="G7567">
            <v>605800</v>
          </cell>
          <cell r="H7567" t="str">
            <v>MEAL TICKETS</v>
          </cell>
        </row>
        <row r="7568">
          <cell r="A7568">
            <v>507700</v>
          </cell>
          <cell r="B7568" t="str">
            <v>SMALL TOOLS</v>
          </cell>
          <cell r="C7568">
            <v>41030</v>
          </cell>
          <cell r="D7568" t="str">
            <v>IT GAS MGT SYSTEMS</v>
          </cell>
          <cell r="E7568" t="str">
            <v>921-01505</v>
          </cell>
          <cell r="F7568" t="str">
            <v>410301505921</v>
          </cell>
          <cell r="G7568">
            <v>607700</v>
          </cell>
          <cell r="H7568" t="str">
            <v>SMALL TOOLS</v>
          </cell>
        </row>
        <row r="7569">
          <cell r="A7569">
            <v>512100</v>
          </cell>
          <cell r="B7569" t="str">
            <v>MEALS AND ENTERTAIN</v>
          </cell>
          <cell r="C7569">
            <v>41030</v>
          </cell>
          <cell r="D7569" t="str">
            <v>IT GAS MGT SYSTEMS</v>
          </cell>
          <cell r="E7569" t="str">
            <v>921-01505</v>
          </cell>
          <cell r="F7569" t="str">
            <v>410301505921</v>
          </cell>
          <cell r="G7569">
            <v>612100</v>
          </cell>
          <cell r="H7569" t="str">
            <v>MEALS AND ENTERTAIN</v>
          </cell>
        </row>
        <row r="7570">
          <cell r="A7570">
            <v>512200</v>
          </cell>
          <cell r="B7570" t="str">
            <v>TRAVEL IN TERRITORY</v>
          </cell>
          <cell r="C7570">
            <v>41030</v>
          </cell>
          <cell r="D7570" t="str">
            <v>IT GAS MGT SYSTEMS</v>
          </cell>
          <cell r="E7570" t="str">
            <v>921-01505</v>
          </cell>
          <cell r="F7570" t="str">
            <v>410301505921</v>
          </cell>
          <cell r="G7570">
            <v>612200</v>
          </cell>
          <cell r="H7570" t="str">
            <v>TRAVEL IN TERRITORY</v>
          </cell>
        </row>
        <row r="7571">
          <cell r="A7571">
            <v>513200</v>
          </cell>
          <cell r="B7571" t="str">
            <v>BUSINESS TRAVEL</v>
          </cell>
          <cell r="C7571">
            <v>41030</v>
          </cell>
          <cell r="D7571" t="str">
            <v>IT GAS MGT SYSTEMS</v>
          </cell>
          <cell r="E7571" t="str">
            <v>921-01505</v>
          </cell>
          <cell r="F7571" t="str">
            <v>410301505921</v>
          </cell>
          <cell r="G7571">
            <v>613200</v>
          </cell>
          <cell r="H7571" t="str">
            <v>BUSINESS TRAVEL</v>
          </cell>
        </row>
        <row r="7572">
          <cell r="A7572">
            <v>522000</v>
          </cell>
          <cell r="B7572" t="str">
            <v>EMPLOYEE AWARDS</v>
          </cell>
          <cell r="C7572">
            <v>41030</v>
          </cell>
          <cell r="D7572" t="str">
            <v>IT GAS MGT SYSTEMS</v>
          </cell>
          <cell r="E7572" t="str">
            <v>921-01505</v>
          </cell>
          <cell r="F7572" t="str">
            <v>410301505921</v>
          </cell>
          <cell r="G7572">
            <v>622000</v>
          </cell>
          <cell r="H7572" t="str">
            <v>EMPLOYEE AWARDS</v>
          </cell>
        </row>
        <row r="7573">
          <cell r="A7573">
            <v>580305</v>
          </cell>
          <cell r="B7573" t="str">
            <v>HOURLY  REGULAR</v>
          </cell>
          <cell r="C7573">
            <v>41030</v>
          </cell>
          <cell r="D7573" t="str">
            <v>IT GAS MGT SYSTEMS</v>
          </cell>
          <cell r="E7573" t="str">
            <v>921-01505</v>
          </cell>
          <cell r="F7573" t="str">
            <v>410301505921</v>
          </cell>
          <cell r="G7573">
            <v>680305</v>
          </cell>
          <cell r="H7573" t="str">
            <v>HOURLY  REGULAR</v>
          </cell>
        </row>
        <row r="7574">
          <cell r="A7574">
            <v>580306</v>
          </cell>
          <cell r="B7574" t="str">
            <v>HOURLY  OT PAY</v>
          </cell>
          <cell r="C7574">
            <v>41030</v>
          </cell>
          <cell r="D7574" t="str">
            <v>IT GAS MGT SYSTEMS</v>
          </cell>
          <cell r="E7574" t="str">
            <v>921-01505</v>
          </cell>
          <cell r="F7574" t="str">
            <v>410301505921</v>
          </cell>
          <cell r="G7574">
            <v>680306</v>
          </cell>
          <cell r="H7574" t="str">
            <v>HOURLY  OT PAY</v>
          </cell>
        </row>
        <row r="7575">
          <cell r="A7575">
            <v>588105</v>
          </cell>
          <cell r="B7575" t="str">
            <v>SALARY PAYROLL ZTFSO</v>
          </cell>
          <cell r="C7575">
            <v>41030</v>
          </cell>
          <cell r="D7575" t="str">
            <v>IT GAS MGT SYSTEMS</v>
          </cell>
          <cell r="E7575" t="str">
            <v>921-01505</v>
          </cell>
          <cell r="F7575" t="str">
            <v>410301505921</v>
          </cell>
          <cell r="G7575">
            <v>688105</v>
          </cell>
          <cell r="H7575" t="str">
            <v>SALARY PAYROLL ZTFSO</v>
          </cell>
        </row>
        <row r="7576">
          <cell r="A7576">
            <v>588301</v>
          </cell>
          <cell r="B7576" t="str">
            <v>HRL - DBL TIME ZTFSO</v>
          </cell>
          <cell r="C7576">
            <v>41030</v>
          </cell>
          <cell r="D7576" t="str">
            <v>IT GAS MGT SYSTEMS</v>
          </cell>
          <cell r="E7576" t="str">
            <v>921-01505</v>
          </cell>
          <cell r="F7576" t="str">
            <v>410301505921</v>
          </cell>
          <cell r="G7576">
            <v>688301</v>
          </cell>
          <cell r="H7576" t="str">
            <v>HRL - DBL TIME ZTFSO</v>
          </cell>
        </row>
        <row r="7577">
          <cell r="A7577">
            <v>588305</v>
          </cell>
          <cell r="B7577" t="str">
            <v>HRLY - REGULAR ZTFSO</v>
          </cell>
          <cell r="C7577">
            <v>41030</v>
          </cell>
          <cell r="D7577" t="str">
            <v>IT GAS MGT SYSTEMS</v>
          </cell>
          <cell r="E7577" t="str">
            <v>921-01505</v>
          </cell>
          <cell r="F7577" t="str">
            <v>410301505921</v>
          </cell>
          <cell r="G7577">
            <v>688305</v>
          </cell>
          <cell r="H7577" t="str">
            <v>HRLY - REGULAR ZTFSO</v>
          </cell>
        </row>
        <row r="7578">
          <cell r="A7578">
            <v>588306</v>
          </cell>
          <cell r="B7578" t="str">
            <v>HRLY - OT ZTFSO</v>
          </cell>
          <cell r="C7578">
            <v>41030</v>
          </cell>
          <cell r="D7578" t="str">
            <v>IT GAS MGT SYSTEMS</v>
          </cell>
          <cell r="E7578" t="str">
            <v>921-01505</v>
          </cell>
          <cell r="F7578" t="str">
            <v>410301505921</v>
          </cell>
          <cell r="G7578">
            <v>688306</v>
          </cell>
          <cell r="H7578" t="str">
            <v>HRLY - OT ZTFSO</v>
          </cell>
        </row>
        <row r="7579">
          <cell r="A7579">
            <v>501100</v>
          </cell>
          <cell r="B7579" t="str">
            <v>EDUCATION</v>
          </cell>
          <cell r="C7579">
            <v>41030</v>
          </cell>
          <cell r="D7579" t="str">
            <v>IT GAS MGT SYSTEMS</v>
          </cell>
          <cell r="E7579" t="str">
            <v>921-01505</v>
          </cell>
          <cell r="F7579" t="str">
            <v>410301505921</v>
          </cell>
          <cell r="G7579">
            <v>601100</v>
          </cell>
          <cell r="H7579" t="str">
            <v>EDUCATION</v>
          </cell>
        </row>
        <row r="7580">
          <cell r="A7580">
            <v>502800</v>
          </cell>
          <cell r="B7580" t="str">
            <v>POSTAGE</v>
          </cell>
          <cell r="C7580">
            <v>41030</v>
          </cell>
          <cell r="D7580" t="str">
            <v>IT GAS MGT SYSTEMS</v>
          </cell>
          <cell r="E7580" t="str">
            <v>921-01505</v>
          </cell>
          <cell r="F7580" t="str">
            <v>410301505921</v>
          </cell>
          <cell r="G7580">
            <v>602800</v>
          </cell>
          <cell r="H7580" t="str">
            <v>POSTAGE</v>
          </cell>
        </row>
        <row r="7581">
          <cell r="A7581">
            <v>503000</v>
          </cell>
          <cell r="B7581" t="str">
            <v>OFFICE SUPPLIES</v>
          </cell>
          <cell r="C7581">
            <v>41030</v>
          </cell>
          <cell r="D7581" t="str">
            <v>IT GAS MGT SYSTEMS</v>
          </cell>
          <cell r="E7581" t="str">
            <v>921-01505</v>
          </cell>
          <cell r="F7581" t="str">
            <v>410301505921</v>
          </cell>
          <cell r="G7581">
            <v>603000</v>
          </cell>
          <cell r="H7581" t="str">
            <v>OFFICE SUPPLIES</v>
          </cell>
        </row>
        <row r="7582">
          <cell r="A7582">
            <v>503300</v>
          </cell>
          <cell r="B7582" t="str">
            <v>REFRESHMENTS</v>
          </cell>
          <cell r="C7582">
            <v>41030</v>
          </cell>
          <cell r="D7582" t="str">
            <v>IT GAS MGT SYSTEMS</v>
          </cell>
          <cell r="E7582" t="str">
            <v>921-01505</v>
          </cell>
          <cell r="F7582" t="str">
            <v>410301505921</v>
          </cell>
          <cell r="G7582">
            <v>603300</v>
          </cell>
          <cell r="H7582" t="str">
            <v>REFRESHMENTS</v>
          </cell>
        </row>
        <row r="7583">
          <cell r="A7583">
            <v>506300</v>
          </cell>
          <cell r="B7583" t="str">
            <v>CELLULAR PHONES</v>
          </cell>
          <cell r="C7583">
            <v>41030</v>
          </cell>
          <cell r="D7583" t="str">
            <v>IT GAS MGT SYSTEMS</v>
          </cell>
          <cell r="E7583" t="str">
            <v>921-01505</v>
          </cell>
          <cell r="F7583" t="str">
            <v>410301505921</v>
          </cell>
          <cell r="G7583">
            <v>606300</v>
          </cell>
          <cell r="H7583" t="str">
            <v>CELLULAR PHONES</v>
          </cell>
        </row>
        <row r="7584">
          <cell r="A7584">
            <v>505900</v>
          </cell>
          <cell r="B7584" t="str">
            <v>HARDWARE MAINT</v>
          </cell>
          <cell r="C7584">
            <v>41030</v>
          </cell>
          <cell r="D7584" t="str">
            <v>IT GAS MGT SYSTEMS</v>
          </cell>
          <cell r="E7584" t="str">
            <v>921-01505</v>
          </cell>
          <cell r="F7584" t="str">
            <v>410301505921</v>
          </cell>
          <cell r="G7584">
            <v>605900</v>
          </cell>
          <cell r="H7584" t="str">
            <v>HARDWARE MAINT</v>
          </cell>
        </row>
        <row r="7585">
          <cell r="A7585">
            <v>522100</v>
          </cell>
          <cell r="B7585" t="str">
            <v>EMPLOYEE AWRDS MLS &amp;</v>
          </cell>
          <cell r="C7585">
            <v>41030</v>
          </cell>
          <cell r="D7585" t="str">
            <v>IT GAS MGT SYSTEMS</v>
          </cell>
          <cell r="E7585" t="str">
            <v>921-01505</v>
          </cell>
          <cell r="F7585" t="str">
            <v>410301505921</v>
          </cell>
          <cell r="G7585">
            <v>622100</v>
          </cell>
          <cell r="H7585" t="str">
            <v>EMPLOYEE AWRDS MLS &amp;</v>
          </cell>
        </row>
        <row r="7586">
          <cell r="A7586">
            <v>513100</v>
          </cell>
          <cell r="B7586" t="str">
            <v>CONFERENCE TRAVEL</v>
          </cell>
          <cell r="C7586">
            <v>41030</v>
          </cell>
          <cell r="D7586" t="str">
            <v>IT GAS MGT SYSTEMS</v>
          </cell>
          <cell r="E7586" t="str">
            <v>921-01505</v>
          </cell>
          <cell r="F7586" t="str">
            <v>410301505921</v>
          </cell>
          <cell r="G7586">
            <v>613100</v>
          </cell>
          <cell r="H7586" t="str">
            <v>CONFERENCE TRAVEL</v>
          </cell>
        </row>
        <row r="7587">
          <cell r="A7587">
            <v>501700</v>
          </cell>
          <cell r="B7587" t="str">
            <v>EQUIPMENT</v>
          </cell>
          <cell r="C7587">
            <v>41030</v>
          </cell>
          <cell r="D7587" t="str">
            <v>IT GAS MGT SYSTEMS</v>
          </cell>
          <cell r="E7587" t="str">
            <v>921-01505</v>
          </cell>
          <cell r="F7587" t="str">
            <v>410301505921</v>
          </cell>
          <cell r="G7587">
            <v>601700</v>
          </cell>
          <cell r="H7587" t="str">
            <v>EQUIPMENT</v>
          </cell>
        </row>
        <row r="7588">
          <cell r="A7588">
            <v>500100</v>
          </cell>
          <cell r="B7588" t="str">
            <v>SALARY PAYROLL</v>
          </cell>
          <cell r="C7588">
            <v>41020</v>
          </cell>
          <cell r="D7588" t="str">
            <v>SYSTEMS &amp; SUPPORT SERVICES</v>
          </cell>
          <cell r="E7588" t="str">
            <v>921-01505</v>
          </cell>
          <cell r="F7588" t="str">
            <v>410201505921</v>
          </cell>
          <cell r="G7588">
            <v>600100</v>
          </cell>
          <cell r="H7588" t="str">
            <v>SALARY PAYROLL</v>
          </cell>
        </row>
        <row r="7589">
          <cell r="A7589">
            <v>500900</v>
          </cell>
          <cell r="B7589" t="str">
            <v>VACATION, SICK &amp; HOL</v>
          </cell>
          <cell r="C7589">
            <v>41020</v>
          </cell>
          <cell r="D7589" t="str">
            <v>SYSTEMS &amp; SUPPORT SERVICES</v>
          </cell>
          <cell r="E7589" t="str">
            <v>921-01505</v>
          </cell>
          <cell r="F7589" t="str">
            <v>410201505921</v>
          </cell>
          <cell r="G7589">
            <v>600900</v>
          </cell>
          <cell r="H7589" t="str">
            <v>VACATION, SICK &amp; HOL</v>
          </cell>
        </row>
        <row r="7590">
          <cell r="A7590">
            <v>501000</v>
          </cell>
          <cell r="B7590" t="str">
            <v>PAYROLL OVERHEAD</v>
          </cell>
          <cell r="C7590">
            <v>41020</v>
          </cell>
          <cell r="D7590" t="str">
            <v>SYSTEMS &amp; SUPPORT SERVICES</v>
          </cell>
          <cell r="E7590" t="str">
            <v>921-01505</v>
          </cell>
          <cell r="F7590" t="str">
            <v>410201505921</v>
          </cell>
          <cell r="G7590">
            <v>601000</v>
          </cell>
          <cell r="H7590" t="str">
            <v>PAYROLL OVERHEAD</v>
          </cell>
        </row>
        <row r="7591">
          <cell r="A7591">
            <v>502466</v>
          </cell>
          <cell r="B7591" t="str">
            <v>P CARD UNCODED CHARG</v>
          </cell>
          <cell r="C7591">
            <v>41020</v>
          </cell>
          <cell r="D7591" t="str">
            <v>SYSTEMS &amp; SUPPORT SERVICES</v>
          </cell>
          <cell r="E7591" t="str">
            <v>921-01505</v>
          </cell>
          <cell r="F7591" t="str">
            <v>410201505921</v>
          </cell>
          <cell r="G7591">
            <v>602466</v>
          </cell>
          <cell r="H7591" t="str">
            <v>P CARD UNCODED CHARG</v>
          </cell>
        </row>
        <row r="7592">
          <cell r="A7592">
            <v>503000</v>
          </cell>
          <cell r="B7592" t="str">
            <v>OFFICE SUPPLIES</v>
          </cell>
          <cell r="C7592">
            <v>41020</v>
          </cell>
          <cell r="D7592" t="str">
            <v>SYSTEMS &amp; SUPPORT SERVICES</v>
          </cell>
          <cell r="E7592" t="str">
            <v>921-01505</v>
          </cell>
          <cell r="F7592" t="str">
            <v>410201505921</v>
          </cell>
          <cell r="G7592">
            <v>603000</v>
          </cell>
          <cell r="H7592" t="str">
            <v>OFFICE SUPPLIES</v>
          </cell>
        </row>
        <row r="7593">
          <cell r="A7593">
            <v>503100</v>
          </cell>
          <cell r="B7593" t="str">
            <v>PRINTING</v>
          </cell>
          <cell r="C7593">
            <v>41020</v>
          </cell>
          <cell r="D7593" t="str">
            <v>SYSTEMS &amp; SUPPORT SERVICES</v>
          </cell>
          <cell r="E7593" t="str">
            <v>921-01505</v>
          </cell>
          <cell r="F7593" t="str">
            <v>410201505921</v>
          </cell>
          <cell r="G7593">
            <v>603100</v>
          </cell>
          <cell r="H7593" t="str">
            <v>PRINTING</v>
          </cell>
        </row>
        <row r="7594">
          <cell r="A7594">
            <v>505100</v>
          </cell>
          <cell r="B7594" t="str">
            <v>PROFESSIONAL SERVICE</v>
          </cell>
          <cell r="C7594">
            <v>41020</v>
          </cell>
          <cell r="D7594" t="str">
            <v>SYSTEMS &amp; SUPPORT SERVICES</v>
          </cell>
          <cell r="E7594" t="str">
            <v>921-01505</v>
          </cell>
          <cell r="F7594" t="str">
            <v>410201505921</v>
          </cell>
          <cell r="G7594">
            <v>605100</v>
          </cell>
          <cell r="H7594" t="str">
            <v>PROFESSIONAL SERVICE</v>
          </cell>
        </row>
        <row r="7595">
          <cell r="A7595">
            <v>505600</v>
          </cell>
          <cell r="B7595" t="str">
            <v>SOFTWARE MAINT</v>
          </cell>
          <cell r="C7595">
            <v>41020</v>
          </cell>
          <cell r="D7595" t="str">
            <v>SYSTEMS &amp; SUPPORT SERVICES</v>
          </cell>
          <cell r="E7595" t="str">
            <v>921-01505</v>
          </cell>
          <cell r="F7595" t="str">
            <v>410201505921</v>
          </cell>
          <cell r="G7595">
            <v>605600</v>
          </cell>
          <cell r="H7595" t="str">
            <v>SOFTWARE MAINT</v>
          </cell>
        </row>
        <row r="7596">
          <cell r="A7596">
            <v>505900</v>
          </cell>
          <cell r="B7596" t="str">
            <v>HARDWARE MAINT</v>
          </cell>
          <cell r="C7596">
            <v>41020</v>
          </cell>
          <cell r="D7596" t="str">
            <v>SYSTEMS &amp; SUPPORT SERVICES</v>
          </cell>
          <cell r="E7596" t="str">
            <v>921-01505</v>
          </cell>
          <cell r="F7596" t="str">
            <v>410201505921</v>
          </cell>
          <cell r="G7596">
            <v>605900</v>
          </cell>
          <cell r="H7596" t="str">
            <v>HARDWARE MAINT</v>
          </cell>
        </row>
        <row r="7597">
          <cell r="A7597">
            <v>502800</v>
          </cell>
          <cell r="B7597" t="str">
            <v>POSTAGE</v>
          </cell>
          <cell r="C7597">
            <v>41020</v>
          </cell>
          <cell r="D7597" t="str">
            <v>SYSTEMS &amp; SUPPORT SERVICES</v>
          </cell>
          <cell r="E7597" t="str">
            <v>921-01505</v>
          </cell>
          <cell r="F7597" t="str">
            <v>410201505921</v>
          </cell>
          <cell r="G7597">
            <v>602800</v>
          </cell>
          <cell r="H7597" t="str">
            <v>POSTAGE</v>
          </cell>
        </row>
        <row r="7598">
          <cell r="A7598">
            <v>501100</v>
          </cell>
          <cell r="B7598" t="str">
            <v>EDUCATION</v>
          </cell>
          <cell r="C7598">
            <v>41020</v>
          </cell>
          <cell r="D7598" t="str">
            <v>SYSTEMS &amp; SUPPORT SERVICES</v>
          </cell>
          <cell r="E7598" t="str">
            <v>921-01505</v>
          </cell>
          <cell r="F7598" t="str">
            <v>410201505921</v>
          </cell>
          <cell r="G7598">
            <v>601100</v>
          </cell>
          <cell r="H7598" t="str">
            <v>EDUCATION</v>
          </cell>
        </row>
        <row r="7599">
          <cell r="A7599">
            <v>588105</v>
          </cell>
          <cell r="B7599" t="str">
            <v>SALARY PAYROLL ZTFSO</v>
          </cell>
          <cell r="C7599">
            <v>41020</v>
          </cell>
          <cell r="D7599" t="str">
            <v>SYSTEMS &amp; SUPPORT SERVICES</v>
          </cell>
          <cell r="E7599" t="str">
            <v>921-01505</v>
          </cell>
          <cell r="F7599" t="str">
            <v>410201505921</v>
          </cell>
          <cell r="G7599">
            <v>688105</v>
          </cell>
          <cell r="H7599" t="str">
            <v>SALARY PAYROLL ZTFSO</v>
          </cell>
        </row>
        <row r="7600">
          <cell r="A7600">
            <v>500500</v>
          </cell>
          <cell r="B7600" t="str">
            <v>SALARY BONUS PAYROLL</v>
          </cell>
          <cell r="C7600">
            <v>41020</v>
          </cell>
          <cell r="D7600" t="str">
            <v>SYSTEMS &amp; SUPPORT SERVICES</v>
          </cell>
          <cell r="E7600" t="str">
            <v>921-01505</v>
          </cell>
          <cell r="F7600" t="str">
            <v>410201505921</v>
          </cell>
          <cell r="G7600">
            <v>600500</v>
          </cell>
          <cell r="H7600" t="str">
            <v>SALARY BONUS PAYROLL</v>
          </cell>
        </row>
        <row r="7601">
          <cell r="A7601">
            <v>501700</v>
          </cell>
          <cell r="B7601" t="str">
            <v>EQUIPMENT</v>
          </cell>
          <cell r="C7601">
            <v>41020</v>
          </cell>
          <cell r="D7601" t="str">
            <v>SYSTEMS &amp; SUPPORT SERVICES</v>
          </cell>
          <cell r="E7601" t="str">
            <v>921-01505</v>
          </cell>
          <cell r="F7601" t="str">
            <v>410201505921</v>
          </cell>
          <cell r="G7601">
            <v>601700</v>
          </cell>
          <cell r="H7601" t="str">
            <v>EQUIPMENT</v>
          </cell>
        </row>
        <row r="7602">
          <cell r="A7602">
            <v>513200</v>
          </cell>
          <cell r="B7602" t="str">
            <v>BUSINESS TRAVEL</v>
          </cell>
          <cell r="C7602">
            <v>41020</v>
          </cell>
          <cell r="D7602" t="str">
            <v>SYSTEMS &amp; SUPPORT SERVICES</v>
          </cell>
          <cell r="E7602" t="str">
            <v>921-01505</v>
          </cell>
          <cell r="F7602" t="str">
            <v>410201505921</v>
          </cell>
          <cell r="G7602">
            <v>613200</v>
          </cell>
          <cell r="H7602" t="str">
            <v>BUSINESS TRAVEL</v>
          </cell>
        </row>
        <row r="7603">
          <cell r="A7603">
            <v>501401</v>
          </cell>
          <cell r="B7603" t="str">
            <v>MATERIALS - CONS INV</v>
          </cell>
          <cell r="C7603">
            <v>41020</v>
          </cell>
          <cell r="D7603" t="str">
            <v>SYSTEMS &amp; SUPPORT SERVICES</v>
          </cell>
          <cell r="E7603" t="str">
            <v>921-01505</v>
          </cell>
          <cell r="F7603" t="str">
            <v>410201505921</v>
          </cell>
          <cell r="G7603">
            <v>601401</v>
          </cell>
          <cell r="H7603" t="str">
            <v>MATERIALS - CONS INV</v>
          </cell>
        </row>
        <row r="7604">
          <cell r="A7604">
            <v>502100</v>
          </cell>
          <cell r="B7604" t="str">
            <v>OTHER CONTRACT WORK</v>
          </cell>
          <cell r="C7604">
            <v>41020</v>
          </cell>
          <cell r="D7604" t="str">
            <v>SYSTEMS &amp; SUPPORT SERVICES</v>
          </cell>
          <cell r="E7604" t="str">
            <v>921-01505</v>
          </cell>
          <cell r="F7604" t="str">
            <v>410201505921</v>
          </cell>
          <cell r="G7604">
            <v>602100</v>
          </cell>
          <cell r="H7604" t="str">
            <v>OTHER CONTRACT WORK</v>
          </cell>
        </row>
        <row r="7605">
          <cell r="A7605">
            <v>522100</v>
          </cell>
          <cell r="B7605" t="str">
            <v>EMPLOYEE AWRDS MLS &amp;</v>
          </cell>
          <cell r="C7605">
            <v>41020</v>
          </cell>
          <cell r="D7605" t="str">
            <v>SYSTEMS &amp; SUPPORT SERVICES</v>
          </cell>
          <cell r="E7605" t="str">
            <v>921-01505</v>
          </cell>
          <cell r="F7605" t="str">
            <v>410201505921</v>
          </cell>
          <cell r="G7605">
            <v>622100</v>
          </cell>
          <cell r="H7605" t="str">
            <v>EMPLOYEE AWRDS MLS &amp;</v>
          </cell>
        </row>
        <row r="7606">
          <cell r="A7606">
            <v>512100</v>
          </cell>
          <cell r="B7606" t="str">
            <v>MEALS AND ENTERTAIN</v>
          </cell>
          <cell r="C7606">
            <v>41020</v>
          </cell>
          <cell r="D7606" t="str">
            <v>SYSTEMS &amp; SUPPORT SERVICES</v>
          </cell>
          <cell r="E7606" t="str">
            <v>921-01505</v>
          </cell>
          <cell r="F7606" t="str">
            <v>410201505921</v>
          </cell>
          <cell r="G7606">
            <v>612100</v>
          </cell>
          <cell r="H7606" t="str">
            <v>MEALS AND ENTERTAIN</v>
          </cell>
        </row>
        <row r="7607">
          <cell r="A7607">
            <v>522000</v>
          </cell>
          <cell r="B7607" t="str">
            <v>EMPLOYEE AWARDS</v>
          </cell>
          <cell r="C7607">
            <v>41020</v>
          </cell>
          <cell r="D7607" t="str">
            <v>SYSTEMS &amp; SUPPORT SERVICES</v>
          </cell>
          <cell r="E7607" t="str">
            <v>921-01505</v>
          </cell>
          <cell r="F7607" t="str">
            <v>410201505921</v>
          </cell>
          <cell r="G7607">
            <v>622000</v>
          </cell>
          <cell r="H7607" t="str">
            <v>EMPLOYEE AWARDS</v>
          </cell>
        </row>
        <row r="7608">
          <cell r="A7608">
            <v>501100</v>
          </cell>
          <cell r="B7608" t="str">
            <v>EDUCATION</v>
          </cell>
          <cell r="C7608">
            <v>41010</v>
          </cell>
          <cell r="D7608" t="str">
            <v>CYBERSECURITY</v>
          </cell>
          <cell r="E7608" t="str">
            <v>921-01505</v>
          </cell>
          <cell r="F7608" t="str">
            <v>410101505921</v>
          </cell>
          <cell r="G7608">
            <v>601100</v>
          </cell>
          <cell r="H7608" t="str">
            <v>EDUCATION</v>
          </cell>
        </row>
        <row r="7609">
          <cell r="A7609">
            <v>502100</v>
          </cell>
          <cell r="B7609" t="str">
            <v>OTHER CONTRACT WORK</v>
          </cell>
          <cell r="C7609">
            <v>41010</v>
          </cell>
          <cell r="D7609" t="str">
            <v>CYBERSECURITY</v>
          </cell>
          <cell r="E7609" t="str">
            <v>921-01505</v>
          </cell>
          <cell r="F7609" t="str">
            <v>410101505921</v>
          </cell>
          <cell r="G7609">
            <v>602100</v>
          </cell>
          <cell r="H7609" t="str">
            <v>OTHER CONTRACT WORK</v>
          </cell>
        </row>
        <row r="7610">
          <cell r="A7610">
            <v>522000</v>
          </cell>
          <cell r="B7610" t="str">
            <v>EMPLOYEE AWARDS</v>
          </cell>
          <cell r="C7610">
            <v>41010</v>
          </cell>
          <cell r="D7610" t="str">
            <v>CYBERSECURITY</v>
          </cell>
          <cell r="E7610" t="str">
            <v>921-01505</v>
          </cell>
          <cell r="F7610" t="str">
            <v>410101505921</v>
          </cell>
          <cell r="G7610">
            <v>622000</v>
          </cell>
          <cell r="H7610" t="str">
            <v>EMPLOYEE AWARDS</v>
          </cell>
        </row>
        <row r="7611">
          <cell r="A7611">
            <v>503000</v>
          </cell>
          <cell r="B7611" t="str">
            <v>OFFICE SUPPLIES</v>
          </cell>
          <cell r="C7611">
            <v>41010</v>
          </cell>
          <cell r="D7611" t="str">
            <v>CYBERSECURITY</v>
          </cell>
          <cell r="E7611" t="str">
            <v>921-01505</v>
          </cell>
          <cell r="F7611" t="str">
            <v>410101505921</v>
          </cell>
          <cell r="G7611">
            <v>603000</v>
          </cell>
          <cell r="H7611" t="str">
            <v>OFFICE SUPPLIES</v>
          </cell>
        </row>
        <row r="7612">
          <cell r="A7612">
            <v>522100</v>
          </cell>
          <cell r="B7612" t="str">
            <v>EMPLOYEE AWRDS MLS &amp;</v>
          </cell>
          <cell r="C7612">
            <v>41010</v>
          </cell>
          <cell r="D7612" t="str">
            <v>CYBERSECURITY</v>
          </cell>
          <cell r="E7612" t="str">
            <v>921-01505</v>
          </cell>
          <cell r="F7612" t="str">
            <v>410101505921</v>
          </cell>
          <cell r="G7612">
            <v>622100</v>
          </cell>
          <cell r="H7612" t="str">
            <v>EMPLOYEE AWRDS MLS &amp;</v>
          </cell>
        </row>
        <row r="7613">
          <cell r="A7613">
            <v>505100</v>
          </cell>
          <cell r="B7613" t="str">
            <v>PROFESSIONAL SERVICE</v>
          </cell>
          <cell r="C7613">
            <v>36000</v>
          </cell>
          <cell r="D7613" t="str">
            <v>Compensation and Administration</v>
          </cell>
          <cell r="E7613" t="str">
            <v>921-01505</v>
          </cell>
          <cell r="F7613" t="str">
            <v>360001505921</v>
          </cell>
          <cell r="G7613">
            <v>605100</v>
          </cell>
          <cell r="H7613" t="str">
            <v>PROFESSIONAL SERVICE</v>
          </cell>
        </row>
        <row r="7614">
          <cell r="A7614">
            <v>501000</v>
          </cell>
          <cell r="B7614" t="str">
            <v>PAYROLL OVERHEAD</v>
          </cell>
          <cell r="C7614">
            <v>36000</v>
          </cell>
          <cell r="D7614" t="str">
            <v>Compensation and Administration</v>
          </cell>
          <cell r="E7614" t="str">
            <v>921-01505</v>
          </cell>
          <cell r="F7614" t="str">
            <v>360001505921</v>
          </cell>
          <cell r="G7614">
            <v>601000</v>
          </cell>
          <cell r="H7614" t="str">
            <v>PAYROLL OVERHEAD</v>
          </cell>
        </row>
        <row r="7615">
          <cell r="A7615">
            <v>501100</v>
          </cell>
          <cell r="B7615" t="str">
            <v>EDUCATION</v>
          </cell>
          <cell r="C7615">
            <v>36000</v>
          </cell>
          <cell r="D7615" t="str">
            <v>Compensation and Administration</v>
          </cell>
          <cell r="E7615" t="str">
            <v>921-01505</v>
          </cell>
          <cell r="F7615" t="str">
            <v>360001505921</v>
          </cell>
          <cell r="G7615">
            <v>601100</v>
          </cell>
          <cell r="H7615" t="str">
            <v>EDUCATION</v>
          </cell>
        </row>
        <row r="7616">
          <cell r="A7616">
            <v>502000</v>
          </cell>
          <cell r="B7616" t="str">
            <v>OFFICE CONTRACT WORK</v>
          </cell>
          <cell r="C7616">
            <v>36000</v>
          </cell>
          <cell r="D7616" t="str">
            <v>Compensation and Administration</v>
          </cell>
          <cell r="E7616" t="str">
            <v>921-01505</v>
          </cell>
          <cell r="F7616" t="str">
            <v>360001505921</v>
          </cell>
          <cell r="G7616">
            <v>602000</v>
          </cell>
          <cell r="H7616" t="str">
            <v>OFFICE CONTRACT WORK</v>
          </cell>
        </row>
        <row r="7617">
          <cell r="A7617">
            <v>500100</v>
          </cell>
          <cell r="B7617" t="str">
            <v>SALARY PAYROLL</v>
          </cell>
          <cell r="C7617">
            <v>36000</v>
          </cell>
          <cell r="D7617" t="str">
            <v>Compensation and Administration</v>
          </cell>
          <cell r="E7617" t="str">
            <v>921-01505</v>
          </cell>
          <cell r="F7617" t="str">
            <v>360001505921</v>
          </cell>
          <cell r="G7617">
            <v>600100</v>
          </cell>
          <cell r="H7617" t="str">
            <v>SALARY PAYROLL</v>
          </cell>
        </row>
        <row r="7618">
          <cell r="A7618">
            <v>502100</v>
          </cell>
          <cell r="B7618" t="str">
            <v>OTHER CONTRACT WORK</v>
          </cell>
          <cell r="C7618">
            <v>36000</v>
          </cell>
          <cell r="D7618" t="str">
            <v>Compensation and Administration</v>
          </cell>
          <cell r="E7618" t="str">
            <v>921-01505</v>
          </cell>
          <cell r="F7618" t="str">
            <v>360001505921</v>
          </cell>
          <cell r="G7618">
            <v>602100</v>
          </cell>
          <cell r="H7618" t="str">
            <v>OTHER CONTRACT WORK</v>
          </cell>
        </row>
        <row r="7619">
          <cell r="A7619">
            <v>503200</v>
          </cell>
          <cell r="B7619" t="str">
            <v>BOOKS AND MAGAZINES</v>
          </cell>
          <cell r="C7619">
            <v>36000</v>
          </cell>
          <cell r="D7619" t="str">
            <v>Compensation and Administration</v>
          </cell>
          <cell r="E7619" t="str">
            <v>921-01505</v>
          </cell>
          <cell r="F7619" t="str">
            <v>360001505921</v>
          </cell>
          <cell r="G7619">
            <v>603200</v>
          </cell>
          <cell r="H7619" t="str">
            <v>BOOKS AND MAGAZINES</v>
          </cell>
        </row>
        <row r="7620">
          <cell r="A7620">
            <v>503300</v>
          </cell>
          <cell r="B7620" t="str">
            <v>REFRESHMENTS</v>
          </cell>
          <cell r="C7620">
            <v>36000</v>
          </cell>
          <cell r="D7620" t="str">
            <v>Compensation and Administration</v>
          </cell>
          <cell r="E7620" t="str">
            <v>921-01505</v>
          </cell>
          <cell r="F7620" t="str">
            <v>360001505921</v>
          </cell>
          <cell r="G7620">
            <v>603300</v>
          </cell>
          <cell r="H7620" t="str">
            <v>REFRESHMENTS</v>
          </cell>
        </row>
        <row r="7621">
          <cell r="A7621">
            <v>513100</v>
          </cell>
          <cell r="B7621" t="str">
            <v>CONFERENCE TRAVEL</v>
          </cell>
          <cell r="C7621">
            <v>36000</v>
          </cell>
          <cell r="D7621" t="str">
            <v>Compensation and Administration</v>
          </cell>
          <cell r="E7621" t="str">
            <v>921-01505</v>
          </cell>
          <cell r="F7621" t="str">
            <v>360001505921</v>
          </cell>
          <cell r="G7621">
            <v>613100</v>
          </cell>
          <cell r="H7621" t="str">
            <v>CONFERENCE TRAVEL</v>
          </cell>
        </row>
        <row r="7622">
          <cell r="A7622">
            <v>500900</v>
          </cell>
          <cell r="B7622" t="str">
            <v>VACATION, SICK &amp; HOL</v>
          </cell>
          <cell r="C7622">
            <v>36000</v>
          </cell>
          <cell r="D7622" t="str">
            <v>Compensation and Administration</v>
          </cell>
          <cell r="E7622" t="str">
            <v>921-01505</v>
          </cell>
          <cell r="F7622" t="str">
            <v>360001505921</v>
          </cell>
          <cell r="G7622">
            <v>600900</v>
          </cell>
          <cell r="H7622" t="str">
            <v>VACATION, SICK &amp; HOL</v>
          </cell>
        </row>
        <row r="7623">
          <cell r="A7623">
            <v>501900</v>
          </cell>
          <cell r="B7623" t="str">
            <v>DUES/MEMBERSHIP</v>
          </cell>
          <cell r="C7623">
            <v>36000</v>
          </cell>
          <cell r="D7623" t="str">
            <v>Compensation and Administration</v>
          </cell>
          <cell r="E7623" t="str">
            <v>921-01505</v>
          </cell>
          <cell r="F7623" t="str">
            <v>360001505921</v>
          </cell>
          <cell r="G7623">
            <v>601900</v>
          </cell>
          <cell r="H7623" t="str">
            <v>DUES/MEMBERSHIP</v>
          </cell>
        </row>
        <row r="7624">
          <cell r="A7624">
            <v>512100</v>
          </cell>
          <cell r="B7624" t="str">
            <v>MEALS AND ENTERTAIN</v>
          </cell>
          <cell r="C7624">
            <v>36000</v>
          </cell>
          <cell r="D7624" t="str">
            <v>Compensation and Administration</v>
          </cell>
          <cell r="E7624" t="str">
            <v>921-01505</v>
          </cell>
          <cell r="F7624" t="str">
            <v>360001505921</v>
          </cell>
          <cell r="G7624">
            <v>612100</v>
          </cell>
          <cell r="H7624" t="str">
            <v>MEALS AND ENTERTAIN</v>
          </cell>
        </row>
        <row r="7625">
          <cell r="A7625">
            <v>522000</v>
          </cell>
          <cell r="B7625" t="str">
            <v>EMPLOYEE AWARDS</v>
          </cell>
          <cell r="C7625">
            <v>36000</v>
          </cell>
          <cell r="D7625" t="str">
            <v>Compensation and Administration</v>
          </cell>
          <cell r="E7625" t="str">
            <v>921-01505</v>
          </cell>
          <cell r="F7625" t="str">
            <v>360001505921</v>
          </cell>
          <cell r="G7625">
            <v>622000</v>
          </cell>
          <cell r="H7625" t="str">
            <v>EMPLOYEE AWARDS</v>
          </cell>
        </row>
        <row r="7626">
          <cell r="A7626">
            <v>503000</v>
          </cell>
          <cell r="B7626" t="str">
            <v>OFFICE SUPPLIES</v>
          </cell>
          <cell r="C7626">
            <v>36000</v>
          </cell>
          <cell r="D7626" t="str">
            <v>Compensation and Administration</v>
          </cell>
          <cell r="E7626" t="str">
            <v>921-01505</v>
          </cell>
          <cell r="F7626" t="str">
            <v>360001505921</v>
          </cell>
          <cell r="G7626">
            <v>603000</v>
          </cell>
          <cell r="H7626" t="str">
            <v>OFFICE SUPPLIES</v>
          </cell>
        </row>
        <row r="7627">
          <cell r="A7627">
            <v>599900</v>
          </cell>
          <cell r="B7627" t="str">
            <v>BDGT - MISC. EXP</v>
          </cell>
          <cell r="C7627">
            <v>36000</v>
          </cell>
          <cell r="D7627" t="str">
            <v>Compensation and Administration</v>
          </cell>
          <cell r="E7627" t="str">
            <v>921-01505</v>
          </cell>
          <cell r="F7627" t="str">
            <v>360001505921</v>
          </cell>
          <cell r="G7627">
            <v>699900</v>
          </cell>
          <cell r="H7627" t="str">
            <v>BDGT - MISC. EXP</v>
          </cell>
        </row>
        <row r="7628">
          <cell r="A7628">
            <v>500100</v>
          </cell>
          <cell r="B7628" t="str">
            <v>SALARY PAYROLL</v>
          </cell>
          <cell r="C7628">
            <v>35000</v>
          </cell>
          <cell r="D7628" t="str">
            <v>DATA &amp; PROJECT MANAGEMENT</v>
          </cell>
          <cell r="E7628" t="str">
            <v>921-01505</v>
          </cell>
          <cell r="F7628" t="str">
            <v>350001505921</v>
          </cell>
          <cell r="G7628">
            <v>600100</v>
          </cell>
          <cell r="H7628" t="str">
            <v>SALARY PAYROLL</v>
          </cell>
        </row>
        <row r="7629">
          <cell r="A7629">
            <v>501000</v>
          </cell>
          <cell r="B7629" t="str">
            <v>PAYROLL OVERHEAD</v>
          </cell>
          <cell r="C7629">
            <v>35000</v>
          </cell>
          <cell r="D7629" t="str">
            <v>DATA &amp; PROJECT MANAGEMENT</v>
          </cell>
          <cell r="E7629" t="str">
            <v>921-01505</v>
          </cell>
          <cell r="F7629" t="str">
            <v>350001505921</v>
          </cell>
          <cell r="G7629">
            <v>601000</v>
          </cell>
          <cell r="H7629" t="str">
            <v>PAYROLL OVERHEAD</v>
          </cell>
        </row>
        <row r="7630">
          <cell r="A7630">
            <v>500900</v>
          </cell>
          <cell r="B7630" t="str">
            <v>VACATION, SICK &amp; HOL</v>
          </cell>
          <cell r="C7630">
            <v>35000</v>
          </cell>
          <cell r="D7630" t="str">
            <v>DATA &amp; PROJECT MANAGEMENT</v>
          </cell>
          <cell r="E7630" t="str">
            <v>921-01505</v>
          </cell>
          <cell r="F7630" t="str">
            <v>350001505921</v>
          </cell>
          <cell r="G7630">
            <v>600900</v>
          </cell>
          <cell r="H7630" t="str">
            <v>VACATION, SICK &amp; HOL</v>
          </cell>
        </row>
        <row r="7631">
          <cell r="A7631">
            <v>501100</v>
          </cell>
          <cell r="B7631" t="str">
            <v>EDUCATION</v>
          </cell>
          <cell r="C7631">
            <v>34500</v>
          </cell>
          <cell r="D7631" t="str">
            <v>COMPANY SUPPORTED ACTIONS</v>
          </cell>
          <cell r="E7631" t="str">
            <v>921-01505</v>
          </cell>
          <cell r="F7631" t="str">
            <v>345001505921</v>
          </cell>
          <cell r="G7631">
            <v>601100</v>
          </cell>
          <cell r="H7631" t="str">
            <v>EDUCATION</v>
          </cell>
        </row>
        <row r="7632">
          <cell r="A7632">
            <v>501900</v>
          </cell>
          <cell r="B7632" t="str">
            <v>DUES/MEMBERSHIP</v>
          </cell>
          <cell r="C7632">
            <v>34500</v>
          </cell>
          <cell r="D7632" t="str">
            <v>COMPANY SUPPORTED ACTIONS</v>
          </cell>
          <cell r="E7632" t="str">
            <v>921-01505</v>
          </cell>
          <cell r="F7632" t="str">
            <v>345001505921</v>
          </cell>
          <cell r="G7632">
            <v>601900</v>
          </cell>
          <cell r="H7632" t="str">
            <v>DUES/MEMBERSHIP</v>
          </cell>
        </row>
        <row r="7633">
          <cell r="A7633">
            <v>502466</v>
          </cell>
          <cell r="B7633" t="str">
            <v>P CARD UNCODED CHARG</v>
          </cell>
          <cell r="C7633">
            <v>34500</v>
          </cell>
          <cell r="D7633" t="str">
            <v>COMPANY SUPPORTED ACTIONS</v>
          </cell>
          <cell r="E7633" t="str">
            <v>921-01505</v>
          </cell>
          <cell r="F7633" t="str">
            <v>345001505921</v>
          </cell>
          <cell r="G7633">
            <v>602466</v>
          </cell>
          <cell r="H7633" t="str">
            <v>P CARD UNCODED CHARG</v>
          </cell>
        </row>
        <row r="7634">
          <cell r="A7634">
            <v>503200</v>
          </cell>
          <cell r="B7634" t="str">
            <v>BOOKS AND MAGAZINES</v>
          </cell>
          <cell r="C7634">
            <v>34500</v>
          </cell>
          <cell r="D7634" t="str">
            <v>COMPANY SUPPORTED ACTIONS</v>
          </cell>
          <cell r="E7634" t="str">
            <v>921-01505</v>
          </cell>
          <cell r="F7634" t="str">
            <v>345001505921</v>
          </cell>
          <cell r="G7634">
            <v>603200</v>
          </cell>
          <cell r="H7634" t="str">
            <v>BOOKS AND MAGAZINES</v>
          </cell>
        </row>
        <row r="7635">
          <cell r="A7635">
            <v>507500</v>
          </cell>
          <cell r="B7635" t="str">
            <v>CORPORATE IDENTITY</v>
          </cell>
          <cell r="C7635">
            <v>34500</v>
          </cell>
          <cell r="D7635" t="str">
            <v>COMPANY SUPPORTED ACTIONS</v>
          </cell>
          <cell r="E7635" t="str">
            <v>921-01505</v>
          </cell>
          <cell r="F7635" t="str">
            <v>345001505921</v>
          </cell>
          <cell r="G7635">
            <v>607500</v>
          </cell>
          <cell r="H7635" t="str">
            <v>CORPORATE IDENTITY</v>
          </cell>
        </row>
        <row r="7636">
          <cell r="A7636">
            <v>522000</v>
          </cell>
          <cell r="B7636" t="str">
            <v>EMPLOYEE AWARDS</v>
          </cell>
          <cell r="C7636">
            <v>34500</v>
          </cell>
          <cell r="D7636" t="str">
            <v>COMPANY SUPPORTED ACTIONS</v>
          </cell>
          <cell r="E7636" t="str">
            <v>921-01505</v>
          </cell>
          <cell r="F7636" t="str">
            <v>345001505921</v>
          </cell>
          <cell r="G7636">
            <v>622000</v>
          </cell>
          <cell r="H7636" t="str">
            <v>EMPLOYEE AWARDS</v>
          </cell>
        </row>
        <row r="7637">
          <cell r="A7637">
            <v>505100</v>
          </cell>
          <cell r="B7637" t="str">
            <v>PROFESSIONAL SERVICE</v>
          </cell>
          <cell r="C7637">
            <v>34500</v>
          </cell>
          <cell r="D7637" t="str">
            <v>COMPANY SUPPORTED ACTIONS</v>
          </cell>
          <cell r="E7637" t="str">
            <v>921-01505</v>
          </cell>
          <cell r="F7637" t="str">
            <v>345001505921</v>
          </cell>
          <cell r="G7637">
            <v>605100</v>
          </cell>
          <cell r="H7637" t="str">
            <v>PROFESSIONAL SERVICE</v>
          </cell>
        </row>
        <row r="7638">
          <cell r="A7638">
            <v>506400</v>
          </cell>
          <cell r="B7638" t="str">
            <v>DONATIONS</v>
          </cell>
          <cell r="C7638">
            <v>34500</v>
          </cell>
          <cell r="D7638" t="str">
            <v>COMPANY SUPPORTED ACTIONS</v>
          </cell>
          <cell r="E7638" t="str">
            <v>921-01505</v>
          </cell>
          <cell r="F7638" t="str">
            <v>345001505921</v>
          </cell>
          <cell r="G7638">
            <v>606400</v>
          </cell>
          <cell r="H7638" t="str">
            <v>DONATIONS</v>
          </cell>
        </row>
        <row r="7639">
          <cell r="A7639">
            <v>512100</v>
          </cell>
          <cell r="B7639" t="str">
            <v>MEALS AND ENTERTAIN</v>
          </cell>
          <cell r="C7639">
            <v>34500</v>
          </cell>
          <cell r="D7639" t="str">
            <v>COMPANY SUPPORTED ACTIONS</v>
          </cell>
          <cell r="E7639" t="str">
            <v>921-01505</v>
          </cell>
          <cell r="F7639" t="str">
            <v>345001505921</v>
          </cell>
          <cell r="G7639">
            <v>612100</v>
          </cell>
          <cell r="H7639" t="str">
            <v>MEALS AND ENTERTAIN</v>
          </cell>
        </row>
        <row r="7640">
          <cell r="A7640">
            <v>502100</v>
          </cell>
          <cell r="B7640" t="str">
            <v>OTHER CONTRACT WORK</v>
          </cell>
          <cell r="C7640">
            <v>34500</v>
          </cell>
          <cell r="D7640" t="str">
            <v>COMPANY SUPPORTED ACTIONS</v>
          </cell>
          <cell r="E7640" t="str">
            <v>921-01505</v>
          </cell>
          <cell r="F7640" t="str">
            <v>345001505921</v>
          </cell>
          <cell r="G7640">
            <v>602100</v>
          </cell>
          <cell r="H7640" t="str">
            <v>OTHER CONTRACT WORK</v>
          </cell>
        </row>
        <row r="7641">
          <cell r="A7641">
            <v>501000</v>
          </cell>
          <cell r="B7641" t="str">
            <v>PAYROLL OVERHEAD</v>
          </cell>
          <cell r="C7641">
            <v>34500</v>
          </cell>
          <cell r="D7641" t="str">
            <v>COMPANY SUPPORTED ACTIONS</v>
          </cell>
          <cell r="E7641" t="str">
            <v>921-01505</v>
          </cell>
          <cell r="F7641" t="str">
            <v>345001505921</v>
          </cell>
          <cell r="G7641">
            <v>601000</v>
          </cell>
          <cell r="H7641" t="str">
            <v>PAYROLL OVERHEAD</v>
          </cell>
        </row>
        <row r="7642">
          <cell r="A7642">
            <v>500800</v>
          </cell>
          <cell r="B7642" t="str">
            <v>SALARY P/T PAYROLL</v>
          </cell>
          <cell r="C7642">
            <v>34500</v>
          </cell>
          <cell r="D7642" t="str">
            <v>COMPANY SUPPORTED ACTIONS</v>
          </cell>
          <cell r="E7642" t="str">
            <v>921-01505</v>
          </cell>
          <cell r="F7642" t="str">
            <v>345001505921</v>
          </cell>
          <cell r="G7642">
            <v>600800</v>
          </cell>
          <cell r="H7642" t="str">
            <v>SALARY P/T PAYROLL</v>
          </cell>
        </row>
        <row r="7643">
          <cell r="A7643">
            <v>500900</v>
          </cell>
          <cell r="B7643" t="str">
            <v>VACATION, SICK &amp; HOL</v>
          </cell>
          <cell r="C7643">
            <v>34500</v>
          </cell>
          <cell r="D7643" t="str">
            <v>COMPANY SUPPORTED ACTIONS</v>
          </cell>
          <cell r="E7643" t="str">
            <v>921-01505</v>
          </cell>
          <cell r="F7643" t="str">
            <v>345001505921</v>
          </cell>
          <cell r="G7643">
            <v>600900</v>
          </cell>
          <cell r="H7643" t="str">
            <v>VACATION, SICK &amp; HOL</v>
          </cell>
        </row>
        <row r="7644">
          <cell r="A7644">
            <v>500100</v>
          </cell>
          <cell r="B7644" t="str">
            <v>SALARY PAYROLL</v>
          </cell>
          <cell r="C7644">
            <v>34000</v>
          </cell>
          <cell r="D7644" t="str">
            <v>OD &amp; TRAINING</v>
          </cell>
          <cell r="E7644" t="str">
            <v>921-01505</v>
          </cell>
          <cell r="F7644" t="str">
            <v>340001505921</v>
          </cell>
          <cell r="G7644">
            <v>600100</v>
          </cell>
          <cell r="H7644" t="str">
            <v>SALARY PAYROLL</v>
          </cell>
        </row>
        <row r="7645">
          <cell r="A7645">
            <v>500900</v>
          </cell>
          <cell r="B7645" t="str">
            <v>VACATION, SICK &amp; HOL</v>
          </cell>
          <cell r="C7645">
            <v>34000</v>
          </cell>
          <cell r="D7645" t="str">
            <v>OD &amp; TRAINING</v>
          </cell>
          <cell r="E7645" t="str">
            <v>921-01505</v>
          </cell>
          <cell r="F7645" t="str">
            <v>340001505921</v>
          </cell>
          <cell r="G7645">
            <v>600900</v>
          </cell>
          <cell r="H7645" t="str">
            <v>VACATION, SICK &amp; HOL</v>
          </cell>
        </row>
        <row r="7646">
          <cell r="A7646">
            <v>501000</v>
          </cell>
          <cell r="B7646" t="str">
            <v>PAYROLL OVERHEAD</v>
          </cell>
          <cell r="C7646">
            <v>34000</v>
          </cell>
          <cell r="D7646" t="str">
            <v>OD &amp; TRAINING</v>
          </cell>
          <cell r="E7646" t="str">
            <v>921-01505</v>
          </cell>
          <cell r="F7646" t="str">
            <v>340001505921</v>
          </cell>
          <cell r="G7646">
            <v>601000</v>
          </cell>
          <cell r="H7646" t="str">
            <v>PAYROLL OVERHEAD</v>
          </cell>
        </row>
        <row r="7647">
          <cell r="A7647">
            <v>501100</v>
          </cell>
          <cell r="B7647" t="str">
            <v>EDUCATION</v>
          </cell>
          <cell r="C7647">
            <v>34000</v>
          </cell>
          <cell r="D7647" t="str">
            <v>OD &amp; TRAINING</v>
          </cell>
          <cell r="E7647" t="str">
            <v>921-01505</v>
          </cell>
          <cell r="F7647" t="str">
            <v>340001505921</v>
          </cell>
          <cell r="G7647">
            <v>601100</v>
          </cell>
          <cell r="H7647" t="str">
            <v>EDUCATION</v>
          </cell>
        </row>
        <row r="7648">
          <cell r="A7648">
            <v>501900</v>
          </cell>
          <cell r="B7648" t="str">
            <v>DUES/MEMBERSHIP</v>
          </cell>
          <cell r="C7648">
            <v>34000</v>
          </cell>
          <cell r="D7648" t="str">
            <v>OD &amp; TRAINING</v>
          </cell>
          <cell r="E7648" t="str">
            <v>921-01505</v>
          </cell>
          <cell r="F7648" t="str">
            <v>340001505921</v>
          </cell>
          <cell r="G7648">
            <v>601900</v>
          </cell>
          <cell r="H7648" t="str">
            <v>DUES/MEMBERSHIP</v>
          </cell>
        </row>
        <row r="7649">
          <cell r="A7649">
            <v>502466</v>
          </cell>
          <cell r="B7649" t="str">
            <v>P CARD UNCODED CHARG</v>
          </cell>
          <cell r="C7649">
            <v>34000</v>
          </cell>
          <cell r="D7649" t="str">
            <v>OD &amp; TRAINING</v>
          </cell>
          <cell r="E7649" t="str">
            <v>921-01505</v>
          </cell>
          <cell r="F7649" t="str">
            <v>340001505921</v>
          </cell>
          <cell r="G7649">
            <v>602466</v>
          </cell>
          <cell r="H7649" t="str">
            <v>P CARD UNCODED CHARG</v>
          </cell>
        </row>
        <row r="7650">
          <cell r="A7650">
            <v>502700</v>
          </cell>
          <cell r="B7650" t="str">
            <v>TELEPHONE</v>
          </cell>
          <cell r="C7650">
            <v>34000</v>
          </cell>
          <cell r="D7650" t="str">
            <v>OD &amp; TRAINING</v>
          </cell>
          <cell r="E7650" t="str">
            <v>921-01505</v>
          </cell>
          <cell r="F7650" t="str">
            <v>340001505921</v>
          </cell>
          <cell r="G7650">
            <v>602700</v>
          </cell>
          <cell r="H7650" t="str">
            <v>TELEPHONE</v>
          </cell>
        </row>
        <row r="7651">
          <cell r="A7651">
            <v>503300</v>
          </cell>
          <cell r="B7651" t="str">
            <v>REFRESHMENTS</v>
          </cell>
          <cell r="C7651">
            <v>34000</v>
          </cell>
          <cell r="D7651" t="str">
            <v>OD &amp; TRAINING</v>
          </cell>
          <cell r="E7651" t="str">
            <v>921-01505</v>
          </cell>
          <cell r="F7651" t="str">
            <v>340001505921</v>
          </cell>
          <cell r="G7651">
            <v>603300</v>
          </cell>
          <cell r="H7651" t="str">
            <v>REFRESHMENTS</v>
          </cell>
        </row>
        <row r="7652">
          <cell r="A7652">
            <v>505100</v>
          </cell>
          <cell r="B7652" t="str">
            <v>PROFESSIONAL SERVICE</v>
          </cell>
          <cell r="C7652">
            <v>34000</v>
          </cell>
          <cell r="D7652" t="str">
            <v>OD &amp; TRAINING</v>
          </cell>
          <cell r="E7652" t="str">
            <v>921-01505</v>
          </cell>
          <cell r="F7652" t="str">
            <v>340001505921</v>
          </cell>
          <cell r="G7652">
            <v>605100</v>
          </cell>
          <cell r="H7652" t="str">
            <v>PROFESSIONAL SERVICE</v>
          </cell>
        </row>
        <row r="7653">
          <cell r="A7653">
            <v>513100</v>
          </cell>
          <cell r="B7653" t="str">
            <v>CONFERENCE TRAVEL</v>
          </cell>
          <cell r="C7653">
            <v>34000</v>
          </cell>
          <cell r="D7653" t="str">
            <v>OD &amp; TRAINING</v>
          </cell>
          <cell r="E7653" t="str">
            <v>921-01505</v>
          </cell>
          <cell r="F7653" t="str">
            <v>340001505921</v>
          </cell>
          <cell r="G7653">
            <v>613100</v>
          </cell>
          <cell r="H7653" t="str">
            <v>CONFERENCE TRAVEL</v>
          </cell>
        </row>
        <row r="7654">
          <cell r="A7654">
            <v>522000</v>
          </cell>
          <cell r="B7654" t="str">
            <v>EMPLOYEE AWARDS</v>
          </cell>
          <cell r="C7654">
            <v>34000</v>
          </cell>
          <cell r="D7654" t="str">
            <v>OD &amp; TRAINING</v>
          </cell>
          <cell r="E7654" t="str">
            <v>921-01505</v>
          </cell>
          <cell r="F7654" t="str">
            <v>340001505921</v>
          </cell>
          <cell r="G7654">
            <v>622000</v>
          </cell>
          <cell r="H7654" t="str">
            <v>EMPLOYEE AWARDS</v>
          </cell>
        </row>
        <row r="7655">
          <cell r="A7655">
            <v>501400</v>
          </cell>
          <cell r="B7655" t="str">
            <v>MATERIALS</v>
          </cell>
          <cell r="C7655">
            <v>34000</v>
          </cell>
          <cell r="D7655" t="str">
            <v>OD &amp; TRAINING</v>
          </cell>
          <cell r="E7655" t="str">
            <v>921-01505</v>
          </cell>
          <cell r="F7655" t="str">
            <v>340001505921</v>
          </cell>
          <cell r="G7655">
            <v>601400</v>
          </cell>
          <cell r="H7655" t="str">
            <v>MATERIALS</v>
          </cell>
        </row>
        <row r="7656">
          <cell r="A7656">
            <v>504700</v>
          </cell>
          <cell r="B7656" t="str">
            <v>PARKING</v>
          </cell>
          <cell r="C7656">
            <v>34000</v>
          </cell>
          <cell r="D7656" t="str">
            <v>OD &amp; TRAINING</v>
          </cell>
          <cell r="E7656" t="str">
            <v>921-01505</v>
          </cell>
          <cell r="F7656" t="str">
            <v>340001505921</v>
          </cell>
          <cell r="G7656">
            <v>604700</v>
          </cell>
          <cell r="H7656" t="str">
            <v>PARKING</v>
          </cell>
        </row>
        <row r="7657">
          <cell r="A7657">
            <v>512100</v>
          </cell>
          <cell r="B7657" t="str">
            <v>MEALS AND ENTERTAIN</v>
          </cell>
          <cell r="C7657">
            <v>34000</v>
          </cell>
          <cell r="D7657" t="str">
            <v>OD &amp; TRAINING</v>
          </cell>
          <cell r="E7657" t="str">
            <v>921-01505</v>
          </cell>
          <cell r="F7657" t="str">
            <v>340001505921</v>
          </cell>
          <cell r="G7657">
            <v>612100</v>
          </cell>
          <cell r="H7657" t="str">
            <v>MEALS AND ENTERTAIN</v>
          </cell>
        </row>
        <row r="7658">
          <cell r="A7658">
            <v>500500</v>
          </cell>
          <cell r="B7658" t="str">
            <v>SALARY BONUS PAYROLL</v>
          </cell>
          <cell r="C7658">
            <v>34000</v>
          </cell>
          <cell r="D7658" t="str">
            <v>OD &amp; TRAINING</v>
          </cell>
          <cell r="E7658" t="str">
            <v>921-01505</v>
          </cell>
          <cell r="F7658" t="str">
            <v>340001505921</v>
          </cell>
          <cell r="G7658">
            <v>600500</v>
          </cell>
          <cell r="H7658" t="str">
            <v>SALARY BONUS PAYROLL</v>
          </cell>
        </row>
        <row r="7659">
          <cell r="A7659">
            <v>503000</v>
          </cell>
          <cell r="B7659" t="str">
            <v>OFFICE SUPPLIES</v>
          </cell>
          <cell r="C7659">
            <v>34000</v>
          </cell>
          <cell r="D7659" t="str">
            <v>OD &amp; TRAINING</v>
          </cell>
          <cell r="E7659" t="str">
            <v>921-01505</v>
          </cell>
          <cell r="F7659" t="str">
            <v>340001505921</v>
          </cell>
          <cell r="G7659">
            <v>603000</v>
          </cell>
          <cell r="H7659" t="str">
            <v>OFFICE SUPPLIES</v>
          </cell>
        </row>
        <row r="7660">
          <cell r="A7660">
            <v>503400</v>
          </cell>
          <cell r="B7660" t="str">
            <v>TOOL EXPENSE</v>
          </cell>
          <cell r="C7660">
            <v>34000</v>
          </cell>
          <cell r="D7660" t="str">
            <v>OD &amp; TRAINING</v>
          </cell>
          <cell r="E7660" t="str">
            <v>921-01505</v>
          </cell>
          <cell r="F7660" t="str">
            <v>340001505921</v>
          </cell>
          <cell r="G7660">
            <v>603400</v>
          </cell>
          <cell r="H7660" t="str">
            <v>TOOL EXPENSE</v>
          </cell>
        </row>
        <row r="7661">
          <cell r="A7661">
            <v>503200</v>
          </cell>
          <cell r="B7661" t="str">
            <v>BOOKS AND MAGAZINES</v>
          </cell>
          <cell r="C7661">
            <v>34000</v>
          </cell>
          <cell r="D7661" t="str">
            <v>OD &amp; TRAINING</v>
          </cell>
          <cell r="E7661" t="str">
            <v>921-01505</v>
          </cell>
          <cell r="F7661" t="str">
            <v>340001505921</v>
          </cell>
          <cell r="G7661">
            <v>603200</v>
          </cell>
          <cell r="H7661" t="str">
            <v>BOOKS AND MAGAZINES</v>
          </cell>
        </row>
        <row r="7662">
          <cell r="A7662">
            <v>599900</v>
          </cell>
          <cell r="B7662" t="str">
            <v>BDGT - MISC. EXP</v>
          </cell>
          <cell r="C7662">
            <v>34000</v>
          </cell>
          <cell r="D7662" t="str">
            <v>OD &amp; TRAINING</v>
          </cell>
          <cell r="E7662" t="str">
            <v>921-01505</v>
          </cell>
          <cell r="F7662" t="str">
            <v>340001505921</v>
          </cell>
          <cell r="G7662">
            <v>699900</v>
          </cell>
          <cell r="H7662" t="str">
            <v>BDGT - MISC. EXP</v>
          </cell>
        </row>
        <row r="7663">
          <cell r="A7663">
            <v>513200</v>
          </cell>
          <cell r="B7663" t="str">
            <v>BUSINESS TRAVEL</v>
          </cell>
          <cell r="C7663">
            <v>34000</v>
          </cell>
          <cell r="D7663" t="str">
            <v>OD &amp; TRAINING</v>
          </cell>
          <cell r="E7663" t="str">
            <v>921-01505</v>
          </cell>
          <cell r="F7663" t="str">
            <v>340001505921</v>
          </cell>
          <cell r="G7663">
            <v>613200</v>
          </cell>
          <cell r="H7663" t="str">
            <v>BUSINESS TRAVEL</v>
          </cell>
        </row>
        <row r="7664">
          <cell r="A7664">
            <v>500100</v>
          </cell>
          <cell r="B7664" t="str">
            <v>SALARY PAYROLL</v>
          </cell>
          <cell r="C7664">
            <v>33000</v>
          </cell>
          <cell r="D7664" t="str">
            <v>PAYROLL</v>
          </cell>
          <cell r="E7664" t="str">
            <v>921-01505</v>
          </cell>
          <cell r="F7664" t="str">
            <v>330001505921</v>
          </cell>
          <cell r="G7664">
            <v>600100</v>
          </cell>
          <cell r="H7664" t="str">
            <v>SALARY PAYROLL</v>
          </cell>
        </row>
        <row r="7665">
          <cell r="A7665">
            <v>500900</v>
          </cell>
          <cell r="B7665" t="str">
            <v>VACATION, SICK &amp; HOL</v>
          </cell>
          <cell r="C7665">
            <v>33000</v>
          </cell>
          <cell r="D7665" t="str">
            <v>PAYROLL</v>
          </cell>
          <cell r="E7665" t="str">
            <v>921-01505</v>
          </cell>
          <cell r="F7665" t="str">
            <v>330001505921</v>
          </cell>
          <cell r="G7665">
            <v>600900</v>
          </cell>
          <cell r="H7665" t="str">
            <v>VACATION, SICK &amp; HOL</v>
          </cell>
        </row>
        <row r="7666">
          <cell r="A7666">
            <v>501000</v>
          </cell>
          <cell r="B7666" t="str">
            <v>PAYROLL OVERHEAD</v>
          </cell>
          <cell r="C7666">
            <v>33000</v>
          </cell>
          <cell r="D7666" t="str">
            <v>PAYROLL</v>
          </cell>
          <cell r="E7666" t="str">
            <v>921-01505</v>
          </cell>
          <cell r="F7666" t="str">
            <v>330001505921</v>
          </cell>
          <cell r="G7666">
            <v>601000</v>
          </cell>
          <cell r="H7666" t="str">
            <v>PAYROLL OVERHEAD</v>
          </cell>
        </row>
        <row r="7667">
          <cell r="A7667">
            <v>503100</v>
          </cell>
          <cell r="B7667" t="str">
            <v>PRINTING</v>
          </cell>
          <cell r="C7667">
            <v>33000</v>
          </cell>
          <cell r="D7667" t="str">
            <v>PAYROLL</v>
          </cell>
          <cell r="E7667" t="str">
            <v>921-01505</v>
          </cell>
          <cell r="F7667" t="str">
            <v>330001505921</v>
          </cell>
          <cell r="G7667">
            <v>603100</v>
          </cell>
          <cell r="H7667" t="str">
            <v>PRINTING</v>
          </cell>
        </row>
        <row r="7668">
          <cell r="A7668">
            <v>505600</v>
          </cell>
          <cell r="B7668" t="str">
            <v>SOFTWARE MAINT</v>
          </cell>
          <cell r="C7668">
            <v>33000</v>
          </cell>
          <cell r="D7668" t="str">
            <v>PAYROLL</v>
          </cell>
          <cell r="E7668" t="str">
            <v>921-01505</v>
          </cell>
          <cell r="F7668" t="str">
            <v>330001505921</v>
          </cell>
          <cell r="G7668">
            <v>605600</v>
          </cell>
          <cell r="H7668" t="str">
            <v>SOFTWARE MAINT</v>
          </cell>
        </row>
        <row r="7669">
          <cell r="A7669">
            <v>522000</v>
          </cell>
          <cell r="B7669" t="str">
            <v>EMPLOYEE AWARDS</v>
          </cell>
          <cell r="C7669">
            <v>33000</v>
          </cell>
          <cell r="D7669" t="str">
            <v>PAYROLL</v>
          </cell>
          <cell r="E7669" t="str">
            <v>921-01505</v>
          </cell>
          <cell r="F7669" t="str">
            <v>330001505921</v>
          </cell>
          <cell r="G7669">
            <v>622000</v>
          </cell>
          <cell r="H7669" t="str">
            <v>EMPLOYEE AWARDS</v>
          </cell>
        </row>
        <row r="7670">
          <cell r="A7670">
            <v>500500</v>
          </cell>
          <cell r="B7670" t="str">
            <v>SALARY BONUS PAYROLL</v>
          </cell>
          <cell r="C7670">
            <v>33000</v>
          </cell>
          <cell r="D7670" t="str">
            <v>PAYROLL</v>
          </cell>
          <cell r="E7670" t="str">
            <v>921-01505</v>
          </cell>
          <cell r="F7670" t="str">
            <v>330001505921</v>
          </cell>
          <cell r="G7670">
            <v>600500</v>
          </cell>
          <cell r="H7670" t="str">
            <v>SALARY BONUS PAYROLL</v>
          </cell>
        </row>
        <row r="7671">
          <cell r="A7671">
            <v>502466</v>
          </cell>
          <cell r="B7671" t="str">
            <v>P CARD UNCODED CHARG</v>
          </cell>
          <cell r="C7671">
            <v>32000</v>
          </cell>
          <cell r="D7671" t="str">
            <v>BENEFITS</v>
          </cell>
          <cell r="E7671" t="str">
            <v>921-01505</v>
          </cell>
          <cell r="F7671" t="str">
            <v>320001505921</v>
          </cell>
          <cell r="G7671">
            <v>602466</v>
          </cell>
          <cell r="H7671" t="str">
            <v>P CARD UNCODED CHARG</v>
          </cell>
        </row>
        <row r="7672">
          <cell r="A7672">
            <v>502700</v>
          </cell>
          <cell r="B7672" t="str">
            <v>TELEPHONE</v>
          </cell>
          <cell r="C7672">
            <v>32000</v>
          </cell>
          <cell r="D7672" t="str">
            <v>BENEFITS</v>
          </cell>
          <cell r="E7672" t="str">
            <v>921-01505</v>
          </cell>
          <cell r="F7672" t="str">
            <v>320001505921</v>
          </cell>
          <cell r="G7672">
            <v>602700</v>
          </cell>
          <cell r="H7672" t="str">
            <v>TELEPHONE</v>
          </cell>
        </row>
        <row r="7673">
          <cell r="A7673">
            <v>500100</v>
          </cell>
          <cell r="B7673" t="str">
            <v>SALARY PAYROLL</v>
          </cell>
          <cell r="C7673">
            <v>31300</v>
          </cell>
          <cell r="D7673" t="str">
            <v>IND REL &amp; COMP ANALYSIS</v>
          </cell>
          <cell r="E7673" t="str">
            <v>921-01505</v>
          </cell>
          <cell r="F7673" t="str">
            <v>313001505921</v>
          </cell>
          <cell r="G7673">
            <v>600100</v>
          </cell>
          <cell r="H7673" t="str">
            <v>SALARY PAYROLL</v>
          </cell>
        </row>
        <row r="7674">
          <cell r="A7674">
            <v>500900</v>
          </cell>
          <cell r="B7674" t="str">
            <v>VACATION, SICK &amp; HOL</v>
          </cell>
          <cell r="C7674">
            <v>31300</v>
          </cell>
          <cell r="D7674" t="str">
            <v>IND REL &amp; COMP ANALYSIS</v>
          </cell>
          <cell r="E7674" t="str">
            <v>921-01505</v>
          </cell>
          <cell r="F7674" t="str">
            <v>313001505921</v>
          </cell>
          <cell r="G7674">
            <v>600900</v>
          </cell>
          <cell r="H7674" t="str">
            <v>VACATION, SICK &amp; HOL</v>
          </cell>
        </row>
        <row r="7675">
          <cell r="A7675">
            <v>501000</v>
          </cell>
          <cell r="B7675" t="str">
            <v>PAYROLL OVERHEAD</v>
          </cell>
          <cell r="C7675">
            <v>31300</v>
          </cell>
          <cell r="D7675" t="str">
            <v>IND REL &amp; COMP ANALYSIS</v>
          </cell>
          <cell r="E7675" t="str">
            <v>921-01505</v>
          </cell>
          <cell r="F7675" t="str">
            <v>313001505921</v>
          </cell>
          <cell r="G7675">
            <v>601000</v>
          </cell>
          <cell r="H7675" t="str">
            <v>PAYROLL OVERHEAD</v>
          </cell>
        </row>
        <row r="7676">
          <cell r="A7676">
            <v>501100</v>
          </cell>
          <cell r="B7676" t="str">
            <v>EDUCATION</v>
          </cell>
          <cell r="C7676">
            <v>31300</v>
          </cell>
          <cell r="D7676" t="str">
            <v>IND REL &amp; COMP ANALYSIS</v>
          </cell>
          <cell r="E7676" t="str">
            <v>921-01505</v>
          </cell>
          <cell r="F7676" t="str">
            <v>313001505921</v>
          </cell>
          <cell r="G7676">
            <v>601100</v>
          </cell>
          <cell r="H7676" t="str">
            <v>EDUCATION</v>
          </cell>
        </row>
        <row r="7677">
          <cell r="A7677">
            <v>501900</v>
          </cell>
          <cell r="B7677" t="str">
            <v>DUES/MEMBERSHIP</v>
          </cell>
          <cell r="C7677">
            <v>31300</v>
          </cell>
          <cell r="D7677" t="str">
            <v>IND REL &amp; COMP ANALYSIS</v>
          </cell>
          <cell r="E7677" t="str">
            <v>921-01505</v>
          </cell>
          <cell r="F7677" t="str">
            <v>313001505921</v>
          </cell>
          <cell r="G7677">
            <v>601900</v>
          </cell>
          <cell r="H7677" t="str">
            <v>DUES/MEMBERSHIP</v>
          </cell>
        </row>
        <row r="7678">
          <cell r="A7678">
            <v>502100</v>
          </cell>
          <cell r="B7678" t="str">
            <v>OTHER CONTRACT WORK</v>
          </cell>
          <cell r="C7678">
            <v>31300</v>
          </cell>
          <cell r="D7678" t="str">
            <v>IND REL &amp; COMP ANALYSIS</v>
          </cell>
          <cell r="E7678" t="str">
            <v>921-01505</v>
          </cell>
          <cell r="F7678" t="str">
            <v>313001505921</v>
          </cell>
          <cell r="G7678">
            <v>602100</v>
          </cell>
          <cell r="H7678" t="str">
            <v>OTHER CONTRACT WORK</v>
          </cell>
        </row>
        <row r="7679">
          <cell r="A7679">
            <v>502466</v>
          </cell>
          <cell r="B7679" t="str">
            <v>P CARD UNCODED CHARG</v>
          </cell>
          <cell r="C7679">
            <v>31300</v>
          </cell>
          <cell r="D7679" t="str">
            <v>IND REL &amp; COMP ANALYSIS</v>
          </cell>
          <cell r="E7679" t="str">
            <v>921-01505</v>
          </cell>
          <cell r="F7679" t="str">
            <v>313001505921</v>
          </cell>
          <cell r="G7679">
            <v>602466</v>
          </cell>
          <cell r="H7679" t="str">
            <v>P CARD UNCODED CHARG</v>
          </cell>
        </row>
        <row r="7680">
          <cell r="A7680">
            <v>502700</v>
          </cell>
          <cell r="B7680" t="str">
            <v>TELEPHONE</v>
          </cell>
          <cell r="C7680">
            <v>31300</v>
          </cell>
          <cell r="D7680" t="str">
            <v>IND REL &amp; COMP ANALYSIS</v>
          </cell>
          <cell r="E7680" t="str">
            <v>921-01505</v>
          </cell>
          <cell r="F7680" t="str">
            <v>313001505921</v>
          </cell>
          <cell r="G7680">
            <v>602700</v>
          </cell>
          <cell r="H7680" t="str">
            <v>TELEPHONE</v>
          </cell>
        </row>
        <row r="7681">
          <cell r="A7681">
            <v>505100</v>
          </cell>
          <cell r="B7681" t="str">
            <v>PROFESSIONAL SERVICE</v>
          </cell>
          <cell r="C7681">
            <v>31300</v>
          </cell>
          <cell r="D7681" t="str">
            <v>IND REL &amp; COMP ANALYSIS</v>
          </cell>
          <cell r="E7681" t="str">
            <v>921-01505</v>
          </cell>
          <cell r="F7681" t="str">
            <v>313001505921</v>
          </cell>
          <cell r="G7681">
            <v>605100</v>
          </cell>
          <cell r="H7681" t="str">
            <v>PROFESSIONAL SERVICE</v>
          </cell>
        </row>
        <row r="7682">
          <cell r="A7682">
            <v>512100</v>
          </cell>
          <cell r="B7682" t="str">
            <v>MEALS AND ENTERTAIN</v>
          </cell>
          <cell r="C7682">
            <v>31300</v>
          </cell>
          <cell r="D7682" t="str">
            <v>IND REL &amp; COMP ANALYSIS</v>
          </cell>
          <cell r="E7682" t="str">
            <v>921-01505</v>
          </cell>
          <cell r="F7682" t="str">
            <v>313001505921</v>
          </cell>
          <cell r="G7682">
            <v>612100</v>
          </cell>
          <cell r="H7682" t="str">
            <v>MEALS AND ENTERTAIN</v>
          </cell>
        </row>
        <row r="7683">
          <cell r="A7683">
            <v>503100</v>
          </cell>
          <cell r="B7683" t="str">
            <v>PRINTING</v>
          </cell>
          <cell r="C7683">
            <v>31300</v>
          </cell>
          <cell r="D7683" t="str">
            <v>IND REL &amp; COMP ANALYSIS</v>
          </cell>
          <cell r="E7683" t="str">
            <v>921-01505</v>
          </cell>
          <cell r="F7683" t="str">
            <v>313001505921</v>
          </cell>
          <cell r="G7683">
            <v>603100</v>
          </cell>
          <cell r="H7683" t="str">
            <v>PRINTING</v>
          </cell>
        </row>
        <row r="7684">
          <cell r="A7684">
            <v>503000</v>
          </cell>
          <cell r="B7684" t="str">
            <v>OFFICE SUPPLIES</v>
          </cell>
          <cell r="C7684">
            <v>31300</v>
          </cell>
          <cell r="D7684" t="str">
            <v>IND REL &amp; COMP ANALYSIS</v>
          </cell>
          <cell r="E7684" t="str">
            <v>921-01505</v>
          </cell>
          <cell r="F7684" t="str">
            <v>313001505921</v>
          </cell>
          <cell r="G7684">
            <v>603000</v>
          </cell>
          <cell r="H7684" t="str">
            <v>OFFICE SUPPLIES</v>
          </cell>
        </row>
        <row r="7685">
          <cell r="A7685">
            <v>513100</v>
          </cell>
          <cell r="B7685" t="str">
            <v>CONFERENCE TRAVEL</v>
          </cell>
          <cell r="C7685">
            <v>31300</v>
          </cell>
          <cell r="D7685" t="str">
            <v>IND REL &amp; COMP ANALYSIS</v>
          </cell>
          <cell r="E7685" t="str">
            <v>921-01505</v>
          </cell>
          <cell r="F7685" t="str">
            <v>313001505921</v>
          </cell>
          <cell r="G7685">
            <v>613100</v>
          </cell>
          <cell r="H7685" t="str">
            <v>CONFERENCE TRAVEL</v>
          </cell>
        </row>
        <row r="7686">
          <cell r="A7686">
            <v>500500</v>
          </cell>
          <cell r="B7686" t="str">
            <v>SALARY BONUS PAYROLL</v>
          </cell>
          <cell r="C7686">
            <v>31300</v>
          </cell>
          <cell r="D7686" t="str">
            <v>IND REL &amp; COMP ANALYSIS</v>
          </cell>
          <cell r="E7686" t="str">
            <v>921-01505</v>
          </cell>
          <cell r="F7686" t="str">
            <v>313001505921</v>
          </cell>
          <cell r="G7686">
            <v>600500</v>
          </cell>
          <cell r="H7686" t="str">
            <v>SALARY BONUS PAYROLL</v>
          </cell>
        </row>
        <row r="7687">
          <cell r="A7687">
            <v>500100</v>
          </cell>
          <cell r="B7687" t="str">
            <v>SALARY PAYROLL</v>
          </cell>
          <cell r="C7687">
            <v>31100</v>
          </cell>
          <cell r="D7687" t="str">
            <v>EMPLOYMENT</v>
          </cell>
          <cell r="E7687" t="str">
            <v>921-01505</v>
          </cell>
          <cell r="F7687" t="str">
            <v>311001505921</v>
          </cell>
          <cell r="G7687">
            <v>600100</v>
          </cell>
          <cell r="H7687" t="str">
            <v>SALARY PAYROLL</v>
          </cell>
        </row>
        <row r="7688">
          <cell r="A7688">
            <v>500900</v>
          </cell>
          <cell r="B7688" t="str">
            <v>VACATION, SICK &amp; HOL</v>
          </cell>
          <cell r="C7688">
            <v>31100</v>
          </cell>
          <cell r="D7688" t="str">
            <v>EMPLOYMENT</v>
          </cell>
          <cell r="E7688" t="str">
            <v>921-01505</v>
          </cell>
          <cell r="F7688" t="str">
            <v>311001505921</v>
          </cell>
          <cell r="G7688">
            <v>600900</v>
          </cell>
          <cell r="H7688" t="str">
            <v>VACATION, SICK &amp; HOL</v>
          </cell>
        </row>
        <row r="7689">
          <cell r="A7689">
            <v>501000</v>
          </cell>
          <cell r="B7689" t="str">
            <v>PAYROLL OVERHEAD</v>
          </cell>
          <cell r="C7689">
            <v>31100</v>
          </cell>
          <cell r="D7689" t="str">
            <v>EMPLOYMENT</v>
          </cell>
          <cell r="E7689" t="str">
            <v>921-01505</v>
          </cell>
          <cell r="F7689" t="str">
            <v>311001505921</v>
          </cell>
          <cell r="G7689">
            <v>601000</v>
          </cell>
          <cell r="H7689" t="str">
            <v>PAYROLL OVERHEAD</v>
          </cell>
        </row>
        <row r="7690">
          <cell r="A7690">
            <v>501100</v>
          </cell>
          <cell r="B7690" t="str">
            <v>EDUCATION</v>
          </cell>
          <cell r="C7690">
            <v>31100</v>
          </cell>
          <cell r="D7690" t="str">
            <v>EMPLOYMENT</v>
          </cell>
          <cell r="E7690" t="str">
            <v>921-01505</v>
          </cell>
          <cell r="F7690" t="str">
            <v>311001505921</v>
          </cell>
          <cell r="G7690">
            <v>601100</v>
          </cell>
          <cell r="H7690" t="str">
            <v>EDUCATION</v>
          </cell>
        </row>
        <row r="7691">
          <cell r="A7691">
            <v>502100</v>
          </cell>
          <cell r="B7691" t="str">
            <v>OTHER CONTRACT WORK</v>
          </cell>
          <cell r="C7691">
            <v>31100</v>
          </cell>
          <cell r="D7691" t="str">
            <v>EMPLOYMENT</v>
          </cell>
          <cell r="E7691" t="str">
            <v>921-01505</v>
          </cell>
          <cell r="F7691" t="str">
            <v>311001505921</v>
          </cell>
          <cell r="G7691">
            <v>602100</v>
          </cell>
          <cell r="H7691" t="str">
            <v>OTHER CONTRACT WORK</v>
          </cell>
        </row>
        <row r="7692">
          <cell r="A7692">
            <v>502466</v>
          </cell>
          <cell r="B7692" t="str">
            <v>P CARD UNCODED CHARG</v>
          </cell>
          <cell r="C7692">
            <v>31100</v>
          </cell>
          <cell r="D7692" t="str">
            <v>EMPLOYMENT</v>
          </cell>
          <cell r="E7692" t="str">
            <v>921-01505</v>
          </cell>
          <cell r="F7692" t="str">
            <v>311001505921</v>
          </cell>
          <cell r="G7692">
            <v>602466</v>
          </cell>
          <cell r="H7692" t="str">
            <v>P CARD UNCODED CHARG</v>
          </cell>
        </row>
        <row r="7693">
          <cell r="A7693">
            <v>502700</v>
          </cell>
          <cell r="B7693" t="str">
            <v>TELEPHONE</v>
          </cell>
          <cell r="C7693">
            <v>31100</v>
          </cell>
          <cell r="D7693" t="str">
            <v>EMPLOYMENT</v>
          </cell>
          <cell r="E7693" t="str">
            <v>921-01505</v>
          </cell>
          <cell r="F7693" t="str">
            <v>311001505921</v>
          </cell>
          <cell r="G7693">
            <v>602700</v>
          </cell>
          <cell r="H7693" t="str">
            <v>TELEPHONE</v>
          </cell>
        </row>
        <row r="7694">
          <cell r="A7694">
            <v>503100</v>
          </cell>
          <cell r="B7694" t="str">
            <v>PRINTING</v>
          </cell>
          <cell r="C7694">
            <v>31100</v>
          </cell>
          <cell r="D7694" t="str">
            <v>EMPLOYMENT</v>
          </cell>
          <cell r="E7694" t="str">
            <v>921-01505</v>
          </cell>
          <cell r="F7694" t="str">
            <v>311001505921</v>
          </cell>
          <cell r="G7694">
            <v>603100</v>
          </cell>
          <cell r="H7694" t="str">
            <v>PRINTING</v>
          </cell>
        </row>
        <row r="7695">
          <cell r="A7695">
            <v>505100</v>
          </cell>
          <cell r="B7695" t="str">
            <v>PROFESSIONAL SERVICE</v>
          </cell>
          <cell r="C7695">
            <v>31100</v>
          </cell>
          <cell r="D7695" t="str">
            <v>EMPLOYMENT</v>
          </cell>
          <cell r="E7695" t="str">
            <v>921-01505</v>
          </cell>
          <cell r="F7695" t="str">
            <v>311001505921</v>
          </cell>
          <cell r="G7695">
            <v>605100</v>
          </cell>
          <cell r="H7695" t="str">
            <v>PROFESSIONAL SERVICE</v>
          </cell>
        </row>
        <row r="7696">
          <cell r="A7696">
            <v>505200</v>
          </cell>
          <cell r="B7696" t="str">
            <v>ADVERTISING</v>
          </cell>
          <cell r="C7696">
            <v>31100</v>
          </cell>
          <cell r="D7696" t="str">
            <v>EMPLOYMENT</v>
          </cell>
          <cell r="E7696" t="str">
            <v>921-01505</v>
          </cell>
          <cell r="F7696" t="str">
            <v>311001505921</v>
          </cell>
          <cell r="G7696">
            <v>605200</v>
          </cell>
          <cell r="H7696" t="str">
            <v>ADVERTISING</v>
          </cell>
        </row>
        <row r="7697">
          <cell r="A7697">
            <v>512100</v>
          </cell>
          <cell r="B7697" t="str">
            <v>MEALS AND ENTERTAIN</v>
          </cell>
          <cell r="C7697">
            <v>31100</v>
          </cell>
          <cell r="D7697" t="str">
            <v>EMPLOYMENT</v>
          </cell>
          <cell r="E7697" t="str">
            <v>921-01505</v>
          </cell>
          <cell r="F7697" t="str">
            <v>311001505921</v>
          </cell>
          <cell r="G7697">
            <v>612100</v>
          </cell>
          <cell r="H7697" t="str">
            <v>MEALS AND ENTERTAIN</v>
          </cell>
        </row>
        <row r="7698">
          <cell r="A7698">
            <v>522000</v>
          </cell>
          <cell r="B7698" t="str">
            <v>EMPLOYEE AWARDS</v>
          </cell>
          <cell r="C7698">
            <v>31100</v>
          </cell>
          <cell r="D7698" t="str">
            <v>EMPLOYMENT</v>
          </cell>
          <cell r="E7698" t="str">
            <v>921-01505</v>
          </cell>
          <cell r="F7698" t="str">
            <v>311001505921</v>
          </cell>
          <cell r="G7698">
            <v>622000</v>
          </cell>
          <cell r="H7698" t="str">
            <v>EMPLOYEE AWARDS</v>
          </cell>
        </row>
        <row r="7699">
          <cell r="A7699">
            <v>501900</v>
          </cell>
          <cell r="B7699" t="str">
            <v>DUES/MEMBERSHIP</v>
          </cell>
          <cell r="C7699">
            <v>31100</v>
          </cell>
          <cell r="D7699" t="str">
            <v>EMPLOYMENT</v>
          </cell>
          <cell r="E7699" t="str">
            <v>921-01505</v>
          </cell>
          <cell r="F7699" t="str">
            <v>311001505921</v>
          </cell>
          <cell r="G7699">
            <v>601900</v>
          </cell>
          <cell r="H7699" t="str">
            <v>DUES/MEMBERSHIP</v>
          </cell>
        </row>
        <row r="7700">
          <cell r="A7700">
            <v>502000</v>
          </cell>
          <cell r="B7700" t="str">
            <v>OFFICE CONTRACT WORK</v>
          </cell>
          <cell r="C7700">
            <v>31100</v>
          </cell>
          <cell r="D7700" t="str">
            <v>EMPLOYMENT</v>
          </cell>
          <cell r="E7700" t="str">
            <v>921-01505</v>
          </cell>
          <cell r="F7700" t="str">
            <v>311001505921</v>
          </cell>
          <cell r="G7700">
            <v>602000</v>
          </cell>
          <cell r="H7700" t="str">
            <v>OFFICE CONTRACT WORK</v>
          </cell>
        </row>
        <row r="7701">
          <cell r="A7701">
            <v>500100</v>
          </cell>
          <cell r="B7701" t="str">
            <v>SALARY PAYROLL</v>
          </cell>
          <cell r="C7701">
            <v>16400</v>
          </cell>
          <cell r="D7701" t="str">
            <v>OFFICE SERVICES</v>
          </cell>
          <cell r="E7701" t="str">
            <v>921-01505</v>
          </cell>
          <cell r="F7701" t="str">
            <v>164001505921</v>
          </cell>
          <cell r="G7701">
            <v>600100</v>
          </cell>
          <cell r="H7701" t="str">
            <v>SALARY PAYROLL</v>
          </cell>
        </row>
        <row r="7702">
          <cell r="A7702">
            <v>500305</v>
          </cell>
          <cell r="B7702" t="str">
            <v>HOURLY REGULAR  PAY</v>
          </cell>
          <cell r="C7702">
            <v>16400</v>
          </cell>
          <cell r="D7702" t="str">
            <v>OFFICE SERVICES</v>
          </cell>
          <cell r="E7702" t="str">
            <v>921-01505</v>
          </cell>
          <cell r="F7702" t="str">
            <v>164001505921</v>
          </cell>
          <cell r="G7702">
            <v>600305</v>
          </cell>
          <cell r="H7702" t="str">
            <v>HOURLY REGULAR  PAY</v>
          </cell>
        </row>
        <row r="7703">
          <cell r="A7703">
            <v>500306</v>
          </cell>
          <cell r="B7703" t="str">
            <v>HOURLY OVERTIME PAY</v>
          </cell>
          <cell r="C7703">
            <v>16400</v>
          </cell>
          <cell r="D7703" t="str">
            <v>OFFICE SERVICES</v>
          </cell>
          <cell r="E7703" t="str">
            <v>921-01505</v>
          </cell>
          <cell r="F7703" t="str">
            <v>164001505921</v>
          </cell>
          <cell r="G7703">
            <v>600306</v>
          </cell>
          <cell r="H7703" t="str">
            <v>HOURLY OVERTIME PAY</v>
          </cell>
        </row>
        <row r="7704">
          <cell r="A7704">
            <v>500900</v>
          </cell>
          <cell r="B7704" t="str">
            <v>VACATION, SICK &amp; HOL</v>
          </cell>
          <cell r="C7704">
            <v>16400</v>
          </cell>
          <cell r="D7704" t="str">
            <v>OFFICE SERVICES</v>
          </cell>
          <cell r="E7704" t="str">
            <v>921-01505</v>
          </cell>
          <cell r="F7704" t="str">
            <v>164001505921</v>
          </cell>
          <cell r="G7704">
            <v>600900</v>
          </cell>
          <cell r="H7704" t="str">
            <v>VACATION, SICK &amp; HOL</v>
          </cell>
        </row>
        <row r="7705">
          <cell r="A7705">
            <v>501000</v>
          </cell>
          <cell r="B7705" t="str">
            <v>PAYROLL OVERHEAD</v>
          </cell>
          <cell r="C7705">
            <v>16400</v>
          </cell>
          <cell r="D7705" t="str">
            <v>OFFICE SERVICES</v>
          </cell>
          <cell r="E7705" t="str">
            <v>921-01505</v>
          </cell>
          <cell r="F7705" t="str">
            <v>164001505921</v>
          </cell>
          <cell r="G7705">
            <v>601000</v>
          </cell>
          <cell r="H7705" t="str">
            <v>PAYROLL OVERHEAD</v>
          </cell>
        </row>
        <row r="7706">
          <cell r="A7706">
            <v>501600</v>
          </cell>
          <cell r="B7706" t="str">
            <v>TRANSPORTATION</v>
          </cell>
          <cell r="C7706">
            <v>16400</v>
          </cell>
          <cell r="D7706" t="str">
            <v>OFFICE SERVICES</v>
          </cell>
          <cell r="E7706" t="str">
            <v>921-01505</v>
          </cell>
          <cell r="F7706" t="str">
            <v>164001505921</v>
          </cell>
          <cell r="G7706">
            <v>601600</v>
          </cell>
          <cell r="H7706" t="str">
            <v>TRANSPORTATION</v>
          </cell>
        </row>
        <row r="7707">
          <cell r="A7707">
            <v>502100</v>
          </cell>
          <cell r="B7707" t="str">
            <v>OTHER CONTRACT WORK</v>
          </cell>
          <cell r="C7707">
            <v>16400</v>
          </cell>
          <cell r="D7707" t="str">
            <v>OFFICE SERVICES</v>
          </cell>
          <cell r="E7707" t="str">
            <v>921-01505</v>
          </cell>
          <cell r="F7707" t="str">
            <v>164001505921</v>
          </cell>
          <cell r="G7707">
            <v>602100</v>
          </cell>
          <cell r="H7707" t="str">
            <v>OTHER CONTRACT WORK</v>
          </cell>
        </row>
        <row r="7708">
          <cell r="A7708">
            <v>502466</v>
          </cell>
          <cell r="B7708" t="str">
            <v>P CARD UNCODED CHARG</v>
          </cell>
          <cell r="C7708">
            <v>16400</v>
          </cell>
          <cell r="D7708" t="str">
            <v>OFFICE SERVICES</v>
          </cell>
          <cell r="E7708" t="str">
            <v>921-01505</v>
          </cell>
          <cell r="F7708" t="str">
            <v>164001505921</v>
          </cell>
          <cell r="G7708">
            <v>602466</v>
          </cell>
          <cell r="H7708" t="str">
            <v>P CARD UNCODED CHARG</v>
          </cell>
        </row>
        <row r="7709">
          <cell r="A7709">
            <v>502800</v>
          </cell>
          <cell r="B7709" t="str">
            <v>POSTAGE</v>
          </cell>
          <cell r="C7709">
            <v>16400</v>
          </cell>
          <cell r="D7709" t="str">
            <v>OFFICE SERVICES</v>
          </cell>
          <cell r="E7709" t="str">
            <v>921-01505</v>
          </cell>
          <cell r="F7709" t="str">
            <v>164001505921</v>
          </cell>
          <cell r="G7709">
            <v>602800</v>
          </cell>
          <cell r="H7709" t="str">
            <v>POSTAGE</v>
          </cell>
        </row>
        <row r="7710">
          <cell r="A7710">
            <v>503000</v>
          </cell>
          <cell r="B7710" t="str">
            <v>OFFICE SUPPLIES</v>
          </cell>
          <cell r="C7710">
            <v>16400</v>
          </cell>
          <cell r="D7710" t="str">
            <v>OFFICE SERVICES</v>
          </cell>
          <cell r="E7710" t="str">
            <v>921-01505</v>
          </cell>
          <cell r="F7710" t="str">
            <v>164001505921</v>
          </cell>
          <cell r="G7710">
            <v>603000</v>
          </cell>
          <cell r="H7710" t="str">
            <v>OFFICE SUPPLIES</v>
          </cell>
        </row>
        <row r="7711">
          <cell r="A7711">
            <v>503100</v>
          </cell>
          <cell r="B7711" t="str">
            <v>PRINTING</v>
          </cell>
          <cell r="C7711">
            <v>16400</v>
          </cell>
          <cell r="D7711" t="str">
            <v>OFFICE SERVICES</v>
          </cell>
          <cell r="E7711" t="str">
            <v>921-01505</v>
          </cell>
          <cell r="F7711" t="str">
            <v>164001505921</v>
          </cell>
          <cell r="G7711">
            <v>603100</v>
          </cell>
          <cell r="H7711" t="str">
            <v>PRINTING</v>
          </cell>
        </row>
        <row r="7712">
          <cell r="A7712">
            <v>503200</v>
          </cell>
          <cell r="B7712" t="str">
            <v>BOOKS AND MAGAZINES</v>
          </cell>
          <cell r="C7712">
            <v>16400</v>
          </cell>
          <cell r="D7712" t="str">
            <v>OFFICE SERVICES</v>
          </cell>
          <cell r="E7712" t="str">
            <v>921-01505</v>
          </cell>
          <cell r="F7712" t="str">
            <v>164001505921</v>
          </cell>
          <cell r="G7712">
            <v>603200</v>
          </cell>
          <cell r="H7712" t="str">
            <v>BOOKS AND MAGAZINES</v>
          </cell>
        </row>
        <row r="7713">
          <cell r="A7713">
            <v>503300</v>
          </cell>
          <cell r="B7713" t="str">
            <v>REFRESHMENTS</v>
          </cell>
          <cell r="C7713">
            <v>16400</v>
          </cell>
          <cell r="D7713" t="str">
            <v>OFFICE SERVICES</v>
          </cell>
          <cell r="E7713" t="str">
            <v>921-01505</v>
          </cell>
          <cell r="F7713" t="str">
            <v>164001505921</v>
          </cell>
          <cell r="G7713">
            <v>603300</v>
          </cell>
          <cell r="H7713" t="str">
            <v>REFRESHMENTS</v>
          </cell>
        </row>
        <row r="7714">
          <cell r="A7714">
            <v>503600</v>
          </cell>
          <cell r="B7714" t="str">
            <v>COPIER LEASE/MAINT</v>
          </cell>
          <cell r="C7714">
            <v>16400</v>
          </cell>
          <cell r="D7714" t="str">
            <v>OFFICE SERVICES</v>
          </cell>
          <cell r="E7714" t="str">
            <v>921-01505</v>
          </cell>
          <cell r="F7714" t="str">
            <v>164001505921</v>
          </cell>
          <cell r="G7714">
            <v>603600</v>
          </cell>
          <cell r="H7714" t="str">
            <v>COPIER LEASE/MAINT</v>
          </cell>
        </row>
        <row r="7715">
          <cell r="A7715">
            <v>505100</v>
          </cell>
          <cell r="B7715" t="str">
            <v>PROFESSIONAL SERVICE</v>
          </cell>
          <cell r="C7715">
            <v>16400</v>
          </cell>
          <cell r="D7715" t="str">
            <v>OFFICE SERVICES</v>
          </cell>
          <cell r="E7715" t="str">
            <v>921-01505</v>
          </cell>
          <cell r="F7715" t="str">
            <v>164001505921</v>
          </cell>
          <cell r="G7715">
            <v>605100</v>
          </cell>
          <cell r="H7715" t="str">
            <v>PROFESSIONAL SERVICE</v>
          </cell>
        </row>
        <row r="7716">
          <cell r="A7716">
            <v>501100</v>
          </cell>
          <cell r="B7716" t="str">
            <v>EDUCATION</v>
          </cell>
          <cell r="C7716">
            <v>16400</v>
          </cell>
          <cell r="D7716" t="str">
            <v>OFFICE SERVICES</v>
          </cell>
          <cell r="E7716" t="str">
            <v>921-01505</v>
          </cell>
          <cell r="F7716" t="str">
            <v>164001505921</v>
          </cell>
          <cell r="G7716">
            <v>601100</v>
          </cell>
          <cell r="H7716" t="str">
            <v>EDUCATION</v>
          </cell>
        </row>
        <row r="7717">
          <cell r="A7717">
            <v>501700</v>
          </cell>
          <cell r="B7717" t="str">
            <v>EQUIPMENT</v>
          </cell>
          <cell r="C7717">
            <v>16400</v>
          </cell>
          <cell r="D7717" t="str">
            <v>OFFICE SERVICES</v>
          </cell>
          <cell r="E7717" t="str">
            <v>921-01505</v>
          </cell>
          <cell r="F7717" t="str">
            <v>164001505921</v>
          </cell>
          <cell r="G7717">
            <v>601700</v>
          </cell>
          <cell r="H7717" t="str">
            <v>EQUIPMENT</v>
          </cell>
        </row>
        <row r="7718">
          <cell r="A7718">
            <v>502300</v>
          </cell>
          <cell r="B7718" t="str">
            <v>RENTS AND LEASES</v>
          </cell>
          <cell r="C7718">
            <v>16400</v>
          </cell>
          <cell r="D7718" t="str">
            <v>OFFICE SERVICES</v>
          </cell>
          <cell r="E7718" t="str">
            <v>921-01505</v>
          </cell>
          <cell r="F7718" t="str">
            <v>164001505921</v>
          </cell>
          <cell r="G7718">
            <v>602300</v>
          </cell>
          <cell r="H7718" t="str">
            <v>RENTS AND LEASES</v>
          </cell>
        </row>
        <row r="7719">
          <cell r="A7719">
            <v>504950</v>
          </cell>
          <cell r="B7719" t="str">
            <v>CLOTHING</v>
          </cell>
          <cell r="C7719">
            <v>16400</v>
          </cell>
          <cell r="D7719" t="str">
            <v>OFFICE SERVICES</v>
          </cell>
          <cell r="E7719" t="str">
            <v>921-01505</v>
          </cell>
          <cell r="F7719" t="str">
            <v>164001505921</v>
          </cell>
          <cell r="G7719">
            <v>604950</v>
          </cell>
          <cell r="H7719" t="str">
            <v>CLOTHING</v>
          </cell>
        </row>
        <row r="7720">
          <cell r="A7720">
            <v>505500</v>
          </cell>
          <cell r="B7720" t="str">
            <v>REPAIRS AND MAINT</v>
          </cell>
          <cell r="C7720">
            <v>16400</v>
          </cell>
          <cell r="D7720" t="str">
            <v>OFFICE SERVICES</v>
          </cell>
          <cell r="E7720" t="str">
            <v>921-01505</v>
          </cell>
          <cell r="F7720" t="str">
            <v>164001505921</v>
          </cell>
          <cell r="G7720">
            <v>605500</v>
          </cell>
          <cell r="H7720" t="str">
            <v>REPAIRS AND MAINT</v>
          </cell>
        </row>
        <row r="7721">
          <cell r="A7721">
            <v>512100</v>
          </cell>
          <cell r="B7721" t="str">
            <v>MEALS AND ENTERTAIN</v>
          </cell>
          <cell r="C7721">
            <v>16400</v>
          </cell>
          <cell r="D7721" t="str">
            <v>OFFICE SERVICES</v>
          </cell>
          <cell r="E7721" t="str">
            <v>921-01505</v>
          </cell>
          <cell r="F7721" t="str">
            <v>164001505921</v>
          </cell>
          <cell r="G7721">
            <v>612100</v>
          </cell>
          <cell r="H7721" t="str">
            <v>MEALS AND ENTERTAIN</v>
          </cell>
        </row>
        <row r="7722">
          <cell r="A7722">
            <v>500301</v>
          </cell>
          <cell r="B7722" t="str">
            <v>HOURLY DOUBLE PAY</v>
          </cell>
          <cell r="C7722">
            <v>16400</v>
          </cell>
          <cell r="D7722" t="str">
            <v>OFFICE SERVICES</v>
          </cell>
          <cell r="E7722" t="str">
            <v>921-01505</v>
          </cell>
          <cell r="F7722" t="str">
            <v>164001505921</v>
          </cell>
          <cell r="G7722">
            <v>600301</v>
          </cell>
          <cell r="H7722" t="str">
            <v>HOURLY DOUBLE PAY</v>
          </cell>
        </row>
        <row r="7723">
          <cell r="A7723">
            <v>501400</v>
          </cell>
          <cell r="B7723" t="str">
            <v>MATERIALS</v>
          </cell>
          <cell r="C7723">
            <v>16400</v>
          </cell>
          <cell r="D7723" t="str">
            <v>OFFICE SERVICES</v>
          </cell>
          <cell r="E7723" t="str">
            <v>921-01505</v>
          </cell>
          <cell r="F7723" t="str">
            <v>164001505921</v>
          </cell>
          <cell r="G7723">
            <v>601400</v>
          </cell>
          <cell r="H7723" t="str">
            <v>MATERIALS</v>
          </cell>
        </row>
        <row r="7724">
          <cell r="A7724">
            <v>502000</v>
          </cell>
          <cell r="B7724" t="str">
            <v>OFFICE CONTRACT WORK</v>
          </cell>
          <cell r="C7724">
            <v>16400</v>
          </cell>
          <cell r="D7724" t="str">
            <v>OFFICE SERVICES</v>
          </cell>
          <cell r="E7724" t="str">
            <v>921-01505</v>
          </cell>
          <cell r="F7724" t="str">
            <v>164001505921</v>
          </cell>
          <cell r="G7724">
            <v>602000</v>
          </cell>
          <cell r="H7724" t="str">
            <v>OFFICE CONTRACT WORK</v>
          </cell>
        </row>
        <row r="7725">
          <cell r="A7725">
            <v>504700</v>
          </cell>
          <cell r="B7725" t="str">
            <v>PARKING</v>
          </cell>
          <cell r="C7725">
            <v>16400</v>
          </cell>
          <cell r="D7725" t="str">
            <v>OFFICE SERVICES</v>
          </cell>
          <cell r="E7725" t="str">
            <v>921-01505</v>
          </cell>
          <cell r="F7725" t="str">
            <v>164001505921</v>
          </cell>
          <cell r="G7725">
            <v>604700</v>
          </cell>
          <cell r="H7725" t="str">
            <v>PARKING</v>
          </cell>
        </row>
        <row r="7726">
          <cell r="A7726">
            <v>501900</v>
          </cell>
          <cell r="B7726" t="str">
            <v>DUES/MEMBERSHIP</v>
          </cell>
          <cell r="C7726">
            <v>16400</v>
          </cell>
          <cell r="D7726" t="str">
            <v>OFFICE SERVICES</v>
          </cell>
          <cell r="E7726" t="str">
            <v>921-01505</v>
          </cell>
          <cell r="F7726" t="str">
            <v>164001505921</v>
          </cell>
          <cell r="G7726">
            <v>601900</v>
          </cell>
          <cell r="H7726" t="str">
            <v>DUES/MEMBERSHIP</v>
          </cell>
        </row>
        <row r="7727">
          <cell r="A7727">
            <v>506200</v>
          </cell>
          <cell r="B7727" t="str">
            <v>PERMITS AND FEES</v>
          </cell>
          <cell r="C7727">
            <v>16400</v>
          </cell>
          <cell r="D7727" t="str">
            <v>OFFICE SERVICES</v>
          </cell>
          <cell r="E7727" t="str">
            <v>921-01505</v>
          </cell>
          <cell r="F7727" t="str">
            <v>164001505921</v>
          </cell>
          <cell r="G7727">
            <v>606200</v>
          </cell>
          <cell r="H7727" t="str">
            <v>PERMITS AND FEES</v>
          </cell>
        </row>
        <row r="7728">
          <cell r="A7728">
            <v>580400</v>
          </cell>
          <cell r="B7728" t="str">
            <v>BDGT - P/T HOURLY PAY</v>
          </cell>
          <cell r="C7728">
            <v>16400</v>
          </cell>
          <cell r="D7728" t="str">
            <v>OFFICE SERVICES</v>
          </cell>
          <cell r="E7728" t="str">
            <v>921-01505</v>
          </cell>
          <cell r="F7728" t="str">
            <v>164001505921</v>
          </cell>
          <cell r="G7728">
            <v>680400</v>
          </cell>
          <cell r="H7728" t="str">
            <v>BDGT - P/T HOURLY PAY</v>
          </cell>
        </row>
        <row r="7729">
          <cell r="A7729">
            <v>500400</v>
          </cell>
          <cell r="B7729" t="str">
            <v>P/T HOURLY PAYROLL</v>
          </cell>
          <cell r="C7729">
            <v>16400</v>
          </cell>
          <cell r="D7729" t="str">
            <v>OFFICE SERVICES</v>
          </cell>
          <cell r="E7729" t="str">
            <v>921-01505</v>
          </cell>
          <cell r="F7729" t="str">
            <v>164001505921</v>
          </cell>
          <cell r="G7729">
            <v>600400</v>
          </cell>
          <cell r="H7729" t="str">
            <v>P/T HOURLY PAYROLL</v>
          </cell>
        </row>
        <row r="7730">
          <cell r="A7730">
            <v>513100</v>
          </cell>
          <cell r="B7730" t="str">
            <v>CONFERENCE TRAVEL</v>
          </cell>
          <cell r="C7730">
            <v>16400</v>
          </cell>
          <cell r="D7730" t="str">
            <v>OFFICE SERVICES</v>
          </cell>
          <cell r="E7730" t="str">
            <v>921-01505</v>
          </cell>
          <cell r="F7730" t="str">
            <v>164001505921</v>
          </cell>
          <cell r="G7730">
            <v>613100</v>
          </cell>
          <cell r="H7730" t="str">
            <v>CONFERENCE TRAVEL</v>
          </cell>
        </row>
        <row r="7731">
          <cell r="A7731">
            <v>502000</v>
          </cell>
          <cell r="B7731" t="str">
            <v>OFFICE CONTRACT WORK</v>
          </cell>
          <cell r="C7731">
            <v>11490</v>
          </cell>
          <cell r="D7731" t="str">
            <v>APPLIANCE CENTER</v>
          </cell>
          <cell r="E7731" t="str">
            <v>921-01505</v>
          </cell>
          <cell r="F7731" t="str">
            <v>114901505921</v>
          </cell>
          <cell r="G7731">
            <v>602000</v>
          </cell>
          <cell r="H7731" t="str">
            <v>OFFICE CONTRACT WORK</v>
          </cell>
        </row>
        <row r="7732">
          <cell r="A7732">
            <v>500100</v>
          </cell>
          <cell r="B7732" t="str">
            <v>SALARY PAYROLL</v>
          </cell>
          <cell r="C7732">
            <v>16300</v>
          </cell>
          <cell r="D7732" t="str">
            <v>PURCHASING</v>
          </cell>
          <cell r="E7732" t="str">
            <v>921-01505</v>
          </cell>
          <cell r="F7732" t="str">
            <v>163001505921</v>
          </cell>
          <cell r="G7732">
            <v>600100</v>
          </cell>
          <cell r="H7732" t="str">
            <v>SALARY PAYROLL</v>
          </cell>
        </row>
        <row r="7733">
          <cell r="A7733">
            <v>500900</v>
          </cell>
          <cell r="B7733" t="str">
            <v>VACATION, SICK &amp; HOL</v>
          </cell>
          <cell r="C7733">
            <v>16300</v>
          </cell>
          <cell r="D7733" t="str">
            <v>PURCHASING</v>
          </cell>
          <cell r="E7733" t="str">
            <v>921-01505</v>
          </cell>
          <cell r="F7733" t="str">
            <v>163001505921</v>
          </cell>
          <cell r="G7733">
            <v>600900</v>
          </cell>
          <cell r="H7733" t="str">
            <v>VACATION, SICK &amp; HOL</v>
          </cell>
        </row>
        <row r="7734">
          <cell r="A7734">
            <v>501000</v>
          </cell>
          <cell r="B7734" t="str">
            <v>PAYROLL OVERHEAD</v>
          </cell>
          <cell r="C7734">
            <v>16300</v>
          </cell>
          <cell r="D7734" t="str">
            <v>PURCHASING</v>
          </cell>
          <cell r="E7734" t="str">
            <v>921-01505</v>
          </cell>
          <cell r="F7734" t="str">
            <v>163001505921</v>
          </cell>
          <cell r="G7734">
            <v>601000</v>
          </cell>
          <cell r="H7734" t="str">
            <v>PAYROLL OVERHEAD</v>
          </cell>
        </row>
        <row r="7735">
          <cell r="A7735">
            <v>501500</v>
          </cell>
          <cell r="B7735" t="str">
            <v>MILEAGE REIMBURSE</v>
          </cell>
          <cell r="C7735">
            <v>16300</v>
          </cell>
          <cell r="D7735" t="str">
            <v>PURCHASING</v>
          </cell>
          <cell r="E7735" t="str">
            <v>921-01505</v>
          </cell>
          <cell r="F7735" t="str">
            <v>163001505921</v>
          </cell>
          <cell r="G7735">
            <v>601500</v>
          </cell>
          <cell r="H7735" t="str">
            <v>MILEAGE REIMBURSE</v>
          </cell>
        </row>
        <row r="7736">
          <cell r="A7736">
            <v>501900</v>
          </cell>
          <cell r="B7736" t="str">
            <v>DUES/MEMBERSHIP</v>
          </cell>
          <cell r="C7736">
            <v>16300</v>
          </cell>
          <cell r="D7736" t="str">
            <v>PURCHASING</v>
          </cell>
          <cell r="E7736" t="str">
            <v>921-01505</v>
          </cell>
          <cell r="F7736" t="str">
            <v>163001505921</v>
          </cell>
          <cell r="G7736">
            <v>601900</v>
          </cell>
          <cell r="H7736" t="str">
            <v>DUES/MEMBERSHIP</v>
          </cell>
        </row>
        <row r="7737">
          <cell r="A7737">
            <v>502000</v>
          </cell>
          <cell r="B7737" t="str">
            <v>OFFICE CONTRACT WORK</v>
          </cell>
          <cell r="C7737">
            <v>16300</v>
          </cell>
          <cell r="D7737" t="str">
            <v>PURCHASING</v>
          </cell>
          <cell r="E7737" t="str">
            <v>921-01505</v>
          </cell>
          <cell r="F7737" t="str">
            <v>163001505921</v>
          </cell>
          <cell r="G7737">
            <v>602000</v>
          </cell>
          <cell r="H7737" t="str">
            <v>OFFICE CONTRACT WORK</v>
          </cell>
        </row>
        <row r="7738">
          <cell r="A7738">
            <v>502100</v>
          </cell>
          <cell r="B7738" t="str">
            <v>OTHER CONTRACT WORK</v>
          </cell>
          <cell r="C7738">
            <v>16300</v>
          </cell>
          <cell r="D7738" t="str">
            <v>PURCHASING</v>
          </cell>
          <cell r="E7738" t="str">
            <v>921-01505</v>
          </cell>
          <cell r="F7738" t="str">
            <v>163001505921</v>
          </cell>
          <cell r="G7738">
            <v>602100</v>
          </cell>
          <cell r="H7738" t="str">
            <v>OTHER CONTRACT WORK</v>
          </cell>
        </row>
        <row r="7739">
          <cell r="A7739">
            <v>502466</v>
          </cell>
          <cell r="B7739" t="str">
            <v>P CARD UNCODED CHARG</v>
          </cell>
          <cell r="C7739">
            <v>16300</v>
          </cell>
          <cell r="D7739" t="str">
            <v>PURCHASING</v>
          </cell>
          <cell r="E7739" t="str">
            <v>921-01505</v>
          </cell>
          <cell r="F7739" t="str">
            <v>163001505921</v>
          </cell>
          <cell r="G7739">
            <v>602466</v>
          </cell>
          <cell r="H7739" t="str">
            <v>P CARD UNCODED CHARG</v>
          </cell>
        </row>
        <row r="7740">
          <cell r="A7740">
            <v>503000</v>
          </cell>
          <cell r="B7740" t="str">
            <v>OFFICE SUPPLIES</v>
          </cell>
          <cell r="C7740">
            <v>16300</v>
          </cell>
          <cell r="D7740" t="str">
            <v>PURCHASING</v>
          </cell>
          <cell r="E7740" t="str">
            <v>921-01505</v>
          </cell>
          <cell r="F7740" t="str">
            <v>163001505921</v>
          </cell>
          <cell r="G7740">
            <v>603000</v>
          </cell>
          <cell r="H7740" t="str">
            <v>OFFICE SUPPLIES</v>
          </cell>
        </row>
        <row r="7741">
          <cell r="A7741">
            <v>512200</v>
          </cell>
          <cell r="B7741" t="str">
            <v>TRAVEL IN TERRITORY</v>
          </cell>
          <cell r="C7741">
            <v>16300</v>
          </cell>
          <cell r="D7741" t="str">
            <v>PURCHASING</v>
          </cell>
          <cell r="E7741" t="str">
            <v>921-01505</v>
          </cell>
          <cell r="F7741" t="str">
            <v>163001505921</v>
          </cell>
          <cell r="G7741">
            <v>612200</v>
          </cell>
          <cell r="H7741" t="str">
            <v>TRAVEL IN TERRITORY</v>
          </cell>
        </row>
        <row r="7742">
          <cell r="A7742">
            <v>513200</v>
          </cell>
          <cell r="B7742" t="str">
            <v>BUSINESS TRAVEL</v>
          </cell>
          <cell r="C7742">
            <v>16300</v>
          </cell>
          <cell r="D7742" t="str">
            <v>PURCHASING</v>
          </cell>
          <cell r="E7742" t="str">
            <v>921-01505</v>
          </cell>
          <cell r="F7742" t="str">
            <v>163001505921</v>
          </cell>
          <cell r="G7742">
            <v>613200</v>
          </cell>
          <cell r="H7742" t="str">
            <v>BUSINESS TRAVEL</v>
          </cell>
        </row>
        <row r="7743">
          <cell r="A7743">
            <v>522000</v>
          </cell>
          <cell r="B7743" t="str">
            <v>EMPLOYEE AWARDS</v>
          </cell>
          <cell r="C7743">
            <v>16300</v>
          </cell>
          <cell r="D7743" t="str">
            <v>PURCHASING</v>
          </cell>
          <cell r="E7743" t="str">
            <v>921-01505</v>
          </cell>
          <cell r="F7743" t="str">
            <v>163001505921</v>
          </cell>
          <cell r="G7743">
            <v>622000</v>
          </cell>
          <cell r="H7743" t="str">
            <v>EMPLOYEE AWARDS</v>
          </cell>
        </row>
        <row r="7744">
          <cell r="A7744">
            <v>580105</v>
          </cell>
          <cell r="B7744" t="str">
            <v>SALARY REGULAR</v>
          </cell>
          <cell r="C7744">
            <v>16300</v>
          </cell>
          <cell r="D7744" t="str">
            <v>PURCHASING</v>
          </cell>
          <cell r="E7744" t="str">
            <v>921-01505</v>
          </cell>
          <cell r="F7744" t="str">
            <v>163001505921</v>
          </cell>
          <cell r="G7744">
            <v>680105</v>
          </cell>
          <cell r="H7744" t="str">
            <v>SALARY REGULAR</v>
          </cell>
        </row>
        <row r="7745">
          <cell r="A7745">
            <v>588105</v>
          </cell>
          <cell r="B7745" t="str">
            <v>SALARY PAYROLL ZTFSO</v>
          </cell>
          <cell r="C7745">
            <v>16300</v>
          </cell>
          <cell r="D7745" t="str">
            <v>PURCHASING</v>
          </cell>
          <cell r="E7745" t="str">
            <v>921-01505</v>
          </cell>
          <cell r="F7745" t="str">
            <v>163001505921</v>
          </cell>
          <cell r="G7745">
            <v>688105</v>
          </cell>
          <cell r="H7745" t="str">
            <v>SALARY PAYROLL ZTFSO</v>
          </cell>
        </row>
        <row r="7746">
          <cell r="A7746">
            <v>500500</v>
          </cell>
          <cell r="B7746" t="str">
            <v>SALARY BONUS PAYROLL</v>
          </cell>
          <cell r="C7746">
            <v>16300</v>
          </cell>
          <cell r="D7746" t="str">
            <v>PURCHASING</v>
          </cell>
          <cell r="E7746" t="str">
            <v>921-01505</v>
          </cell>
          <cell r="F7746" t="str">
            <v>163001505921</v>
          </cell>
          <cell r="G7746">
            <v>600500</v>
          </cell>
          <cell r="H7746" t="str">
            <v>SALARY BONUS PAYROLL</v>
          </cell>
        </row>
        <row r="7747">
          <cell r="A7747">
            <v>502180</v>
          </cell>
          <cell r="B7747" t="str">
            <v>ASPHALT PAVING</v>
          </cell>
          <cell r="C7747">
            <v>16300</v>
          </cell>
          <cell r="D7747" t="str">
            <v>PURCHASING</v>
          </cell>
          <cell r="E7747" t="str">
            <v>921-01505</v>
          </cell>
          <cell r="F7747" t="str">
            <v>163001505921</v>
          </cell>
          <cell r="G7747">
            <v>602180</v>
          </cell>
          <cell r="H7747" t="str">
            <v>ASPHALT PAVING</v>
          </cell>
        </row>
        <row r="7748">
          <cell r="A7748">
            <v>504700</v>
          </cell>
          <cell r="B7748" t="str">
            <v>PARKING</v>
          </cell>
          <cell r="C7748">
            <v>16300</v>
          </cell>
          <cell r="D7748" t="str">
            <v>PURCHASING</v>
          </cell>
          <cell r="E7748" t="str">
            <v>921-01505</v>
          </cell>
          <cell r="F7748" t="str">
            <v>163001505921</v>
          </cell>
          <cell r="G7748">
            <v>604700</v>
          </cell>
          <cell r="H7748" t="str">
            <v>PARKING</v>
          </cell>
        </row>
        <row r="7749">
          <cell r="A7749">
            <v>506200</v>
          </cell>
          <cell r="B7749" t="str">
            <v>PERMITS AND FEES</v>
          </cell>
          <cell r="C7749">
            <v>16300</v>
          </cell>
          <cell r="D7749" t="str">
            <v>PURCHASING</v>
          </cell>
          <cell r="E7749" t="str">
            <v>921-01505</v>
          </cell>
          <cell r="F7749" t="str">
            <v>163001505921</v>
          </cell>
          <cell r="G7749">
            <v>606200</v>
          </cell>
          <cell r="H7749" t="str">
            <v>PERMITS AND FEES</v>
          </cell>
        </row>
        <row r="7750">
          <cell r="A7750">
            <v>512100</v>
          </cell>
          <cell r="B7750" t="str">
            <v>MEALS AND ENTERTAIN</v>
          </cell>
          <cell r="C7750">
            <v>16300</v>
          </cell>
          <cell r="D7750" t="str">
            <v>PURCHASING</v>
          </cell>
          <cell r="E7750" t="str">
            <v>921-01505</v>
          </cell>
          <cell r="F7750" t="str">
            <v>163001505921</v>
          </cell>
          <cell r="G7750">
            <v>612100</v>
          </cell>
          <cell r="H7750" t="str">
            <v>MEALS AND ENTERTAIN</v>
          </cell>
        </row>
        <row r="7751">
          <cell r="A7751">
            <v>503100</v>
          </cell>
          <cell r="B7751" t="str">
            <v>PRINTING</v>
          </cell>
          <cell r="C7751">
            <v>16300</v>
          </cell>
          <cell r="D7751" t="str">
            <v>PURCHASING</v>
          </cell>
          <cell r="E7751" t="str">
            <v>921-01505</v>
          </cell>
          <cell r="F7751" t="str">
            <v>163001505921</v>
          </cell>
          <cell r="G7751">
            <v>603100</v>
          </cell>
          <cell r="H7751" t="str">
            <v>PRINTING</v>
          </cell>
        </row>
        <row r="7752">
          <cell r="A7752">
            <v>503300</v>
          </cell>
          <cell r="B7752" t="str">
            <v>REFRESHMENTS</v>
          </cell>
          <cell r="C7752">
            <v>16300</v>
          </cell>
          <cell r="D7752" t="str">
            <v>PURCHASING</v>
          </cell>
          <cell r="E7752" t="str">
            <v>921-01505</v>
          </cell>
          <cell r="F7752" t="str">
            <v>163001505921</v>
          </cell>
          <cell r="G7752">
            <v>603300</v>
          </cell>
          <cell r="H7752" t="str">
            <v>REFRESHMENTS</v>
          </cell>
        </row>
        <row r="7753">
          <cell r="A7753">
            <v>505100</v>
          </cell>
          <cell r="B7753" t="str">
            <v>PROFESSIONAL SERVICE</v>
          </cell>
          <cell r="C7753">
            <v>16300</v>
          </cell>
          <cell r="D7753" t="str">
            <v>PURCHASING</v>
          </cell>
          <cell r="E7753" t="str">
            <v>921-01505</v>
          </cell>
          <cell r="F7753" t="str">
            <v>163001505921</v>
          </cell>
          <cell r="G7753">
            <v>605100</v>
          </cell>
          <cell r="H7753" t="str">
            <v>PROFESSIONAL SERVICE</v>
          </cell>
        </row>
        <row r="7754">
          <cell r="A7754">
            <v>513100</v>
          </cell>
          <cell r="B7754" t="str">
            <v>CONFERENCE TRAVEL</v>
          </cell>
          <cell r="C7754">
            <v>16300</v>
          </cell>
          <cell r="D7754" t="str">
            <v>PURCHASING</v>
          </cell>
          <cell r="E7754" t="str">
            <v>921-01505</v>
          </cell>
          <cell r="F7754" t="str">
            <v>163001505921</v>
          </cell>
          <cell r="G7754">
            <v>613100</v>
          </cell>
          <cell r="H7754" t="str">
            <v>CONFERENCE TRAVEL</v>
          </cell>
        </row>
        <row r="7755">
          <cell r="A7755">
            <v>502700</v>
          </cell>
          <cell r="B7755" t="str">
            <v>TELEPHONE</v>
          </cell>
          <cell r="C7755">
            <v>16300</v>
          </cell>
          <cell r="D7755" t="str">
            <v>PURCHASING</v>
          </cell>
          <cell r="E7755" t="str">
            <v>921-01505</v>
          </cell>
          <cell r="F7755" t="str">
            <v>163001505921</v>
          </cell>
          <cell r="G7755">
            <v>602700</v>
          </cell>
          <cell r="H7755" t="str">
            <v>TELEPHONE</v>
          </cell>
        </row>
        <row r="7756">
          <cell r="A7756">
            <v>501100</v>
          </cell>
          <cell r="B7756" t="str">
            <v>EDUCATION</v>
          </cell>
          <cell r="C7756">
            <v>16300</v>
          </cell>
          <cell r="D7756" t="str">
            <v>PURCHASING</v>
          </cell>
          <cell r="E7756" t="str">
            <v>921-01505</v>
          </cell>
          <cell r="F7756" t="str">
            <v>163001505921</v>
          </cell>
          <cell r="G7756">
            <v>601100</v>
          </cell>
          <cell r="H7756" t="str">
            <v>EDUCATION</v>
          </cell>
        </row>
        <row r="7757">
          <cell r="A7757">
            <v>599900</v>
          </cell>
          <cell r="B7757" t="str">
            <v>BDGT - MISC. EXP</v>
          </cell>
          <cell r="C7757">
            <v>16300</v>
          </cell>
          <cell r="D7757" t="str">
            <v>PURCHASING</v>
          </cell>
          <cell r="E7757" t="str">
            <v>921-01505</v>
          </cell>
          <cell r="F7757" t="str">
            <v>163001505921</v>
          </cell>
          <cell r="G7757">
            <v>699900</v>
          </cell>
          <cell r="H7757" t="str">
            <v>BDGT - MISC. EXP</v>
          </cell>
        </row>
        <row r="7758">
          <cell r="A7758">
            <v>502100</v>
          </cell>
          <cell r="B7758" t="str">
            <v>OTHER CONTRACT WORK</v>
          </cell>
          <cell r="C7758">
            <v>16200</v>
          </cell>
          <cell r="D7758" t="str">
            <v>STORES</v>
          </cell>
          <cell r="E7758" t="str">
            <v>921-01505</v>
          </cell>
          <cell r="F7758" t="str">
            <v>162001505921</v>
          </cell>
          <cell r="G7758">
            <v>602100</v>
          </cell>
          <cell r="H7758" t="str">
            <v>OTHER CONTRACT WORK</v>
          </cell>
        </row>
        <row r="7759">
          <cell r="A7759">
            <v>505100</v>
          </cell>
          <cell r="B7759" t="str">
            <v>PROFESSIONAL SERVICE</v>
          </cell>
          <cell r="C7759">
            <v>16200</v>
          </cell>
          <cell r="D7759" t="str">
            <v>STORES</v>
          </cell>
          <cell r="E7759" t="str">
            <v>921-01505</v>
          </cell>
          <cell r="F7759" t="str">
            <v>162001505921</v>
          </cell>
          <cell r="G7759">
            <v>605100</v>
          </cell>
          <cell r="H7759" t="str">
            <v>PROFESSIONAL SERVICE</v>
          </cell>
        </row>
        <row r="7760">
          <cell r="A7760">
            <v>501400</v>
          </cell>
          <cell r="B7760" t="str">
            <v>MATERIALS</v>
          </cell>
          <cell r="C7760">
            <v>16200</v>
          </cell>
          <cell r="D7760" t="str">
            <v>STORES</v>
          </cell>
          <cell r="E7760" t="str">
            <v>921-01505</v>
          </cell>
          <cell r="F7760" t="str">
            <v>162001505921</v>
          </cell>
          <cell r="G7760">
            <v>601400</v>
          </cell>
          <cell r="H7760" t="str">
            <v>MATERIALS</v>
          </cell>
        </row>
        <row r="7761">
          <cell r="A7761">
            <v>501401</v>
          </cell>
          <cell r="B7761" t="str">
            <v>MATERIALS - CONS INV</v>
          </cell>
          <cell r="C7761">
            <v>16200</v>
          </cell>
          <cell r="D7761" t="str">
            <v>STORES</v>
          </cell>
          <cell r="E7761" t="str">
            <v>921-01505</v>
          </cell>
          <cell r="F7761" t="str">
            <v>162001505921</v>
          </cell>
          <cell r="G7761">
            <v>601401</v>
          </cell>
          <cell r="H7761" t="str">
            <v>MATERIALS - CONS INV</v>
          </cell>
        </row>
        <row r="7762">
          <cell r="A7762">
            <v>501600</v>
          </cell>
          <cell r="B7762" t="str">
            <v>TRANSPORTATION</v>
          </cell>
          <cell r="C7762">
            <v>16200</v>
          </cell>
          <cell r="D7762" t="str">
            <v>STORES</v>
          </cell>
          <cell r="E7762" t="str">
            <v>921-01505</v>
          </cell>
          <cell r="F7762" t="str">
            <v>162001505921</v>
          </cell>
          <cell r="G7762">
            <v>601600</v>
          </cell>
          <cell r="H7762" t="str">
            <v>TRANSPORTATION</v>
          </cell>
        </row>
        <row r="7763">
          <cell r="A7763">
            <v>501700</v>
          </cell>
          <cell r="B7763" t="str">
            <v>EQUIPMENT</v>
          </cell>
          <cell r="C7763">
            <v>16200</v>
          </cell>
          <cell r="D7763" t="str">
            <v>STORES</v>
          </cell>
          <cell r="E7763" t="str">
            <v>921-01505</v>
          </cell>
          <cell r="F7763" t="str">
            <v>162001505921</v>
          </cell>
          <cell r="G7763">
            <v>601700</v>
          </cell>
          <cell r="H7763" t="str">
            <v>EQUIPMENT</v>
          </cell>
        </row>
        <row r="7764">
          <cell r="A7764">
            <v>502000</v>
          </cell>
          <cell r="B7764" t="str">
            <v>OFFICE CONTRACT WORK</v>
          </cell>
          <cell r="C7764">
            <v>16200</v>
          </cell>
          <cell r="D7764" t="str">
            <v>STORES</v>
          </cell>
          <cell r="E7764" t="str">
            <v>921-01505</v>
          </cell>
          <cell r="F7764" t="str">
            <v>162001505921</v>
          </cell>
          <cell r="G7764">
            <v>602000</v>
          </cell>
          <cell r="H7764" t="str">
            <v>OFFICE CONTRACT WORK</v>
          </cell>
        </row>
        <row r="7765">
          <cell r="A7765">
            <v>502129</v>
          </cell>
          <cell r="B7765" t="str">
            <v>WELDING</v>
          </cell>
          <cell r="C7765">
            <v>16200</v>
          </cell>
          <cell r="D7765" t="str">
            <v>STORES</v>
          </cell>
          <cell r="E7765" t="str">
            <v>921-01505</v>
          </cell>
          <cell r="F7765" t="str">
            <v>162001505921</v>
          </cell>
          <cell r="G7765">
            <v>602129</v>
          </cell>
          <cell r="H7765" t="str">
            <v>WELDING</v>
          </cell>
        </row>
        <row r="7766">
          <cell r="A7766">
            <v>502300</v>
          </cell>
          <cell r="B7766" t="str">
            <v>RENTS AND LEASES</v>
          </cell>
          <cell r="C7766">
            <v>16200</v>
          </cell>
          <cell r="D7766" t="str">
            <v>STORES</v>
          </cell>
          <cell r="E7766" t="str">
            <v>921-01505</v>
          </cell>
          <cell r="F7766" t="str">
            <v>162001505921</v>
          </cell>
          <cell r="G7766">
            <v>602300</v>
          </cell>
          <cell r="H7766" t="str">
            <v>RENTS AND LEASES</v>
          </cell>
        </row>
        <row r="7767">
          <cell r="A7767">
            <v>502466</v>
          </cell>
          <cell r="B7767" t="str">
            <v>P CARD UNCODED CHARG</v>
          </cell>
          <cell r="C7767">
            <v>16200</v>
          </cell>
          <cell r="D7767" t="str">
            <v>STORES</v>
          </cell>
          <cell r="E7767" t="str">
            <v>921-01505</v>
          </cell>
          <cell r="F7767" t="str">
            <v>162001505921</v>
          </cell>
          <cell r="G7767">
            <v>602466</v>
          </cell>
          <cell r="H7767" t="str">
            <v>P CARD UNCODED CHARG</v>
          </cell>
        </row>
        <row r="7768">
          <cell r="A7768">
            <v>503000</v>
          </cell>
          <cell r="B7768" t="str">
            <v>OFFICE SUPPLIES</v>
          </cell>
          <cell r="C7768">
            <v>16200</v>
          </cell>
          <cell r="D7768" t="str">
            <v>STORES</v>
          </cell>
          <cell r="E7768" t="str">
            <v>921-01505</v>
          </cell>
          <cell r="F7768" t="str">
            <v>162001505921</v>
          </cell>
          <cell r="G7768">
            <v>603000</v>
          </cell>
          <cell r="H7768" t="str">
            <v>OFFICE SUPPLIES</v>
          </cell>
        </row>
        <row r="7769">
          <cell r="A7769">
            <v>503300</v>
          </cell>
          <cell r="B7769" t="str">
            <v>REFRESHMENTS</v>
          </cell>
          <cell r="C7769">
            <v>16200</v>
          </cell>
          <cell r="D7769" t="str">
            <v>STORES</v>
          </cell>
          <cell r="E7769" t="str">
            <v>921-01505</v>
          </cell>
          <cell r="F7769" t="str">
            <v>162001505921</v>
          </cell>
          <cell r="G7769">
            <v>603300</v>
          </cell>
          <cell r="H7769" t="str">
            <v>REFRESHMENTS</v>
          </cell>
        </row>
        <row r="7770">
          <cell r="A7770">
            <v>503400</v>
          </cell>
          <cell r="B7770" t="str">
            <v>TOOL EXPENSE</v>
          </cell>
          <cell r="C7770">
            <v>16200</v>
          </cell>
          <cell r="D7770" t="str">
            <v>STORES</v>
          </cell>
          <cell r="E7770" t="str">
            <v>921-01505</v>
          </cell>
          <cell r="F7770" t="str">
            <v>162001505921</v>
          </cell>
          <cell r="G7770">
            <v>603400</v>
          </cell>
          <cell r="H7770" t="str">
            <v>TOOL EXPENSE</v>
          </cell>
        </row>
        <row r="7771">
          <cell r="A7771">
            <v>580105</v>
          </cell>
          <cell r="B7771" t="str">
            <v>SALARY REGULAR</v>
          </cell>
          <cell r="C7771">
            <v>16200</v>
          </cell>
          <cell r="D7771" t="str">
            <v>STORES</v>
          </cell>
          <cell r="E7771" t="str">
            <v>921-01505</v>
          </cell>
          <cell r="F7771" t="str">
            <v>162001505921</v>
          </cell>
          <cell r="G7771">
            <v>680105</v>
          </cell>
          <cell r="H7771" t="str">
            <v>SALARY REGULAR</v>
          </cell>
        </row>
        <row r="7772">
          <cell r="A7772">
            <v>580305</v>
          </cell>
          <cell r="B7772" t="str">
            <v>HOURLY  REGULAR</v>
          </cell>
          <cell r="C7772">
            <v>16200</v>
          </cell>
          <cell r="D7772" t="str">
            <v>STORES</v>
          </cell>
          <cell r="E7772" t="str">
            <v>921-01505</v>
          </cell>
          <cell r="F7772" t="str">
            <v>162001505921</v>
          </cell>
          <cell r="G7772">
            <v>680305</v>
          </cell>
          <cell r="H7772" t="str">
            <v>HOURLY  REGULAR</v>
          </cell>
        </row>
        <row r="7773">
          <cell r="A7773">
            <v>580306</v>
          </cell>
          <cell r="B7773" t="str">
            <v>HOURLY  OT PAY</v>
          </cell>
          <cell r="C7773">
            <v>16200</v>
          </cell>
          <cell r="D7773" t="str">
            <v>STORES</v>
          </cell>
          <cell r="E7773" t="str">
            <v>921-01505</v>
          </cell>
          <cell r="F7773" t="str">
            <v>162001505921</v>
          </cell>
          <cell r="G7773">
            <v>680306</v>
          </cell>
          <cell r="H7773" t="str">
            <v>HOURLY  OT PAY</v>
          </cell>
        </row>
        <row r="7774">
          <cell r="A7774">
            <v>581500</v>
          </cell>
          <cell r="B7774" t="str">
            <v>MILEAGE REIMBURSEMNT</v>
          </cell>
          <cell r="C7774">
            <v>16200</v>
          </cell>
          <cell r="D7774" t="str">
            <v>STORES</v>
          </cell>
          <cell r="E7774" t="str">
            <v>921-01505</v>
          </cell>
          <cell r="F7774" t="str">
            <v>162001505921</v>
          </cell>
          <cell r="G7774">
            <v>681500</v>
          </cell>
          <cell r="H7774" t="str">
            <v>MILEAGE REIMBURSEMNT</v>
          </cell>
        </row>
        <row r="7775">
          <cell r="A7775">
            <v>585800</v>
          </cell>
          <cell r="B7775" t="str">
            <v>MEAL TICKETS SECONDARY</v>
          </cell>
          <cell r="C7775">
            <v>16200</v>
          </cell>
          <cell r="D7775" t="str">
            <v>STORES</v>
          </cell>
          <cell r="E7775" t="str">
            <v>921-01505</v>
          </cell>
          <cell r="F7775" t="str">
            <v>162001505921</v>
          </cell>
          <cell r="G7775">
            <v>685800</v>
          </cell>
          <cell r="H7775" t="str">
            <v>MEAL TICKETS SECONDARY</v>
          </cell>
        </row>
        <row r="7776">
          <cell r="A7776">
            <v>501402</v>
          </cell>
          <cell r="B7776" t="str">
            <v>MATERIALS -CONS PIPE</v>
          </cell>
          <cell r="C7776">
            <v>16200</v>
          </cell>
          <cell r="D7776" t="str">
            <v>STORES</v>
          </cell>
          <cell r="E7776" t="str">
            <v>921-01505</v>
          </cell>
          <cell r="F7776" t="str">
            <v>162001505921</v>
          </cell>
          <cell r="G7776">
            <v>601402</v>
          </cell>
          <cell r="H7776" t="str">
            <v>MATERIALS -CONS PIPE</v>
          </cell>
        </row>
        <row r="7777">
          <cell r="A7777">
            <v>501500</v>
          </cell>
          <cell r="B7777" t="str">
            <v>MILEAGE REIMBURSE</v>
          </cell>
          <cell r="C7777">
            <v>16200</v>
          </cell>
          <cell r="D7777" t="str">
            <v>STORES</v>
          </cell>
          <cell r="E7777" t="str">
            <v>921-01505</v>
          </cell>
          <cell r="F7777" t="str">
            <v>162001505921</v>
          </cell>
          <cell r="G7777">
            <v>601500</v>
          </cell>
          <cell r="H7777" t="str">
            <v>MILEAGE REIMBURSE</v>
          </cell>
        </row>
        <row r="7778">
          <cell r="A7778">
            <v>502800</v>
          </cell>
          <cell r="B7778" t="str">
            <v>POSTAGE</v>
          </cell>
          <cell r="C7778">
            <v>16200</v>
          </cell>
          <cell r="D7778" t="str">
            <v>STORES</v>
          </cell>
          <cell r="E7778" t="str">
            <v>921-01505</v>
          </cell>
          <cell r="F7778" t="str">
            <v>162001505921</v>
          </cell>
          <cell r="G7778">
            <v>602800</v>
          </cell>
          <cell r="H7778" t="str">
            <v>POSTAGE</v>
          </cell>
        </row>
        <row r="7779">
          <cell r="A7779">
            <v>512200</v>
          </cell>
          <cell r="B7779" t="str">
            <v>TRAVEL IN TERRITORY</v>
          </cell>
          <cell r="C7779">
            <v>16200</v>
          </cell>
          <cell r="D7779" t="str">
            <v>STORES</v>
          </cell>
          <cell r="E7779" t="str">
            <v>921-01505</v>
          </cell>
          <cell r="F7779" t="str">
            <v>162001505921</v>
          </cell>
          <cell r="G7779">
            <v>612200</v>
          </cell>
          <cell r="H7779" t="str">
            <v>TRAVEL IN TERRITORY</v>
          </cell>
        </row>
        <row r="7780">
          <cell r="A7780">
            <v>522000</v>
          </cell>
          <cell r="B7780" t="str">
            <v>EMPLOYEE AWARDS</v>
          </cell>
          <cell r="C7780">
            <v>16200</v>
          </cell>
          <cell r="D7780" t="str">
            <v>STORES</v>
          </cell>
          <cell r="E7780" t="str">
            <v>921-01505</v>
          </cell>
          <cell r="F7780" t="str">
            <v>162001505921</v>
          </cell>
          <cell r="G7780">
            <v>622000</v>
          </cell>
          <cell r="H7780" t="str">
            <v>EMPLOYEE AWARDS</v>
          </cell>
        </row>
        <row r="7781">
          <cell r="A7781">
            <v>580301</v>
          </cell>
          <cell r="B7781" t="str">
            <v>HOURLY DBL TIME PAY</v>
          </cell>
          <cell r="C7781">
            <v>16200</v>
          </cell>
          <cell r="D7781" t="str">
            <v>STORES</v>
          </cell>
          <cell r="E7781" t="str">
            <v>921-01505</v>
          </cell>
          <cell r="F7781" t="str">
            <v>162001505921</v>
          </cell>
          <cell r="G7781">
            <v>680301</v>
          </cell>
          <cell r="H7781" t="str">
            <v>HOURLY DBL TIME PAY</v>
          </cell>
        </row>
        <row r="7782">
          <cell r="A7782">
            <v>505500</v>
          </cell>
          <cell r="B7782" t="str">
            <v>REPAIRS AND MAINT</v>
          </cell>
          <cell r="C7782">
            <v>16180</v>
          </cell>
          <cell r="D7782" t="str">
            <v>PORTLAND LNG - FACILITIES</v>
          </cell>
          <cell r="E7782" t="str">
            <v>921-01505</v>
          </cell>
          <cell r="F7782" t="str">
            <v>161801505921</v>
          </cell>
          <cell r="G7782">
            <v>605500</v>
          </cell>
          <cell r="H7782" t="str">
            <v>REPAIRS AND MAINT</v>
          </cell>
        </row>
        <row r="7783">
          <cell r="A7783">
            <v>502100</v>
          </cell>
          <cell r="B7783" t="str">
            <v>OTHER CONTRACT WORK</v>
          </cell>
          <cell r="C7783">
            <v>16180</v>
          </cell>
          <cell r="D7783" t="str">
            <v>PORTLAND LNG - FACILITIES</v>
          </cell>
          <cell r="E7783" t="str">
            <v>921-01505</v>
          </cell>
          <cell r="F7783" t="str">
            <v>161801505921</v>
          </cell>
          <cell r="G7783">
            <v>602100</v>
          </cell>
          <cell r="H7783" t="str">
            <v>OTHER CONTRACT WORK</v>
          </cell>
        </row>
        <row r="7784">
          <cell r="A7784">
            <v>502100</v>
          </cell>
          <cell r="B7784" t="str">
            <v>OTHER CONTRACT WORK</v>
          </cell>
          <cell r="C7784">
            <v>16175</v>
          </cell>
          <cell r="D7784" t="str">
            <v>NEWPORT - FACILITIES</v>
          </cell>
          <cell r="E7784" t="str">
            <v>921-01505</v>
          </cell>
          <cell r="F7784" t="str">
            <v>161751505921</v>
          </cell>
          <cell r="G7784">
            <v>602100</v>
          </cell>
          <cell r="H7784" t="str">
            <v>OTHER CONTRACT WORK</v>
          </cell>
        </row>
        <row r="7785">
          <cell r="A7785">
            <v>502300</v>
          </cell>
          <cell r="B7785" t="str">
            <v>RENTS AND LEASES</v>
          </cell>
          <cell r="C7785">
            <v>16170</v>
          </cell>
          <cell r="D7785" t="str">
            <v>THE DALLES - FACILITIES</v>
          </cell>
          <cell r="E7785" t="str">
            <v>921-01505</v>
          </cell>
          <cell r="F7785" t="str">
            <v>161701505921</v>
          </cell>
          <cell r="G7785">
            <v>602300</v>
          </cell>
          <cell r="H7785" t="str">
            <v>RENTS AND LEASES</v>
          </cell>
        </row>
        <row r="7786">
          <cell r="A7786">
            <v>502000</v>
          </cell>
          <cell r="B7786" t="str">
            <v>OFFICE CONTRACT WORK</v>
          </cell>
          <cell r="C7786">
            <v>16145</v>
          </cell>
          <cell r="D7786" t="str">
            <v>SUNSET - FACILITIES</v>
          </cell>
          <cell r="E7786" t="str">
            <v>921-01505</v>
          </cell>
          <cell r="F7786" t="str">
            <v>161451505921</v>
          </cell>
          <cell r="G7786">
            <v>602000</v>
          </cell>
          <cell r="H7786" t="str">
            <v>OFFICE CONTRACT WORK</v>
          </cell>
        </row>
        <row r="7787">
          <cell r="A7787">
            <v>502100</v>
          </cell>
          <cell r="B7787" t="str">
            <v>OTHER CONTRACT WORK</v>
          </cell>
          <cell r="C7787">
            <v>16145</v>
          </cell>
          <cell r="D7787" t="str">
            <v>SUNSET - FACILITIES</v>
          </cell>
          <cell r="E7787" t="str">
            <v>921-01505</v>
          </cell>
          <cell r="F7787" t="str">
            <v>161451505921</v>
          </cell>
          <cell r="G7787">
            <v>602100</v>
          </cell>
          <cell r="H7787" t="str">
            <v>OTHER CONTRACT WORK</v>
          </cell>
        </row>
        <row r="7788">
          <cell r="A7788">
            <v>502100</v>
          </cell>
          <cell r="B7788" t="str">
            <v>OTHER CONTRACT WORK</v>
          </cell>
          <cell r="C7788">
            <v>16135</v>
          </cell>
          <cell r="D7788" t="str">
            <v>SHERWOOD - FACILITIES</v>
          </cell>
          <cell r="E7788" t="str">
            <v>921-01505</v>
          </cell>
          <cell r="F7788" t="str">
            <v>161351505921</v>
          </cell>
          <cell r="G7788">
            <v>602100</v>
          </cell>
          <cell r="H7788" t="str">
            <v>OTHER CONTRACT WORK</v>
          </cell>
        </row>
        <row r="7789">
          <cell r="A7789">
            <v>502300</v>
          </cell>
          <cell r="B7789" t="str">
            <v>RENTS AND LEASES</v>
          </cell>
          <cell r="C7789">
            <v>16135</v>
          </cell>
          <cell r="D7789" t="str">
            <v>SHERWOOD - FACILITIES</v>
          </cell>
          <cell r="E7789" t="str">
            <v>921-01505</v>
          </cell>
          <cell r="F7789" t="str">
            <v>161351505921</v>
          </cell>
          <cell r="G7789">
            <v>602300</v>
          </cell>
          <cell r="H7789" t="str">
            <v>RENTS AND LEASES</v>
          </cell>
        </row>
        <row r="7790">
          <cell r="A7790">
            <v>502000</v>
          </cell>
          <cell r="B7790" t="str">
            <v>OFFICE CONTRACT WORK</v>
          </cell>
          <cell r="C7790">
            <v>16115</v>
          </cell>
          <cell r="D7790" t="str">
            <v>PARKROSE - FACILITIES</v>
          </cell>
          <cell r="E7790" t="str">
            <v>921-01505</v>
          </cell>
          <cell r="F7790" t="str">
            <v>161151505921</v>
          </cell>
          <cell r="G7790">
            <v>602000</v>
          </cell>
          <cell r="H7790" t="str">
            <v>OFFICE CONTRACT WORK</v>
          </cell>
        </row>
        <row r="7791">
          <cell r="A7791">
            <v>502100</v>
          </cell>
          <cell r="B7791" t="str">
            <v>OTHER CONTRACT WORK</v>
          </cell>
          <cell r="C7791">
            <v>16115</v>
          </cell>
          <cell r="D7791" t="str">
            <v>PARKROSE - FACILITIES</v>
          </cell>
          <cell r="E7791" t="str">
            <v>921-01505</v>
          </cell>
          <cell r="F7791" t="str">
            <v>161151505921</v>
          </cell>
          <cell r="G7791">
            <v>602100</v>
          </cell>
          <cell r="H7791" t="str">
            <v>OTHER CONTRACT WORK</v>
          </cell>
        </row>
        <row r="7792">
          <cell r="A7792">
            <v>502000</v>
          </cell>
          <cell r="B7792" t="str">
            <v>OFFICE CONTRACT WORK</v>
          </cell>
          <cell r="C7792">
            <v>16105</v>
          </cell>
          <cell r="D7792" t="str">
            <v>MT SCOTT - FACILITIES</v>
          </cell>
          <cell r="E7792" t="str">
            <v>921-01505</v>
          </cell>
          <cell r="F7792" t="str">
            <v>161051505921</v>
          </cell>
          <cell r="G7792">
            <v>602000</v>
          </cell>
          <cell r="H7792" t="str">
            <v>OFFICE CONTRACT WORK</v>
          </cell>
        </row>
        <row r="7793">
          <cell r="A7793">
            <v>502100</v>
          </cell>
          <cell r="B7793" t="str">
            <v>OTHER CONTRACT WORK</v>
          </cell>
          <cell r="C7793">
            <v>16105</v>
          </cell>
          <cell r="D7793" t="str">
            <v>MT SCOTT - FACILITIES</v>
          </cell>
          <cell r="E7793" t="str">
            <v>921-01505</v>
          </cell>
          <cell r="F7793" t="str">
            <v>161051505921</v>
          </cell>
          <cell r="G7793">
            <v>602100</v>
          </cell>
          <cell r="H7793" t="str">
            <v>OTHER CONTRACT WORK</v>
          </cell>
        </row>
        <row r="7794">
          <cell r="A7794">
            <v>522200</v>
          </cell>
          <cell r="B7794" t="str">
            <v>NON EMPLOYEE GIFTS</v>
          </cell>
          <cell r="C7794">
            <v>16000</v>
          </cell>
          <cell r="D7794" t="str">
            <v>250 TAYLOR - FACILITIES</v>
          </cell>
          <cell r="E7794" t="str">
            <v>921-01505</v>
          </cell>
          <cell r="F7794" t="str">
            <v>160001505921</v>
          </cell>
          <cell r="G7794">
            <v>622200</v>
          </cell>
          <cell r="H7794" t="str">
            <v>NON EMPLOYEE GIFTS</v>
          </cell>
        </row>
        <row r="7795">
          <cell r="A7795">
            <v>504700</v>
          </cell>
          <cell r="B7795" t="str">
            <v>PARKING</v>
          </cell>
          <cell r="C7795">
            <v>16000</v>
          </cell>
          <cell r="D7795" t="str">
            <v>250 TAYLOR - FACILITIES</v>
          </cell>
          <cell r="E7795" t="str">
            <v>921-01505</v>
          </cell>
          <cell r="F7795" t="str">
            <v>160001505921</v>
          </cell>
          <cell r="G7795">
            <v>604700</v>
          </cell>
          <cell r="H7795" t="str">
            <v>PARKING</v>
          </cell>
        </row>
        <row r="7796">
          <cell r="A7796">
            <v>504400</v>
          </cell>
          <cell r="B7796" t="str">
            <v>AMORTIZATION</v>
          </cell>
          <cell r="C7796">
            <v>16000</v>
          </cell>
          <cell r="D7796" t="str">
            <v>250 TAYLOR - FACILITIES</v>
          </cell>
          <cell r="E7796" t="str">
            <v>921-01505</v>
          </cell>
          <cell r="F7796" t="str">
            <v>160001505921</v>
          </cell>
          <cell r="G7796">
            <v>604400</v>
          </cell>
          <cell r="H7796" t="str">
            <v>AMORTIZATION</v>
          </cell>
        </row>
        <row r="7797">
          <cell r="A7797">
            <v>501100</v>
          </cell>
          <cell r="B7797" t="str">
            <v>EDUCATION</v>
          </cell>
          <cell r="C7797">
            <v>15510</v>
          </cell>
          <cell r="D7797" t="str">
            <v>QUALIFICATIONS ASSURANCE</v>
          </cell>
          <cell r="E7797" t="str">
            <v>921-01505</v>
          </cell>
          <cell r="F7797" t="str">
            <v>155101505921</v>
          </cell>
          <cell r="G7797">
            <v>601100</v>
          </cell>
          <cell r="H7797" t="str">
            <v>EDUCATION</v>
          </cell>
        </row>
        <row r="7798">
          <cell r="A7798">
            <v>501100</v>
          </cell>
          <cell r="B7798" t="str">
            <v>EDUCATION</v>
          </cell>
          <cell r="C7798">
            <v>15509</v>
          </cell>
          <cell r="D7798" t="str">
            <v>CONTRACT CONSTRUCTION</v>
          </cell>
          <cell r="E7798" t="str">
            <v>921-01505</v>
          </cell>
          <cell r="F7798" t="str">
            <v>155091505921</v>
          </cell>
          <cell r="G7798">
            <v>601100</v>
          </cell>
          <cell r="H7798" t="str">
            <v>EDUCATION</v>
          </cell>
        </row>
        <row r="7799">
          <cell r="A7799">
            <v>500100</v>
          </cell>
          <cell r="B7799" t="str">
            <v>SALARY PAYROLL</v>
          </cell>
          <cell r="C7799">
            <v>15508</v>
          </cell>
          <cell r="D7799" t="str">
            <v>BUSINESS ANALYSIS</v>
          </cell>
          <cell r="E7799" t="str">
            <v>921-01505</v>
          </cell>
          <cell r="F7799" t="str">
            <v>155081505921</v>
          </cell>
          <cell r="G7799">
            <v>600100</v>
          </cell>
          <cell r="H7799" t="str">
            <v>SALARY PAYROLL</v>
          </cell>
        </row>
        <row r="7800">
          <cell r="A7800">
            <v>500900</v>
          </cell>
          <cell r="B7800" t="str">
            <v>VACATION, SICK &amp; HOL</v>
          </cell>
          <cell r="C7800">
            <v>15508</v>
          </cell>
          <cell r="D7800" t="str">
            <v>BUSINESS ANALYSIS</v>
          </cell>
          <cell r="E7800" t="str">
            <v>921-01505</v>
          </cell>
          <cell r="F7800" t="str">
            <v>155081505921</v>
          </cell>
          <cell r="G7800">
            <v>600900</v>
          </cell>
          <cell r="H7800" t="str">
            <v>VACATION, SICK &amp; HOL</v>
          </cell>
        </row>
        <row r="7801">
          <cell r="A7801">
            <v>501000</v>
          </cell>
          <cell r="B7801" t="str">
            <v>PAYROLL OVERHEAD</v>
          </cell>
          <cell r="C7801">
            <v>15508</v>
          </cell>
          <cell r="D7801" t="str">
            <v>BUSINESS ANALYSIS</v>
          </cell>
          <cell r="E7801" t="str">
            <v>921-01505</v>
          </cell>
          <cell r="F7801" t="str">
            <v>155081505921</v>
          </cell>
          <cell r="G7801">
            <v>601000</v>
          </cell>
          <cell r="H7801" t="str">
            <v>PAYROLL OVERHEAD</v>
          </cell>
        </row>
        <row r="7802">
          <cell r="A7802">
            <v>501900</v>
          </cell>
          <cell r="B7802" t="str">
            <v>DUES/MEMBERSHIP</v>
          </cell>
          <cell r="C7802">
            <v>15508</v>
          </cell>
          <cell r="D7802" t="str">
            <v>BUSINESS ANALYSIS</v>
          </cell>
          <cell r="E7802" t="str">
            <v>921-01505</v>
          </cell>
          <cell r="F7802" t="str">
            <v>155081505921</v>
          </cell>
          <cell r="G7802">
            <v>601900</v>
          </cell>
          <cell r="H7802" t="str">
            <v>DUES/MEMBERSHIP</v>
          </cell>
        </row>
        <row r="7803">
          <cell r="A7803">
            <v>588105</v>
          </cell>
          <cell r="B7803" t="str">
            <v>SALARY PAYROLL ZTFSO</v>
          </cell>
          <cell r="C7803">
            <v>15508</v>
          </cell>
          <cell r="D7803" t="str">
            <v>BUSINESS ANALYSIS</v>
          </cell>
          <cell r="E7803" t="str">
            <v>921-01505</v>
          </cell>
          <cell r="F7803" t="str">
            <v>155081505921</v>
          </cell>
          <cell r="G7803">
            <v>688105</v>
          </cell>
          <cell r="H7803" t="str">
            <v>SALARY PAYROLL ZTFSO</v>
          </cell>
        </row>
        <row r="7804">
          <cell r="A7804">
            <v>500800</v>
          </cell>
          <cell r="B7804" t="str">
            <v>SALARY P/T PAYROLL</v>
          </cell>
          <cell r="C7804">
            <v>15508</v>
          </cell>
          <cell r="D7804" t="str">
            <v>BUSINESS ANALYSIS</v>
          </cell>
          <cell r="E7804" t="str">
            <v>921-01505</v>
          </cell>
          <cell r="F7804" t="str">
            <v>155081505921</v>
          </cell>
          <cell r="G7804">
            <v>600800</v>
          </cell>
          <cell r="H7804" t="str">
            <v>SALARY P/T PAYROLL</v>
          </cell>
        </row>
        <row r="7805">
          <cell r="A7805">
            <v>501100</v>
          </cell>
          <cell r="B7805" t="str">
            <v>EDUCATION</v>
          </cell>
          <cell r="C7805">
            <v>15508</v>
          </cell>
          <cell r="D7805" t="str">
            <v>BUSINESS ANALYSIS</v>
          </cell>
          <cell r="E7805" t="str">
            <v>921-01505</v>
          </cell>
          <cell r="F7805" t="str">
            <v>155081505921</v>
          </cell>
          <cell r="G7805">
            <v>601100</v>
          </cell>
          <cell r="H7805" t="str">
            <v>EDUCATION</v>
          </cell>
        </row>
        <row r="7806">
          <cell r="A7806">
            <v>505100</v>
          </cell>
          <cell r="B7806" t="str">
            <v>PROFESSIONAL SERVICE</v>
          </cell>
          <cell r="C7806">
            <v>15508</v>
          </cell>
          <cell r="D7806" t="str">
            <v>BUSINESS ANALYSIS</v>
          </cell>
          <cell r="E7806" t="str">
            <v>921-01505</v>
          </cell>
          <cell r="F7806" t="str">
            <v>155081505921</v>
          </cell>
          <cell r="G7806">
            <v>605100</v>
          </cell>
          <cell r="H7806" t="str">
            <v>PROFESSIONAL SERVICE</v>
          </cell>
        </row>
        <row r="7807">
          <cell r="A7807">
            <v>500500</v>
          </cell>
          <cell r="B7807" t="str">
            <v>SALARY BONUS PAYROLL</v>
          </cell>
          <cell r="C7807">
            <v>15508</v>
          </cell>
          <cell r="D7807" t="str">
            <v>BUSINESS ANALYSIS</v>
          </cell>
          <cell r="E7807" t="str">
            <v>921-01505</v>
          </cell>
          <cell r="F7807" t="str">
            <v>155081505921</v>
          </cell>
          <cell r="G7807">
            <v>600500</v>
          </cell>
          <cell r="H7807" t="str">
            <v>SALARY BONUS PAYROLL</v>
          </cell>
        </row>
        <row r="7808">
          <cell r="A7808">
            <v>503200</v>
          </cell>
          <cell r="B7808" t="str">
            <v>BOOKS AND MAGAZINES</v>
          </cell>
          <cell r="C7808">
            <v>15508</v>
          </cell>
          <cell r="D7808" t="str">
            <v>BUSINESS ANALYSIS</v>
          </cell>
          <cell r="E7808" t="str">
            <v>921-01505</v>
          </cell>
          <cell r="F7808" t="str">
            <v>155081505921</v>
          </cell>
          <cell r="G7808">
            <v>603200</v>
          </cell>
          <cell r="H7808" t="str">
            <v>BOOKS AND MAGAZINES</v>
          </cell>
        </row>
        <row r="7809">
          <cell r="A7809">
            <v>522000</v>
          </cell>
          <cell r="B7809" t="str">
            <v>EMPLOYEE AWARDS</v>
          </cell>
          <cell r="C7809">
            <v>15508</v>
          </cell>
          <cell r="D7809" t="str">
            <v>BUSINESS ANALYSIS</v>
          </cell>
          <cell r="E7809" t="str">
            <v>921-01505</v>
          </cell>
          <cell r="F7809" t="str">
            <v>155081505921</v>
          </cell>
          <cell r="G7809">
            <v>622000</v>
          </cell>
          <cell r="H7809" t="str">
            <v>EMPLOYEE AWARDS</v>
          </cell>
        </row>
        <row r="7810">
          <cell r="A7810">
            <v>512100</v>
          </cell>
          <cell r="B7810" t="str">
            <v>MEALS AND ENTERTAIN</v>
          </cell>
          <cell r="C7810">
            <v>15508</v>
          </cell>
          <cell r="D7810" t="str">
            <v>BUSINESS ANALYSIS</v>
          </cell>
          <cell r="E7810" t="str">
            <v>921-01505</v>
          </cell>
          <cell r="F7810" t="str">
            <v>155081505921</v>
          </cell>
          <cell r="G7810">
            <v>612100</v>
          </cell>
          <cell r="H7810" t="str">
            <v>MEALS AND ENTERTAIN</v>
          </cell>
        </row>
        <row r="7811">
          <cell r="A7811">
            <v>500100</v>
          </cell>
          <cell r="B7811" t="str">
            <v>SALARY PAYROLL</v>
          </cell>
          <cell r="C7811">
            <v>15492</v>
          </cell>
          <cell r="D7811" t="str">
            <v>DIRECTOR, SERVE CUSTOMERS</v>
          </cell>
          <cell r="E7811" t="str">
            <v>921-01505</v>
          </cell>
          <cell r="F7811" t="str">
            <v>154921505921</v>
          </cell>
          <cell r="G7811">
            <v>600100</v>
          </cell>
          <cell r="H7811" t="str">
            <v>SALARY PAYROLL</v>
          </cell>
        </row>
        <row r="7812">
          <cell r="A7812">
            <v>500900</v>
          </cell>
          <cell r="B7812" t="str">
            <v>VACATION, SICK &amp; HOL</v>
          </cell>
          <cell r="C7812">
            <v>15492</v>
          </cell>
          <cell r="D7812" t="str">
            <v>DIRECTOR, SERVE CUSTOMERS</v>
          </cell>
          <cell r="E7812" t="str">
            <v>921-01505</v>
          </cell>
          <cell r="F7812" t="str">
            <v>154921505921</v>
          </cell>
          <cell r="G7812">
            <v>600900</v>
          </cell>
          <cell r="H7812" t="str">
            <v>VACATION, SICK &amp; HOL</v>
          </cell>
        </row>
        <row r="7813">
          <cell r="A7813">
            <v>501000</v>
          </cell>
          <cell r="B7813" t="str">
            <v>PAYROLL OVERHEAD</v>
          </cell>
          <cell r="C7813">
            <v>15492</v>
          </cell>
          <cell r="D7813" t="str">
            <v>DIRECTOR, SERVE CUSTOMERS</v>
          </cell>
          <cell r="E7813" t="str">
            <v>921-01505</v>
          </cell>
          <cell r="F7813" t="str">
            <v>154921505921</v>
          </cell>
          <cell r="G7813">
            <v>601000</v>
          </cell>
          <cell r="H7813" t="str">
            <v>PAYROLL OVERHEAD</v>
          </cell>
        </row>
        <row r="7814">
          <cell r="A7814">
            <v>502466</v>
          </cell>
          <cell r="B7814" t="str">
            <v>P CARD UNCODED CHARG</v>
          </cell>
          <cell r="C7814">
            <v>15492</v>
          </cell>
          <cell r="D7814" t="str">
            <v>DIRECTOR, SERVE CUSTOMERS</v>
          </cell>
          <cell r="E7814" t="str">
            <v>921-01505</v>
          </cell>
          <cell r="F7814" t="str">
            <v>154921505921</v>
          </cell>
          <cell r="G7814">
            <v>602466</v>
          </cell>
          <cell r="H7814" t="str">
            <v>P CARD UNCODED CHARG</v>
          </cell>
        </row>
        <row r="7815">
          <cell r="A7815">
            <v>503000</v>
          </cell>
          <cell r="B7815" t="str">
            <v>OFFICE SUPPLIES</v>
          </cell>
          <cell r="C7815">
            <v>15492</v>
          </cell>
          <cell r="D7815" t="str">
            <v>DIRECTOR, SERVE CUSTOMERS</v>
          </cell>
          <cell r="E7815" t="str">
            <v>921-01505</v>
          </cell>
          <cell r="F7815" t="str">
            <v>154921505921</v>
          </cell>
          <cell r="G7815">
            <v>603000</v>
          </cell>
          <cell r="H7815" t="str">
            <v>OFFICE SUPPLIES</v>
          </cell>
        </row>
        <row r="7816">
          <cell r="A7816">
            <v>522000</v>
          </cell>
          <cell r="B7816" t="str">
            <v>EMPLOYEE AWARDS</v>
          </cell>
          <cell r="C7816">
            <v>15492</v>
          </cell>
          <cell r="D7816" t="str">
            <v>DIRECTOR, SERVE CUSTOMERS</v>
          </cell>
          <cell r="E7816" t="str">
            <v>921-01505</v>
          </cell>
          <cell r="F7816" t="str">
            <v>154921505921</v>
          </cell>
          <cell r="G7816">
            <v>622000</v>
          </cell>
          <cell r="H7816" t="str">
            <v>EMPLOYEE AWARDS</v>
          </cell>
        </row>
        <row r="7817">
          <cell r="A7817">
            <v>588105</v>
          </cell>
          <cell r="B7817" t="str">
            <v>SALARY PAYROLL ZTFSO</v>
          </cell>
          <cell r="C7817">
            <v>15492</v>
          </cell>
          <cell r="D7817" t="str">
            <v>DIRECTOR, SERVE CUSTOMERS</v>
          </cell>
          <cell r="E7817" t="str">
            <v>921-01505</v>
          </cell>
          <cell r="F7817" t="str">
            <v>154921505921</v>
          </cell>
          <cell r="G7817">
            <v>688105</v>
          </cell>
          <cell r="H7817" t="str">
            <v>SALARY PAYROLL ZTFSO</v>
          </cell>
        </row>
        <row r="7818">
          <cell r="A7818">
            <v>513200</v>
          </cell>
          <cell r="B7818" t="str">
            <v>BUSINESS TRAVEL</v>
          </cell>
          <cell r="C7818">
            <v>15492</v>
          </cell>
          <cell r="D7818" t="str">
            <v>DIRECTOR, SERVE CUSTOMERS</v>
          </cell>
          <cell r="E7818" t="str">
            <v>921-01505</v>
          </cell>
          <cell r="F7818" t="str">
            <v>154921505921</v>
          </cell>
          <cell r="G7818">
            <v>613200</v>
          </cell>
          <cell r="H7818" t="str">
            <v>BUSINESS TRAVEL</v>
          </cell>
        </row>
        <row r="7819">
          <cell r="A7819">
            <v>512100</v>
          </cell>
          <cell r="B7819" t="str">
            <v>MEALS AND ENTERTAIN</v>
          </cell>
          <cell r="C7819">
            <v>15492</v>
          </cell>
          <cell r="D7819" t="str">
            <v>DIRECTOR, SERVE CUSTOMERS</v>
          </cell>
          <cell r="E7819" t="str">
            <v>921-01505</v>
          </cell>
          <cell r="F7819" t="str">
            <v>154921505921</v>
          </cell>
          <cell r="G7819">
            <v>612100</v>
          </cell>
          <cell r="H7819" t="str">
            <v>MEALS AND ENTERTAIN</v>
          </cell>
        </row>
        <row r="7820">
          <cell r="A7820">
            <v>513100</v>
          </cell>
          <cell r="B7820" t="str">
            <v>CONFERENCE TRAVEL</v>
          </cell>
          <cell r="C7820">
            <v>15492</v>
          </cell>
          <cell r="D7820" t="str">
            <v>DIRECTOR, SERVE CUSTOMERS</v>
          </cell>
          <cell r="E7820" t="str">
            <v>921-01505</v>
          </cell>
          <cell r="F7820" t="str">
            <v>154921505921</v>
          </cell>
          <cell r="G7820">
            <v>613100</v>
          </cell>
          <cell r="H7820" t="str">
            <v>CONFERENCE TRAVEL</v>
          </cell>
        </row>
        <row r="7821">
          <cell r="A7821">
            <v>503100</v>
          </cell>
          <cell r="B7821" t="str">
            <v>PRINTING</v>
          </cell>
          <cell r="C7821">
            <v>15492</v>
          </cell>
          <cell r="D7821" t="str">
            <v>DIRECTOR, SERVE CUSTOMERS</v>
          </cell>
          <cell r="E7821" t="str">
            <v>921-01505</v>
          </cell>
          <cell r="F7821" t="str">
            <v>154921505921</v>
          </cell>
          <cell r="G7821">
            <v>603100</v>
          </cell>
          <cell r="H7821" t="str">
            <v>PRINTING</v>
          </cell>
        </row>
        <row r="7822">
          <cell r="A7822">
            <v>501500</v>
          </cell>
          <cell r="B7822" t="str">
            <v>MILEAGE REIMBURSE</v>
          </cell>
          <cell r="C7822">
            <v>15492</v>
          </cell>
          <cell r="D7822" t="str">
            <v>DIRECTOR, SERVE CUSTOMERS</v>
          </cell>
          <cell r="E7822" t="str">
            <v>921-01505</v>
          </cell>
          <cell r="F7822" t="str">
            <v>154921505921</v>
          </cell>
          <cell r="G7822">
            <v>601500</v>
          </cell>
          <cell r="H7822" t="str">
            <v>MILEAGE REIMBURSE</v>
          </cell>
        </row>
        <row r="7823">
          <cell r="A7823">
            <v>502466</v>
          </cell>
          <cell r="B7823" t="str">
            <v>P CARD UNCODED CHARG</v>
          </cell>
          <cell r="C7823">
            <v>15491</v>
          </cell>
          <cell r="D7823" t="str">
            <v>DIRECTOR, CUSTOMER LIFECYCLE MANAGEMENT</v>
          </cell>
          <cell r="E7823" t="str">
            <v>921-01505</v>
          </cell>
          <cell r="F7823" t="str">
            <v>154911505921</v>
          </cell>
          <cell r="G7823">
            <v>602466</v>
          </cell>
          <cell r="H7823" t="str">
            <v>P CARD UNCODED CHARG</v>
          </cell>
        </row>
        <row r="7824">
          <cell r="A7824">
            <v>502700</v>
          </cell>
          <cell r="B7824" t="str">
            <v>TELEPHONE</v>
          </cell>
          <cell r="C7824">
            <v>15491</v>
          </cell>
          <cell r="D7824" t="str">
            <v>DIRECTOR, CUSTOMER LIFECYCLE MANAGEMENT</v>
          </cell>
          <cell r="E7824" t="str">
            <v>921-01505</v>
          </cell>
          <cell r="F7824" t="str">
            <v>154911505921</v>
          </cell>
          <cell r="G7824">
            <v>602700</v>
          </cell>
          <cell r="H7824" t="str">
            <v>TELEPHONE</v>
          </cell>
        </row>
        <row r="7825">
          <cell r="A7825">
            <v>513100</v>
          </cell>
          <cell r="B7825" t="str">
            <v>CONFERENCE TRAVEL</v>
          </cell>
          <cell r="C7825">
            <v>15491</v>
          </cell>
          <cell r="D7825" t="str">
            <v>DIRECTOR, CUSTOMER LIFECYCLE MANAGEMENT</v>
          </cell>
          <cell r="E7825" t="str">
            <v>921-01505</v>
          </cell>
          <cell r="F7825" t="str">
            <v>154911505921</v>
          </cell>
          <cell r="G7825">
            <v>613100</v>
          </cell>
          <cell r="H7825" t="str">
            <v>CONFERENCE TRAVEL</v>
          </cell>
        </row>
        <row r="7826">
          <cell r="A7826">
            <v>522000</v>
          </cell>
          <cell r="B7826" t="str">
            <v>EMPLOYEE AWARDS</v>
          </cell>
          <cell r="C7826">
            <v>15491</v>
          </cell>
          <cell r="D7826" t="str">
            <v>DIRECTOR, CUSTOMER LIFECYCLE MANAGEMENT</v>
          </cell>
          <cell r="E7826" t="str">
            <v>921-01505</v>
          </cell>
          <cell r="F7826" t="str">
            <v>154911505921</v>
          </cell>
          <cell r="G7826">
            <v>622000</v>
          </cell>
          <cell r="H7826" t="str">
            <v>EMPLOYEE AWARDS</v>
          </cell>
        </row>
        <row r="7827">
          <cell r="A7827">
            <v>501900</v>
          </cell>
          <cell r="B7827" t="str">
            <v>DUES/MEMBERSHIP</v>
          </cell>
          <cell r="C7827">
            <v>15491</v>
          </cell>
          <cell r="D7827" t="str">
            <v>DIRECTOR, CUSTOMER LIFECYCLE MANAGEMENT</v>
          </cell>
          <cell r="E7827" t="str">
            <v>921-01505</v>
          </cell>
          <cell r="F7827" t="str">
            <v>154911505921</v>
          </cell>
          <cell r="G7827">
            <v>601900</v>
          </cell>
          <cell r="H7827" t="str">
            <v>DUES/MEMBERSHIP</v>
          </cell>
        </row>
        <row r="7828">
          <cell r="A7828">
            <v>504700</v>
          </cell>
          <cell r="B7828" t="str">
            <v>PARKING</v>
          </cell>
          <cell r="C7828">
            <v>15491</v>
          </cell>
          <cell r="D7828" t="str">
            <v>DIRECTOR, CUSTOMER LIFECYCLE MANAGEMENT</v>
          </cell>
          <cell r="E7828" t="str">
            <v>921-01505</v>
          </cell>
          <cell r="F7828" t="str">
            <v>154911505921</v>
          </cell>
          <cell r="G7828">
            <v>604700</v>
          </cell>
          <cell r="H7828" t="str">
            <v>PARKING</v>
          </cell>
        </row>
        <row r="7829">
          <cell r="A7829">
            <v>505100</v>
          </cell>
          <cell r="B7829" t="str">
            <v>PROFESSIONAL SERVICE</v>
          </cell>
          <cell r="C7829">
            <v>15491</v>
          </cell>
          <cell r="D7829" t="str">
            <v>DIRECTOR, CUSTOMER LIFECYCLE MANAGEMENT</v>
          </cell>
          <cell r="E7829" t="str">
            <v>921-01505</v>
          </cell>
          <cell r="F7829" t="str">
            <v>154911505921</v>
          </cell>
          <cell r="G7829">
            <v>605100</v>
          </cell>
          <cell r="H7829" t="str">
            <v>PROFESSIONAL SERVICE</v>
          </cell>
        </row>
        <row r="7830">
          <cell r="A7830">
            <v>501700</v>
          </cell>
          <cell r="B7830" t="str">
            <v>EQUIPMENT</v>
          </cell>
          <cell r="C7830">
            <v>15410</v>
          </cell>
          <cell r="D7830" t="str">
            <v>EE PROTECTION EQUIP</v>
          </cell>
          <cell r="E7830" t="str">
            <v>921-01505</v>
          </cell>
          <cell r="F7830" t="str">
            <v>154101505921</v>
          </cell>
          <cell r="G7830">
            <v>601700</v>
          </cell>
          <cell r="H7830" t="str">
            <v>EQUIPMENT</v>
          </cell>
        </row>
        <row r="7831">
          <cell r="A7831">
            <v>502000</v>
          </cell>
          <cell r="B7831" t="str">
            <v>OFFICE CONTRACT WORK</v>
          </cell>
          <cell r="C7831">
            <v>15100</v>
          </cell>
          <cell r="D7831" t="str">
            <v>ENGINEERING SERVICES - OR</v>
          </cell>
          <cell r="E7831" t="str">
            <v>921-01505</v>
          </cell>
          <cell r="F7831" t="str">
            <v>151001505921</v>
          </cell>
          <cell r="G7831">
            <v>602000</v>
          </cell>
          <cell r="H7831" t="str">
            <v>OFFICE CONTRACT WORK</v>
          </cell>
        </row>
        <row r="7832">
          <cell r="A7832">
            <v>502100</v>
          </cell>
          <cell r="B7832" t="str">
            <v>OTHER CONTRACT WORK</v>
          </cell>
          <cell r="C7832">
            <v>15100</v>
          </cell>
          <cell r="D7832" t="str">
            <v>ENGINEERING SERVICES - OR</v>
          </cell>
          <cell r="E7832" t="str">
            <v>921-01505</v>
          </cell>
          <cell r="F7832" t="str">
            <v>151001505921</v>
          </cell>
          <cell r="G7832">
            <v>602100</v>
          </cell>
          <cell r="H7832" t="str">
            <v>OTHER CONTRACT WORK</v>
          </cell>
        </row>
        <row r="7833">
          <cell r="A7833">
            <v>502800</v>
          </cell>
          <cell r="B7833" t="str">
            <v>POSTAGE</v>
          </cell>
          <cell r="C7833">
            <v>15100</v>
          </cell>
          <cell r="D7833" t="str">
            <v>ENGINEERING SERVICES - OR</v>
          </cell>
          <cell r="E7833" t="str">
            <v>921-01505</v>
          </cell>
          <cell r="F7833" t="str">
            <v>151001505921</v>
          </cell>
          <cell r="G7833">
            <v>602800</v>
          </cell>
          <cell r="H7833" t="str">
            <v>POSTAGE</v>
          </cell>
        </row>
        <row r="7834">
          <cell r="A7834">
            <v>500305</v>
          </cell>
          <cell r="B7834" t="str">
            <v>HOURLY REGULAR  PAY</v>
          </cell>
          <cell r="C7834">
            <v>15100</v>
          </cell>
          <cell r="D7834" t="str">
            <v>ENGINEERING SERVICES - OR</v>
          </cell>
          <cell r="E7834" t="str">
            <v>921-01505</v>
          </cell>
          <cell r="F7834" t="str">
            <v>151001505921</v>
          </cell>
          <cell r="G7834">
            <v>600305</v>
          </cell>
          <cell r="H7834" t="str">
            <v>HOURLY REGULAR  PAY</v>
          </cell>
        </row>
        <row r="7835">
          <cell r="A7835">
            <v>500900</v>
          </cell>
          <cell r="B7835" t="str">
            <v>VACATION, SICK &amp; HOL</v>
          </cell>
          <cell r="C7835">
            <v>15100</v>
          </cell>
          <cell r="D7835" t="str">
            <v>ENGINEERING SERVICES - OR</v>
          </cell>
          <cell r="E7835" t="str">
            <v>921-01505</v>
          </cell>
          <cell r="F7835" t="str">
            <v>151001505921</v>
          </cell>
          <cell r="G7835">
            <v>600900</v>
          </cell>
          <cell r="H7835" t="str">
            <v>VACATION, SICK &amp; HOL</v>
          </cell>
        </row>
        <row r="7836">
          <cell r="A7836">
            <v>501000</v>
          </cell>
          <cell r="B7836" t="str">
            <v>PAYROLL OVERHEAD</v>
          </cell>
          <cell r="C7836">
            <v>15100</v>
          </cell>
          <cell r="D7836" t="str">
            <v>ENGINEERING SERVICES - OR</v>
          </cell>
          <cell r="E7836" t="str">
            <v>921-01505</v>
          </cell>
          <cell r="F7836" t="str">
            <v>151001505921</v>
          </cell>
          <cell r="G7836">
            <v>601000</v>
          </cell>
          <cell r="H7836" t="str">
            <v>PAYROLL OVERHEAD</v>
          </cell>
        </row>
        <row r="7837">
          <cell r="A7837">
            <v>501700</v>
          </cell>
          <cell r="B7837" t="str">
            <v>EQUIPMENT</v>
          </cell>
          <cell r="C7837">
            <v>15100</v>
          </cell>
          <cell r="D7837" t="str">
            <v>ENGINEERING SERVICES - OR</v>
          </cell>
          <cell r="E7837" t="str">
            <v>921-01505</v>
          </cell>
          <cell r="F7837" t="str">
            <v>151001505921</v>
          </cell>
          <cell r="G7837">
            <v>601700</v>
          </cell>
          <cell r="H7837" t="str">
            <v>EQUIPMENT</v>
          </cell>
        </row>
        <row r="7838">
          <cell r="A7838">
            <v>588105</v>
          </cell>
          <cell r="B7838" t="str">
            <v>SALARY PAYROLL ZTFSO</v>
          </cell>
          <cell r="C7838">
            <v>15100</v>
          </cell>
          <cell r="D7838" t="str">
            <v>ENGINEERING SERVICES - OR</v>
          </cell>
          <cell r="E7838" t="str">
            <v>921-01505</v>
          </cell>
          <cell r="F7838" t="str">
            <v>151001505921</v>
          </cell>
          <cell r="G7838">
            <v>688105</v>
          </cell>
          <cell r="H7838" t="str">
            <v>SALARY PAYROLL ZTFSO</v>
          </cell>
        </row>
        <row r="7839">
          <cell r="A7839">
            <v>588305</v>
          </cell>
          <cell r="B7839" t="str">
            <v>HRLY - REGULAR ZTFSO</v>
          </cell>
          <cell r="C7839">
            <v>15100</v>
          </cell>
          <cell r="D7839" t="str">
            <v>ENGINEERING SERVICES - OR</v>
          </cell>
          <cell r="E7839" t="str">
            <v>921-01505</v>
          </cell>
          <cell r="F7839" t="str">
            <v>151001505921</v>
          </cell>
          <cell r="G7839">
            <v>688305</v>
          </cell>
          <cell r="H7839" t="str">
            <v>HRLY - REGULAR ZTFSO</v>
          </cell>
        </row>
        <row r="7840">
          <cell r="A7840">
            <v>503000</v>
          </cell>
          <cell r="B7840" t="str">
            <v>OFFICE SUPPLIES</v>
          </cell>
          <cell r="C7840">
            <v>13600</v>
          </cell>
          <cell r="D7840" t="str">
            <v>ACCOUNT SERVICES</v>
          </cell>
          <cell r="E7840" t="str">
            <v>921-01505</v>
          </cell>
          <cell r="F7840" t="str">
            <v>136001505921</v>
          </cell>
          <cell r="G7840">
            <v>603000</v>
          </cell>
          <cell r="H7840" t="str">
            <v>OFFICE SUPPLIES</v>
          </cell>
        </row>
        <row r="7841">
          <cell r="A7841">
            <v>502800</v>
          </cell>
          <cell r="B7841" t="str">
            <v>POSTAGE</v>
          </cell>
          <cell r="C7841">
            <v>13600</v>
          </cell>
          <cell r="D7841" t="str">
            <v>ACCOUNT SERVICES</v>
          </cell>
          <cell r="E7841" t="str">
            <v>921-01505</v>
          </cell>
          <cell r="F7841" t="str">
            <v>136001505921</v>
          </cell>
          <cell r="G7841">
            <v>602800</v>
          </cell>
          <cell r="H7841" t="str">
            <v>POSTAGE</v>
          </cell>
        </row>
        <row r="7842">
          <cell r="A7842">
            <v>500100</v>
          </cell>
          <cell r="B7842" t="str">
            <v>SALARY PAYROLL</v>
          </cell>
          <cell r="C7842">
            <v>13525</v>
          </cell>
          <cell r="D7842" t="str">
            <v>BUSINESS SYSTEMS</v>
          </cell>
          <cell r="E7842" t="str">
            <v>921-01505</v>
          </cell>
          <cell r="F7842" t="str">
            <v>135251505921</v>
          </cell>
          <cell r="G7842">
            <v>600100</v>
          </cell>
          <cell r="H7842" t="str">
            <v>SALARY PAYROLL</v>
          </cell>
        </row>
        <row r="7843">
          <cell r="A7843">
            <v>500900</v>
          </cell>
          <cell r="B7843" t="str">
            <v>VACATION, SICK &amp; HOL</v>
          </cell>
          <cell r="C7843">
            <v>13525</v>
          </cell>
          <cell r="D7843" t="str">
            <v>BUSINESS SYSTEMS</v>
          </cell>
          <cell r="E7843" t="str">
            <v>921-01505</v>
          </cell>
          <cell r="F7843" t="str">
            <v>135251505921</v>
          </cell>
          <cell r="G7843">
            <v>600900</v>
          </cell>
          <cell r="H7843" t="str">
            <v>VACATION, SICK &amp; HOL</v>
          </cell>
        </row>
        <row r="7844">
          <cell r="A7844">
            <v>501000</v>
          </cell>
          <cell r="B7844" t="str">
            <v>PAYROLL OVERHEAD</v>
          </cell>
          <cell r="C7844">
            <v>13525</v>
          </cell>
          <cell r="D7844" t="str">
            <v>BUSINESS SYSTEMS</v>
          </cell>
          <cell r="E7844" t="str">
            <v>921-01505</v>
          </cell>
          <cell r="F7844" t="str">
            <v>135251505921</v>
          </cell>
          <cell r="G7844">
            <v>601000</v>
          </cell>
          <cell r="H7844" t="str">
            <v>PAYROLL OVERHEAD</v>
          </cell>
        </row>
        <row r="7845">
          <cell r="A7845">
            <v>501100</v>
          </cell>
          <cell r="B7845" t="str">
            <v>EDUCATION</v>
          </cell>
          <cell r="C7845">
            <v>13525</v>
          </cell>
          <cell r="D7845" t="str">
            <v>BUSINESS SYSTEMS</v>
          </cell>
          <cell r="E7845" t="str">
            <v>921-01505</v>
          </cell>
          <cell r="F7845" t="str">
            <v>135251505921</v>
          </cell>
          <cell r="G7845">
            <v>601100</v>
          </cell>
          <cell r="H7845" t="str">
            <v>EDUCATION</v>
          </cell>
        </row>
        <row r="7846">
          <cell r="A7846">
            <v>501500</v>
          </cell>
          <cell r="B7846" t="str">
            <v>MILEAGE REIMBURSE</v>
          </cell>
          <cell r="C7846">
            <v>13525</v>
          </cell>
          <cell r="D7846" t="str">
            <v>BUSINESS SYSTEMS</v>
          </cell>
          <cell r="E7846" t="str">
            <v>921-01505</v>
          </cell>
          <cell r="F7846" t="str">
            <v>135251505921</v>
          </cell>
          <cell r="G7846">
            <v>601500</v>
          </cell>
          <cell r="H7846" t="str">
            <v>MILEAGE REIMBURSE</v>
          </cell>
        </row>
        <row r="7847">
          <cell r="A7847">
            <v>501700</v>
          </cell>
          <cell r="B7847" t="str">
            <v>EQUIPMENT</v>
          </cell>
          <cell r="C7847">
            <v>13525</v>
          </cell>
          <cell r="D7847" t="str">
            <v>BUSINESS SYSTEMS</v>
          </cell>
          <cell r="E7847" t="str">
            <v>921-01505</v>
          </cell>
          <cell r="F7847" t="str">
            <v>135251505921</v>
          </cell>
          <cell r="G7847">
            <v>601700</v>
          </cell>
          <cell r="H7847" t="str">
            <v>EQUIPMENT</v>
          </cell>
        </row>
        <row r="7848">
          <cell r="A7848">
            <v>502466</v>
          </cell>
          <cell r="B7848" t="str">
            <v>P CARD UNCODED CHARG</v>
          </cell>
          <cell r="C7848">
            <v>13525</v>
          </cell>
          <cell r="D7848" t="str">
            <v>BUSINESS SYSTEMS</v>
          </cell>
          <cell r="E7848" t="str">
            <v>921-01505</v>
          </cell>
          <cell r="F7848" t="str">
            <v>135251505921</v>
          </cell>
          <cell r="G7848">
            <v>602466</v>
          </cell>
          <cell r="H7848" t="str">
            <v>P CARD UNCODED CHARG</v>
          </cell>
        </row>
        <row r="7849">
          <cell r="A7849">
            <v>503000</v>
          </cell>
          <cell r="B7849" t="str">
            <v>OFFICE SUPPLIES</v>
          </cell>
          <cell r="C7849">
            <v>13525</v>
          </cell>
          <cell r="D7849" t="str">
            <v>BUSINESS SYSTEMS</v>
          </cell>
          <cell r="E7849" t="str">
            <v>921-01505</v>
          </cell>
          <cell r="F7849" t="str">
            <v>135251505921</v>
          </cell>
          <cell r="G7849">
            <v>603000</v>
          </cell>
          <cell r="H7849" t="str">
            <v>OFFICE SUPPLIES</v>
          </cell>
        </row>
        <row r="7850">
          <cell r="A7850">
            <v>512100</v>
          </cell>
          <cell r="B7850" t="str">
            <v>MEALS AND ENTERTAIN</v>
          </cell>
          <cell r="C7850">
            <v>13525</v>
          </cell>
          <cell r="D7850" t="str">
            <v>BUSINESS SYSTEMS</v>
          </cell>
          <cell r="E7850" t="str">
            <v>921-01505</v>
          </cell>
          <cell r="F7850" t="str">
            <v>135251505921</v>
          </cell>
          <cell r="G7850">
            <v>612100</v>
          </cell>
          <cell r="H7850" t="str">
            <v>MEALS AND ENTERTAIN</v>
          </cell>
        </row>
        <row r="7851">
          <cell r="A7851">
            <v>512200</v>
          </cell>
          <cell r="B7851" t="str">
            <v>TRAVEL IN TERRITORY</v>
          </cell>
          <cell r="C7851">
            <v>13525</v>
          </cell>
          <cell r="D7851" t="str">
            <v>BUSINESS SYSTEMS</v>
          </cell>
          <cell r="E7851" t="str">
            <v>921-01505</v>
          </cell>
          <cell r="F7851" t="str">
            <v>135251505921</v>
          </cell>
          <cell r="G7851">
            <v>612200</v>
          </cell>
          <cell r="H7851" t="str">
            <v>TRAVEL IN TERRITORY</v>
          </cell>
        </row>
        <row r="7852">
          <cell r="A7852">
            <v>513200</v>
          </cell>
          <cell r="B7852" t="str">
            <v>BUSINESS TRAVEL</v>
          </cell>
          <cell r="C7852">
            <v>13525</v>
          </cell>
          <cell r="D7852" t="str">
            <v>BUSINESS SYSTEMS</v>
          </cell>
          <cell r="E7852" t="str">
            <v>921-01505</v>
          </cell>
          <cell r="F7852" t="str">
            <v>135251505921</v>
          </cell>
          <cell r="G7852">
            <v>613200</v>
          </cell>
          <cell r="H7852" t="str">
            <v>BUSINESS TRAVEL</v>
          </cell>
        </row>
        <row r="7853">
          <cell r="A7853">
            <v>522000</v>
          </cell>
          <cell r="B7853" t="str">
            <v>EMPLOYEE AWARDS</v>
          </cell>
          <cell r="C7853">
            <v>13525</v>
          </cell>
          <cell r="D7853" t="str">
            <v>BUSINESS SYSTEMS</v>
          </cell>
          <cell r="E7853" t="str">
            <v>921-01505</v>
          </cell>
          <cell r="F7853" t="str">
            <v>135251505921</v>
          </cell>
          <cell r="G7853">
            <v>622000</v>
          </cell>
          <cell r="H7853" t="str">
            <v>EMPLOYEE AWARDS</v>
          </cell>
        </row>
        <row r="7854">
          <cell r="A7854">
            <v>588105</v>
          </cell>
          <cell r="B7854" t="str">
            <v>SALARY PAYROLL ZTFSO</v>
          </cell>
          <cell r="C7854">
            <v>13525</v>
          </cell>
          <cell r="D7854" t="str">
            <v>BUSINESS SYSTEMS</v>
          </cell>
          <cell r="E7854" t="str">
            <v>921-01505</v>
          </cell>
          <cell r="F7854" t="str">
            <v>135251505921</v>
          </cell>
          <cell r="G7854">
            <v>688105</v>
          </cell>
          <cell r="H7854" t="str">
            <v>SALARY PAYROLL ZTFSO</v>
          </cell>
        </row>
        <row r="7855">
          <cell r="A7855">
            <v>504700</v>
          </cell>
          <cell r="B7855" t="str">
            <v>PARKING</v>
          </cell>
          <cell r="C7855">
            <v>13525</v>
          </cell>
          <cell r="D7855" t="str">
            <v>BUSINESS SYSTEMS</v>
          </cell>
          <cell r="E7855" t="str">
            <v>921-01505</v>
          </cell>
          <cell r="F7855" t="str">
            <v>135251505921</v>
          </cell>
          <cell r="G7855">
            <v>604700</v>
          </cell>
          <cell r="H7855" t="str">
            <v>PARKING</v>
          </cell>
        </row>
        <row r="7856">
          <cell r="A7856">
            <v>500500</v>
          </cell>
          <cell r="B7856" t="str">
            <v>SALARY BONUS PAYROLL</v>
          </cell>
          <cell r="C7856">
            <v>13525</v>
          </cell>
          <cell r="D7856" t="str">
            <v>BUSINESS SYSTEMS</v>
          </cell>
          <cell r="E7856" t="str">
            <v>921-01505</v>
          </cell>
          <cell r="F7856" t="str">
            <v>135251505921</v>
          </cell>
          <cell r="G7856">
            <v>600500</v>
          </cell>
          <cell r="H7856" t="str">
            <v>SALARY BONUS PAYROLL</v>
          </cell>
        </row>
        <row r="7857">
          <cell r="A7857">
            <v>503300</v>
          </cell>
          <cell r="B7857" t="str">
            <v>REFRESHMENTS</v>
          </cell>
          <cell r="C7857">
            <v>13525</v>
          </cell>
          <cell r="D7857" t="str">
            <v>BUSINESS SYSTEMS</v>
          </cell>
          <cell r="E7857" t="str">
            <v>921-01505</v>
          </cell>
          <cell r="F7857" t="str">
            <v>135251505921</v>
          </cell>
          <cell r="G7857">
            <v>603300</v>
          </cell>
          <cell r="H7857" t="str">
            <v>REFRESHMENTS</v>
          </cell>
        </row>
        <row r="7858">
          <cell r="A7858">
            <v>505100</v>
          </cell>
          <cell r="B7858" t="str">
            <v>PROFESSIONAL SERVICE</v>
          </cell>
          <cell r="C7858">
            <v>13525</v>
          </cell>
          <cell r="D7858" t="str">
            <v>BUSINESS SYSTEMS</v>
          </cell>
          <cell r="E7858" t="str">
            <v>921-01505</v>
          </cell>
          <cell r="F7858" t="str">
            <v>135251505921</v>
          </cell>
          <cell r="G7858">
            <v>605100</v>
          </cell>
          <cell r="H7858" t="str">
            <v>PROFESSIONAL SERVICE</v>
          </cell>
        </row>
        <row r="7859">
          <cell r="A7859">
            <v>506200</v>
          </cell>
          <cell r="B7859" t="str">
            <v>PERMITS AND FEES</v>
          </cell>
          <cell r="C7859">
            <v>13525</v>
          </cell>
          <cell r="D7859" t="str">
            <v>BUSINESS SYSTEMS</v>
          </cell>
          <cell r="E7859" t="str">
            <v>921-01505</v>
          </cell>
          <cell r="F7859" t="str">
            <v>135251505921</v>
          </cell>
          <cell r="G7859">
            <v>606200</v>
          </cell>
          <cell r="H7859" t="str">
            <v>PERMITS AND FEES</v>
          </cell>
        </row>
        <row r="7860">
          <cell r="A7860">
            <v>513100</v>
          </cell>
          <cell r="B7860" t="str">
            <v>CONFERENCE TRAVEL</v>
          </cell>
          <cell r="C7860">
            <v>13525</v>
          </cell>
          <cell r="D7860" t="str">
            <v>BUSINESS SYSTEMS</v>
          </cell>
          <cell r="E7860" t="str">
            <v>921-01505</v>
          </cell>
          <cell r="F7860" t="str">
            <v>135251505921</v>
          </cell>
          <cell r="G7860">
            <v>613100</v>
          </cell>
          <cell r="H7860" t="str">
            <v>CONFERENCE TRAVEL</v>
          </cell>
        </row>
        <row r="7861">
          <cell r="A7861">
            <v>522100</v>
          </cell>
          <cell r="B7861" t="str">
            <v>EMPLOYEE AWRDS MLS &amp;</v>
          </cell>
          <cell r="C7861">
            <v>13525</v>
          </cell>
          <cell r="D7861" t="str">
            <v>BUSINESS SYSTEMS</v>
          </cell>
          <cell r="E7861" t="str">
            <v>921-01505</v>
          </cell>
          <cell r="F7861" t="str">
            <v>135251505921</v>
          </cell>
          <cell r="G7861">
            <v>622100</v>
          </cell>
          <cell r="H7861" t="str">
            <v>EMPLOYEE AWRDS MLS &amp;</v>
          </cell>
        </row>
        <row r="7862">
          <cell r="A7862">
            <v>580305</v>
          </cell>
          <cell r="B7862" t="str">
            <v>HOURLY  REGULAR</v>
          </cell>
          <cell r="C7862">
            <v>13525</v>
          </cell>
          <cell r="D7862" t="str">
            <v>BUSINESS SYSTEMS</v>
          </cell>
          <cell r="E7862" t="str">
            <v>921-01505</v>
          </cell>
          <cell r="F7862" t="str">
            <v>135251505921</v>
          </cell>
          <cell r="G7862">
            <v>680305</v>
          </cell>
          <cell r="H7862" t="str">
            <v>HOURLY  REGULAR</v>
          </cell>
        </row>
        <row r="7863">
          <cell r="A7863">
            <v>588105</v>
          </cell>
          <cell r="B7863" t="str">
            <v>SALARY PAYROLL ZTFSO</v>
          </cell>
          <cell r="C7863">
            <v>13520</v>
          </cell>
          <cell r="D7863" t="str">
            <v>SCHEDULING &amp; DISPATCH</v>
          </cell>
          <cell r="E7863" t="str">
            <v>921-01505</v>
          </cell>
          <cell r="F7863" t="str">
            <v>135201505921</v>
          </cell>
          <cell r="G7863">
            <v>688105</v>
          </cell>
          <cell r="H7863" t="str">
            <v>SALARY PAYROLL ZTFSO</v>
          </cell>
        </row>
        <row r="7864">
          <cell r="A7864">
            <v>503000</v>
          </cell>
          <cell r="B7864" t="str">
            <v>OFFICE SUPPLIES</v>
          </cell>
          <cell r="C7864">
            <v>13510</v>
          </cell>
          <cell r="D7864" t="str">
            <v>CUSTOMER FIELD SERVICES</v>
          </cell>
          <cell r="E7864" t="str">
            <v>921-01505</v>
          </cell>
          <cell r="F7864" t="str">
            <v>135101505921</v>
          </cell>
          <cell r="G7864">
            <v>603000</v>
          </cell>
          <cell r="H7864" t="str">
            <v>OFFICE SUPPLIES</v>
          </cell>
        </row>
        <row r="7865">
          <cell r="A7865">
            <v>503300</v>
          </cell>
          <cell r="B7865" t="str">
            <v>REFRESHMENTS</v>
          </cell>
          <cell r="C7865">
            <v>13510</v>
          </cell>
          <cell r="D7865" t="str">
            <v>CUSTOMER FIELD SERVICES</v>
          </cell>
          <cell r="E7865" t="str">
            <v>921-01505</v>
          </cell>
          <cell r="F7865" t="str">
            <v>135101505921</v>
          </cell>
          <cell r="G7865">
            <v>603300</v>
          </cell>
          <cell r="H7865" t="str">
            <v>REFRESHMENTS</v>
          </cell>
        </row>
        <row r="7866">
          <cell r="A7866">
            <v>513200</v>
          </cell>
          <cell r="B7866" t="str">
            <v>BUSINESS TRAVEL</v>
          </cell>
          <cell r="C7866">
            <v>13510</v>
          </cell>
          <cell r="D7866" t="str">
            <v>CUSTOMER FIELD SERVICES</v>
          </cell>
          <cell r="E7866" t="str">
            <v>921-01505</v>
          </cell>
          <cell r="F7866" t="str">
            <v>135101505921</v>
          </cell>
          <cell r="G7866">
            <v>613200</v>
          </cell>
          <cell r="H7866" t="str">
            <v>BUSINESS TRAVEL</v>
          </cell>
        </row>
        <row r="7867">
          <cell r="A7867">
            <v>588105</v>
          </cell>
          <cell r="B7867" t="str">
            <v>SALARY PAYROLL ZTFSO</v>
          </cell>
          <cell r="C7867">
            <v>13510</v>
          </cell>
          <cell r="D7867" t="str">
            <v>CUSTOMER FIELD SERVICES</v>
          </cell>
          <cell r="E7867" t="str">
            <v>921-01505</v>
          </cell>
          <cell r="F7867" t="str">
            <v>135101505921</v>
          </cell>
          <cell r="G7867">
            <v>688105</v>
          </cell>
          <cell r="H7867" t="str">
            <v>SALARY PAYROLL ZTFSO</v>
          </cell>
        </row>
        <row r="7868">
          <cell r="A7868">
            <v>588305</v>
          </cell>
          <cell r="B7868" t="str">
            <v>HRLY - REGULAR ZTFSO</v>
          </cell>
          <cell r="C7868">
            <v>13510</v>
          </cell>
          <cell r="D7868" t="str">
            <v>CUSTOMER FIELD SERVICES</v>
          </cell>
          <cell r="E7868" t="str">
            <v>921-01505</v>
          </cell>
          <cell r="F7868" t="str">
            <v>135101505921</v>
          </cell>
          <cell r="G7868">
            <v>688305</v>
          </cell>
          <cell r="H7868" t="str">
            <v>HRLY - REGULAR ZTFSO</v>
          </cell>
        </row>
        <row r="7869">
          <cell r="A7869">
            <v>502100</v>
          </cell>
          <cell r="B7869" t="str">
            <v>OTHER CONTRACT WORK</v>
          </cell>
          <cell r="C7869">
            <v>13400</v>
          </cell>
          <cell r="D7869" t="str">
            <v>CUSTOMER CONTACT CENTER</v>
          </cell>
          <cell r="E7869" t="str">
            <v>921-01505</v>
          </cell>
          <cell r="F7869" t="str">
            <v>134001505921</v>
          </cell>
          <cell r="G7869">
            <v>602100</v>
          </cell>
          <cell r="H7869" t="str">
            <v>OTHER CONTRACT WORK</v>
          </cell>
        </row>
        <row r="7870">
          <cell r="A7870">
            <v>505100</v>
          </cell>
          <cell r="B7870" t="str">
            <v>PROFESSIONAL SERVICE</v>
          </cell>
          <cell r="C7870">
            <v>13400</v>
          </cell>
          <cell r="D7870" t="str">
            <v>CUSTOMER CONTACT CENTER</v>
          </cell>
          <cell r="E7870" t="str">
            <v>921-01505</v>
          </cell>
          <cell r="F7870" t="str">
            <v>134001505921</v>
          </cell>
          <cell r="G7870">
            <v>605100</v>
          </cell>
          <cell r="H7870" t="str">
            <v>PROFESSIONAL SERVICE</v>
          </cell>
        </row>
        <row r="7871">
          <cell r="A7871">
            <v>500100</v>
          </cell>
          <cell r="B7871" t="str">
            <v>SALARY PAYROLL</v>
          </cell>
          <cell r="C7871">
            <v>13100</v>
          </cell>
          <cell r="D7871" t="str">
            <v>COMM &amp; NETWORK SVCES</v>
          </cell>
          <cell r="E7871" t="str">
            <v>921-01505</v>
          </cell>
          <cell r="F7871" t="str">
            <v>131001505921</v>
          </cell>
          <cell r="G7871">
            <v>600100</v>
          </cell>
          <cell r="H7871" t="str">
            <v>SALARY PAYROLL</v>
          </cell>
        </row>
        <row r="7872">
          <cell r="A7872">
            <v>500301</v>
          </cell>
          <cell r="B7872" t="str">
            <v>HOURLY DOUBLE PAY</v>
          </cell>
          <cell r="C7872">
            <v>13100</v>
          </cell>
          <cell r="D7872" t="str">
            <v>COMM &amp; NETWORK SVCES</v>
          </cell>
          <cell r="E7872" t="str">
            <v>921-01505</v>
          </cell>
          <cell r="F7872" t="str">
            <v>131001505921</v>
          </cell>
          <cell r="G7872">
            <v>600301</v>
          </cell>
          <cell r="H7872" t="str">
            <v>HOURLY DOUBLE PAY</v>
          </cell>
        </row>
        <row r="7873">
          <cell r="A7873">
            <v>500305</v>
          </cell>
          <cell r="B7873" t="str">
            <v>HOURLY REGULAR  PAY</v>
          </cell>
          <cell r="C7873">
            <v>13100</v>
          </cell>
          <cell r="D7873" t="str">
            <v>COMM &amp; NETWORK SVCES</v>
          </cell>
          <cell r="E7873" t="str">
            <v>921-01505</v>
          </cell>
          <cell r="F7873" t="str">
            <v>131001505921</v>
          </cell>
          <cell r="G7873">
            <v>600305</v>
          </cell>
          <cell r="H7873" t="str">
            <v>HOURLY REGULAR  PAY</v>
          </cell>
        </row>
        <row r="7874">
          <cell r="A7874">
            <v>500306</v>
          </cell>
          <cell r="B7874" t="str">
            <v>HOURLY OVERTIME PAY</v>
          </cell>
          <cell r="C7874">
            <v>13100</v>
          </cell>
          <cell r="D7874" t="str">
            <v>COMM &amp; NETWORK SVCES</v>
          </cell>
          <cell r="E7874" t="str">
            <v>921-01505</v>
          </cell>
          <cell r="F7874" t="str">
            <v>131001505921</v>
          </cell>
          <cell r="G7874">
            <v>600306</v>
          </cell>
          <cell r="H7874" t="str">
            <v>HOURLY OVERTIME PAY</v>
          </cell>
        </row>
        <row r="7875">
          <cell r="A7875">
            <v>500900</v>
          </cell>
          <cell r="B7875" t="str">
            <v>VACATION, SICK &amp; HOL</v>
          </cell>
          <cell r="C7875">
            <v>13100</v>
          </cell>
          <cell r="D7875" t="str">
            <v>COMM &amp; NETWORK SVCES</v>
          </cell>
          <cell r="E7875" t="str">
            <v>921-01505</v>
          </cell>
          <cell r="F7875" t="str">
            <v>131001505921</v>
          </cell>
          <cell r="G7875">
            <v>600900</v>
          </cell>
          <cell r="H7875" t="str">
            <v>VACATION, SICK &amp; HOL</v>
          </cell>
        </row>
        <row r="7876">
          <cell r="A7876">
            <v>501000</v>
          </cell>
          <cell r="B7876" t="str">
            <v>PAYROLL OVERHEAD</v>
          </cell>
          <cell r="C7876">
            <v>13100</v>
          </cell>
          <cell r="D7876" t="str">
            <v>COMM &amp; NETWORK SVCES</v>
          </cell>
          <cell r="E7876" t="str">
            <v>921-01505</v>
          </cell>
          <cell r="F7876" t="str">
            <v>131001505921</v>
          </cell>
          <cell r="G7876">
            <v>601000</v>
          </cell>
          <cell r="H7876" t="str">
            <v>PAYROLL OVERHEAD</v>
          </cell>
        </row>
        <row r="7877">
          <cell r="A7877">
            <v>501100</v>
          </cell>
          <cell r="B7877" t="str">
            <v>EDUCATION</v>
          </cell>
          <cell r="C7877">
            <v>13100</v>
          </cell>
          <cell r="D7877" t="str">
            <v>COMM &amp; NETWORK SVCES</v>
          </cell>
          <cell r="E7877" t="str">
            <v>921-01505</v>
          </cell>
          <cell r="F7877" t="str">
            <v>131001505921</v>
          </cell>
          <cell r="G7877">
            <v>601100</v>
          </cell>
          <cell r="H7877" t="str">
            <v>EDUCATION</v>
          </cell>
        </row>
        <row r="7878">
          <cell r="A7878">
            <v>501400</v>
          </cell>
          <cell r="B7878" t="str">
            <v>MATERIALS</v>
          </cell>
          <cell r="C7878">
            <v>13100</v>
          </cell>
          <cell r="D7878" t="str">
            <v>COMM &amp; NETWORK SVCES</v>
          </cell>
          <cell r="E7878" t="str">
            <v>921-01505</v>
          </cell>
          <cell r="F7878" t="str">
            <v>131001505921</v>
          </cell>
          <cell r="G7878">
            <v>601400</v>
          </cell>
          <cell r="H7878" t="str">
            <v>MATERIALS</v>
          </cell>
        </row>
        <row r="7879">
          <cell r="A7879">
            <v>501500</v>
          </cell>
          <cell r="B7879" t="str">
            <v>MILEAGE REIMBURSE</v>
          </cell>
          <cell r="C7879">
            <v>13100</v>
          </cell>
          <cell r="D7879" t="str">
            <v>COMM &amp; NETWORK SVCES</v>
          </cell>
          <cell r="E7879" t="str">
            <v>921-01505</v>
          </cell>
          <cell r="F7879" t="str">
            <v>131001505921</v>
          </cell>
          <cell r="G7879">
            <v>601500</v>
          </cell>
          <cell r="H7879" t="str">
            <v>MILEAGE REIMBURSE</v>
          </cell>
        </row>
        <row r="7880">
          <cell r="A7880">
            <v>501600</v>
          </cell>
          <cell r="B7880" t="str">
            <v>TRANSPORTATION</v>
          </cell>
          <cell r="C7880">
            <v>13100</v>
          </cell>
          <cell r="D7880" t="str">
            <v>COMM &amp; NETWORK SVCES</v>
          </cell>
          <cell r="E7880" t="str">
            <v>921-01505</v>
          </cell>
          <cell r="F7880" t="str">
            <v>131001505921</v>
          </cell>
          <cell r="G7880">
            <v>601600</v>
          </cell>
          <cell r="H7880" t="str">
            <v>TRANSPORTATION</v>
          </cell>
        </row>
        <row r="7881">
          <cell r="A7881">
            <v>501700</v>
          </cell>
          <cell r="B7881" t="str">
            <v>EQUIPMENT</v>
          </cell>
          <cell r="C7881">
            <v>13100</v>
          </cell>
          <cell r="D7881" t="str">
            <v>COMM &amp; NETWORK SVCES</v>
          </cell>
          <cell r="E7881" t="str">
            <v>921-01505</v>
          </cell>
          <cell r="F7881" t="str">
            <v>131001505921</v>
          </cell>
          <cell r="G7881">
            <v>601700</v>
          </cell>
          <cell r="H7881" t="str">
            <v>EQUIPMENT</v>
          </cell>
        </row>
        <row r="7882">
          <cell r="A7882">
            <v>501900</v>
          </cell>
          <cell r="B7882" t="str">
            <v>DUES/MEMBERSHIP</v>
          </cell>
          <cell r="C7882">
            <v>13100</v>
          </cell>
          <cell r="D7882" t="str">
            <v>COMM &amp; NETWORK SVCES</v>
          </cell>
          <cell r="E7882" t="str">
            <v>921-01505</v>
          </cell>
          <cell r="F7882" t="str">
            <v>131001505921</v>
          </cell>
          <cell r="G7882">
            <v>601900</v>
          </cell>
          <cell r="H7882" t="str">
            <v>DUES/MEMBERSHIP</v>
          </cell>
        </row>
        <row r="7883">
          <cell r="A7883">
            <v>502466</v>
          </cell>
          <cell r="B7883" t="str">
            <v>P CARD UNCODED CHARG</v>
          </cell>
          <cell r="C7883">
            <v>13100</v>
          </cell>
          <cell r="D7883" t="str">
            <v>COMM &amp; NETWORK SVCES</v>
          </cell>
          <cell r="E7883" t="str">
            <v>921-01505</v>
          </cell>
          <cell r="F7883" t="str">
            <v>131001505921</v>
          </cell>
          <cell r="G7883">
            <v>602466</v>
          </cell>
          <cell r="H7883" t="str">
            <v>P CARD UNCODED CHARG</v>
          </cell>
        </row>
        <row r="7884">
          <cell r="A7884">
            <v>502800</v>
          </cell>
          <cell r="B7884" t="str">
            <v>POSTAGE</v>
          </cell>
          <cell r="C7884">
            <v>13100</v>
          </cell>
          <cell r="D7884" t="str">
            <v>COMM &amp; NETWORK SVCES</v>
          </cell>
          <cell r="E7884" t="str">
            <v>921-01505</v>
          </cell>
          <cell r="F7884" t="str">
            <v>131001505921</v>
          </cell>
          <cell r="G7884">
            <v>602800</v>
          </cell>
          <cell r="H7884" t="str">
            <v>POSTAGE</v>
          </cell>
        </row>
        <row r="7885">
          <cell r="A7885">
            <v>503200</v>
          </cell>
          <cell r="B7885" t="str">
            <v>BOOKS AND MAGAZINES</v>
          </cell>
          <cell r="C7885">
            <v>13100</v>
          </cell>
          <cell r="D7885" t="str">
            <v>COMM &amp; NETWORK SVCES</v>
          </cell>
          <cell r="E7885" t="str">
            <v>921-01505</v>
          </cell>
          <cell r="F7885" t="str">
            <v>131001505921</v>
          </cell>
          <cell r="G7885">
            <v>603200</v>
          </cell>
          <cell r="H7885" t="str">
            <v>BOOKS AND MAGAZINES</v>
          </cell>
        </row>
        <row r="7886">
          <cell r="A7886">
            <v>503300</v>
          </cell>
          <cell r="B7886" t="str">
            <v>REFRESHMENTS</v>
          </cell>
          <cell r="C7886">
            <v>13100</v>
          </cell>
          <cell r="D7886" t="str">
            <v>COMM &amp; NETWORK SVCES</v>
          </cell>
          <cell r="E7886" t="str">
            <v>921-01505</v>
          </cell>
          <cell r="F7886" t="str">
            <v>131001505921</v>
          </cell>
          <cell r="G7886">
            <v>603300</v>
          </cell>
          <cell r="H7886" t="str">
            <v>REFRESHMENTS</v>
          </cell>
        </row>
        <row r="7887">
          <cell r="A7887">
            <v>503400</v>
          </cell>
          <cell r="B7887" t="str">
            <v>TOOL EXPENSE</v>
          </cell>
          <cell r="C7887">
            <v>13100</v>
          </cell>
          <cell r="D7887" t="str">
            <v>COMM &amp; NETWORK SVCES</v>
          </cell>
          <cell r="E7887" t="str">
            <v>921-01505</v>
          </cell>
          <cell r="F7887" t="str">
            <v>131001505921</v>
          </cell>
          <cell r="G7887">
            <v>603400</v>
          </cell>
          <cell r="H7887" t="str">
            <v>TOOL EXPENSE</v>
          </cell>
        </row>
        <row r="7888">
          <cell r="A7888">
            <v>504700</v>
          </cell>
          <cell r="B7888" t="str">
            <v>PARKING</v>
          </cell>
          <cell r="C7888">
            <v>13100</v>
          </cell>
          <cell r="D7888" t="str">
            <v>COMM &amp; NETWORK SVCES</v>
          </cell>
          <cell r="E7888" t="str">
            <v>921-01505</v>
          </cell>
          <cell r="F7888" t="str">
            <v>131001505921</v>
          </cell>
          <cell r="G7888">
            <v>604700</v>
          </cell>
          <cell r="H7888" t="str">
            <v>PARKING</v>
          </cell>
        </row>
        <row r="7889">
          <cell r="A7889">
            <v>504950</v>
          </cell>
          <cell r="B7889" t="str">
            <v>CLOTHING</v>
          </cell>
          <cell r="C7889">
            <v>13100</v>
          </cell>
          <cell r="D7889" t="str">
            <v>COMM &amp; NETWORK SVCES</v>
          </cell>
          <cell r="E7889" t="str">
            <v>921-01505</v>
          </cell>
          <cell r="F7889" t="str">
            <v>131001505921</v>
          </cell>
          <cell r="G7889">
            <v>604950</v>
          </cell>
          <cell r="H7889" t="str">
            <v>CLOTHING</v>
          </cell>
        </row>
        <row r="7890">
          <cell r="A7890">
            <v>505000</v>
          </cell>
          <cell r="B7890" t="str">
            <v>LEGAL FEES</v>
          </cell>
          <cell r="C7890">
            <v>13100</v>
          </cell>
          <cell r="D7890" t="str">
            <v>COMM &amp; NETWORK SVCES</v>
          </cell>
          <cell r="E7890" t="str">
            <v>921-01505</v>
          </cell>
          <cell r="F7890" t="str">
            <v>131001505921</v>
          </cell>
          <cell r="G7890">
            <v>605000</v>
          </cell>
          <cell r="H7890" t="str">
            <v>LEGAL FEES</v>
          </cell>
        </row>
        <row r="7891">
          <cell r="A7891">
            <v>505100</v>
          </cell>
          <cell r="B7891" t="str">
            <v>PROFESSIONAL SERVICE</v>
          </cell>
          <cell r="C7891">
            <v>13100</v>
          </cell>
          <cell r="D7891" t="str">
            <v>COMM &amp; NETWORK SVCES</v>
          </cell>
          <cell r="E7891" t="str">
            <v>921-01505</v>
          </cell>
          <cell r="F7891" t="str">
            <v>131001505921</v>
          </cell>
          <cell r="G7891">
            <v>605100</v>
          </cell>
          <cell r="H7891" t="str">
            <v>PROFESSIONAL SERVICE</v>
          </cell>
        </row>
        <row r="7892">
          <cell r="A7892">
            <v>505500</v>
          </cell>
          <cell r="B7892" t="str">
            <v>REPAIRS AND MAINT</v>
          </cell>
          <cell r="C7892">
            <v>13100</v>
          </cell>
          <cell r="D7892" t="str">
            <v>COMM &amp; NETWORK SVCES</v>
          </cell>
          <cell r="E7892" t="str">
            <v>921-01505</v>
          </cell>
          <cell r="F7892" t="str">
            <v>131001505921</v>
          </cell>
          <cell r="G7892">
            <v>605500</v>
          </cell>
          <cell r="H7892" t="str">
            <v>REPAIRS AND MAINT</v>
          </cell>
        </row>
        <row r="7893">
          <cell r="A7893">
            <v>505800</v>
          </cell>
          <cell r="B7893" t="str">
            <v>MEAL TICKETS</v>
          </cell>
          <cell r="C7893">
            <v>13100</v>
          </cell>
          <cell r="D7893" t="str">
            <v>COMM &amp; NETWORK SVCES</v>
          </cell>
          <cell r="E7893" t="str">
            <v>921-01505</v>
          </cell>
          <cell r="F7893" t="str">
            <v>131001505921</v>
          </cell>
          <cell r="G7893">
            <v>605800</v>
          </cell>
          <cell r="H7893" t="str">
            <v>MEAL TICKETS</v>
          </cell>
        </row>
        <row r="7894">
          <cell r="A7894">
            <v>506801</v>
          </cell>
          <cell r="B7894" t="str">
            <v>PLANT TRANSFERS</v>
          </cell>
          <cell r="C7894">
            <v>13100</v>
          </cell>
          <cell r="D7894" t="str">
            <v>COMM &amp; NETWORK SVCES</v>
          </cell>
          <cell r="E7894" t="str">
            <v>921-01505</v>
          </cell>
          <cell r="F7894" t="str">
            <v>131001505921</v>
          </cell>
          <cell r="G7894">
            <v>606801</v>
          </cell>
          <cell r="H7894" t="str">
            <v>PLANT TRANSFERS</v>
          </cell>
        </row>
        <row r="7895">
          <cell r="A7895">
            <v>507700</v>
          </cell>
          <cell r="B7895" t="str">
            <v>SMALL TOOLS</v>
          </cell>
          <cell r="C7895">
            <v>13100</v>
          </cell>
          <cell r="D7895" t="str">
            <v>COMM &amp; NETWORK SVCES</v>
          </cell>
          <cell r="E7895" t="str">
            <v>921-01505</v>
          </cell>
          <cell r="F7895" t="str">
            <v>131001505921</v>
          </cell>
          <cell r="G7895">
            <v>607700</v>
          </cell>
          <cell r="H7895" t="str">
            <v>SMALL TOOLS</v>
          </cell>
        </row>
        <row r="7896">
          <cell r="A7896">
            <v>522000</v>
          </cell>
          <cell r="B7896" t="str">
            <v>EMPLOYEE AWARDS</v>
          </cell>
          <cell r="C7896">
            <v>13100</v>
          </cell>
          <cell r="D7896" t="str">
            <v>COMM &amp; NETWORK SVCES</v>
          </cell>
          <cell r="E7896" t="str">
            <v>921-01505</v>
          </cell>
          <cell r="F7896" t="str">
            <v>131001505921</v>
          </cell>
          <cell r="G7896">
            <v>622000</v>
          </cell>
          <cell r="H7896" t="str">
            <v>EMPLOYEE AWARDS</v>
          </cell>
        </row>
        <row r="7897">
          <cell r="A7897">
            <v>580305</v>
          </cell>
          <cell r="B7897" t="str">
            <v>HOURLY  REGULAR</v>
          </cell>
          <cell r="C7897">
            <v>13100</v>
          </cell>
          <cell r="D7897" t="str">
            <v>COMM &amp; NETWORK SVCES</v>
          </cell>
          <cell r="E7897" t="str">
            <v>921-01505</v>
          </cell>
          <cell r="F7897" t="str">
            <v>131001505921</v>
          </cell>
          <cell r="G7897">
            <v>680305</v>
          </cell>
          <cell r="H7897" t="str">
            <v>HOURLY  REGULAR</v>
          </cell>
        </row>
        <row r="7898">
          <cell r="A7898">
            <v>580306</v>
          </cell>
          <cell r="B7898" t="str">
            <v>HOURLY  OT PAY</v>
          </cell>
          <cell r="C7898">
            <v>13100</v>
          </cell>
          <cell r="D7898" t="str">
            <v>COMM &amp; NETWORK SVCES</v>
          </cell>
          <cell r="E7898" t="str">
            <v>921-01505</v>
          </cell>
          <cell r="F7898" t="str">
            <v>131001505921</v>
          </cell>
          <cell r="G7898">
            <v>680306</v>
          </cell>
          <cell r="H7898" t="str">
            <v>HOURLY  OT PAY</v>
          </cell>
        </row>
        <row r="7899">
          <cell r="A7899">
            <v>588105</v>
          </cell>
          <cell r="B7899" t="str">
            <v>SALARY PAYROLL ZTFSO</v>
          </cell>
          <cell r="C7899">
            <v>13100</v>
          </cell>
          <cell r="D7899" t="str">
            <v>COMM &amp; NETWORK SVCES</v>
          </cell>
          <cell r="E7899" t="str">
            <v>921-01505</v>
          </cell>
          <cell r="F7899" t="str">
            <v>131001505921</v>
          </cell>
          <cell r="G7899">
            <v>688105</v>
          </cell>
          <cell r="H7899" t="str">
            <v>SALARY PAYROLL ZTFSO</v>
          </cell>
        </row>
        <row r="7900">
          <cell r="A7900">
            <v>588301</v>
          </cell>
          <cell r="B7900" t="str">
            <v>HRL - DBL TIME ZTFSO</v>
          </cell>
          <cell r="C7900">
            <v>13100</v>
          </cell>
          <cell r="D7900" t="str">
            <v>COMM &amp; NETWORK SVCES</v>
          </cell>
          <cell r="E7900" t="str">
            <v>921-01505</v>
          </cell>
          <cell r="F7900" t="str">
            <v>131001505921</v>
          </cell>
          <cell r="G7900">
            <v>688301</v>
          </cell>
          <cell r="H7900" t="str">
            <v>HRL - DBL TIME ZTFSO</v>
          </cell>
        </row>
        <row r="7901">
          <cell r="A7901">
            <v>588305</v>
          </cell>
          <cell r="B7901" t="str">
            <v>HRLY - REGULAR ZTFSO</v>
          </cell>
          <cell r="C7901">
            <v>13100</v>
          </cell>
          <cell r="D7901" t="str">
            <v>COMM &amp; NETWORK SVCES</v>
          </cell>
          <cell r="E7901" t="str">
            <v>921-01505</v>
          </cell>
          <cell r="F7901" t="str">
            <v>131001505921</v>
          </cell>
          <cell r="G7901">
            <v>688305</v>
          </cell>
          <cell r="H7901" t="str">
            <v>HRLY - REGULAR ZTFSO</v>
          </cell>
        </row>
        <row r="7902">
          <cell r="A7902">
            <v>588306</v>
          </cell>
          <cell r="B7902" t="str">
            <v>HRLY - OT ZTFSO</v>
          </cell>
          <cell r="C7902">
            <v>13100</v>
          </cell>
          <cell r="D7902" t="str">
            <v>COMM &amp; NETWORK SVCES</v>
          </cell>
          <cell r="E7902" t="str">
            <v>921-01505</v>
          </cell>
          <cell r="F7902" t="str">
            <v>131001505921</v>
          </cell>
          <cell r="G7902">
            <v>688306</v>
          </cell>
          <cell r="H7902" t="str">
            <v>HRLY - OT ZTFSO</v>
          </cell>
        </row>
        <row r="7903">
          <cell r="A7903">
            <v>502100</v>
          </cell>
          <cell r="B7903" t="str">
            <v>OTHER CONTRACT WORK</v>
          </cell>
          <cell r="C7903">
            <v>13100</v>
          </cell>
          <cell r="D7903" t="str">
            <v>COMM &amp; NETWORK SVCES</v>
          </cell>
          <cell r="E7903" t="str">
            <v>921-01505</v>
          </cell>
          <cell r="F7903" t="str">
            <v>131001505921</v>
          </cell>
          <cell r="G7903">
            <v>602100</v>
          </cell>
          <cell r="H7903" t="str">
            <v>OTHER CONTRACT WORK</v>
          </cell>
        </row>
        <row r="7904">
          <cell r="A7904">
            <v>502700</v>
          </cell>
          <cell r="B7904" t="str">
            <v>TELEPHONE</v>
          </cell>
          <cell r="C7904">
            <v>13100</v>
          </cell>
          <cell r="D7904" t="str">
            <v>COMM &amp; NETWORK SVCES</v>
          </cell>
          <cell r="E7904" t="str">
            <v>921-01505</v>
          </cell>
          <cell r="F7904" t="str">
            <v>131001505921</v>
          </cell>
          <cell r="G7904">
            <v>602700</v>
          </cell>
          <cell r="H7904" t="str">
            <v>TELEPHONE</v>
          </cell>
        </row>
        <row r="7905">
          <cell r="A7905">
            <v>505600</v>
          </cell>
          <cell r="B7905" t="str">
            <v>SOFTWARE MAINT</v>
          </cell>
          <cell r="C7905">
            <v>13100</v>
          </cell>
          <cell r="D7905" t="str">
            <v>COMM &amp; NETWORK SVCES</v>
          </cell>
          <cell r="E7905" t="str">
            <v>921-01505</v>
          </cell>
          <cell r="F7905" t="str">
            <v>131001505921</v>
          </cell>
          <cell r="G7905">
            <v>605600</v>
          </cell>
          <cell r="H7905" t="str">
            <v>SOFTWARE MAINT</v>
          </cell>
        </row>
        <row r="7906">
          <cell r="A7906">
            <v>506200</v>
          </cell>
          <cell r="B7906" t="str">
            <v>PERMITS AND FEES</v>
          </cell>
          <cell r="C7906">
            <v>13100</v>
          </cell>
          <cell r="D7906" t="str">
            <v>COMM &amp; NETWORK SVCES</v>
          </cell>
          <cell r="E7906" t="str">
            <v>921-01505</v>
          </cell>
          <cell r="F7906" t="str">
            <v>131001505921</v>
          </cell>
          <cell r="G7906">
            <v>606200</v>
          </cell>
          <cell r="H7906" t="str">
            <v>PERMITS AND FEES</v>
          </cell>
        </row>
        <row r="7907">
          <cell r="A7907">
            <v>506500</v>
          </cell>
          <cell r="B7907" t="str">
            <v>UNLEADED FUEL</v>
          </cell>
          <cell r="C7907">
            <v>13100</v>
          </cell>
          <cell r="D7907" t="str">
            <v>COMM &amp; NETWORK SVCES</v>
          </cell>
          <cell r="E7907" t="str">
            <v>921-01505</v>
          </cell>
          <cell r="F7907" t="str">
            <v>131001505921</v>
          </cell>
          <cell r="G7907">
            <v>606500</v>
          </cell>
          <cell r="H7907" t="str">
            <v>UNLEADED FUEL</v>
          </cell>
        </row>
        <row r="7908">
          <cell r="A7908">
            <v>580301</v>
          </cell>
          <cell r="B7908" t="str">
            <v>HOURLY DBL TIME PAY</v>
          </cell>
          <cell r="C7908">
            <v>13100</v>
          </cell>
          <cell r="D7908" t="str">
            <v>COMM &amp; NETWORK SVCES</v>
          </cell>
          <cell r="E7908" t="str">
            <v>921-01505</v>
          </cell>
          <cell r="F7908" t="str">
            <v>131001505921</v>
          </cell>
          <cell r="G7908">
            <v>680301</v>
          </cell>
          <cell r="H7908" t="str">
            <v>HOURLY DBL TIME PAY</v>
          </cell>
        </row>
        <row r="7909">
          <cell r="A7909">
            <v>502302</v>
          </cell>
          <cell r="B7909" t="str">
            <v>TOOLS AND EQUIP RENT</v>
          </cell>
          <cell r="C7909">
            <v>13100</v>
          </cell>
          <cell r="D7909" t="str">
            <v>COMM &amp; NETWORK SVCES</v>
          </cell>
          <cell r="E7909" t="str">
            <v>921-01505</v>
          </cell>
          <cell r="F7909" t="str">
            <v>131001505921</v>
          </cell>
          <cell r="G7909">
            <v>602302</v>
          </cell>
          <cell r="H7909" t="str">
            <v>TOOLS AND EQUIP RENT</v>
          </cell>
        </row>
        <row r="7910">
          <cell r="A7910">
            <v>503000</v>
          </cell>
          <cell r="B7910" t="str">
            <v>OFFICE SUPPLIES</v>
          </cell>
          <cell r="C7910">
            <v>13100</v>
          </cell>
          <cell r="D7910" t="str">
            <v>COMM &amp; NETWORK SVCES</v>
          </cell>
          <cell r="E7910" t="str">
            <v>921-01505</v>
          </cell>
          <cell r="F7910" t="str">
            <v>131001505921</v>
          </cell>
          <cell r="G7910">
            <v>603000</v>
          </cell>
          <cell r="H7910" t="str">
            <v>OFFICE SUPPLIES</v>
          </cell>
        </row>
        <row r="7911">
          <cell r="A7911">
            <v>512100</v>
          </cell>
          <cell r="B7911" t="str">
            <v>MEALS AND ENTERTAIN</v>
          </cell>
          <cell r="C7911">
            <v>13100</v>
          </cell>
          <cell r="D7911" t="str">
            <v>COMM &amp; NETWORK SVCES</v>
          </cell>
          <cell r="E7911" t="str">
            <v>921-01505</v>
          </cell>
          <cell r="F7911" t="str">
            <v>131001505921</v>
          </cell>
          <cell r="G7911">
            <v>612100</v>
          </cell>
          <cell r="H7911" t="str">
            <v>MEALS AND ENTERTAIN</v>
          </cell>
        </row>
        <row r="7912">
          <cell r="A7912">
            <v>513100</v>
          </cell>
          <cell r="B7912" t="str">
            <v>CONFERENCE TRAVEL</v>
          </cell>
          <cell r="C7912">
            <v>13100</v>
          </cell>
          <cell r="D7912" t="str">
            <v>COMM &amp; NETWORK SVCES</v>
          </cell>
          <cell r="E7912" t="str">
            <v>921-01505</v>
          </cell>
          <cell r="F7912" t="str">
            <v>131001505921</v>
          </cell>
          <cell r="G7912">
            <v>613100</v>
          </cell>
          <cell r="H7912" t="str">
            <v>CONFERENCE TRAVEL</v>
          </cell>
        </row>
        <row r="7913">
          <cell r="A7913">
            <v>512200</v>
          </cell>
          <cell r="B7913" t="str">
            <v>TRAVEL IN TERRITORY</v>
          </cell>
          <cell r="C7913">
            <v>13100</v>
          </cell>
          <cell r="D7913" t="str">
            <v>COMM &amp; NETWORK SVCES</v>
          </cell>
          <cell r="E7913" t="str">
            <v>921-01505</v>
          </cell>
          <cell r="F7913" t="str">
            <v>131001505921</v>
          </cell>
          <cell r="G7913">
            <v>612200</v>
          </cell>
          <cell r="H7913" t="str">
            <v>TRAVEL IN TERRITORY</v>
          </cell>
        </row>
        <row r="7914">
          <cell r="A7914">
            <v>513200</v>
          </cell>
          <cell r="B7914" t="str">
            <v>BUSINESS TRAVEL</v>
          </cell>
          <cell r="C7914">
            <v>13100</v>
          </cell>
          <cell r="D7914" t="str">
            <v>COMM &amp; NETWORK SVCES</v>
          </cell>
          <cell r="E7914" t="str">
            <v>921-01505</v>
          </cell>
          <cell r="F7914" t="str">
            <v>131001505921</v>
          </cell>
          <cell r="G7914">
            <v>613200</v>
          </cell>
          <cell r="H7914" t="str">
            <v>BUSINESS TRAVEL</v>
          </cell>
        </row>
        <row r="7915">
          <cell r="A7915">
            <v>500500</v>
          </cell>
          <cell r="B7915" t="str">
            <v>SALARY BONUS PAYROLL</v>
          </cell>
          <cell r="C7915">
            <v>13100</v>
          </cell>
          <cell r="D7915" t="str">
            <v>COMM &amp; NETWORK SVCES</v>
          </cell>
          <cell r="E7915" t="str">
            <v>921-01505</v>
          </cell>
          <cell r="F7915" t="str">
            <v>131001505921</v>
          </cell>
          <cell r="G7915">
            <v>600500</v>
          </cell>
          <cell r="H7915" t="str">
            <v>SALARY BONUS PAYROLL</v>
          </cell>
        </row>
        <row r="7916">
          <cell r="A7916">
            <v>522100</v>
          </cell>
          <cell r="B7916" t="str">
            <v>EMPLOYEE AWRDS MLS &amp;</v>
          </cell>
          <cell r="C7916">
            <v>13100</v>
          </cell>
          <cell r="D7916" t="str">
            <v>COMM &amp; NETWORK SVCES</v>
          </cell>
          <cell r="E7916" t="str">
            <v>921-01505</v>
          </cell>
          <cell r="F7916" t="str">
            <v>131001505921</v>
          </cell>
          <cell r="G7916">
            <v>622100</v>
          </cell>
          <cell r="H7916" t="str">
            <v>EMPLOYEE AWRDS MLS &amp;</v>
          </cell>
        </row>
        <row r="7917">
          <cell r="A7917">
            <v>500100</v>
          </cell>
          <cell r="B7917" t="str">
            <v>SALARY PAYROLL</v>
          </cell>
          <cell r="C7917">
            <v>12013</v>
          </cell>
          <cell r="D7917" t="str">
            <v>TRANSPORTATION</v>
          </cell>
          <cell r="E7917" t="str">
            <v>921-01505</v>
          </cell>
          <cell r="F7917" t="str">
            <v>120131505921</v>
          </cell>
          <cell r="G7917">
            <v>600100</v>
          </cell>
          <cell r="H7917" t="str">
            <v>SALARY PAYROLL</v>
          </cell>
        </row>
        <row r="7918">
          <cell r="A7918">
            <v>500900</v>
          </cell>
          <cell r="B7918" t="str">
            <v>VACATION, SICK &amp; HOL</v>
          </cell>
          <cell r="C7918">
            <v>12013</v>
          </cell>
          <cell r="D7918" t="str">
            <v>TRANSPORTATION</v>
          </cell>
          <cell r="E7918" t="str">
            <v>921-01505</v>
          </cell>
          <cell r="F7918" t="str">
            <v>120131505921</v>
          </cell>
          <cell r="G7918">
            <v>600900</v>
          </cell>
          <cell r="H7918" t="str">
            <v>VACATION, SICK &amp; HOL</v>
          </cell>
        </row>
        <row r="7919">
          <cell r="A7919">
            <v>500305</v>
          </cell>
          <cell r="B7919" t="str">
            <v>HOURLY REGULAR  PAY</v>
          </cell>
          <cell r="C7919">
            <v>12013</v>
          </cell>
          <cell r="D7919" t="str">
            <v>TRANSPORTATION</v>
          </cell>
          <cell r="E7919" t="str">
            <v>921-01505</v>
          </cell>
          <cell r="F7919" t="str">
            <v>120131505921</v>
          </cell>
          <cell r="G7919">
            <v>600305</v>
          </cell>
          <cell r="H7919" t="str">
            <v>HOURLY REGULAR  PAY</v>
          </cell>
        </row>
        <row r="7920">
          <cell r="A7920">
            <v>588105</v>
          </cell>
          <cell r="B7920" t="str">
            <v>SALARY PAYROLL ZTFSO</v>
          </cell>
          <cell r="C7920">
            <v>12013</v>
          </cell>
          <cell r="D7920" t="str">
            <v>TRANSPORTATION</v>
          </cell>
          <cell r="E7920" t="str">
            <v>921-01505</v>
          </cell>
          <cell r="F7920" t="str">
            <v>120131505921</v>
          </cell>
          <cell r="G7920">
            <v>688105</v>
          </cell>
          <cell r="H7920" t="str">
            <v>SALARY PAYROLL ZTFSO</v>
          </cell>
        </row>
        <row r="7921">
          <cell r="A7921">
            <v>588305</v>
          </cell>
          <cell r="B7921" t="str">
            <v>HRLY - REGULAR ZTFSO</v>
          </cell>
          <cell r="C7921">
            <v>12013</v>
          </cell>
          <cell r="D7921" t="str">
            <v>TRANSPORTATION</v>
          </cell>
          <cell r="E7921" t="str">
            <v>921-01505</v>
          </cell>
          <cell r="F7921" t="str">
            <v>120131505921</v>
          </cell>
          <cell r="G7921">
            <v>688305</v>
          </cell>
          <cell r="H7921" t="str">
            <v>HRLY - REGULAR ZTFSO</v>
          </cell>
        </row>
        <row r="7922">
          <cell r="A7922">
            <v>501000</v>
          </cell>
          <cell r="B7922" t="str">
            <v>PAYROLL OVERHEAD</v>
          </cell>
          <cell r="C7922">
            <v>12013</v>
          </cell>
          <cell r="D7922" t="str">
            <v>TRANSPORTATION</v>
          </cell>
          <cell r="E7922" t="str">
            <v>921-01505</v>
          </cell>
          <cell r="F7922" t="str">
            <v>120131505921</v>
          </cell>
          <cell r="G7922">
            <v>601000</v>
          </cell>
          <cell r="H7922" t="str">
            <v>PAYROLL OVERHEAD</v>
          </cell>
        </row>
        <row r="7923">
          <cell r="A7923">
            <v>501000</v>
          </cell>
          <cell r="B7923" t="str">
            <v>PAYROLL OVERHEAD</v>
          </cell>
          <cell r="C7923">
            <v>12012</v>
          </cell>
          <cell r="D7923" t="str">
            <v>GENERAL MAINT</v>
          </cell>
          <cell r="E7923" t="str">
            <v>921-01505</v>
          </cell>
          <cell r="F7923" t="str">
            <v>120121505921</v>
          </cell>
          <cell r="G7923">
            <v>601000</v>
          </cell>
          <cell r="H7923" t="str">
            <v>PAYROLL OVERHEAD</v>
          </cell>
        </row>
        <row r="7924">
          <cell r="A7924">
            <v>500305</v>
          </cell>
          <cell r="B7924" t="str">
            <v>HOURLY REGULAR  PAY</v>
          </cell>
          <cell r="C7924">
            <v>12012</v>
          </cell>
          <cell r="D7924" t="str">
            <v>GENERAL MAINT</v>
          </cell>
          <cell r="E7924" t="str">
            <v>921-01505</v>
          </cell>
          <cell r="F7924" t="str">
            <v>120121505921</v>
          </cell>
          <cell r="G7924">
            <v>600305</v>
          </cell>
          <cell r="H7924" t="str">
            <v>HOURLY REGULAR  PAY</v>
          </cell>
        </row>
        <row r="7925">
          <cell r="A7925">
            <v>500900</v>
          </cell>
          <cell r="B7925" t="str">
            <v>VACATION, SICK &amp; HOL</v>
          </cell>
          <cell r="C7925">
            <v>12012</v>
          </cell>
          <cell r="D7925" t="str">
            <v>GENERAL MAINT</v>
          </cell>
          <cell r="E7925" t="str">
            <v>921-01505</v>
          </cell>
          <cell r="F7925" t="str">
            <v>120121505921</v>
          </cell>
          <cell r="G7925">
            <v>600900</v>
          </cell>
          <cell r="H7925" t="str">
            <v>VACATION, SICK &amp; HOL</v>
          </cell>
        </row>
        <row r="7926">
          <cell r="A7926">
            <v>500400</v>
          </cell>
          <cell r="B7926" t="str">
            <v>P/T HOURLY PAYROLL</v>
          </cell>
          <cell r="C7926">
            <v>12012</v>
          </cell>
          <cell r="D7926" t="str">
            <v>GENERAL MAINT</v>
          </cell>
          <cell r="E7926" t="str">
            <v>921-01505</v>
          </cell>
          <cell r="F7926" t="str">
            <v>120121505921</v>
          </cell>
          <cell r="G7926">
            <v>600400</v>
          </cell>
          <cell r="H7926" t="str">
            <v>P/T HOURLY PAYROLL</v>
          </cell>
        </row>
        <row r="7927">
          <cell r="A7927">
            <v>588305</v>
          </cell>
          <cell r="B7927" t="str">
            <v>HRLY - REGULAR ZTFSO</v>
          </cell>
          <cell r="C7927">
            <v>12012</v>
          </cell>
          <cell r="D7927" t="str">
            <v>GENERAL MAINT</v>
          </cell>
          <cell r="E7927" t="str">
            <v>921-01505</v>
          </cell>
          <cell r="F7927" t="str">
            <v>120121505921</v>
          </cell>
          <cell r="G7927">
            <v>688305</v>
          </cell>
          <cell r="H7927" t="str">
            <v>HRLY - REGULAR ZTFSO</v>
          </cell>
        </row>
        <row r="7928">
          <cell r="A7928">
            <v>588400</v>
          </cell>
          <cell r="B7928" t="str">
            <v>BDGT - P/T HOURLY PAY</v>
          </cell>
          <cell r="C7928">
            <v>12012</v>
          </cell>
          <cell r="D7928" t="str">
            <v>GENERAL MAINT</v>
          </cell>
          <cell r="E7928" t="str">
            <v>921-01505</v>
          </cell>
          <cell r="F7928" t="str">
            <v>120121505921</v>
          </cell>
          <cell r="G7928">
            <v>680400</v>
          </cell>
          <cell r="H7928" t="str">
            <v>BDGT - P/T HOURLY PAY</v>
          </cell>
        </row>
        <row r="7929">
          <cell r="A7929">
            <v>505100</v>
          </cell>
          <cell r="B7929" t="str">
            <v>PROFESSIONAL SERVICE</v>
          </cell>
          <cell r="C7929">
            <v>11700</v>
          </cell>
          <cell r="D7929" t="str">
            <v>N MIST UGS</v>
          </cell>
          <cell r="E7929" t="str">
            <v>921-01505</v>
          </cell>
          <cell r="F7929" t="str">
            <v>117001505921</v>
          </cell>
          <cell r="G7929">
            <v>605100</v>
          </cell>
          <cell r="H7929" t="str">
            <v>PROFESSIONAL SERVICE</v>
          </cell>
        </row>
        <row r="7930">
          <cell r="A7930">
            <v>500100</v>
          </cell>
          <cell r="B7930" t="str">
            <v>SALARY PAYROLL</v>
          </cell>
          <cell r="C7930">
            <v>11595</v>
          </cell>
          <cell r="D7930" t="str">
            <v>SMART ENERGY</v>
          </cell>
          <cell r="E7930" t="str">
            <v>921-01505</v>
          </cell>
          <cell r="F7930" t="str">
            <v>115951505921</v>
          </cell>
          <cell r="G7930">
            <v>600100</v>
          </cell>
          <cell r="H7930" t="str">
            <v>SALARY PAYROLL</v>
          </cell>
        </row>
        <row r="7931">
          <cell r="A7931">
            <v>500900</v>
          </cell>
          <cell r="B7931" t="str">
            <v>VACATION, SICK &amp; HOL</v>
          </cell>
          <cell r="C7931">
            <v>11595</v>
          </cell>
          <cell r="D7931" t="str">
            <v>SMART ENERGY</v>
          </cell>
          <cell r="E7931" t="str">
            <v>921-01505</v>
          </cell>
          <cell r="F7931" t="str">
            <v>115951505921</v>
          </cell>
          <cell r="G7931">
            <v>600900</v>
          </cell>
          <cell r="H7931" t="str">
            <v>VACATION, SICK &amp; HOL</v>
          </cell>
        </row>
        <row r="7932">
          <cell r="A7932">
            <v>501000</v>
          </cell>
          <cell r="B7932" t="str">
            <v>PAYROLL OVERHEAD</v>
          </cell>
          <cell r="C7932">
            <v>11595</v>
          </cell>
          <cell r="D7932" t="str">
            <v>SMART ENERGY</v>
          </cell>
          <cell r="E7932" t="str">
            <v>921-01505</v>
          </cell>
          <cell r="F7932" t="str">
            <v>115951505921</v>
          </cell>
          <cell r="G7932">
            <v>601000</v>
          </cell>
          <cell r="H7932" t="str">
            <v>PAYROLL OVERHEAD</v>
          </cell>
        </row>
        <row r="7933">
          <cell r="A7933">
            <v>501900</v>
          </cell>
          <cell r="B7933" t="str">
            <v>DUES/MEMBERSHIP</v>
          </cell>
          <cell r="C7933">
            <v>11595</v>
          </cell>
          <cell r="D7933" t="str">
            <v>SMART ENERGY</v>
          </cell>
          <cell r="E7933" t="str">
            <v>921-01505</v>
          </cell>
          <cell r="F7933" t="str">
            <v>115951505921</v>
          </cell>
          <cell r="G7933">
            <v>601900</v>
          </cell>
          <cell r="H7933" t="str">
            <v>DUES/MEMBERSHIP</v>
          </cell>
        </row>
        <row r="7934">
          <cell r="A7934">
            <v>502466</v>
          </cell>
          <cell r="B7934" t="str">
            <v>P CARD UNCODED CHARG</v>
          </cell>
          <cell r="C7934">
            <v>11595</v>
          </cell>
          <cell r="D7934" t="str">
            <v>SMART ENERGY</v>
          </cell>
          <cell r="E7934" t="str">
            <v>921-01505</v>
          </cell>
          <cell r="F7934" t="str">
            <v>115951505921</v>
          </cell>
          <cell r="G7934">
            <v>602466</v>
          </cell>
          <cell r="H7934" t="str">
            <v>P CARD UNCODED CHARG</v>
          </cell>
        </row>
        <row r="7935">
          <cell r="A7935">
            <v>502100</v>
          </cell>
          <cell r="B7935" t="str">
            <v>OTHER CONTRACT WORK</v>
          </cell>
          <cell r="C7935">
            <v>11595</v>
          </cell>
          <cell r="D7935" t="str">
            <v>SMART ENERGY</v>
          </cell>
          <cell r="E7935" t="str">
            <v>921-01505</v>
          </cell>
          <cell r="F7935" t="str">
            <v>115951505921</v>
          </cell>
          <cell r="G7935">
            <v>602100</v>
          </cell>
          <cell r="H7935" t="str">
            <v>OTHER CONTRACT WORK</v>
          </cell>
        </row>
        <row r="7936">
          <cell r="A7936">
            <v>505100</v>
          </cell>
          <cell r="B7936" t="str">
            <v>PROFESSIONAL SERVICE</v>
          </cell>
          <cell r="C7936">
            <v>11595</v>
          </cell>
          <cell r="D7936" t="str">
            <v>SMART ENERGY</v>
          </cell>
          <cell r="E7936" t="str">
            <v>921-01505</v>
          </cell>
          <cell r="F7936" t="str">
            <v>115951505921</v>
          </cell>
          <cell r="G7936">
            <v>605100</v>
          </cell>
          <cell r="H7936" t="str">
            <v>PROFESSIONAL SERVICE</v>
          </cell>
        </row>
        <row r="7937">
          <cell r="A7937">
            <v>522000</v>
          </cell>
          <cell r="B7937" t="str">
            <v>EMPLOYEE AWARDS</v>
          </cell>
          <cell r="C7937">
            <v>11595</v>
          </cell>
          <cell r="D7937" t="str">
            <v>SMART ENERGY</v>
          </cell>
          <cell r="E7937" t="str">
            <v>921-01505</v>
          </cell>
          <cell r="F7937" t="str">
            <v>115951505921</v>
          </cell>
          <cell r="G7937">
            <v>622000</v>
          </cell>
          <cell r="H7937" t="str">
            <v>EMPLOYEE AWARDS</v>
          </cell>
        </row>
        <row r="7938">
          <cell r="A7938">
            <v>500500</v>
          </cell>
          <cell r="B7938" t="str">
            <v>SALARY BONUS PAYROLL</v>
          </cell>
          <cell r="C7938">
            <v>11595</v>
          </cell>
          <cell r="D7938" t="str">
            <v>SMART ENERGY</v>
          </cell>
          <cell r="E7938" t="str">
            <v>921-01505</v>
          </cell>
          <cell r="F7938" t="str">
            <v>115951505921</v>
          </cell>
          <cell r="G7938">
            <v>600500</v>
          </cell>
          <cell r="H7938" t="str">
            <v>SALARY BONUS PAYROLL</v>
          </cell>
        </row>
        <row r="7939">
          <cell r="A7939">
            <v>501100</v>
          </cell>
          <cell r="B7939" t="str">
            <v>EDUCATION</v>
          </cell>
          <cell r="C7939">
            <v>11590</v>
          </cell>
          <cell r="D7939" t="str">
            <v>OR LOW INCOME WEATHERIZATION</v>
          </cell>
          <cell r="E7939" t="str">
            <v>921-01505</v>
          </cell>
          <cell r="F7939" t="str">
            <v>115901505921</v>
          </cell>
          <cell r="G7939">
            <v>601100</v>
          </cell>
          <cell r="H7939" t="str">
            <v>EDUCATION</v>
          </cell>
        </row>
        <row r="7940">
          <cell r="A7940">
            <v>501500</v>
          </cell>
          <cell r="B7940" t="str">
            <v>MILEAGE REIMBURSE</v>
          </cell>
          <cell r="C7940">
            <v>11590</v>
          </cell>
          <cell r="D7940" t="str">
            <v>OR LOW INCOME WEATHERIZATION</v>
          </cell>
          <cell r="E7940" t="str">
            <v>921-01505</v>
          </cell>
          <cell r="F7940" t="str">
            <v>115901505921</v>
          </cell>
          <cell r="G7940">
            <v>601500</v>
          </cell>
          <cell r="H7940" t="str">
            <v>MILEAGE REIMBURSE</v>
          </cell>
        </row>
        <row r="7941">
          <cell r="A7941">
            <v>503300</v>
          </cell>
          <cell r="B7941" t="str">
            <v>REFRESHMENTS</v>
          </cell>
          <cell r="C7941">
            <v>11590</v>
          </cell>
          <cell r="D7941" t="str">
            <v>OR LOW INCOME WEATHERIZATION</v>
          </cell>
          <cell r="E7941" t="str">
            <v>921-01505</v>
          </cell>
          <cell r="F7941" t="str">
            <v>115901505921</v>
          </cell>
          <cell r="G7941">
            <v>603300</v>
          </cell>
          <cell r="H7941" t="str">
            <v>REFRESHMENTS</v>
          </cell>
        </row>
        <row r="7942">
          <cell r="A7942">
            <v>500100</v>
          </cell>
          <cell r="B7942" t="str">
            <v>SALARY PAYROLL</v>
          </cell>
          <cell r="C7942">
            <v>11540</v>
          </cell>
          <cell r="D7942" t="str">
            <v>CONSUMER RELATIONS &amp; EVENTS</v>
          </cell>
          <cell r="E7942" t="str">
            <v>921-01505</v>
          </cell>
          <cell r="F7942" t="str">
            <v>115401505921</v>
          </cell>
          <cell r="G7942">
            <v>600100</v>
          </cell>
          <cell r="H7942" t="str">
            <v>SALARY PAYROLL</v>
          </cell>
        </row>
        <row r="7943">
          <cell r="A7943">
            <v>500900</v>
          </cell>
          <cell r="B7943" t="str">
            <v>VACATION, SICK &amp; HOL</v>
          </cell>
          <cell r="C7943">
            <v>11540</v>
          </cell>
          <cell r="D7943" t="str">
            <v>CONSUMER RELATIONS &amp; EVENTS</v>
          </cell>
          <cell r="E7943" t="str">
            <v>921-01505</v>
          </cell>
          <cell r="F7943" t="str">
            <v>115401505921</v>
          </cell>
          <cell r="G7943">
            <v>600900</v>
          </cell>
          <cell r="H7943" t="str">
            <v>VACATION, SICK &amp; HOL</v>
          </cell>
        </row>
        <row r="7944">
          <cell r="A7944">
            <v>501000</v>
          </cell>
          <cell r="B7944" t="str">
            <v>PAYROLL OVERHEAD</v>
          </cell>
          <cell r="C7944">
            <v>11540</v>
          </cell>
          <cell r="D7944" t="str">
            <v>CONSUMER RELATIONS &amp; EVENTS</v>
          </cell>
          <cell r="E7944" t="str">
            <v>921-01505</v>
          </cell>
          <cell r="F7944" t="str">
            <v>115401505921</v>
          </cell>
          <cell r="G7944">
            <v>601000</v>
          </cell>
          <cell r="H7944" t="str">
            <v>PAYROLL OVERHEAD</v>
          </cell>
        </row>
        <row r="7945">
          <cell r="A7945">
            <v>512100</v>
          </cell>
          <cell r="B7945" t="str">
            <v>MEALS AND ENTERTAIN</v>
          </cell>
          <cell r="C7945">
            <v>11540</v>
          </cell>
          <cell r="D7945" t="str">
            <v>CONSUMER RELATIONS &amp; EVENTS</v>
          </cell>
          <cell r="E7945" t="str">
            <v>921-01505</v>
          </cell>
          <cell r="F7945" t="str">
            <v>115401505921</v>
          </cell>
          <cell r="G7945">
            <v>612100</v>
          </cell>
          <cell r="H7945" t="str">
            <v>MEALS AND ENTERTAIN</v>
          </cell>
        </row>
        <row r="7946">
          <cell r="A7946">
            <v>501600</v>
          </cell>
          <cell r="B7946" t="str">
            <v>TRANSPORTATION</v>
          </cell>
          <cell r="C7946">
            <v>11528</v>
          </cell>
          <cell r="D7946" t="str">
            <v>WA ENERGY EFFICIENCY</v>
          </cell>
          <cell r="E7946" t="str">
            <v>921-01505</v>
          </cell>
          <cell r="F7946" t="str">
            <v>115281505921</v>
          </cell>
          <cell r="G7946">
            <v>601600</v>
          </cell>
          <cell r="H7946" t="str">
            <v>TRANSPORTATION</v>
          </cell>
        </row>
        <row r="7947">
          <cell r="A7947">
            <v>501000</v>
          </cell>
          <cell r="B7947" t="str">
            <v>PAYROLL OVERHEAD</v>
          </cell>
          <cell r="C7947">
            <v>11528</v>
          </cell>
          <cell r="D7947" t="str">
            <v>WA ENERGY EFFICIENCY</v>
          </cell>
          <cell r="E7947" t="str">
            <v>921-01505</v>
          </cell>
          <cell r="F7947" t="str">
            <v>115281505921</v>
          </cell>
          <cell r="G7947">
            <v>601000</v>
          </cell>
          <cell r="H7947" t="str">
            <v>PAYROLL OVERHEAD</v>
          </cell>
        </row>
        <row r="7948">
          <cell r="A7948">
            <v>501100</v>
          </cell>
          <cell r="B7948" t="str">
            <v>EDUCATION</v>
          </cell>
          <cell r="C7948">
            <v>11528</v>
          </cell>
          <cell r="D7948" t="str">
            <v>WA ENERGY EFFICIENCY</v>
          </cell>
          <cell r="E7948" t="str">
            <v>921-01505</v>
          </cell>
          <cell r="F7948" t="str">
            <v>115281505921</v>
          </cell>
          <cell r="G7948">
            <v>601100</v>
          </cell>
          <cell r="H7948" t="str">
            <v>EDUCATION</v>
          </cell>
        </row>
        <row r="7949">
          <cell r="A7949">
            <v>500900</v>
          </cell>
          <cell r="B7949" t="str">
            <v>VACATION, SICK &amp; HOL</v>
          </cell>
          <cell r="C7949">
            <v>11528</v>
          </cell>
          <cell r="D7949" t="str">
            <v>WA ENERGY EFFICIENCY</v>
          </cell>
          <cell r="E7949" t="str">
            <v>921-01505</v>
          </cell>
          <cell r="F7949" t="str">
            <v>115281505921</v>
          </cell>
          <cell r="G7949">
            <v>600900</v>
          </cell>
          <cell r="H7949" t="str">
            <v>VACATION, SICK &amp; HOL</v>
          </cell>
        </row>
        <row r="7950">
          <cell r="A7950">
            <v>501500</v>
          </cell>
          <cell r="B7950" t="str">
            <v>MILEAGE REIMBURSE</v>
          </cell>
          <cell r="C7950">
            <v>11528</v>
          </cell>
          <cell r="D7950" t="str">
            <v>WA ENERGY EFFICIENCY</v>
          </cell>
          <cell r="E7950" t="str">
            <v>921-01505</v>
          </cell>
          <cell r="F7950" t="str">
            <v>115281505921</v>
          </cell>
          <cell r="G7950">
            <v>601500</v>
          </cell>
          <cell r="H7950" t="str">
            <v>MILEAGE REIMBURSE</v>
          </cell>
        </row>
        <row r="7951">
          <cell r="A7951">
            <v>512100</v>
          </cell>
          <cell r="B7951" t="str">
            <v>MEALS AND ENTERTAIN</v>
          </cell>
          <cell r="C7951">
            <v>11528</v>
          </cell>
          <cell r="D7951" t="str">
            <v>WA ENERGY EFFICIENCY</v>
          </cell>
          <cell r="E7951" t="str">
            <v>921-01505</v>
          </cell>
          <cell r="F7951" t="str">
            <v>115281505921</v>
          </cell>
          <cell r="G7951">
            <v>612100</v>
          </cell>
          <cell r="H7951" t="str">
            <v>MEALS AND ENTERTAIN</v>
          </cell>
        </row>
        <row r="7952">
          <cell r="A7952">
            <v>500100</v>
          </cell>
          <cell r="B7952" t="str">
            <v>SALARY PAYROLL</v>
          </cell>
          <cell r="C7952">
            <v>11528</v>
          </cell>
          <cell r="D7952" t="str">
            <v>WA ENERGY EFFICIENCY</v>
          </cell>
          <cell r="E7952" t="str">
            <v>921-01505</v>
          </cell>
          <cell r="F7952" t="str">
            <v>115281505921</v>
          </cell>
          <cell r="G7952">
            <v>600100</v>
          </cell>
          <cell r="H7952" t="str">
            <v>SALARY PAYROLL</v>
          </cell>
        </row>
        <row r="7953">
          <cell r="A7953">
            <v>505100</v>
          </cell>
          <cell r="B7953" t="str">
            <v>PROFESSIONAL SERVICE</v>
          </cell>
          <cell r="C7953">
            <v>11528</v>
          </cell>
          <cell r="D7953" t="str">
            <v>WA ENERGY EFFICIENCY</v>
          </cell>
          <cell r="E7953" t="str">
            <v>921-01505</v>
          </cell>
          <cell r="F7953" t="str">
            <v>115281505921</v>
          </cell>
          <cell r="G7953">
            <v>605100</v>
          </cell>
          <cell r="H7953" t="str">
            <v>PROFESSIONAL SERVICE</v>
          </cell>
        </row>
        <row r="7954">
          <cell r="A7954">
            <v>513100</v>
          </cell>
          <cell r="B7954" t="str">
            <v>CONFERENCE TRAVEL</v>
          </cell>
          <cell r="C7954">
            <v>11528</v>
          </cell>
          <cell r="D7954" t="str">
            <v>WA ENERGY EFFICIENCY</v>
          </cell>
          <cell r="E7954" t="str">
            <v>921-01505</v>
          </cell>
          <cell r="F7954" t="str">
            <v>115281505921</v>
          </cell>
          <cell r="G7954">
            <v>613100</v>
          </cell>
          <cell r="H7954" t="str">
            <v>CONFERENCE TRAVEL</v>
          </cell>
        </row>
        <row r="7955">
          <cell r="A7955">
            <v>580105</v>
          </cell>
          <cell r="B7955" t="str">
            <v>SALARY REGULAR</v>
          </cell>
          <cell r="C7955">
            <v>11528</v>
          </cell>
          <cell r="D7955" t="str">
            <v>WA ENERGY EFFICIENCY</v>
          </cell>
          <cell r="E7955" t="str">
            <v>921-01505</v>
          </cell>
          <cell r="F7955" t="str">
            <v>115281505921</v>
          </cell>
          <cell r="G7955">
            <v>680105</v>
          </cell>
          <cell r="H7955" t="str">
            <v>SALARY REGULAR</v>
          </cell>
        </row>
        <row r="7956">
          <cell r="A7956">
            <v>504200</v>
          </cell>
          <cell r="B7956" t="str">
            <v>REGULATORY DEFEERAL</v>
          </cell>
          <cell r="C7956">
            <v>11528</v>
          </cell>
          <cell r="D7956" t="str">
            <v>WA ENERGY EFFICIENCY</v>
          </cell>
          <cell r="E7956" t="str">
            <v>921-01505</v>
          </cell>
          <cell r="F7956" t="str">
            <v>115281505921</v>
          </cell>
          <cell r="G7956">
            <v>604200</v>
          </cell>
          <cell r="H7956" t="str">
            <v>REGULATORY DEFEERAL</v>
          </cell>
        </row>
        <row r="7957">
          <cell r="A7957">
            <v>501900</v>
          </cell>
          <cell r="B7957" t="str">
            <v>DUES/MEMBERSHIP</v>
          </cell>
          <cell r="C7957">
            <v>11515</v>
          </cell>
          <cell r="D7957" t="str">
            <v>CUSTOMER ACQUISITION MARKETING NEW CONS</v>
          </cell>
          <cell r="E7957" t="str">
            <v>921-01505</v>
          </cell>
          <cell r="F7957" t="str">
            <v>115151505921</v>
          </cell>
          <cell r="G7957">
            <v>601900</v>
          </cell>
          <cell r="H7957" t="str">
            <v>DUES/MEMBERSHIP</v>
          </cell>
        </row>
        <row r="7958">
          <cell r="A7958">
            <v>502466</v>
          </cell>
          <cell r="B7958" t="str">
            <v>P CARD UNCODED CHARG</v>
          </cell>
          <cell r="C7958">
            <v>11515</v>
          </cell>
          <cell r="D7958" t="str">
            <v>CUSTOMER ACQUISITION MARKETING NEW CONS</v>
          </cell>
          <cell r="E7958" t="str">
            <v>921-01505</v>
          </cell>
          <cell r="F7958" t="str">
            <v>115151505921</v>
          </cell>
          <cell r="G7958">
            <v>602466</v>
          </cell>
          <cell r="H7958" t="str">
            <v>P CARD UNCODED CHARG</v>
          </cell>
        </row>
        <row r="7959">
          <cell r="A7959">
            <v>501500</v>
          </cell>
          <cell r="B7959" t="str">
            <v>MILEAGE REIMBURSE</v>
          </cell>
          <cell r="C7959">
            <v>11515</v>
          </cell>
          <cell r="D7959" t="str">
            <v>CUSTOMER ACQUISITION MARKETING NEW CONS</v>
          </cell>
          <cell r="E7959" t="str">
            <v>921-01505</v>
          </cell>
          <cell r="F7959" t="str">
            <v>115151505921</v>
          </cell>
          <cell r="G7959">
            <v>601500</v>
          </cell>
          <cell r="H7959" t="str">
            <v>MILEAGE REIMBURSE</v>
          </cell>
        </row>
        <row r="7960">
          <cell r="A7960">
            <v>504600</v>
          </cell>
          <cell r="B7960" t="str">
            <v>DEALER RELATIONS</v>
          </cell>
          <cell r="C7960">
            <v>11515</v>
          </cell>
          <cell r="D7960" t="str">
            <v>CUSTOMER ACQUISITION MARKETING NEW CONS</v>
          </cell>
          <cell r="E7960" t="str">
            <v>921-01505</v>
          </cell>
          <cell r="F7960" t="str">
            <v>115151505921</v>
          </cell>
          <cell r="G7960">
            <v>604600</v>
          </cell>
          <cell r="H7960" t="str">
            <v>DEALER RELATIONS</v>
          </cell>
        </row>
        <row r="7961">
          <cell r="A7961">
            <v>507500</v>
          </cell>
          <cell r="B7961" t="str">
            <v>CORPORATE IDENTITY</v>
          </cell>
          <cell r="C7961">
            <v>11515</v>
          </cell>
          <cell r="D7961" t="str">
            <v>CUSTOMER ACQUISITION MARKETING NEW CONS</v>
          </cell>
          <cell r="E7961" t="str">
            <v>921-01505</v>
          </cell>
          <cell r="F7961" t="str">
            <v>115151505921</v>
          </cell>
          <cell r="G7961">
            <v>607500</v>
          </cell>
          <cell r="H7961" t="str">
            <v>CORPORATE IDENTITY</v>
          </cell>
        </row>
        <row r="7962">
          <cell r="A7962">
            <v>502466</v>
          </cell>
          <cell r="B7962" t="str">
            <v>P CARD UNCODED CHARG</v>
          </cell>
          <cell r="C7962">
            <v>11430</v>
          </cell>
          <cell r="D7962" t="str">
            <v>CUSTOMER EXPERIENCE NEW CONSTRUCTION</v>
          </cell>
          <cell r="E7962" t="str">
            <v>921-01505</v>
          </cell>
          <cell r="F7962" t="str">
            <v>114301505921</v>
          </cell>
          <cell r="G7962">
            <v>602466</v>
          </cell>
          <cell r="H7962" t="str">
            <v>P CARD UNCODED CHARG</v>
          </cell>
        </row>
        <row r="7963">
          <cell r="A7963">
            <v>503000</v>
          </cell>
          <cell r="B7963" t="str">
            <v>OFFICE SUPPLIES</v>
          </cell>
          <cell r="C7963">
            <v>11410</v>
          </cell>
          <cell r="D7963" t="str">
            <v>RES CONSUMER SERVICES</v>
          </cell>
          <cell r="E7963" t="str">
            <v>921-01505</v>
          </cell>
          <cell r="F7963" t="str">
            <v>114101505921</v>
          </cell>
          <cell r="G7963">
            <v>603000</v>
          </cell>
          <cell r="H7963" t="str">
            <v>OFFICE SUPPLIES</v>
          </cell>
        </row>
        <row r="7964">
          <cell r="A7964">
            <v>500100</v>
          </cell>
          <cell r="B7964" t="str">
            <v>SALARY PAYROLL</v>
          </cell>
          <cell r="C7964">
            <v>11370</v>
          </cell>
          <cell r="D7964" t="str">
            <v>INTEGRATED RESOURCE PLANNING</v>
          </cell>
          <cell r="E7964" t="str">
            <v>921-01505</v>
          </cell>
          <cell r="F7964" t="str">
            <v>113701505921</v>
          </cell>
          <cell r="G7964">
            <v>600100</v>
          </cell>
          <cell r="H7964" t="str">
            <v>SALARY PAYROLL</v>
          </cell>
        </row>
        <row r="7965">
          <cell r="A7965">
            <v>500900</v>
          </cell>
          <cell r="B7965" t="str">
            <v>VACATION, SICK &amp; HOL</v>
          </cell>
          <cell r="C7965">
            <v>11370</v>
          </cell>
          <cell r="D7965" t="str">
            <v>INTEGRATED RESOURCE PLANNING</v>
          </cell>
          <cell r="E7965" t="str">
            <v>921-01505</v>
          </cell>
          <cell r="F7965" t="str">
            <v>113701505921</v>
          </cell>
          <cell r="G7965">
            <v>600900</v>
          </cell>
          <cell r="H7965" t="str">
            <v>VACATION, SICK &amp; HOL</v>
          </cell>
        </row>
        <row r="7966">
          <cell r="A7966">
            <v>501000</v>
          </cell>
          <cell r="B7966" t="str">
            <v>PAYROLL OVERHEAD</v>
          </cell>
          <cell r="C7966">
            <v>11370</v>
          </cell>
          <cell r="D7966" t="str">
            <v>INTEGRATED RESOURCE PLANNING</v>
          </cell>
          <cell r="E7966" t="str">
            <v>921-01505</v>
          </cell>
          <cell r="F7966" t="str">
            <v>113701505921</v>
          </cell>
          <cell r="G7966">
            <v>601000</v>
          </cell>
          <cell r="H7966" t="str">
            <v>PAYROLL OVERHEAD</v>
          </cell>
        </row>
        <row r="7967">
          <cell r="A7967">
            <v>501100</v>
          </cell>
          <cell r="B7967" t="str">
            <v>EDUCATION</v>
          </cell>
          <cell r="C7967">
            <v>11370</v>
          </cell>
          <cell r="D7967" t="str">
            <v>INTEGRATED RESOURCE PLANNING</v>
          </cell>
          <cell r="E7967" t="str">
            <v>921-01505</v>
          </cell>
          <cell r="F7967" t="str">
            <v>113701505921</v>
          </cell>
          <cell r="G7967">
            <v>601100</v>
          </cell>
          <cell r="H7967" t="str">
            <v>EDUCATION</v>
          </cell>
        </row>
        <row r="7968">
          <cell r="A7968">
            <v>502466</v>
          </cell>
          <cell r="B7968" t="str">
            <v>P CARD UNCODED CHARG</v>
          </cell>
          <cell r="C7968">
            <v>11370</v>
          </cell>
          <cell r="D7968" t="str">
            <v>INTEGRATED RESOURCE PLANNING</v>
          </cell>
          <cell r="E7968" t="str">
            <v>921-01505</v>
          </cell>
          <cell r="F7968" t="str">
            <v>113701505921</v>
          </cell>
          <cell r="G7968">
            <v>602466</v>
          </cell>
          <cell r="H7968" t="str">
            <v>P CARD UNCODED CHARG</v>
          </cell>
        </row>
        <row r="7969">
          <cell r="A7969">
            <v>503000</v>
          </cell>
          <cell r="B7969" t="str">
            <v>OFFICE SUPPLIES</v>
          </cell>
          <cell r="C7969">
            <v>11370</v>
          </cell>
          <cell r="D7969" t="str">
            <v>INTEGRATED RESOURCE PLANNING</v>
          </cell>
          <cell r="E7969" t="str">
            <v>921-01505</v>
          </cell>
          <cell r="F7969" t="str">
            <v>113701505921</v>
          </cell>
          <cell r="G7969">
            <v>603000</v>
          </cell>
          <cell r="H7969" t="str">
            <v>OFFICE SUPPLIES</v>
          </cell>
        </row>
        <row r="7970">
          <cell r="A7970">
            <v>505100</v>
          </cell>
          <cell r="B7970" t="str">
            <v>PROFESSIONAL SERVICE</v>
          </cell>
          <cell r="C7970">
            <v>11370</v>
          </cell>
          <cell r="D7970" t="str">
            <v>INTEGRATED RESOURCE PLANNING</v>
          </cell>
          <cell r="E7970" t="str">
            <v>921-01505</v>
          </cell>
          <cell r="F7970" t="str">
            <v>113701505921</v>
          </cell>
          <cell r="G7970">
            <v>605100</v>
          </cell>
          <cell r="H7970" t="str">
            <v>PROFESSIONAL SERVICE</v>
          </cell>
        </row>
        <row r="7971">
          <cell r="A7971">
            <v>580105</v>
          </cell>
          <cell r="B7971" t="str">
            <v>SALARY REGULAR</v>
          </cell>
          <cell r="C7971">
            <v>11370</v>
          </cell>
          <cell r="D7971" t="str">
            <v>INTEGRATED RESOURCE PLANNING</v>
          </cell>
          <cell r="E7971" t="str">
            <v>921-01505</v>
          </cell>
          <cell r="F7971" t="str">
            <v>113701505921</v>
          </cell>
          <cell r="G7971">
            <v>680105</v>
          </cell>
          <cell r="H7971" t="str">
            <v>SALARY REGULAR</v>
          </cell>
        </row>
        <row r="7972">
          <cell r="A7972">
            <v>588105</v>
          </cell>
          <cell r="B7972" t="str">
            <v>SALARY PAYROLL ZTFSO</v>
          </cell>
          <cell r="C7972">
            <v>11370</v>
          </cell>
          <cell r="D7972" t="str">
            <v>INTEGRATED RESOURCE PLANNING</v>
          </cell>
          <cell r="E7972" t="str">
            <v>921-01505</v>
          </cell>
          <cell r="F7972" t="str">
            <v>113701505921</v>
          </cell>
          <cell r="G7972">
            <v>688105</v>
          </cell>
          <cell r="H7972" t="str">
            <v>SALARY PAYROLL ZTFSO</v>
          </cell>
        </row>
        <row r="7973">
          <cell r="A7973">
            <v>501900</v>
          </cell>
          <cell r="B7973" t="str">
            <v>DUES/MEMBERSHIP</v>
          </cell>
          <cell r="C7973">
            <v>11370</v>
          </cell>
          <cell r="D7973" t="str">
            <v>INTEGRATED RESOURCE PLANNING</v>
          </cell>
          <cell r="E7973" t="str">
            <v>921-01505</v>
          </cell>
          <cell r="F7973" t="str">
            <v>113701505921</v>
          </cell>
          <cell r="G7973">
            <v>601900</v>
          </cell>
          <cell r="H7973" t="str">
            <v>DUES/MEMBERSHIP</v>
          </cell>
        </row>
        <row r="7974">
          <cell r="A7974">
            <v>500500</v>
          </cell>
          <cell r="B7974" t="str">
            <v>SALARY BONUS PAYROLL</v>
          </cell>
          <cell r="C7974">
            <v>11370</v>
          </cell>
          <cell r="D7974" t="str">
            <v>INTEGRATED RESOURCE PLANNING</v>
          </cell>
          <cell r="E7974" t="str">
            <v>921-01505</v>
          </cell>
          <cell r="F7974" t="str">
            <v>113701505921</v>
          </cell>
          <cell r="G7974">
            <v>600500</v>
          </cell>
          <cell r="H7974" t="str">
            <v>SALARY BONUS PAYROLL</v>
          </cell>
        </row>
        <row r="7975">
          <cell r="A7975">
            <v>506801</v>
          </cell>
          <cell r="B7975" t="str">
            <v>PLANT TRANSFERS</v>
          </cell>
          <cell r="C7975">
            <v>11370</v>
          </cell>
          <cell r="D7975" t="str">
            <v>INTEGRATED RESOURCE PLANNING</v>
          </cell>
          <cell r="E7975" t="str">
            <v>921-01505</v>
          </cell>
          <cell r="F7975" t="str">
            <v>113701505921</v>
          </cell>
          <cell r="G7975">
            <v>606801</v>
          </cell>
          <cell r="H7975" t="str">
            <v>PLANT TRANSFERS</v>
          </cell>
        </row>
        <row r="7976">
          <cell r="A7976">
            <v>501900</v>
          </cell>
          <cell r="B7976" t="str">
            <v>DUES/MEMBERSHIP</v>
          </cell>
          <cell r="C7976">
            <v>11345</v>
          </cell>
          <cell r="D7976" t="str">
            <v>CNG</v>
          </cell>
          <cell r="E7976" t="str">
            <v>921-01505</v>
          </cell>
          <cell r="F7976" t="str">
            <v>113451505921</v>
          </cell>
          <cell r="G7976">
            <v>601900</v>
          </cell>
          <cell r="H7976" t="str">
            <v>DUES/MEMBERSHIP</v>
          </cell>
        </row>
        <row r="7977">
          <cell r="A7977">
            <v>502100</v>
          </cell>
          <cell r="B7977" t="str">
            <v>OTHER CONTRACT WORK</v>
          </cell>
          <cell r="C7977">
            <v>11330</v>
          </cell>
          <cell r="D7977" t="str">
            <v>CUSTOMER ACQUISITION MARKETING CONV</v>
          </cell>
          <cell r="E7977" t="str">
            <v>921-01505</v>
          </cell>
          <cell r="F7977" t="str">
            <v>113301505921</v>
          </cell>
          <cell r="G7977">
            <v>602100</v>
          </cell>
          <cell r="H7977" t="str">
            <v>OTHER CONTRACT WORK</v>
          </cell>
        </row>
        <row r="7978">
          <cell r="A7978">
            <v>522200</v>
          </cell>
          <cell r="B7978" t="str">
            <v>NON EMPLOYEE GIFTS</v>
          </cell>
          <cell r="C7978">
            <v>11330</v>
          </cell>
          <cell r="D7978" t="str">
            <v>CUSTOMER ACQUISITION MARKETING CONV</v>
          </cell>
          <cell r="E7978" t="str">
            <v>921-01505</v>
          </cell>
          <cell r="F7978" t="str">
            <v>113301505921</v>
          </cell>
          <cell r="G7978">
            <v>622200</v>
          </cell>
          <cell r="H7978" t="str">
            <v>NON EMPLOYEE GIFTS</v>
          </cell>
        </row>
        <row r="7979">
          <cell r="A7979">
            <v>502466</v>
          </cell>
          <cell r="B7979" t="str">
            <v>P CARD UNCODED CHARG</v>
          </cell>
          <cell r="C7979">
            <v>11330</v>
          </cell>
          <cell r="D7979" t="str">
            <v>CUSTOMER ACQUISITION MARKETING CONV</v>
          </cell>
          <cell r="E7979" t="str">
            <v>921-01505</v>
          </cell>
          <cell r="F7979" t="str">
            <v>113301505921</v>
          </cell>
          <cell r="G7979">
            <v>602466</v>
          </cell>
          <cell r="H7979" t="str">
            <v>P CARD UNCODED CHARG</v>
          </cell>
        </row>
        <row r="7980">
          <cell r="A7980">
            <v>501500</v>
          </cell>
          <cell r="B7980" t="str">
            <v>MILEAGE REIMBURSE</v>
          </cell>
          <cell r="C7980">
            <v>11330</v>
          </cell>
          <cell r="D7980" t="str">
            <v>CUSTOMER ACQUISITION MARKETING CONV</v>
          </cell>
          <cell r="E7980" t="str">
            <v>921-01505</v>
          </cell>
          <cell r="F7980" t="str">
            <v>113301505921</v>
          </cell>
          <cell r="G7980">
            <v>601500</v>
          </cell>
          <cell r="H7980" t="str">
            <v>MILEAGE REIMBURSE</v>
          </cell>
        </row>
        <row r="7981">
          <cell r="A7981">
            <v>501600</v>
          </cell>
          <cell r="B7981" t="str">
            <v>TRANSPORTATION</v>
          </cell>
          <cell r="C7981">
            <v>11320</v>
          </cell>
          <cell r="D7981" t="str">
            <v>FIELD SERVICES</v>
          </cell>
          <cell r="E7981" t="str">
            <v>921-01505</v>
          </cell>
          <cell r="F7981" t="str">
            <v>113201505921</v>
          </cell>
          <cell r="G7981">
            <v>601600</v>
          </cell>
          <cell r="H7981" t="str">
            <v>TRANSPORTATION</v>
          </cell>
        </row>
        <row r="7982">
          <cell r="A7982">
            <v>512100</v>
          </cell>
          <cell r="B7982" t="str">
            <v>MEALS AND ENTERTAIN</v>
          </cell>
          <cell r="C7982">
            <v>11150</v>
          </cell>
          <cell r="D7982" t="str">
            <v>GAS ACQ &amp; PIPELINE SVCES (GAPS)</v>
          </cell>
          <cell r="E7982" t="str">
            <v>921-01505</v>
          </cell>
          <cell r="F7982" t="str">
            <v>111501505921</v>
          </cell>
          <cell r="G7982">
            <v>612100</v>
          </cell>
          <cell r="H7982" t="str">
            <v>MEALS AND ENTERTAIN</v>
          </cell>
        </row>
        <row r="7983">
          <cell r="A7983">
            <v>503000</v>
          </cell>
          <cell r="B7983" t="str">
            <v>OFFICE SUPPLIES</v>
          </cell>
          <cell r="C7983">
            <v>11150</v>
          </cell>
          <cell r="D7983" t="str">
            <v>GAS ACQ &amp; PIPELINE SVCES (GAPS)</v>
          </cell>
          <cell r="E7983" t="str">
            <v>921-01505</v>
          </cell>
          <cell r="F7983" t="str">
            <v>111501505921</v>
          </cell>
          <cell r="G7983">
            <v>603000</v>
          </cell>
          <cell r="H7983" t="str">
            <v>OFFICE SUPPLIES</v>
          </cell>
        </row>
        <row r="7984">
          <cell r="A7984">
            <v>503000</v>
          </cell>
          <cell r="B7984" t="str">
            <v>OFFICE SUPPLIES</v>
          </cell>
          <cell r="C7984">
            <v>11100</v>
          </cell>
          <cell r="D7984" t="str">
            <v>SYSTEM OPS</v>
          </cell>
          <cell r="E7984" t="str">
            <v>921-01505</v>
          </cell>
          <cell r="F7984" t="str">
            <v>111001505921</v>
          </cell>
          <cell r="G7984">
            <v>603000</v>
          </cell>
          <cell r="H7984" t="str">
            <v>OFFICE SUPPLIES</v>
          </cell>
        </row>
        <row r="7985">
          <cell r="A7985">
            <v>501400</v>
          </cell>
          <cell r="B7985" t="str">
            <v>MATERIALS</v>
          </cell>
          <cell r="C7985">
            <v>11100</v>
          </cell>
          <cell r="D7985" t="str">
            <v>SYSTEM OPS</v>
          </cell>
          <cell r="E7985" t="str">
            <v>921-01505</v>
          </cell>
          <cell r="F7985" t="str">
            <v>111001505921</v>
          </cell>
          <cell r="G7985">
            <v>601400</v>
          </cell>
          <cell r="H7985" t="str">
            <v>MATERIALS</v>
          </cell>
        </row>
        <row r="7986">
          <cell r="A7986">
            <v>502466</v>
          </cell>
          <cell r="B7986" t="str">
            <v>P CARD UNCODED CHARG</v>
          </cell>
          <cell r="C7986">
            <v>11100</v>
          </cell>
          <cell r="D7986" t="str">
            <v>SYSTEM OPS</v>
          </cell>
          <cell r="E7986" t="str">
            <v>921-01505</v>
          </cell>
          <cell r="F7986" t="str">
            <v>111001505921</v>
          </cell>
          <cell r="G7986">
            <v>602466</v>
          </cell>
          <cell r="H7986" t="str">
            <v>P CARD UNCODED CHARG</v>
          </cell>
        </row>
        <row r="7987">
          <cell r="A7987">
            <v>512100</v>
          </cell>
          <cell r="B7987" t="str">
            <v>MEALS AND ENTERTAIN</v>
          </cell>
          <cell r="C7987">
            <v>74500</v>
          </cell>
          <cell r="D7987" t="str">
            <v>TREASURER &amp; CONTR</v>
          </cell>
          <cell r="E7987" t="str">
            <v>921-01505</v>
          </cell>
          <cell r="F7987" t="str">
            <v>745001505921</v>
          </cell>
          <cell r="G7987">
            <v>612100</v>
          </cell>
          <cell r="H7987" t="str">
            <v>MEALS AND ENTERTAIN</v>
          </cell>
        </row>
        <row r="7988">
          <cell r="A7988">
            <v>502100</v>
          </cell>
          <cell r="B7988" t="str">
            <v>OTHER CONTRACT WORK</v>
          </cell>
          <cell r="C7988">
            <v>81120</v>
          </cell>
          <cell r="D7988" t="str">
            <v>LINCOLN CITY</v>
          </cell>
          <cell r="E7988" t="str">
            <v>921-01505</v>
          </cell>
          <cell r="F7988" t="str">
            <v>811201505921</v>
          </cell>
          <cell r="G7988">
            <v>602100</v>
          </cell>
          <cell r="H7988" t="str">
            <v>OTHER CONTRACT WORK</v>
          </cell>
        </row>
        <row r="7989">
          <cell r="A7989">
            <v>505000</v>
          </cell>
          <cell r="B7989" t="str">
            <v>LEGAL FEES</v>
          </cell>
          <cell r="C7989">
            <v>60525</v>
          </cell>
          <cell r="D7989" t="str">
            <v>WTR LEGAL FEES</v>
          </cell>
          <cell r="E7989" t="str">
            <v>921-01505</v>
          </cell>
          <cell r="F7989" t="str">
            <v>605251505921</v>
          </cell>
          <cell r="G7989">
            <v>605000</v>
          </cell>
          <cell r="H7989" t="str">
            <v>LEGAL FEES</v>
          </cell>
        </row>
        <row r="7990">
          <cell r="A7990">
            <v>588305</v>
          </cell>
          <cell r="B7990" t="str">
            <v>HRLY - REGULAR ZTFSO</v>
          </cell>
          <cell r="C7990">
            <v>11600</v>
          </cell>
          <cell r="D7990" t="str">
            <v>MIST UGS</v>
          </cell>
          <cell r="E7990" t="str">
            <v>921-01505</v>
          </cell>
          <cell r="F7990" t="str">
            <v>116001505921</v>
          </cell>
          <cell r="G7990">
            <v>688305</v>
          </cell>
          <cell r="H7990" t="str">
            <v>HRLY - REGULAR ZTFSO</v>
          </cell>
        </row>
        <row r="7991">
          <cell r="A7991">
            <v>502300</v>
          </cell>
          <cell r="B7991" t="str">
            <v>RENTS AND LEASES</v>
          </cell>
          <cell r="C7991">
            <v>11600</v>
          </cell>
          <cell r="D7991" t="str">
            <v>MIST UGS</v>
          </cell>
          <cell r="E7991" t="str">
            <v>921-01505</v>
          </cell>
          <cell r="F7991" t="str">
            <v>116001505921</v>
          </cell>
          <cell r="G7991">
            <v>602300</v>
          </cell>
          <cell r="H7991" t="str">
            <v>RENTS AND LEASES</v>
          </cell>
        </row>
        <row r="7992">
          <cell r="A7992">
            <v>513100</v>
          </cell>
          <cell r="B7992" t="str">
            <v>CONFERENCE TRAVEL</v>
          </cell>
          <cell r="C7992">
            <v>11325</v>
          </cell>
          <cell r="D7992" t="str">
            <v>CUST SEG SRVC</v>
          </cell>
          <cell r="E7992" t="str">
            <v>921-01505</v>
          </cell>
          <cell r="F7992" t="str">
            <v>113251505921</v>
          </cell>
          <cell r="G7992">
            <v>613100</v>
          </cell>
          <cell r="H7992" t="str">
            <v>CONFERENCE TRAVEL</v>
          </cell>
        </row>
        <row r="7993">
          <cell r="A7993">
            <v>580105</v>
          </cell>
          <cell r="B7993" t="str">
            <v>SALARY REGULAR</v>
          </cell>
          <cell r="C7993">
            <v>49010</v>
          </cell>
          <cell r="D7993" t="str">
            <v xml:space="preserve">INFORMATION MGMT    </v>
          </cell>
          <cell r="E7993" t="str">
            <v>921-01505</v>
          </cell>
          <cell r="F7993" t="str">
            <v>490101505921</v>
          </cell>
          <cell r="G7993">
            <v>680105</v>
          </cell>
          <cell r="H7993" t="str">
            <v>SALARY REGULAR</v>
          </cell>
        </row>
        <row r="7994">
          <cell r="A7994">
            <v>506200</v>
          </cell>
          <cell r="B7994" t="str">
            <v>PERMITS AND FEES</v>
          </cell>
          <cell r="C7994">
            <v>60550</v>
          </cell>
          <cell r="D7994" t="str">
            <v>WTR CORP SECRETARY/SHAREHOLDER</v>
          </cell>
          <cell r="E7994" t="str">
            <v>921-01505</v>
          </cell>
          <cell r="F7994" t="str">
            <v>605501505921</v>
          </cell>
          <cell r="G7994">
            <v>606200</v>
          </cell>
          <cell r="H7994" t="str">
            <v>PERMITS AND FEES</v>
          </cell>
        </row>
        <row r="7995">
          <cell r="A7995">
            <v>505100</v>
          </cell>
          <cell r="B7995" t="str">
            <v>PROFESSIONAL SERVICE</v>
          </cell>
          <cell r="C7995">
            <v>51060</v>
          </cell>
          <cell r="D7995" t="str">
            <v>PROJECT OFFICE</v>
          </cell>
          <cell r="E7995" t="str">
            <v>921-01506</v>
          </cell>
          <cell r="F7995" t="str">
            <v>510601506921</v>
          </cell>
          <cell r="G7995">
            <v>605100</v>
          </cell>
          <cell r="H7995" t="str">
            <v>PROFESSIONAL SERVICE</v>
          </cell>
        </row>
        <row r="7996">
          <cell r="A7996">
            <v>505000</v>
          </cell>
          <cell r="B7996" t="str">
            <v>LEGAL FEES</v>
          </cell>
          <cell r="C7996">
            <v>54020</v>
          </cell>
          <cell r="D7996" t="str">
            <v>LEGAL FEES BIZ DEVELOP &amp; GAS SUPPLY</v>
          </cell>
          <cell r="E7996" t="str">
            <v>921-01509</v>
          </cell>
          <cell r="F7996" t="str">
            <v>540201509921</v>
          </cell>
          <cell r="G7996">
            <v>605000</v>
          </cell>
          <cell r="H7996" t="str">
            <v>LEGAL FEES</v>
          </cell>
        </row>
        <row r="7997">
          <cell r="A7997">
            <v>522000</v>
          </cell>
          <cell r="B7997" t="str">
            <v>EMPLOYEE AWARDS</v>
          </cell>
          <cell r="C7997">
            <v>51010</v>
          </cell>
          <cell r="D7997" t="str">
            <v>OCCUPATIONAL SAFETY</v>
          </cell>
          <cell r="E7997" t="str">
            <v>921-01560</v>
          </cell>
          <cell r="F7997" t="str">
            <v>510101560921</v>
          </cell>
          <cell r="G7997">
            <v>622000</v>
          </cell>
          <cell r="H7997" t="str">
            <v>EMPLOYEE AWARDS</v>
          </cell>
        </row>
        <row r="7998">
          <cell r="A7998">
            <v>502466</v>
          </cell>
          <cell r="B7998" t="str">
            <v>P CARD UNCODED CHARG</v>
          </cell>
          <cell r="C7998">
            <v>51010</v>
          </cell>
          <cell r="D7998" t="str">
            <v>OCCUPATIONAL SAFETY</v>
          </cell>
          <cell r="E7998" t="str">
            <v>921-01560</v>
          </cell>
          <cell r="F7998" t="str">
            <v>510101560921</v>
          </cell>
          <cell r="G7998">
            <v>602466</v>
          </cell>
          <cell r="H7998" t="str">
            <v>P CARD UNCODED CHARG</v>
          </cell>
        </row>
        <row r="7999">
          <cell r="A7999">
            <v>503300</v>
          </cell>
          <cell r="B7999" t="str">
            <v>REFRESHMENTS</v>
          </cell>
          <cell r="C7999">
            <v>51010</v>
          </cell>
          <cell r="D7999" t="str">
            <v>OCCUPATIONAL SAFETY</v>
          </cell>
          <cell r="E7999" t="str">
            <v>921-01560</v>
          </cell>
          <cell r="F7999" t="str">
            <v>510101560921</v>
          </cell>
          <cell r="G7999">
            <v>603300</v>
          </cell>
          <cell r="H7999" t="str">
            <v>REFRESHMENTS</v>
          </cell>
        </row>
        <row r="8000">
          <cell r="A8000">
            <v>512100</v>
          </cell>
          <cell r="B8000" t="str">
            <v>MEALS AND ENTERTAIN</v>
          </cell>
          <cell r="C8000">
            <v>51010</v>
          </cell>
          <cell r="D8000" t="str">
            <v>OCCUPATIONAL SAFETY</v>
          </cell>
          <cell r="E8000" t="str">
            <v>921-01560</v>
          </cell>
          <cell r="F8000" t="str">
            <v>510101560921</v>
          </cell>
          <cell r="G8000">
            <v>612100</v>
          </cell>
          <cell r="H8000" t="str">
            <v>MEALS AND ENTERTAIN</v>
          </cell>
        </row>
        <row r="8001">
          <cell r="A8001">
            <v>502466</v>
          </cell>
          <cell r="B8001" t="str">
            <v>P CARD UNCODED CHARG</v>
          </cell>
          <cell r="C8001">
            <v>15506</v>
          </cell>
          <cell r="D8001" t="str">
            <v>GAS OPERATIONS ORANGE</v>
          </cell>
          <cell r="E8001" t="str">
            <v>921-01560</v>
          </cell>
          <cell r="F8001" t="str">
            <v>155061560921</v>
          </cell>
          <cell r="G8001">
            <v>602466</v>
          </cell>
          <cell r="H8001" t="str">
            <v>P CARD UNCODED CHARG</v>
          </cell>
        </row>
        <row r="8002">
          <cell r="A8002">
            <v>503300</v>
          </cell>
          <cell r="B8002" t="str">
            <v>REFRESHMENTS</v>
          </cell>
          <cell r="C8002">
            <v>15506</v>
          </cell>
          <cell r="D8002" t="str">
            <v>GAS OPERATIONS ORANGE</v>
          </cell>
          <cell r="E8002" t="str">
            <v>921-01560</v>
          </cell>
          <cell r="F8002" t="str">
            <v>155061560921</v>
          </cell>
          <cell r="G8002">
            <v>603300</v>
          </cell>
          <cell r="H8002" t="str">
            <v>REFRESHMENTS</v>
          </cell>
        </row>
        <row r="8003">
          <cell r="A8003">
            <v>512100</v>
          </cell>
          <cell r="B8003" t="str">
            <v>MEALS AND ENTERTAIN</v>
          </cell>
          <cell r="C8003">
            <v>15506</v>
          </cell>
          <cell r="D8003" t="str">
            <v>GAS OPERATIONS ORANGE</v>
          </cell>
          <cell r="E8003" t="str">
            <v>921-01560</v>
          </cell>
          <cell r="F8003" t="str">
            <v>155061560921</v>
          </cell>
          <cell r="G8003">
            <v>612100</v>
          </cell>
          <cell r="H8003" t="str">
            <v>MEALS AND ENTERTAIN</v>
          </cell>
        </row>
        <row r="8004">
          <cell r="A8004">
            <v>504900</v>
          </cell>
          <cell r="B8004" t="str">
            <v>UNIFORMS</v>
          </cell>
          <cell r="C8004">
            <v>15410</v>
          </cell>
          <cell r="D8004" t="str">
            <v>EE PROTECTION EQUIP</v>
          </cell>
          <cell r="E8004" t="str">
            <v>921-01560</v>
          </cell>
          <cell r="F8004" t="str">
            <v>154101560921</v>
          </cell>
          <cell r="G8004">
            <v>604900</v>
          </cell>
          <cell r="H8004" t="str">
            <v>UNIFORMS</v>
          </cell>
        </row>
        <row r="8005">
          <cell r="A8005">
            <v>502466</v>
          </cell>
          <cell r="B8005" t="str">
            <v>P CARD UNCODED CHARG</v>
          </cell>
          <cell r="C8005">
            <v>12013</v>
          </cell>
          <cell r="D8005" t="str">
            <v>TRANSPORTATION</v>
          </cell>
          <cell r="E8005" t="str">
            <v>921-01560</v>
          </cell>
          <cell r="F8005" t="str">
            <v>120131560921</v>
          </cell>
          <cell r="G8005">
            <v>602466</v>
          </cell>
          <cell r="H8005" t="str">
            <v>P CARD UNCODED CHARG</v>
          </cell>
        </row>
        <row r="8006">
          <cell r="A8006">
            <v>512100</v>
          </cell>
          <cell r="B8006" t="str">
            <v>MEALS AND ENTERTAIN</v>
          </cell>
          <cell r="C8006">
            <v>12013</v>
          </cell>
          <cell r="D8006" t="str">
            <v>TRANSPORTATION</v>
          </cell>
          <cell r="E8006" t="str">
            <v>921-01560</v>
          </cell>
          <cell r="F8006" t="str">
            <v>120131560921</v>
          </cell>
          <cell r="G8006">
            <v>612100</v>
          </cell>
          <cell r="H8006" t="str">
            <v>MEALS AND ENTERTAIN</v>
          </cell>
        </row>
        <row r="8007">
          <cell r="A8007">
            <v>501401</v>
          </cell>
          <cell r="B8007" t="str">
            <v>MATERIALS - CONS INV</v>
          </cell>
          <cell r="C8007">
            <v>43012</v>
          </cell>
          <cell r="D8007" t="str">
            <v>RENEWABLES</v>
          </cell>
          <cell r="E8007" t="str">
            <v>921-01570</v>
          </cell>
          <cell r="F8007" t="str">
            <v>430121570921</v>
          </cell>
          <cell r="G8007">
            <v>601401</v>
          </cell>
          <cell r="H8007" t="str">
            <v>MATERIALS - CONS INV</v>
          </cell>
        </row>
        <row r="8008">
          <cell r="A8008">
            <v>500100</v>
          </cell>
          <cell r="B8008" t="str">
            <v>SALARY PAYROLL</v>
          </cell>
          <cell r="C8008">
            <v>51010</v>
          </cell>
          <cell r="D8008" t="str">
            <v>OCCUPATIONAL SAFETY</v>
          </cell>
          <cell r="E8008" t="str">
            <v>921-01590</v>
          </cell>
          <cell r="F8008" t="str">
            <v>510101590921</v>
          </cell>
          <cell r="G8008">
            <v>600100</v>
          </cell>
          <cell r="H8008" t="str">
            <v>SALARY PAYROLL</v>
          </cell>
        </row>
        <row r="8009">
          <cell r="A8009">
            <v>500900</v>
          </cell>
          <cell r="B8009" t="str">
            <v>VACATION, SICK &amp; HOL</v>
          </cell>
          <cell r="C8009">
            <v>51010</v>
          </cell>
          <cell r="D8009" t="str">
            <v>OCCUPATIONAL SAFETY</v>
          </cell>
          <cell r="E8009" t="str">
            <v>921-01590</v>
          </cell>
          <cell r="F8009" t="str">
            <v>510101590921</v>
          </cell>
          <cell r="G8009">
            <v>600900</v>
          </cell>
          <cell r="H8009" t="str">
            <v>VACATION, SICK &amp; HOL</v>
          </cell>
        </row>
        <row r="8010">
          <cell r="A8010">
            <v>501000</v>
          </cell>
          <cell r="B8010" t="str">
            <v>PAYROLL OVERHEAD</v>
          </cell>
          <cell r="C8010">
            <v>51010</v>
          </cell>
          <cell r="D8010" t="str">
            <v>OCCUPATIONAL SAFETY</v>
          </cell>
          <cell r="E8010" t="str">
            <v>921-01590</v>
          </cell>
          <cell r="F8010" t="str">
            <v>510101590921</v>
          </cell>
          <cell r="G8010">
            <v>601000</v>
          </cell>
          <cell r="H8010" t="str">
            <v>PAYROLL OVERHEAD</v>
          </cell>
        </row>
        <row r="8011">
          <cell r="A8011">
            <v>501100</v>
          </cell>
          <cell r="B8011" t="str">
            <v>EDUCATION</v>
          </cell>
          <cell r="C8011">
            <v>51010</v>
          </cell>
          <cell r="D8011" t="str">
            <v>OCCUPATIONAL SAFETY</v>
          </cell>
          <cell r="E8011" t="str">
            <v>921-01590</v>
          </cell>
          <cell r="F8011" t="str">
            <v>510101590921</v>
          </cell>
          <cell r="G8011">
            <v>601100</v>
          </cell>
          <cell r="H8011" t="str">
            <v>EDUCATION</v>
          </cell>
        </row>
        <row r="8012">
          <cell r="A8012">
            <v>501400</v>
          </cell>
          <cell r="B8012" t="str">
            <v>MATERIALS</v>
          </cell>
          <cell r="C8012">
            <v>51010</v>
          </cell>
          <cell r="D8012" t="str">
            <v>OCCUPATIONAL SAFETY</v>
          </cell>
          <cell r="E8012" t="str">
            <v>921-01590</v>
          </cell>
          <cell r="F8012" t="str">
            <v>510101590921</v>
          </cell>
          <cell r="G8012">
            <v>601400</v>
          </cell>
          <cell r="H8012" t="str">
            <v>MATERIALS</v>
          </cell>
        </row>
        <row r="8013">
          <cell r="A8013">
            <v>501401</v>
          </cell>
          <cell r="B8013" t="str">
            <v>MATERIALS - CONS INV</v>
          </cell>
          <cell r="C8013">
            <v>51010</v>
          </cell>
          <cell r="D8013" t="str">
            <v>OCCUPATIONAL SAFETY</v>
          </cell>
          <cell r="E8013" t="str">
            <v>921-01590</v>
          </cell>
          <cell r="F8013" t="str">
            <v>510101590921</v>
          </cell>
          <cell r="G8013">
            <v>601401</v>
          </cell>
          <cell r="H8013" t="str">
            <v>MATERIALS - CONS INV</v>
          </cell>
        </row>
        <row r="8014">
          <cell r="A8014">
            <v>501500</v>
          </cell>
          <cell r="B8014" t="str">
            <v>MILEAGE REIMBURSE</v>
          </cell>
          <cell r="C8014">
            <v>51010</v>
          </cell>
          <cell r="D8014" t="str">
            <v>OCCUPATIONAL SAFETY</v>
          </cell>
          <cell r="E8014" t="str">
            <v>921-01590</v>
          </cell>
          <cell r="F8014" t="str">
            <v>510101590921</v>
          </cell>
          <cell r="G8014">
            <v>601500</v>
          </cell>
          <cell r="H8014" t="str">
            <v>MILEAGE REIMBURSE</v>
          </cell>
        </row>
        <row r="8015">
          <cell r="A8015">
            <v>501900</v>
          </cell>
          <cell r="B8015" t="str">
            <v>DUES/MEMBERSHIP</v>
          </cell>
          <cell r="C8015">
            <v>51010</v>
          </cell>
          <cell r="D8015" t="str">
            <v>OCCUPATIONAL SAFETY</v>
          </cell>
          <cell r="E8015" t="str">
            <v>921-01590</v>
          </cell>
          <cell r="F8015" t="str">
            <v>510101590921</v>
          </cell>
          <cell r="G8015">
            <v>601900</v>
          </cell>
          <cell r="H8015" t="str">
            <v>DUES/MEMBERSHIP</v>
          </cell>
        </row>
        <row r="8016">
          <cell r="A8016">
            <v>502100</v>
          </cell>
          <cell r="B8016" t="str">
            <v>OTHER CONTRACT WORK</v>
          </cell>
          <cell r="C8016">
            <v>51010</v>
          </cell>
          <cell r="D8016" t="str">
            <v>OCCUPATIONAL SAFETY</v>
          </cell>
          <cell r="E8016" t="str">
            <v>921-01590</v>
          </cell>
          <cell r="F8016" t="str">
            <v>510101590921</v>
          </cell>
          <cell r="G8016">
            <v>602100</v>
          </cell>
          <cell r="H8016" t="str">
            <v>OTHER CONTRACT WORK</v>
          </cell>
        </row>
        <row r="8017">
          <cell r="A8017">
            <v>502466</v>
          </cell>
          <cell r="B8017" t="str">
            <v>P CARD UNCODED CHARG</v>
          </cell>
          <cell r="C8017">
            <v>51010</v>
          </cell>
          <cell r="D8017" t="str">
            <v>OCCUPATIONAL SAFETY</v>
          </cell>
          <cell r="E8017" t="str">
            <v>921-01590</v>
          </cell>
          <cell r="F8017" t="str">
            <v>510101590921</v>
          </cell>
          <cell r="G8017">
            <v>602466</v>
          </cell>
          <cell r="H8017" t="str">
            <v>P CARD UNCODED CHARG</v>
          </cell>
        </row>
        <row r="8018">
          <cell r="A8018">
            <v>502800</v>
          </cell>
          <cell r="B8018" t="str">
            <v>POSTAGE</v>
          </cell>
          <cell r="C8018">
            <v>51010</v>
          </cell>
          <cell r="D8018" t="str">
            <v>OCCUPATIONAL SAFETY</v>
          </cell>
          <cell r="E8018" t="str">
            <v>921-01590</v>
          </cell>
          <cell r="F8018" t="str">
            <v>510101590921</v>
          </cell>
          <cell r="G8018">
            <v>602800</v>
          </cell>
          <cell r="H8018" t="str">
            <v>POSTAGE</v>
          </cell>
        </row>
        <row r="8019">
          <cell r="A8019">
            <v>503000</v>
          </cell>
          <cell r="B8019" t="str">
            <v>OFFICE SUPPLIES</v>
          </cell>
          <cell r="C8019">
            <v>51010</v>
          </cell>
          <cell r="D8019" t="str">
            <v>OCCUPATIONAL SAFETY</v>
          </cell>
          <cell r="E8019" t="str">
            <v>921-01590</v>
          </cell>
          <cell r="F8019" t="str">
            <v>510101590921</v>
          </cell>
          <cell r="G8019">
            <v>603000</v>
          </cell>
          <cell r="H8019" t="str">
            <v>OFFICE SUPPLIES</v>
          </cell>
        </row>
        <row r="8020">
          <cell r="A8020">
            <v>503100</v>
          </cell>
          <cell r="B8020" t="str">
            <v>PRINTING</v>
          </cell>
          <cell r="C8020">
            <v>51010</v>
          </cell>
          <cell r="D8020" t="str">
            <v>OCCUPATIONAL SAFETY</v>
          </cell>
          <cell r="E8020" t="str">
            <v>921-01590</v>
          </cell>
          <cell r="F8020" t="str">
            <v>510101590921</v>
          </cell>
          <cell r="G8020">
            <v>603100</v>
          </cell>
          <cell r="H8020" t="str">
            <v>PRINTING</v>
          </cell>
        </row>
        <row r="8021">
          <cell r="A8021">
            <v>503200</v>
          </cell>
          <cell r="B8021" t="str">
            <v>BOOKS AND MAGAZINES</v>
          </cell>
          <cell r="C8021">
            <v>51010</v>
          </cell>
          <cell r="D8021" t="str">
            <v>OCCUPATIONAL SAFETY</v>
          </cell>
          <cell r="E8021" t="str">
            <v>921-01590</v>
          </cell>
          <cell r="F8021" t="str">
            <v>510101590921</v>
          </cell>
          <cell r="G8021">
            <v>603200</v>
          </cell>
          <cell r="H8021" t="str">
            <v>BOOKS AND MAGAZINES</v>
          </cell>
        </row>
        <row r="8022">
          <cell r="A8022">
            <v>503400</v>
          </cell>
          <cell r="B8022" t="str">
            <v>TOOL EXPENSE</v>
          </cell>
          <cell r="C8022">
            <v>51010</v>
          </cell>
          <cell r="D8022" t="str">
            <v>OCCUPATIONAL SAFETY</v>
          </cell>
          <cell r="E8022" t="str">
            <v>921-01590</v>
          </cell>
          <cell r="F8022" t="str">
            <v>510101590921</v>
          </cell>
          <cell r="G8022">
            <v>603400</v>
          </cell>
          <cell r="H8022" t="str">
            <v>TOOL EXPENSE</v>
          </cell>
        </row>
        <row r="8023">
          <cell r="A8023">
            <v>504700</v>
          </cell>
          <cell r="B8023" t="str">
            <v>PARKING</v>
          </cell>
          <cell r="C8023">
            <v>51010</v>
          </cell>
          <cell r="D8023" t="str">
            <v>OCCUPATIONAL SAFETY</v>
          </cell>
          <cell r="E8023" t="str">
            <v>921-01590</v>
          </cell>
          <cell r="F8023" t="str">
            <v>510101590921</v>
          </cell>
          <cell r="G8023">
            <v>604700</v>
          </cell>
          <cell r="H8023" t="str">
            <v>PARKING</v>
          </cell>
        </row>
        <row r="8024">
          <cell r="A8024">
            <v>504900</v>
          </cell>
          <cell r="B8024" t="str">
            <v>UNIFORMS</v>
          </cell>
          <cell r="C8024">
            <v>51010</v>
          </cell>
          <cell r="D8024" t="str">
            <v>OCCUPATIONAL SAFETY</v>
          </cell>
          <cell r="E8024" t="str">
            <v>921-01590</v>
          </cell>
          <cell r="F8024" t="str">
            <v>510101590921</v>
          </cell>
          <cell r="G8024">
            <v>604900</v>
          </cell>
          <cell r="H8024" t="str">
            <v>UNIFORMS</v>
          </cell>
        </row>
        <row r="8025">
          <cell r="A8025">
            <v>505100</v>
          </cell>
          <cell r="B8025" t="str">
            <v>PROFESSIONAL SERVICE</v>
          </cell>
          <cell r="C8025">
            <v>51010</v>
          </cell>
          <cell r="D8025" t="str">
            <v>OCCUPATIONAL SAFETY</v>
          </cell>
          <cell r="E8025" t="str">
            <v>921-01590</v>
          </cell>
          <cell r="F8025" t="str">
            <v>510101590921</v>
          </cell>
          <cell r="G8025">
            <v>605100</v>
          </cell>
          <cell r="H8025" t="str">
            <v>PROFESSIONAL SERVICE</v>
          </cell>
        </row>
        <row r="8026">
          <cell r="A8026">
            <v>506801</v>
          </cell>
          <cell r="B8026" t="str">
            <v>PLANT TRANSFERS</v>
          </cell>
          <cell r="C8026">
            <v>51010</v>
          </cell>
          <cell r="D8026" t="str">
            <v>OCCUPATIONAL SAFETY</v>
          </cell>
          <cell r="E8026" t="str">
            <v>921-01590</v>
          </cell>
          <cell r="F8026" t="str">
            <v>510101590921</v>
          </cell>
          <cell r="G8026">
            <v>606801</v>
          </cell>
          <cell r="H8026" t="str">
            <v>PLANT TRANSFERS</v>
          </cell>
        </row>
        <row r="8027">
          <cell r="A8027">
            <v>512100</v>
          </cell>
          <cell r="B8027" t="str">
            <v>MEALS AND ENTERTAIN</v>
          </cell>
          <cell r="C8027">
            <v>51010</v>
          </cell>
          <cell r="D8027" t="str">
            <v>OCCUPATIONAL SAFETY</v>
          </cell>
          <cell r="E8027" t="str">
            <v>921-01590</v>
          </cell>
          <cell r="F8027" t="str">
            <v>510101590921</v>
          </cell>
          <cell r="G8027">
            <v>612100</v>
          </cell>
          <cell r="H8027" t="str">
            <v>MEALS AND ENTERTAIN</v>
          </cell>
        </row>
        <row r="8028">
          <cell r="A8028">
            <v>512200</v>
          </cell>
          <cell r="B8028" t="str">
            <v>TRAVEL IN TERRITORY</v>
          </cell>
          <cell r="C8028">
            <v>51010</v>
          </cell>
          <cell r="D8028" t="str">
            <v>OCCUPATIONAL SAFETY</v>
          </cell>
          <cell r="E8028" t="str">
            <v>921-01590</v>
          </cell>
          <cell r="F8028" t="str">
            <v>510101590921</v>
          </cell>
          <cell r="G8028">
            <v>612200</v>
          </cell>
          <cell r="H8028" t="str">
            <v>TRAVEL IN TERRITORY</v>
          </cell>
        </row>
        <row r="8029">
          <cell r="A8029">
            <v>513200</v>
          </cell>
          <cell r="B8029" t="str">
            <v>BUSINESS TRAVEL</v>
          </cell>
          <cell r="C8029">
            <v>51010</v>
          </cell>
          <cell r="D8029" t="str">
            <v>OCCUPATIONAL SAFETY</v>
          </cell>
          <cell r="E8029" t="str">
            <v>921-01590</v>
          </cell>
          <cell r="F8029" t="str">
            <v>510101590921</v>
          </cell>
          <cell r="G8029">
            <v>613200</v>
          </cell>
          <cell r="H8029" t="str">
            <v>BUSINESS TRAVEL</v>
          </cell>
        </row>
        <row r="8030">
          <cell r="A8030">
            <v>522000</v>
          </cell>
          <cell r="B8030" t="str">
            <v>EMPLOYEE AWARDS</v>
          </cell>
          <cell r="C8030">
            <v>51010</v>
          </cell>
          <cell r="D8030" t="str">
            <v>OCCUPATIONAL SAFETY</v>
          </cell>
          <cell r="E8030" t="str">
            <v>921-01590</v>
          </cell>
          <cell r="F8030" t="str">
            <v>510101590921</v>
          </cell>
          <cell r="G8030">
            <v>622000</v>
          </cell>
          <cell r="H8030" t="str">
            <v>EMPLOYEE AWARDS</v>
          </cell>
        </row>
        <row r="8031">
          <cell r="A8031">
            <v>501700</v>
          </cell>
          <cell r="B8031" t="str">
            <v>EQUIPMENT</v>
          </cell>
          <cell r="C8031">
            <v>51010</v>
          </cell>
          <cell r="D8031" t="str">
            <v>OCCUPATIONAL SAFETY</v>
          </cell>
          <cell r="E8031" t="str">
            <v>921-01590</v>
          </cell>
          <cell r="F8031" t="str">
            <v>510101590921</v>
          </cell>
          <cell r="G8031">
            <v>601700</v>
          </cell>
          <cell r="H8031" t="str">
            <v>EQUIPMENT</v>
          </cell>
        </row>
        <row r="8032">
          <cell r="A8032">
            <v>522200</v>
          </cell>
          <cell r="B8032" t="str">
            <v>NON EMPLOYEE GIFTS</v>
          </cell>
          <cell r="C8032">
            <v>51010</v>
          </cell>
          <cell r="D8032" t="str">
            <v>OCCUPATIONAL SAFETY</v>
          </cell>
          <cell r="E8032" t="str">
            <v>921-01590</v>
          </cell>
          <cell r="F8032" t="str">
            <v>510101590921</v>
          </cell>
          <cell r="G8032">
            <v>622200</v>
          </cell>
          <cell r="H8032" t="str">
            <v>NON EMPLOYEE GIFTS</v>
          </cell>
        </row>
        <row r="8033">
          <cell r="A8033">
            <v>503300</v>
          </cell>
          <cell r="B8033" t="str">
            <v>REFRESHMENTS</v>
          </cell>
          <cell r="C8033">
            <v>51010</v>
          </cell>
          <cell r="D8033" t="str">
            <v>OCCUPATIONAL SAFETY</v>
          </cell>
          <cell r="E8033" t="str">
            <v>921-01590</v>
          </cell>
          <cell r="F8033" t="str">
            <v>510101590921</v>
          </cell>
          <cell r="G8033">
            <v>603300</v>
          </cell>
          <cell r="H8033" t="str">
            <v>REFRESHMENTS</v>
          </cell>
        </row>
        <row r="8034">
          <cell r="A8034">
            <v>506200</v>
          </cell>
          <cell r="B8034" t="str">
            <v>PERMITS AND FEES</v>
          </cell>
          <cell r="C8034">
            <v>51010</v>
          </cell>
          <cell r="D8034" t="str">
            <v>OCCUPATIONAL SAFETY</v>
          </cell>
          <cell r="E8034" t="str">
            <v>921-01590</v>
          </cell>
          <cell r="F8034" t="str">
            <v>510101590921</v>
          </cell>
          <cell r="G8034">
            <v>606200</v>
          </cell>
          <cell r="H8034" t="str">
            <v>PERMITS AND FEES</v>
          </cell>
        </row>
        <row r="8035">
          <cell r="A8035">
            <v>500500</v>
          </cell>
          <cell r="B8035" t="str">
            <v>SALARY BONUS PAYROLL</v>
          </cell>
          <cell r="C8035">
            <v>51010</v>
          </cell>
          <cell r="D8035" t="str">
            <v>OCCUPATIONAL SAFETY</v>
          </cell>
          <cell r="E8035" t="str">
            <v>921-01590</v>
          </cell>
          <cell r="F8035" t="str">
            <v>510101590921</v>
          </cell>
          <cell r="G8035">
            <v>600500</v>
          </cell>
          <cell r="H8035" t="str">
            <v>SALARY BONUS PAYROLL</v>
          </cell>
        </row>
        <row r="8036">
          <cell r="A8036">
            <v>501402</v>
          </cell>
          <cell r="B8036" t="str">
            <v>MATERIALS -CONS PIPE</v>
          </cell>
          <cell r="C8036">
            <v>51010</v>
          </cell>
          <cell r="D8036" t="str">
            <v>OCCUPATIONAL SAFETY</v>
          </cell>
          <cell r="E8036" t="str">
            <v>921-01590</v>
          </cell>
          <cell r="F8036" t="str">
            <v>510101590921</v>
          </cell>
          <cell r="G8036">
            <v>601402</v>
          </cell>
          <cell r="H8036" t="str">
            <v>MATERIALS -CONS PIPE</v>
          </cell>
        </row>
        <row r="8037">
          <cell r="A8037">
            <v>506500</v>
          </cell>
          <cell r="B8037" t="str">
            <v>UNLEADED FUEL</v>
          </cell>
          <cell r="C8037">
            <v>51010</v>
          </cell>
          <cell r="D8037" t="str">
            <v>OCCUPATIONAL SAFETY</v>
          </cell>
          <cell r="E8037" t="str">
            <v>921-01590</v>
          </cell>
          <cell r="F8037" t="str">
            <v>510101590921</v>
          </cell>
          <cell r="G8037">
            <v>606500</v>
          </cell>
          <cell r="H8037" t="str">
            <v>UNLEADED FUEL</v>
          </cell>
        </row>
        <row r="8038">
          <cell r="A8038">
            <v>522100</v>
          </cell>
          <cell r="B8038" t="str">
            <v>EMPLOYEE AWRDS MLS &amp;</v>
          </cell>
          <cell r="C8038">
            <v>51010</v>
          </cell>
          <cell r="D8038" t="str">
            <v>OCCUPATIONAL SAFETY</v>
          </cell>
          <cell r="E8038" t="str">
            <v>921-01590</v>
          </cell>
          <cell r="F8038" t="str">
            <v>510101590921</v>
          </cell>
          <cell r="G8038">
            <v>622100</v>
          </cell>
          <cell r="H8038" t="str">
            <v>EMPLOYEE AWRDS MLS &amp;</v>
          </cell>
        </row>
        <row r="8039">
          <cell r="A8039">
            <v>501600</v>
          </cell>
          <cell r="B8039" t="str">
            <v>TRANSPORTATION</v>
          </cell>
          <cell r="C8039">
            <v>51010</v>
          </cell>
          <cell r="D8039" t="str">
            <v>OCCUPATIONAL SAFETY</v>
          </cell>
          <cell r="E8039" t="str">
            <v>921-01590</v>
          </cell>
          <cell r="F8039" t="str">
            <v>510101590921</v>
          </cell>
          <cell r="G8039">
            <v>601600</v>
          </cell>
          <cell r="H8039" t="str">
            <v>TRANSPORTATION</v>
          </cell>
        </row>
        <row r="8040">
          <cell r="A8040">
            <v>588105</v>
          </cell>
          <cell r="B8040" t="str">
            <v>SALARY PAYROLL ZTFSO</v>
          </cell>
          <cell r="C8040">
            <v>51010</v>
          </cell>
          <cell r="D8040" t="str">
            <v>OCCUPATIONAL SAFETY</v>
          </cell>
          <cell r="E8040" t="str">
            <v>921-01590</v>
          </cell>
          <cell r="F8040" t="str">
            <v>510101590921</v>
          </cell>
          <cell r="G8040">
            <v>688105</v>
          </cell>
          <cell r="H8040" t="str">
            <v>SALARY PAYROLL ZTFSO</v>
          </cell>
        </row>
        <row r="8041">
          <cell r="A8041">
            <v>513100</v>
          </cell>
          <cell r="B8041" t="str">
            <v>CONFERENCE TRAVEL</v>
          </cell>
          <cell r="C8041">
            <v>51010</v>
          </cell>
          <cell r="D8041" t="str">
            <v>OCCUPATIONAL SAFETY</v>
          </cell>
          <cell r="E8041" t="str">
            <v>921-01590</v>
          </cell>
          <cell r="F8041" t="str">
            <v>510101590921</v>
          </cell>
          <cell r="G8041">
            <v>613100</v>
          </cell>
          <cell r="H8041" t="str">
            <v>CONFERENCE TRAVEL</v>
          </cell>
        </row>
        <row r="8042">
          <cell r="A8042">
            <v>599900</v>
          </cell>
          <cell r="B8042" t="str">
            <v>BDGT - MISC. EXP</v>
          </cell>
          <cell r="C8042">
            <v>51010</v>
          </cell>
          <cell r="D8042" t="str">
            <v>OCCUPATIONAL SAFETY</v>
          </cell>
          <cell r="E8042" t="str">
            <v>921-01590</v>
          </cell>
          <cell r="F8042" t="str">
            <v>510101590921</v>
          </cell>
          <cell r="G8042">
            <v>699900</v>
          </cell>
          <cell r="H8042" t="str">
            <v>BDGT - MISC. EXP</v>
          </cell>
        </row>
        <row r="8043">
          <cell r="A8043">
            <v>502129</v>
          </cell>
          <cell r="B8043" t="str">
            <v>WELDING</v>
          </cell>
          <cell r="C8043">
            <v>11100</v>
          </cell>
          <cell r="D8043" t="str">
            <v>SYSTEM OPS</v>
          </cell>
          <cell r="E8043" t="str">
            <v>921-01590</v>
          </cell>
          <cell r="F8043" t="str">
            <v>111001590921</v>
          </cell>
          <cell r="G8043">
            <v>602129</v>
          </cell>
          <cell r="H8043" t="str">
            <v>WELDING</v>
          </cell>
        </row>
        <row r="8044">
          <cell r="A8044">
            <v>504950</v>
          </cell>
          <cell r="B8044" t="str">
            <v>CLOTHING</v>
          </cell>
          <cell r="C8044">
            <v>15506</v>
          </cell>
          <cell r="D8044" t="str">
            <v>GAS OPERATIONS ORANGE</v>
          </cell>
          <cell r="E8044" t="str">
            <v>921-01591</v>
          </cell>
          <cell r="F8044" t="str">
            <v>155061591921</v>
          </cell>
          <cell r="G8044">
            <v>604950</v>
          </cell>
          <cell r="H8044" t="str">
            <v>CLOTHING</v>
          </cell>
        </row>
        <row r="8045">
          <cell r="A8045">
            <v>504900</v>
          </cell>
          <cell r="B8045" t="str">
            <v>UNIFORMS</v>
          </cell>
          <cell r="C8045">
            <v>15410</v>
          </cell>
          <cell r="D8045" t="str">
            <v>EE PROTECTION EQUIP</v>
          </cell>
          <cell r="E8045" t="str">
            <v>921-01591</v>
          </cell>
          <cell r="F8045" t="str">
            <v>154101591921</v>
          </cell>
          <cell r="G8045">
            <v>604900</v>
          </cell>
          <cell r="H8045" t="str">
            <v>UNIFORMS</v>
          </cell>
        </row>
        <row r="8046">
          <cell r="A8046">
            <v>504950</v>
          </cell>
          <cell r="B8046" t="str">
            <v>CLOTHING</v>
          </cell>
          <cell r="C8046">
            <v>15410</v>
          </cell>
          <cell r="D8046" t="str">
            <v>EE PROTECTION EQUIP</v>
          </cell>
          <cell r="E8046" t="str">
            <v>921-01591</v>
          </cell>
          <cell r="F8046" t="str">
            <v>154101591921</v>
          </cell>
          <cell r="G8046">
            <v>604950</v>
          </cell>
          <cell r="H8046" t="str">
            <v>CLOTHING</v>
          </cell>
        </row>
        <row r="8047">
          <cell r="A8047">
            <v>502466</v>
          </cell>
          <cell r="B8047" t="str">
            <v>P CARD UNCODED CHARG</v>
          </cell>
          <cell r="C8047">
            <v>15506</v>
          </cell>
          <cell r="D8047" t="str">
            <v>GAS OPERATIONS ORANGE</v>
          </cell>
          <cell r="E8047" t="str">
            <v>921-01592</v>
          </cell>
          <cell r="F8047" t="str">
            <v>155061592921</v>
          </cell>
          <cell r="G8047">
            <v>602466</v>
          </cell>
          <cell r="H8047" t="str">
            <v>P CARD UNCODED CHARG</v>
          </cell>
        </row>
        <row r="8048">
          <cell r="A8048">
            <v>502466</v>
          </cell>
          <cell r="B8048" t="str">
            <v>P CARD UNCODED CHARG</v>
          </cell>
          <cell r="C8048">
            <v>15410</v>
          </cell>
          <cell r="D8048" t="str">
            <v>EE PROTECTION EQUIP</v>
          </cell>
          <cell r="E8048" t="str">
            <v>921-01592</v>
          </cell>
          <cell r="F8048" t="str">
            <v>154101592921</v>
          </cell>
          <cell r="G8048">
            <v>602466</v>
          </cell>
          <cell r="H8048" t="str">
            <v>P CARD UNCODED CHARG</v>
          </cell>
        </row>
        <row r="8049">
          <cell r="A8049">
            <v>504950</v>
          </cell>
          <cell r="B8049" t="str">
            <v>CLOTHING</v>
          </cell>
          <cell r="C8049">
            <v>15410</v>
          </cell>
          <cell r="D8049" t="str">
            <v>EE PROTECTION EQUIP</v>
          </cell>
          <cell r="E8049" t="str">
            <v>921-01592</v>
          </cell>
          <cell r="F8049" t="str">
            <v>154101592921</v>
          </cell>
          <cell r="G8049">
            <v>604950</v>
          </cell>
          <cell r="H8049" t="str">
            <v>CLOTHING</v>
          </cell>
        </row>
        <row r="8050">
          <cell r="A8050">
            <v>504900</v>
          </cell>
          <cell r="B8050" t="str">
            <v>UNIFORMS</v>
          </cell>
          <cell r="C8050">
            <v>15410</v>
          </cell>
          <cell r="D8050" t="str">
            <v>EE PROTECTION EQUIP</v>
          </cell>
          <cell r="E8050" t="str">
            <v>921-01592</v>
          </cell>
          <cell r="F8050" t="str">
            <v>154101592921</v>
          </cell>
          <cell r="G8050">
            <v>604900</v>
          </cell>
          <cell r="H8050" t="str">
            <v>UNIFORMS</v>
          </cell>
        </row>
        <row r="8051">
          <cell r="A8051">
            <v>502466</v>
          </cell>
          <cell r="B8051" t="str">
            <v>P CARD UNCODED CHARG</v>
          </cell>
          <cell r="C8051">
            <v>15400</v>
          </cell>
          <cell r="D8051" t="str">
            <v>CODE COMPLIANCE</v>
          </cell>
          <cell r="E8051" t="str">
            <v>921-01592</v>
          </cell>
          <cell r="F8051" t="str">
            <v>154001592921</v>
          </cell>
          <cell r="G8051">
            <v>602466</v>
          </cell>
          <cell r="H8051" t="str">
            <v>P CARD UNCODED CHARG</v>
          </cell>
        </row>
        <row r="8052">
          <cell r="A8052">
            <v>501400</v>
          </cell>
          <cell r="B8052" t="str">
            <v>MATERIALS</v>
          </cell>
          <cell r="C8052">
            <v>13100</v>
          </cell>
          <cell r="D8052" t="str">
            <v>COMM &amp; NETWORK SVCES</v>
          </cell>
          <cell r="E8052" t="str">
            <v>921-01592</v>
          </cell>
          <cell r="F8052" t="str">
            <v>131001592921</v>
          </cell>
          <cell r="G8052">
            <v>601400</v>
          </cell>
          <cell r="H8052" t="str">
            <v>MATERIALS</v>
          </cell>
        </row>
        <row r="8053">
          <cell r="A8053">
            <v>504950</v>
          </cell>
          <cell r="B8053" t="str">
            <v>CLOTHING</v>
          </cell>
          <cell r="C8053">
            <v>15410</v>
          </cell>
          <cell r="D8053" t="str">
            <v>EE PROTECTION EQUIP</v>
          </cell>
          <cell r="E8053" t="str">
            <v>921-01593</v>
          </cell>
          <cell r="F8053" t="str">
            <v>154101593921</v>
          </cell>
          <cell r="G8053">
            <v>604950</v>
          </cell>
          <cell r="H8053" t="str">
            <v>CLOTHING</v>
          </cell>
        </row>
        <row r="8054">
          <cell r="A8054">
            <v>504950</v>
          </cell>
          <cell r="B8054" t="str">
            <v>CLOTHING</v>
          </cell>
          <cell r="C8054">
            <v>15410</v>
          </cell>
          <cell r="D8054" t="str">
            <v>EE PROTECTION EQUIP</v>
          </cell>
          <cell r="E8054" t="str">
            <v>921-01594</v>
          </cell>
          <cell r="F8054" t="str">
            <v>154101594921</v>
          </cell>
          <cell r="G8054">
            <v>604950</v>
          </cell>
          <cell r="H8054" t="str">
            <v>CLOTHING</v>
          </cell>
        </row>
        <row r="8055">
          <cell r="A8055">
            <v>504900</v>
          </cell>
          <cell r="B8055" t="str">
            <v>UNIFORMS</v>
          </cell>
          <cell r="C8055">
            <v>51010</v>
          </cell>
          <cell r="D8055" t="str">
            <v>OCCUPATIONAL SAFETY</v>
          </cell>
          <cell r="E8055" t="str">
            <v>921-01595</v>
          </cell>
          <cell r="F8055" t="str">
            <v>510101595921</v>
          </cell>
          <cell r="G8055">
            <v>604900</v>
          </cell>
          <cell r="H8055" t="str">
            <v>UNIFORMS</v>
          </cell>
        </row>
        <row r="8056">
          <cell r="A8056">
            <v>504900</v>
          </cell>
          <cell r="B8056" t="str">
            <v>UNIFORMS</v>
          </cell>
          <cell r="C8056">
            <v>15410</v>
          </cell>
          <cell r="D8056" t="str">
            <v>EE PROTECTION EQUIP</v>
          </cell>
          <cell r="E8056" t="str">
            <v>921-01595</v>
          </cell>
          <cell r="F8056" t="str">
            <v>154101595921</v>
          </cell>
          <cell r="G8056">
            <v>604900</v>
          </cell>
          <cell r="H8056" t="str">
            <v>UNIFORMS</v>
          </cell>
        </row>
        <row r="8057">
          <cell r="A8057">
            <v>513100</v>
          </cell>
          <cell r="B8057" t="str">
            <v>CONFERENCE TRAVEL</v>
          </cell>
          <cell r="C8057">
            <v>42016</v>
          </cell>
          <cell r="D8057" t="str">
            <v>GAS ACCOUNTING</v>
          </cell>
          <cell r="E8057" t="str">
            <v>921-01596</v>
          </cell>
          <cell r="F8057" t="str">
            <v>420161596921</v>
          </cell>
          <cell r="G8057">
            <v>613100</v>
          </cell>
          <cell r="H8057" t="str">
            <v>CONFERENCE TRAVEL</v>
          </cell>
        </row>
        <row r="8058">
          <cell r="A8058">
            <v>505600</v>
          </cell>
          <cell r="B8058" t="str">
            <v>SOFTWARE MAINT</v>
          </cell>
          <cell r="C8058">
            <v>42012</v>
          </cell>
          <cell r="D8058" t="str">
            <v>SARBANES OXLEY</v>
          </cell>
          <cell r="E8058" t="str">
            <v>921-01596</v>
          </cell>
          <cell r="F8058" t="str">
            <v>420121596921</v>
          </cell>
          <cell r="G8058">
            <v>605600</v>
          </cell>
          <cell r="H8058" t="str">
            <v>SOFTWARE MAINT</v>
          </cell>
        </row>
        <row r="8059">
          <cell r="A8059">
            <v>513100</v>
          </cell>
          <cell r="B8059" t="str">
            <v>CONFERENCE TRAVEL</v>
          </cell>
          <cell r="C8059">
            <v>42012</v>
          </cell>
          <cell r="D8059" t="str">
            <v>SARBANES OXLEY</v>
          </cell>
          <cell r="E8059" t="str">
            <v>921-01596</v>
          </cell>
          <cell r="F8059" t="str">
            <v>420121596921</v>
          </cell>
          <cell r="G8059">
            <v>613100</v>
          </cell>
          <cell r="H8059" t="str">
            <v>CONFERENCE TRAVEL</v>
          </cell>
        </row>
        <row r="8060">
          <cell r="A8060">
            <v>505100</v>
          </cell>
          <cell r="B8060" t="str">
            <v>PROFESSIONAL SERVICE</v>
          </cell>
          <cell r="C8060">
            <v>41050</v>
          </cell>
          <cell r="D8060" t="str">
            <v>IS GENERAL ADMIN</v>
          </cell>
          <cell r="E8060" t="str">
            <v>921-01596</v>
          </cell>
          <cell r="F8060" t="str">
            <v>410501596921</v>
          </cell>
          <cell r="G8060">
            <v>605100</v>
          </cell>
          <cell r="H8060" t="str">
            <v>PROFESSIONAL SERVICE</v>
          </cell>
        </row>
        <row r="8061">
          <cell r="A8061">
            <v>501100</v>
          </cell>
          <cell r="B8061" t="str">
            <v>EDUCATION</v>
          </cell>
          <cell r="C8061">
            <v>41040</v>
          </cell>
          <cell r="D8061" t="str">
            <v>IT BUSINESS SERVICES SYSTEMS</v>
          </cell>
          <cell r="E8061" t="str">
            <v>921-01596</v>
          </cell>
          <cell r="F8061" t="str">
            <v>410401596921</v>
          </cell>
          <cell r="G8061">
            <v>601100</v>
          </cell>
          <cell r="H8061" t="str">
            <v>EDUCATION</v>
          </cell>
        </row>
        <row r="8062">
          <cell r="A8062">
            <v>501900</v>
          </cell>
          <cell r="B8062" t="str">
            <v>DUES/MEMBERSHIP</v>
          </cell>
          <cell r="C8062">
            <v>41040</v>
          </cell>
          <cell r="D8062" t="str">
            <v>IT BUSINESS SERVICES SYSTEMS</v>
          </cell>
          <cell r="E8062" t="str">
            <v>921-01596</v>
          </cell>
          <cell r="F8062" t="str">
            <v>410401596921</v>
          </cell>
          <cell r="G8062">
            <v>601900</v>
          </cell>
          <cell r="H8062" t="str">
            <v>DUES/MEMBERSHIP</v>
          </cell>
        </row>
        <row r="8063">
          <cell r="A8063">
            <v>505600</v>
          </cell>
          <cell r="B8063" t="str">
            <v>SOFTWARE MAINT</v>
          </cell>
          <cell r="C8063">
            <v>41020</v>
          </cell>
          <cell r="D8063" t="str">
            <v>SYSTEMS &amp; SUPPORT SERVICES</v>
          </cell>
          <cell r="E8063" t="str">
            <v>921-01596</v>
          </cell>
          <cell r="F8063" t="str">
            <v>410201596921</v>
          </cell>
          <cell r="G8063">
            <v>605600</v>
          </cell>
          <cell r="H8063" t="str">
            <v>SOFTWARE MAINT</v>
          </cell>
        </row>
        <row r="8064">
          <cell r="A8064">
            <v>512100</v>
          </cell>
          <cell r="B8064" t="str">
            <v>MEALS AND ENTERTAIN</v>
          </cell>
          <cell r="C8064">
            <v>16300</v>
          </cell>
          <cell r="D8064" t="str">
            <v>PURCHASING</v>
          </cell>
          <cell r="E8064" t="str">
            <v>921-01596</v>
          </cell>
          <cell r="F8064" t="str">
            <v>163001596921</v>
          </cell>
          <cell r="G8064">
            <v>612100</v>
          </cell>
          <cell r="H8064" t="str">
            <v>MEALS AND ENTERTAIN</v>
          </cell>
        </row>
        <row r="8065">
          <cell r="A8065">
            <v>512200</v>
          </cell>
          <cell r="B8065" t="str">
            <v>TRAVEL IN TERRITORY</v>
          </cell>
          <cell r="C8065">
            <v>13510</v>
          </cell>
          <cell r="D8065" t="str">
            <v>CUSTOMER FIELD SERVICES</v>
          </cell>
          <cell r="E8065" t="str">
            <v>921-01670</v>
          </cell>
          <cell r="F8065" t="str">
            <v>135101670921</v>
          </cell>
          <cell r="G8065">
            <v>612200</v>
          </cell>
          <cell r="H8065" t="str">
            <v>TRAVEL IN TERRITORY</v>
          </cell>
        </row>
        <row r="8066">
          <cell r="A8066">
            <v>513200</v>
          </cell>
          <cell r="B8066" t="str">
            <v>BUSINESS TRAVEL</v>
          </cell>
          <cell r="C8066">
            <v>41030</v>
          </cell>
          <cell r="D8066" t="str">
            <v>IT GAS MGT SYSTEMS</v>
          </cell>
          <cell r="E8066" t="str">
            <v>921-01670</v>
          </cell>
          <cell r="F8066" t="str">
            <v>410301670921</v>
          </cell>
          <cell r="G8066">
            <v>613200</v>
          </cell>
          <cell r="H8066" t="str">
            <v>BUSINESS TRAVEL</v>
          </cell>
        </row>
        <row r="8067">
          <cell r="A8067">
            <v>501100</v>
          </cell>
          <cell r="B8067" t="str">
            <v>EDUCATION</v>
          </cell>
          <cell r="C8067">
            <v>34000</v>
          </cell>
          <cell r="D8067" t="str">
            <v>OD &amp; TRAINING</v>
          </cell>
          <cell r="E8067" t="str">
            <v>921-01670</v>
          </cell>
          <cell r="F8067" t="str">
            <v>340001670921</v>
          </cell>
          <cell r="G8067">
            <v>601100</v>
          </cell>
          <cell r="H8067" t="str">
            <v>EDUCATION</v>
          </cell>
        </row>
        <row r="8068">
          <cell r="A8068">
            <v>502466</v>
          </cell>
          <cell r="B8068" t="str">
            <v>P CARD UNCODED CHARG</v>
          </cell>
          <cell r="C8068">
            <v>34000</v>
          </cell>
          <cell r="D8068" t="str">
            <v>OD &amp; TRAINING</v>
          </cell>
          <cell r="E8068" t="str">
            <v>921-01670</v>
          </cell>
          <cell r="F8068" t="str">
            <v>340001670921</v>
          </cell>
          <cell r="G8068">
            <v>602466</v>
          </cell>
          <cell r="H8068" t="str">
            <v>P CARD UNCODED CHARG</v>
          </cell>
        </row>
        <row r="8069">
          <cell r="A8069">
            <v>503300</v>
          </cell>
          <cell r="B8069" t="str">
            <v>REFRESHMENTS</v>
          </cell>
          <cell r="C8069">
            <v>34000</v>
          </cell>
          <cell r="D8069" t="str">
            <v>OD &amp; TRAINING</v>
          </cell>
          <cell r="E8069" t="str">
            <v>921-01670</v>
          </cell>
          <cell r="F8069" t="str">
            <v>340001670921</v>
          </cell>
          <cell r="G8069">
            <v>603300</v>
          </cell>
          <cell r="H8069" t="str">
            <v>REFRESHMENTS</v>
          </cell>
        </row>
        <row r="8070">
          <cell r="A8070">
            <v>505100</v>
          </cell>
          <cell r="B8070" t="str">
            <v>PROFESSIONAL SERVICE</v>
          </cell>
          <cell r="C8070">
            <v>34000</v>
          </cell>
          <cell r="D8070" t="str">
            <v>OD &amp; TRAINING</v>
          </cell>
          <cell r="E8070" t="str">
            <v>921-01670</v>
          </cell>
          <cell r="F8070" t="str">
            <v>340001670921</v>
          </cell>
          <cell r="G8070">
            <v>605100</v>
          </cell>
          <cell r="H8070" t="str">
            <v>PROFESSIONAL SERVICE</v>
          </cell>
        </row>
        <row r="8071">
          <cell r="A8071">
            <v>522000</v>
          </cell>
          <cell r="B8071" t="str">
            <v>EMPLOYEE AWARDS</v>
          </cell>
          <cell r="C8071">
            <v>32000</v>
          </cell>
          <cell r="D8071" t="str">
            <v>BENEFITS</v>
          </cell>
          <cell r="E8071" t="str">
            <v>921-01670</v>
          </cell>
          <cell r="F8071" t="str">
            <v>320001670921</v>
          </cell>
          <cell r="G8071">
            <v>622000</v>
          </cell>
          <cell r="H8071" t="str">
            <v>EMPLOYEE AWARDS</v>
          </cell>
        </row>
        <row r="8072">
          <cell r="A8072">
            <v>501100</v>
          </cell>
          <cell r="B8072" t="str">
            <v>EDUCATION</v>
          </cell>
          <cell r="C8072">
            <v>13100</v>
          </cell>
          <cell r="D8072" t="str">
            <v>COMM &amp; NETWORK SVCES</v>
          </cell>
          <cell r="E8072" t="str">
            <v>921-01670</v>
          </cell>
          <cell r="F8072" t="str">
            <v>131001670921</v>
          </cell>
          <cell r="G8072">
            <v>601100</v>
          </cell>
          <cell r="H8072" t="str">
            <v>EDUCATION</v>
          </cell>
        </row>
        <row r="8073">
          <cell r="A8073">
            <v>512100</v>
          </cell>
          <cell r="B8073" t="str">
            <v>MEALS AND ENTERTAIN</v>
          </cell>
          <cell r="C8073">
            <v>13100</v>
          </cell>
          <cell r="D8073" t="str">
            <v>COMM &amp; NETWORK SVCES</v>
          </cell>
          <cell r="E8073" t="str">
            <v>921-01670</v>
          </cell>
          <cell r="F8073" t="str">
            <v>131001670921</v>
          </cell>
          <cell r="G8073">
            <v>612100</v>
          </cell>
          <cell r="H8073" t="str">
            <v>MEALS AND ENTERTAIN</v>
          </cell>
        </row>
        <row r="8074">
          <cell r="A8074">
            <v>505100</v>
          </cell>
          <cell r="B8074" t="str">
            <v>PROFESSIONAL SERVICE</v>
          </cell>
          <cell r="C8074">
            <v>77000</v>
          </cell>
          <cell r="D8074" t="str">
            <v>VP, CHIEF HR &amp; DIVERSITY OFFICER</v>
          </cell>
          <cell r="E8074" t="str">
            <v>921-01672</v>
          </cell>
          <cell r="F8074" t="str">
            <v>770001672921</v>
          </cell>
          <cell r="G8074">
            <v>605100</v>
          </cell>
          <cell r="H8074" t="str">
            <v>PROFESSIONAL SERVICE</v>
          </cell>
        </row>
        <row r="8075">
          <cell r="A8075">
            <v>501100</v>
          </cell>
          <cell r="B8075" t="str">
            <v>EDUCATION</v>
          </cell>
          <cell r="C8075">
            <v>34000</v>
          </cell>
          <cell r="D8075" t="str">
            <v>OD &amp; TRAINING</v>
          </cell>
          <cell r="E8075" t="str">
            <v>921-01672</v>
          </cell>
          <cell r="F8075" t="str">
            <v>340001672921</v>
          </cell>
          <cell r="G8075">
            <v>601100</v>
          </cell>
          <cell r="H8075" t="str">
            <v>EDUCATION</v>
          </cell>
        </row>
        <row r="8076">
          <cell r="A8076">
            <v>512100</v>
          </cell>
          <cell r="B8076" t="str">
            <v>MEALS AND ENTERTAIN</v>
          </cell>
          <cell r="C8076">
            <v>34000</v>
          </cell>
          <cell r="D8076" t="str">
            <v>OD &amp; TRAINING</v>
          </cell>
          <cell r="E8076" t="str">
            <v>921-01672</v>
          </cell>
          <cell r="F8076" t="str">
            <v>340001672921</v>
          </cell>
          <cell r="G8076">
            <v>612100</v>
          </cell>
          <cell r="H8076" t="str">
            <v>MEALS AND ENTERTAIN</v>
          </cell>
        </row>
        <row r="8077">
          <cell r="A8077">
            <v>501400</v>
          </cell>
          <cell r="B8077" t="str">
            <v>MATERIALS</v>
          </cell>
          <cell r="C8077">
            <v>51010</v>
          </cell>
          <cell r="D8077" t="str">
            <v>OCCUPATIONAL SAFETY</v>
          </cell>
          <cell r="E8077" t="str">
            <v>921-01700</v>
          </cell>
          <cell r="F8077" t="str">
            <v>510101700921</v>
          </cell>
          <cell r="G8077">
            <v>601400</v>
          </cell>
          <cell r="H8077" t="str">
            <v>MATERIALS</v>
          </cell>
        </row>
        <row r="8078">
          <cell r="A8078">
            <v>501900</v>
          </cell>
          <cell r="B8078" t="str">
            <v>DUES/MEMBERSHIP</v>
          </cell>
          <cell r="C8078">
            <v>51010</v>
          </cell>
          <cell r="D8078" t="str">
            <v>OCCUPATIONAL SAFETY</v>
          </cell>
          <cell r="E8078" t="str">
            <v>921-01700</v>
          </cell>
          <cell r="F8078" t="str">
            <v>510101700921</v>
          </cell>
          <cell r="G8078">
            <v>601900</v>
          </cell>
          <cell r="H8078" t="str">
            <v>DUES/MEMBERSHIP</v>
          </cell>
        </row>
        <row r="8079">
          <cell r="A8079">
            <v>502466</v>
          </cell>
          <cell r="B8079" t="str">
            <v>P CARD UNCODED CHARG</v>
          </cell>
          <cell r="C8079">
            <v>51010</v>
          </cell>
          <cell r="D8079" t="str">
            <v>OCCUPATIONAL SAFETY</v>
          </cell>
          <cell r="E8079" t="str">
            <v>921-01700</v>
          </cell>
          <cell r="F8079" t="str">
            <v>510101700921</v>
          </cell>
          <cell r="G8079">
            <v>602466</v>
          </cell>
          <cell r="H8079" t="str">
            <v>P CARD UNCODED CHARG</v>
          </cell>
        </row>
        <row r="8080">
          <cell r="A8080">
            <v>505100</v>
          </cell>
          <cell r="B8080" t="str">
            <v>PROFESSIONAL SERVICE</v>
          </cell>
          <cell r="C8080">
            <v>51010</v>
          </cell>
          <cell r="D8080" t="str">
            <v>OCCUPATIONAL SAFETY</v>
          </cell>
          <cell r="E8080" t="str">
            <v>921-01700</v>
          </cell>
          <cell r="F8080" t="str">
            <v>510101700921</v>
          </cell>
          <cell r="G8080">
            <v>605100</v>
          </cell>
          <cell r="H8080" t="str">
            <v>PROFESSIONAL SERVICE</v>
          </cell>
        </row>
        <row r="8081">
          <cell r="A8081">
            <v>501100</v>
          </cell>
          <cell r="B8081" t="str">
            <v>EDUCATION</v>
          </cell>
          <cell r="C8081">
            <v>51010</v>
          </cell>
          <cell r="D8081" t="str">
            <v>OCCUPATIONAL SAFETY</v>
          </cell>
          <cell r="E8081" t="str">
            <v>921-01700</v>
          </cell>
          <cell r="F8081" t="str">
            <v>510101700921</v>
          </cell>
          <cell r="G8081">
            <v>601100</v>
          </cell>
          <cell r="H8081" t="str">
            <v>EDUCATION</v>
          </cell>
        </row>
        <row r="8082">
          <cell r="A8082">
            <v>503000</v>
          </cell>
          <cell r="B8082" t="str">
            <v>OFFICE SUPPLIES</v>
          </cell>
          <cell r="C8082">
            <v>51010</v>
          </cell>
          <cell r="D8082" t="str">
            <v>OCCUPATIONAL SAFETY</v>
          </cell>
          <cell r="E8082" t="str">
            <v>921-01700</v>
          </cell>
          <cell r="F8082" t="str">
            <v>510101700921</v>
          </cell>
          <cell r="G8082">
            <v>603000</v>
          </cell>
          <cell r="H8082" t="str">
            <v>OFFICE SUPPLIES</v>
          </cell>
        </row>
        <row r="8083">
          <cell r="A8083">
            <v>505100</v>
          </cell>
          <cell r="B8083" t="str">
            <v>PROFESSIONAL SERVICE</v>
          </cell>
          <cell r="C8083">
            <v>34000</v>
          </cell>
          <cell r="D8083" t="str">
            <v>OD &amp; TRAINING</v>
          </cell>
          <cell r="E8083" t="str">
            <v>921-02050</v>
          </cell>
          <cell r="F8083" t="str">
            <v>340002050921</v>
          </cell>
          <cell r="G8083">
            <v>605100</v>
          </cell>
          <cell r="H8083" t="str">
            <v>PROFESSIONAL SERVICE</v>
          </cell>
        </row>
        <row r="8084">
          <cell r="A8084">
            <v>513100</v>
          </cell>
          <cell r="B8084" t="str">
            <v>CONFERENCE TRAVEL</v>
          </cell>
          <cell r="C8084">
            <v>34000</v>
          </cell>
          <cell r="D8084" t="str">
            <v>OD &amp; TRAINING</v>
          </cell>
          <cell r="E8084" t="str">
            <v>921-02050</v>
          </cell>
          <cell r="F8084" t="str">
            <v>340002050921</v>
          </cell>
          <cell r="G8084">
            <v>613100</v>
          </cell>
          <cell r="H8084" t="str">
            <v>CONFERENCE TRAVEL</v>
          </cell>
        </row>
        <row r="8085">
          <cell r="A8085">
            <v>502700</v>
          </cell>
          <cell r="B8085" t="str">
            <v>TELEPHONE</v>
          </cell>
          <cell r="C8085">
            <v>13100</v>
          </cell>
          <cell r="D8085" t="str">
            <v>COMM &amp; NETWORK SVCES</v>
          </cell>
          <cell r="E8085" t="str">
            <v>921-02050</v>
          </cell>
          <cell r="F8085" t="str">
            <v>131002050921</v>
          </cell>
          <cell r="G8085">
            <v>602700</v>
          </cell>
          <cell r="H8085" t="str">
            <v>TELEPHONE</v>
          </cell>
        </row>
        <row r="8086">
          <cell r="A8086">
            <v>505100</v>
          </cell>
          <cell r="B8086" t="str">
            <v>PROFESSIONAL SERVICE</v>
          </cell>
          <cell r="C8086">
            <v>36000</v>
          </cell>
          <cell r="D8086" t="str">
            <v>Compensation and Administration</v>
          </cell>
          <cell r="E8086" t="str">
            <v>921-02200</v>
          </cell>
          <cell r="F8086" t="str">
            <v>360002200921</v>
          </cell>
          <cell r="G8086">
            <v>605100</v>
          </cell>
          <cell r="H8086" t="str">
            <v>PROFESSIONAL SERVICE</v>
          </cell>
        </row>
        <row r="8087">
          <cell r="A8087">
            <v>504700</v>
          </cell>
          <cell r="B8087" t="str">
            <v>PARKING</v>
          </cell>
          <cell r="C8087">
            <v>52015</v>
          </cell>
          <cell r="D8087" t="str">
            <v>PHILANTHROPIC AFFAIRS</v>
          </cell>
          <cell r="E8087" t="str">
            <v>921-02463</v>
          </cell>
          <cell r="F8087" t="str">
            <v>520152463921</v>
          </cell>
          <cell r="G8087">
            <v>604700</v>
          </cell>
          <cell r="H8087" t="str">
            <v>PARKING</v>
          </cell>
        </row>
        <row r="8088">
          <cell r="A8088">
            <v>502700</v>
          </cell>
          <cell r="B8088" t="str">
            <v>TELEPHONE</v>
          </cell>
          <cell r="C8088">
            <v>51050</v>
          </cell>
          <cell r="D8088" t="str">
            <v>CORPORATE SECURITY</v>
          </cell>
          <cell r="E8088" t="str">
            <v>921-02463</v>
          </cell>
          <cell r="F8088" t="str">
            <v>510502463921</v>
          </cell>
          <cell r="G8088">
            <v>602700</v>
          </cell>
          <cell r="H8088" t="str">
            <v>TELEPHONE</v>
          </cell>
        </row>
        <row r="8089">
          <cell r="A8089">
            <v>504700</v>
          </cell>
          <cell r="B8089" t="str">
            <v>PARKING</v>
          </cell>
          <cell r="C8089">
            <v>51050</v>
          </cell>
          <cell r="D8089" t="str">
            <v>CORPORATE SECURITY</v>
          </cell>
          <cell r="E8089" t="str">
            <v>921-02463</v>
          </cell>
          <cell r="F8089" t="str">
            <v>510502463921</v>
          </cell>
          <cell r="G8089">
            <v>604700</v>
          </cell>
          <cell r="H8089" t="str">
            <v>PARKING</v>
          </cell>
        </row>
        <row r="8090">
          <cell r="A8090">
            <v>502360</v>
          </cell>
          <cell r="B8090" t="str">
            <v>ROU UTIL LEA RENT EX</v>
          </cell>
          <cell r="C8090">
            <v>16100</v>
          </cell>
          <cell r="D8090" t="str">
            <v>FACILITIES MGMNT</v>
          </cell>
          <cell r="E8090" t="str">
            <v>921-02463</v>
          </cell>
          <cell r="F8090" t="str">
            <v>161002463921</v>
          </cell>
          <cell r="G8090">
            <v>602360</v>
          </cell>
          <cell r="H8090" t="str">
            <v>ROU UTIL LEA RENT EX</v>
          </cell>
        </row>
        <row r="8091">
          <cell r="A8091">
            <v>502466</v>
          </cell>
          <cell r="B8091" t="str">
            <v>P CARD UNCODED CHARG</v>
          </cell>
          <cell r="C8091">
            <v>16100</v>
          </cell>
          <cell r="D8091" t="str">
            <v>FACILITIES MGMNT</v>
          </cell>
          <cell r="E8091" t="str">
            <v>921-02463</v>
          </cell>
          <cell r="F8091" t="str">
            <v>161002463921</v>
          </cell>
          <cell r="G8091">
            <v>602466</v>
          </cell>
          <cell r="H8091" t="str">
            <v>P CARD UNCODED CHARG</v>
          </cell>
        </row>
        <row r="8092">
          <cell r="A8092">
            <v>504700</v>
          </cell>
          <cell r="B8092" t="str">
            <v>PARKING</v>
          </cell>
          <cell r="C8092">
            <v>16100</v>
          </cell>
          <cell r="D8092" t="str">
            <v>FACILITIES MGMNT</v>
          </cell>
          <cell r="E8092" t="str">
            <v>921-02463</v>
          </cell>
          <cell r="F8092" t="str">
            <v>161002463921</v>
          </cell>
          <cell r="G8092">
            <v>604700</v>
          </cell>
          <cell r="H8092" t="str">
            <v>PARKING</v>
          </cell>
        </row>
        <row r="8093">
          <cell r="A8093">
            <v>504700</v>
          </cell>
          <cell r="B8093" t="str">
            <v>PARKING</v>
          </cell>
          <cell r="C8093">
            <v>16000</v>
          </cell>
          <cell r="D8093" t="str">
            <v>250 TAYLOR - FACILITIES</v>
          </cell>
          <cell r="E8093" t="str">
            <v>921-02463</v>
          </cell>
          <cell r="F8093" t="str">
            <v>160002463921</v>
          </cell>
          <cell r="G8093">
            <v>604700</v>
          </cell>
          <cell r="H8093" t="str">
            <v>PARKING</v>
          </cell>
        </row>
        <row r="8094">
          <cell r="A8094">
            <v>500500</v>
          </cell>
          <cell r="B8094" t="str">
            <v>SALARY BONUS PAYROLL</v>
          </cell>
          <cell r="C8094">
            <v>85120</v>
          </cell>
          <cell r="D8094" t="str">
            <v>PERFORMANCE</v>
          </cell>
          <cell r="E8094" t="str">
            <v>921-02475</v>
          </cell>
          <cell r="F8094" t="str">
            <v>851202475921</v>
          </cell>
          <cell r="G8094">
            <v>600500</v>
          </cell>
          <cell r="H8094" t="str">
            <v>SALARY BONUS PAYROLL</v>
          </cell>
        </row>
        <row r="8095">
          <cell r="A8095">
            <v>500500</v>
          </cell>
          <cell r="B8095" t="str">
            <v>SALARY BONUS PAYROLL</v>
          </cell>
          <cell r="C8095">
            <v>85390</v>
          </cell>
          <cell r="D8095" t="str">
            <v>LTIP</v>
          </cell>
          <cell r="E8095" t="str">
            <v>921-02476</v>
          </cell>
          <cell r="F8095" t="str">
            <v>853902476921</v>
          </cell>
          <cell r="G8095">
            <v>600500</v>
          </cell>
          <cell r="H8095" t="str">
            <v>SALARY BONUS PAYROLL</v>
          </cell>
        </row>
        <row r="8096">
          <cell r="A8096">
            <v>505100</v>
          </cell>
          <cell r="B8096" t="str">
            <v>PROFESSIONAL SERVICE</v>
          </cell>
          <cell r="C8096">
            <v>42020</v>
          </cell>
          <cell r="D8096" t="str">
            <v>TAX</v>
          </cell>
          <cell r="E8096" t="str">
            <v>921-02553</v>
          </cell>
          <cell r="F8096" t="str">
            <v>420202553921</v>
          </cell>
          <cell r="G8096">
            <v>605100</v>
          </cell>
          <cell r="H8096" t="str">
            <v>PROFESSIONAL SERVICE</v>
          </cell>
        </row>
        <row r="8097">
          <cell r="A8097">
            <v>505100</v>
          </cell>
          <cell r="B8097" t="str">
            <v>PROFESSIONAL SERVICE</v>
          </cell>
          <cell r="C8097">
            <v>42014</v>
          </cell>
          <cell r="D8097" t="str">
            <v>SEC REPORTING</v>
          </cell>
          <cell r="E8097" t="str">
            <v>921-02553</v>
          </cell>
          <cell r="F8097" t="str">
            <v>420142553921</v>
          </cell>
          <cell r="G8097">
            <v>605100</v>
          </cell>
          <cell r="H8097" t="str">
            <v>PROFESSIONAL SERVICE</v>
          </cell>
        </row>
        <row r="8098">
          <cell r="A8098">
            <v>500100</v>
          </cell>
          <cell r="B8098" t="str">
            <v>SALARY PAYROLL</v>
          </cell>
          <cell r="C8098">
            <v>42012</v>
          </cell>
          <cell r="D8098" t="str">
            <v>SARBANES OXLEY</v>
          </cell>
          <cell r="E8098" t="str">
            <v>921-02553</v>
          </cell>
          <cell r="F8098" t="str">
            <v>420122553921</v>
          </cell>
          <cell r="G8098">
            <v>600100</v>
          </cell>
          <cell r="H8098" t="str">
            <v>SALARY PAYROLL</v>
          </cell>
        </row>
        <row r="8099">
          <cell r="A8099">
            <v>500900</v>
          </cell>
          <cell r="B8099" t="str">
            <v>VACATION, SICK &amp; HOL</v>
          </cell>
          <cell r="C8099">
            <v>42012</v>
          </cell>
          <cell r="D8099" t="str">
            <v>SARBANES OXLEY</v>
          </cell>
          <cell r="E8099" t="str">
            <v>921-02553</v>
          </cell>
          <cell r="F8099" t="str">
            <v>420122553921</v>
          </cell>
          <cell r="G8099">
            <v>600900</v>
          </cell>
          <cell r="H8099" t="str">
            <v>VACATION, SICK &amp; HOL</v>
          </cell>
        </row>
        <row r="8100">
          <cell r="A8100">
            <v>501000</v>
          </cell>
          <cell r="B8100" t="str">
            <v>PAYROLL OVERHEAD</v>
          </cell>
          <cell r="C8100">
            <v>42012</v>
          </cell>
          <cell r="D8100" t="str">
            <v>SARBANES OXLEY</v>
          </cell>
          <cell r="E8100" t="str">
            <v>921-02553</v>
          </cell>
          <cell r="F8100" t="str">
            <v>420122553921</v>
          </cell>
          <cell r="G8100">
            <v>601000</v>
          </cell>
          <cell r="H8100" t="str">
            <v>PAYROLL OVERHEAD</v>
          </cell>
        </row>
        <row r="8101">
          <cell r="A8101">
            <v>501100</v>
          </cell>
          <cell r="B8101" t="str">
            <v>EDUCATION</v>
          </cell>
          <cell r="C8101">
            <v>42012</v>
          </cell>
          <cell r="D8101" t="str">
            <v>SARBANES OXLEY</v>
          </cell>
          <cell r="E8101" t="str">
            <v>921-02553</v>
          </cell>
          <cell r="F8101" t="str">
            <v>420122553921</v>
          </cell>
          <cell r="G8101">
            <v>601100</v>
          </cell>
          <cell r="H8101" t="str">
            <v>EDUCATION</v>
          </cell>
        </row>
        <row r="8102">
          <cell r="A8102">
            <v>502466</v>
          </cell>
          <cell r="B8102" t="str">
            <v>P CARD UNCODED CHARG</v>
          </cell>
          <cell r="C8102">
            <v>42012</v>
          </cell>
          <cell r="D8102" t="str">
            <v>SARBANES OXLEY</v>
          </cell>
          <cell r="E8102" t="str">
            <v>921-02553</v>
          </cell>
          <cell r="F8102" t="str">
            <v>420122553921</v>
          </cell>
          <cell r="G8102">
            <v>602466</v>
          </cell>
          <cell r="H8102" t="str">
            <v>P CARD UNCODED CHARG</v>
          </cell>
        </row>
        <row r="8103">
          <cell r="A8103">
            <v>505100</v>
          </cell>
          <cell r="B8103" t="str">
            <v>PROFESSIONAL SERVICE</v>
          </cell>
          <cell r="C8103">
            <v>42012</v>
          </cell>
          <cell r="D8103" t="str">
            <v>SARBANES OXLEY</v>
          </cell>
          <cell r="E8103" t="str">
            <v>921-02553</v>
          </cell>
          <cell r="F8103" t="str">
            <v>420122553921</v>
          </cell>
          <cell r="G8103">
            <v>605100</v>
          </cell>
          <cell r="H8103" t="str">
            <v>PROFESSIONAL SERVICE</v>
          </cell>
        </row>
        <row r="8104">
          <cell r="A8104">
            <v>506200</v>
          </cell>
          <cell r="B8104" t="str">
            <v>PERMITS AND FEES</v>
          </cell>
          <cell r="C8104">
            <v>42012</v>
          </cell>
          <cell r="D8104" t="str">
            <v>SARBANES OXLEY</v>
          </cell>
          <cell r="E8104" t="str">
            <v>921-02553</v>
          </cell>
          <cell r="F8104" t="str">
            <v>420122553921</v>
          </cell>
          <cell r="G8104">
            <v>606200</v>
          </cell>
          <cell r="H8104" t="str">
            <v>PERMITS AND FEES</v>
          </cell>
        </row>
        <row r="8105">
          <cell r="A8105">
            <v>588105</v>
          </cell>
          <cell r="B8105" t="str">
            <v>SALARY PAYROLL ZTFSO</v>
          </cell>
          <cell r="C8105">
            <v>42012</v>
          </cell>
          <cell r="D8105" t="str">
            <v>SARBANES OXLEY</v>
          </cell>
          <cell r="E8105" t="str">
            <v>921-02553</v>
          </cell>
          <cell r="F8105" t="str">
            <v>420122553921</v>
          </cell>
          <cell r="G8105">
            <v>688105</v>
          </cell>
          <cell r="H8105" t="str">
            <v>SALARY PAYROLL ZTFSO</v>
          </cell>
        </row>
        <row r="8106">
          <cell r="A8106">
            <v>502000</v>
          </cell>
          <cell r="B8106" t="str">
            <v>OFFICE CONTRACT WORK</v>
          </cell>
          <cell r="C8106">
            <v>42012</v>
          </cell>
          <cell r="D8106" t="str">
            <v>SARBANES OXLEY</v>
          </cell>
          <cell r="E8106" t="str">
            <v>921-02553</v>
          </cell>
          <cell r="F8106" t="str">
            <v>420122553921</v>
          </cell>
          <cell r="G8106">
            <v>602000</v>
          </cell>
          <cell r="H8106" t="str">
            <v>OFFICE CONTRACT WORK</v>
          </cell>
        </row>
        <row r="8107">
          <cell r="A8107">
            <v>503000</v>
          </cell>
          <cell r="B8107" t="str">
            <v>OFFICE SUPPLIES</v>
          </cell>
          <cell r="C8107">
            <v>42012</v>
          </cell>
          <cell r="D8107" t="str">
            <v>SARBANES OXLEY</v>
          </cell>
          <cell r="E8107" t="str">
            <v>921-02553</v>
          </cell>
          <cell r="F8107" t="str">
            <v>420122553921</v>
          </cell>
          <cell r="G8107">
            <v>603000</v>
          </cell>
          <cell r="H8107" t="str">
            <v>OFFICE SUPPLIES</v>
          </cell>
        </row>
        <row r="8108">
          <cell r="A8108">
            <v>522000</v>
          </cell>
          <cell r="B8108" t="str">
            <v>EMPLOYEE AWARDS</v>
          </cell>
          <cell r="C8108">
            <v>42012</v>
          </cell>
          <cell r="D8108" t="str">
            <v>SARBANES OXLEY</v>
          </cell>
          <cell r="E8108" t="str">
            <v>921-02553</v>
          </cell>
          <cell r="F8108" t="str">
            <v>420122553921</v>
          </cell>
          <cell r="G8108">
            <v>622000</v>
          </cell>
          <cell r="H8108" t="str">
            <v>EMPLOYEE AWARDS</v>
          </cell>
        </row>
        <row r="8109">
          <cell r="A8109">
            <v>500500</v>
          </cell>
          <cell r="B8109" t="str">
            <v>SALARY BONUS PAYROLL</v>
          </cell>
          <cell r="C8109">
            <v>42012</v>
          </cell>
          <cell r="D8109" t="str">
            <v>SARBANES OXLEY</v>
          </cell>
          <cell r="E8109" t="str">
            <v>921-02553</v>
          </cell>
          <cell r="F8109" t="str">
            <v>420122553921</v>
          </cell>
          <cell r="G8109">
            <v>600500</v>
          </cell>
          <cell r="H8109" t="str">
            <v>SALARY BONUS PAYROLL</v>
          </cell>
        </row>
        <row r="8110">
          <cell r="A8110">
            <v>501900</v>
          </cell>
          <cell r="B8110" t="str">
            <v>DUES/MEMBERSHIP</v>
          </cell>
          <cell r="C8110">
            <v>42012</v>
          </cell>
          <cell r="D8110" t="str">
            <v>SARBANES OXLEY</v>
          </cell>
          <cell r="E8110" t="str">
            <v>921-02553</v>
          </cell>
          <cell r="F8110" t="str">
            <v>420122553921</v>
          </cell>
          <cell r="G8110">
            <v>601900</v>
          </cell>
          <cell r="H8110" t="str">
            <v>DUES/MEMBERSHIP</v>
          </cell>
        </row>
        <row r="8111">
          <cell r="A8111">
            <v>512100</v>
          </cell>
          <cell r="B8111" t="str">
            <v>MEALS AND ENTERTAIN</v>
          </cell>
          <cell r="C8111">
            <v>42012</v>
          </cell>
          <cell r="D8111" t="str">
            <v>SARBANES OXLEY</v>
          </cell>
          <cell r="E8111" t="str">
            <v>921-02553</v>
          </cell>
          <cell r="F8111" t="str">
            <v>420122553921</v>
          </cell>
          <cell r="G8111">
            <v>612100</v>
          </cell>
          <cell r="H8111" t="str">
            <v>MEALS AND ENTERTAIN</v>
          </cell>
        </row>
        <row r="8112">
          <cell r="A8112">
            <v>599900</v>
          </cell>
          <cell r="B8112" t="str">
            <v>BDGT - MISC. EXP</v>
          </cell>
          <cell r="C8112">
            <v>42012</v>
          </cell>
          <cell r="D8112" t="str">
            <v>SARBANES OXLEY</v>
          </cell>
          <cell r="E8112" t="str">
            <v>921-02553</v>
          </cell>
          <cell r="F8112" t="str">
            <v>420122553921</v>
          </cell>
          <cell r="G8112">
            <v>699900</v>
          </cell>
          <cell r="H8112" t="str">
            <v>BDGT - MISC. EXP</v>
          </cell>
        </row>
        <row r="8113">
          <cell r="A8113">
            <v>505100</v>
          </cell>
          <cell r="B8113" t="str">
            <v>PROFESSIONAL SERVICE</v>
          </cell>
          <cell r="C8113">
            <v>42010</v>
          </cell>
          <cell r="D8113" t="str">
            <v>ACCOUNTING</v>
          </cell>
          <cell r="E8113" t="str">
            <v>921-02553</v>
          </cell>
          <cell r="F8113" t="str">
            <v>420102553921</v>
          </cell>
          <cell r="G8113">
            <v>605100</v>
          </cell>
          <cell r="H8113" t="str">
            <v>PROFESSIONAL SERVICE</v>
          </cell>
        </row>
        <row r="8114">
          <cell r="A8114">
            <v>500100</v>
          </cell>
          <cell r="B8114" t="str">
            <v>SALARY PAYROLL</v>
          </cell>
          <cell r="C8114">
            <v>85210</v>
          </cell>
          <cell r="D8114" t="str">
            <v>SEVERANCE</v>
          </cell>
          <cell r="E8114" t="str">
            <v>921-02560</v>
          </cell>
          <cell r="F8114" t="str">
            <v>852102560921</v>
          </cell>
          <cell r="G8114">
            <v>600100</v>
          </cell>
          <cell r="H8114" t="str">
            <v>SALARY PAYROLL</v>
          </cell>
        </row>
        <row r="8115">
          <cell r="A8115">
            <v>501000</v>
          </cell>
          <cell r="B8115" t="str">
            <v>PAYROLL OVERHEAD</v>
          </cell>
          <cell r="C8115">
            <v>85210</v>
          </cell>
          <cell r="D8115" t="str">
            <v>SEVERANCE</v>
          </cell>
          <cell r="E8115" t="str">
            <v>921-02560</v>
          </cell>
          <cell r="F8115" t="str">
            <v>852102560921</v>
          </cell>
          <cell r="G8115">
            <v>601000</v>
          </cell>
          <cell r="H8115" t="str">
            <v>PAYROLL OVERHEAD</v>
          </cell>
        </row>
        <row r="8116">
          <cell r="A8116">
            <v>506300</v>
          </cell>
          <cell r="B8116" t="str">
            <v>CELLULAR PHONES</v>
          </cell>
          <cell r="C8116">
            <v>13100</v>
          </cell>
          <cell r="D8116" t="str">
            <v>COMM &amp; NETWORK SVCES</v>
          </cell>
          <cell r="E8116" t="str">
            <v>921-02588</v>
          </cell>
          <cell r="F8116" t="str">
            <v>131002588921</v>
          </cell>
          <cell r="G8116">
            <v>606300</v>
          </cell>
          <cell r="H8116" t="str">
            <v>CELLULAR PHONES</v>
          </cell>
        </row>
        <row r="8117">
          <cell r="A8117">
            <v>502700</v>
          </cell>
          <cell r="B8117" t="str">
            <v>TELEPHONE</v>
          </cell>
          <cell r="C8117">
            <v>13100</v>
          </cell>
          <cell r="D8117" t="str">
            <v>COMM &amp; NETWORK SVCES</v>
          </cell>
          <cell r="E8117" t="str">
            <v>921-02588</v>
          </cell>
          <cell r="F8117" t="str">
            <v>131002588921</v>
          </cell>
          <cell r="G8117">
            <v>602700</v>
          </cell>
          <cell r="H8117" t="str">
            <v>TELEPHONE</v>
          </cell>
        </row>
        <row r="8118">
          <cell r="A8118">
            <v>506300</v>
          </cell>
          <cell r="B8118" t="str">
            <v>CELLULAR PHONES</v>
          </cell>
          <cell r="C8118">
            <v>11800</v>
          </cell>
          <cell r="D8118" t="str">
            <v>CNG MAINTENANCE</v>
          </cell>
          <cell r="E8118" t="str">
            <v>921-02588</v>
          </cell>
          <cell r="F8118" t="str">
            <v>118002588921</v>
          </cell>
          <cell r="G8118">
            <v>606300</v>
          </cell>
          <cell r="H8118" t="str">
            <v>CELLULAR PHONES</v>
          </cell>
        </row>
        <row r="8119">
          <cell r="A8119">
            <v>513200</v>
          </cell>
          <cell r="B8119" t="str">
            <v>BUSINESS TRAVEL</v>
          </cell>
          <cell r="C8119">
            <v>11550</v>
          </cell>
          <cell r="D8119" t="str">
            <v>CONSUMER INFO &amp; INTERNET SERV.</v>
          </cell>
          <cell r="E8119" t="str">
            <v>921-02667</v>
          </cell>
          <cell r="F8119" t="str">
            <v>115502667921</v>
          </cell>
          <cell r="G8119">
            <v>613200</v>
          </cell>
          <cell r="H8119" t="str">
            <v>BUSINESS TRAVEL</v>
          </cell>
        </row>
        <row r="8120">
          <cell r="A8120">
            <v>513200</v>
          </cell>
          <cell r="B8120" t="str">
            <v>BUSINESS TRAVEL</v>
          </cell>
          <cell r="C8120">
            <v>60106</v>
          </cell>
          <cell r="D8120" t="str">
            <v>CORP COMMUNICATIONS</v>
          </cell>
          <cell r="E8120" t="str">
            <v>921-02667</v>
          </cell>
          <cell r="F8120" t="str">
            <v>601062667921</v>
          </cell>
          <cell r="G8120">
            <v>613200</v>
          </cell>
          <cell r="H8120" t="str">
            <v>BUSINESS TRAVEL</v>
          </cell>
        </row>
        <row r="8121">
          <cell r="A8121">
            <v>513200</v>
          </cell>
          <cell r="B8121" t="str">
            <v>BUSINESS TRAVEL</v>
          </cell>
          <cell r="C8121">
            <v>51020</v>
          </cell>
          <cell r="D8121" t="str">
            <v>RISK &amp; LAND</v>
          </cell>
          <cell r="E8121" t="str">
            <v>921-02667</v>
          </cell>
          <cell r="F8121" t="str">
            <v>510202667921</v>
          </cell>
          <cell r="G8121">
            <v>613200</v>
          </cell>
          <cell r="H8121" t="str">
            <v>BUSINESS TRAVEL</v>
          </cell>
        </row>
        <row r="8122">
          <cell r="A8122">
            <v>513200</v>
          </cell>
          <cell r="B8122" t="str">
            <v>BUSINESS TRAVEL</v>
          </cell>
          <cell r="C8122">
            <v>52040</v>
          </cell>
          <cell r="D8122" t="str">
            <v>COMMUNICATION SERVICES</v>
          </cell>
          <cell r="E8122" t="str">
            <v>921-02667</v>
          </cell>
          <cell r="F8122" t="str">
            <v>520402667921</v>
          </cell>
          <cell r="G8122">
            <v>613200</v>
          </cell>
          <cell r="H8122" t="str">
            <v>BUSINESS TRAVEL</v>
          </cell>
        </row>
        <row r="8123">
          <cell r="A8123">
            <v>505000</v>
          </cell>
          <cell r="B8123" t="str">
            <v>LEGAL FEES</v>
          </cell>
          <cell r="C8123">
            <v>54030</v>
          </cell>
          <cell r="D8123" t="str">
            <v>LEGAL FEES - CORPORATE SECRETARY</v>
          </cell>
          <cell r="E8123" t="str">
            <v>921-02930</v>
          </cell>
          <cell r="F8123" t="str">
            <v>540302930921</v>
          </cell>
          <cell r="G8123">
            <v>605000</v>
          </cell>
          <cell r="H8123" t="str">
            <v>LEGAL FEES</v>
          </cell>
        </row>
        <row r="8124">
          <cell r="A8124">
            <v>502400</v>
          </cell>
          <cell r="B8124" t="str">
            <v>MISCELLANEOUS</v>
          </cell>
          <cell r="C8124">
            <v>85700</v>
          </cell>
          <cell r="D8124" t="str">
            <v>BUDGET CONTINGENCY</v>
          </cell>
          <cell r="E8124" t="str">
            <v>921-02966</v>
          </cell>
          <cell r="F8124" t="str">
            <v>857002966921</v>
          </cell>
          <cell r="G8124">
            <v>602400</v>
          </cell>
          <cell r="H8124" t="str">
            <v>MISCELLANEOUS</v>
          </cell>
        </row>
        <row r="8125">
          <cell r="A8125">
            <v>506801</v>
          </cell>
          <cell r="B8125" t="str">
            <v>PLANT TRANSFERS</v>
          </cell>
          <cell r="C8125">
            <v>85700</v>
          </cell>
          <cell r="D8125" t="str">
            <v>BUDGET CONTINGENCY</v>
          </cell>
          <cell r="E8125" t="str">
            <v>921-02966</v>
          </cell>
          <cell r="F8125" t="str">
            <v>857002966921</v>
          </cell>
          <cell r="G8125">
            <v>606801</v>
          </cell>
          <cell r="H8125" t="str">
            <v>PLANT TRANSFERS</v>
          </cell>
        </row>
        <row r="8126">
          <cell r="A8126">
            <v>524200</v>
          </cell>
          <cell r="B8126" t="str">
            <v>CLAIMS &amp; ACCRUALS</v>
          </cell>
          <cell r="C8126">
            <v>85700</v>
          </cell>
          <cell r="D8126" t="str">
            <v>BUDGET CONTINGENCY</v>
          </cell>
          <cell r="E8126" t="str">
            <v>921-02966</v>
          </cell>
          <cell r="F8126" t="str">
            <v>857002966921</v>
          </cell>
          <cell r="G8126">
            <v>624200</v>
          </cell>
          <cell r="H8126" t="str">
            <v>CLAIMS &amp; ACCRUALS</v>
          </cell>
        </row>
        <row r="8127">
          <cell r="A8127">
            <v>506400</v>
          </cell>
          <cell r="B8127" t="str">
            <v>DONATIONS</v>
          </cell>
          <cell r="C8127">
            <v>85700</v>
          </cell>
          <cell r="D8127" t="str">
            <v>BUDGET CONTINGENCY</v>
          </cell>
          <cell r="E8127" t="str">
            <v>921-02966</v>
          </cell>
          <cell r="F8127" t="str">
            <v>857002966921</v>
          </cell>
          <cell r="G8127">
            <v>606400</v>
          </cell>
          <cell r="H8127" t="str">
            <v>DONATIONS</v>
          </cell>
        </row>
        <row r="8128">
          <cell r="A8128">
            <v>512100</v>
          </cell>
          <cell r="B8128" t="str">
            <v>MEALS AND ENTERTAIN</v>
          </cell>
          <cell r="C8128">
            <v>43010</v>
          </cell>
          <cell r="D8128" t="str">
            <v>BUSINESS DEVELOPMENT</v>
          </cell>
          <cell r="E8128" t="str">
            <v>921-02966</v>
          </cell>
          <cell r="F8128" t="str">
            <v>430102966921</v>
          </cell>
          <cell r="G8128">
            <v>612100</v>
          </cell>
          <cell r="H8128" t="str">
            <v>MEALS AND ENTERTAIN</v>
          </cell>
        </row>
        <row r="8129">
          <cell r="A8129">
            <v>513200</v>
          </cell>
          <cell r="B8129" t="str">
            <v>BUSINESS TRAVEL</v>
          </cell>
          <cell r="C8129">
            <v>43010</v>
          </cell>
          <cell r="D8129" t="str">
            <v>BUSINESS DEVELOPMENT</v>
          </cell>
          <cell r="E8129" t="str">
            <v>921-02966</v>
          </cell>
          <cell r="F8129" t="str">
            <v>430102966921</v>
          </cell>
          <cell r="G8129">
            <v>613200</v>
          </cell>
          <cell r="H8129" t="str">
            <v>BUSINESS TRAVEL</v>
          </cell>
        </row>
        <row r="8130">
          <cell r="A8130">
            <v>512100</v>
          </cell>
          <cell r="B8130" t="str">
            <v>MEALS AND ENTERTAIN</v>
          </cell>
          <cell r="C8130">
            <v>79000</v>
          </cell>
          <cell r="D8130" t="str">
            <v>GEN ADMIN STAFF</v>
          </cell>
          <cell r="E8130" t="str">
            <v>921-02966</v>
          </cell>
          <cell r="F8130" t="str">
            <v>790002966921</v>
          </cell>
          <cell r="G8130">
            <v>612100</v>
          </cell>
          <cell r="H8130" t="str">
            <v>MEALS AND ENTERTAIN</v>
          </cell>
        </row>
        <row r="8131">
          <cell r="A8131">
            <v>503300</v>
          </cell>
          <cell r="B8131" t="str">
            <v>REFRESHMENTS</v>
          </cell>
          <cell r="C8131">
            <v>79000</v>
          </cell>
          <cell r="D8131" t="str">
            <v>GEN ADMIN STAFF</v>
          </cell>
          <cell r="E8131" t="str">
            <v>921-02966</v>
          </cell>
          <cell r="F8131" t="str">
            <v>790002966921</v>
          </cell>
          <cell r="G8131">
            <v>603300</v>
          </cell>
          <cell r="H8131" t="str">
            <v>REFRESHMENTS</v>
          </cell>
        </row>
        <row r="8132">
          <cell r="A8132">
            <v>512100</v>
          </cell>
          <cell r="B8132" t="str">
            <v>MEALS AND ENTERTAIN</v>
          </cell>
          <cell r="C8132">
            <v>78000</v>
          </cell>
          <cell r="D8132" t="str">
            <v>VP, Business Development</v>
          </cell>
          <cell r="E8132" t="str">
            <v>921-02966</v>
          </cell>
          <cell r="F8132" t="str">
            <v>780002966921</v>
          </cell>
          <cell r="G8132">
            <v>612100</v>
          </cell>
          <cell r="H8132" t="str">
            <v>MEALS AND ENTERTAIN</v>
          </cell>
        </row>
        <row r="8133">
          <cell r="A8133">
            <v>512100</v>
          </cell>
          <cell r="B8133" t="str">
            <v>MEALS AND ENTERTAIN</v>
          </cell>
          <cell r="C8133">
            <v>75500</v>
          </cell>
          <cell r="D8133" t="str">
            <v>VP, PUBLIC AFFAIRS &amp; SUSTAINABILITY</v>
          </cell>
          <cell r="E8133" t="str">
            <v>921-02966</v>
          </cell>
          <cell r="F8133" t="str">
            <v>755002966921</v>
          </cell>
          <cell r="G8133">
            <v>612100</v>
          </cell>
          <cell r="H8133" t="str">
            <v>MEALS AND ENTERTAIN</v>
          </cell>
        </row>
        <row r="8134">
          <cell r="A8134">
            <v>505100</v>
          </cell>
          <cell r="B8134" t="str">
            <v>PROFESSIONAL SERVICE</v>
          </cell>
          <cell r="C8134">
            <v>74000</v>
          </cell>
          <cell r="D8134" t="str">
            <v>SR VP FIN &amp; ADMIN</v>
          </cell>
          <cell r="E8134" t="str">
            <v>921-02966</v>
          </cell>
          <cell r="F8134" t="str">
            <v>740002966921</v>
          </cell>
          <cell r="G8134">
            <v>605100</v>
          </cell>
          <cell r="H8134" t="str">
            <v>PROFESSIONAL SERVICE</v>
          </cell>
        </row>
        <row r="8135">
          <cell r="A8135">
            <v>507500</v>
          </cell>
          <cell r="B8135" t="str">
            <v>CORPORATE IDENTITY</v>
          </cell>
          <cell r="C8135">
            <v>72700</v>
          </cell>
          <cell r="D8135" t="str">
            <v>VP, UTILITY OPERATIONS</v>
          </cell>
          <cell r="E8135" t="str">
            <v>921-02966</v>
          </cell>
          <cell r="F8135" t="str">
            <v>727002966921</v>
          </cell>
          <cell r="G8135">
            <v>607500</v>
          </cell>
          <cell r="H8135" t="str">
            <v>CORPORATE IDENTITY</v>
          </cell>
        </row>
        <row r="8136">
          <cell r="A8136">
            <v>512100</v>
          </cell>
          <cell r="B8136" t="str">
            <v>MEALS AND ENTERTAIN</v>
          </cell>
          <cell r="C8136">
            <v>71000</v>
          </cell>
          <cell r="D8136" t="str">
            <v>PRESIDENT</v>
          </cell>
          <cell r="E8136" t="str">
            <v>921-02966</v>
          </cell>
          <cell r="F8136" t="str">
            <v>710002966921</v>
          </cell>
          <cell r="G8136">
            <v>612100</v>
          </cell>
          <cell r="H8136" t="str">
            <v>MEALS AND ENTERTAIN</v>
          </cell>
        </row>
        <row r="8137">
          <cell r="A8137">
            <v>502466</v>
          </cell>
          <cell r="B8137" t="str">
            <v>P CARD UNCODED CHARG</v>
          </cell>
          <cell r="C8137">
            <v>71000</v>
          </cell>
          <cell r="D8137" t="str">
            <v>PRESIDENT</v>
          </cell>
          <cell r="E8137" t="str">
            <v>921-02966</v>
          </cell>
          <cell r="F8137" t="str">
            <v>710002966921</v>
          </cell>
          <cell r="G8137">
            <v>602466</v>
          </cell>
          <cell r="H8137" t="str">
            <v>P CARD UNCODED CHARG</v>
          </cell>
        </row>
        <row r="8138">
          <cell r="A8138">
            <v>503300</v>
          </cell>
          <cell r="B8138" t="str">
            <v>REFRESHMENTS</v>
          </cell>
          <cell r="C8138">
            <v>71000</v>
          </cell>
          <cell r="D8138" t="str">
            <v>PRESIDENT</v>
          </cell>
          <cell r="E8138" t="str">
            <v>921-02966</v>
          </cell>
          <cell r="F8138" t="str">
            <v>710002966921</v>
          </cell>
          <cell r="G8138">
            <v>603300</v>
          </cell>
          <cell r="H8138" t="str">
            <v>REFRESHMENTS</v>
          </cell>
        </row>
        <row r="8139">
          <cell r="A8139">
            <v>513200</v>
          </cell>
          <cell r="B8139" t="str">
            <v>BUSINESS TRAVEL</v>
          </cell>
          <cell r="C8139">
            <v>71000</v>
          </cell>
          <cell r="D8139" t="str">
            <v>PRESIDENT</v>
          </cell>
          <cell r="E8139" t="str">
            <v>921-02966</v>
          </cell>
          <cell r="F8139" t="str">
            <v>710002966921</v>
          </cell>
          <cell r="G8139">
            <v>613200</v>
          </cell>
          <cell r="H8139" t="str">
            <v>BUSINESS TRAVEL</v>
          </cell>
        </row>
        <row r="8140">
          <cell r="A8140">
            <v>506400</v>
          </cell>
          <cell r="B8140" t="str">
            <v>DONATIONS</v>
          </cell>
          <cell r="C8140">
            <v>55010</v>
          </cell>
          <cell r="D8140" t="str">
            <v>ENVIRONMENTAL POLICY AND SUSTAINABILITY</v>
          </cell>
          <cell r="E8140" t="str">
            <v>921-02966</v>
          </cell>
          <cell r="F8140" t="str">
            <v>550102966921</v>
          </cell>
          <cell r="G8140">
            <v>606400</v>
          </cell>
          <cell r="H8140" t="str">
            <v>DONATIONS</v>
          </cell>
        </row>
        <row r="8141">
          <cell r="A8141">
            <v>506400</v>
          </cell>
          <cell r="B8141" t="str">
            <v>DONATIONS</v>
          </cell>
          <cell r="C8141">
            <v>52015</v>
          </cell>
          <cell r="D8141" t="str">
            <v>PHILANTHROPIC AFFAIRS</v>
          </cell>
          <cell r="E8141" t="str">
            <v>921-02966</v>
          </cell>
          <cell r="F8141" t="str">
            <v>520152966921</v>
          </cell>
          <cell r="G8141">
            <v>606400</v>
          </cell>
          <cell r="H8141" t="str">
            <v>DONATIONS</v>
          </cell>
        </row>
        <row r="8142">
          <cell r="A8142">
            <v>502800</v>
          </cell>
          <cell r="B8142" t="str">
            <v>POSTAGE</v>
          </cell>
          <cell r="C8142">
            <v>46010</v>
          </cell>
          <cell r="D8142" t="str">
            <v>CORPORATE SECRETARY</v>
          </cell>
          <cell r="E8142" t="str">
            <v>921-02966</v>
          </cell>
          <cell r="F8142" t="str">
            <v>460102966921</v>
          </cell>
          <cell r="G8142">
            <v>602800</v>
          </cell>
          <cell r="H8142" t="str">
            <v>POSTAGE</v>
          </cell>
        </row>
        <row r="8143">
          <cell r="A8143">
            <v>512100</v>
          </cell>
          <cell r="B8143" t="str">
            <v>MEALS AND ENTERTAIN</v>
          </cell>
          <cell r="C8143">
            <v>46010</v>
          </cell>
          <cell r="D8143" t="str">
            <v>CORPORATE SECRETARY</v>
          </cell>
          <cell r="E8143" t="str">
            <v>921-02966</v>
          </cell>
          <cell r="F8143" t="str">
            <v>460102966921</v>
          </cell>
          <cell r="G8143">
            <v>612100</v>
          </cell>
          <cell r="H8143" t="str">
            <v>MEALS AND ENTERTAIN</v>
          </cell>
        </row>
        <row r="8144">
          <cell r="A8144">
            <v>506400</v>
          </cell>
          <cell r="B8144" t="str">
            <v>DONATIONS</v>
          </cell>
          <cell r="C8144">
            <v>15501</v>
          </cell>
          <cell r="D8144" t="str">
            <v>DIRECTOR, DELIVER GAS</v>
          </cell>
          <cell r="E8144" t="str">
            <v>921-02966</v>
          </cell>
          <cell r="F8144" t="str">
            <v>155012966921</v>
          </cell>
          <cell r="G8144">
            <v>606400</v>
          </cell>
          <cell r="H8144" t="str">
            <v>DONATIONS</v>
          </cell>
        </row>
        <row r="8145">
          <cell r="A8145">
            <v>505000</v>
          </cell>
          <cell r="B8145" t="str">
            <v>LEGAL FEES</v>
          </cell>
          <cell r="C8145">
            <v>11512</v>
          </cell>
          <cell r="D8145" t="str">
            <v>Climate Policy Education &amp; Outreach</v>
          </cell>
          <cell r="E8145" t="str">
            <v>921-02966</v>
          </cell>
          <cell r="F8145" t="str">
            <v>115122966921</v>
          </cell>
          <cell r="G8145">
            <v>605000</v>
          </cell>
          <cell r="H8145" t="str">
            <v>LEGAL FEES</v>
          </cell>
        </row>
        <row r="8146">
          <cell r="A8146">
            <v>505100</v>
          </cell>
          <cell r="B8146" t="str">
            <v>PROFESSIONAL SERVICE</v>
          </cell>
          <cell r="C8146">
            <v>11512</v>
          </cell>
          <cell r="D8146" t="str">
            <v>Climate Policy Education &amp; Outreach</v>
          </cell>
          <cell r="E8146" t="str">
            <v>921-02966</v>
          </cell>
          <cell r="F8146" t="str">
            <v>115122966921</v>
          </cell>
          <cell r="G8146">
            <v>605100</v>
          </cell>
          <cell r="H8146" t="str">
            <v>PROFESSIONAL SERVICE</v>
          </cell>
        </row>
        <row r="8147">
          <cell r="A8147">
            <v>580105</v>
          </cell>
          <cell r="B8147" t="str">
            <v>SALARY REGULAR</v>
          </cell>
          <cell r="C8147">
            <v>11512</v>
          </cell>
          <cell r="D8147" t="str">
            <v>Climate Policy Education &amp; Outreach</v>
          </cell>
          <cell r="E8147" t="str">
            <v>921-02966</v>
          </cell>
          <cell r="F8147" t="str">
            <v>115122966921</v>
          </cell>
          <cell r="G8147">
            <v>680105</v>
          </cell>
          <cell r="H8147" t="str">
            <v>SALARY REGULAR</v>
          </cell>
        </row>
        <row r="8148">
          <cell r="A8148">
            <v>502800</v>
          </cell>
          <cell r="B8148" t="str">
            <v>POSTAGE</v>
          </cell>
          <cell r="C8148">
            <v>11512</v>
          </cell>
          <cell r="D8148" t="str">
            <v>Climate Policy Education &amp; Outreach</v>
          </cell>
          <cell r="E8148" t="str">
            <v>921-02966</v>
          </cell>
          <cell r="F8148" t="str">
            <v>115122966921</v>
          </cell>
          <cell r="G8148">
            <v>602800</v>
          </cell>
          <cell r="H8148" t="str">
            <v>POSTAGE</v>
          </cell>
        </row>
        <row r="8149">
          <cell r="A8149">
            <v>501900</v>
          </cell>
          <cell r="B8149" t="str">
            <v>DUES/MEMBERSHIP</v>
          </cell>
          <cell r="C8149">
            <v>11512</v>
          </cell>
          <cell r="D8149" t="str">
            <v>Climate Policy Education &amp; Outreach</v>
          </cell>
          <cell r="E8149" t="str">
            <v>921-02966</v>
          </cell>
          <cell r="F8149" t="str">
            <v>115122966921</v>
          </cell>
          <cell r="G8149">
            <v>601900</v>
          </cell>
          <cell r="H8149" t="str">
            <v>DUES/MEMBERSHIP</v>
          </cell>
        </row>
        <row r="8150">
          <cell r="A8150">
            <v>502466</v>
          </cell>
          <cell r="B8150" t="str">
            <v>P CARD UNCODED CHARG</v>
          </cell>
          <cell r="C8150">
            <v>11512</v>
          </cell>
          <cell r="D8150" t="str">
            <v>Climate Policy Education &amp; Outreach</v>
          </cell>
          <cell r="E8150" t="str">
            <v>921-02966</v>
          </cell>
          <cell r="F8150" t="str">
            <v>115122966921</v>
          </cell>
          <cell r="G8150">
            <v>602466</v>
          </cell>
          <cell r="H8150" t="str">
            <v>P CARD UNCODED CHARG</v>
          </cell>
        </row>
        <row r="8151">
          <cell r="A8151">
            <v>502700</v>
          </cell>
          <cell r="B8151" t="str">
            <v>TELEPHONE</v>
          </cell>
          <cell r="C8151">
            <v>11512</v>
          </cell>
          <cell r="D8151" t="str">
            <v>Climate Policy Education &amp; Outreach</v>
          </cell>
          <cell r="E8151" t="str">
            <v>921-02966</v>
          </cell>
          <cell r="F8151" t="str">
            <v>115122966921</v>
          </cell>
          <cell r="G8151">
            <v>602700</v>
          </cell>
          <cell r="H8151" t="str">
            <v>TELEPHONE</v>
          </cell>
        </row>
        <row r="8152">
          <cell r="A8152">
            <v>503100</v>
          </cell>
          <cell r="B8152" t="str">
            <v>PRINTING</v>
          </cell>
          <cell r="C8152">
            <v>11512</v>
          </cell>
          <cell r="D8152" t="str">
            <v>Climate Policy Education &amp; Outreach</v>
          </cell>
          <cell r="E8152" t="str">
            <v>921-02966</v>
          </cell>
          <cell r="F8152" t="str">
            <v>115122966921</v>
          </cell>
          <cell r="G8152">
            <v>603100</v>
          </cell>
          <cell r="H8152" t="str">
            <v>PRINTING</v>
          </cell>
        </row>
        <row r="8153">
          <cell r="A8153">
            <v>599900</v>
          </cell>
          <cell r="B8153" t="str">
            <v>BDGT - MISC. EXP</v>
          </cell>
          <cell r="C8153">
            <v>11512</v>
          </cell>
          <cell r="D8153" t="str">
            <v>Climate Policy Education &amp; Outreach</v>
          </cell>
          <cell r="E8153" t="str">
            <v>921-02966</v>
          </cell>
          <cell r="F8153" t="str">
            <v>115122966921</v>
          </cell>
          <cell r="G8153">
            <v>699900</v>
          </cell>
          <cell r="H8153" t="str">
            <v>BDGT - MISC. EXP</v>
          </cell>
        </row>
        <row r="8154">
          <cell r="A8154">
            <v>505000</v>
          </cell>
          <cell r="B8154" t="str">
            <v>LEGAL FEES</v>
          </cell>
          <cell r="C8154">
            <v>54060</v>
          </cell>
          <cell r="D8154" t="str">
            <v>LEGAL FEES - RISK AND LAND</v>
          </cell>
          <cell r="E8154" t="str">
            <v>921-02966</v>
          </cell>
          <cell r="F8154" t="str">
            <v>540602966921</v>
          </cell>
          <cell r="G8154">
            <v>605000</v>
          </cell>
          <cell r="H8154" t="str">
            <v>LEGAL FEES</v>
          </cell>
        </row>
        <row r="8155">
          <cell r="A8155">
            <v>512100</v>
          </cell>
          <cell r="B8155" t="str">
            <v>MEALS AND ENTERTAIN</v>
          </cell>
          <cell r="C8155">
            <v>76000</v>
          </cell>
          <cell r="D8155" t="str">
            <v>CORP SECRETARY</v>
          </cell>
          <cell r="E8155" t="str">
            <v>921-02966</v>
          </cell>
          <cell r="F8155" t="str">
            <v>760002966921</v>
          </cell>
          <cell r="G8155">
            <v>612100</v>
          </cell>
          <cell r="H8155" t="str">
            <v>MEALS AND ENTERTAIN</v>
          </cell>
        </row>
        <row r="8156">
          <cell r="A8156">
            <v>512100</v>
          </cell>
          <cell r="B8156" t="str">
            <v>MEALS AND ENTERTAIN</v>
          </cell>
          <cell r="C8156">
            <v>74500</v>
          </cell>
          <cell r="D8156" t="str">
            <v>TREASURER &amp; CONTR</v>
          </cell>
          <cell r="E8156" t="str">
            <v>921-02966</v>
          </cell>
          <cell r="F8156" t="str">
            <v>745002966921</v>
          </cell>
          <cell r="G8156">
            <v>612100</v>
          </cell>
          <cell r="H8156" t="str">
            <v>MEALS AND ENTERTAIN</v>
          </cell>
        </row>
        <row r="8157">
          <cell r="A8157">
            <v>512100</v>
          </cell>
          <cell r="B8157" t="str">
            <v>MEALS AND ENTERTAIN</v>
          </cell>
          <cell r="C8157">
            <v>11330</v>
          </cell>
          <cell r="D8157" t="str">
            <v>CUSTOMER ACQUISITION MARKETING CONV</v>
          </cell>
          <cell r="E8157" t="str">
            <v>921-02966</v>
          </cell>
          <cell r="F8157" t="str">
            <v>113302966921</v>
          </cell>
          <cell r="G8157">
            <v>612100</v>
          </cell>
          <cell r="H8157" t="str">
            <v>MEALS AND ENTERTAIN</v>
          </cell>
        </row>
        <row r="8158">
          <cell r="A8158">
            <v>502466</v>
          </cell>
          <cell r="B8158" t="str">
            <v>P CARD UNCODED CHARG</v>
          </cell>
          <cell r="C8158">
            <v>11515</v>
          </cell>
          <cell r="D8158" t="str">
            <v>CUSTOMER ACQUISITION MARKETING NEW CONS</v>
          </cell>
          <cell r="E8158" t="str">
            <v>921-02966</v>
          </cell>
          <cell r="F8158" t="str">
            <v>115152966921</v>
          </cell>
          <cell r="G8158">
            <v>602466</v>
          </cell>
          <cell r="H8158" t="str">
            <v>P CARD UNCODED CHARG</v>
          </cell>
        </row>
        <row r="8159">
          <cell r="A8159">
            <v>512100</v>
          </cell>
          <cell r="B8159" t="str">
            <v>MEALS AND ENTERTAIN</v>
          </cell>
          <cell r="C8159">
            <v>34000</v>
          </cell>
          <cell r="D8159" t="str">
            <v>OD &amp; TRAINING</v>
          </cell>
          <cell r="E8159" t="str">
            <v>921-02966</v>
          </cell>
          <cell r="F8159" t="str">
            <v>340002966921</v>
          </cell>
          <cell r="G8159">
            <v>612100</v>
          </cell>
          <cell r="H8159" t="str">
            <v>MEALS AND ENTERTAIN</v>
          </cell>
        </row>
        <row r="8160">
          <cell r="A8160">
            <v>512100</v>
          </cell>
          <cell r="B8160" t="str">
            <v>MEALS AND ENTERTAIN</v>
          </cell>
          <cell r="C8160">
            <v>48010</v>
          </cell>
          <cell r="D8160" t="str">
            <v>INVESTOR RELATIONS</v>
          </cell>
          <cell r="E8160" t="str">
            <v>921-02966</v>
          </cell>
          <cell r="F8160" t="str">
            <v>480102966921</v>
          </cell>
          <cell r="G8160">
            <v>612100</v>
          </cell>
          <cell r="H8160" t="str">
            <v>MEALS AND ENTERTAIN</v>
          </cell>
        </row>
        <row r="8161">
          <cell r="A8161">
            <v>502466</v>
          </cell>
          <cell r="B8161" t="str">
            <v>P CARD UNCODED CHARG</v>
          </cell>
          <cell r="C8161">
            <v>73600</v>
          </cell>
          <cell r="D8161" t="str">
            <v>DIRECTOR-PROJECT DEVELOPMENT</v>
          </cell>
          <cell r="E8161" t="str">
            <v>921-02966</v>
          </cell>
          <cell r="F8161" t="str">
            <v>736002966921</v>
          </cell>
          <cell r="G8161">
            <v>602466</v>
          </cell>
          <cell r="H8161" t="str">
            <v>P CARD UNCODED CHARG</v>
          </cell>
        </row>
        <row r="8162">
          <cell r="A8162">
            <v>512100</v>
          </cell>
          <cell r="B8162" t="str">
            <v>MEALS AND ENTERTAIN</v>
          </cell>
          <cell r="C8162">
            <v>74900</v>
          </cell>
          <cell r="D8162" t="str">
            <v>VP, I.T. &amp; CIO</v>
          </cell>
          <cell r="E8162" t="str">
            <v>921-02966</v>
          </cell>
          <cell r="F8162" t="str">
            <v>749002966921</v>
          </cell>
          <cell r="G8162">
            <v>612100</v>
          </cell>
          <cell r="H8162" t="str">
            <v>MEALS AND ENTERTAIN</v>
          </cell>
        </row>
        <row r="8163">
          <cell r="A8163">
            <v>505000</v>
          </cell>
          <cell r="B8163" t="str">
            <v>LEGAL FEES</v>
          </cell>
          <cell r="C8163">
            <v>54050</v>
          </cell>
          <cell r="D8163" t="str">
            <v>LEGAL FEES - RATES &amp; REGULATORY</v>
          </cell>
          <cell r="E8163" t="str">
            <v>921-02966</v>
          </cell>
          <cell r="F8163" t="str">
            <v>540502966921</v>
          </cell>
          <cell r="G8163">
            <v>605000</v>
          </cell>
          <cell r="H8163" t="str">
            <v>LEGAL FEES</v>
          </cell>
        </row>
        <row r="8164">
          <cell r="A8164">
            <v>500100</v>
          </cell>
          <cell r="B8164" t="str">
            <v>SALARY PAYROLL</v>
          </cell>
          <cell r="C8164">
            <v>13400</v>
          </cell>
          <cell r="D8164" t="str">
            <v>CUSTOMER CONTACT CENTER</v>
          </cell>
          <cell r="E8164" t="str">
            <v>921-04280</v>
          </cell>
          <cell r="F8164" t="str">
            <v>134004280921</v>
          </cell>
          <cell r="G8164">
            <v>600100</v>
          </cell>
          <cell r="H8164" t="str">
            <v>SALARY PAYROLL</v>
          </cell>
        </row>
        <row r="8165">
          <cell r="A8165">
            <v>500305</v>
          </cell>
          <cell r="B8165" t="str">
            <v>HOURLY REGULAR  PAY</v>
          </cell>
          <cell r="C8165">
            <v>13400</v>
          </cell>
          <cell r="D8165" t="str">
            <v>CUSTOMER CONTACT CENTER</v>
          </cell>
          <cell r="E8165" t="str">
            <v>921-04280</v>
          </cell>
          <cell r="F8165" t="str">
            <v>134004280921</v>
          </cell>
          <cell r="G8165">
            <v>600305</v>
          </cell>
          <cell r="H8165" t="str">
            <v>HOURLY REGULAR  PAY</v>
          </cell>
        </row>
        <row r="8166">
          <cell r="A8166">
            <v>503200</v>
          </cell>
          <cell r="B8166" t="str">
            <v>BOOKS AND MAGAZINES</v>
          </cell>
          <cell r="C8166">
            <v>52010</v>
          </cell>
          <cell r="D8166" t="str">
            <v>PUBLIC POLICY &amp; GOVERNMENT AFFAIRS</v>
          </cell>
          <cell r="E8166" t="str">
            <v>921-04305</v>
          </cell>
          <cell r="F8166" t="str">
            <v>520104305921</v>
          </cell>
          <cell r="G8166">
            <v>603200</v>
          </cell>
          <cell r="H8166" t="str">
            <v>BOOKS AND MAGAZINES</v>
          </cell>
        </row>
        <row r="8167">
          <cell r="A8167">
            <v>500100</v>
          </cell>
          <cell r="B8167" t="str">
            <v>SALARY PAYROLL</v>
          </cell>
          <cell r="C8167">
            <v>34000</v>
          </cell>
          <cell r="D8167" t="str">
            <v>OD &amp; TRAINING</v>
          </cell>
          <cell r="E8167" t="str">
            <v>921-04536</v>
          </cell>
          <cell r="F8167" t="str">
            <v>340004536921</v>
          </cell>
          <cell r="G8167">
            <v>600100</v>
          </cell>
          <cell r="H8167" t="str">
            <v>SALARY PAYROLL</v>
          </cell>
        </row>
        <row r="8168">
          <cell r="A8168">
            <v>500500</v>
          </cell>
          <cell r="B8168" t="str">
            <v>SALARY BONUS PAYROLL</v>
          </cell>
          <cell r="C8168">
            <v>34000</v>
          </cell>
          <cell r="D8168" t="str">
            <v>OD &amp; TRAINING</v>
          </cell>
          <cell r="E8168" t="str">
            <v>921-04536</v>
          </cell>
          <cell r="F8168" t="str">
            <v>340004536921</v>
          </cell>
          <cell r="G8168">
            <v>600500</v>
          </cell>
          <cell r="H8168" t="str">
            <v>SALARY BONUS PAYROLL</v>
          </cell>
        </row>
        <row r="8169">
          <cell r="A8169">
            <v>500900</v>
          </cell>
          <cell r="B8169" t="str">
            <v>VACATION, SICK &amp; HOL</v>
          </cell>
          <cell r="C8169">
            <v>34000</v>
          </cell>
          <cell r="D8169" t="str">
            <v>OD &amp; TRAINING</v>
          </cell>
          <cell r="E8169" t="str">
            <v>921-04536</v>
          </cell>
          <cell r="F8169" t="str">
            <v>340004536921</v>
          </cell>
          <cell r="G8169">
            <v>600900</v>
          </cell>
          <cell r="H8169" t="str">
            <v>VACATION, SICK &amp; HOL</v>
          </cell>
        </row>
        <row r="8170">
          <cell r="A8170">
            <v>501000</v>
          </cell>
          <cell r="B8170" t="str">
            <v>PAYROLL OVERHEAD</v>
          </cell>
          <cell r="C8170">
            <v>34000</v>
          </cell>
          <cell r="D8170" t="str">
            <v>OD &amp; TRAINING</v>
          </cell>
          <cell r="E8170" t="str">
            <v>921-04536</v>
          </cell>
          <cell r="F8170" t="str">
            <v>340004536921</v>
          </cell>
          <cell r="G8170">
            <v>601000</v>
          </cell>
          <cell r="H8170" t="str">
            <v>PAYROLL OVERHEAD</v>
          </cell>
        </row>
        <row r="8171">
          <cell r="A8171">
            <v>501100</v>
          </cell>
          <cell r="B8171" t="str">
            <v>EDUCATION</v>
          </cell>
          <cell r="C8171">
            <v>34000</v>
          </cell>
          <cell r="D8171" t="str">
            <v>OD &amp; TRAINING</v>
          </cell>
          <cell r="E8171" t="str">
            <v>921-04536</v>
          </cell>
          <cell r="F8171" t="str">
            <v>340004536921</v>
          </cell>
          <cell r="G8171">
            <v>601100</v>
          </cell>
          <cell r="H8171" t="str">
            <v>EDUCATION</v>
          </cell>
        </row>
        <row r="8172">
          <cell r="A8172">
            <v>502466</v>
          </cell>
          <cell r="B8172" t="str">
            <v>P CARD UNCODED CHARG</v>
          </cell>
          <cell r="C8172">
            <v>34000</v>
          </cell>
          <cell r="D8172" t="str">
            <v>OD &amp; TRAINING</v>
          </cell>
          <cell r="E8172" t="str">
            <v>921-04536</v>
          </cell>
          <cell r="F8172" t="str">
            <v>340004536921</v>
          </cell>
          <cell r="G8172">
            <v>602466</v>
          </cell>
          <cell r="H8172" t="str">
            <v>P CARD UNCODED CHARG</v>
          </cell>
        </row>
        <row r="8173">
          <cell r="A8173">
            <v>512100</v>
          </cell>
          <cell r="B8173" t="str">
            <v>MEALS AND ENTERTAIN</v>
          </cell>
          <cell r="C8173">
            <v>34000</v>
          </cell>
          <cell r="D8173" t="str">
            <v>OD &amp; TRAINING</v>
          </cell>
          <cell r="E8173" t="str">
            <v>921-04536</v>
          </cell>
          <cell r="F8173" t="str">
            <v>340004536921</v>
          </cell>
          <cell r="G8173">
            <v>612100</v>
          </cell>
          <cell r="H8173" t="str">
            <v>MEALS AND ENTERTAIN</v>
          </cell>
        </row>
        <row r="8174">
          <cell r="A8174">
            <v>503000</v>
          </cell>
          <cell r="B8174" t="str">
            <v>OFFICE SUPPLIES</v>
          </cell>
          <cell r="C8174">
            <v>34000</v>
          </cell>
          <cell r="D8174" t="str">
            <v>OD &amp; TRAINING</v>
          </cell>
          <cell r="E8174" t="str">
            <v>921-04536</v>
          </cell>
          <cell r="F8174" t="str">
            <v>340004536921</v>
          </cell>
          <cell r="G8174">
            <v>603000</v>
          </cell>
          <cell r="H8174" t="str">
            <v>OFFICE SUPPLIES</v>
          </cell>
        </row>
        <row r="8175">
          <cell r="A8175">
            <v>503300</v>
          </cell>
          <cell r="B8175" t="str">
            <v>REFRESHMENTS</v>
          </cell>
          <cell r="C8175">
            <v>34000</v>
          </cell>
          <cell r="D8175" t="str">
            <v>OD &amp; TRAINING</v>
          </cell>
          <cell r="E8175" t="str">
            <v>921-04536</v>
          </cell>
          <cell r="F8175" t="str">
            <v>340004536921</v>
          </cell>
          <cell r="G8175">
            <v>603300</v>
          </cell>
          <cell r="H8175" t="str">
            <v>REFRESHMENTS</v>
          </cell>
        </row>
        <row r="8176">
          <cell r="A8176">
            <v>500800</v>
          </cell>
          <cell r="B8176" t="str">
            <v>SALARY P/T PAYROLL</v>
          </cell>
          <cell r="C8176">
            <v>34000</v>
          </cell>
          <cell r="D8176" t="str">
            <v>OD &amp; TRAINING</v>
          </cell>
          <cell r="E8176" t="str">
            <v>921-04536</v>
          </cell>
          <cell r="F8176" t="str">
            <v>340004536921</v>
          </cell>
          <cell r="G8176">
            <v>600800</v>
          </cell>
          <cell r="H8176" t="str">
            <v>SALARY P/T PAYROLL</v>
          </cell>
        </row>
        <row r="8177">
          <cell r="A8177">
            <v>503200</v>
          </cell>
          <cell r="B8177" t="str">
            <v>BOOKS AND MAGAZINES</v>
          </cell>
          <cell r="C8177">
            <v>34000</v>
          </cell>
          <cell r="D8177" t="str">
            <v>OD &amp; TRAINING</v>
          </cell>
          <cell r="E8177" t="str">
            <v>921-04536</v>
          </cell>
          <cell r="F8177" t="str">
            <v>340004536921</v>
          </cell>
          <cell r="G8177">
            <v>603200</v>
          </cell>
          <cell r="H8177" t="str">
            <v>BOOKS AND MAGAZINES</v>
          </cell>
        </row>
        <row r="8178">
          <cell r="A8178">
            <v>522000</v>
          </cell>
          <cell r="B8178" t="str">
            <v>EMPLOYEE AWARDS</v>
          </cell>
          <cell r="C8178">
            <v>34000</v>
          </cell>
          <cell r="D8178" t="str">
            <v>OD &amp; TRAINING</v>
          </cell>
          <cell r="E8178" t="str">
            <v>921-04536</v>
          </cell>
          <cell r="F8178" t="str">
            <v>340004536921</v>
          </cell>
          <cell r="G8178">
            <v>622000</v>
          </cell>
          <cell r="H8178" t="str">
            <v>EMPLOYEE AWARDS</v>
          </cell>
        </row>
        <row r="8179">
          <cell r="A8179">
            <v>501900</v>
          </cell>
          <cell r="B8179" t="str">
            <v>DUES/MEMBERSHIP</v>
          </cell>
          <cell r="C8179">
            <v>34000</v>
          </cell>
          <cell r="D8179" t="str">
            <v>OD &amp; TRAINING</v>
          </cell>
          <cell r="E8179" t="str">
            <v>921-04536</v>
          </cell>
          <cell r="F8179" t="str">
            <v>340004536921</v>
          </cell>
          <cell r="G8179">
            <v>601900</v>
          </cell>
          <cell r="H8179" t="str">
            <v>DUES/MEMBERSHIP</v>
          </cell>
        </row>
        <row r="8180">
          <cell r="A8180">
            <v>503000</v>
          </cell>
          <cell r="B8180" t="str">
            <v>OFFICE SUPPLIES</v>
          </cell>
          <cell r="C8180">
            <v>32000</v>
          </cell>
          <cell r="D8180" t="str">
            <v>BENEFITS</v>
          </cell>
          <cell r="E8180" t="str">
            <v>921-04536</v>
          </cell>
          <cell r="F8180" t="str">
            <v>320004536921</v>
          </cell>
          <cell r="G8180">
            <v>603000</v>
          </cell>
          <cell r="H8180" t="str">
            <v>OFFICE SUPPLIES</v>
          </cell>
        </row>
        <row r="8181">
          <cell r="A8181">
            <v>502466</v>
          </cell>
          <cell r="B8181" t="str">
            <v>P CARD UNCODED CHARG</v>
          </cell>
          <cell r="C8181">
            <v>31300</v>
          </cell>
          <cell r="D8181" t="str">
            <v>IND REL &amp; COMP ANALYSIS</v>
          </cell>
          <cell r="E8181" t="str">
            <v>921-04536</v>
          </cell>
          <cell r="F8181" t="str">
            <v>313004536921</v>
          </cell>
          <cell r="G8181">
            <v>602466</v>
          </cell>
          <cell r="H8181" t="str">
            <v>P CARD UNCODED CHARG</v>
          </cell>
        </row>
        <row r="8182">
          <cell r="A8182">
            <v>522000</v>
          </cell>
          <cell r="B8182" t="str">
            <v>EMPLOYEE AWARDS</v>
          </cell>
          <cell r="C8182">
            <v>31300</v>
          </cell>
          <cell r="D8182" t="str">
            <v>IND REL &amp; COMP ANALYSIS</v>
          </cell>
          <cell r="E8182" t="str">
            <v>921-04536</v>
          </cell>
          <cell r="F8182" t="str">
            <v>313004536921</v>
          </cell>
          <cell r="G8182">
            <v>622000</v>
          </cell>
          <cell r="H8182" t="str">
            <v>EMPLOYEE AWARDS</v>
          </cell>
        </row>
        <row r="8183">
          <cell r="A8183">
            <v>505100</v>
          </cell>
          <cell r="B8183" t="str">
            <v>PROFESSIONAL SERVICE</v>
          </cell>
          <cell r="C8183">
            <v>31100</v>
          </cell>
          <cell r="D8183" t="str">
            <v>EMPLOYMENT</v>
          </cell>
          <cell r="E8183" t="str">
            <v>921-04560</v>
          </cell>
          <cell r="F8183" t="str">
            <v>311004560921</v>
          </cell>
          <cell r="G8183">
            <v>605100</v>
          </cell>
          <cell r="H8183" t="str">
            <v>PROFESSIONAL SERVICE</v>
          </cell>
        </row>
        <row r="8184">
          <cell r="A8184">
            <v>505100</v>
          </cell>
          <cell r="B8184" t="str">
            <v>PROFESSIONAL SERVICE</v>
          </cell>
          <cell r="C8184">
            <v>16100</v>
          </cell>
          <cell r="D8184" t="str">
            <v>FACILITIES MGMNT</v>
          </cell>
          <cell r="E8184" t="str">
            <v>921-04560</v>
          </cell>
          <cell r="F8184" t="str">
            <v>161004560921</v>
          </cell>
          <cell r="G8184">
            <v>605100</v>
          </cell>
          <cell r="H8184" t="str">
            <v>PROFESSIONAL SERVICE</v>
          </cell>
        </row>
        <row r="8185">
          <cell r="A8185">
            <v>502100</v>
          </cell>
          <cell r="B8185" t="str">
            <v>OTHER CONTRACT WORK</v>
          </cell>
          <cell r="C8185">
            <v>31200</v>
          </cell>
          <cell r="D8185" t="str">
            <v>DRUG &amp; ALCOHOL</v>
          </cell>
          <cell r="E8185" t="str">
            <v>921-04560</v>
          </cell>
          <cell r="F8185" t="str">
            <v>312004560921</v>
          </cell>
          <cell r="G8185">
            <v>602100</v>
          </cell>
          <cell r="H8185" t="str">
            <v>OTHER CONTRACT WORK</v>
          </cell>
        </row>
        <row r="8186">
          <cell r="A8186">
            <v>501100</v>
          </cell>
          <cell r="B8186" t="str">
            <v>EDUCATION</v>
          </cell>
          <cell r="C8186">
            <v>31300</v>
          </cell>
          <cell r="D8186" t="str">
            <v>IND REL &amp; COMP ANALYSIS</v>
          </cell>
          <cell r="E8186" t="str">
            <v>921-04590</v>
          </cell>
          <cell r="F8186" t="str">
            <v>313004590921</v>
          </cell>
          <cell r="G8186">
            <v>601100</v>
          </cell>
          <cell r="H8186" t="str">
            <v>EDUCATION</v>
          </cell>
        </row>
        <row r="8187">
          <cell r="A8187">
            <v>502000</v>
          </cell>
          <cell r="B8187" t="str">
            <v>OFFICE CONTRACT WORK</v>
          </cell>
          <cell r="C8187">
            <v>31300</v>
          </cell>
          <cell r="D8187" t="str">
            <v>IND REL &amp; COMP ANALYSIS</v>
          </cell>
          <cell r="E8187" t="str">
            <v>921-04590</v>
          </cell>
          <cell r="F8187" t="str">
            <v>313004590921</v>
          </cell>
          <cell r="G8187">
            <v>602000</v>
          </cell>
          <cell r="H8187" t="str">
            <v>OFFICE CONTRACT WORK</v>
          </cell>
        </row>
        <row r="8188">
          <cell r="A8188">
            <v>503000</v>
          </cell>
          <cell r="B8188" t="str">
            <v>OFFICE SUPPLIES</v>
          </cell>
          <cell r="C8188">
            <v>31300</v>
          </cell>
          <cell r="D8188" t="str">
            <v>IND REL &amp; COMP ANALYSIS</v>
          </cell>
          <cell r="E8188" t="str">
            <v>921-04590</v>
          </cell>
          <cell r="F8188" t="str">
            <v>313004590921</v>
          </cell>
          <cell r="G8188">
            <v>603000</v>
          </cell>
          <cell r="H8188" t="str">
            <v>OFFICE SUPPLIES</v>
          </cell>
        </row>
        <row r="8189">
          <cell r="A8189">
            <v>501400</v>
          </cell>
          <cell r="B8189" t="str">
            <v>MATERIALS</v>
          </cell>
          <cell r="C8189">
            <v>51010</v>
          </cell>
          <cell r="D8189" t="str">
            <v>OCCUPATIONAL SAFETY</v>
          </cell>
          <cell r="E8189" t="str">
            <v>921-04590</v>
          </cell>
          <cell r="F8189" t="str">
            <v>510104590921</v>
          </cell>
          <cell r="G8189">
            <v>601400</v>
          </cell>
          <cell r="H8189" t="str">
            <v>MATERIALS</v>
          </cell>
        </row>
        <row r="8190">
          <cell r="A8190">
            <v>505100</v>
          </cell>
          <cell r="B8190" t="str">
            <v>PROFESSIONAL SERVICE</v>
          </cell>
          <cell r="C8190">
            <v>35000</v>
          </cell>
          <cell r="D8190" t="str">
            <v>DATA &amp; PROJECT MANAGEMENT</v>
          </cell>
          <cell r="E8190" t="str">
            <v>921-04600</v>
          </cell>
          <cell r="F8190" t="str">
            <v>350004600921</v>
          </cell>
          <cell r="G8190">
            <v>605100</v>
          </cell>
          <cell r="H8190" t="str">
            <v>PROFESSIONAL SERVICE</v>
          </cell>
        </row>
        <row r="8191">
          <cell r="A8191">
            <v>599900</v>
          </cell>
          <cell r="B8191" t="str">
            <v>BDGT - MISC. EXP</v>
          </cell>
          <cell r="C8191">
            <v>35000</v>
          </cell>
          <cell r="D8191" t="str">
            <v>DATA &amp; PROJECT MANAGEMENT</v>
          </cell>
          <cell r="E8191" t="str">
            <v>921-04600</v>
          </cell>
          <cell r="F8191" t="str">
            <v>350004600921</v>
          </cell>
          <cell r="G8191">
            <v>699900</v>
          </cell>
          <cell r="H8191" t="str">
            <v>BDGT - MISC. EXP</v>
          </cell>
        </row>
        <row r="8192">
          <cell r="A8192">
            <v>503900</v>
          </cell>
          <cell r="B8192" t="str">
            <v>INSURANCE</v>
          </cell>
          <cell r="C8192">
            <v>11700</v>
          </cell>
          <cell r="D8192" t="str">
            <v>N MIST UGS</v>
          </cell>
          <cell r="E8192" t="str">
            <v>921-04600</v>
          </cell>
          <cell r="F8192" t="str">
            <v>117004600921</v>
          </cell>
          <cell r="G8192">
            <v>603900</v>
          </cell>
          <cell r="H8192" t="str">
            <v>INSURANCE</v>
          </cell>
        </row>
        <row r="8193">
          <cell r="A8193">
            <v>508410</v>
          </cell>
          <cell r="B8193" t="str">
            <v>SHARED SERVICES COST</v>
          </cell>
          <cell r="C8193">
            <v>11700</v>
          </cell>
          <cell r="D8193" t="str">
            <v>N MIST UGS</v>
          </cell>
          <cell r="E8193" t="str">
            <v>921-04600</v>
          </cell>
          <cell r="F8193" t="str">
            <v>117004600921</v>
          </cell>
          <cell r="G8193">
            <v>608410</v>
          </cell>
          <cell r="H8193" t="str">
            <v>SHARED SERVICES COST</v>
          </cell>
        </row>
        <row r="8194">
          <cell r="A8194">
            <v>580105</v>
          </cell>
          <cell r="B8194" t="str">
            <v>SALARY REGULAR</v>
          </cell>
          <cell r="C8194">
            <v>11700</v>
          </cell>
          <cell r="D8194" t="str">
            <v>N MIST UGS</v>
          </cell>
          <cell r="E8194" t="str">
            <v>921-04600</v>
          </cell>
          <cell r="F8194" t="str">
            <v>117004600921</v>
          </cell>
          <cell r="G8194">
            <v>680105</v>
          </cell>
          <cell r="H8194" t="str">
            <v>SALARY REGULAR</v>
          </cell>
        </row>
        <row r="8195">
          <cell r="A8195">
            <v>580305</v>
          </cell>
          <cell r="B8195" t="str">
            <v>HOURLY  REGULAR</v>
          </cell>
          <cell r="C8195">
            <v>11700</v>
          </cell>
          <cell r="D8195" t="str">
            <v>N MIST UGS</v>
          </cell>
          <cell r="E8195" t="str">
            <v>921-04600</v>
          </cell>
          <cell r="F8195" t="str">
            <v>117004600921</v>
          </cell>
          <cell r="G8195">
            <v>680305</v>
          </cell>
          <cell r="H8195" t="str">
            <v>HOURLY  REGULAR</v>
          </cell>
        </row>
        <row r="8196">
          <cell r="A8196">
            <v>505600</v>
          </cell>
          <cell r="B8196" t="str">
            <v>SOFTWARE MAINT</v>
          </cell>
          <cell r="C8196">
            <v>41020</v>
          </cell>
          <cell r="D8196" t="str">
            <v>SYSTEMS &amp; SUPPORT SERVICES</v>
          </cell>
          <cell r="E8196" t="str">
            <v>921-04700</v>
          </cell>
          <cell r="F8196" t="str">
            <v>410204700921</v>
          </cell>
          <cell r="G8196">
            <v>605600</v>
          </cell>
          <cell r="H8196" t="str">
            <v>SOFTWARE MAINT</v>
          </cell>
        </row>
        <row r="8197">
          <cell r="A8197">
            <v>505600</v>
          </cell>
          <cell r="B8197" t="str">
            <v>SOFTWARE MAINT</v>
          </cell>
          <cell r="C8197">
            <v>51060</v>
          </cell>
          <cell r="D8197" t="str">
            <v>PROJECT OFFICE</v>
          </cell>
          <cell r="E8197" t="str">
            <v>921-04705</v>
          </cell>
          <cell r="F8197" t="str">
            <v>510604705921</v>
          </cell>
          <cell r="G8197">
            <v>605600</v>
          </cell>
          <cell r="H8197" t="str">
            <v>SOFTWARE MAINT</v>
          </cell>
        </row>
        <row r="8198">
          <cell r="A8198">
            <v>502800</v>
          </cell>
          <cell r="B8198" t="str">
            <v>POSTAGE</v>
          </cell>
          <cell r="C8198">
            <v>42010</v>
          </cell>
          <cell r="D8198" t="str">
            <v>ACCOUNTING</v>
          </cell>
          <cell r="E8198" t="str">
            <v>921-04705</v>
          </cell>
          <cell r="F8198" t="str">
            <v>420104705921</v>
          </cell>
          <cell r="G8198">
            <v>602800</v>
          </cell>
          <cell r="H8198" t="str">
            <v>POSTAGE</v>
          </cell>
        </row>
        <row r="8199">
          <cell r="A8199">
            <v>505100</v>
          </cell>
          <cell r="B8199" t="str">
            <v>PROFESSIONAL SERVICE</v>
          </cell>
          <cell r="C8199">
            <v>42010</v>
          </cell>
          <cell r="D8199" t="str">
            <v>ACCOUNTING</v>
          </cell>
          <cell r="E8199" t="str">
            <v>921-04705</v>
          </cell>
          <cell r="F8199" t="str">
            <v>420104705921</v>
          </cell>
          <cell r="G8199">
            <v>605100</v>
          </cell>
          <cell r="H8199" t="str">
            <v>PROFESSIONAL SERVICE</v>
          </cell>
        </row>
        <row r="8200">
          <cell r="A8200">
            <v>500100</v>
          </cell>
          <cell r="B8200" t="str">
            <v>SALARY PAYROLL</v>
          </cell>
          <cell r="C8200">
            <v>41080</v>
          </cell>
          <cell r="D8200" t="str">
            <v>DELIVERY SERVICES</v>
          </cell>
          <cell r="E8200" t="str">
            <v>921-04705</v>
          </cell>
          <cell r="F8200" t="str">
            <v>410804705921</v>
          </cell>
          <cell r="G8200">
            <v>600100</v>
          </cell>
          <cell r="H8200" t="str">
            <v>SALARY PAYROLL</v>
          </cell>
        </row>
        <row r="8201">
          <cell r="A8201">
            <v>500900</v>
          </cell>
          <cell r="B8201" t="str">
            <v>VACATION, SICK &amp; HOL</v>
          </cell>
          <cell r="C8201">
            <v>41080</v>
          </cell>
          <cell r="D8201" t="str">
            <v>DELIVERY SERVICES</v>
          </cell>
          <cell r="E8201" t="str">
            <v>921-04705</v>
          </cell>
          <cell r="F8201" t="str">
            <v>410804705921</v>
          </cell>
          <cell r="G8201">
            <v>600900</v>
          </cell>
          <cell r="H8201" t="str">
            <v>VACATION, SICK &amp; HOL</v>
          </cell>
        </row>
        <row r="8202">
          <cell r="A8202">
            <v>501000</v>
          </cell>
          <cell r="B8202" t="str">
            <v>PAYROLL OVERHEAD</v>
          </cell>
          <cell r="C8202">
            <v>41080</v>
          </cell>
          <cell r="D8202" t="str">
            <v>DELIVERY SERVICES</v>
          </cell>
          <cell r="E8202" t="str">
            <v>921-04705</v>
          </cell>
          <cell r="F8202" t="str">
            <v>410804705921</v>
          </cell>
          <cell r="G8202">
            <v>601000</v>
          </cell>
          <cell r="H8202" t="str">
            <v>PAYROLL OVERHEAD</v>
          </cell>
        </row>
        <row r="8203">
          <cell r="A8203">
            <v>501500</v>
          </cell>
          <cell r="B8203" t="str">
            <v>MILEAGE REIMBURSE</v>
          </cell>
          <cell r="C8203">
            <v>41080</v>
          </cell>
          <cell r="D8203" t="str">
            <v>DELIVERY SERVICES</v>
          </cell>
          <cell r="E8203" t="str">
            <v>921-04705</v>
          </cell>
          <cell r="F8203" t="str">
            <v>410804705921</v>
          </cell>
          <cell r="G8203">
            <v>601500</v>
          </cell>
          <cell r="H8203" t="str">
            <v>MILEAGE REIMBURSE</v>
          </cell>
        </row>
        <row r="8204">
          <cell r="A8204">
            <v>588105</v>
          </cell>
          <cell r="B8204" t="str">
            <v>SALARY PAYROLL ZTFSO</v>
          </cell>
          <cell r="C8204">
            <v>41080</v>
          </cell>
          <cell r="D8204" t="str">
            <v>DELIVERY SERVICES</v>
          </cell>
          <cell r="E8204" t="str">
            <v>921-04705</v>
          </cell>
          <cell r="F8204" t="str">
            <v>410804705921</v>
          </cell>
          <cell r="G8204">
            <v>688105</v>
          </cell>
          <cell r="H8204" t="str">
            <v>SALARY PAYROLL ZTFSO</v>
          </cell>
        </row>
        <row r="8205">
          <cell r="A8205">
            <v>502100</v>
          </cell>
          <cell r="B8205" t="str">
            <v>OTHER CONTRACT WORK</v>
          </cell>
          <cell r="C8205">
            <v>41080</v>
          </cell>
          <cell r="D8205" t="str">
            <v>DELIVERY SERVICES</v>
          </cell>
          <cell r="E8205" t="str">
            <v>921-04705</v>
          </cell>
          <cell r="F8205" t="str">
            <v>410804705921</v>
          </cell>
          <cell r="G8205">
            <v>602100</v>
          </cell>
          <cell r="H8205" t="str">
            <v>OTHER CONTRACT WORK</v>
          </cell>
        </row>
        <row r="8206">
          <cell r="A8206">
            <v>502466</v>
          </cell>
          <cell r="B8206" t="str">
            <v>P CARD UNCODED CHARG</v>
          </cell>
          <cell r="C8206">
            <v>41080</v>
          </cell>
          <cell r="D8206" t="str">
            <v>DELIVERY SERVICES</v>
          </cell>
          <cell r="E8206" t="str">
            <v>921-04705</v>
          </cell>
          <cell r="F8206" t="str">
            <v>410804705921</v>
          </cell>
          <cell r="G8206">
            <v>602466</v>
          </cell>
          <cell r="H8206" t="str">
            <v>P CARD UNCODED CHARG</v>
          </cell>
        </row>
        <row r="8207">
          <cell r="A8207">
            <v>502100</v>
          </cell>
          <cell r="B8207" t="str">
            <v>OTHER CONTRACT WORK</v>
          </cell>
          <cell r="C8207">
            <v>41050</v>
          </cell>
          <cell r="D8207" t="str">
            <v>IS GENERAL ADMIN</v>
          </cell>
          <cell r="E8207" t="str">
            <v>921-04705</v>
          </cell>
          <cell r="F8207" t="str">
            <v>410504705921</v>
          </cell>
          <cell r="G8207">
            <v>602100</v>
          </cell>
          <cell r="H8207" t="str">
            <v>OTHER CONTRACT WORK</v>
          </cell>
        </row>
        <row r="8208">
          <cell r="A8208">
            <v>502100</v>
          </cell>
          <cell r="B8208" t="str">
            <v>OTHER CONTRACT WORK</v>
          </cell>
          <cell r="C8208">
            <v>41020</v>
          </cell>
          <cell r="D8208" t="str">
            <v>SYSTEMS &amp; SUPPORT SERVICES</v>
          </cell>
          <cell r="E8208" t="str">
            <v>921-04705</v>
          </cell>
          <cell r="F8208" t="str">
            <v>410204705921</v>
          </cell>
          <cell r="G8208">
            <v>602100</v>
          </cell>
          <cell r="H8208" t="str">
            <v>OTHER CONTRACT WORK</v>
          </cell>
        </row>
        <row r="8209">
          <cell r="A8209">
            <v>502466</v>
          </cell>
          <cell r="B8209" t="str">
            <v>P CARD UNCODED CHARG</v>
          </cell>
          <cell r="C8209">
            <v>41020</v>
          </cell>
          <cell r="D8209" t="str">
            <v>SYSTEMS &amp; SUPPORT SERVICES</v>
          </cell>
          <cell r="E8209" t="str">
            <v>921-04705</v>
          </cell>
          <cell r="F8209" t="str">
            <v>410204705921</v>
          </cell>
          <cell r="G8209">
            <v>602466</v>
          </cell>
          <cell r="H8209" t="str">
            <v>P CARD UNCODED CHARG</v>
          </cell>
        </row>
        <row r="8210">
          <cell r="A8210">
            <v>502800</v>
          </cell>
          <cell r="B8210" t="str">
            <v>POSTAGE</v>
          </cell>
          <cell r="C8210">
            <v>41020</v>
          </cell>
          <cell r="D8210" t="str">
            <v>SYSTEMS &amp; SUPPORT SERVICES</v>
          </cell>
          <cell r="E8210" t="str">
            <v>921-04705</v>
          </cell>
          <cell r="F8210" t="str">
            <v>410204705921</v>
          </cell>
          <cell r="G8210">
            <v>602800</v>
          </cell>
          <cell r="H8210" t="str">
            <v>POSTAGE</v>
          </cell>
        </row>
        <row r="8211">
          <cell r="A8211">
            <v>505100</v>
          </cell>
          <cell r="B8211" t="str">
            <v>PROFESSIONAL SERVICE</v>
          </cell>
          <cell r="C8211">
            <v>41020</v>
          </cell>
          <cell r="D8211" t="str">
            <v>SYSTEMS &amp; SUPPORT SERVICES</v>
          </cell>
          <cell r="E8211" t="str">
            <v>921-04705</v>
          </cell>
          <cell r="F8211" t="str">
            <v>410204705921</v>
          </cell>
          <cell r="G8211">
            <v>605100</v>
          </cell>
          <cell r="H8211" t="str">
            <v>PROFESSIONAL SERVICE</v>
          </cell>
        </row>
        <row r="8212">
          <cell r="A8212">
            <v>505600</v>
          </cell>
          <cell r="B8212" t="str">
            <v>SOFTWARE MAINT</v>
          </cell>
          <cell r="C8212">
            <v>41020</v>
          </cell>
          <cell r="D8212" t="str">
            <v>SYSTEMS &amp; SUPPORT SERVICES</v>
          </cell>
          <cell r="E8212" t="str">
            <v>921-04705</v>
          </cell>
          <cell r="F8212" t="str">
            <v>410204705921</v>
          </cell>
          <cell r="G8212">
            <v>605600</v>
          </cell>
          <cell r="H8212" t="str">
            <v>SOFTWARE MAINT</v>
          </cell>
        </row>
        <row r="8213">
          <cell r="A8213">
            <v>505900</v>
          </cell>
          <cell r="B8213" t="str">
            <v>HARDWARE MAINT</v>
          </cell>
          <cell r="C8213">
            <v>41020</v>
          </cell>
          <cell r="D8213" t="str">
            <v>SYSTEMS &amp; SUPPORT SERVICES</v>
          </cell>
          <cell r="E8213" t="str">
            <v>921-04705</v>
          </cell>
          <cell r="F8213" t="str">
            <v>410204705921</v>
          </cell>
          <cell r="G8213">
            <v>605900</v>
          </cell>
          <cell r="H8213" t="str">
            <v>HARDWARE MAINT</v>
          </cell>
        </row>
        <row r="8214">
          <cell r="A8214">
            <v>501100</v>
          </cell>
          <cell r="B8214" t="str">
            <v>EDUCATION</v>
          </cell>
          <cell r="C8214">
            <v>41020</v>
          </cell>
          <cell r="D8214" t="str">
            <v>SYSTEMS &amp; SUPPORT SERVICES</v>
          </cell>
          <cell r="E8214" t="str">
            <v>921-04705</v>
          </cell>
          <cell r="F8214" t="str">
            <v>410204705921</v>
          </cell>
          <cell r="G8214">
            <v>601100</v>
          </cell>
          <cell r="H8214" t="str">
            <v>EDUCATION</v>
          </cell>
        </row>
        <row r="8215">
          <cell r="A8215">
            <v>502800</v>
          </cell>
          <cell r="B8215" t="str">
            <v>POSTAGE</v>
          </cell>
          <cell r="C8215">
            <v>41010</v>
          </cell>
          <cell r="D8215" t="str">
            <v>CYBERSECURITY</v>
          </cell>
          <cell r="E8215" t="str">
            <v>921-04705</v>
          </cell>
          <cell r="F8215" t="str">
            <v>410104705921</v>
          </cell>
          <cell r="G8215">
            <v>602800</v>
          </cell>
          <cell r="H8215" t="str">
            <v>POSTAGE</v>
          </cell>
        </row>
        <row r="8216">
          <cell r="A8216">
            <v>500100</v>
          </cell>
          <cell r="B8216" t="str">
            <v>SALARY PAYROLL</v>
          </cell>
          <cell r="C8216">
            <v>13100</v>
          </cell>
          <cell r="D8216" t="str">
            <v>COMM &amp; NETWORK SVCES</v>
          </cell>
          <cell r="E8216" t="str">
            <v>921-04705</v>
          </cell>
          <cell r="F8216" t="str">
            <v>131004705921</v>
          </cell>
          <cell r="G8216">
            <v>600100</v>
          </cell>
          <cell r="H8216" t="str">
            <v>SALARY PAYROLL</v>
          </cell>
        </row>
        <row r="8217">
          <cell r="A8217">
            <v>500900</v>
          </cell>
          <cell r="B8217" t="str">
            <v>VACATION, SICK &amp; HOL</v>
          </cell>
          <cell r="C8217">
            <v>13100</v>
          </cell>
          <cell r="D8217" t="str">
            <v>COMM &amp; NETWORK SVCES</v>
          </cell>
          <cell r="E8217" t="str">
            <v>921-04705</v>
          </cell>
          <cell r="F8217" t="str">
            <v>131004705921</v>
          </cell>
          <cell r="G8217">
            <v>600900</v>
          </cell>
          <cell r="H8217" t="str">
            <v>VACATION, SICK &amp; HOL</v>
          </cell>
        </row>
        <row r="8218">
          <cell r="A8218">
            <v>501000</v>
          </cell>
          <cell r="B8218" t="str">
            <v>PAYROLL OVERHEAD</v>
          </cell>
          <cell r="C8218">
            <v>13100</v>
          </cell>
          <cell r="D8218" t="str">
            <v>COMM &amp; NETWORK SVCES</v>
          </cell>
          <cell r="E8218" t="str">
            <v>921-04705</v>
          </cell>
          <cell r="F8218" t="str">
            <v>131004705921</v>
          </cell>
          <cell r="G8218">
            <v>601000</v>
          </cell>
          <cell r="H8218" t="str">
            <v>PAYROLL OVERHEAD</v>
          </cell>
        </row>
        <row r="8219">
          <cell r="A8219">
            <v>501500</v>
          </cell>
          <cell r="B8219" t="str">
            <v>MILEAGE REIMBURSE</v>
          </cell>
          <cell r="C8219">
            <v>13100</v>
          </cell>
          <cell r="D8219" t="str">
            <v>COMM &amp; NETWORK SVCES</v>
          </cell>
          <cell r="E8219" t="str">
            <v>921-04705</v>
          </cell>
          <cell r="F8219" t="str">
            <v>131004705921</v>
          </cell>
          <cell r="G8219">
            <v>601500</v>
          </cell>
          <cell r="H8219" t="str">
            <v>MILEAGE REIMBURSE</v>
          </cell>
        </row>
        <row r="8220">
          <cell r="A8220">
            <v>588105</v>
          </cell>
          <cell r="B8220" t="str">
            <v>SALARY PAYROLL ZTFSO</v>
          </cell>
          <cell r="C8220">
            <v>13100</v>
          </cell>
          <cell r="D8220" t="str">
            <v>COMM &amp; NETWORK SVCES</v>
          </cell>
          <cell r="E8220" t="str">
            <v>921-04705</v>
          </cell>
          <cell r="F8220" t="str">
            <v>131004705921</v>
          </cell>
          <cell r="G8220">
            <v>688105</v>
          </cell>
          <cell r="H8220" t="str">
            <v>SALARY PAYROLL ZTFSO</v>
          </cell>
        </row>
        <row r="8221">
          <cell r="A8221">
            <v>502100</v>
          </cell>
          <cell r="B8221" t="str">
            <v>OTHER CONTRACT WORK</v>
          </cell>
          <cell r="C8221">
            <v>13100</v>
          </cell>
          <cell r="D8221" t="str">
            <v>COMM &amp; NETWORK SVCES</v>
          </cell>
          <cell r="E8221" t="str">
            <v>921-04705</v>
          </cell>
          <cell r="F8221" t="str">
            <v>131004705921</v>
          </cell>
          <cell r="G8221">
            <v>602100</v>
          </cell>
          <cell r="H8221" t="str">
            <v>OTHER CONTRACT WORK</v>
          </cell>
        </row>
        <row r="8222">
          <cell r="A8222">
            <v>500500</v>
          </cell>
          <cell r="B8222" t="str">
            <v>SALARY BONUS PAYROLL</v>
          </cell>
          <cell r="C8222">
            <v>13100</v>
          </cell>
          <cell r="D8222" t="str">
            <v>COMM &amp; NETWORK SVCES</v>
          </cell>
          <cell r="E8222" t="str">
            <v>921-04705</v>
          </cell>
          <cell r="F8222" t="str">
            <v>131004705921</v>
          </cell>
          <cell r="G8222">
            <v>600500</v>
          </cell>
          <cell r="H8222" t="str">
            <v>SALARY BONUS PAYROLL</v>
          </cell>
        </row>
        <row r="8223">
          <cell r="A8223">
            <v>503000</v>
          </cell>
          <cell r="B8223" t="str">
            <v>OFFICE SUPPLIES</v>
          </cell>
          <cell r="C8223">
            <v>41040</v>
          </cell>
          <cell r="D8223" t="str">
            <v>IT BUSINESS SERVICES SYSTEMS</v>
          </cell>
          <cell r="E8223" t="str">
            <v>921-04705</v>
          </cell>
          <cell r="F8223" t="str">
            <v>410404705921</v>
          </cell>
          <cell r="G8223">
            <v>603000</v>
          </cell>
          <cell r="H8223" t="str">
            <v>OFFICE SUPPLIES</v>
          </cell>
        </row>
        <row r="8224">
          <cell r="A8224">
            <v>500100</v>
          </cell>
          <cell r="B8224" t="str">
            <v>SALARY PAYROLL</v>
          </cell>
          <cell r="C8224">
            <v>41070</v>
          </cell>
          <cell r="D8224" t="str">
            <v>IT ENTERPRISE SERVICES</v>
          </cell>
          <cell r="E8224" t="str">
            <v>921-04710</v>
          </cell>
          <cell r="F8224" t="str">
            <v>410704710921</v>
          </cell>
          <cell r="G8224">
            <v>600100</v>
          </cell>
          <cell r="H8224" t="str">
            <v>SALARY PAYROLL</v>
          </cell>
        </row>
        <row r="8225">
          <cell r="A8225">
            <v>500900</v>
          </cell>
          <cell r="B8225" t="str">
            <v>VACATION, SICK &amp; HOL</v>
          </cell>
          <cell r="C8225">
            <v>41070</v>
          </cell>
          <cell r="D8225" t="str">
            <v>IT ENTERPRISE SERVICES</v>
          </cell>
          <cell r="E8225" t="str">
            <v>921-04710</v>
          </cell>
          <cell r="F8225" t="str">
            <v>410704710921</v>
          </cell>
          <cell r="G8225">
            <v>600900</v>
          </cell>
          <cell r="H8225" t="str">
            <v>VACATION, SICK &amp; HOL</v>
          </cell>
        </row>
        <row r="8226">
          <cell r="A8226">
            <v>501000</v>
          </cell>
          <cell r="B8226" t="str">
            <v>PAYROLL OVERHEAD</v>
          </cell>
          <cell r="C8226">
            <v>41070</v>
          </cell>
          <cell r="D8226" t="str">
            <v>IT ENTERPRISE SERVICES</v>
          </cell>
          <cell r="E8226" t="str">
            <v>921-04710</v>
          </cell>
          <cell r="F8226" t="str">
            <v>410704710921</v>
          </cell>
          <cell r="G8226">
            <v>601000</v>
          </cell>
          <cell r="H8226" t="str">
            <v>PAYROLL OVERHEAD</v>
          </cell>
        </row>
        <row r="8227">
          <cell r="A8227">
            <v>501100</v>
          </cell>
          <cell r="B8227" t="str">
            <v>EDUCATION</v>
          </cell>
          <cell r="C8227">
            <v>41070</v>
          </cell>
          <cell r="D8227" t="str">
            <v>IT ENTERPRISE SERVICES</v>
          </cell>
          <cell r="E8227" t="str">
            <v>921-04710</v>
          </cell>
          <cell r="F8227" t="str">
            <v>410704710921</v>
          </cell>
          <cell r="G8227">
            <v>601100</v>
          </cell>
          <cell r="H8227" t="str">
            <v>EDUCATION</v>
          </cell>
        </row>
        <row r="8228">
          <cell r="A8228">
            <v>501900</v>
          </cell>
          <cell r="B8228" t="str">
            <v>DUES/MEMBERSHIP</v>
          </cell>
          <cell r="C8228">
            <v>41070</v>
          </cell>
          <cell r="D8228" t="str">
            <v>IT ENTERPRISE SERVICES</v>
          </cell>
          <cell r="E8228" t="str">
            <v>921-04710</v>
          </cell>
          <cell r="F8228" t="str">
            <v>410704710921</v>
          </cell>
          <cell r="G8228">
            <v>601900</v>
          </cell>
          <cell r="H8228" t="str">
            <v>DUES/MEMBERSHIP</v>
          </cell>
        </row>
        <row r="8229">
          <cell r="A8229">
            <v>588105</v>
          </cell>
          <cell r="B8229" t="str">
            <v>SALARY PAYROLL ZTFSO</v>
          </cell>
          <cell r="C8229">
            <v>41070</v>
          </cell>
          <cell r="D8229" t="str">
            <v>IT ENTERPRISE SERVICES</v>
          </cell>
          <cell r="E8229" t="str">
            <v>921-04710</v>
          </cell>
          <cell r="F8229" t="str">
            <v>410704710921</v>
          </cell>
          <cell r="G8229">
            <v>688105</v>
          </cell>
          <cell r="H8229" t="str">
            <v>SALARY PAYROLL ZTFSO</v>
          </cell>
        </row>
        <row r="8230">
          <cell r="A8230">
            <v>502466</v>
          </cell>
          <cell r="B8230" t="str">
            <v>P CARD UNCODED CHARG</v>
          </cell>
          <cell r="C8230">
            <v>41070</v>
          </cell>
          <cell r="D8230" t="str">
            <v>IT ENTERPRISE SERVICES</v>
          </cell>
          <cell r="E8230" t="str">
            <v>921-04710</v>
          </cell>
          <cell r="F8230" t="str">
            <v>410704710921</v>
          </cell>
          <cell r="G8230">
            <v>602466</v>
          </cell>
          <cell r="H8230" t="str">
            <v>P CARD UNCODED CHARG</v>
          </cell>
        </row>
        <row r="8231">
          <cell r="A8231">
            <v>506801</v>
          </cell>
          <cell r="B8231" t="str">
            <v>PLANT TRANSFERS</v>
          </cell>
          <cell r="C8231">
            <v>41070</v>
          </cell>
          <cell r="D8231" t="str">
            <v>IT ENTERPRISE SERVICES</v>
          </cell>
          <cell r="E8231" t="str">
            <v>921-04710</v>
          </cell>
          <cell r="F8231" t="str">
            <v>410704710921</v>
          </cell>
          <cell r="G8231">
            <v>606801</v>
          </cell>
          <cell r="H8231" t="str">
            <v>PLANT TRANSFERS</v>
          </cell>
        </row>
        <row r="8232">
          <cell r="A8232">
            <v>580105</v>
          </cell>
          <cell r="B8232" t="str">
            <v>SALARY REGULAR</v>
          </cell>
          <cell r="C8232">
            <v>41070</v>
          </cell>
          <cell r="D8232" t="str">
            <v>IT ENTERPRISE SERVICES</v>
          </cell>
          <cell r="E8232" t="str">
            <v>921-04710</v>
          </cell>
          <cell r="F8232" t="str">
            <v>410704710921</v>
          </cell>
          <cell r="G8232">
            <v>680105</v>
          </cell>
          <cell r="H8232" t="str">
            <v>SALARY REGULAR</v>
          </cell>
        </row>
        <row r="8233">
          <cell r="A8233">
            <v>500500</v>
          </cell>
          <cell r="B8233" t="str">
            <v>SALARY BONUS PAYROLL</v>
          </cell>
          <cell r="C8233">
            <v>41070</v>
          </cell>
          <cell r="D8233" t="str">
            <v>IT ENTERPRISE SERVICES</v>
          </cell>
          <cell r="E8233" t="str">
            <v>921-04710</v>
          </cell>
          <cell r="F8233" t="str">
            <v>410704710921</v>
          </cell>
          <cell r="G8233">
            <v>600500</v>
          </cell>
          <cell r="H8233" t="str">
            <v>SALARY BONUS PAYROLL</v>
          </cell>
        </row>
        <row r="8234">
          <cell r="A8234">
            <v>505000</v>
          </cell>
          <cell r="B8234" t="str">
            <v>LEGAL FEES</v>
          </cell>
          <cell r="C8234">
            <v>41040</v>
          </cell>
          <cell r="D8234" t="str">
            <v>IT BUSINESS SERVICES SYSTEMS</v>
          </cell>
          <cell r="E8234" t="str">
            <v>921-04715</v>
          </cell>
          <cell r="F8234" t="str">
            <v>410404715921</v>
          </cell>
          <cell r="G8234">
            <v>605000</v>
          </cell>
          <cell r="H8234" t="str">
            <v>LEGAL FEES</v>
          </cell>
        </row>
        <row r="8235">
          <cell r="A8235">
            <v>505600</v>
          </cell>
          <cell r="B8235" t="str">
            <v>SOFTWARE MAINT</v>
          </cell>
          <cell r="C8235">
            <v>42020</v>
          </cell>
          <cell r="D8235" t="str">
            <v>TAX</v>
          </cell>
          <cell r="E8235" t="str">
            <v>921-04720</v>
          </cell>
          <cell r="F8235" t="str">
            <v>420204720921</v>
          </cell>
          <cell r="G8235">
            <v>605600</v>
          </cell>
          <cell r="H8235" t="str">
            <v>SOFTWARE MAINT</v>
          </cell>
        </row>
        <row r="8236">
          <cell r="A8236">
            <v>505600</v>
          </cell>
          <cell r="B8236" t="str">
            <v>SOFTWARE MAINT</v>
          </cell>
          <cell r="C8236">
            <v>41050</v>
          </cell>
          <cell r="D8236" t="str">
            <v>IS GENERAL ADMIN</v>
          </cell>
          <cell r="E8236" t="str">
            <v>921-04720</v>
          </cell>
          <cell r="F8236" t="str">
            <v>410504720921</v>
          </cell>
          <cell r="G8236">
            <v>605600</v>
          </cell>
          <cell r="H8236" t="str">
            <v>SOFTWARE MAINT</v>
          </cell>
        </row>
        <row r="8237">
          <cell r="A8237">
            <v>580305</v>
          </cell>
          <cell r="B8237" t="str">
            <v>HOURLY  REGULAR</v>
          </cell>
          <cell r="C8237">
            <v>41040</v>
          </cell>
          <cell r="D8237" t="str">
            <v>IT BUSINESS SERVICES SYSTEMS</v>
          </cell>
          <cell r="E8237" t="str">
            <v>921-04720</v>
          </cell>
          <cell r="F8237" t="str">
            <v>410404720921</v>
          </cell>
          <cell r="G8237">
            <v>680305</v>
          </cell>
          <cell r="H8237" t="str">
            <v>HOURLY  REGULAR</v>
          </cell>
        </row>
        <row r="8238">
          <cell r="A8238">
            <v>505600</v>
          </cell>
          <cell r="B8238" t="str">
            <v>SOFTWARE MAINT</v>
          </cell>
          <cell r="C8238">
            <v>41040</v>
          </cell>
          <cell r="D8238" t="str">
            <v>IT BUSINESS SERVICES SYSTEMS</v>
          </cell>
          <cell r="E8238" t="str">
            <v>921-04720</v>
          </cell>
          <cell r="F8238" t="str">
            <v>410404720921</v>
          </cell>
          <cell r="G8238">
            <v>605600</v>
          </cell>
          <cell r="H8238" t="str">
            <v>SOFTWARE MAINT</v>
          </cell>
        </row>
        <row r="8239">
          <cell r="A8239">
            <v>580306</v>
          </cell>
          <cell r="B8239" t="str">
            <v>HOURLY  OT PAY</v>
          </cell>
          <cell r="C8239">
            <v>41040</v>
          </cell>
          <cell r="D8239" t="str">
            <v>IT BUSINESS SERVICES SYSTEMS</v>
          </cell>
          <cell r="E8239" t="str">
            <v>921-04720</v>
          </cell>
          <cell r="F8239" t="str">
            <v>410404720921</v>
          </cell>
          <cell r="G8239">
            <v>680306</v>
          </cell>
          <cell r="H8239" t="str">
            <v>HOURLY  OT PAY</v>
          </cell>
        </row>
        <row r="8240">
          <cell r="A8240">
            <v>580306</v>
          </cell>
          <cell r="B8240" t="str">
            <v>HOURLY  OT PAY</v>
          </cell>
          <cell r="C8240">
            <v>41030</v>
          </cell>
          <cell r="D8240" t="str">
            <v>IT GAS MGT SYSTEMS</v>
          </cell>
          <cell r="E8240" t="str">
            <v>921-04720</v>
          </cell>
          <cell r="F8240" t="str">
            <v>410304720921</v>
          </cell>
          <cell r="G8240">
            <v>680306</v>
          </cell>
          <cell r="H8240" t="str">
            <v>HOURLY  OT PAY</v>
          </cell>
        </row>
        <row r="8241">
          <cell r="A8241">
            <v>580305</v>
          </cell>
          <cell r="B8241" t="str">
            <v>HOURLY  REGULAR</v>
          </cell>
          <cell r="C8241">
            <v>41030</v>
          </cell>
          <cell r="D8241" t="str">
            <v>IT GAS MGT SYSTEMS</v>
          </cell>
          <cell r="E8241" t="str">
            <v>921-04720</v>
          </cell>
          <cell r="F8241" t="str">
            <v>410304720921</v>
          </cell>
          <cell r="G8241">
            <v>680305</v>
          </cell>
          <cell r="H8241" t="str">
            <v>HOURLY  REGULAR</v>
          </cell>
        </row>
        <row r="8242">
          <cell r="A8242">
            <v>505600</v>
          </cell>
          <cell r="B8242" t="str">
            <v>SOFTWARE MAINT</v>
          </cell>
          <cell r="C8242">
            <v>41020</v>
          </cell>
          <cell r="D8242" t="str">
            <v>SYSTEMS &amp; SUPPORT SERVICES</v>
          </cell>
          <cell r="E8242" t="str">
            <v>921-04720</v>
          </cell>
          <cell r="F8242" t="str">
            <v>410204720921</v>
          </cell>
          <cell r="G8242">
            <v>605600</v>
          </cell>
          <cell r="H8242" t="str">
            <v>SOFTWARE MAINT</v>
          </cell>
        </row>
        <row r="8243">
          <cell r="A8243">
            <v>505900</v>
          </cell>
          <cell r="B8243" t="str">
            <v>HARDWARE MAINT</v>
          </cell>
          <cell r="C8243">
            <v>41020</v>
          </cell>
          <cell r="D8243" t="str">
            <v>SYSTEMS &amp; SUPPORT SERVICES</v>
          </cell>
          <cell r="E8243" t="str">
            <v>921-04720</v>
          </cell>
          <cell r="F8243" t="str">
            <v>410204720921</v>
          </cell>
          <cell r="G8243">
            <v>605900</v>
          </cell>
          <cell r="H8243" t="str">
            <v>HARDWARE MAINT</v>
          </cell>
        </row>
        <row r="8244">
          <cell r="A8244">
            <v>505100</v>
          </cell>
          <cell r="B8244" t="str">
            <v>PROFESSIONAL SERVICE</v>
          </cell>
          <cell r="C8244">
            <v>41020</v>
          </cell>
          <cell r="D8244" t="str">
            <v>SYSTEMS &amp; SUPPORT SERVICES</v>
          </cell>
          <cell r="E8244" t="str">
            <v>921-04720</v>
          </cell>
          <cell r="F8244" t="str">
            <v>410204720921</v>
          </cell>
          <cell r="G8244">
            <v>605100</v>
          </cell>
          <cell r="H8244" t="str">
            <v>PROFESSIONAL SERVICE</v>
          </cell>
        </row>
        <row r="8245">
          <cell r="A8245">
            <v>502100</v>
          </cell>
          <cell r="B8245" t="str">
            <v>OTHER CONTRACT WORK</v>
          </cell>
          <cell r="C8245">
            <v>41020</v>
          </cell>
          <cell r="D8245" t="str">
            <v>SYSTEMS &amp; SUPPORT SERVICES</v>
          </cell>
          <cell r="E8245" t="str">
            <v>921-04720</v>
          </cell>
          <cell r="F8245" t="str">
            <v>410204720921</v>
          </cell>
          <cell r="G8245">
            <v>602100</v>
          </cell>
          <cell r="H8245" t="str">
            <v>OTHER CONTRACT WORK</v>
          </cell>
        </row>
        <row r="8246">
          <cell r="A8246">
            <v>500100</v>
          </cell>
          <cell r="B8246" t="str">
            <v>SALARY PAYROLL</v>
          </cell>
          <cell r="C8246">
            <v>13100</v>
          </cell>
          <cell r="D8246" t="str">
            <v>COMM &amp; NETWORK SVCES</v>
          </cell>
          <cell r="E8246" t="str">
            <v>921-04720</v>
          </cell>
          <cell r="F8246" t="str">
            <v>131004720921</v>
          </cell>
          <cell r="G8246">
            <v>600100</v>
          </cell>
          <cell r="H8246" t="str">
            <v>SALARY PAYROLL</v>
          </cell>
        </row>
        <row r="8247">
          <cell r="A8247">
            <v>500500</v>
          </cell>
          <cell r="B8247" t="str">
            <v>SALARY BONUS PAYROLL</v>
          </cell>
          <cell r="C8247">
            <v>13100</v>
          </cell>
          <cell r="D8247" t="str">
            <v>COMM &amp; NETWORK SVCES</v>
          </cell>
          <cell r="E8247" t="str">
            <v>921-04720</v>
          </cell>
          <cell r="F8247" t="str">
            <v>131004720921</v>
          </cell>
          <cell r="G8247">
            <v>600500</v>
          </cell>
          <cell r="H8247" t="str">
            <v>SALARY BONUS PAYROLL</v>
          </cell>
        </row>
        <row r="8248">
          <cell r="A8248">
            <v>500900</v>
          </cell>
          <cell r="B8248" t="str">
            <v>VACATION, SICK &amp; HOL</v>
          </cell>
          <cell r="C8248">
            <v>13100</v>
          </cell>
          <cell r="D8248" t="str">
            <v>COMM &amp; NETWORK SVCES</v>
          </cell>
          <cell r="E8248" t="str">
            <v>921-04720</v>
          </cell>
          <cell r="F8248" t="str">
            <v>131004720921</v>
          </cell>
          <cell r="G8248">
            <v>600900</v>
          </cell>
          <cell r="H8248" t="str">
            <v>VACATION, SICK &amp; HOL</v>
          </cell>
        </row>
        <row r="8249">
          <cell r="A8249">
            <v>501000</v>
          </cell>
          <cell r="B8249" t="str">
            <v>PAYROLL OVERHEAD</v>
          </cell>
          <cell r="C8249">
            <v>13100</v>
          </cell>
          <cell r="D8249" t="str">
            <v>COMM &amp; NETWORK SVCES</v>
          </cell>
          <cell r="E8249" t="str">
            <v>921-04720</v>
          </cell>
          <cell r="F8249" t="str">
            <v>131004720921</v>
          </cell>
          <cell r="G8249">
            <v>601000</v>
          </cell>
          <cell r="H8249" t="str">
            <v>PAYROLL OVERHEAD</v>
          </cell>
        </row>
        <row r="8250">
          <cell r="A8250">
            <v>501400</v>
          </cell>
          <cell r="B8250" t="str">
            <v>MATERIALS</v>
          </cell>
          <cell r="C8250">
            <v>13100</v>
          </cell>
          <cell r="D8250" t="str">
            <v>COMM &amp; NETWORK SVCES</v>
          </cell>
          <cell r="E8250" t="str">
            <v>921-04720</v>
          </cell>
          <cell r="F8250" t="str">
            <v>131004720921</v>
          </cell>
          <cell r="G8250">
            <v>601400</v>
          </cell>
          <cell r="H8250" t="str">
            <v>MATERIALS</v>
          </cell>
        </row>
        <row r="8251">
          <cell r="A8251">
            <v>501700</v>
          </cell>
          <cell r="B8251" t="str">
            <v>EQUIPMENT</v>
          </cell>
          <cell r="C8251">
            <v>13100</v>
          </cell>
          <cell r="D8251" t="str">
            <v>COMM &amp; NETWORK SVCES</v>
          </cell>
          <cell r="E8251" t="str">
            <v>921-04720</v>
          </cell>
          <cell r="F8251" t="str">
            <v>131004720921</v>
          </cell>
          <cell r="G8251">
            <v>601700</v>
          </cell>
          <cell r="H8251" t="str">
            <v>EQUIPMENT</v>
          </cell>
        </row>
        <row r="8252">
          <cell r="A8252">
            <v>502100</v>
          </cell>
          <cell r="B8252" t="str">
            <v>OTHER CONTRACT WORK</v>
          </cell>
          <cell r="C8252">
            <v>13100</v>
          </cell>
          <cell r="D8252" t="str">
            <v>COMM &amp; NETWORK SVCES</v>
          </cell>
          <cell r="E8252" t="str">
            <v>921-04720</v>
          </cell>
          <cell r="F8252" t="str">
            <v>131004720921</v>
          </cell>
          <cell r="G8252">
            <v>602100</v>
          </cell>
          <cell r="H8252" t="str">
            <v>OTHER CONTRACT WORK</v>
          </cell>
        </row>
        <row r="8253">
          <cell r="A8253">
            <v>502466</v>
          </cell>
          <cell r="B8253" t="str">
            <v>P CARD UNCODED CHARG</v>
          </cell>
          <cell r="C8253">
            <v>13100</v>
          </cell>
          <cell r="D8253" t="str">
            <v>COMM &amp; NETWORK SVCES</v>
          </cell>
          <cell r="E8253" t="str">
            <v>921-04720</v>
          </cell>
          <cell r="F8253" t="str">
            <v>131004720921</v>
          </cell>
          <cell r="G8253">
            <v>602466</v>
          </cell>
          <cell r="H8253" t="str">
            <v>P CARD UNCODED CHARG</v>
          </cell>
        </row>
        <row r="8254">
          <cell r="A8254">
            <v>504700</v>
          </cell>
          <cell r="B8254" t="str">
            <v>PARKING</v>
          </cell>
          <cell r="C8254">
            <v>13100</v>
          </cell>
          <cell r="D8254" t="str">
            <v>COMM &amp; NETWORK SVCES</v>
          </cell>
          <cell r="E8254" t="str">
            <v>921-04720</v>
          </cell>
          <cell r="F8254" t="str">
            <v>131004720921</v>
          </cell>
          <cell r="G8254">
            <v>604700</v>
          </cell>
          <cell r="H8254" t="str">
            <v>PARKING</v>
          </cell>
        </row>
        <row r="8255">
          <cell r="A8255">
            <v>505600</v>
          </cell>
          <cell r="B8255" t="str">
            <v>SOFTWARE MAINT</v>
          </cell>
          <cell r="C8255">
            <v>13100</v>
          </cell>
          <cell r="D8255" t="str">
            <v>COMM &amp; NETWORK SVCES</v>
          </cell>
          <cell r="E8255" t="str">
            <v>921-04720</v>
          </cell>
          <cell r="F8255" t="str">
            <v>131004720921</v>
          </cell>
          <cell r="G8255">
            <v>605600</v>
          </cell>
          <cell r="H8255" t="str">
            <v>SOFTWARE MAINT</v>
          </cell>
        </row>
        <row r="8256">
          <cell r="A8256">
            <v>505900</v>
          </cell>
          <cell r="B8256" t="str">
            <v>HARDWARE MAINT</v>
          </cell>
          <cell r="C8256">
            <v>13100</v>
          </cell>
          <cell r="D8256" t="str">
            <v>COMM &amp; NETWORK SVCES</v>
          </cell>
          <cell r="E8256" t="str">
            <v>921-04720</v>
          </cell>
          <cell r="F8256" t="str">
            <v>131004720921</v>
          </cell>
          <cell r="G8256">
            <v>605900</v>
          </cell>
          <cell r="H8256" t="str">
            <v>HARDWARE MAINT</v>
          </cell>
        </row>
        <row r="8257">
          <cell r="A8257">
            <v>507700</v>
          </cell>
          <cell r="B8257" t="str">
            <v>SMALL TOOLS</v>
          </cell>
          <cell r="C8257">
            <v>13100</v>
          </cell>
          <cell r="D8257" t="str">
            <v>COMM &amp; NETWORK SVCES</v>
          </cell>
          <cell r="E8257" t="str">
            <v>921-04720</v>
          </cell>
          <cell r="F8257" t="str">
            <v>131004720921</v>
          </cell>
          <cell r="G8257">
            <v>607700</v>
          </cell>
          <cell r="H8257" t="str">
            <v>SMALL TOOLS</v>
          </cell>
        </row>
        <row r="8258">
          <cell r="A8258">
            <v>512100</v>
          </cell>
          <cell r="B8258" t="str">
            <v>MEALS AND ENTERTAIN</v>
          </cell>
          <cell r="C8258">
            <v>13100</v>
          </cell>
          <cell r="D8258" t="str">
            <v>COMM &amp; NETWORK SVCES</v>
          </cell>
          <cell r="E8258" t="str">
            <v>921-04720</v>
          </cell>
          <cell r="F8258" t="str">
            <v>131004720921</v>
          </cell>
          <cell r="G8258">
            <v>612100</v>
          </cell>
          <cell r="H8258" t="str">
            <v>MEALS AND ENTERTAIN</v>
          </cell>
        </row>
        <row r="8259">
          <cell r="A8259">
            <v>580305</v>
          </cell>
          <cell r="B8259" t="str">
            <v>HOURLY  REGULAR</v>
          </cell>
          <cell r="C8259">
            <v>13100</v>
          </cell>
          <cell r="D8259" t="str">
            <v>COMM &amp; NETWORK SVCES</v>
          </cell>
          <cell r="E8259" t="str">
            <v>921-04720</v>
          </cell>
          <cell r="F8259" t="str">
            <v>131004720921</v>
          </cell>
          <cell r="G8259">
            <v>680305</v>
          </cell>
          <cell r="H8259" t="str">
            <v>HOURLY  REGULAR</v>
          </cell>
        </row>
        <row r="8260">
          <cell r="A8260">
            <v>588105</v>
          </cell>
          <cell r="B8260" t="str">
            <v>SALARY PAYROLL ZTFSO</v>
          </cell>
          <cell r="C8260">
            <v>13100</v>
          </cell>
          <cell r="D8260" t="str">
            <v>COMM &amp; NETWORK SVCES</v>
          </cell>
          <cell r="E8260" t="str">
            <v>921-04720</v>
          </cell>
          <cell r="F8260" t="str">
            <v>131004720921</v>
          </cell>
          <cell r="G8260">
            <v>688105</v>
          </cell>
          <cell r="H8260" t="str">
            <v>SALARY PAYROLL ZTFSO</v>
          </cell>
        </row>
        <row r="8261">
          <cell r="A8261">
            <v>501500</v>
          </cell>
          <cell r="B8261" t="str">
            <v>MILEAGE REIMBURSE</v>
          </cell>
          <cell r="C8261">
            <v>13100</v>
          </cell>
          <cell r="D8261" t="str">
            <v>COMM &amp; NETWORK SVCES</v>
          </cell>
          <cell r="E8261" t="str">
            <v>921-04720</v>
          </cell>
          <cell r="F8261" t="str">
            <v>131004720921</v>
          </cell>
          <cell r="G8261">
            <v>601500</v>
          </cell>
          <cell r="H8261" t="str">
            <v>MILEAGE REIMBURSE</v>
          </cell>
        </row>
        <row r="8262">
          <cell r="A8262">
            <v>502800</v>
          </cell>
          <cell r="B8262" t="str">
            <v>POSTAGE</v>
          </cell>
          <cell r="C8262">
            <v>13100</v>
          </cell>
          <cell r="D8262" t="str">
            <v>COMM &amp; NETWORK SVCES</v>
          </cell>
          <cell r="E8262" t="str">
            <v>921-04720</v>
          </cell>
          <cell r="F8262" t="str">
            <v>131004720921</v>
          </cell>
          <cell r="G8262">
            <v>602800</v>
          </cell>
          <cell r="H8262" t="str">
            <v>POSTAGE</v>
          </cell>
        </row>
        <row r="8263">
          <cell r="A8263">
            <v>506801</v>
          </cell>
          <cell r="B8263" t="str">
            <v>PLANT TRANSFERS</v>
          </cell>
          <cell r="C8263">
            <v>13100</v>
          </cell>
          <cell r="D8263" t="str">
            <v>COMM &amp; NETWORK SVCES</v>
          </cell>
          <cell r="E8263" t="str">
            <v>921-04720</v>
          </cell>
          <cell r="F8263" t="str">
            <v>131004720921</v>
          </cell>
          <cell r="G8263">
            <v>606801</v>
          </cell>
          <cell r="H8263" t="str">
            <v>PLANT TRANSFERS</v>
          </cell>
        </row>
        <row r="8264">
          <cell r="A8264">
            <v>580105</v>
          </cell>
          <cell r="B8264" t="str">
            <v>SALARY REGULAR</v>
          </cell>
          <cell r="C8264">
            <v>13100</v>
          </cell>
          <cell r="D8264" t="str">
            <v>COMM &amp; NETWORK SVCES</v>
          </cell>
          <cell r="E8264" t="str">
            <v>921-04720</v>
          </cell>
          <cell r="F8264" t="str">
            <v>131004720921</v>
          </cell>
          <cell r="G8264">
            <v>680105</v>
          </cell>
          <cell r="H8264" t="str">
            <v>SALARY REGULAR</v>
          </cell>
        </row>
        <row r="8265">
          <cell r="A8265">
            <v>503200</v>
          </cell>
          <cell r="B8265" t="str">
            <v>BOOKS AND MAGAZINES</v>
          </cell>
          <cell r="C8265">
            <v>13100</v>
          </cell>
          <cell r="D8265" t="str">
            <v>COMM &amp; NETWORK SVCES</v>
          </cell>
          <cell r="E8265" t="str">
            <v>921-04720</v>
          </cell>
          <cell r="F8265" t="str">
            <v>131004720921</v>
          </cell>
          <cell r="G8265">
            <v>603200</v>
          </cell>
          <cell r="H8265" t="str">
            <v>BOOKS AND MAGAZINES</v>
          </cell>
        </row>
        <row r="8266">
          <cell r="A8266">
            <v>503300</v>
          </cell>
          <cell r="B8266" t="str">
            <v>REFRESHMENTS</v>
          </cell>
          <cell r="C8266">
            <v>13100</v>
          </cell>
          <cell r="D8266" t="str">
            <v>COMM &amp; NETWORK SVCES</v>
          </cell>
          <cell r="E8266" t="str">
            <v>921-04720</v>
          </cell>
          <cell r="F8266" t="str">
            <v>131004720921</v>
          </cell>
          <cell r="G8266">
            <v>603300</v>
          </cell>
          <cell r="H8266" t="str">
            <v>REFRESHMENTS</v>
          </cell>
        </row>
        <row r="8267">
          <cell r="A8267">
            <v>506200</v>
          </cell>
          <cell r="B8267" t="str">
            <v>PERMITS AND FEES</v>
          </cell>
          <cell r="C8267">
            <v>13100</v>
          </cell>
          <cell r="D8267" t="str">
            <v>COMM &amp; NETWORK SVCES</v>
          </cell>
          <cell r="E8267" t="str">
            <v>921-04720</v>
          </cell>
          <cell r="F8267" t="str">
            <v>131004720921</v>
          </cell>
          <cell r="G8267">
            <v>606200</v>
          </cell>
          <cell r="H8267" t="str">
            <v>PERMITS AND FEES</v>
          </cell>
        </row>
        <row r="8268">
          <cell r="A8268">
            <v>513200</v>
          </cell>
          <cell r="B8268" t="str">
            <v>BUSINESS TRAVEL</v>
          </cell>
          <cell r="C8268">
            <v>13100</v>
          </cell>
          <cell r="D8268" t="str">
            <v>COMM &amp; NETWORK SVCES</v>
          </cell>
          <cell r="E8268" t="str">
            <v>921-04720</v>
          </cell>
          <cell r="F8268" t="str">
            <v>131004720921</v>
          </cell>
          <cell r="G8268">
            <v>613200</v>
          </cell>
          <cell r="H8268" t="str">
            <v>BUSINESS TRAVEL</v>
          </cell>
        </row>
        <row r="8269">
          <cell r="A8269">
            <v>506500</v>
          </cell>
          <cell r="B8269" t="str">
            <v>UNLEADED FUEL</v>
          </cell>
          <cell r="C8269">
            <v>13100</v>
          </cell>
          <cell r="D8269" t="str">
            <v>COMM &amp; NETWORK SVCES</v>
          </cell>
          <cell r="E8269" t="str">
            <v>921-04720</v>
          </cell>
          <cell r="F8269" t="str">
            <v>131004720921</v>
          </cell>
          <cell r="G8269">
            <v>606500</v>
          </cell>
          <cell r="H8269" t="str">
            <v>UNLEADED FUEL</v>
          </cell>
        </row>
        <row r="8270">
          <cell r="A8270">
            <v>580305</v>
          </cell>
          <cell r="B8270" t="str">
            <v>HOURLY  REGULAR</v>
          </cell>
          <cell r="C8270">
            <v>11100</v>
          </cell>
          <cell r="D8270" t="str">
            <v>SYSTEM OPS</v>
          </cell>
          <cell r="E8270" t="str">
            <v>921-04720</v>
          </cell>
          <cell r="F8270" t="str">
            <v>111004720921</v>
          </cell>
          <cell r="G8270">
            <v>680305</v>
          </cell>
          <cell r="H8270" t="str">
            <v>HOURLY  REGULAR</v>
          </cell>
        </row>
        <row r="8271">
          <cell r="A8271">
            <v>501700</v>
          </cell>
          <cell r="B8271" t="str">
            <v>EQUIPMENT</v>
          </cell>
          <cell r="C8271">
            <v>11100</v>
          </cell>
          <cell r="D8271" t="str">
            <v>SYSTEM OPS</v>
          </cell>
          <cell r="E8271" t="str">
            <v>921-04720</v>
          </cell>
          <cell r="F8271" t="str">
            <v>111004720921</v>
          </cell>
          <cell r="G8271">
            <v>601700</v>
          </cell>
          <cell r="H8271" t="str">
            <v>EQUIPMENT</v>
          </cell>
        </row>
        <row r="8272">
          <cell r="A8272">
            <v>505600</v>
          </cell>
          <cell r="B8272" t="str">
            <v>SOFTWARE MAINT</v>
          </cell>
          <cell r="C8272">
            <v>11700</v>
          </cell>
          <cell r="D8272" t="str">
            <v>N MIST UGS</v>
          </cell>
          <cell r="E8272" t="str">
            <v>921-04720</v>
          </cell>
          <cell r="F8272" t="str">
            <v>117004720921</v>
          </cell>
          <cell r="G8272">
            <v>605600</v>
          </cell>
          <cell r="H8272" t="str">
            <v>SOFTWARE MAINT</v>
          </cell>
        </row>
        <row r="8273">
          <cell r="A8273">
            <v>501100</v>
          </cell>
          <cell r="B8273" t="str">
            <v>EDUCATION</v>
          </cell>
          <cell r="C8273">
            <v>51060</v>
          </cell>
          <cell r="D8273" t="str">
            <v>PROJECT OFFICE</v>
          </cell>
          <cell r="E8273" t="str">
            <v>921-04725</v>
          </cell>
          <cell r="F8273" t="str">
            <v>510604725921</v>
          </cell>
          <cell r="G8273">
            <v>601100</v>
          </cell>
          <cell r="H8273" t="str">
            <v>EDUCATION</v>
          </cell>
        </row>
        <row r="8274">
          <cell r="A8274">
            <v>505600</v>
          </cell>
          <cell r="B8274" t="str">
            <v>SOFTWARE MAINT</v>
          </cell>
          <cell r="C8274">
            <v>41020</v>
          </cell>
          <cell r="D8274" t="str">
            <v>SYSTEMS &amp; SUPPORT SERVICES</v>
          </cell>
          <cell r="E8274" t="str">
            <v>921-04725</v>
          </cell>
          <cell r="F8274" t="str">
            <v>410204725921</v>
          </cell>
          <cell r="G8274">
            <v>605600</v>
          </cell>
          <cell r="H8274" t="str">
            <v>SOFTWARE MAINT</v>
          </cell>
        </row>
        <row r="8275">
          <cell r="A8275">
            <v>502100</v>
          </cell>
          <cell r="B8275" t="str">
            <v>OTHER CONTRACT WORK</v>
          </cell>
          <cell r="C8275">
            <v>41020</v>
          </cell>
          <cell r="D8275" t="str">
            <v>SYSTEMS &amp; SUPPORT SERVICES</v>
          </cell>
          <cell r="E8275" t="str">
            <v>921-04725</v>
          </cell>
          <cell r="F8275" t="str">
            <v>410204725921</v>
          </cell>
          <cell r="G8275">
            <v>602100</v>
          </cell>
          <cell r="H8275" t="str">
            <v>OTHER CONTRACT WORK</v>
          </cell>
        </row>
        <row r="8276">
          <cell r="A8276">
            <v>505600</v>
          </cell>
          <cell r="B8276" t="str">
            <v>SOFTWARE MAINT</v>
          </cell>
          <cell r="C8276">
            <v>41020</v>
          </cell>
          <cell r="D8276" t="str">
            <v>SYSTEMS &amp; SUPPORT SERVICES</v>
          </cell>
          <cell r="E8276" t="str">
            <v>921-04735</v>
          </cell>
          <cell r="F8276" t="str">
            <v>410204735921</v>
          </cell>
          <cell r="G8276">
            <v>605600</v>
          </cell>
          <cell r="H8276" t="str">
            <v>SOFTWARE MAINT</v>
          </cell>
        </row>
        <row r="8277">
          <cell r="A8277">
            <v>505900</v>
          </cell>
          <cell r="B8277" t="str">
            <v>HARDWARE MAINT</v>
          </cell>
          <cell r="C8277">
            <v>41020</v>
          </cell>
          <cell r="D8277" t="str">
            <v>SYSTEMS &amp; SUPPORT SERVICES</v>
          </cell>
          <cell r="E8277" t="str">
            <v>921-04735</v>
          </cell>
          <cell r="F8277" t="str">
            <v>410204735921</v>
          </cell>
          <cell r="G8277">
            <v>605900</v>
          </cell>
          <cell r="H8277" t="str">
            <v>HARDWARE MAINT</v>
          </cell>
        </row>
        <row r="8278">
          <cell r="A8278">
            <v>502700</v>
          </cell>
          <cell r="B8278" t="str">
            <v>TELEPHONE</v>
          </cell>
          <cell r="C8278">
            <v>41020</v>
          </cell>
          <cell r="D8278" t="str">
            <v>SYSTEMS &amp; SUPPORT SERVICES</v>
          </cell>
          <cell r="E8278" t="str">
            <v>921-04735</v>
          </cell>
          <cell r="F8278" t="str">
            <v>410204735921</v>
          </cell>
          <cell r="G8278">
            <v>602700</v>
          </cell>
          <cell r="H8278" t="str">
            <v>TELEPHONE</v>
          </cell>
        </row>
        <row r="8279">
          <cell r="A8279">
            <v>500100</v>
          </cell>
          <cell r="B8279" t="str">
            <v>SALARY PAYROLL</v>
          </cell>
          <cell r="C8279">
            <v>13100</v>
          </cell>
          <cell r="D8279" t="str">
            <v>COMM &amp; NETWORK SVCES</v>
          </cell>
          <cell r="E8279" t="str">
            <v>921-04735</v>
          </cell>
          <cell r="F8279" t="str">
            <v>131004735921</v>
          </cell>
          <cell r="G8279">
            <v>600100</v>
          </cell>
          <cell r="H8279" t="str">
            <v>SALARY PAYROLL</v>
          </cell>
        </row>
        <row r="8280">
          <cell r="A8280">
            <v>500900</v>
          </cell>
          <cell r="B8280" t="str">
            <v>VACATION, SICK &amp; HOL</v>
          </cell>
          <cell r="C8280">
            <v>13100</v>
          </cell>
          <cell r="D8280" t="str">
            <v>COMM &amp; NETWORK SVCES</v>
          </cell>
          <cell r="E8280" t="str">
            <v>921-04735</v>
          </cell>
          <cell r="F8280" t="str">
            <v>131004735921</v>
          </cell>
          <cell r="G8280">
            <v>600900</v>
          </cell>
          <cell r="H8280" t="str">
            <v>VACATION, SICK &amp; HOL</v>
          </cell>
        </row>
        <row r="8281">
          <cell r="A8281">
            <v>501000</v>
          </cell>
          <cell r="B8281" t="str">
            <v>PAYROLL OVERHEAD</v>
          </cell>
          <cell r="C8281">
            <v>13100</v>
          </cell>
          <cell r="D8281" t="str">
            <v>COMM &amp; NETWORK SVCES</v>
          </cell>
          <cell r="E8281" t="str">
            <v>921-04735</v>
          </cell>
          <cell r="F8281" t="str">
            <v>131004735921</v>
          </cell>
          <cell r="G8281">
            <v>601000</v>
          </cell>
          <cell r="H8281" t="str">
            <v>PAYROLL OVERHEAD</v>
          </cell>
        </row>
        <row r="8282">
          <cell r="A8282">
            <v>502466</v>
          </cell>
          <cell r="B8282" t="str">
            <v>P CARD UNCODED CHARG</v>
          </cell>
          <cell r="C8282">
            <v>13100</v>
          </cell>
          <cell r="D8282" t="str">
            <v>COMM &amp; NETWORK SVCES</v>
          </cell>
          <cell r="E8282" t="str">
            <v>921-04735</v>
          </cell>
          <cell r="F8282" t="str">
            <v>131004735921</v>
          </cell>
          <cell r="G8282">
            <v>602466</v>
          </cell>
          <cell r="H8282" t="str">
            <v>P CARD UNCODED CHARG</v>
          </cell>
        </row>
        <row r="8283">
          <cell r="A8283">
            <v>505900</v>
          </cell>
          <cell r="B8283" t="str">
            <v>HARDWARE MAINT</v>
          </cell>
          <cell r="C8283">
            <v>13100</v>
          </cell>
          <cell r="D8283" t="str">
            <v>COMM &amp; NETWORK SVCES</v>
          </cell>
          <cell r="E8283" t="str">
            <v>921-04735</v>
          </cell>
          <cell r="F8283" t="str">
            <v>131004735921</v>
          </cell>
          <cell r="G8283">
            <v>605900</v>
          </cell>
          <cell r="H8283" t="str">
            <v>HARDWARE MAINT</v>
          </cell>
        </row>
        <row r="8284">
          <cell r="A8284">
            <v>501100</v>
          </cell>
          <cell r="B8284" t="str">
            <v>EDUCATION</v>
          </cell>
          <cell r="C8284">
            <v>13100</v>
          </cell>
          <cell r="D8284" t="str">
            <v>COMM &amp; NETWORK SVCES</v>
          </cell>
          <cell r="E8284" t="str">
            <v>921-04735</v>
          </cell>
          <cell r="F8284" t="str">
            <v>131004735921</v>
          </cell>
          <cell r="G8284">
            <v>601100</v>
          </cell>
          <cell r="H8284" t="str">
            <v>EDUCATION</v>
          </cell>
        </row>
        <row r="8285">
          <cell r="A8285">
            <v>522000</v>
          </cell>
          <cell r="B8285" t="str">
            <v>EMPLOYEE AWARDS</v>
          </cell>
          <cell r="C8285">
            <v>13100</v>
          </cell>
          <cell r="D8285" t="str">
            <v>COMM &amp; NETWORK SVCES</v>
          </cell>
          <cell r="E8285" t="str">
            <v>921-04735</v>
          </cell>
          <cell r="F8285" t="str">
            <v>131004735921</v>
          </cell>
          <cell r="G8285">
            <v>622000</v>
          </cell>
          <cell r="H8285" t="str">
            <v>EMPLOYEE AWARDS</v>
          </cell>
        </row>
        <row r="8286">
          <cell r="A8286">
            <v>502466</v>
          </cell>
          <cell r="B8286" t="str">
            <v>P CARD UNCODED CHARG</v>
          </cell>
          <cell r="C8286">
            <v>41020</v>
          </cell>
          <cell r="D8286" t="str">
            <v>SYSTEMS &amp; SUPPORT SERVICES</v>
          </cell>
          <cell r="E8286" t="str">
            <v>921-04750</v>
          </cell>
          <cell r="F8286" t="str">
            <v>410204750921</v>
          </cell>
          <cell r="G8286">
            <v>602466</v>
          </cell>
          <cell r="H8286" t="str">
            <v>P CARD UNCODED CHARG</v>
          </cell>
        </row>
        <row r="8287">
          <cell r="A8287">
            <v>505600</v>
          </cell>
          <cell r="B8287" t="str">
            <v>SOFTWARE MAINT</v>
          </cell>
          <cell r="C8287">
            <v>41020</v>
          </cell>
          <cell r="D8287" t="str">
            <v>SYSTEMS &amp; SUPPORT SERVICES</v>
          </cell>
          <cell r="E8287" t="str">
            <v>921-04750</v>
          </cell>
          <cell r="F8287" t="str">
            <v>410204750921</v>
          </cell>
          <cell r="G8287">
            <v>605600</v>
          </cell>
          <cell r="H8287" t="str">
            <v>SOFTWARE MAINT</v>
          </cell>
        </row>
        <row r="8288">
          <cell r="A8288">
            <v>505900</v>
          </cell>
          <cell r="B8288" t="str">
            <v>HARDWARE MAINT</v>
          </cell>
          <cell r="C8288">
            <v>41020</v>
          </cell>
          <cell r="D8288" t="str">
            <v>SYSTEMS &amp; SUPPORT SERVICES</v>
          </cell>
          <cell r="E8288" t="str">
            <v>921-04750</v>
          </cell>
          <cell r="F8288" t="str">
            <v>410204750921</v>
          </cell>
          <cell r="G8288">
            <v>605900</v>
          </cell>
          <cell r="H8288" t="str">
            <v>HARDWARE MAINT</v>
          </cell>
        </row>
        <row r="8289">
          <cell r="A8289">
            <v>505000</v>
          </cell>
          <cell r="B8289" t="str">
            <v>LEGAL FEES</v>
          </cell>
          <cell r="C8289">
            <v>41090</v>
          </cell>
          <cell r="D8289" t="str">
            <v>BLOODHOUND PROJECT</v>
          </cell>
          <cell r="E8289" t="str">
            <v>921-04760</v>
          </cell>
          <cell r="F8289" t="str">
            <v>410904760921</v>
          </cell>
          <cell r="G8289">
            <v>605000</v>
          </cell>
          <cell r="H8289" t="str">
            <v>LEGAL FEES</v>
          </cell>
        </row>
        <row r="8290">
          <cell r="A8290">
            <v>505100</v>
          </cell>
          <cell r="B8290" t="str">
            <v>PROFESSIONAL SERVICE</v>
          </cell>
          <cell r="C8290">
            <v>41090</v>
          </cell>
          <cell r="D8290" t="str">
            <v>BLOODHOUND PROJECT</v>
          </cell>
          <cell r="E8290" t="str">
            <v>921-04760</v>
          </cell>
          <cell r="F8290" t="str">
            <v>410904760921</v>
          </cell>
          <cell r="G8290">
            <v>605100</v>
          </cell>
          <cell r="H8290" t="str">
            <v>PROFESSIONAL SERVICE</v>
          </cell>
        </row>
        <row r="8291">
          <cell r="A8291">
            <v>506801</v>
          </cell>
          <cell r="B8291" t="str">
            <v>PLANT TRANSFERS</v>
          </cell>
          <cell r="C8291">
            <v>41090</v>
          </cell>
          <cell r="D8291" t="str">
            <v>BLOODHOUND PROJECT</v>
          </cell>
          <cell r="E8291" t="str">
            <v>921-04760</v>
          </cell>
          <cell r="F8291" t="str">
            <v>410904760921</v>
          </cell>
          <cell r="G8291">
            <v>606801</v>
          </cell>
          <cell r="H8291" t="str">
            <v>PLANT TRANSFERS</v>
          </cell>
        </row>
        <row r="8292">
          <cell r="A8292">
            <v>580105</v>
          </cell>
          <cell r="B8292" t="str">
            <v>SALARY REGULAR</v>
          </cell>
          <cell r="C8292">
            <v>41090</v>
          </cell>
          <cell r="D8292" t="str">
            <v>BLOODHOUND PROJECT</v>
          </cell>
          <cell r="E8292" t="str">
            <v>921-04760</v>
          </cell>
          <cell r="F8292" t="str">
            <v>410904760921</v>
          </cell>
          <cell r="G8292">
            <v>680105</v>
          </cell>
          <cell r="H8292" t="str">
            <v>SALARY REGULAR</v>
          </cell>
        </row>
        <row r="8293">
          <cell r="A8293">
            <v>580305</v>
          </cell>
          <cell r="B8293" t="str">
            <v>HOURLY  REGULAR</v>
          </cell>
          <cell r="C8293">
            <v>41090</v>
          </cell>
          <cell r="D8293" t="str">
            <v>BLOODHOUND PROJECT</v>
          </cell>
          <cell r="E8293" t="str">
            <v>921-04760</v>
          </cell>
          <cell r="F8293" t="str">
            <v>410904760921</v>
          </cell>
          <cell r="G8293">
            <v>680305</v>
          </cell>
          <cell r="H8293" t="str">
            <v>HOURLY  REGULAR</v>
          </cell>
        </row>
        <row r="8294">
          <cell r="A8294">
            <v>580306</v>
          </cell>
          <cell r="B8294" t="str">
            <v>HOURLY  OT PAY</v>
          </cell>
          <cell r="C8294">
            <v>41090</v>
          </cell>
          <cell r="D8294" t="str">
            <v>BLOODHOUND PROJECT</v>
          </cell>
          <cell r="E8294" t="str">
            <v>921-04760</v>
          </cell>
          <cell r="F8294" t="str">
            <v>410904760921</v>
          </cell>
          <cell r="G8294">
            <v>680306</v>
          </cell>
          <cell r="H8294" t="str">
            <v>HOURLY  OT PAY</v>
          </cell>
        </row>
        <row r="8295">
          <cell r="A8295">
            <v>500100</v>
          </cell>
          <cell r="B8295" t="str">
            <v>SALARY PAYROLL</v>
          </cell>
          <cell r="C8295">
            <v>41090</v>
          </cell>
          <cell r="D8295" t="str">
            <v>BLOODHOUND PROJECT</v>
          </cell>
          <cell r="E8295" t="str">
            <v>921-04760</v>
          </cell>
          <cell r="F8295" t="str">
            <v>410904760921</v>
          </cell>
          <cell r="G8295">
            <v>600100</v>
          </cell>
          <cell r="H8295" t="str">
            <v>SALARY PAYROLL</v>
          </cell>
        </row>
        <row r="8296">
          <cell r="A8296">
            <v>501400</v>
          </cell>
          <cell r="B8296" t="str">
            <v>MATERIALS</v>
          </cell>
          <cell r="C8296">
            <v>41090</v>
          </cell>
          <cell r="D8296" t="str">
            <v>BLOODHOUND PROJECT</v>
          </cell>
          <cell r="E8296" t="str">
            <v>921-04760</v>
          </cell>
          <cell r="F8296" t="str">
            <v>410904760921</v>
          </cell>
          <cell r="G8296">
            <v>601400</v>
          </cell>
          <cell r="H8296" t="str">
            <v>MATERIALS</v>
          </cell>
        </row>
        <row r="8297">
          <cell r="A8297">
            <v>502100</v>
          </cell>
          <cell r="B8297" t="str">
            <v>OTHER CONTRACT WORK</v>
          </cell>
          <cell r="C8297">
            <v>41090</v>
          </cell>
          <cell r="D8297" t="str">
            <v>BLOODHOUND PROJECT</v>
          </cell>
          <cell r="E8297" t="str">
            <v>921-04760</v>
          </cell>
          <cell r="F8297" t="str">
            <v>410904760921</v>
          </cell>
          <cell r="G8297">
            <v>602100</v>
          </cell>
          <cell r="H8297" t="str">
            <v>OTHER CONTRACT WORK</v>
          </cell>
        </row>
        <row r="8298">
          <cell r="A8298">
            <v>503300</v>
          </cell>
          <cell r="B8298" t="str">
            <v>REFRESHMENTS</v>
          </cell>
          <cell r="C8298">
            <v>41090</v>
          </cell>
          <cell r="D8298" t="str">
            <v>BLOODHOUND PROJECT</v>
          </cell>
          <cell r="E8298" t="str">
            <v>921-04760</v>
          </cell>
          <cell r="F8298" t="str">
            <v>410904760921</v>
          </cell>
          <cell r="G8298">
            <v>603300</v>
          </cell>
          <cell r="H8298" t="str">
            <v>REFRESHMENTS</v>
          </cell>
        </row>
        <row r="8299">
          <cell r="A8299">
            <v>507700</v>
          </cell>
          <cell r="B8299" t="str">
            <v>SMALL TOOLS</v>
          </cell>
          <cell r="C8299">
            <v>41090</v>
          </cell>
          <cell r="D8299" t="str">
            <v>BLOODHOUND PROJECT</v>
          </cell>
          <cell r="E8299" t="str">
            <v>921-04760</v>
          </cell>
          <cell r="F8299" t="str">
            <v>410904760921</v>
          </cell>
          <cell r="G8299">
            <v>607700</v>
          </cell>
          <cell r="H8299" t="str">
            <v>SMALL TOOLS</v>
          </cell>
        </row>
        <row r="8300">
          <cell r="A8300">
            <v>580301</v>
          </cell>
          <cell r="B8300" t="str">
            <v>HOURLY DBL TIME PAY</v>
          </cell>
          <cell r="C8300">
            <v>41090</v>
          </cell>
          <cell r="D8300" t="str">
            <v>BLOODHOUND PROJECT</v>
          </cell>
          <cell r="E8300" t="str">
            <v>921-04760</v>
          </cell>
          <cell r="F8300" t="str">
            <v>410904760921</v>
          </cell>
          <cell r="G8300">
            <v>680301</v>
          </cell>
          <cell r="H8300" t="str">
            <v>HOURLY DBL TIME PAY</v>
          </cell>
        </row>
        <row r="8301">
          <cell r="A8301">
            <v>585800</v>
          </cell>
          <cell r="B8301" t="str">
            <v>MEAL TICKETS SECONDARY</v>
          </cell>
          <cell r="C8301">
            <v>41090</v>
          </cell>
          <cell r="D8301" t="str">
            <v>BLOODHOUND PROJECT</v>
          </cell>
          <cell r="E8301" t="str">
            <v>921-04760</v>
          </cell>
          <cell r="F8301" t="str">
            <v>410904760921</v>
          </cell>
          <cell r="G8301">
            <v>685800</v>
          </cell>
          <cell r="H8301" t="str">
            <v>MEAL TICKETS SECONDARY</v>
          </cell>
        </row>
        <row r="8302">
          <cell r="A8302">
            <v>500100</v>
          </cell>
          <cell r="B8302" t="str">
            <v>SALARY PAYROLL</v>
          </cell>
          <cell r="C8302">
            <v>41050</v>
          </cell>
          <cell r="D8302" t="str">
            <v>IS GENERAL ADMIN</v>
          </cell>
          <cell r="E8302" t="str">
            <v>921-04760</v>
          </cell>
          <cell r="F8302" t="str">
            <v>410504760921</v>
          </cell>
          <cell r="G8302">
            <v>600100</v>
          </cell>
          <cell r="H8302" t="str">
            <v>SALARY PAYROLL</v>
          </cell>
        </row>
        <row r="8303">
          <cell r="A8303">
            <v>500500</v>
          </cell>
          <cell r="B8303" t="str">
            <v>SALARY BONUS PAYROLL</v>
          </cell>
          <cell r="C8303">
            <v>41050</v>
          </cell>
          <cell r="D8303" t="str">
            <v>IS GENERAL ADMIN</v>
          </cell>
          <cell r="E8303" t="str">
            <v>921-04760</v>
          </cell>
          <cell r="F8303" t="str">
            <v>410504760921</v>
          </cell>
          <cell r="G8303">
            <v>600500</v>
          </cell>
          <cell r="H8303" t="str">
            <v>SALARY BONUS PAYROLL</v>
          </cell>
        </row>
        <row r="8304">
          <cell r="A8304">
            <v>500900</v>
          </cell>
          <cell r="B8304" t="str">
            <v>VACATION, SICK &amp; HOL</v>
          </cell>
          <cell r="C8304">
            <v>41050</v>
          </cell>
          <cell r="D8304" t="str">
            <v>IS GENERAL ADMIN</v>
          </cell>
          <cell r="E8304" t="str">
            <v>921-04760</v>
          </cell>
          <cell r="F8304" t="str">
            <v>410504760921</v>
          </cell>
          <cell r="G8304">
            <v>600900</v>
          </cell>
          <cell r="H8304" t="str">
            <v>VACATION, SICK &amp; HOL</v>
          </cell>
        </row>
        <row r="8305">
          <cell r="A8305">
            <v>501000</v>
          </cell>
          <cell r="B8305" t="str">
            <v>PAYROLL OVERHEAD</v>
          </cell>
          <cell r="C8305">
            <v>41050</v>
          </cell>
          <cell r="D8305" t="str">
            <v>IS GENERAL ADMIN</v>
          </cell>
          <cell r="E8305" t="str">
            <v>921-04760</v>
          </cell>
          <cell r="F8305" t="str">
            <v>410504760921</v>
          </cell>
          <cell r="G8305">
            <v>601000</v>
          </cell>
          <cell r="H8305" t="str">
            <v>PAYROLL OVERHEAD</v>
          </cell>
        </row>
        <row r="8306">
          <cell r="A8306">
            <v>501900</v>
          </cell>
          <cell r="B8306" t="str">
            <v>DUES/MEMBERSHIP</v>
          </cell>
          <cell r="C8306">
            <v>41050</v>
          </cell>
          <cell r="D8306" t="str">
            <v>IS GENERAL ADMIN</v>
          </cell>
          <cell r="E8306" t="str">
            <v>921-04760</v>
          </cell>
          <cell r="F8306" t="str">
            <v>410504760921</v>
          </cell>
          <cell r="G8306">
            <v>601900</v>
          </cell>
          <cell r="H8306" t="str">
            <v>DUES/MEMBERSHIP</v>
          </cell>
        </row>
        <row r="8307">
          <cell r="A8307">
            <v>502100</v>
          </cell>
          <cell r="B8307" t="str">
            <v>OTHER CONTRACT WORK</v>
          </cell>
          <cell r="C8307">
            <v>41050</v>
          </cell>
          <cell r="D8307" t="str">
            <v>IS GENERAL ADMIN</v>
          </cell>
          <cell r="E8307" t="str">
            <v>921-04760</v>
          </cell>
          <cell r="F8307" t="str">
            <v>410504760921</v>
          </cell>
          <cell r="G8307">
            <v>602100</v>
          </cell>
          <cell r="H8307" t="str">
            <v>OTHER CONTRACT WORK</v>
          </cell>
        </row>
        <row r="8308">
          <cell r="A8308">
            <v>502466</v>
          </cell>
          <cell r="B8308" t="str">
            <v>P CARD UNCODED CHARG</v>
          </cell>
          <cell r="C8308">
            <v>41050</v>
          </cell>
          <cell r="D8308" t="str">
            <v>IS GENERAL ADMIN</v>
          </cell>
          <cell r="E8308" t="str">
            <v>921-04760</v>
          </cell>
          <cell r="F8308" t="str">
            <v>410504760921</v>
          </cell>
          <cell r="G8308">
            <v>602466</v>
          </cell>
          <cell r="H8308" t="str">
            <v>P CARD UNCODED CHARG</v>
          </cell>
        </row>
        <row r="8309">
          <cell r="A8309">
            <v>512100</v>
          </cell>
          <cell r="B8309" t="str">
            <v>MEALS AND ENTERTAIN</v>
          </cell>
          <cell r="C8309">
            <v>41050</v>
          </cell>
          <cell r="D8309" t="str">
            <v>IS GENERAL ADMIN</v>
          </cell>
          <cell r="E8309" t="str">
            <v>921-04760</v>
          </cell>
          <cell r="F8309" t="str">
            <v>410504760921</v>
          </cell>
          <cell r="G8309">
            <v>612100</v>
          </cell>
          <cell r="H8309" t="str">
            <v>MEALS AND ENTERTAIN</v>
          </cell>
        </row>
        <row r="8310">
          <cell r="A8310">
            <v>588105</v>
          </cell>
          <cell r="B8310" t="str">
            <v>SALARY PAYROLL ZTFSO</v>
          </cell>
          <cell r="C8310">
            <v>41050</v>
          </cell>
          <cell r="D8310" t="str">
            <v>IS GENERAL ADMIN</v>
          </cell>
          <cell r="E8310" t="str">
            <v>921-04760</v>
          </cell>
          <cell r="F8310" t="str">
            <v>410504760921</v>
          </cell>
          <cell r="G8310">
            <v>688105</v>
          </cell>
          <cell r="H8310" t="str">
            <v>SALARY PAYROLL ZTFSO</v>
          </cell>
        </row>
        <row r="8311">
          <cell r="A8311">
            <v>501700</v>
          </cell>
          <cell r="B8311" t="str">
            <v>EQUIPMENT</v>
          </cell>
          <cell r="C8311">
            <v>41050</v>
          </cell>
          <cell r="D8311" t="str">
            <v>IS GENERAL ADMIN</v>
          </cell>
          <cell r="E8311" t="str">
            <v>921-04760</v>
          </cell>
          <cell r="F8311" t="str">
            <v>410504760921</v>
          </cell>
          <cell r="G8311">
            <v>601700</v>
          </cell>
          <cell r="H8311" t="str">
            <v>EQUIPMENT</v>
          </cell>
        </row>
        <row r="8312">
          <cell r="A8312">
            <v>505600</v>
          </cell>
          <cell r="B8312" t="str">
            <v>SOFTWARE MAINT</v>
          </cell>
          <cell r="C8312">
            <v>41050</v>
          </cell>
          <cell r="D8312" t="str">
            <v>IS GENERAL ADMIN</v>
          </cell>
          <cell r="E8312" t="str">
            <v>921-04760</v>
          </cell>
          <cell r="F8312" t="str">
            <v>410504760921</v>
          </cell>
          <cell r="G8312">
            <v>605600</v>
          </cell>
          <cell r="H8312" t="str">
            <v>SOFTWARE MAINT</v>
          </cell>
        </row>
        <row r="8313">
          <cell r="A8313">
            <v>503000</v>
          </cell>
          <cell r="B8313" t="str">
            <v>OFFICE SUPPLIES</v>
          </cell>
          <cell r="C8313">
            <v>41050</v>
          </cell>
          <cell r="D8313" t="str">
            <v>IS GENERAL ADMIN</v>
          </cell>
          <cell r="E8313" t="str">
            <v>921-04760</v>
          </cell>
          <cell r="F8313" t="str">
            <v>410504760921</v>
          </cell>
          <cell r="G8313">
            <v>603000</v>
          </cell>
          <cell r="H8313" t="str">
            <v>OFFICE SUPPLIES</v>
          </cell>
        </row>
        <row r="8314">
          <cell r="A8314">
            <v>503300</v>
          </cell>
          <cell r="B8314" t="str">
            <v>REFRESHMENTS</v>
          </cell>
          <cell r="C8314">
            <v>41050</v>
          </cell>
          <cell r="D8314" t="str">
            <v>IS GENERAL ADMIN</v>
          </cell>
          <cell r="E8314" t="str">
            <v>921-04760</v>
          </cell>
          <cell r="F8314" t="str">
            <v>410504760921</v>
          </cell>
          <cell r="G8314">
            <v>603300</v>
          </cell>
          <cell r="H8314" t="str">
            <v>REFRESHMENTS</v>
          </cell>
        </row>
        <row r="8315">
          <cell r="A8315">
            <v>505500</v>
          </cell>
          <cell r="B8315" t="str">
            <v>REPAIRS AND MAINT</v>
          </cell>
          <cell r="C8315">
            <v>41050</v>
          </cell>
          <cell r="D8315" t="str">
            <v>IS GENERAL ADMIN</v>
          </cell>
          <cell r="E8315" t="str">
            <v>921-04760</v>
          </cell>
          <cell r="F8315" t="str">
            <v>410504760921</v>
          </cell>
          <cell r="G8315">
            <v>605500</v>
          </cell>
          <cell r="H8315" t="str">
            <v>REPAIRS AND MAINT</v>
          </cell>
        </row>
        <row r="8316">
          <cell r="A8316">
            <v>513200</v>
          </cell>
          <cell r="B8316" t="str">
            <v>BUSINESS TRAVEL</v>
          </cell>
          <cell r="C8316">
            <v>41050</v>
          </cell>
          <cell r="D8316" t="str">
            <v>IS GENERAL ADMIN</v>
          </cell>
          <cell r="E8316" t="str">
            <v>921-04760</v>
          </cell>
          <cell r="F8316" t="str">
            <v>410504760921</v>
          </cell>
          <cell r="G8316">
            <v>613200</v>
          </cell>
          <cell r="H8316" t="str">
            <v>BUSINESS TRAVEL</v>
          </cell>
        </row>
        <row r="8317">
          <cell r="A8317">
            <v>503200</v>
          </cell>
          <cell r="B8317" t="str">
            <v>BOOKS AND MAGAZINES</v>
          </cell>
          <cell r="C8317">
            <v>41050</v>
          </cell>
          <cell r="D8317" t="str">
            <v>IS GENERAL ADMIN</v>
          </cell>
          <cell r="E8317" t="str">
            <v>921-04760</v>
          </cell>
          <cell r="F8317" t="str">
            <v>410504760921</v>
          </cell>
          <cell r="G8317">
            <v>603200</v>
          </cell>
          <cell r="H8317" t="str">
            <v>BOOKS AND MAGAZINES</v>
          </cell>
        </row>
        <row r="8318">
          <cell r="A8318">
            <v>502466</v>
          </cell>
          <cell r="B8318" t="str">
            <v>P CARD UNCODED CHARG</v>
          </cell>
          <cell r="C8318">
            <v>41020</v>
          </cell>
          <cell r="D8318" t="str">
            <v>SYSTEMS &amp; SUPPORT SERVICES</v>
          </cell>
          <cell r="E8318" t="str">
            <v>921-04760</v>
          </cell>
          <cell r="F8318" t="str">
            <v>410204760921</v>
          </cell>
          <cell r="G8318">
            <v>602466</v>
          </cell>
          <cell r="H8318" t="str">
            <v>P CARD UNCODED CHARG</v>
          </cell>
        </row>
        <row r="8319">
          <cell r="A8319">
            <v>505600</v>
          </cell>
          <cell r="B8319" t="str">
            <v>SOFTWARE MAINT</v>
          </cell>
          <cell r="C8319">
            <v>41020</v>
          </cell>
          <cell r="D8319" t="str">
            <v>SYSTEMS &amp; SUPPORT SERVICES</v>
          </cell>
          <cell r="E8319" t="str">
            <v>921-04760</v>
          </cell>
          <cell r="F8319" t="str">
            <v>410204760921</v>
          </cell>
          <cell r="G8319">
            <v>605600</v>
          </cell>
          <cell r="H8319" t="str">
            <v>SOFTWARE MAINT</v>
          </cell>
        </row>
        <row r="8320">
          <cell r="A8320">
            <v>505900</v>
          </cell>
          <cell r="B8320" t="str">
            <v>HARDWARE MAINT</v>
          </cell>
          <cell r="C8320">
            <v>41020</v>
          </cell>
          <cell r="D8320" t="str">
            <v>SYSTEMS &amp; SUPPORT SERVICES</v>
          </cell>
          <cell r="E8320" t="str">
            <v>921-04760</v>
          </cell>
          <cell r="F8320" t="str">
            <v>410204760921</v>
          </cell>
          <cell r="G8320">
            <v>605900</v>
          </cell>
          <cell r="H8320" t="str">
            <v>HARDWARE MAINT</v>
          </cell>
        </row>
        <row r="8321">
          <cell r="A8321">
            <v>502100</v>
          </cell>
          <cell r="B8321" t="str">
            <v>OTHER CONTRACT WORK</v>
          </cell>
          <cell r="C8321">
            <v>41020</v>
          </cell>
          <cell r="D8321" t="str">
            <v>SYSTEMS &amp; SUPPORT SERVICES</v>
          </cell>
          <cell r="E8321" t="str">
            <v>921-04760</v>
          </cell>
          <cell r="F8321" t="str">
            <v>410204760921</v>
          </cell>
          <cell r="G8321">
            <v>602100</v>
          </cell>
          <cell r="H8321" t="str">
            <v>OTHER CONTRACT WORK</v>
          </cell>
        </row>
        <row r="8322">
          <cell r="A8322">
            <v>500100</v>
          </cell>
          <cell r="B8322" t="str">
            <v>SALARY PAYROLL</v>
          </cell>
          <cell r="C8322">
            <v>41010</v>
          </cell>
          <cell r="D8322" t="str">
            <v>CYBERSECURITY</v>
          </cell>
          <cell r="E8322" t="str">
            <v>921-04760</v>
          </cell>
          <cell r="F8322" t="str">
            <v>410104760921</v>
          </cell>
          <cell r="G8322">
            <v>600100</v>
          </cell>
          <cell r="H8322" t="str">
            <v>SALARY PAYROLL</v>
          </cell>
        </row>
        <row r="8323">
          <cell r="A8323">
            <v>500500</v>
          </cell>
          <cell r="B8323" t="str">
            <v>SALARY BONUS PAYROLL</v>
          </cell>
          <cell r="C8323">
            <v>41010</v>
          </cell>
          <cell r="D8323" t="str">
            <v>CYBERSECURITY</v>
          </cell>
          <cell r="E8323" t="str">
            <v>921-04760</v>
          </cell>
          <cell r="F8323" t="str">
            <v>410104760921</v>
          </cell>
          <cell r="G8323">
            <v>600500</v>
          </cell>
          <cell r="H8323" t="str">
            <v>SALARY BONUS PAYROLL</v>
          </cell>
        </row>
        <row r="8324">
          <cell r="A8324">
            <v>500900</v>
          </cell>
          <cell r="B8324" t="str">
            <v>VACATION, SICK &amp; HOL</v>
          </cell>
          <cell r="C8324">
            <v>41010</v>
          </cell>
          <cell r="D8324" t="str">
            <v>CYBERSECURITY</v>
          </cell>
          <cell r="E8324" t="str">
            <v>921-04760</v>
          </cell>
          <cell r="F8324" t="str">
            <v>410104760921</v>
          </cell>
          <cell r="G8324">
            <v>600900</v>
          </cell>
          <cell r="H8324" t="str">
            <v>VACATION, SICK &amp; HOL</v>
          </cell>
        </row>
        <row r="8325">
          <cell r="A8325">
            <v>501000</v>
          </cell>
          <cell r="B8325" t="str">
            <v>PAYROLL OVERHEAD</v>
          </cell>
          <cell r="C8325">
            <v>41010</v>
          </cell>
          <cell r="D8325" t="str">
            <v>CYBERSECURITY</v>
          </cell>
          <cell r="E8325" t="str">
            <v>921-04760</v>
          </cell>
          <cell r="F8325" t="str">
            <v>410104760921</v>
          </cell>
          <cell r="G8325">
            <v>601000</v>
          </cell>
          <cell r="H8325" t="str">
            <v>PAYROLL OVERHEAD</v>
          </cell>
        </row>
        <row r="8326">
          <cell r="A8326">
            <v>503000</v>
          </cell>
          <cell r="B8326" t="str">
            <v>OFFICE SUPPLIES</v>
          </cell>
          <cell r="C8326">
            <v>41010</v>
          </cell>
          <cell r="D8326" t="str">
            <v>CYBERSECURITY</v>
          </cell>
          <cell r="E8326" t="str">
            <v>921-04760</v>
          </cell>
          <cell r="F8326" t="str">
            <v>410104760921</v>
          </cell>
          <cell r="G8326">
            <v>603000</v>
          </cell>
          <cell r="H8326" t="str">
            <v>OFFICE SUPPLIES</v>
          </cell>
        </row>
        <row r="8327">
          <cell r="A8327">
            <v>505600</v>
          </cell>
          <cell r="B8327" t="str">
            <v>SOFTWARE MAINT</v>
          </cell>
          <cell r="C8327">
            <v>41010</v>
          </cell>
          <cell r="D8327" t="str">
            <v>CYBERSECURITY</v>
          </cell>
          <cell r="E8327" t="str">
            <v>921-04760</v>
          </cell>
          <cell r="F8327" t="str">
            <v>410104760921</v>
          </cell>
          <cell r="G8327">
            <v>605600</v>
          </cell>
          <cell r="H8327" t="str">
            <v>SOFTWARE MAINT</v>
          </cell>
        </row>
        <row r="8328">
          <cell r="A8328">
            <v>588105</v>
          </cell>
          <cell r="B8328" t="str">
            <v>SALARY PAYROLL ZTFSO</v>
          </cell>
          <cell r="C8328">
            <v>41010</v>
          </cell>
          <cell r="D8328" t="str">
            <v>CYBERSECURITY</v>
          </cell>
          <cell r="E8328" t="str">
            <v>921-04760</v>
          </cell>
          <cell r="F8328" t="str">
            <v>410104760921</v>
          </cell>
          <cell r="G8328">
            <v>688105</v>
          </cell>
          <cell r="H8328" t="str">
            <v>SALARY PAYROLL ZTFSO</v>
          </cell>
        </row>
        <row r="8329">
          <cell r="A8329">
            <v>500800</v>
          </cell>
          <cell r="B8329" t="str">
            <v>SALARY P/T PAYROLL</v>
          </cell>
          <cell r="C8329">
            <v>41010</v>
          </cell>
          <cell r="D8329" t="str">
            <v>CYBERSECURITY</v>
          </cell>
          <cell r="E8329" t="str">
            <v>921-04760</v>
          </cell>
          <cell r="F8329" t="str">
            <v>410104760921</v>
          </cell>
          <cell r="G8329">
            <v>600800</v>
          </cell>
          <cell r="H8329" t="str">
            <v>SALARY P/T PAYROLL</v>
          </cell>
        </row>
        <row r="8330">
          <cell r="A8330">
            <v>580105</v>
          </cell>
          <cell r="B8330" t="str">
            <v>SALARY REGULAR</v>
          </cell>
          <cell r="C8330">
            <v>41010</v>
          </cell>
          <cell r="D8330" t="str">
            <v>CYBERSECURITY</v>
          </cell>
          <cell r="E8330" t="str">
            <v>921-04760</v>
          </cell>
          <cell r="F8330" t="str">
            <v>410104760921</v>
          </cell>
          <cell r="G8330">
            <v>680105</v>
          </cell>
          <cell r="H8330" t="str">
            <v>SALARY REGULAR</v>
          </cell>
        </row>
        <row r="8331">
          <cell r="A8331">
            <v>501100</v>
          </cell>
          <cell r="B8331" t="str">
            <v>EDUCATION</v>
          </cell>
          <cell r="C8331">
            <v>41010</v>
          </cell>
          <cell r="D8331" t="str">
            <v>CYBERSECURITY</v>
          </cell>
          <cell r="E8331" t="str">
            <v>921-04760</v>
          </cell>
          <cell r="F8331" t="str">
            <v>410104760921</v>
          </cell>
          <cell r="G8331">
            <v>601100</v>
          </cell>
          <cell r="H8331" t="str">
            <v>EDUCATION</v>
          </cell>
        </row>
        <row r="8332">
          <cell r="A8332">
            <v>502100</v>
          </cell>
          <cell r="B8332" t="str">
            <v>OTHER CONTRACT WORK</v>
          </cell>
          <cell r="C8332">
            <v>41010</v>
          </cell>
          <cell r="D8332" t="str">
            <v>CYBERSECURITY</v>
          </cell>
          <cell r="E8332" t="str">
            <v>921-04760</v>
          </cell>
          <cell r="F8332" t="str">
            <v>410104760921</v>
          </cell>
          <cell r="G8332">
            <v>602100</v>
          </cell>
          <cell r="H8332" t="str">
            <v>OTHER CONTRACT WORK</v>
          </cell>
        </row>
        <row r="8333">
          <cell r="A8333">
            <v>502466</v>
          </cell>
          <cell r="B8333" t="str">
            <v>P CARD UNCODED CHARG</v>
          </cell>
          <cell r="C8333">
            <v>41010</v>
          </cell>
          <cell r="D8333" t="str">
            <v>CYBERSECURITY</v>
          </cell>
          <cell r="E8333" t="str">
            <v>921-04760</v>
          </cell>
          <cell r="F8333" t="str">
            <v>410104760921</v>
          </cell>
          <cell r="G8333">
            <v>602466</v>
          </cell>
          <cell r="H8333" t="str">
            <v>P CARD UNCODED CHARG</v>
          </cell>
        </row>
        <row r="8334">
          <cell r="A8334">
            <v>506200</v>
          </cell>
          <cell r="B8334" t="str">
            <v>PERMITS AND FEES</v>
          </cell>
          <cell r="C8334">
            <v>41010</v>
          </cell>
          <cell r="D8334" t="str">
            <v>CYBERSECURITY</v>
          </cell>
          <cell r="E8334" t="str">
            <v>921-04760</v>
          </cell>
          <cell r="F8334" t="str">
            <v>410104760921</v>
          </cell>
          <cell r="G8334">
            <v>606200</v>
          </cell>
          <cell r="H8334" t="str">
            <v>PERMITS AND FEES</v>
          </cell>
        </row>
        <row r="8335">
          <cell r="A8335">
            <v>512100</v>
          </cell>
          <cell r="B8335" t="str">
            <v>MEALS AND ENTERTAIN</v>
          </cell>
          <cell r="C8335">
            <v>41010</v>
          </cell>
          <cell r="D8335" t="str">
            <v>CYBERSECURITY</v>
          </cell>
          <cell r="E8335" t="str">
            <v>921-04760</v>
          </cell>
          <cell r="F8335" t="str">
            <v>410104760921</v>
          </cell>
          <cell r="G8335">
            <v>612100</v>
          </cell>
          <cell r="H8335" t="str">
            <v>MEALS AND ENTERTAIN</v>
          </cell>
        </row>
        <row r="8336">
          <cell r="A8336">
            <v>513100</v>
          </cell>
          <cell r="B8336" t="str">
            <v>CONFERENCE TRAVEL</v>
          </cell>
          <cell r="C8336">
            <v>41010</v>
          </cell>
          <cell r="D8336" t="str">
            <v>CYBERSECURITY</v>
          </cell>
          <cell r="E8336" t="str">
            <v>921-04760</v>
          </cell>
          <cell r="F8336" t="str">
            <v>410104760921</v>
          </cell>
          <cell r="G8336">
            <v>613100</v>
          </cell>
          <cell r="H8336" t="str">
            <v>CONFERENCE TRAVEL</v>
          </cell>
        </row>
        <row r="8337">
          <cell r="A8337">
            <v>506100</v>
          </cell>
          <cell r="B8337" t="str">
            <v>SECURITY</v>
          </cell>
          <cell r="C8337">
            <v>41010</v>
          </cell>
          <cell r="D8337" t="str">
            <v>CYBERSECURITY</v>
          </cell>
          <cell r="E8337" t="str">
            <v>921-04760</v>
          </cell>
          <cell r="F8337" t="str">
            <v>410104760921</v>
          </cell>
          <cell r="G8337">
            <v>606100</v>
          </cell>
          <cell r="H8337" t="str">
            <v>SECURITY</v>
          </cell>
        </row>
        <row r="8338">
          <cell r="A8338">
            <v>506500</v>
          </cell>
          <cell r="B8338" t="str">
            <v>UNLEADED FUEL</v>
          </cell>
          <cell r="C8338">
            <v>41010</v>
          </cell>
          <cell r="D8338" t="str">
            <v>CYBERSECURITY</v>
          </cell>
          <cell r="E8338" t="str">
            <v>921-04760</v>
          </cell>
          <cell r="F8338" t="str">
            <v>410104760921</v>
          </cell>
          <cell r="G8338">
            <v>606500</v>
          </cell>
          <cell r="H8338" t="str">
            <v>UNLEADED FUEL</v>
          </cell>
        </row>
        <row r="8339">
          <cell r="A8339">
            <v>513200</v>
          </cell>
          <cell r="B8339" t="str">
            <v>BUSINESS TRAVEL</v>
          </cell>
          <cell r="C8339">
            <v>41010</v>
          </cell>
          <cell r="D8339" t="str">
            <v>CYBERSECURITY</v>
          </cell>
          <cell r="E8339" t="str">
            <v>921-04760</v>
          </cell>
          <cell r="F8339" t="str">
            <v>410104760921</v>
          </cell>
          <cell r="G8339">
            <v>613200</v>
          </cell>
          <cell r="H8339" t="str">
            <v>BUSINESS TRAVEL</v>
          </cell>
        </row>
        <row r="8340">
          <cell r="A8340">
            <v>522000</v>
          </cell>
          <cell r="B8340" t="str">
            <v>EMPLOYEE AWARDS</v>
          </cell>
          <cell r="C8340">
            <v>41010</v>
          </cell>
          <cell r="D8340" t="str">
            <v>CYBERSECURITY</v>
          </cell>
          <cell r="E8340" t="str">
            <v>921-04760</v>
          </cell>
          <cell r="F8340" t="str">
            <v>410104760921</v>
          </cell>
          <cell r="G8340">
            <v>622000</v>
          </cell>
          <cell r="H8340" t="str">
            <v>EMPLOYEE AWARDS</v>
          </cell>
        </row>
        <row r="8341">
          <cell r="A8341">
            <v>503300</v>
          </cell>
          <cell r="B8341" t="str">
            <v>REFRESHMENTS</v>
          </cell>
          <cell r="C8341">
            <v>41010</v>
          </cell>
          <cell r="D8341" t="str">
            <v>CYBERSECURITY</v>
          </cell>
          <cell r="E8341" t="str">
            <v>921-04760</v>
          </cell>
          <cell r="F8341" t="str">
            <v>410104760921</v>
          </cell>
          <cell r="G8341">
            <v>603300</v>
          </cell>
          <cell r="H8341" t="str">
            <v>REFRESHMENTS</v>
          </cell>
        </row>
        <row r="8342">
          <cell r="A8342">
            <v>504700</v>
          </cell>
          <cell r="B8342" t="str">
            <v>PARKING</v>
          </cell>
          <cell r="C8342">
            <v>41010</v>
          </cell>
          <cell r="D8342" t="str">
            <v>CYBERSECURITY</v>
          </cell>
          <cell r="E8342" t="str">
            <v>921-04760</v>
          </cell>
          <cell r="F8342" t="str">
            <v>410104760921</v>
          </cell>
          <cell r="G8342">
            <v>604700</v>
          </cell>
          <cell r="H8342" t="str">
            <v>PARKING</v>
          </cell>
        </row>
        <row r="8343">
          <cell r="A8343">
            <v>502100</v>
          </cell>
          <cell r="B8343" t="str">
            <v>OTHER CONTRACT WORK</v>
          </cell>
          <cell r="C8343">
            <v>11540</v>
          </cell>
          <cell r="D8343" t="str">
            <v>CONSUMER RELATIONS &amp; EVENTS</v>
          </cell>
          <cell r="E8343" t="str">
            <v>921-04765</v>
          </cell>
          <cell r="F8343" t="str">
            <v>115404765921</v>
          </cell>
          <cell r="G8343">
            <v>602100</v>
          </cell>
          <cell r="H8343" t="str">
            <v>OTHER CONTRACT WORK</v>
          </cell>
        </row>
        <row r="8344">
          <cell r="A8344">
            <v>503100</v>
          </cell>
          <cell r="B8344" t="str">
            <v>PRINTING</v>
          </cell>
          <cell r="C8344">
            <v>16400</v>
          </cell>
          <cell r="D8344" t="str">
            <v>OFFICE SERVICES</v>
          </cell>
          <cell r="E8344" t="str">
            <v>921-04925</v>
          </cell>
          <cell r="F8344" t="str">
            <v>164004925921</v>
          </cell>
          <cell r="G8344">
            <v>603100</v>
          </cell>
          <cell r="H8344" t="str">
            <v>PRINTING</v>
          </cell>
        </row>
        <row r="8345">
          <cell r="A8345">
            <v>580305</v>
          </cell>
          <cell r="B8345" t="str">
            <v>HOURLY  REGULAR</v>
          </cell>
          <cell r="C8345">
            <v>41040</v>
          </cell>
          <cell r="D8345" t="str">
            <v>IT BUSINESS SERVICES SYSTEMS</v>
          </cell>
          <cell r="E8345" t="str">
            <v>921-04930</v>
          </cell>
          <cell r="F8345" t="str">
            <v>410404930921</v>
          </cell>
          <cell r="G8345">
            <v>680305</v>
          </cell>
          <cell r="H8345" t="str">
            <v>HOURLY  REGULAR</v>
          </cell>
        </row>
        <row r="8346">
          <cell r="A8346">
            <v>500305</v>
          </cell>
          <cell r="B8346" t="str">
            <v>HOURLY REGULAR  PAY</v>
          </cell>
          <cell r="C8346">
            <v>41040</v>
          </cell>
          <cell r="D8346" t="str">
            <v>IT BUSINESS SERVICES SYSTEMS</v>
          </cell>
          <cell r="E8346" t="str">
            <v>921-04930</v>
          </cell>
          <cell r="F8346" t="str">
            <v>410404930921</v>
          </cell>
          <cell r="G8346">
            <v>600305</v>
          </cell>
          <cell r="H8346" t="str">
            <v>HOURLY REGULAR  PAY</v>
          </cell>
        </row>
        <row r="8347">
          <cell r="A8347">
            <v>500306</v>
          </cell>
          <cell r="B8347" t="str">
            <v>HOURLY OVERTIME PAY</v>
          </cell>
          <cell r="C8347">
            <v>41040</v>
          </cell>
          <cell r="D8347" t="str">
            <v>IT BUSINESS SERVICES SYSTEMS</v>
          </cell>
          <cell r="E8347" t="str">
            <v>921-04930</v>
          </cell>
          <cell r="F8347" t="str">
            <v>410404930921</v>
          </cell>
          <cell r="G8347">
            <v>600306</v>
          </cell>
          <cell r="H8347" t="str">
            <v>HOURLY OVERTIME PAY</v>
          </cell>
        </row>
        <row r="8348">
          <cell r="A8348">
            <v>500900</v>
          </cell>
          <cell r="B8348" t="str">
            <v>VACATION, SICK &amp; HOL</v>
          </cell>
          <cell r="C8348">
            <v>41040</v>
          </cell>
          <cell r="D8348" t="str">
            <v>IT BUSINESS SERVICES SYSTEMS</v>
          </cell>
          <cell r="E8348" t="str">
            <v>921-04930</v>
          </cell>
          <cell r="F8348" t="str">
            <v>410404930921</v>
          </cell>
          <cell r="G8348">
            <v>600900</v>
          </cell>
          <cell r="H8348" t="str">
            <v>VACATION, SICK &amp; HOL</v>
          </cell>
        </row>
        <row r="8349">
          <cell r="A8349">
            <v>501000</v>
          </cell>
          <cell r="B8349" t="str">
            <v>PAYROLL OVERHEAD</v>
          </cell>
          <cell r="C8349">
            <v>41040</v>
          </cell>
          <cell r="D8349" t="str">
            <v>IT BUSINESS SERVICES SYSTEMS</v>
          </cell>
          <cell r="E8349" t="str">
            <v>921-04930</v>
          </cell>
          <cell r="F8349" t="str">
            <v>410404930921</v>
          </cell>
          <cell r="G8349">
            <v>601000</v>
          </cell>
          <cell r="H8349" t="str">
            <v>PAYROLL OVERHEAD</v>
          </cell>
        </row>
        <row r="8350">
          <cell r="A8350">
            <v>504950</v>
          </cell>
          <cell r="B8350" t="str">
            <v>CLOTHING</v>
          </cell>
          <cell r="C8350">
            <v>41040</v>
          </cell>
          <cell r="D8350" t="str">
            <v>IT BUSINESS SERVICES SYSTEMS</v>
          </cell>
          <cell r="E8350" t="str">
            <v>921-04930</v>
          </cell>
          <cell r="F8350" t="str">
            <v>410404930921</v>
          </cell>
          <cell r="G8350">
            <v>604950</v>
          </cell>
          <cell r="H8350" t="str">
            <v>CLOTHING</v>
          </cell>
        </row>
        <row r="8351">
          <cell r="A8351">
            <v>500305</v>
          </cell>
          <cell r="B8351" t="str">
            <v>HOURLY REGULAR  PAY</v>
          </cell>
          <cell r="C8351">
            <v>16400</v>
          </cell>
          <cell r="D8351" t="str">
            <v>OFFICE SERVICES</v>
          </cell>
          <cell r="E8351" t="str">
            <v>921-04930</v>
          </cell>
          <cell r="F8351" t="str">
            <v>164004930921</v>
          </cell>
          <cell r="G8351">
            <v>600305</v>
          </cell>
          <cell r="H8351" t="str">
            <v>HOURLY REGULAR  PAY</v>
          </cell>
        </row>
        <row r="8352">
          <cell r="A8352">
            <v>500306</v>
          </cell>
          <cell r="B8352" t="str">
            <v>HOURLY OVERTIME PAY</v>
          </cell>
          <cell r="C8352">
            <v>16400</v>
          </cell>
          <cell r="D8352" t="str">
            <v>OFFICE SERVICES</v>
          </cell>
          <cell r="E8352" t="str">
            <v>921-04930</v>
          </cell>
          <cell r="F8352" t="str">
            <v>164004930921</v>
          </cell>
          <cell r="G8352">
            <v>600306</v>
          </cell>
          <cell r="H8352" t="str">
            <v>HOURLY OVERTIME PAY</v>
          </cell>
        </row>
        <row r="8353">
          <cell r="A8353">
            <v>500400</v>
          </cell>
          <cell r="B8353" t="str">
            <v>P/T HOURLY PAYROLL</v>
          </cell>
          <cell r="C8353">
            <v>16400</v>
          </cell>
          <cell r="D8353" t="str">
            <v>OFFICE SERVICES</v>
          </cell>
          <cell r="E8353" t="str">
            <v>921-04930</v>
          </cell>
          <cell r="F8353" t="str">
            <v>164004930921</v>
          </cell>
          <cell r="G8353">
            <v>600400</v>
          </cell>
          <cell r="H8353" t="str">
            <v>P/T HOURLY PAYROLL</v>
          </cell>
        </row>
        <row r="8354">
          <cell r="A8354">
            <v>500900</v>
          </cell>
          <cell r="B8354" t="str">
            <v>VACATION, SICK &amp; HOL</v>
          </cell>
          <cell r="C8354">
            <v>16400</v>
          </cell>
          <cell r="D8354" t="str">
            <v>OFFICE SERVICES</v>
          </cell>
          <cell r="E8354" t="str">
            <v>921-04930</v>
          </cell>
          <cell r="F8354" t="str">
            <v>164004930921</v>
          </cell>
          <cell r="G8354">
            <v>600900</v>
          </cell>
          <cell r="H8354" t="str">
            <v>VACATION, SICK &amp; HOL</v>
          </cell>
        </row>
        <row r="8355">
          <cell r="A8355">
            <v>501000</v>
          </cell>
          <cell r="B8355" t="str">
            <v>PAYROLL OVERHEAD</v>
          </cell>
          <cell r="C8355">
            <v>16400</v>
          </cell>
          <cell r="D8355" t="str">
            <v>OFFICE SERVICES</v>
          </cell>
          <cell r="E8355" t="str">
            <v>921-04930</v>
          </cell>
          <cell r="F8355" t="str">
            <v>164004930921</v>
          </cell>
          <cell r="G8355">
            <v>601000</v>
          </cell>
          <cell r="H8355" t="str">
            <v>PAYROLL OVERHEAD</v>
          </cell>
        </row>
        <row r="8356">
          <cell r="A8356">
            <v>501100</v>
          </cell>
          <cell r="B8356" t="str">
            <v>EDUCATION</v>
          </cell>
          <cell r="C8356">
            <v>16400</v>
          </cell>
          <cell r="D8356" t="str">
            <v>OFFICE SERVICES</v>
          </cell>
          <cell r="E8356" t="str">
            <v>921-04930</v>
          </cell>
          <cell r="F8356" t="str">
            <v>164004930921</v>
          </cell>
          <cell r="G8356">
            <v>601100</v>
          </cell>
          <cell r="H8356" t="str">
            <v>EDUCATION</v>
          </cell>
        </row>
        <row r="8357">
          <cell r="A8357">
            <v>501400</v>
          </cell>
          <cell r="B8357" t="str">
            <v>MATERIALS</v>
          </cell>
          <cell r="C8357">
            <v>16400</v>
          </cell>
          <cell r="D8357" t="str">
            <v>OFFICE SERVICES</v>
          </cell>
          <cell r="E8357" t="str">
            <v>921-04930</v>
          </cell>
          <cell r="F8357" t="str">
            <v>164004930921</v>
          </cell>
          <cell r="G8357">
            <v>601400</v>
          </cell>
          <cell r="H8357" t="str">
            <v>MATERIALS</v>
          </cell>
        </row>
        <row r="8358">
          <cell r="A8358">
            <v>501700</v>
          </cell>
          <cell r="B8358" t="str">
            <v>EQUIPMENT</v>
          </cell>
          <cell r="C8358">
            <v>16400</v>
          </cell>
          <cell r="D8358" t="str">
            <v>OFFICE SERVICES</v>
          </cell>
          <cell r="E8358" t="str">
            <v>921-04930</v>
          </cell>
          <cell r="F8358" t="str">
            <v>164004930921</v>
          </cell>
          <cell r="G8358">
            <v>601700</v>
          </cell>
          <cell r="H8358" t="str">
            <v>EQUIPMENT</v>
          </cell>
        </row>
        <row r="8359">
          <cell r="A8359">
            <v>502300</v>
          </cell>
          <cell r="B8359" t="str">
            <v>RENTS AND LEASES</v>
          </cell>
          <cell r="C8359">
            <v>16400</v>
          </cell>
          <cell r="D8359" t="str">
            <v>OFFICE SERVICES</v>
          </cell>
          <cell r="E8359" t="str">
            <v>921-04930</v>
          </cell>
          <cell r="F8359" t="str">
            <v>164004930921</v>
          </cell>
          <cell r="G8359">
            <v>602300</v>
          </cell>
          <cell r="H8359" t="str">
            <v>RENTS AND LEASES</v>
          </cell>
        </row>
        <row r="8360">
          <cell r="A8360">
            <v>502466</v>
          </cell>
          <cell r="B8360" t="str">
            <v>P CARD UNCODED CHARG</v>
          </cell>
          <cell r="C8360">
            <v>16400</v>
          </cell>
          <cell r="D8360" t="str">
            <v>OFFICE SERVICES</v>
          </cell>
          <cell r="E8360" t="str">
            <v>921-04930</v>
          </cell>
          <cell r="F8360" t="str">
            <v>164004930921</v>
          </cell>
          <cell r="G8360">
            <v>602466</v>
          </cell>
          <cell r="H8360" t="str">
            <v>P CARD UNCODED CHARG</v>
          </cell>
        </row>
        <row r="8361">
          <cell r="A8361">
            <v>502800</v>
          </cell>
          <cell r="B8361" t="str">
            <v>POSTAGE</v>
          </cell>
          <cell r="C8361">
            <v>16400</v>
          </cell>
          <cell r="D8361" t="str">
            <v>OFFICE SERVICES</v>
          </cell>
          <cell r="E8361" t="str">
            <v>921-04930</v>
          </cell>
          <cell r="F8361" t="str">
            <v>164004930921</v>
          </cell>
          <cell r="G8361">
            <v>602800</v>
          </cell>
          <cell r="H8361" t="str">
            <v>POSTAGE</v>
          </cell>
        </row>
        <row r="8362">
          <cell r="A8362">
            <v>503000</v>
          </cell>
          <cell r="B8362" t="str">
            <v>OFFICE SUPPLIES</v>
          </cell>
          <cell r="C8362">
            <v>16400</v>
          </cell>
          <cell r="D8362" t="str">
            <v>OFFICE SERVICES</v>
          </cell>
          <cell r="E8362" t="str">
            <v>921-04930</v>
          </cell>
          <cell r="F8362" t="str">
            <v>164004930921</v>
          </cell>
          <cell r="G8362">
            <v>603000</v>
          </cell>
          <cell r="H8362" t="str">
            <v>OFFICE SUPPLIES</v>
          </cell>
        </row>
        <row r="8363">
          <cell r="A8363">
            <v>503100</v>
          </cell>
          <cell r="B8363" t="str">
            <v>PRINTING</v>
          </cell>
          <cell r="C8363">
            <v>16400</v>
          </cell>
          <cell r="D8363" t="str">
            <v>OFFICE SERVICES</v>
          </cell>
          <cell r="E8363" t="str">
            <v>921-04930</v>
          </cell>
          <cell r="F8363" t="str">
            <v>164004930921</v>
          </cell>
          <cell r="G8363">
            <v>603100</v>
          </cell>
          <cell r="H8363" t="str">
            <v>PRINTING</v>
          </cell>
        </row>
        <row r="8364">
          <cell r="A8364">
            <v>503300</v>
          </cell>
          <cell r="B8364" t="str">
            <v>REFRESHMENTS</v>
          </cell>
          <cell r="C8364">
            <v>16400</v>
          </cell>
          <cell r="D8364" t="str">
            <v>OFFICE SERVICES</v>
          </cell>
          <cell r="E8364" t="str">
            <v>921-04930</v>
          </cell>
          <cell r="F8364" t="str">
            <v>164004930921</v>
          </cell>
          <cell r="G8364">
            <v>603300</v>
          </cell>
          <cell r="H8364" t="str">
            <v>REFRESHMENTS</v>
          </cell>
        </row>
        <row r="8365">
          <cell r="A8365">
            <v>504950</v>
          </cell>
          <cell r="B8365" t="str">
            <v>CLOTHING</v>
          </cell>
          <cell r="C8365">
            <v>16400</v>
          </cell>
          <cell r="D8365" t="str">
            <v>OFFICE SERVICES</v>
          </cell>
          <cell r="E8365" t="str">
            <v>921-04930</v>
          </cell>
          <cell r="F8365" t="str">
            <v>164004930921</v>
          </cell>
          <cell r="G8365">
            <v>604950</v>
          </cell>
          <cell r="H8365" t="str">
            <v>CLOTHING</v>
          </cell>
        </row>
        <row r="8366">
          <cell r="A8366">
            <v>505100</v>
          </cell>
          <cell r="B8366" t="str">
            <v>PROFESSIONAL SERVICE</v>
          </cell>
          <cell r="C8366">
            <v>16400</v>
          </cell>
          <cell r="D8366" t="str">
            <v>OFFICE SERVICES</v>
          </cell>
          <cell r="E8366" t="str">
            <v>921-04930</v>
          </cell>
          <cell r="F8366" t="str">
            <v>164004930921</v>
          </cell>
          <cell r="G8366">
            <v>605100</v>
          </cell>
          <cell r="H8366" t="str">
            <v>PROFESSIONAL SERVICE</v>
          </cell>
        </row>
        <row r="8367">
          <cell r="A8367">
            <v>505500</v>
          </cell>
          <cell r="B8367" t="str">
            <v>REPAIRS AND MAINT</v>
          </cell>
          <cell r="C8367">
            <v>16400</v>
          </cell>
          <cell r="D8367" t="str">
            <v>OFFICE SERVICES</v>
          </cell>
          <cell r="E8367" t="str">
            <v>921-04930</v>
          </cell>
          <cell r="F8367" t="str">
            <v>164004930921</v>
          </cell>
          <cell r="G8367">
            <v>605500</v>
          </cell>
          <cell r="H8367" t="str">
            <v>REPAIRS AND MAINT</v>
          </cell>
        </row>
        <row r="8368">
          <cell r="A8368">
            <v>512100</v>
          </cell>
          <cell r="B8368" t="str">
            <v>MEALS AND ENTERTAIN</v>
          </cell>
          <cell r="C8368">
            <v>16400</v>
          </cell>
          <cell r="D8368" t="str">
            <v>OFFICE SERVICES</v>
          </cell>
          <cell r="E8368" t="str">
            <v>921-04930</v>
          </cell>
          <cell r="F8368" t="str">
            <v>164004930921</v>
          </cell>
          <cell r="G8368">
            <v>612100</v>
          </cell>
          <cell r="H8368" t="str">
            <v>MEALS AND ENTERTAIN</v>
          </cell>
        </row>
        <row r="8369">
          <cell r="A8369">
            <v>580305</v>
          </cell>
          <cell r="B8369" t="str">
            <v>HOURLY  REGULAR</v>
          </cell>
          <cell r="C8369">
            <v>16400</v>
          </cell>
          <cell r="D8369" t="str">
            <v>OFFICE SERVICES</v>
          </cell>
          <cell r="E8369" t="str">
            <v>921-04930</v>
          </cell>
          <cell r="F8369" t="str">
            <v>164004930921</v>
          </cell>
          <cell r="G8369">
            <v>680305</v>
          </cell>
          <cell r="H8369" t="str">
            <v>HOURLY  REGULAR</v>
          </cell>
        </row>
        <row r="8370">
          <cell r="A8370">
            <v>501401</v>
          </cell>
          <cell r="B8370" t="str">
            <v>MATERIALS - CONS INV</v>
          </cell>
          <cell r="C8370">
            <v>16400</v>
          </cell>
          <cell r="D8370" t="str">
            <v>OFFICE SERVICES</v>
          </cell>
          <cell r="E8370" t="str">
            <v>921-04930</v>
          </cell>
          <cell r="F8370" t="str">
            <v>164004930921</v>
          </cell>
          <cell r="G8370">
            <v>601401</v>
          </cell>
          <cell r="H8370" t="str">
            <v>MATERIALS - CONS INV</v>
          </cell>
        </row>
        <row r="8371">
          <cell r="A8371">
            <v>504700</v>
          </cell>
          <cell r="B8371" t="str">
            <v>PARKING</v>
          </cell>
          <cell r="C8371">
            <v>16400</v>
          </cell>
          <cell r="D8371" t="str">
            <v>OFFICE SERVICES</v>
          </cell>
          <cell r="E8371" t="str">
            <v>921-04930</v>
          </cell>
          <cell r="F8371" t="str">
            <v>164004930921</v>
          </cell>
          <cell r="G8371">
            <v>604700</v>
          </cell>
          <cell r="H8371" t="str">
            <v>PARKING</v>
          </cell>
        </row>
        <row r="8372">
          <cell r="A8372">
            <v>522000</v>
          </cell>
          <cell r="B8372" t="str">
            <v>EMPLOYEE AWARDS</v>
          </cell>
          <cell r="C8372">
            <v>16400</v>
          </cell>
          <cell r="D8372" t="str">
            <v>OFFICE SERVICES</v>
          </cell>
          <cell r="E8372" t="str">
            <v>921-04930</v>
          </cell>
          <cell r="F8372" t="str">
            <v>164004930921</v>
          </cell>
          <cell r="G8372">
            <v>622000</v>
          </cell>
          <cell r="H8372" t="str">
            <v>EMPLOYEE AWARDS</v>
          </cell>
        </row>
        <row r="8373">
          <cell r="A8373">
            <v>503600</v>
          </cell>
          <cell r="B8373" t="str">
            <v>COPIER LEASE/MAINT</v>
          </cell>
          <cell r="C8373">
            <v>16400</v>
          </cell>
          <cell r="D8373" t="str">
            <v>OFFICE SERVICES</v>
          </cell>
          <cell r="E8373" t="str">
            <v>921-04930</v>
          </cell>
          <cell r="F8373" t="str">
            <v>164004930921</v>
          </cell>
          <cell r="G8373">
            <v>603600</v>
          </cell>
          <cell r="H8373" t="str">
            <v>COPIER LEASE/MAINT</v>
          </cell>
        </row>
        <row r="8374">
          <cell r="A8374">
            <v>506200</v>
          </cell>
          <cell r="B8374" t="str">
            <v>PERMITS AND FEES</v>
          </cell>
          <cell r="C8374">
            <v>16400</v>
          </cell>
          <cell r="D8374" t="str">
            <v>OFFICE SERVICES</v>
          </cell>
          <cell r="E8374" t="str">
            <v>921-04930</v>
          </cell>
          <cell r="F8374" t="str">
            <v>164004930921</v>
          </cell>
          <cell r="G8374">
            <v>606200</v>
          </cell>
          <cell r="H8374" t="str">
            <v>PERMITS AND FEES</v>
          </cell>
        </row>
        <row r="8375">
          <cell r="A8375">
            <v>500301</v>
          </cell>
          <cell r="B8375" t="str">
            <v>HOURLY DOUBLE PAY</v>
          </cell>
          <cell r="C8375">
            <v>16400</v>
          </cell>
          <cell r="D8375" t="str">
            <v>OFFICE SERVICES</v>
          </cell>
          <cell r="E8375" t="str">
            <v>921-04930</v>
          </cell>
          <cell r="F8375" t="str">
            <v>164004930921</v>
          </cell>
          <cell r="G8375">
            <v>600301</v>
          </cell>
          <cell r="H8375" t="str">
            <v>HOURLY DOUBLE PAY</v>
          </cell>
        </row>
        <row r="8376">
          <cell r="A8376">
            <v>506300</v>
          </cell>
          <cell r="B8376" t="str">
            <v>CELLULAR PHONES</v>
          </cell>
          <cell r="C8376">
            <v>16400</v>
          </cell>
          <cell r="D8376" t="str">
            <v>OFFICE SERVICES</v>
          </cell>
          <cell r="E8376" t="str">
            <v>921-04930</v>
          </cell>
          <cell r="F8376" t="str">
            <v>164004930921</v>
          </cell>
          <cell r="G8376">
            <v>606300</v>
          </cell>
          <cell r="H8376" t="str">
            <v>CELLULAR PHONES</v>
          </cell>
        </row>
        <row r="8377">
          <cell r="A8377">
            <v>513200</v>
          </cell>
          <cell r="B8377" t="str">
            <v>BUSINESS TRAVEL</v>
          </cell>
          <cell r="C8377">
            <v>16400</v>
          </cell>
          <cell r="D8377" t="str">
            <v>OFFICE SERVICES</v>
          </cell>
          <cell r="E8377" t="str">
            <v>921-04930</v>
          </cell>
          <cell r="F8377" t="str">
            <v>164004930921</v>
          </cell>
          <cell r="G8377">
            <v>613200</v>
          </cell>
          <cell r="H8377" t="str">
            <v>BUSINESS TRAVEL</v>
          </cell>
        </row>
        <row r="8378">
          <cell r="A8378">
            <v>588305</v>
          </cell>
          <cell r="B8378" t="str">
            <v>HRLY - REGULAR ZTFSO</v>
          </cell>
          <cell r="C8378">
            <v>16400</v>
          </cell>
          <cell r="D8378" t="str">
            <v>OFFICE SERVICES</v>
          </cell>
          <cell r="E8378" t="str">
            <v>921-04930</v>
          </cell>
          <cell r="F8378" t="str">
            <v>164004930921</v>
          </cell>
          <cell r="G8378">
            <v>688305</v>
          </cell>
          <cell r="H8378" t="str">
            <v>HRLY - REGULAR ZTFSO</v>
          </cell>
        </row>
        <row r="8379">
          <cell r="A8379">
            <v>501900</v>
          </cell>
          <cell r="B8379" t="str">
            <v>DUES/MEMBERSHIP</v>
          </cell>
          <cell r="C8379">
            <v>16400</v>
          </cell>
          <cell r="D8379" t="str">
            <v>OFFICE SERVICES</v>
          </cell>
          <cell r="E8379" t="str">
            <v>921-04930</v>
          </cell>
          <cell r="F8379" t="str">
            <v>164004930921</v>
          </cell>
          <cell r="G8379">
            <v>601900</v>
          </cell>
          <cell r="H8379" t="str">
            <v>DUES/MEMBERSHIP</v>
          </cell>
        </row>
        <row r="8380">
          <cell r="A8380">
            <v>502800</v>
          </cell>
          <cell r="B8380" t="str">
            <v>POSTAGE</v>
          </cell>
          <cell r="C8380">
            <v>11600</v>
          </cell>
          <cell r="D8380" t="str">
            <v>MIST UGS</v>
          </cell>
          <cell r="E8380" t="str">
            <v>921-04930</v>
          </cell>
          <cell r="F8380" t="str">
            <v>116004930921</v>
          </cell>
          <cell r="G8380">
            <v>602800</v>
          </cell>
          <cell r="H8380" t="str">
            <v>POSTAGE</v>
          </cell>
        </row>
        <row r="8381">
          <cell r="A8381">
            <v>501900</v>
          </cell>
          <cell r="B8381" t="str">
            <v>DUES/MEMBERSHIP</v>
          </cell>
          <cell r="C8381">
            <v>34500</v>
          </cell>
          <cell r="D8381" t="str">
            <v>COMPANY SUPPORTED ACTIONS</v>
          </cell>
          <cell r="E8381" t="str">
            <v>921-04945</v>
          </cell>
          <cell r="F8381" t="str">
            <v>345004945921</v>
          </cell>
          <cell r="G8381">
            <v>601900</v>
          </cell>
          <cell r="H8381" t="str">
            <v>DUES/MEMBERSHIP</v>
          </cell>
        </row>
        <row r="8382">
          <cell r="A8382">
            <v>502700</v>
          </cell>
          <cell r="B8382" t="str">
            <v>TELEPHONE</v>
          </cell>
          <cell r="C8382">
            <v>34500</v>
          </cell>
          <cell r="D8382" t="str">
            <v>COMPANY SUPPORTED ACTIONS</v>
          </cell>
          <cell r="E8382" t="str">
            <v>921-04945</v>
          </cell>
          <cell r="F8382" t="str">
            <v>345004945921</v>
          </cell>
          <cell r="G8382">
            <v>602700</v>
          </cell>
          <cell r="H8382" t="str">
            <v>TELEPHONE</v>
          </cell>
        </row>
        <row r="8383">
          <cell r="A8383">
            <v>505100</v>
          </cell>
          <cell r="B8383" t="str">
            <v>PROFESSIONAL SERVICE</v>
          </cell>
          <cell r="C8383">
            <v>34500</v>
          </cell>
          <cell r="D8383" t="str">
            <v>COMPANY SUPPORTED ACTIONS</v>
          </cell>
          <cell r="E8383" t="str">
            <v>921-04945</v>
          </cell>
          <cell r="F8383" t="str">
            <v>345004945921</v>
          </cell>
          <cell r="G8383">
            <v>605100</v>
          </cell>
          <cell r="H8383" t="str">
            <v>PROFESSIONAL SERVICE</v>
          </cell>
        </row>
        <row r="8384">
          <cell r="A8384">
            <v>513100</v>
          </cell>
          <cell r="B8384" t="str">
            <v>CONFERENCE TRAVEL</v>
          </cell>
          <cell r="C8384">
            <v>34500</v>
          </cell>
          <cell r="D8384" t="str">
            <v>COMPANY SUPPORTED ACTIONS</v>
          </cell>
          <cell r="E8384" t="str">
            <v>921-04945</v>
          </cell>
          <cell r="F8384" t="str">
            <v>345004945921</v>
          </cell>
          <cell r="G8384">
            <v>613100</v>
          </cell>
          <cell r="H8384" t="str">
            <v>CONFERENCE TRAVEL</v>
          </cell>
        </row>
        <row r="8385">
          <cell r="A8385">
            <v>522200</v>
          </cell>
          <cell r="B8385" t="str">
            <v>NON EMPLOYEE GIFTS</v>
          </cell>
          <cell r="C8385">
            <v>34500</v>
          </cell>
          <cell r="D8385" t="str">
            <v>COMPANY SUPPORTED ACTIONS</v>
          </cell>
          <cell r="E8385" t="str">
            <v>921-04945</v>
          </cell>
          <cell r="F8385" t="str">
            <v>345004945921</v>
          </cell>
          <cell r="G8385">
            <v>622200</v>
          </cell>
          <cell r="H8385" t="str">
            <v>NON EMPLOYEE GIFTS</v>
          </cell>
        </row>
        <row r="8386">
          <cell r="A8386">
            <v>502466</v>
          </cell>
          <cell r="B8386" t="str">
            <v>P CARD UNCODED CHARG</v>
          </cell>
          <cell r="C8386">
            <v>34500</v>
          </cell>
          <cell r="D8386" t="str">
            <v>COMPANY SUPPORTED ACTIONS</v>
          </cell>
          <cell r="E8386" t="str">
            <v>921-04945</v>
          </cell>
          <cell r="F8386" t="str">
            <v>345004945921</v>
          </cell>
          <cell r="G8386">
            <v>602466</v>
          </cell>
          <cell r="H8386" t="str">
            <v>P CARD UNCODED CHARG</v>
          </cell>
        </row>
        <row r="8387">
          <cell r="A8387">
            <v>512100</v>
          </cell>
          <cell r="B8387" t="str">
            <v>MEALS AND ENTERTAIN</v>
          </cell>
          <cell r="C8387">
            <v>34500</v>
          </cell>
          <cell r="D8387" t="str">
            <v>COMPANY SUPPORTED ACTIONS</v>
          </cell>
          <cell r="E8387" t="str">
            <v>921-04945</v>
          </cell>
          <cell r="F8387" t="str">
            <v>345004945921</v>
          </cell>
          <cell r="G8387">
            <v>612100</v>
          </cell>
          <cell r="H8387" t="str">
            <v>MEALS AND ENTERTAIN</v>
          </cell>
        </row>
        <row r="8388">
          <cell r="A8388">
            <v>522000</v>
          </cell>
          <cell r="B8388" t="str">
            <v>EMPLOYEE AWARDS</v>
          </cell>
          <cell r="C8388">
            <v>34500</v>
          </cell>
          <cell r="D8388" t="str">
            <v>COMPANY SUPPORTED ACTIONS</v>
          </cell>
          <cell r="E8388" t="str">
            <v>921-04945</v>
          </cell>
          <cell r="F8388" t="str">
            <v>345004945921</v>
          </cell>
          <cell r="G8388">
            <v>622000</v>
          </cell>
          <cell r="H8388" t="str">
            <v>EMPLOYEE AWARDS</v>
          </cell>
        </row>
        <row r="8389">
          <cell r="A8389">
            <v>506400</v>
          </cell>
          <cell r="B8389" t="str">
            <v>DONATIONS</v>
          </cell>
          <cell r="C8389">
            <v>34500</v>
          </cell>
          <cell r="D8389" t="str">
            <v>COMPANY SUPPORTED ACTIONS</v>
          </cell>
          <cell r="E8389" t="str">
            <v>921-04945</v>
          </cell>
          <cell r="F8389" t="str">
            <v>345004945921</v>
          </cell>
          <cell r="G8389">
            <v>606400</v>
          </cell>
          <cell r="H8389" t="str">
            <v>DONATIONS</v>
          </cell>
        </row>
        <row r="8390">
          <cell r="A8390">
            <v>502800</v>
          </cell>
          <cell r="B8390" t="str">
            <v>POSTAGE</v>
          </cell>
          <cell r="C8390">
            <v>34500</v>
          </cell>
          <cell r="D8390" t="str">
            <v>COMPANY SUPPORTED ACTIONS</v>
          </cell>
          <cell r="E8390" t="str">
            <v>921-04945</v>
          </cell>
          <cell r="F8390" t="str">
            <v>345004945921</v>
          </cell>
          <cell r="G8390">
            <v>602800</v>
          </cell>
          <cell r="H8390" t="str">
            <v>POSTAGE</v>
          </cell>
        </row>
        <row r="8391">
          <cell r="A8391">
            <v>503000</v>
          </cell>
          <cell r="B8391" t="str">
            <v>OFFICE SUPPLIES</v>
          </cell>
          <cell r="C8391">
            <v>34500</v>
          </cell>
          <cell r="D8391" t="str">
            <v>COMPANY SUPPORTED ACTIONS</v>
          </cell>
          <cell r="E8391" t="str">
            <v>921-04945</v>
          </cell>
          <cell r="F8391" t="str">
            <v>345004945921</v>
          </cell>
          <cell r="G8391">
            <v>603000</v>
          </cell>
          <cell r="H8391" t="str">
            <v>OFFICE SUPPLIES</v>
          </cell>
        </row>
        <row r="8392">
          <cell r="A8392">
            <v>507500</v>
          </cell>
          <cell r="B8392" t="str">
            <v>CORPORATE IDENTITY</v>
          </cell>
          <cell r="C8392">
            <v>34500</v>
          </cell>
          <cell r="D8392" t="str">
            <v>COMPANY SUPPORTED ACTIONS</v>
          </cell>
          <cell r="E8392" t="str">
            <v>921-04945</v>
          </cell>
          <cell r="F8392" t="str">
            <v>345004945921</v>
          </cell>
          <cell r="G8392">
            <v>607500</v>
          </cell>
          <cell r="H8392" t="str">
            <v>CORPORATE IDENTITY</v>
          </cell>
        </row>
        <row r="8393">
          <cell r="A8393">
            <v>501900</v>
          </cell>
          <cell r="B8393" t="str">
            <v>DUES/MEMBERSHIP</v>
          </cell>
          <cell r="C8393">
            <v>34000</v>
          </cell>
          <cell r="D8393" t="str">
            <v>OD &amp; TRAINING</v>
          </cell>
          <cell r="E8393" t="str">
            <v>921-04945</v>
          </cell>
          <cell r="F8393" t="str">
            <v>340004945921</v>
          </cell>
          <cell r="G8393">
            <v>601900</v>
          </cell>
          <cell r="H8393" t="str">
            <v>DUES/MEMBERSHIP</v>
          </cell>
        </row>
        <row r="8394">
          <cell r="A8394">
            <v>505100</v>
          </cell>
          <cell r="B8394" t="str">
            <v>PROFESSIONAL SERVICE</v>
          </cell>
          <cell r="C8394">
            <v>31100</v>
          </cell>
          <cell r="D8394" t="str">
            <v>EMPLOYMENT</v>
          </cell>
          <cell r="E8394" t="str">
            <v>921-04945</v>
          </cell>
          <cell r="F8394" t="str">
            <v>311004945921</v>
          </cell>
          <cell r="G8394">
            <v>605100</v>
          </cell>
          <cell r="H8394" t="str">
            <v>PROFESSIONAL SERVICE</v>
          </cell>
        </row>
        <row r="8395">
          <cell r="A8395">
            <v>501100</v>
          </cell>
          <cell r="B8395" t="str">
            <v>EDUCATION</v>
          </cell>
          <cell r="C8395">
            <v>34500</v>
          </cell>
          <cell r="D8395" t="str">
            <v>COMPANY SUPPORTED ACTIONS</v>
          </cell>
          <cell r="E8395" t="str">
            <v>921-04950</v>
          </cell>
          <cell r="F8395" t="str">
            <v>345004950921</v>
          </cell>
          <cell r="G8395">
            <v>601100</v>
          </cell>
          <cell r="H8395" t="str">
            <v>EDUCATION</v>
          </cell>
        </row>
        <row r="8396">
          <cell r="A8396">
            <v>504900</v>
          </cell>
          <cell r="B8396" t="str">
            <v>UNIFORMS</v>
          </cell>
          <cell r="C8396">
            <v>34500</v>
          </cell>
          <cell r="D8396" t="str">
            <v>COMPANY SUPPORTED ACTIONS</v>
          </cell>
          <cell r="E8396" t="str">
            <v>921-04950</v>
          </cell>
          <cell r="F8396" t="str">
            <v>345004950921</v>
          </cell>
          <cell r="G8396">
            <v>604900</v>
          </cell>
          <cell r="H8396" t="str">
            <v>UNIFORMS</v>
          </cell>
        </row>
        <row r="8397">
          <cell r="A8397">
            <v>512100</v>
          </cell>
          <cell r="B8397" t="str">
            <v>MEALS AND ENTERTAIN</v>
          </cell>
          <cell r="C8397">
            <v>34500</v>
          </cell>
          <cell r="D8397" t="str">
            <v>COMPANY SUPPORTED ACTIONS</v>
          </cell>
          <cell r="E8397" t="str">
            <v>921-04950</v>
          </cell>
          <cell r="F8397" t="str">
            <v>345004950921</v>
          </cell>
          <cell r="G8397">
            <v>612100</v>
          </cell>
          <cell r="H8397" t="str">
            <v>MEALS AND ENTERTAIN</v>
          </cell>
        </row>
        <row r="8398">
          <cell r="A8398">
            <v>522000</v>
          </cell>
          <cell r="B8398" t="str">
            <v>EMPLOYEE AWARDS</v>
          </cell>
          <cell r="C8398">
            <v>34500</v>
          </cell>
          <cell r="D8398" t="str">
            <v>COMPANY SUPPORTED ACTIONS</v>
          </cell>
          <cell r="E8398" t="str">
            <v>921-04950</v>
          </cell>
          <cell r="F8398" t="str">
            <v>345004950921</v>
          </cell>
          <cell r="G8398">
            <v>622000</v>
          </cell>
          <cell r="H8398" t="str">
            <v>EMPLOYEE AWARDS</v>
          </cell>
        </row>
        <row r="8399">
          <cell r="A8399">
            <v>505100</v>
          </cell>
          <cell r="B8399" t="str">
            <v>PROFESSIONAL SERVICE</v>
          </cell>
          <cell r="C8399">
            <v>51060</v>
          </cell>
          <cell r="D8399" t="str">
            <v>PROJECT OFFICE</v>
          </cell>
          <cell r="E8399" t="str">
            <v>921-05015</v>
          </cell>
          <cell r="F8399" t="str">
            <v>510605015921</v>
          </cell>
          <cell r="G8399">
            <v>605100</v>
          </cell>
          <cell r="H8399" t="str">
            <v>PROFESSIONAL SERVICE</v>
          </cell>
        </row>
        <row r="8400">
          <cell r="A8400">
            <v>522000</v>
          </cell>
          <cell r="B8400" t="str">
            <v>EMPLOYEE AWARDS</v>
          </cell>
          <cell r="C8400">
            <v>48010</v>
          </cell>
          <cell r="D8400" t="str">
            <v>INVESTOR RELATIONS</v>
          </cell>
          <cell r="E8400" t="str">
            <v>921-05020</v>
          </cell>
          <cell r="F8400" t="str">
            <v>480105020921</v>
          </cell>
          <cell r="G8400">
            <v>622000</v>
          </cell>
          <cell r="H8400" t="str">
            <v>EMPLOYEE AWARDS</v>
          </cell>
        </row>
        <row r="8401">
          <cell r="A8401">
            <v>502600</v>
          </cell>
          <cell r="B8401" t="str">
            <v>UTILITIES</v>
          </cell>
          <cell r="C8401">
            <v>16100</v>
          </cell>
          <cell r="D8401" t="str">
            <v>FACILITIES MGMNT</v>
          </cell>
          <cell r="E8401" t="str">
            <v>921-05020</v>
          </cell>
          <cell r="F8401" t="str">
            <v>161005020921</v>
          </cell>
          <cell r="G8401">
            <v>602600</v>
          </cell>
          <cell r="H8401" t="str">
            <v>UTILITIES</v>
          </cell>
        </row>
        <row r="8402">
          <cell r="A8402">
            <v>502600</v>
          </cell>
          <cell r="B8402" t="str">
            <v>UTILITIES</v>
          </cell>
          <cell r="C8402">
            <v>13100</v>
          </cell>
          <cell r="D8402" t="str">
            <v>COMM &amp; NETWORK SVCES</v>
          </cell>
          <cell r="E8402" t="str">
            <v>921-05020</v>
          </cell>
          <cell r="F8402" t="str">
            <v>131005020921</v>
          </cell>
          <cell r="G8402">
            <v>602600</v>
          </cell>
          <cell r="H8402" t="str">
            <v>UTILITIES</v>
          </cell>
        </row>
        <row r="8403">
          <cell r="A8403">
            <v>502700</v>
          </cell>
          <cell r="B8403" t="str">
            <v>TELEPHONE</v>
          </cell>
          <cell r="C8403">
            <v>13100</v>
          </cell>
          <cell r="D8403" t="str">
            <v>COMM &amp; NETWORK SVCES</v>
          </cell>
          <cell r="E8403" t="str">
            <v>921-05020</v>
          </cell>
          <cell r="F8403" t="str">
            <v>131005020921</v>
          </cell>
          <cell r="G8403">
            <v>602700</v>
          </cell>
          <cell r="H8403" t="str">
            <v>TELEPHONE</v>
          </cell>
        </row>
        <row r="8404">
          <cell r="A8404">
            <v>506200</v>
          </cell>
          <cell r="B8404" t="str">
            <v>PERMITS AND FEES</v>
          </cell>
          <cell r="C8404">
            <v>13100</v>
          </cell>
          <cell r="D8404" t="str">
            <v>COMM &amp; NETWORK SVCES</v>
          </cell>
          <cell r="E8404" t="str">
            <v>921-05020</v>
          </cell>
          <cell r="F8404" t="str">
            <v>131005020921</v>
          </cell>
          <cell r="G8404">
            <v>606200</v>
          </cell>
          <cell r="H8404" t="str">
            <v>PERMITS AND FEES</v>
          </cell>
        </row>
        <row r="8405">
          <cell r="A8405">
            <v>506300</v>
          </cell>
          <cell r="B8405" t="str">
            <v>CELLULAR PHONES</v>
          </cell>
          <cell r="C8405">
            <v>13100</v>
          </cell>
          <cell r="D8405" t="str">
            <v>COMM &amp; NETWORK SVCES</v>
          </cell>
          <cell r="E8405" t="str">
            <v>921-05020</v>
          </cell>
          <cell r="F8405" t="str">
            <v>131005020921</v>
          </cell>
          <cell r="G8405">
            <v>606300</v>
          </cell>
          <cell r="H8405" t="str">
            <v>CELLULAR PHONES</v>
          </cell>
        </row>
        <row r="8406">
          <cell r="A8406">
            <v>502300</v>
          </cell>
          <cell r="B8406" t="str">
            <v>RENTS AND LEASES</v>
          </cell>
          <cell r="C8406">
            <v>13100</v>
          </cell>
          <cell r="D8406" t="str">
            <v>COMM &amp; NETWORK SVCES</v>
          </cell>
          <cell r="E8406" t="str">
            <v>921-05020</v>
          </cell>
          <cell r="F8406" t="str">
            <v>131005020921</v>
          </cell>
          <cell r="G8406">
            <v>602300</v>
          </cell>
          <cell r="H8406" t="str">
            <v>RENTS AND LEASES</v>
          </cell>
        </row>
        <row r="8407">
          <cell r="A8407">
            <v>501000</v>
          </cell>
          <cell r="B8407" t="str">
            <v>PAYROLL OVERHEAD</v>
          </cell>
          <cell r="C8407">
            <v>13100</v>
          </cell>
          <cell r="D8407" t="str">
            <v>COMM &amp; NETWORK SVCES</v>
          </cell>
          <cell r="E8407" t="str">
            <v>921-05020</v>
          </cell>
          <cell r="F8407" t="str">
            <v>131005020921</v>
          </cell>
          <cell r="G8407">
            <v>601000</v>
          </cell>
          <cell r="H8407" t="str">
            <v>PAYROLL OVERHEAD</v>
          </cell>
        </row>
        <row r="8408">
          <cell r="A8408">
            <v>500900</v>
          </cell>
          <cell r="B8408" t="str">
            <v>VACATION, SICK &amp; HOL</v>
          </cell>
          <cell r="C8408">
            <v>13100</v>
          </cell>
          <cell r="D8408" t="str">
            <v>COMM &amp; NETWORK SVCES</v>
          </cell>
          <cell r="E8408" t="str">
            <v>921-05020</v>
          </cell>
          <cell r="F8408" t="str">
            <v>131005020921</v>
          </cell>
          <cell r="G8408">
            <v>600900</v>
          </cell>
          <cell r="H8408" t="str">
            <v>VACATION, SICK &amp; HOL</v>
          </cell>
        </row>
        <row r="8409">
          <cell r="A8409">
            <v>501100</v>
          </cell>
          <cell r="B8409" t="str">
            <v>EDUCATION</v>
          </cell>
          <cell r="C8409">
            <v>13100</v>
          </cell>
          <cell r="D8409" t="str">
            <v>COMM &amp; NETWORK SVCES</v>
          </cell>
          <cell r="E8409" t="str">
            <v>921-05020</v>
          </cell>
          <cell r="F8409" t="str">
            <v>131005020921</v>
          </cell>
          <cell r="G8409">
            <v>601100</v>
          </cell>
          <cell r="H8409" t="str">
            <v>EDUCATION</v>
          </cell>
        </row>
        <row r="8410">
          <cell r="A8410">
            <v>503400</v>
          </cell>
          <cell r="B8410" t="str">
            <v>TOOL EXPENSE</v>
          </cell>
          <cell r="C8410">
            <v>13100</v>
          </cell>
          <cell r="D8410" t="str">
            <v>COMM &amp; NETWORK SVCES</v>
          </cell>
          <cell r="E8410" t="str">
            <v>921-05020</v>
          </cell>
          <cell r="F8410" t="str">
            <v>131005020921</v>
          </cell>
          <cell r="G8410">
            <v>603400</v>
          </cell>
          <cell r="H8410" t="str">
            <v>TOOL EXPENSE</v>
          </cell>
        </row>
        <row r="8411">
          <cell r="A8411">
            <v>505500</v>
          </cell>
          <cell r="B8411" t="str">
            <v>REPAIRS AND MAINT</v>
          </cell>
          <cell r="C8411">
            <v>13100</v>
          </cell>
          <cell r="D8411" t="str">
            <v>COMM &amp; NETWORK SVCES</v>
          </cell>
          <cell r="E8411" t="str">
            <v>921-05020</v>
          </cell>
          <cell r="F8411" t="str">
            <v>131005020921</v>
          </cell>
          <cell r="G8411">
            <v>605500</v>
          </cell>
          <cell r="H8411" t="str">
            <v>REPAIRS AND MAINT</v>
          </cell>
        </row>
        <row r="8412">
          <cell r="A8412">
            <v>500100</v>
          </cell>
          <cell r="B8412" t="str">
            <v>SALARY PAYROLL</v>
          </cell>
          <cell r="C8412">
            <v>13100</v>
          </cell>
          <cell r="D8412" t="str">
            <v>COMM &amp; NETWORK SVCES</v>
          </cell>
          <cell r="E8412" t="str">
            <v>921-05020</v>
          </cell>
          <cell r="F8412" t="str">
            <v>131005020921</v>
          </cell>
          <cell r="G8412">
            <v>600100</v>
          </cell>
          <cell r="H8412" t="str">
            <v>SALARY PAYROLL</v>
          </cell>
        </row>
        <row r="8413">
          <cell r="A8413">
            <v>500305</v>
          </cell>
          <cell r="B8413" t="str">
            <v>HOURLY REGULAR  PAY</v>
          </cell>
          <cell r="C8413">
            <v>13100</v>
          </cell>
          <cell r="D8413" t="str">
            <v>COMM &amp; NETWORK SVCES</v>
          </cell>
          <cell r="E8413" t="str">
            <v>921-05020</v>
          </cell>
          <cell r="F8413" t="str">
            <v>131005020921</v>
          </cell>
          <cell r="G8413">
            <v>600305</v>
          </cell>
          <cell r="H8413" t="str">
            <v>HOURLY REGULAR  PAY</v>
          </cell>
        </row>
        <row r="8414">
          <cell r="A8414">
            <v>504400</v>
          </cell>
          <cell r="B8414" t="str">
            <v>AMORTIZATION</v>
          </cell>
          <cell r="C8414">
            <v>13100</v>
          </cell>
          <cell r="D8414" t="str">
            <v>COMM &amp; NETWORK SVCES</v>
          </cell>
          <cell r="E8414" t="str">
            <v>921-05020</v>
          </cell>
          <cell r="F8414" t="str">
            <v>131005020921</v>
          </cell>
          <cell r="G8414">
            <v>604400</v>
          </cell>
          <cell r="H8414" t="str">
            <v>AMORTIZATION</v>
          </cell>
        </row>
        <row r="8415">
          <cell r="A8415">
            <v>504700</v>
          </cell>
          <cell r="B8415" t="str">
            <v>PARKING</v>
          </cell>
          <cell r="C8415">
            <v>13100</v>
          </cell>
          <cell r="D8415" t="str">
            <v>COMM &amp; NETWORK SVCES</v>
          </cell>
          <cell r="E8415" t="str">
            <v>921-05020</v>
          </cell>
          <cell r="F8415" t="str">
            <v>131005020921</v>
          </cell>
          <cell r="G8415">
            <v>604700</v>
          </cell>
          <cell r="H8415" t="str">
            <v>PARKING</v>
          </cell>
        </row>
        <row r="8416">
          <cell r="A8416">
            <v>505100</v>
          </cell>
          <cell r="B8416" t="str">
            <v>PROFESSIONAL SERVICE</v>
          </cell>
          <cell r="C8416">
            <v>13100</v>
          </cell>
          <cell r="D8416" t="str">
            <v>COMM &amp; NETWORK SVCES</v>
          </cell>
          <cell r="E8416" t="str">
            <v>921-05020</v>
          </cell>
          <cell r="F8416" t="str">
            <v>131005020921</v>
          </cell>
          <cell r="G8416">
            <v>605100</v>
          </cell>
          <cell r="H8416" t="str">
            <v>PROFESSIONAL SERVICE</v>
          </cell>
        </row>
        <row r="8417">
          <cell r="A8417">
            <v>505800</v>
          </cell>
          <cell r="B8417" t="str">
            <v>MEAL TICKETS</v>
          </cell>
          <cell r="C8417">
            <v>13100</v>
          </cell>
          <cell r="D8417" t="str">
            <v>COMM &amp; NETWORK SVCES</v>
          </cell>
          <cell r="E8417" t="str">
            <v>921-05020</v>
          </cell>
          <cell r="F8417" t="str">
            <v>131005020921</v>
          </cell>
          <cell r="G8417">
            <v>605800</v>
          </cell>
          <cell r="H8417" t="str">
            <v>MEAL TICKETS</v>
          </cell>
        </row>
        <row r="8418">
          <cell r="A8418">
            <v>588105</v>
          </cell>
          <cell r="B8418" t="str">
            <v>SALARY PAYROLL ZTFSO</v>
          </cell>
          <cell r="C8418">
            <v>13100</v>
          </cell>
          <cell r="D8418" t="str">
            <v>COMM &amp; NETWORK SVCES</v>
          </cell>
          <cell r="E8418" t="str">
            <v>921-05020</v>
          </cell>
          <cell r="F8418" t="str">
            <v>131005020921</v>
          </cell>
          <cell r="G8418">
            <v>688105</v>
          </cell>
          <cell r="H8418" t="str">
            <v>SALARY PAYROLL ZTFSO</v>
          </cell>
        </row>
        <row r="8419">
          <cell r="A8419">
            <v>588305</v>
          </cell>
          <cell r="B8419" t="str">
            <v>HRLY - REGULAR ZTFSO</v>
          </cell>
          <cell r="C8419">
            <v>13100</v>
          </cell>
          <cell r="D8419" t="str">
            <v>COMM &amp; NETWORK SVCES</v>
          </cell>
          <cell r="E8419" t="str">
            <v>921-05020</v>
          </cell>
          <cell r="F8419" t="str">
            <v>131005020921</v>
          </cell>
          <cell r="G8419">
            <v>688305</v>
          </cell>
          <cell r="H8419" t="str">
            <v>HRLY - REGULAR ZTFSO</v>
          </cell>
        </row>
        <row r="8420">
          <cell r="A8420">
            <v>512100</v>
          </cell>
          <cell r="B8420" t="str">
            <v>MEALS AND ENTERTAIN</v>
          </cell>
          <cell r="C8420">
            <v>13100</v>
          </cell>
          <cell r="D8420" t="str">
            <v>COMM &amp; NETWORK SVCES</v>
          </cell>
          <cell r="E8420" t="str">
            <v>921-05020</v>
          </cell>
          <cell r="F8420" t="str">
            <v>131005020921</v>
          </cell>
          <cell r="G8420">
            <v>612100</v>
          </cell>
          <cell r="H8420" t="str">
            <v>MEALS AND ENTERTAIN</v>
          </cell>
        </row>
        <row r="8421">
          <cell r="A8421">
            <v>505000</v>
          </cell>
          <cell r="B8421" t="str">
            <v>LEGAL FEES</v>
          </cell>
          <cell r="C8421">
            <v>54060</v>
          </cell>
          <cell r="D8421" t="str">
            <v>LEGAL FEES - RISK AND LAND</v>
          </cell>
          <cell r="E8421" t="str">
            <v>921-05260</v>
          </cell>
          <cell r="F8421" t="str">
            <v>540605260921</v>
          </cell>
          <cell r="G8421">
            <v>605000</v>
          </cell>
          <cell r="H8421" t="str">
            <v>LEGAL FEES</v>
          </cell>
        </row>
        <row r="8422">
          <cell r="A8422">
            <v>505000</v>
          </cell>
          <cell r="B8422" t="str">
            <v>LEGAL FEES</v>
          </cell>
          <cell r="C8422">
            <v>54020</v>
          </cell>
          <cell r="D8422" t="str">
            <v>LEGAL FEES BIZ DEVELOP &amp; GAS SUPPLY</v>
          </cell>
          <cell r="E8422" t="str">
            <v>921-05260</v>
          </cell>
          <cell r="F8422" t="str">
            <v>540205260921</v>
          </cell>
          <cell r="G8422">
            <v>605000</v>
          </cell>
          <cell r="H8422" t="str">
            <v>LEGAL FEES</v>
          </cell>
        </row>
        <row r="8423">
          <cell r="A8423">
            <v>502100</v>
          </cell>
          <cell r="B8423" t="str">
            <v>OTHER CONTRACT WORK</v>
          </cell>
          <cell r="C8423">
            <v>54010</v>
          </cell>
          <cell r="D8423" t="str">
            <v>LEGAL</v>
          </cell>
          <cell r="E8423" t="str">
            <v>921-05260</v>
          </cell>
          <cell r="F8423" t="str">
            <v>540105260921</v>
          </cell>
          <cell r="G8423">
            <v>602100</v>
          </cell>
          <cell r="H8423" t="str">
            <v>OTHER CONTRACT WORK</v>
          </cell>
        </row>
        <row r="8424">
          <cell r="A8424">
            <v>502800</v>
          </cell>
          <cell r="B8424" t="str">
            <v>POSTAGE</v>
          </cell>
          <cell r="C8424">
            <v>54010</v>
          </cell>
          <cell r="D8424" t="str">
            <v>LEGAL</v>
          </cell>
          <cell r="E8424" t="str">
            <v>921-05260</v>
          </cell>
          <cell r="F8424" t="str">
            <v>540105260921</v>
          </cell>
          <cell r="G8424">
            <v>602800</v>
          </cell>
          <cell r="H8424" t="str">
            <v>POSTAGE</v>
          </cell>
        </row>
        <row r="8425">
          <cell r="A8425">
            <v>505000</v>
          </cell>
          <cell r="B8425" t="str">
            <v>LEGAL FEES</v>
          </cell>
          <cell r="C8425">
            <v>54030</v>
          </cell>
          <cell r="D8425" t="str">
            <v>LEGAL FEES - CORPORATE SECRETARY</v>
          </cell>
          <cell r="E8425" t="str">
            <v>921-05260</v>
          </cell>
          <cell r="F8425" t="str">
            <v>540305260921</v>
          </cell>
          <cell r="G8425">
            <v>605000</v>
          </cell>
          <cell r="H8425" t="str">
            <v>LEGAL FEES</v>
          </cell>
        </row>
        <row r="8426">
          <cell r="A8426">
            <v>505000</v>
          </cell>
          <cell r="B8426" t="str">
            <v>LEGAL FEES</v>
          </cell>
          <cell r="C8426">
            <v>54065</v>
          </cell>
          <cell r="D8426" t="str">
            <v>LEGAL FEES-PROCURMNT</v>
          </cell>
          <cell r="E8426" t="str">
            <v>921-05260</v>
          </cell>
          <cell r="F8426" t="str">
            <v>540655260921</v>
          </cell>
          <cell r="G8426">
            <v>605000</v>
          </cell>
          <cell r="H8426" t="str">
            <v>LEGAL FEES</v>
          </cell>
        </row>
        <row r="8427">
          <cell r="A8427">
            <v>505000</v>
          </cell>
          <cell r="B8427" t="str">
            <v>LEGAL FEES</v>
          </cell>
          <cell r="C8427">
            <v>54060</v>
          </cell>
          <cell r="D8427" t="str">
            <v>LEGAL FEES - RISK AND LAND</v>
          </cell>
          <cell r="E8427" t="str">
            <v>921-05264</v>
          </cell>
          <cell r="F8427" t="str">
            <v>540605264921</v>
          </cell>
          <cell r="G8427">
            <v>605000</v>
          </cell>
          <cell r="H8427" t="str">
            <v>LEGAL FEES</v>
          </cell>
        </row>
        <row r="8428">
          <cell r="A8428">
            <v>505000</v>
          </cell>
          <cell r="B8428" t="str">
            <v>LEGAL FEES</v>
          </cell>
          <cell r="C8428">
            <v>54050</v>
          </cell>
          <cell r="D8428" t="str">
            <v>LEGAL FEES - RATES &amp; REGULATORY</v>
          </cell>
          <cell r="E8428" t="str">
            <v>921-05265</v>
          </cell>
          <cell r="F8428" t="str">
            <v>540505265921</v>
          </cell>
          <cell r="G8428">
            <v>605000</v>
          </cell>
          <cell r="H8428" t="str">
            <v>LEGAL FEES</v>
          </cell>
        </row>
        <row r="8429">
          <cell r="A8429">
            <v>505000</v>
          </cell>
          <cell r="B8429" t="str">
            <v>LEGAL FEES</v>
          </cell>
          <cell r="C8429">
            <v>54050</v>
          </cell>
          <cell r="D8429" t="str">
            <v>LEGAL FEES - RATES &amp; REGULATORY</v>
          </cell>
          <cell r="E8429" t="str">
            <v>921-05268</v>
          </cell>
          <cell r="F8429" t="str">
            <v>540505268921</v>
          </cell>
          <cell r="G8429">
            <v>605000</v>
          </cell>
          <cell r="H8429" t="str">
            <v>LEGAL FEES</v>
          </cell>
        </row>
        <row r="8430">
          <cell r="A8430">
            <v>505000</v>
          </cell>
          <cell r="B8430" t="str">
            <v>LEGAL FEES</v>
          </cell>
          <cell r="C8430">
            <v>54080</v>
          </cell>
          <cell r="D8430" t="str">
            <v>LEGAL FEES - GAS SUPPLY</v>
          </cell>
          <cell r="E8430" t="str">
            <v>921-05268</v>
          </cell>
          <cell r="F8430" t="str">
            <v>540805268921</v>
          </cell>
          <cell r="G8430">
            <v>605000</v>
          </cell>
          <cell r="H8430" t="str">
            <v>LEGAL FEES</v>
          </cell>
        </row>
        <row r="8431">
          <cell r="A8431">
            <v>505000</v>
          </cell>
          <cell r="B8431" t="str">
            <v>LEGAL FEES</v>
          </cell>
          <cell r="C8431">
            <v>54080</v>
          </cell>
          <cell r="D8431" t="str">
            <v>LEGAL FEES - GAS SUPPLY</v>
          </cell>
          <cell r="E8431" t="str">
            <v>921-05270</v>
          </cell>
          <cell r="F8431" t="str">
            <v>540805270921</v>
          </cell>
          <cell r="G8431">
            <v>605000</v>
          </cell>
          <cell r="H8431" t="str">
            <v>LEGAL FEES</v>
          </cell>
        </row>
        <row r="8432">
          <cell r="A8432">
            <v>505000</v>
          </cell>
          <cell r="B8432" t="str">
            <v>LEGAL FEES</v>
          </cell>
          <cell r="C8432">
            <v>54060</v>
          </cell>
          <cell r="D8432" t="str">
            <v>LEGAL FEES - RISK AND LAND</v>
          </cell>
          <cell r="E8432" t="str">
            <v>921-05270</v>
          </cell>
          <cell r="F8432" t="str">
            <v>540605270921</v>
          </cell>
          <cell r="G8432">
            <v>605000</v>
          </cell>
          <cell r="H8432" t="str">
            <v>LEGAL FEES</v>
          </cell>
        </row>
        <row r="8433">
          <cell r="A8433">
            <v>505000</v>
          </cell>
          <cell r="B8433" t="str">
            <v>LEGAL FEES</v>
          </cell>
          <cell r="C8433">
            <v>54050</v>
          </cell>
          <cell r="D8433" t="str">
            <v>LEGAL FEES - RATES &amp; REGULATORY</v>
          </cell>
          <cell r="E8433" t="str">
            <v>921-05270</v>
          </cell>
          <cell r="F8433" t="str">
            <v>540505270921</v>
          </cell>
          <cell r="G8433">
            <v>605000</v>
          </cell>
          <cell r="H8433" t="str">
            <v>LEGAL FEES</v>
          </cell>
        </row>
        <row r="8434">
          <cell r="A8434">
            <v>505000</v>
          </cell>
          <cell r="B8434" t="str">
            <v>LEGAL FEES</v>
          </cell>
          <cell r="C8434">
            <v>54030</v>
          </cell>
          <cell r="D8434" t="str">
            <v>LEGAL FEES - CORPORATE SECRETARY</v>
          </cell>
          <cell r="E8434" t="str">
            <v>921-05276</v>
          </cell>
          <cell r="F8434" t="str">
            <v>540305276921</v>
          </cell>
          <cell r="G8434">
            <v>605000</v>
          </cell>
          <cell r="H8434" t="str">
            <v>LEGAL FEES</v>
          </cell>
        </row>
        <row r="8435">
          <cell r="A8435">
            <v>505000</v>
          </cell>
          <cell r="B8435" t="str">
            <v>LEGAL FEES</v>
          </cell>
          <cell r="C8435">
            <v>54040</v>
          </cell>
          <cell r="D8435" t="str">
            <v>LEGAL FEES - HUMAN RESOURCES</v>
          </cell>
          <cell r="E8435" t="str">
            <v>921-05282</v>
          </cell>
          <cell r="F8435" t="str">
            <v>540405282921</v>
          </cell>
          <cell r="G8435">
            <v>605000</v>
          </cell>
          <cell r="H8435" t="str">
            <v>LEGAL FEES</v>
          </cell>
        </row>
        <row r="8436">
          <cell r="A8436">
            <v>505000</v>
          </cell>
          <cell r="B8436" t="str">
            <v>LEGAL FEES</v>
          </cell>
          <cell r="C8436">
            <v>54040</v>
          </cell>
          <cell r="D8436" t="str">
            <v>LEGAL FEES - HUMAN RESOURCES</v>
          </cell>
          <cell r="E8436" t="str">
            <v>921-05284</v>
          </cell>
          <cell r="F8436" t="str">
            <v>540405284921</v>
          </cell>
          <cell r="G8436">
            <v>605000</v>
          </cell>
          <cell r="H8436" t="str">
            <v>LEGAL FEES</v>
          </cell>
        </row>
        <row r="8437">
          <cell r="A8437">
            <v>505000</v>
          </cell>
          <cell r="B8437" t="str">
            <v>LEGAL FEES</v>
          </cell>
          <cell r="C8437">
            <v>54040</v>
          </cell>
          <cell r="D8437" t="str">
            <v>LEGAL FEES - HUMAN RESOURCES</v>
          </cell>
          <cell r="E8437" t="str">
            <v>921-05285</v>
          </cell>
          <cell r="F8437" t="str">
            <v>540405285921</v>
          </cell>
          <cell r="G8437">
            <v>605000</v>
          </cell>
          <cell r="H8437" t="str">
            <v>LEGAL FEES</v>
          </cell>
        </row>
        <row r="8438">
          <cell r="A8438">
            <v>505000</v>
          </cell>
          <cell r="B8438" t="str">
            <v>LEGAL FEES</v>
          </cell>
          <cell r="C8438">
            <v>54060</v>
          </cell>
          <cell r="D8438" t="str">
            <v>LEGAL FEES - RISK AND LAND</v>
          </cell>
          <cell r="E8438" t="str">
            <v>921-05290</v>
          </cell>
          <cell r="F8438" t="str">
            <v>540605290921</v>
          </cell>
          <cell r="G8438">
            <v>605000</v>
          </cell>
          <cell r="H8438" t="str">
            <v>LEGAL FEES</v>
          </cell>
        </row>
        <row r="8439">
          <cell r="A8439">
            <v>505000</v>
          </cell>
          <cell r="B8439" t="str">
            <v>LEGAL FEES</v>
          </cell>
          <cell r="C8439">
            <v>54030</v>
          </cell>
          <cell r="D8439" t="str">
            <v>LEGAL FEES - CORPORATE SECRETARY</v>
          </cell>
          <cell r="E8439" t="str">
            <v>921-05290</v>
          </cell>
          <cell r="F8439" t="str">
            <v>540305290921</v>
          </cell>
          <cell r="G8439">
            <v>605000</v>
          </cell>
          <cell r="H8439" t="str">
            <v>LEGAL FEES</v>
          </cell>
        </row>
        <row r="8440">
          <cell r="A8440">
            <v>505000</v>
          </cell>
          <cell r="B8440" t="str">
            <v>LEGAL FEES</v>
          </cell>
          <cell r="C8440">
            <v>54010</v>
          </cell>
          <cell r="D8440" t="str">
            <v>LEGAL</v>
          </cell>
          <cell r="E8440" t="str">
            <v>921-05290</v>
          </cell>
          <cell r="F8440" t="str">
            <v>540105290921</v>
          </cell>
          <cell r="G8440">
            <v>605000</v>
          </cell>
          <cell r="H8440" t="str">
            <v>LEGAL FEES</v>
          </cell>
        </row>
        <row r="8441">
          <cell r="A8441">
            <v>502100</v>
          </cell>
          <cell r="B8441" t="str">
            <v>OTHER CONTRACT WORK</v>
          </cell>
          <cell r="C8441">
            <v>46030</v>
          </cell>
          <cell r="D8441" t="str">
            <v>CORPORATE ETHICS &amp; COMPLIANCE</v>
          </cell>
          <cell r="E8441" t="str">
            <v>921-05290</v>
          </cell>
          <cell r="F8441" t="str">
            <v>460305290921</v>
          </cell>
          <cell r="G8441">
            <v>602100</v>
          </cell>
          <cell r="H8441" t="str">
            <v>OTHER CONTRACT WORK</v>
          </cell>
        </row>
        <row r="8442">
          <cell r="A8442">
            <v>501100</v>
          </cell>
          <cell r="B8442" t="str">
            <v>EDUCATION</v>
          </cell>
          <cell r="C8442">
            <v>46030</v>
          </cell>
          <cell r="D8442" t="str">
            <v>CORPORATE ETHICS &amp; COMPLIANCE</v>
          </cell>
          <cell r="E8442" t="str">
            <v>921-05290</v>
          </cell>
          <cell r="F8442" t="str">
            <v>460305290921</v>
          </cell>
          <cell r="G8442">
            <v>601100</v>
          </cell>
          <cell r="H8442" t="str">
            <v>EDUCATION</v>
          </cell>
        </row>
        <row r="8443">
          <cell r="A8443">
            <v>501500</v>
          </cell>
          <cell r="B8443" t="str">
            <v>MILEAGE REIMBURSE</v>
          </cell>
          <cell r="C8443">
            <v>46030</v>
          </cell>
          <cell r="D8443" t="str">
            <v>CORPORATE ETHICS &amp; COMPLIANCE</v>
          </cell>
          <cell r="E8443" t="str">
            <v>921-05290</v>
          </cell>
          <cell r="F8443" t="str">
            <v>460305290921</v>
          </cell>
          <cell r="G8443">
            <v>601500</v>
          </cell>
          <cell r="H8443" t="str">
            <v>MILEAGE REIMBURSE</v>
          </cell>
        </row>
        <row r="8444">
          <cell r="A8444">
            <v>505000</v>
          </cell>
          <cell r="B8444" t="str">
            <v>LEGAL FEES</v>
          </cell>
          <cell r="C8444">
            <v>46030</v>
          </cell>
          <cell r="D8444" t="str">
            <v>CORPORATE ETHICS &amp; COMPLIANCE</v>
          </cell>
          <cell r="E8444" t="str">
            <v>921-05290</v>
          </cell>
          <cell r="F8444" t="str">
            <v>460305290921</v>
          </cell>
          <cell r="G8444">
            <v>605000</v>
          </cell>
          <cell r="H8444" t="str">
            <v>LEGAL FEES</v>
          </cell>
        </row>
        <row r="8445">
          <cell r="A8445">
            <v>501400</v>
          </cell>
          <cell r="B8445" t="str">
            <v>MATERIALS</v>
          </cell>
          <cell r="C8445">
            <v>46030</v>
          </cell>
          <cell r="D8445" t="str">
            <v>CORPORATE ETHICS &amp; COMPLIANCE</v>
          </cell>
          <cell r="E8445" t="str">
            <v>921-05290</v>
          </cell>
          <cell r="F8445" t="str">
            <v>460305290921</v>
          </cell>
          <cell r="G8445">
            <v>601400</v>
          </cell>
          <cell r="H8445" t="str">
            <v>MATERIALS</v>
          </cell>
        </row>
        <row r="8446">
          <cell r="A8446">
            <v>501900</v>
          </cell>
          <cell r="B8446" t="str">
            <v>DUES/MEMBERSHIP</v>
          </cell>
          <cell r="C8446">
            <v>46030</v>
          </cell>
          <cell r="D8446" t="str">
            <v>CORPORATE ETHICS &amp; COMPLIANCE</v>
          </cell>
          <cell r="E8446" t="str">
            <v>921-05290</v>
          </cell>
          <cell r="F8446" t="str">
            <v>460305290921</v>
          </cell>
          <cell r="G8446">
            <v>601900</v>
          </cell>
          <cell r="H8446" t="str">
            <v>DUES/MEMBERSHIP</v>
          </cell>
        </row>
        <row r="8447">
          <cell r="A8447">
            <v>502800</v>
          </cell>
          <cell r="B8447" t="str">
            <v>POSTAGE</v>
          </cell>
          <cell r="C8447">
            <v>46030</v>
          </cell>
          <cell r="D8447" t="str">
            <v>CORPORATE ETHICS &amp; COMPLIANCE</v>
          </cell>
          <cell r="E8447" t="str">
            <v>921-05290</v>
          </cell>
          <cell r="F8447" t="str">
            <v>460305290921</v>
          </cell>
          <cell r="G8447">
            <v>602800</v>
          </cell>
          <cell r="H8447" t="str">
            <v>POSTAGE</v>
          </cell>
        </row>
        <row r="8448">
          <cell r="A8448">
            <v>503100</v>
          </cell>
          <cell r="B8448" t="str">
            <v>PRINTING</v>
          </cell>
          <cell r="C8448">
            <v>46030</v>
          </cell>
          <cell r="D8448" t="str">
            <v>CORPORATE ETHICS &amp; COMPLIANCE</v>
          </cell>
          <cell r="E8448" t="str">
            <v>921-05290</v>
          </cell>
          <cell r="F8448" t="str">
            <v>460305290921</v>
          </cell>
          <cell r="G8448">
            <v>603100</v>
          </cell>
          <cell r="H8448" t="str">
            <v>PRINTING</v>
          </cell>
        </row>
        <row r="8449">
          <cell r="A8449">
            <v>512100</v>
          </cell>
          <cell r="B8449" t="str">
            <v>MEALS AND ENTERTAIN</v>
          </cell>
          <cell r="C8449">
            <v>46030</v>
          </cell>
          <cell r="D8449" t="str">
            <v>CORPORATE ETHICS &amp; COMPLIANCE</v>
          </cell>
          <cell r="E8449" t="str">
            <v>921-05290</v>
          </cell>
          <cell r="F8449" t="str">
            <v>460305290921</v>
          </cell>
          <cell r="G8449">
            <v>612100</v>
          </cell>
          <cell r="H8449" t="str">
            <v>MEALS AND ENTERTAIN</v>
          </cell>
        </row>
        <row r="8450">
          <cell r="A8450">
            <v>513200</v>
          </cell>
          <cell r="B8450" t="str">
            <v>BUSINESS TRAVEL</v>
          </cell>
          <cell r="C8450">
            <v>46030</v>
          </cell>
          <cell r="D8450" t="str">
            <v>CORPORATE ETHICS &amp; COMPLIANCE</v>
          </cell>
          <cell r="E8450" t="str">
            <v>921-05290</v>
          </cell>
          <cell r="F8450" t="str">
            <v>460305290921</v>
          </cell>
          <cell r="G8450">
            <v>613200</v>
          </cell>
          <cell r="H8450" t="str">
            <v>BUSINESS TRAVEL</v>
          </cell>
        </row>
        <row r="8451">
          <cell r="A8451">
            <v>522000</v>
          </cell>
          <cell r="B8451" t="str">
            <v>EMPLOYEE AWARDS</v>
          </cell>
          <cell r="C8451">
            <v>46030</v>
          </cell>
          <cell r="D8451" t="str">
            <v>CORPORATE ETHICS &amp; COMPLIANCE</v>
          </cell>
          <cell r="E8451" t="str">
            <v>921-05290</v>
          </cell>
          <cell r="F8451" t="str">
            <v>460305290921</v>
          </cell>
          <cell r="G8451">
            <v>622000</v>
          </cell>
          <cell r="H8451" t="str">
            <v>EMPLOYEE AWARDS</v>
          </cell>
        </row>
        <row r="8452">
          <cell r="A8452">
            <v>505100</v>
          </cell>
          <cell r="B8452" t="str">
            <v>PROFESSIONAL SERVICE</v>
          </cell>
          <cell r="C8452">
            <v>46030</v>
          </cell>
          <cell r="D8452" t="str">
            <v>CORPORATE ETHICS &amp; COMPLIANCE</v>
          </cell>
          <cell r="E8452" t="str">
            <v>921-05290</v>
          </cell>
          <cell r="F8452" t="str">
            <v>460305290921</v>
          </cell>
          <cell r="G8452">
            <v>605100</v>
          </cell>
          <cell r="H8452" t="str">
            <v>PROFESSIONAL SERVICE</v>
          </cell>
        </row>
        <row r="8453">
          <cell r="A8453">
            <v>513100</v>
          </cell>
          <cell r="B8453" t="str">
            <v>CONFERENCE TRAVEL</v>
          </cell>
          <cell r="C8453">
            <v>46030</v>
          </cell>
          <cell r="D8453" t="str">
            <v>CORPORATE ETHICS &amp; COMPLIANCE</v>
          </cell>
          <cell r="E8453" t="str">
            <v>921-05290</v>
          </cell>
          <cell r="F8453" t="str">
            <v>460305290921</v>
          </cell>
          <cell r="G8453">
            <v>613100</v>
          </cell>
          <cell r="H8453" t="str">
            <v>CONFERENCE TRAVEL</v>
          </cell>
        </row>
        <row r="8454">
          <cell r="A8454">
            <v>580105</v>
          </cell>
          <cell r="B8454" t="str">
            <v>SALARY REGULAR</v>
          </cell>
          <cell r="C8454">
            <v>46030</v>
          </cell>
          <cell r="D8454" t="str">
            <v>CORPORATE ETHICS &amp; COMPLIANCE</v>
          </cell>
          <cell r="E8454" t="str">
            <v>921-05290</v>
          </cell>
          <cell r="F8454" t="str">
            <v>460305290921</v>
          </cell>
          <cell r="G8454">
            <v>680105</v>
          </cell>
          <cell r="H8454" t="str">
            <v>SALARY REGULAR</v>
          </cell>
        </row>
        <row r="8455">
          <cell r="A8455">
            <v>502466</v>
          </cell>
          <cell r="B8455" t="str">
            <v>P CARD UNCODED CHARG</v>
          </cell>
          <cell r="C8455">
            <v>46030</v>
          </cell>
          <cell r="D8455" t="str">
            <v>CORPORATE ETHICS &amp; COMPLIANCE</v>
          </cell>
          <cell r="E8455" t="str">
            <v>921-05290</v>
          </cell>
          <cell r="F8455" t="str">
            <v>460305290921</v>
          </cell>
          <cell r="G8455">
            <v>602466</v>
          </cell>
          <cell r="H8455" t="str">
            <v>P CARD UNCODED CHARG</v>
          </cell>
        </row>
        <row r="8456">
          <cell r="A8456">
            <v>503300</v>
          </cell>
          <cell r="B8456" t="str">
            <v>REFRESHMENTS</v>
          </cell>
          <cell r="C8456">
            <v>46030</v>
          </cell>
          <cell r="D8456" t="str">
            <v>CORPORATE ETHICS &amp; COMPLIANCE</v>
          </cell>
          <cell r="E8456" t="str">
            <v>921-05290</v>
          </cell>
          <cell r="F8456" t="str">
            <v>460305290921</v>
          </cell>
          <cell r="G8456">
            <v>603300</v>
          </cell>
          <cell r="H8456" t="str">
            <v>REFRESHMENTS</v>
          </cell>
        </row>
        <row r="8457">
          <cell r="A8457">
            <v>505000</v>
          </cell>
          <cell r="B8457" t="str">
            <v>LEGAL FEES</v>
          </cell>
          <cell r="C8457">
            <v>54030</v>
          </cell>
          <cell r="D8457" t="str">
            <v>LEGAL FEES - CORPORATE SECRETARY</v>
          </cell>
          <cell r="E8457" t="str">
            <v>921-05291</v>
          </cell>
          <cell r="F8457" t="str">
            <v>540305291921</v>
          </cell>
          <cell r="G8457">
            <v>605000</v>
          </cell>
          <cell r="H8457" t="str">
            <v>LEGAL FEES</v>
          </cell>
        </row>
        <row r="8458">
          <cell r="A8458">
            <v>505000</v>
          </cell>
          <cell r="B8458" t="str">
            <v>LEGAL FEES</v>
          </cell>
          <cell r="C8458">
            <v>54010</v>
          </cell>
          <cell r="D8458" t="str">
            <v>LEGAL</v>
          </cell>
          <cell r="E8458" t="str">
            <v>921-05295</v>
          </cell>
          <cell r="F8458" t="str">
            <v>540105295921</v>
          </cell>
          <cell r="G8458">
            <v>605000</v>
          </cell>
          <cell r="H8458" t="str">
            <v>LEGAL FEES</v>
          </cell>
        </row>
        <row r="8459">
          <cell r="A8459">
            <v>505000</v>
          </cell>
          <cell r="B8459" t="str">
            <v>LEGAL FEES</v>
          </cell>
          <cell r="C8459">
            <v>54010</v>
          </cell>
          <cell r="D8459" t="str">
            <v>LEGAL</v>
          </cell>
          <cell r="E8459" t="str">
            <v>921-05297</v>
          </cell>
          <cell r="F8459" t="str">
            <v>540105297921</v>
          </cell>
          <cell r="G8459">
            <v>605000</v>
          </cell>
          <cell r="H8459" t="str">
            <v>LEGAL FEES</v>
          </cell>
        </row>
        <row r="8460">
          <cell r="A8460">
            <v>505000</v>
          </cell>
          <cell r="B8460" t="str">
            <v>LEGAL FEES</v>
          </cell>
          <cell r="C8460">
            <v>54060</v>
          </cell>
          <cell r="D8460" t="str">
            <v>LEGAL FEES - RISK AND LAND</v>
          </cell>
          <cell r="E8460" t="str">
            <v>921-05300</v>
          </cell>
          <cell r="F8460" t="str">
            <v>540605300921</v>
          </cell>
          <cell r="G8460">
            <v>605000</v>
          </cell>
          <cell r="H8460" t="str">
            <v>LEGAL FEES</v>
          </cell>
        </row>
        <row r="8461">
          <cell r="A8461">
            <v>505000</v>
          </cell>
          <cell r="B8461" t="str">
            <v>LEGAL FEES</v>
          </cell>
          <cell r="C8461">
            <v>54070</v>
          </cell>
          <cell r="D8461" t="str">
            <v>LEGAL FEES - TAX &amp; TREASURY</v>
          </cell>
          <cell r="E8461" t="str">
            <v>921-05312</v>
          </cell>
          <cell r="F8461" t="str">
            <v>540705312921</v>
          </cell>
          <cell r="G8461">
            <v>605000</v>
          </cell>
          <cell r="H8461" t="str">
            <v>LEGAL FEES</v>
          </cell>
        </row>
        <row r="8462">
          <cell r="A8462">
            <v>505000</v>
          </cell>
          <cell r="B8462" t="str">
            <v>LEGAL FEES</v>
          </cell>
          <cell r="C8462">
            <v>54060</v>
          </cell>
          <cell r="D8462" t="str">
            <v>LEGAL FEES - RISK AND LAND</v>
          </cell>
          <cell r="E8462" t="str">
            <v>921-05316</v>
          </cell>
          <cell r="F8462" t="str">
            <v>540605316921</v>
          </cell>
          <cell r="G8462">
            <v>605000</v>
          </cell>
          <cell r="H8462" t="str">
            <v>LEGAL FEES</v>
          </cell>
        </row>
        <row r="8463">
          <cell r="A8463">
            <v>505000</v>
          </cell>
          <cell r="B8463" t="str">
            <v>LEGAL FEES</v>
          </cell>
          <cell r="C8463">
            <v>54060</v>
          </cell>
          <cell r="D8463" t="str">
            <v>LEGAL FEES - RISK AND LAND</v>
          </cell>
          <cell r="E8463" t="str">
            <v>921-05320</v>
          </cell>
          <cell r="F8463" t="str">
            <v>540605320921</v>
          </cell>
          <cell r="G8463">
            <v>605000</v>
          </cell>
          <cell r="H8463" t="str">
            <v>LEGAL FEES</v>
          </cell>
        </row>
        <row r="8464">
          <cell r="A8464">
            <v>505000</v>
          </cell>
          <cell r="B8464" t="str">
            <v>LEGAL FEES</v>
          </cell>
          <cell r="C8464">
            <v>54020</v>
          </cell>
          <cell r="D8464" t="str">
            <v>LEGAL FEES BIZ DEVELOP &amp; GAS SUPPLY</v>
          </cell>
          <cell r="E8464" t="str">
            <v>921-05328</v>
          </cell>
          <cell r="F8464" t="str">
            <v>540205328921</v>
          </cell>
          <cell r="G8464">
            <v>605000</v>
          </cell>
          <cell r="H8464" t="str">
            <v>LEGAL FEES</v>
          </cell>
        </row>
        <row r="8465">
          <cell r="A8465">
            <v>505100</v>
          </cell>
          <cell r="B8465" t="str">
            <v>PROFESSIONAL SERVICE</v>
          </cell>
          <cell r="C8465">
            <v>43012</v>
          </cell>
          <cell r="D8465" t="str">
            <v>RENEWABLES</v>
          </cell>
          <cell r="E8465" t="str">
            <v>921-05328</v>
          </cell>
          <cell r="F8465" t="str">
            <v>430125328921</v>
          </cell>
          <cell r="G8465">
            <v>605100</v>
          </cell>
          <cell r="H8465" t="str">
            <v>PROFESSIONAL SERVICE</v>
          </cell>
        </row>
        <row r="8466">
          <cell r="A8466">
            <v>505000</v>
          </cell>
          <cell r="B8466" t="str">
            <v>LEGAL FEES</v>
          </cell>
          <cell r="C8466">
            <v>54080</v>
          </cell>
          <cell r="D8466" t="str">
            <v>LEGAL FEES - GAS SUPPLY</v>
          </cell>
          <cell r="E8466" t="str">
            <v>921-05346</v>
          </cell>
          <cell r="F8466" t="str">
            <v>540805346921</v>
          </cell>
          <cell r="G8466">
            <v>605000</v>
          </cell>
          <cell r="H8466" t="str">
            <v>LEGAL FEES</v>
          </cell>
        </row>
        <row r="8467">
          <cell r="A8467">
            <v>505000</v>
          </cell>
          <cell r="B8467" t="str">
            <v>LEGAL FEES</v>
          </cell>
          <cell r="C8467">
            <v>54060</v>
          </cell>
          <cell r="D8467" t="str">
            <v>LEGAL FEES - RISK AND LAND</v>
          </cell>
          <cell r="E8467" t="str">
            <v>921-05346</v>
          </cell>
          <cell r="F8467" t="str">
            <v>540605346921</v>
          </cell>
          <cell r="G8467">
            <v>605000</v>
          </cell>
          <cell r="H8467" t="str">
            <v>LEGAL FEES</v>
          </cell>
        </row>
        <row r="8468">
          <cell r="A8468">
            <v>501401</v>
          </cell>
          <cell r="B8468" t="str">
            <v>MATERIALS - CONS INV</v>
          </cell>
          <cell r="C8468">
            <v>16201</v>
          </cell>
          <cell r="D8468" t="str">
            <v>STORES OBS INV</v>
          </cell>
          <cell r="E8468" t="str">
            <v>921-06600</v>
          </cell>
          <cell r="F8468" t="str">
            <v>162016600921</v>
          </cell>
          <cell r="G8468">
            <v>601401</v>
          </cell>
          <cell r="H8468" t="str">
            <v>MATERIALS - CONS INV</v>
          </cell>
        </row>
        <row r="8469">
          <cell r="A8469">
            <v>506800</v>
          </cell>
          <cell r="B8469" t="str">
            <v>INVENTORY ADJUSTMENT</v>
          </cell>
          <cell r="C8469">
            <v>16201</v>
          </cell>
          <cell r="D8469" t="str">
            <v>STORES OBS INV</v>
          </cell>
          <cell r="E8469" t="str">
            <v>921-06600</v>
          </cell>
          <cell r="F8469" t="str">
            <v>162016600921</v>
          </cell>
          <cell r="G8469">
            <v>606800</v>
          </cell>
          <cell r="H8469" t="str">
            <v>INVENTORY ADJUSTMENT</v>
          </cell>
        </row>
        <row r="8470">
          <cell r="A8470">
            <v>509100</v>
          </cell>
          <cell r="B8470" t="str">
            <v>INVENTORY DIFF</v>
          </cell>
          <cell r="C8470">
            <v>16200</v>
          </cell>
          <cell r="D8470" t="str">
            <v>STORES</v>
          </cell>
          <cell r="E8470" t="str">
            <v>921-06600</v>
          </cell>
          <cell r="F8470" t="str">
            <v>162006600921</v>
          </cell>
          <cell r="G8470">
            <v>609100</v>
          </cell>
          <cell r="H8470" t="str">
            <v>INVENTORY DIFF</v>
          </cell>
        </row>
        <row r="8471">
          <cell r="A8471">
            <v>501900</v>
          </cell>
          <cell r="B8471" t="str">
            <v>DUES/MEMBERSHIP</v>
          </cell>
          <cell r="C8471">
            <v>10110</v>
          </cell>
          <cell r="D8471" t="str">
            <v>HLD GENERAL CORPORATE</v>
          </cell>
          <cell r="E8471" t="str">
            <v>921-11505</v>
          </cell>
          <cell r="F8471" t="str">
            <v>101101505921</v>
          </cell>
          <cell r="G8471">
            <v>601900</v>
          </cell>
          <cell r="H8471" t="str">
            <v>DUES/MEMBERSHIP</v>
          </cell>
        </row>
        <row r="8472">
          <cell r="A8472">
            <v>505000</v>
          </cell>
          <cell r="B8472" t="str">
            <v>LEGAL FEES</v>
          </cell>
          <cell r="C8472">
            <v>10120</v>
          </cell>
          <cell r="D8472" t="str">
            <v>HLD LEGAL FEES</v>
          </cell>
          <cell r="E8472" t="str">
            <v>921-11505</v>
          </cell>
          <cell r="F8472" t="str">
            <v>101201505921</v>
          </cell>
          <cell r="G8472">
            <v>605000</v>
          </cell>
          <cell r="H8472" t="str">
            <v>LEGAL FEES</v>
          </cell>
        </row>
        <row r="8473">
          <cell r="A8473">
            <v>505100</v>
          </cell>
          <cell r="B8473" t="str">
            <v>PROFESSIONAL SERVICE</v>
          </cell>
          <cell r="C8473">
            <v>10110</v>
          </cell>
          <cell r="D8473" t="str">
            <v>HLD GENERAL CORPORATE</v>
          </cell>
          <cell r="E8473" t="str">
            <v>921-11505</v>
          </cell>
          <cell r="F8473" t="str">
            <v>101101505921</v>
          </cell>
          <cell r="G8473">
            <v>605100</v>
          </cell>
          <cell r="H8473" t="str">
            <v>PROFESSIONAL SERVICE</v>
          </cell>
        </row>
        <row r="8474">
          <cell r="A8474">
            <v>501900</v>
          </cell>
          <cell r="B8474" t="str">
            <v>DUES/MEMBERSHIP</v>
          </cell>
          <cell r="C8474">
            <v>10125</v>
          </cell>
          <cell r="D8474" t="str">
            <v>HLD Shareholder Services/Corp Secretary</v>
          </cell>
          <cell r="E8474" t="str">
            <v>921-11505</v>
          </cell>
          <cell r="F8474" t="str">
            <v>101251505921</v>
          </cell>
          <cell r="G8474">
            <v>601900</v>
          </cell>
          <cell r="H8474" t="str">
            <v>DUES/MEMBERSHIP</v>
          </cell>
        </row>
        <row r="8475">
          <cell r="A8475">
            <v>502000</v>
          </cell>
          <cell r="B8475" t="str">
            <v>OFFICE CONTRACT WORK</v>
          </cell>
          <cell r="C8475">
            <v>10125</v>
          </cell>
          <cell r="D8475" t="str">
            <v>HLD Shareholder Services/Corp Secretary</v>
          </cell>
          <cell r="E8475" t="str">
            <v>921-11505</v>
          </cell>
          <cell r="F8475" t="str">
            <v>101251505921</v>
          </cell>
          <cell r="G8475">
            <v>602000</v>
          </cell>
          <cell r="H8475" t="str">
            <v>OFFICE CONTRACT WORK</v>
          </cell>
        </row>
        <row r="8476">
          <cell r="A8476">
            <v>500500</v>
          </cell>
          <cell r="B8476" t="str">
            <v>SALARY BONUS PAYROLL</v>
          </cell>
          <cell r="C8476">
            <v>10110</v>
          </cell>
          <cell r="D8476" t="str">
            <v>HLD GENERAL CORPORATE</v>
          </cell>
          <cell r="E8476" t="str">
            <v>921-12476</v>
          </cell>
          <cell r="F8476" t="str">
            <v>101102476921</v>
          </cell>
          <cell r="G8476">
            <v>600500</v>
          </cell>
          <cell r="H8476" t="str">
            <v>SALARY BONUS PAYROLL</v>
          </cell>
        </row>
        <row r="8477">
          <cell r="A8477">
            <v>505100</v>
          </cell>
          <cell r="B8477" t="str">
            <v>PROFESSIONAL SERVICE</v>
          </cell>
          <cell r="C8477">
            <v>10110</v>
          </cell>
          <cell r="D8477" t="str">
            <v>HLD GENERAL CORPORATE</v>
          </cell>
          <cell r="E8477" t="str">
            <v>921-12553</v>
          </cell>
          <cell r="F8477" t="str">
            <v>101102553921</v>
          </cell>
          <cell r="G8477">
            <v>605100</v>
          </cell>
          <cell r="H8477" t="str">
            <v>PROFESSIONAL SERVICE</v>
          </cell>
        </row>
        <row r="8478">
          <cell r="A8478">
            <v>505100</v>
          </cell>
          <cell r="B8478" t="str">
            <v>PROFESSIONAL SERVICE</v>
          </cell>
          <cell r="C8478">
            <v>17001</v>
          </cell>
          <cell r="D8478" t="str">
            <v>RENEWABLES CORPORATE</v>
          </cell>
          <cell r="E8478" t="str">
            <v>921-1700</v>
          </cell>
          <cell r="F8478" t="str">
            <v>170011700921</v>
          </cell>
          <cell r="G8478">
            <v>605100</v>
          </cell>
          <cell r="H8478" t="str">
            <v>PROFESSIONAL SERVICE</v>
          </cell>
        </row>
        <row r="8479">
          <cell r="A8479">
            <v>500100</v>
          </cell>
          <cell r="B8479" t="str">
            <v>SALARY PAYROLL</v>
          </cell>
          <cell r="C8479">
            <v>17001</v>
          </cell>
          <cell r="D8479" t="str">
            <v>RENEWABLES CORPORATE</v>
          </cell>
          <cell r="E8479" t="str">
            <v>921-17000</v>
          </cell>
          <cell r="F8479" t="str">
            <v>170017000921</v>
          </cell>
          <cell r="G8479">
            <v>600100</v>
          </cell>
          <cell r="H8479" t="str">
            <v>SALARY PAYROLL</v>
          </cell>
        </row>
        <row r="8480">
          <cell r="A8480">
            <v>500500</v>
          </cell>
          <cell r="B8480" t="str">
            <v>SALARY BONUS PAYROLL</v>
          </cell>
          <cell r="C8480">
            <v>17001</v>
          </cell>
          <cell r="D8480" t="str">
            <v>RENEWABLES CORPORATE</v>
          </cell>
          <cell r="E8480" t="str">
            <v>921-17000</v>
          </cell>
          <cell r="F8480" t="str">
            <v>170017000921</v>
          </cell>
          <cell r="G8480">
            <v>600500</v>
          </cell>
          <cell r="H8480" t="str">
            <v>SALARY BONUS PAYROLL</v>
          </cell>
        </row>
        <row r="8481">
          <cell r="A8481">
            <v>500900</v>
          </cell>
          <cell r="B8481" t="str">
            <v>VACATION, SICK &amp; HOL</v>
          </cell>
          <cell r="C8481">
            <v>17001</v>
          </cell>
          <cell r="D8481" t="str">
            <v>RENEWABLES CORPORATE</v>
          </cell>
          <cell r="E8481" t="str">
            <v>921-17000</v>
          </cell>
          <cell r="F8481" t="str">
            <v>170017000921</v>
          </cell>
          <cell r="G8481">
            <v>600900</v>
          </cell>
          <cell r="H8481" t="str">
            <v>VACATION, SICK &amp; HOL</v>
          </cell>
        </row>
        <row r="8482">
          <cell r="A8482">
            <v>501000</v>
          </cell>
          <cell r="B8482" t="str">
            <v>PAYROLL OVERHEAD</v>
          </cell>
          <cell r="C8482">
            <v>17001</v>
          </cell>
          <cell r="D8482" t="str">
            <v>RENEWABLES CORPORATE</v>
          </cell>
          <cell r="E8482" t="str">
            <v>921-17000</v>
          </cell>
          <cell r="F8482" t="str">
            <v>170017000921</v>
          </cell>
          <cell r="G8482">
            <v>601000</v>
          </cell>
          <cell r="H8482" t="str">
            <v>PAYROLL OVERHEAD</v>
          </cell>
        </row>
        <row r="8483">
          <cell r="A8483">
            <v>501100</v>
          </cell>
          <cell r="B8483" t="str">
            <v>EDUCATION</v>
          </cell>
          <cell r="C8483">
            <v>17001</v>
          </cell>
          <cell r="D8483" t="str">
            <v>RENEWABLES CORPORATE</v>
          </cell>
          <cell r="E8483" t="str">
            <v>921-17000</v>
          </cell>
          <cell r="F8483" t="str">
            <v>170017000921</v>
          </cell>
          <cell r="G8483">
            <v>601100</v>
          </cell>
          <cell r="H8483" t="str">
            <v>EDUCATION</v>
          </cell>
        </row>
        <row r="8484">
          <cell r="A8484">
            <v>502200</v>
          </cell>
          <cell r="B8484" t="str">
            <v>BENEFITS</v>
          </cell>
          <cell r="C8484">
            <v>17001</v>
          </cell>
          <cell r="D8484" t="str">
            <v>RENEWABLES CORPORATE</v>
          </cell>
          <cell r="E8484" t="str">
            <v>921-17000</v>
          </cell>
          <cell r="F8484" t="str">
            <v>170017000921</v>
          </cell>
          <cell r="G8484">
            <v>602200</v>
          </cell>
          <cell r="H8484" t="str">
            <v>BENEFITS</v>
          </cell>
        </row>
        <row r="8485">
          <cell r="A8485">
            <v>502220</v>
          </cell>
          <cell r="B8485" t="str">
            <v>BENEFITS - ENHANCED 401k</v>
          </cell>
          <cell r="C8485">
            <v>17001</v>
          </cell>
          <cell r="D8485" t="str">
            <v>RENEWABLES CORPORATE</v>
          </cell>
          <cell r="E8485" t="str">
            <v>921-17000</v>
          </cell>
          <cell r="F8485" t="str">
            <v>170017000921</v>
          </cell>
          <cell r="G8485">
            <v>602220</v>
          </cell>
          <cell r="H8485" t="str">
            <v>BENEFITS - ENHANCED 401k</v>
          </cell>
        </row>
        <row r="8486">
          <cell r="A8486">
            <v>502700</v>
          </cell>
          <cell r="B8486" t="str">
            <v>TELEPHONE</v>
          </cell>
          <cell r="C8486">
            <v>17001</v>
          </cell>
          <cell r="D8486" t="str">
            <v>RENEWABLES CORPORATE</v>
          </cell>
          <cell r="E8486" t="str">
            <v>921-17000</v>
          </cell>
          <cell r="F8486" t="str">
            <v>170017000921</v>
          </cell>
          <cell r="G8486">
            <v>602700</v>
          </cell>
          <cell r="H8486" t="str">
            <v>TELEPHONE</v>
          </cell>
        </row>
        <row r="8487">
          <cell r="A8487">
            <v>503300</v>
          </cell>
          <cell r="B8487" t="str">
            <v>REFRESHMENTS</v>
          </cell>
          <cell r="C8487">
            <v>17001</v>
          </cell>
          <cell r="D8487" t="str">
            <v>RENEWABLES CORPORATE</v>
          </cell>
          <cell r="E8487" t="str">
            <v>921-17000</v>
          </cell>
          <cell r="F8487" t="str">
            <v>170017000921</v>
          </cell>
          <cell r="G8487">
            <v>603300</v>
          </cell>
          <cell r="H8487" t="str">
            <v>REFRESHMENTS</v>
          </cell>
        </row>
        <row r="8488">
          <cell r="A8488">
            <v>503900</v>
          </cell>
          <cell r="B8488" t="str">
            <v>INSURANCE</v>
          </cell>
          <cell r="C8488">
            <v>17001</v>
          </cell>
          <cell r="D8488" t="str">
            <v>RENEWABLES CORPORATE</v>
          </cell>
          <cell r="E8488" t="str">
            <v>921-17000</v>
          </cell>
          <cell r="F8488" t="str">
            <v>170017000921</v>
          </cell>
          <cell r="G8488">
            <v>603900</v>
          </cell>
          <cell r="H8488" t="str">
            <v>INSURANCE</v>
          </cell>
        </row>
        <row r="8489">
          <cell r="A8489">
            <v>504300</v>
          </cell>
          <cell r="B8489" t="str">
            <v>CASH RECEIPTS</v>
          </cell>
          <cell r="C8489">
            <v>17001</v>
          </cell>
          <cell r="D8489" t="str">
            <v>RENEWABLES CORPORATE</v>
          </cell>
          <cell r="E8489" t="str">
            <v>921-17000</v>
          </cell>
          <cell r="F8489" t="str">
            <v>170017000921</v>
          </cell>
          <cell r="G8489">
            <v>604300</v>
          </cell>
          <cell r="H8489" t="str">
            <v>CASH RECEIPTS</v>
          </cell>
        </row>
        <row r="8490">
          <cell r="A8490">
            <v>504700</v>
          </cell>
          <cell r="B8490" t="str">
            <v>PARKING</v>
          </cell>
          <cell r="C8490">
            <v>17001</v>
          </cell>
          <cell r="D8490" t="str">
            <v>RENEWABLES CORPORATE</v>
          </cell>
          <cell r="E8490" t="str">
            <v>921-17000</v>
          </cell>
          <cell r="F8490" t="str">
            <v>170017000921</v>
          </cell>
          <cell r="G8490">
            <v>604700</v>
          </cell>
          <cell r="H8490" t="str">
            <v>PARKING</v>
          </cell>
        </row>
        <row r="8491">
          <cell r="A8491">
            <v>506300</v>
          </cell>
          <cell r="B8491" t="str">
            <v>CELLULAR PHONES</v>
          </cell>
          <cell r="C8491">
            <v>17001</v>
          </cell>
          <cell r="D8491" t="str">
            <v>RENEWABLES CORPORATE</v>
          </cell>
          <cell r="E8491" t="str">
            <v>921-17000</v>
          </cell>
          <cell r="F8491" t="str">
            <v>170017000921</v>
          </cell>
          <cell r="G8491">
            <v>606300</v>
          </cell>
          <cell r="H8491" t="str">
            <v>CELLULAR PHONES</v>
          </cell>
        </row>
        <row r="8492">
          <cell r="A8492">
            <v>512100</v>
          </cell>
          <cell r="B8492" t="str">
            <v>MEALS AND ENTERTAIN</v>
          </cell>
          <cell r="C8492">
            <v>17001</v>
          </cell>
          <cell r="D8492" t="str">
            <v>RENEWABLES CORPORATE</v>
          </cell>
          <cell r="E8492" t="str">
            <v>921-17000</v>
          </cell>
          <cell r="F8492" t="str">
            <v>170017000921</v>
          </cell>
          <cell r="G8492">
            <v>612100</v>
          </cell>
          <cell r="H8492" t="str">
            <v>MEALS AND ENTERTAIN</v>
          </cell>
        </row>
        <row r="8493">
          <cell r="A8493">
            <v>512200</v>
          </cell>
          <cell r="B8493" t="str">
            <v>TRAVEL IN TERRITORY</v>
          </cell>
          <cell r="C8493">
            <v>17001</v>
          </cell>
          <cell r="D8493" t="str">
            <v>RENEWABLES CORPORATE</v>
          </cell>
          <cell r="E8493" t="str">
            <v>921-17000</v>
          </cell>
          <cell r="F8493" t="str">
            <v>170017000921</v>
          </cell>
          <cell r="G8493">
            <v>612200</v>
          </cell>
          <cell r="H8493" t="str">
            <v>TRAVEL IN TERRITORY</v>
          </cell>
        </row>
        <row r="8494">
          <cell r="A8494">
            <v>513100</v>
          </cell>
          <cell r="B8494" t="str">
            <v>CONFERENCE TRAVEL</v>
          </cell>
          <cell r="C8494">
            <v>17001</v>
          </cell>
          <cell r="D8494" t="str">
            <v>RENEWABLES CORPORATE</v>
          </cell>
          <cell r="E8494" t="str">
            <v>921-17000</v>
          </cell>
          <cell r="F8494" t="str">
            <v>170017000921</v>
          </cell>
          <cell r="G8494">
            <v>613100</v>
          </cell>
          <cell r="H8494" t="str">
            <v>CONFERENCE TRAVEL</v>
          </cell>
        </row>
        <row r="8495">
          <cell r="A8495">
            <v>508410</v>
          </cell>
          <cell r="B8495" t="str">
            <v>SHARED SERVICES COST</v>
          </cell>
          <cell r="C8495">
            <v>20700</v>
          </cell>
          <cell r="D8495" t="str">
            <v>KB PIPELINE COMPANY</v>
          </cell>
          <cell r="E8495" t="str">
            <v>921-21505</v>
          </cell>
          <cell r="F8495" t="str">
            <v>207001505921</v>
          </cell>
          <cell r="G8495">
            <v>608410</v>
          </cell>
          <cell r="H8495" t="str">
            <v>SHARED SERVICES COST</v>
          </cell>
        </row>
        <row r="8496">
          <cell r="A8496">
            <v>580105</v>
          </cell>
          <cell r="B8496" t="str">
            <v>SALARY REGULAR</v>
          </cell>
          <cell r="C8496">
            <v>20700</v>
          </cell>
          <cell r="D8496" t="str">
            <v>KB PIPELINE COMPANY</v>
          </cell>
          <cell r="E8496" t="str">
            <v>921-21505</v>
          </cell>
          <cell r="F8496" t="str">
            <v>207001505921</v>
          </cell>
          <cell r="G8496">
            <v>680105</v>
          </cell>
          <cell r="H8496" t="str">
            <v>SALARY REGULAR</v>
          </cell>
        </row>
        <row r="8497">
          <cell r="A8497">
            <v>508410</v>
          </cell>
          <cell r="B8497" t="str">
            <v>SHARED SERVICES COST</v>
          </cell>
          <cell r="C8497">
            <v>20700</v>
          </cell>
          <cell r="D8497" t="str">
            <v>KB PIPELINE COMPANY</v>
          </cell>
          <cell r="E8497" t="str">
            <v>921-22105</v>
          </cell>
          <cell r="F8497" t="str">
            <v>207002105921</v>
          </cell>
          <cell r="G8497">
            <v>608410</v>
          </cell>
          <cell r="H8497" t="str">
            <v>SHARED SERVICES COST</v>
          </cell>
        </row>
        <row r="8498">
          <cell r="A8498">
            <v>580105</v>
          </cell>
          <cell r="B8498" t="str">
            <v>SALARY REGULAR</v>
          </cell>
          <cell r="C8498">
            <v>20700</v>
          </cell>
          <cell r="D8498" t="str">
            <v>KB PIPELINE COMPANY</v>
          </cell>
          <cell r="E8498" t="str">
            <v>921-22105</v>
          </cell>
          <cell r="F8498" t="str">
            <v>207002105921</v>
          </cell>
          <cell r="G8498">
            <v>608410</v>
          </cell>
          <cell r="H8498" t="str">
            <v>SHARED SERVICES COST</v>
          </cell>
        </row>
        <row r="8499">
          <cell r="A8499">
            <v>505100</v>
          </cell>
          <cell r="B8499" t="str">
            <v>PROFESSIONAL SERVICE</v>
          </cell>
          <cell r="C8499">
            <v>93510</v>
          </cell>
          <cell r="D8499" t="str">
            <v>GENERAL CORP EXPENSE 1</v>
          </cell>
          <cell r="E8499" t="str">
            <v>921-33210</v>
          </cell>
          <cell r="F8499" t="str">
            <v>935103210921</v>
          </cell>
          <cell r="G8499">
            <v>605100</v>
          </cell>
          <cell r="H8499" t="str">
            <v>PROFESSIONAL SERVICE</v>
          </cell>
        </row>
        <row r="8500">
          <cell r="A8500">
            <v>500300</v>
          </cell>
          <cell r="B8500" t="str">
            <v>HOURLY PAYROLL</v>
          </cell>
          <cell r="C8500">
            <v>99003</v>
          </cell>
          <cell r="D8500" t="str">
            <v>HR/PAYROLL</v>
          </cell>
          <cell r="E8500" t="str">
            <v>921-44505</v>
          </cell>
          <cell r="F8500" t="str">
            <v>990034505921</v>
          </cell>
          <cell r="G8500">
            <v>600300</v>
          </cell>
          <cell r="H8500" t="str">
            <v>HOURLY PAYROLL</v>
          </cell>
        </row>
        <row r="8501">
          <cell r="A8501">
            <v>502000</v>
          </cell>
          <cell r="B8501" t="str">
            <v>OFFICE CONTRACT WORK</v>
          </cell>
          <cell r="C8501">
            <v>99030</v>
          </cell>
          <cell r="D8501" t="str">
            <v>GRS TRANSITION SERVICES AGREEMENT</v>
          </cell>
          <cell r="E8501" t="str">
            <v>921-44505</v>
          </cell>
          <cell r="F8501" t="str">
            <v>990304505921</v>
          </cell>
          <cell r="G8501">
            <v>602000</v>
          </cell>
          <cell r="H8501" t="str">
            <v>OFFICE CONTRACT WORK</v>
          </cell>
        </row>
        <row r="8502">
          <cell r="A8502">
            <v>502100</v>
          </cell>
          <cell r="B8502" t="str">
            <v>OTHER CONTRACT WORK</v>
          </cell>
          <cell r="C8502">
            <v>99030</v>
          </cell>
          <cell r="D8502" t="str">
            <v>GRS TRANSITION SERVICES AGREEMENT</v>
          </cell>
          <cell r="E8502" t="str">
            <v>921-44505</v>
          </cell>
          <cell r="F8502" t="str">
            <v>990304505921</v>
          </cell>
          <cell r="G8502">
            <v>602100</v>
          </cell>
          <cell r="H8502" t="str">
            <v>OTHER CONTRACT WORK</v>
          </cell>
        </row>
        <row r="8503">
          <cell r="A8503">
            <v>502200</v>
          </cell>
          <cell r="B8503" t="str">
            <v>BENEFITS</v>
          </cell>
          <cell r="C8503">
            <v>99027</v>
          </cell>
          <cell r="D8503" t="str">
            <v>BENEFITS</v>
          </cell>
          <cell r="E8503" t="str">
            <v>921-44505</v>
          </cell>
          <cell r="F8503" t="str">
            <v>990274505921</v>
          </cell>
          <cell r="G8503">
            <v>602200</v>
          </cell>
          <cell r="H8503" t="str">
            <v>BENEFITS</v>
          </cell>
        </row>
        <row r="8504">
          <cell r="A8504">
            <v>502700</v>
          </cell>
          <cell r="B8504" t="str">
            <v>TELEPHONE</v>
          </cell>
          <cell r="C8504">
            <v>99013</v>
          </cell>
          <cell r="D8504" t="str">
            <v>GENERAL MANAGER</v>
          </cell>
          <cell r="E8504" t="str">
            <v>921-44505</v>
          </cell>
          <cell r="F8504" t="str">
            <v>990134505921</v>
          </cell>
          <cell r="G8504">
            <v>602700</v>
          </cell>
          <cell r="H8504" t="str">
            <v>TELEPHONE</v>
          </cell>
        </row>
        <row r="8505">
          <cell r="A8505">
            <v>505600</v>
          </cell>
          <cell r="B8505" t="str">
            <v>SOFTWARE MAINT</v>
          </cell>
          <cell r="C8505">
            <v>99017</v>
          </cell>
          <cell r="D8505" t="str">
            <v>MARKET ANALYSIS</v>
          </cell>
          <cell r="E8505" t="str">
            <v>921-44505</v>
          </cell>
          <cell r="F8505" t="str">
            <v>990174505921</v>
          </cell>
          <cell r="G8505">
            <v>605600</v>
          </cell>
          <cell r="H8505" t="str">
            <v>SOFTWARE MAINT</v>
          </cell>
        </row>
        <row r="8506">
          <cell r="A8506">
            <v>505200</v>
          </cell>
          <cell r="B8506" t="str">
            <v>ADVERTISING</v>
          </cell>
          <cell r="C8506">
            <v>99003</v>
          </cell>
          <cell r="D8506" t="str">
            <v>HR/PAYROLL</v>
          </cell>
          <cell r="E8506" t="str">
            <v>921-44505</v>
          </cell>
          <cell r="F8506" t="str">
            <v>990034505921</v>
          </cell>
          <cell r="G8506">
            <v>605200</v>
          </cell>
          <cell r="H8506" t="str">
            <v>ADVERTISING</v>
          </cell>
        </row>
        <row r="8507">
          <cell r="A8507">
            <v>502300</v>
          </cell>
          <cell r="B8507" t="str">
            <v>RENTS AND LEASES</v>
          </cell>
          <cell r="C8507">
            <v>99013</v>
          </cell>
          <cell r="D8507" t="str">
            <v>GENERAL MANAGER</v>
          </cell>
          <cell r="E8507" t="str">
            <v>921-44505</v>
          </cell>
          <cell r="F8507" t="str">
            <v>990134505921</v>
          </cell>
          <cell r="G8507">
            <v>602300</v>
          </cell>
          <cell r="H8507" t="str">
            <v>RENTS AND LEASES</v>
          </cell>
        </row>
        <row r="8508">
          <cell r="A8508">
            <v>580105</v>
          </cell>
          <cell r="B8508" t="str">
            <v>SALARY REGULAR</v>
          </cell>
          <cell r="C8508">
            <v>94104</v>
          </cell>
          <cell r="D8508" t="str">
            <v xml:space="preserve">OPERATIONS (O&amp;M)    </v>
          </cell>
          <cell r="E8508" t="str">
            <v>921-44505</v>
          </cell>
          <cell r="F8508" t="str">
            <v>941044505921</v>
          </cell>
          <cell r="G8508">
            <v>680105</v>
          </cell>
          <cell r="H8508" t="str">
            <v>SALARY REGULAR</v>
          </cell>
        </row>
        <row r="8509">
          <cell r="A8509">
            <v>501300</v>
          </cell>
          <cell r="B8509" t="str">
            <v>COMMISSIONS</v>
          </cell>
          <cell r="C8509">
            <v>99024</v>
          </cell>
          <cell r="D8509" t="str">
            <v>PROJECT DEVELOPMENT OFFICE</v>
          </cell>
          <cell r="E8509" t="str">
            <v>921-44505</v>
          </cell>
          <cell r="F8509" t="str">
            <v>990244505921</v>
          </cell>
          <cell r="G8509">
            <v>601300</v>
          </cell>
          <cell r="H8509" t="str">
            <v>COMMISSIONS</v>
          </cell>
        </row>
        <row r="8510">
          <cell r="A8510">
            <v>505000</v>
          </cell>
          <cell r="B8510" t="str">
            <v>LEGAL FEES</v>
          </cell>
          <cell r="C8510">
            <v>99002</v>
          </cell>
          <cell r="D8510" t="str">
            <v>LEGAL ADMIN</v>
          </cell>
          <cell r="E8510" t="str">
            <v>921-44505</v>
          </cell>
          <cell r="F8510" t="str">
            <v>990024505921</v>
          </cell>
          <cell r="G8510">
            <v>605000</v>
          </cell>
          <cell r="H8510" t="str">
            <v>LEGAL FEES</v>
          </cell>
        </row>
        <row r="8511">
          <cell r="A8511">
            <v>500100</v>
          </cell>
          <cell r="B8511" t="str">
            <v>SALARY PAYROLL</v>
          </cell>
          <cell r="C8511">
            <v>60510</v>
          </cell>
          <cell r="D8511" t="str">
            <v>WTR GENERAL CORPORATE</v>
          </cell>
          <cell r="E8511" t="str">
            <v>921-60101</v>
          </cell>
          <cell r="F8511" t="str">
            <v>605100101921</v>
          </cell>
          <cell r="G8511">
            <v>600100</v>
          </cell>
          <cell r="H8511" t="str">
            <v>SALARY PAYROLL</v>
          </cell>
        </row>
        <row r="8512">
          <cell r="A8512">
            <v>500500</v>
          </cell>
          <cell r="B8512" t="str">
            <v>SALARY BONUS PAYROLL</v>
          </cell>
          <cell r="C8512">
            <v>60510</v>
          </cell>
          <cell r="D8512" t="str">
            <v>WTR GENERAL CORPORATE</v>
          </cell>
          <cell r="E8512" t="str">
            <v>921-60101</v>
          </cell>
          <cell r="F8512" t="str">
            <v>605100101921</v>
          </cell>
          <cell r="G8512">
            <v>600500</v>
          </cell>
          <cell r="H8512" t="str">
            <v>SALARY BONUS PAYROLL</v>
          </cell>
        </row>
        <row r="8513">
          <cell r="A8513">
            <v>508400</v>
          </cell>
          <cell r="B8513" t="str">
            <v>ADMINISTRATIVE EXPEN</v>
          </cell>
          <cell r="C8513">
            <v>60510</v>
          </cell>
          <cell r="D8513" t="str">
            <v>WTR GENERAL CORPORATE</v>
          </cell>
          <cell r="E8513" t="str">
            <v>921-60101</v>
          </cell>
          <cell r="F8513" t="str">
            <v>605100101921</v>
          </cell>
          <cell r="G8513">
            <v>608400</v>
          </cell>
          <cell r="H8513" t="str">
            <v>ADMINISTRATIVE EXPEN</v>
          </cell>
        </row>
        <row r="8514">
          <cell r="A8514">
            <v>502200</v>
          </cell>
          <cell r="B8514" t="str">
            <v>BENEFITS</v>
          </cell>
          <cell r="C8514">
            <v>60510</v>
          </cell>
          <cell r="D8514" t="str">
            <v>WTR GENERAL CORPORATE</v>
          </cell>
          <cell r="E8514" t="str">
            <v>921-60101</v>
          </cell>
          <cell r="F8514" t="str">
            <v>605100101921</v>
          </cell>
          <cell r="G8514">
            <v>602200</v>
          </cell>
          <cell r="H8514" t="str">
            <v>BENEFITS</v>
          </cell>
        </row>
        <row r="8515">
          <cell r="A8515">
            <v>503807</v>
          </cell>
          <cell r="B8515" t="str">
            <v>OTHER TAX - PAYROLL</v>
          </cell>
          <cell r="C8515">
            <v>60510</v>
          </cell>
          <cell r="D8515" t="str">
            <v>WTR GENERAL CORPORATE</v>
          </cell>
          <cell r="E8515" t="str">
            <v>921-60101</v>
          </cell>
          <cell r="F8515" t="str">
            <v>605100101921</v>
          </cell>
          <cell r="G8515">
            <v>603807</v>
          </cell>
          <cell r="H8515" t="str">
            <v>OTHER TAX - PAYROLL</v>
          </cell>
        </row>
        <row r="8516">
          <cell r="A8516">
            <v>501300</v>
          </cell>
          <cell r="B8516" t="str">
            <v>COMMISSIONS</v>
          </cell>
          <cell r="C8516">
            <v>60510</v>
          </cell>
          <cell r="D8516" t="str">
            <v>WTR GENERAL CORPORATE</v>
          </cell>
          <cell r="E8516" t="str">
            <v>921-60101</v>
          </cell>
          <cell r="F8516" t="str">
            <v>605100101921</v>
          </cell>
          <cell r="G8516">
            <v>601300</v>
          </cell>
          <cell r="H8516" t="str">
            <v>COMMISSIONS</v>
          </cell>
        </row>
        <row r="8517">
          <cell r="A8517">
            <v>501500</v>
          </cell>
          <cell r="B8517" t="str">
            <v>MILEAGE REIMBURSE</v>
          </cell>
          <cell r="C8517">
            <v>60510</v>
          </cell>
          <cell r="D8517" t="str">
            <v>WTR GENERAL CORPORATE</v>
          </cell>
          <cell r="E8517" t="str">
            <v>921-60102</v>
          </cell>
          <cell r="F8517" t="str">
            <v>605100102921</v>
          </cell>
          <cell r="G8517">
            <v>601500</v>
          </cell>
          <cell r="H8517" t="str">
            <v>MILEAGE REIMBURSE</v>
          </cell>
        </row>
        <row r="8518">
          <cell r="A8518">
            <v>502466</v>
          </cell>
          <cell r="B8518" t="str">
            <v>P CARD UNCODED CHARG</v>
          </cell>
          <cell r="C8518">
            <v>60510</v>
          </cell>
          <cell r="D8518" t="str">
            <v>WTR GENERAL CORPORATE</v>
          </cell>
          <cell r="E8518" t="str">
            <v>921-60102</v>
          </cell>
          <cell r="F8518" t="str">
            <v>605100102921</v>
          </cell>
          <cell r="G8518">
            <v>602466</v>
          </cell>
          <cell r="H8518" t="str">
            <v>P CARD UNCODED CHARG</v>
          </cell>
        </row>
        <row r="8519">
          <cell r="A8519">
            <v>502466</v>
          </cell>
          <cell r="B8519" t="str">
            <v>P CARD UNCODED CHARG</v>
          </cell>
          <cell r="C8519">
            <v>60530</v>
          </cell>
          <cell r="D8519" t="str">
            <v>WTR SALMON VALLEY RESULTS OF</v>
          </cell>
          <cell r="E8519" t="str">
            <v>921-60102</v>
          </cell>
          <cell r="F8519" t="str">
            <v>605300102921</v>
          </cell>
          <cell r="G8519">
            <v>602466</v>
          </cell>
          <cell r="H8519" t="str">
            <v>P CARD UNCODED CHARG</v>
          </cell>
        </row>
        <row r="8520">
          <cell r="A8520">
            <v>502466</v>
          </cell>
          <cell r="B8520" t="str">
            <v>P CARD UNCODED CHARG</v>
          </cell>
          <cell r="C8520">
            <v>60540</v>
          </cell>
          <cell r="D8520" t="str">
            <v xml:space="preserve">WTR CASC - LEHMAN   </v>
          </cell>
          <cell r="E8520" t="str">
            <v>921-60102</v>
          </cell>
          <cell r="F8520" t="str">
            <v>605400102921</v>
          </cell>
          <cell r="G8520">
            <v>602466</v>
          </cell>
          <cell r="H8520" t="str">
            <v>P CARD UNCODED CHARG</v>
          </cell>
        </row>
        <row r="8521">
          <cell r="A8521">
            <v>502466</v>
          </cell>
          <cell r="B8521" t="str">
            <v>P CARD UNCODED CHARG</v>
          </cell>
          <cell r="C8521">
            <v>60555</v>
          </cell>
          <cell r="D8521" t="str">
            <v xml:space="preserve">GEM STATE           </v>
          </cell>
          <cell r="E8521" t="str">
            <v>921-60102</v>
          </cell>
          <cell r="F8521" t="str">
            <v>605550102921</v>
          </cell>
          <cell r="G8521">
            <v>602466</v>
          </cell>
          <cell r="H8521" t="str">
            <v>P CARD UNCODED CHARG</v>
          </cell>
        </row>
        <row r="8522">
          <cell r="A8522">
            <v>500100</v>
          </cell>
          <cell r="B8522" t="str">
            <v>SALARY PAYROLL</v>
          </cell>
          <cell r="C8522">
            <v>61101</v>
          </cell>
          <cell r="D8522" t="str">
            <v>SRW ADMINISTRATION</v>
          </cell>
          <cell r="E8522" t="str">
            <v>921-60105</v>
          </cell>
          <cell r="F8522" t="str">
            <v>611010105921</v>
          </cell>
          <cell r="G8522">
            <v>600100</v>
          </cell>
          <cell r="H8522" t="str">
            <v>SALARY PAYROLL</v>
          </cell>
        </row>
        <row r="8523">
          <cell r="A8523">
            <v>500300</v>
          </cell>
          <cell r="B8523" t="str">
            <v>HOURLY PAYROLL</v>
          </cell>
          <cell r="C8523">
            <v>61101</v>
          </cell>
          <cell r="D8523" t="str">
            <v>SRW ADMINISTRATION</v>
          </cell>
          <cell r="E8523" t="str">
            <v>921-60105</v>
          </cell>
          <cell r="F8523" t="str">
            <v>611010105921</v>
          </cell>
          <cell r="G8523">
            <v>600300</v>
          </cell>
          <cell r="H8523" t="str">
            <v>HOURLY PAYROLL</v>
          </cell>
        </row>
        <row r="8524">
          <cell r="A8524">
            <v>500306</v>
          </cell>
          <cell r="B8524" t="str">
            <v>HOURLY OVERTIME PAY</v>
          </cell>
          <cell r="C8524">
            <v>61101</v>
          </cell>
          <cell r="D8524" t="str">
            <v>SRW ADMINISTRATION</v>
          </cell>
          <cell r="E8524" t="str">
            <v>921-60105</v>
          </cell>
          <cell r="F8524" t="str">
            <v>611010105921</v>
          </cell>
          <cell r="G8524">
            <v>600306</v>
          </cell>
          <cell r="H8524" t="str">
            <v>HOURLY OVERTIME PAY</v>
          </cell>
        </row>
        <row r="8525">
          <cell r="A8525">
            <v>500500</v>
          </cell>
          <cell r="B8525" t="str">
            <v>SALARY BONUS PAYROLL</v>
          </cell>
          <cell r="C8525">
            <v>61101</v>
          </cell>
          <cell r="D8525" t="str">
            <v>SRW ADMINISTRATION</v>
          </cell>
          <cell r="E8525" t="str">
            <v>921-60105</v>
          </cell>
          <cell r="F8525" t="str">
            <v>611010105921</v>
          </cell>
          <cell r="G8525">
            <v>600500</v>
          </cell>
          <cell r="H8525" t="str">
            <v>SALARY BONUS PAYROLL</v>
          </cell>
        </row>
        <row r="8526">
          <cell r="A8526">
            <v>500700</v>
          </cell>
          <cell r="B8526" t="str">
            <v>HOURLY BONUS PAYROLL</v>
          </cell>
          <cell r="C8526">
            <v>61101</v>
          </cell>
          <cell r="D8526" t="str">
            <v>SRW ADMINISTRATION</v>
          </cell>
          <cell r="E8526" t="str">
            <v>921-60105</v>
          </cell>
          <cell r="F8526" t="str">
            <v>611010105921</v>
          </cell>
          <cell r="G8526">
            <v>600700</v>
          </cell>
          <cell r="H8526" t="str">
            <v>HOURLY BONUS PAYROLL</v>
          </cell>
        </row>
        <row r="8527">
          <cell r="A8527">
            <v>500900</v>
          </cell>
          <cell r="B8527" t="str">
            <v>VACATION, SICK &amp; HOL</v>
          </cell>
          <cell r="C8527">
            <v>61101</v>
          </cell>
          <cell r="D8527" t="str">
            <v>SRW ADMINISTRATION</v>
          </cell>
          <cell r="E8527" t="str">
            <v>921-60105</v>
          </cell>
          <cell r="F8527" t="str">
            <v>611010105921</v>
          </cell>
          <cell r="G8527">
            <v>600900</v>
          </cell>
          <cell r="H8527" t="str">
            <v>VACATION, SICK &amp; HOL</v>
          </cell>
        </row>
        <row r="8528">
          <cell r="A8528">
            <v>501300</v>
          </cell>
          <cell r="B8528" t="str">
            <v>COMMISSIONS</v>
          </cell>
          <cell r="C8528">
            <v>61101</v>
          </cell>
          <cell r="D8528" t="str">
            <v>SRW ADMINISTRATION</v>
          </cell>
          <cell r="E8528" t="str">
            <v>921-60105</v>
          </cell>
          <cell r="F8528" t="str">
            <v>611010105921</v>
          </cell>
          <cell r="G8528">
            <v>601300</v>
          </cell>
          <cell r="H8528" t="str">
            <v>COMMISSIONS</v>
          </cell>
        </row>
        <row r="8529">
          <cell r="A8529">
            <v>500100</v>
          </cell>
          <cell r="B8529" t="str">
            <v>SALARY PAYROLL</v>
          </cell>
          <cell r="C8529">
            <v>61111</v>
          </cell>
          <cell r="D8529" t="str">
            <v>SRE ADMINISTRATION</v>
          </cell>
          <cell r="E8529" t="str">
            <v>921-60106</v>
          </cell>
          <cell r="F8529" t="str">
            <v>611110106921</v>
          </cell>
          <cell r="G8529">
            <v>600100</v>
          </cell>
          <cell r="H8529" t="str">
            <v>SALARY PAYROLL</v>
          </cell>
        </row>
        <row r="8530">
          <cell r="A8530">
            <v>500300</v>
          </cell>
          <cell r="B8530" t="str">
            <v>HOURLY PAYROLL</v>
          </cell>
          <cell r="C8530">
            <v>61111</v>
          </cell>
          <cell r="D8530" t="str">
            <v>SRE ADMINISTRATION</v>
          </cell>
          <cell r="E8530" t="str">
            <v>921-60106</v>
          </cell>
          <cell r="F8530" t="str">
            <v>611110106921</v>
          </cell>
          <cell r="G8530">
            <v>600300</v>
          </cell>
          <cell r="H8530" t="str">
            <v>HOURLY PAYROLL</v>
          </cell>
        </row>
        <row r="8531">
          <cell r="A8531">
            <v>500306</v>
          </cell>
          <cell r="B8531" t="str">
            <v>HOURLY OVERTIME PAY</v>
          </cell>
          <cell r="C8531">
            <v>61111</v>
          </cell>
          <cell r="D8531" t="str">
            <v>SRE ADMINISTRATION</v>
          </cell>
          <cell r="E8531" t="str">
            <v>921-60106</v>
          </cell>
          <cell r="F8531" t="str">
            <v>611110106921</v>
          </cell>
          <cell r="G8531">
            <v>600306</v>
          </cell>
          <cell r="H8531" t="str">
            <v>HOURLY OVERTIME PAY</v>
          </cell>
        </row>
        <row r="8532">
          <cell r="A8532">
            <v>500500</v>
          </cell>
          <cell r="B8532" t="str">
            <v>SALARY BONUS PAYROLL</v>
          </cell>
          <cell r="C8532">
            <v>61111</v>
          </cell>
          <cell r="D8532" t="str">
            <v>SRE ADMINISTRATION</v>
          </cell>
          <cell r="E8532" t="str">
            <v>921-60106</v>
          </cell>
          <cell r="F8532" t="str">
            <v>611110106921</v>
          </cell>
          <cell r="G8532">
            <v>600500</v>
          </cell>
          <cell r="H8532" t="str">
            <v>SALARY BONUS PAYROLL</v>
          </cell>
        </row>
        <row r="8533">
          <cell r="A8533">
            <v>500700</v>
          </cell>
          <cell r="B8533" t="str">
            <v>HOURLY BONUS PAYROLL</v>
          </cell>
          <cell r="C8533">
            <v>61111</v>
          </cell>
          <cell r="D8533" t="str">
            <v>SRE ADMINISTRATION</v>
          </cell>
          <cell r="E8533" t="str">
            <v>921-60106</v>
          </cell>
          <cell r="F8533" t="str">
            <v>611110106921</v>
          </cell>
          <cell r="G8533">
            <v>600700</v>
          </cell>
          <cell r="H8533" t="str">
            <v>HOURLY BONUS PAYROLL</v>
          </cell>
        </row>
        <row r="8534">
          <cell r="A8534">
            <v>500900</v>
          </cell>
          <cell r="B8534" t="str">
            <v>VACATION, SICK &amp; HOL</v>
          </cell>
          <cell r="C8534">
            <v>61111</v>
          </cell>
          <cell r="D8534" t="str">
            <v>SRE ADMINISTRATION</v>
          </cell>
          <cell r="E8534" t="str">
            <v>921-60106</v>
          </cell>
          <cell r="F8534" t="str">
            <v>611110106921</v>
          </cell>
          <cell r="G8534">
            <v>600900</v>
          </cell>
          <cell r="H8534" t="str">
            <v>VACATION, SICK &amp; HOL</v>
          </cell>
        </row>
        <row r="8535">
          <cell r="A8535">
            <v>501300</v>
          </cell>
          <cell r="B8535" t="str">
            <v>COMMISSIONS</v>
          </cell>
          <cell r="C8535">
            <v>61111</v>
          </cell>
          <cell r="D8535" t="str">
            <v>SRE ADMINISTRATION</v>
          </cell>
          <cell r="E8535" t="str">
            <v>921-60106</v>
          </cell>
          <cell r="F8535" t="str">
            <v>611110106921</v>
          </cell>
          <cell r="G8535">
            <v>601300</v>
          </cell>
          <cell r="H8535" t="str">
            <v>COMMISSIONS</v>
          </cell>
        </row>
        <row r="8536">
          <cell r="A8536">
            <v>501500</v>
          </cell>
          <cell r="B8536" t="str">
            <v>MILEAGE REIMBURSE</v>
          </cell>
          <cell r="C8536">
            <v>61101</v>
          </cell>
          <cell r="D8536" t="str">
            <v>SRW ADMINISTRATION</v>
          </cell>
          <cell r="E8536" t="str">
            <v>921-60107</v>
          </cell>
          <cell r="F8536" t="str">
            <v>611010107921</v>
          </cell>
          <cell r="G8536">
            <v>601500</v>
          </cell>
          <cell r="H8536" t="str">
            <v>MILEAGE REIMBURSE</v>
          </cell>
        </row>
        <row r="8537">
          <cell r="A8537">
            <v>501500</v>
          </cell>
          <cell r="B8537" t="str">
            <v>MILEAGE REIMBURSE</v>
          </cell>
          <cell r="C8537">
            <v>61111</v>
          </cell>
          <cell r="D8537" t="str">
            <v>SRE ADMINISTRATION</v>
          </cell>
          <cell r="E8537" t="str">
            <v>921-60108</v>
          </cell>
          <cell r="F8537" t="str">
            <v>611110108921</v>
          </cell>
          <cell r="G8537">
            <v>601500</v>
          </cell>
          <cell r="H8537" t="str">
            <v>MILEAGE REIMBURSE</v>
          </cell>
        </row>
        <row r="8538">
          <cell r="A8538">
            <v>500100</v>
          </cell>
          <cell r="B8538" t="str">
            <v>SALARY PAYROLL</v>
          </cell>
          <cell r="C8538">
            <v>62001</v>
          </cell>
          <cell r="D8538" t="str">
            <v>WTR OR GEN CORPORATE</v>
          </cell>
          <cell r="E8538" t="str">
            <v>921-60111</v>
          </cell>
          <cell r="F8538" t="str">
            <v>620010111921</v>
          </cell>
          <cell r="G8538">
            <v>600100</v>
          </cell>
          <cell r="H8538" t="str">
            <v>SALARY PAYROLL</v>
          </cell>
        </row>
        <row r="8539">
          <cell r="A8539">
            <v>500100</v>
          </cell>
          <cell r="B8539" t="str">
            <v>SALARY PAYROLL</v>
          </cell>
          <cell r="C8539">
            <v>62101</v>
          </cell>
          <cell r="D8539" t="str">
            <v>SCW ADMINISTRATION</v>
          </cell>
          <cell r="E8539" t="str">
            <v>921-60112</v>
          </cell>
          <cell r="F8539" t="str">
            <v>621010112921</v>
          </cell>
          <cell r="G8539">
            <v>600100</v>
          </cell>
          <cell r="H8539" t="str">
            <v>SALARY PAYROLL</v>
          </cell>
        </row>
        <row r="8540">
          <cell r="A8540">
            <v>500300</v>
          </cell>
          <cell r="B8540" t="str">
            <v>HOURLY PAYROLL</v>
          </cell>
          <cell r="C8540">
            <v>62101</v>
          </cell>
          <cell r="D8540" t="str">
            <v>SCW ADMINISTRATION</v>
          </cell>
          <cell r="E8540" t="str">
            <v>921-60112</v>
          </cell>
          <cell r="F8540" t="str">
            <v>621010112921</v>
          </cell>
          <cell r="G8540">
            <v>600300</v>
          </cell>
          <cell r="H8540" t="str">
            <v>HOURLY PAYROLL</v>
          </cell>
        </row>
        <row r="8541">
          <cell r="A8541">
            <v>500306</v>
          </cell>
          <cell r="B8541" t="str">
            <v>HOURLY OVERTIME PAY</v>
          </cell>
          <cell r="C8541">
            <v>62101</v>
          </cell>
          <cell r="D8541" t="str">
            <v>SCW ADMINISTRATION</v>
          </cell>
          <cell r="E8541" t="str">
            <v>921-60112</v>
          </cell>
          <cell r="F8541" t="str">
            <v>621010112921</v>
          </cell>
          <cell r="G8541">
            <v>600306</v>
          </cell>
          <cell r="H8541" t="str">
            <v>HOURLY OVERTIME PAY</v>
          </cell>
        </row>
        <row r="8542">
          <cell r="A8542">
            <v>500500</v>
          </cell>
          <cell r="B8542" t="str">
            <v>SALARY BONUS PAYROLL</v>
          </cell>
          <cell r="C8542">
            <v>62101</v>
          </cell>
          <cell r="D8542" t="str">
            <v>SCW ADMINISTRATION</v>
          </cell>
          <cell r="E8542" t="str">
            <v>921-60112</v>
          </cell>
          <cell r="F8542" t="str">
            <v>621010112921</v>
          </cell>
          <cell r="G8542">
            <v>600500</v>
          </cell>
          <cell r="H8542" t="str">
            <v>SALARY BONUS PAYROLL</v>
          </cell>
        </row>
        <row r="8543">
          <cell r="A8543">
            <v>500900</v>
          </cell>
          <cell r="B8543" t="str">
            <v>VACATION, SICK &amp; HOL</v>
          </cell>
          <cell r="C8543">
            <v>62101</v>
          </cell>
          <cell r="D8543" t="str">
            <v>SCW ADMINISTRATION</v>
          </cell>
          <cell r="E8543" t="str">
            <v>921-60112</v>
          </cell>
          <cell r="F8543" t="str">
            <v>621010112921</v>
          </cell>
          <cell r="G8543">
            <v>600900</v>
          </cell>
          <cell r="H8543" t="str">
            <v>VACATION, SICK &amp; HOL</v>
          </cell>
        </row>
        <row r="8544">
          <cell r="A8544">
            <v>503807</v>
          </cell>
          <cell r="B8544" t="str">
            <v>OTHER TAX - PAYROLL</v>
          </cell>
          <cell r="C8544">
            <v>62101</v>
          </cell>
          <cell r="D8544" t="str">
            <v>SCW ADMINISTRATION</v>
          </cell>
          <cell r="E8544" t="str">
            <v>921-60112</v>
          </cell>
          <cell r="F8544" t="str">
            <v>621010112921</v>
          </cell>
          <cell r="G8544">
            <v>603807</v>
          </cell>
          <cell r="H8544" t="str">
            <v>OTHER TAX - PAYROLL</v>
          </cell>
        </row>
        <row r="8545">
          <cell r="A8545">
            <v>501300</v>
          </cell>
          <cell r="B8545" t="str">
            <v>COMMISSIONS</v>
          </cell>
          <cell r="C8545">
            <v>62101</v>
          </cell>
          <cell r="D8545" t="str">
            <v>SCW ADMINISTRATION</v>
          </cell>
          <cell r="E8545" t="str">
            <v>921-60112</v>
          </cell>
          <cell r="F8545" t="str">
            <v>621010112921</v>
          </cell>
          <cell r="G8545">
            <v>601300</v>
          </cell>
          <cell r="H8545" t="str">
            <v>COMMISSIONS</v>
          </cell>
        </row>
        <row r="8546">
          <cell r="A8546">
            <v>500100</v>
          </cell>
          <cell r="B8546" t="str">
            <v>SALARY PAYROLL</v>
          </cell>
          <cell r="C8546">
            <v>62111</v>
          </cell>
          <cell r="D8546" t="str">
            <v>SCE ADMINISTRAT</v>
          </cell>
          <cell r="E8546" t="str">
            <v>921-60113</v>
          </cell>
          <cell r="F8546" t="str">
            <v>621110113921</v>
          </cell>
          <cell r="G8546">
            <v>600100</v>
          </cell>
          <cell r="H8546" t="str">
            <v>SALARY PAYROLL</v>
          </cell>
        </row>
        <row r="8547">
          <cell r="A8547">
            <v>500300</v>
          </cell>
          <cell r="B8547" t="str">
            <v>HOURLY PAYROLL</v>
          </cell>
          <cell r="C8547">
            <v>62111</v>
          </cell>
          <cell r="D8547" t="str">
            <v>SCE ADMINISTRAT</v>
          </cell>
          <cell r="E8547" t="str">
            <v>921-60113</v>
          </cell>
          <cell r="F8547" t="str">
            <v>621110113921</v>
          </cell>
          <cell r="G8547">
            <v>600300</v>
          </cell>
          <cell r="H8547" t="str">
            <v>HOURLY PAYROLL</v>
          </cell>
        </row>
        <row r="8548">
          <cell r="A8548">
            <v>500306</v>
          </cell>
          <cell r="B8548" t="str">
            <v>HOURLY OVERTIME PAY</v>
          </cell>
          <cell r="C8548">
            <v>62111</v>
          </cell>
          <cell r="D8548" t="str">
            <v>SCE ADMINISTRAT</v>
          </cell>
          <cell r="E8548" t="str">
            <v>921-60113</v>
          </cell>
          <cell r="F8548" t="str">
            <v>621110113921</v>
          </cell>
          <cell r="G8548">
            <v>600306</v>
          </cell>
          <cell r="H8548" t="str">
            <v>HOURLY OVERTIME PAY</v>
          </cell>
        </row>
        <row r="8549">
          <cell r="A8549">
            <v>500500</v>
          </cell>
          <cell r="B8549" t="str">
            <v>SALARY BONUS PAYROLL</v>
          </cell>
          <cell r="C8549">
            <v>62111</v>
          </cell>
          <cell r="D8549" t="str">
            <v>SCE ADMINISTRAT</v>
          </cell>
          <cell r="E8549" t="str">
            <v>921-60113</v>
          </cell>
          <cell r="F8549" t="str">
            <v>621110113921</v>
          </cell>
          <cell r="G8549">
            <v>600500</v>
          </cell>
          <cell r="H8549" t="str">
            <v>SALARY BONUS PAYROLL</v>
          </cell>
        </row>
        <row r="8550">
          <cell r="A8550">
            <v>500900</v>
          </cell>
          <cell r="B8550" t="str">
            <v>VACATION, SICK &amp; HOL</v>
          </cell>
          <cell r="C8550">
            <v>62111</v>
          </cell>
          <cell r="D8550" t="str">
            <v>SCE ADMINISTRAT</v>
          </cell>
          <cell r="E8550" t="str">
            <v>921-60113</v>
          </cell>
          <cell r="F8550" t="str">
            <v>621110113921</v>
          </cell>
          <cell r="G8550">
            <v>600900</v>
          </cell>
          <cell r="H8550" t="str">
            <v>VACATION, SICK &amp; HOL</v>
          </cell>
        </row>
        <row r="8551">
          <cell r="A8551">
            <v>503807</v>
          </cell>
          <cell r="B8551" t="str">
            <v>OTHER TAX - PAYROLL</v>
          </cell>
          <cell r="C8551">
            <v>62111</v>
          </cell>
          <cell r="D8551" t="str">
            <v>SCE ADMINISTRAT</v>
          </cell>
          <cell r="E8551" t="str">
            <v>921-60113</v>
          </cell>
          <cell r="F8551" t="str">
            <v>621110113921</v>
          </cell>
          <cell r="G8551">
            <v>603807</v>
          </cell>
          <cell r="H8551" t="str">
            <v>OTHER TAX - PAYROLL</v>
          </cell>
        </row>
        <row r="8552">
          <cell r="A8552">
            <v>501300</v>
          </cell>
          <cell r="B8552" t="str">
            <v>COMMISSIONS</v>
          </cell>
          <cell r="C8552">
            <v>62111</v>
          </cell>
          <cell r="D8552" t="str">
            <v>SCE ADMINISTRAT</v>
          </cell>
          <cell r="E8552" t="str">
            <v>921-60113</v>
          </cell>
          <cell r="F8552" t="str">
            <v>621110113921</v>
          </cell>
          <cell r="G8552">
            <v>601300</v>
          </cell>
          <cell r="H8552" t="str">
            <v>COMMISSIONS</v>
          </cell>
        </row>
        <row r="8553">
          <cell r="A8553">
            <v>500100</v>
          </cell>
          <cell r="B8553" t="str">
            <v>SALARY PAYROLL</v>
          </cell>
          <cell r="C8553">
            <v>60510</v>
          </cell>
          <cell r="D8553" t="str">
            <v>WTR GENERAL CORPORATE</v>
          </cell>
          <cell r="E8553" t="str">
            <v>921-60301</v>
          </cell>
          <cell r="F8553" t="str">
            <v>605100301921</v>
          </cell>
          <cell r="G8553">
            <v>600100</v>
          </cell>
          <cell r="H8553" t="str">
            <v>SALARY PAYROLL</v>
          </cell>
        </row>
        <row r="8554">
          <cell r="A8554">
            <v>502200</v>
          </cell>
          <cell r="B8554" t="str">
            <v>BENEFITS</v>
          </cell>
          <cell r="C8554">
            <v>60510</v>
          </cell>
          <cell r="D8554" t="str">
            <v>WTR GENERAL CORPORATE</v>
          </cell>
          <cell r="E8554" t="str">
            <v>921-60301</v>
          </cell>
          <cell r="F8554" t="str">
            <v>605100301921</v>
          </cell>
          <cell r="G8554">
            <v>602200</v>
          </cell>
          <cell r="H8554" t="str">
            <v>BENEFITS</v>
          </cell>
        </row>
        <row r="8555">
          <cell r="A8555">
            <v>503800</v>
          </cell>
          <cell r="B8555" t="str">
            <v>TAXES</v>
          </cell>
          <cell r="C8555">
            <v>60510</v>
          </cell>
          <cell r="D8555" t="str">
            <v>WTR GENERAL CORPORATE</v>
          </cell>
          <cell r="E8555" t="str">
            <v>921-60301</v>
          </cell>
          <cell r="F8555" t="str">
            <v>605100301921</v>
          </cell>
          <cell r="G8555">
            <v>603807</v>
          </cell>
          <cell r="H8555" t="str">
            <v>OTHER TAX - PAYROLL</v>
          </cell>
        </row>
        <row r="8556">
          <cell r="A8556">
            <v>505100</v>
          </cell>
          <cell r="B8556" t="str">
            <v>PROFESSIONAL SERVICE</v>
          </cell>
          <cell r="C8556">
            <v>60510</v>
          </cell>
          <cell r="D8556" t="str">
            <v>WTR GENERAL CORPORATE</v>
          </cell>
          <cell r="E8556" t="str">
            <v>921-60301</v>
          </cell>
          <cell r="F8556" t="str">
            <v>605100301921</v>
          </cell>
          <cell r="G8556">
            <v>605100</v>
          </cell>
          <cell r="H8556" t="str">
            <v>PROFESSIONAL SERVICE</v>
          </cell>
        </row>
        <row r="8557">
          <cell r="A8557">
            <v>503807</v>
          </cell>
          <cell r="B8557" t="str">
            <v>OTHER TAX - PAYROLL</v>
          </cell>
          <cell r="C8557">
            <v>60510</v>
          </cell>
          <cell r="D8557" t="str">
            <v>WTR GENERAL CORPORATE</v>
          </cell>
          <cell r="E8557" t="str">
            <v>921-60301</v>
          </cell>
          <cell r="F8557" t="str">
            <v>605100301921</v>
          </cell>
          <cell r="G8557">
            <v>603807</v>
          </cell>
          <cell r="H8557" t="str">
            <v>OTHER TAX - PAYROLL</v>
          </cell>
        </row>
        <row r="8558">
          <cell r="A8558">
            <v>580105</v>
          </cell>
          <cell r="B8558" t="str">
            <v>SALARY REGULAR</v>
          </cell>
          <cell r="C8558">
            <v>60520</v>
          </cell>
          <cell r="D8558" t="str">
            <v>WTR BUSINESS DEVELOPMENT</v>
          </cell>
          <cell r="E8558" t="str">
            <v>921-60302</v>
          </cell>
          <cell r="F8558" t="str">
            <v>605200302921</v>
          </cell>
          <cell r="G8558">
            <v>680105</v>
          </cell>
          <cell r="H8558" t="str">
            <v>SALARY REGULAR</v>
          </cell>
        </row>
        <row r="8559">
          <cell r="A8559">
            <v>502466</v>
          </cell>
          <cell r="B8559" t="str">
            <v>P CARD UNCODED CHARG</v>
          </cell>
          <cell r="C8559">
            <v>60510</v>
          </cell>
          <cell r="D8559" t="str">
            <v>WTR GENERAL CORPORATE</v>
          </cell>
          <cell r="E8559" t="str">
            <v>921-60302</v>
          </cell>
          <cell r="F8559" t="str">
            <v>605100302921</v>
          </cell>
          <cell r="G8559">
            <v>602466</v>
          </cell>
          <cell r="H8559" t="str">
            <v>P CARD UNCODED CHARG</v>
          </cell>
        </row>
        <row r="8560">
          <cell r="A8560">
            <v>500500</v>
          </cell>
          <cell r="B8560" t="str">
            <v>SALARY BONUS PAYROLL</v>
          </cell>
          <cell r="C8560">
            <v>61101</v>
          </cell>
          <cell r="D8560" t="str">
            <v>SRW ADMINISTRATION</v>
          </cell>
          <cell r="E8560" t="str">
            <v>921-60304</v>
          </cell>
          <cell r="F8560" t="str">
            <v>611010304921</v>
          </cell>
          <cell r="G8560">
            <v>600500</v>
          </cell>
          <cell r="H8560" t="str">
            <v>SALARY BONUS PAYROLL</v>
          </cell>
        </row>
        <row r="8561">
          <cell r="A8561">
            <v>500900</v>
          </cell>
          <cell r="B8561" t="str">
            <v>VACATION, SICK &amp; HOL</v>
          </cell>
          <cell r="C8561">
            <v>61101</v>
          </cell>
          <cell r="D8561" t="str">
            <v>SRW ADMINISTRATION</v>
          </cell>
          <cell r="E8561" t="str">
            <v>921-60304</v>
          </cell>
          <cell r="F8561" t="str">
            <v>611010304921</v>
          </cell>
          <cell r="G8561">
            <v>600900</v>
          </cell>
          <cell r="H8561" t="str">
            <v>VACATION, SICK &amp; HOL</v>
          </cell>
        </row>
        <row r="8562">
          <cell r="A8562">
            <v>502500</v>
          </cell>
          <cell r="B8562" t="str">
            <v>BANK CHARGES</v>
          </cell>
          <cell r="C8562">
            <v>61105</v>
          </cell>
          <cell r="D8562" t="str">
            <v>SRW REVENUES</v>
          </cell>
          <cell r="E8562" t="str">
            <v>921-61901</v>
          </cell>
          <cell r="F8562" t="str">
            <v>611051901921</v>
          </cell>
          <cell r="G8562">
            <v>602500</v>
          </cell>
          <cell r="H8562" t="str">
            <v>BANK CHARGES</v>
          </cell>
        </row>
        <row r="8563">
          <cell r="A8563">
            <v>502500</v>
          </cell>
          <cell r="B8563" t="str">
            <v>BANK CHARGES</v>
          </cell>
          <cell r="C8563">
            <v>61115</v>
          </cell>
          <cell r="D8563" t="str">
            <v>SRE REVENUES</v>
          </cell>
          <cell r="E8563" t="str">
            <v>921-61902</v>
          </cell>
          <cell r="F8563" t="str">
            <v>611151902921</v>
          </cell>
          <cell r="G8563">
            <v>602500</v>
          </cell>
          <cell r="H8563" t="str">
            <v>BANK CHARGES</v>
          </cell>
        </row>
        <row r="8564">
          <cell r="A8564">
            <v>504400</v>
          </cell>
          <cell r="B8564" t="str">
            <v>AMORTIZATION</v>
          </cell>
          <cell r="C8564">
            <v>62104</v>
          </cell>
          <cell r="D8564" t="str">
            <v>SCW OUTSIDE SERVICES</v>
          </cell>
          <cell r="E8564" t="str">
            <v>921-61903</v>
          </cell>
          <cell r="F8564" t="str">
            <v>621041903921</v>
          </cell>
          <cell r="G8564">
            <v>604400</v>
          </cell>
          <cell r="H8564" t="str">
            <v>AMORTIZATION</v>
          </cell>
        </row>
        <row r="8565">
          <cell r="A8565">
            <v>505100</v>
          </cell>
          <cell r="B8565" t="str">
            <v>PROFESSIONAL SERVICE</v>
          </cell>
          <cell r="C8565">
            <v>62101</v>
          </cell>
          <cell r="D8565" t="str">
            <v>SCW ADMINISTRATION</v>
          </cell>
          <cell r="E8565" t="str">
            <v>921-61903</v>
          </cell>
          <cell r="F8565" t="str">
            <v>621011903921</v>
          </cell>
          <cell r="G8565">
            <v>605100</v>
          </cell>
          <cell r="H8565" t="str">
            <v>PROFESSIONAL SERVICE</v>
          </cell>
        </row>
        <row r="8566">
          <cell r="A8566">
            <v>504400</v>
          </cell>
          <cell r="B8566" t="str">
            <v>AMORTIZATION</v>
          </cell>
          <cell r="C8566">
            <v>62114</v>
          </cell>
          <cell r="D8566" t="str">
            <v>SCE OUTSIDE SERVICES</v>
          </cell>
          <cell r="E8566" t="str">
            <v>921-61904</v>
          </cell>
          <cell r="F8566" t="str">
            <v>621141904921</v>
          </cell>
          <cell r="G8566">
            <v>604400</v>
          </cell>
          <cell r="H8566" t="str">
            <v>AMORTIZATION</v>
          </cell>
        </row>
        <row r="8567">
          <cell r="A8567">
            <v>505100</v>
          </cell>
          <cell r="B8567" t="str">
            <v>PROFESSIONAL SERVICE</v>
          </cell>
          <cell r="C8567">
            <v>62111</v>
          </cell>
          <cell r="D8567" t="str">
            <v>SCE ADMINISTRAT</v>
          </cell>
          <cell r="E8567" t="str">
            <v>921-61904</v>
          </cell>
          <cell r="F8567" t="str">
            <v>621111904921</v>
          </cell>
          <cell r="G8567">
            <v>605100</v>
          </cell>
          <cell r="H8567" t="str">
            <v>PROFESSIONAL SERVICE</v>
          </cell>
        </row>
        <row r="8568">
          <cell r="A8568">
            <v>502500</v>
          </cell>
          <cell r="B8568" t="str">
            <v>BANK CHARGES</v>
          </cell>
          <cell r="C8568">
            <v>70000</v>
          </cell>
          <cell r="D8568" t="str">
            <v>RNGHLD GEN CORPORATE</v>
          </cell>
          <cell r="E8568" t="str">
            <v>921-71505</v>
          </cell>
          <cell r="F8568" t="str">
            <v>700001505921</v>
          </cell>
          <cell r="G8568">
            <v>602500</v>
          </cell>
          <cell r="H8568" t="str">
            <v>BANK CHARGES</v>
          </cell>
        </row>
        <row r="8569">
          <cell r="A8569">
            <v>508400</v>
          </cell>
          <cell r="B8569" t="str">
            <v>ADMINISTRATIVE EXPEN</v>
          </cell>
          <cell r="C8569">
            <v>85700</v>
          </cell>
          <cell r="D8569" t="str">
            <v>BUDGET CONTINGENCY</v>
          </cell>
          <cell r="E8569" t="str">
            <v>922-02010</v>
          </cell>
          <cell r="F8569" t="str">
            <v>857002010922</v>
          </cell>
          <cell r="G8569">
            <v>608400</v>
          </cell>
          <cell r="H8569" t="str">
            <v>ADMINISTRATIVE EXPEN</v>
          </cell>
        </row>
        <row r="8570">
          <cell r="A8570">
            <v>501300</v>
          </cell>
          <cell r="B8570" t="str">
            <v>COMMISSIONS</v>
          </cell>
          <cell r="C8570">
            <v>85700</v>
          </cell>
          <cell r="D8570" t="str">
            <v>BUDGET CONTINGENCY</v>
          </cell>
          <cell r="E8570" t="str">
            <v>922-02010</v>
          </cell>
          <cell r="F8570" t="str">
            <v>857002010922</v>
          </cell>
          <cell r="G8570">
            <v>601300</v>
          </cell>
          <cell r="H8570" t="str">
            <v>COMMISSIONS</v>
          </cell>
        </row>
        <row r="8571">
          <cell r="A8571">
            <v>500900</v>
          </cell>
          <cell r="B8571" t="str">
            <v>VACATION, SICK &amp; HOL</v>
          </cell>
          <cell r="C8571">
            <v>85700</v>
          </cell>
          <cell r="D8571" t="str">
            <v>BUDGET CONTINGENCY</v>
          </cell>
          <cell r="E8571" t="str">
            <v>922-02010</v>
          </cell>
          <cell r="F8571" t="str">
            <v>857002010922</v>
          </cell>
          <cell r="G8571">
            <v>600900</v>
          </cell>
          <cell r="H8571" t="str">
            <v>VACATION, SICK &amp; HOL</v>
          </cell>
        </row>
        <row r="8572">
          <cell r="A8572">
            <v>502200</v>
          </cell>
          <cell r="B8572" t="str">
            <v>BENEFITS</v>
          </cell>
          <cell r="C8572">
            <v>85700</v>
          </cell>
          <cell r="D8572" t="str">
            <v>BUDGET CONTINGENCY</v>
          </cell>
          <cell r="E8572" t="str">
            <v>922-02010</v>
          </cell>
          <cell r="F8572" t="str">
            <v>857002010922</v>
          </cell>
          <cell r="G8572">
            <v>602200</v>
          </cell>
          <cell r="H8572" t="str">
            <v>BENEFITS</v>
          </cell>
        </row>
        <row r="8573">
          <cell r="A8573">
            <v>500100</v>
          </cell>
          <cell r="B8573" t="str">
            <v>SALARY PAYROLL</v>
          </cell>
          <cell r="C8573">
            <v>84099</v>
          </cell>
          <cell r="D8573" t="str">
            <v>ADMIN TRANSFER</v>
          </cell>
          <cell r="E8573" t="str">
            <v>922-02010</v>
          </cell>
          <cell r="F8573" t="str">
            <v>840992010922</v>
          </cell>
          <cell r="G8573">
            <v>600100</v>
          </cell>
          <cell r="H8573" t="str">
            <v>SALARY PAYROLL</v>
          </cell>
        </row>
        <row r="8574">
          <cell r="A8574">
            <v>500300</v>
          </cell>
          <cell r="B8574" t="str">
            <v>HOURLY PAYROLL</v>
          </cell>
          <cell r="C8574">
            <v>84099</v>
          </cell>
          <cell r="D8574" t="str">
            <v>ADMIN TRANSFER</v>
          </cell>
          <cell r="E8574" t="str">
            <v>922-02010</v>
          </cell>
          <cell r="F8574" t="str">
            <v>840992010922</v>
          </cell>
          <cell r="G8574">
            <v>600300</v>
          </cell>
          <cell r="H8574" t="str">
            <v>HOURLY PAYROLL</v>
          </cell>
        </row>
        <row r="8575">
          <cell r="A8575">
            <v>500400</v>
          </cell>
          <cell r="B8575" t="str">
            <v>P/T HOURLY PAYROLL</v>
          </cell>
          <cell r="C8575">
            <v>84099</v>
          </cell>
          <cell r="D8575" t="str">
            <v>ADMIN TRANSFER</v>
          </cell>
          <cell r="E8575" t="str">
            <v>922-02010</v>
          </cell>
          <cell r="F8575" t="str">
            <v>840992010922</v>
          </cell>
          <cell r="G8575">
            <v>600400</v>
          </cell>
          <cell r="H8575" t="str">
            <v>P/T HOURLY PAYROLL</v>
          </cell>
        </row>
        <row r="8576">
          <cell r="A8576">
            <v>500500</v>
          </cell>
          <cell r="B8576" t="str">
            <v>SALARY BONUS PAYROLL</v>
          </cell>
          <cell r="C8576">
            <v>84099</v>
          </cell>
          <cell r="D8576" t="str">
            <v>ADMIN TRANSFER</v>
          </cell>
          <cell r="E8576" t="str">
            <v>922-02010</v>
          </cell>
          <cell r="F8576" t="str">
            <v>840992010922</v>
          </cell>
          <cell r="G8576">
            <v>600500</v>
          </cell>
          <cell r="H8576" t="str">
            <v>SALARY BONUS PAYROLL</v>
          </cell>
        </row>
        <row r="8577">
          <cell r="A8577">
            <v>500900</v>
          </cell>
          <cell r="B8577" t="str">
            <v>VACATION, SICK &amp; HOL</v>
          </cell>
          <cell r="C8577">
            <v>84099</v>
          </cell>
          <cell r="D8577" t="str">
            <v>ADMIN TRANSFER</v>
          </cell>
          <cell r="E8577" t="str">
            <v>922-02010</v>
          </cell>
          <cell r="F8577" t="str">
            <v>840992010922</v>
          </cell>
          <cell r="G8577">
            <v>600900</v>
          </cell>
          <cell r="H8577" t="str">
            <v>VACATION, SICK &amp; HOL</v>
          </cell>
        </row>
        <row r="8578">
          <cell r="A8578">
            <v>501000</v>
          </cell>
          <cell r="B8578" t="str">
            <v>PAYROLL OVERHEAD</v>
          </cell>
          <cell r="C8578">
            <v>84099</v>
          </cell>
          <cell r="D8578" t="str">
            <v>ADMIN TRANSFER</v>
          </cell>
          <cell r="E8578" t="str">
            <v>922-02010</v>
          </cell>
          <cell r="F8578" t="str">
            <v>840992010922</v>
          </cell>
          <cell r="G8578">
            <v>601000</v>
          </cell>
          <cell r="H8578" t="str">
            <v>PAYROLL OVERHEAD</v>
          </cell>
        </row>
        <row r="8579">
          <cell r="A8579">
            <v>502000</v>
          </cell>
          <cell r="B8579" t="str">
            <v>OFFICE CONTRACT WORK</v>
          </cell>
          <cell r="C8579">
            <v>84099</v>
          </cell>
          <cell r="D8579" t="str">
            <v>ADMIN TRANSFER</v>
          </cell>
          <cell r="E8579" t="str">
            <v>922-02010</v>
          </cell>
          <cell r="F8579" t="str">
            <v>840992010922</v>
          </cell>
          <cell r="G8579">
            <v>602000</v>
          </cell>
          <cell r="H8579" t="str">
            <v>OFFICE CONTRACT WORK</v>
          </cell>
        </row>
        <row r="8580">
          <cell r="A8580">
            <v>508400</v>
          </cell>
          <cell r="B8580" t="str">
            <v>ADMINISTRATIVE EXPEN</v>
          </cell>
          <cell r="C8580">
            <v>84099</v>
          </cell>
          <cell r="D8580" t="str">
            <v>ADMIN TRANSFER</v>
          </cell>
          <cell r="E8580" t="str">
            <v>922-02010</v>
          </cell>
          <cell r="F8580" t="str">
            <v>840992010922</v>
          </cell>
          <cell r="G8580">
            <v>608400</v>
          </cell>
          <cell r="H8580" t="str">
            <v>ADMINISTRATIVE EXPEN</v>
          </cell>
        </row>
        <row r="8581">
          <cell r="A8581">
            <v>500800</v>
          </cell>
          <cell r="B8581" t="str">
            <v>SALARY P/T PAYROLL</v>
          </cell>
          <cell r="C8581">
            <v>84099</v>
          </cell>
          <cell r="D8581" t="str">
            <v>ADMIN TRANSFER</v>
          </cell>
          <cell r="E8581" t="str">
            <v>922-02010</v>
          </cell>
          <cell r="F8581" t="str">
            <v>840992010922</v>
          </cell>
          <cell r="G8581">
            <v>600800</v>
          </cell>
          <cell r="H8581" t="str">
            <v>SALARY P/T PAYROLL</v>
          </cell>
        </row>
        <row r="8582">
          <cell r="A8582">
            <v>501005</v>
          </cell>
          <cell r="B8582" t="str">
            <v>PAYROLL OH - OFFICER</v>
          </cell>
          <cell r="C8582">
            <v>84099</v>
          </cell>
          <cell r="D8582" t="str">
            <v>ADMIN TRANSFER</v>
          </cell>
          <cell r="E8582" t="str">
            <v>922-02010</v>
          </cell>
          <cell r="F8582" t="str">
            <v>840992010922</v>
          </cell>
          <cell r="G8582">
            <v>601005</v>
          </cell>
          <cell r="H8582" t="str">
            <v>PAYROLL OH - OFFICER</v>
          </cell>
        </row>
        <row r="8583">
          <cell r="A8583">
            <v>580400</v>
          </cell>
          <cell r="B8583" t="str">
            <v>BDGT - P/T HOURLY PAY</v>
          </cell>
          <cell r="C8583">
            <v>84099</v>
          </cell>
          <cell r="D8583" t="str">
            <v>ADMIN TRANSFER</v>
          </cell>
          <cell r="E8583" t="str">
            <v>922-02010</v>
          </cell>
          <cell r="F8583" t="str">
            <v>840992010922</v>
          </cell>
          <cell r="G8583">
            <v>680400</v>
          </cell>
          <cell r="H8583" t="str">
            <v>BDGT - P/T HOURLY PAY</v>
          </cell>
        </row>
        <row r="8584">
          <cell r="A8584">
            <v>588400</v>
          </cell>
          <cell r="B8584" t="str">
            <v>BDGT - P/T HOURLY PAY</v>
          </cell>
          <cell r="C8584">
            <v>84099</v>
          </cell>
          <cell r="D8584" t="str">
            <v>ADMIN TRANSFER</v>
          </cell>
          <cell r="E8584" t="str">
            <v>922-02010</v>
          </cell>
          <cell r="F8584" t="str">
            <v>840992010922</v>
          </cell>
          <cell r="G8584">
            <v>680400</v>
          </cell>
          <cell r="H8584" t="str">
            <v>BDGT - P/T HOURLY PAY</v>
          </cell>
        </row>
        <row r="8585">
          <cell r="A8585">
            <v>588305</v>
          </cell>
          <cell r="B8585" t="str">
            <v>HRLY - REGULAR ZTFSO</v>
          </cell>
          <cell r="C8585">
            <v>84099</v>
          </cell>
          <cell r="D8585" t="str">
            <v>ADMIN TRANSFER</v>
          </cell>
          <cell r="E8585" t="str">
            <v>922-02010</v>
          </cell>
          <cell r="F8585" t="str">
            <v>840992010922</v>
          </cell>
          <cell r="G8585">
            <v>688305</v>
          </cell>
          <cell r="H8585" t="str">
            <v>HRLY - REGULAR ZTFSO</v>
          </cell>
        </row>
        <row r="8586">
          <cell r="A8586">
            <v>588105</v>
          </cell>
          <cell r="B8586" t="str">
            <v>SALARY PAYROLL ZTFSO</v>
          </cell>
          <cell r="C8586">
            <v>84099</v>
          </cell>
          <cell r="D8586" t="str">
            <v>ADMIN TRANSFER</v>
          </cell>
          <cell r="E8586" t="str">
            <v>922-02010</v>
          </cell>
          <cell r="F8586" t="str">
            <v>840992010922</v>
          </cell>
          <cell r="G8586">
            <v>688105</v>
          </cell>
          <cell r="H8586" t="str">
            <v>SALARY PAYROLL ZTFSO</v>
          </cell>
        </row>
        <row r="8587">
          <cell r="A8587">
            <v>500306</v>
          </cell>
          <cell r="B8587" t="str">
            <v>HOURLY OVERTIME PAY</v>
          </cell>
          <cell r="C8587">
            <v>84099</v>
          </cell>
          <cell r="D8587" t="str">
            <v>ADMIN TRANSFER</v>
          </cell>
          <cell r="E8587" t="str">
            <v>922-02010</v>
          </cell>
          <cell r="F8587" t="str">
            <v>840992010922</v>
          </cell>
          <cell r="G8587">
            <v>600306</v>
          </cell>
          <cell r="H8587" t="str">
            <v>HOURLY OVERTIME PAY</v>
          </cell>
        </row>
        <row r="8588">
          <cell r="A8588">
            <v>588800</v>
          </cell>
          <cell r="B8588" t="str">
            <v>BDGT - P/T SALARY PAY</v>
          </cell>
          <cell r="C8588">
            <v>84099</v>
          </cell>
          <cell r="D8588" t="str">
            <v>ADMIN TRANSFER</v>
          </cell>
          <cell r="E8588" t="str">
            <v>922-02010</v>
          </cell>
          <cell r="F8588" t="str">
            <v>840992010922</v>
          </cell>
          <cell r="G8588">
            <v>680800</v>
          </cell>
          <cell r="H8588" t="str">
            <v>BDGT - P/T SALARY PAY</v>
          </cell>
        </row>
        <row r="8589">
          <cell r="A8589">
            <v>501300</v>
          </cell>
          <cell r="B8589" t="str">
            <v>COMMISSIONS</v>
          </cell>
          <cell r="C8589">
            <v>84099</v>
          </cell>
          <cell r="D8589" t="str">
            <v>ADMIN TRANSFER</v>
          </cell>
          <cell r="E8589" t="str">
            <v>922-02010</v>
          </cell>
          <cell r="F8589" t="str">
            <v>840992010922</v>
          </cell>
          <cell r="G8589">
            <v>601300</v>
          </cell>
          <cell r="H8589" t="str">
            <v>COMMISSIONS</v>
          </cell>
        </row>
        <row r="8590">
          <cell r="A8590">
            <v>500305</v>
          </cell>
          <cell r="B8590" t="str">
            <v>HOURLY REGULAR  PAY</v>
          </cell>
          <cell r="C8590">
            <v>84099</v>
          </cell>
          <cell r="D8590" t="str">
            <v>ADMIN TRANSFER</v>
          </cell>
          <cell r="E8590" t="str">
            <v>922-02010</v>
          </cell>
          <cell r="F8590" t="str">
            <v>840992010922</v>
          </cell>
          <cell r="G8590">
            <v>600305</v>
          </cell>
          <cell r="H8590" t="str">
            <v>HOURLY REGULAR  PAY</v>
          </cell>
        </row>
        <row r="8591">
          <cell r="A8591">
            <v>580105</v>
          </cell>
          <cell r="B8591" t="str">
            <v>SALARY REGULAR</v>
          </cell>
          <cell r="C8591">
            <v>84099</v>
          </cell>
          <cell r="D8591" t="str">
            <v>ADMIN TRANSFER</v>
          </cell>
          <cell r="E8591" t="str">
            <v>922-02010</v>
          </cell>
          <cell r="F8591" t="str">
            <v>840992010922</v>
          </cell>
          <cell r="G8591">
            <v>680105</v>
          </cell>
          <cell r="H8591" t="str">
            <v>SALARY REGULAR</v>
          </cell>
        </row>
        <row r="8592">
          <cell r="A8592">
            <v>502200</v>
          </cell>
          <cell r="B8592" t="str">
            <v>BENEFITS</v>
          </cell>
          <cell r="C8592">
            <v>84099</v>
          </cell>
          <cell r="D8592" t="str">
            <v>ADMIN TRANSFER</v>
          </cell>
          <cell r="E8592" t="str">
            <v>922-02010</v>
          </cell>
          <cell r="F8592" t="str">
            <v>840992010922</v>
          </cell>
          <cell r="G8592">
            <v>602200</v>
          </cell>
          <cell r="H8592" t="str">
            <v>BENEFITS</v>
          </cell>
        </row>
        <row r="8593">
          <cell r="A8593">
            <v>508400</v>
          </cell>
          <cell r="B8593" t="str">
            <v>ADMINISTRATIVE EXPEN</v>
          </cell>
          <cell r="C8593">
            <v>84099</v>
          </cell>
          <cell r="D8593" t="str">
            <v>ADMIN TRANSFER</v>
          </cell>
          <cell r="E8593" t="str">
            <v>922-02015</v>
          </cell>
          <cell r="F8593" t="str">
            <v>840992015922</v>
          </cell>
          <cell r="G8593">
            <v>608400</v>
          </cell>
          <cell r="H8593" t="str">
            <v>ADMINISTRATIVE EXPEN</v>
          </cell>
        </row>
        <row r="8594">
          <cell r="A8594">
            <v>503800</v>
          </cell>
          <cell r="B8594" t="str">
            <v>TAXES</v>
          </cell>
          <cell r="C8594">
            <v>85310</v>
          </cell>
          <cell r="D8594" t="str">
            <v>CREDIT FOR PAYROLL TAX</v>
          </cell>
          <cell r="E8594" t="str">
            <v>922-03180</v>
          </cell>
          <cell r="F8594" t="str">
            <v>853103180922</v>
          </cell>
          <cell r="G8594">
            <v>603800</v>
          </cell>
          <cell r="H8594" t="str">
            <v>TAXES</v>
          </cell>
        </row>
        <row r="8595">
          <cell r="A8595">
            <v>500100</v>
          </cell>
          <cell r="B8595" t="str">
            <v>SALARY PAYROLL</v>
          </cell>
          <cell r="C8595">
            <v>84099</v>
          </cell>
          <cell r="D8595" t="str">
            <v>ADMIN TRANSFER</v>
          </cell>
          <cell r="E8595" t="str">
            <v>922-04600</v>
          </cell>
          <cell r="F8595" t="str">
            <v>840994600922</v>
          </cell>
          <cell r="G8595">
            <v>600100</v>
          </cell>
          <cell r="H8595" t="str">
            <v>SALARY PAYROLL</v>
          </cell>
        </row>
        <row r="8596">
          <cell r="A8596">
            <v>502200</v>
          </cell>
          <cell r="B8596" t="str">
            <v>BENEFITS</v>
          </cell>
          <cell r="C8596">
            <v>84099</v>
          </cell>
          <cell r="D8596" t="str">
            <v>ADMIN TRANSFER</v>
          </cell>
          <cell r="E8596" t="str">
            <v>922-09935</v>
          </cell>
          <cell r="F8596" t="str">
            <v>840999935922</v>
          </cell>
          <cell r="G8596">
            <v>602200</v>
          </cell>
          <cell r="H8596" t="str">
            <v>BENEFITS</v>
          </cell>
        </row>
        <row r="8597">
          <cell r="A8597">
            <v>508400</v>
          </cell>
          <cell r="B8597" t="str">
            <v>ADMINISTRATIVE EXPEN</v>
          </cell>
          <cell r="C8597">
            <v>84099</v>
          </cell>
          <cell r="D8597" t="str">
            <v>ADMIN TRANSFER</v>
          </cell>
          <cell r="E8597" t="str">
            <v>922-09935</v>
          </cell>
          <cell r="F8597" t="str">
            <v>840999935922</v>
          </cell>
          <cell r="G8597">
            <v>608400</v>
          </cell>
          <cell r="H8597" t="str">
            <v>ADMINISTRATIVE EXPEN</v>
          </cell>
        </row>
        <row r="8598">
          <cell r="A8598">
            <v>508400</v>
          </cell>
          <cell r="B8598" t="str">
            <v>ADMINISTRATIVE EXPEN</v>
          </cell>
          <cell r="C8598">
            <v>10110</v>
          </cell>
          <cell r="D8598" t="str">
            <v>HLD GENERAL CORPORATE</v>
          </cell>
          <cell r="E8598" t="str">
            <v>922-12015</v>
          </cell>
          <cell r="F8598" t="str">
            <v>101102015922</v>
          </cell>
          <cell r="G8598">
            <v>608400</v>
          </cell>
          <cell r="H8598" t="str">
            <v>ADMINISTRATIVE EXPEN</v>
          </cell>
        </row>
        <row r="8599">
          <cell r="A8599">
            <v>508400</v>
          </cell>
          <cell r="B8599" t="str">
            <v>ADMINISTRATIVE EXPEN</v>
          </cell>
          <cell r="C8599">
            <v>10125</v>
          </cell>
          <cell r="D8599" t="str">
            <v>HLD Shareholder Services/Corp Secretary</v>
          </cell>
          <cell r="E8599" t="str">
            <v>922-12015</v>
          </cell>
          <cell r="F8599" t="str">
            <v>101252015922</v>
          </cell>
          <cell r="G8599">
            <v>608400</v>
          </cell>
          <cell r="H8599" t="str">
            <v>ADMINISTRATIVE EXPEN</v>
          </cell>
        </row>
        <row r="8600">
          <cell r="A8600">
            <v>503800</v>
          </cell>
          <cell r="B8600" t="str">
            <v>TAXES</v>
          </cell>
          <cell r="C8600">
            <v>99026</v>
          </cell>
          <cell r="D8600" t="str">
            <v>CORPORATE ACCOUNTS</v>
          </cell>
          <cell r="E8600" t="str">
            <v>922-44180</v>
          </cell>
          <cell r="F8600" t="str">
            <v>990264180922</v>
          </cell>
          <cell r="G8600">
            <v>603807</v>
          </cell>
          <cell r="H8600" t="str">
            <v>OTHER TAX - PAYROLL</v>
          </cell>
        </row>
        <row r="8601">
          <cell r="A8601">
            <v>504700</v>
          </cell>
          <cell r="B8601" t="str">
            <v>PARKING</v>
          </cell>
          <cell r="C8601">
            <v>99060</v>
          </cell>
          <cell r="D8601" t="str">
            <v>NON-REGULATED RNG</v>
          </cell>
          <cell r="E8601" t="str">
            <v>923-49505</v>
          </cell>
          <cell r="F8601" t="str">
            <v>990609505923</v>
          </cell>
          <cell r="G8601">
            <v>604700</v>
          </cell>
          <cell r="H8601" t="str">
            <v>PARKING</v>
          </cell>
        </row>
        <row r="8602">
          <cell r="A8602">
            <v>505000</v>
          </cell>
          <cell r="B8602" t="str">
            <v>LEGAL FEES</v>
          </cell>
          <cell r="C8602">
            <v>99060</v>
          </cell>
          <cell r="D8602" t="str">
            <v>NON-REGULATED RNG</v>
          </cell>
          <cell r="E8602" t="str">
            <v>923-49505</v>
          </cell>
          <cell r="F8602" t="str">
            <v>990609505923</v>
          </cell>
          <cell r="G8602">
            <v>605000</v>
          </cell>
          <cell r="H8602" t="str">
            <v>LEGAL FEES</v>
          </cell>
        </row>
        <row r="8603">
          <cell r="A8603">
            <v>506200</v>
          </cell>
          <cell r="B8603" t="str">
            <v>PERMITS AND FEES</v>
          </cell>
          <cell r="C8603">
            <v>99060</v>
          </cell>
          <cell r="D8603" t="str">
            <v>NON-REGULATED RNG</v>
          </cell>
          <cell r="E8603" t="str">
            <v>923-49505</v>
          </cell>
          <cell r="F8603" t="str">
            <v>990609505923</v>
          </cell>
          <cell r="G8603">
            <v>606200</v>
          </cell>
          <cell r="H8603" t="str">
            <v>PERMITS AND FEES</v>
          </cell>
        </row>
        <row r="8604">
          <cell r="A8604">
            <v>506500</v>
          </cell>
          <cell r="B8604" t="str">
            <v>UNLEADED FUEL</v>
          </cell>
          <cell r="C8604">
            <v>99060</v>
          </cell>
          <cell r="D8604" t="str">
            <v>NON-REGULATED RNG</v>
          </cell>
          <cell r="E8604" t="str">
            <v>923-49505</v>
          </cell>
          <cell r="F8604" t="str">
            <v>990609505923</v>
          </cell>
          <cell r="G8604">
            <v>606500</v>
          </cell>
          <cell r="H8604" t="str">
            <v>UNLEADED FUEL</v>
          </cell>
        </row>
        <row r="8605">
          <cell r="A8605">
            <v>512100</v>
          </cell>
          <cell r="B8605" t="str">
            <v>MEALS AND ENTERTAIN</v>
          </cell>
          <cell r="C8605">
            <v>99060</v>
          </cell>
          <cell r="D8605" t="str">
            <v>NON-REGULATED RNG</v>
          </cell>
          <cell r="E8605" t="str">
            <v>923-49505</v>
          </cell>
          <cell r="F8605" t="str">
            <v>990609505923</v>
          </cell>
          <cell r="G8605">
            <v>612100</v>
          </cell>
          <cell r="H8605" t="str">
            <v>MEALS AND ENTERTAIN</v>
          </cell>
        </row>
        <row r="8606">
          <cell r="A8606">
            <v>513200</v>
          </cell>
          <cell r="B8606" t="str">
            <v>BUSINESS TRAVEL</v>
          </cell>
          <cell r="C8606">
            <v>99060</v>
          </cell>
          <cell r="D8606" t="str">
            <v>NON-REGULATED RNG</v>
          </cell>
          <cell r="E8606" t="str">
            <v>923-49505</v>
          </cell>
          <cell r="F8606" t="str">
            <v>990609505923</v>
          </cell>
          <cell r="G8606">
            <v>613200</v>
          </cell>
          <cell r="H8606" t="str">
            <v>BUSINESS TRAVEL</v>
          </cell>
        </row>
        <row r="8607">
          <cell r="A8607">
            <v>502000</v>
          </cell>
          <cell r="B8607" t="str">
            <v>OFFICE CONTRACT WORK</v>
          </cell>
          <cell r="C8607">
            <v>60510</v>
          </cell>
          <cell r="D8607" t="str">
            <v>WTR GENERAL CORPORATE</v>
          </cell>
          <cell r="E8607" t="str">
            <v>923-63201</v>
          </cell>
          <cell r="F8607" t="str">
            <v>605103201923</v>
          </cell>
          <cell r="G8607">
            <v>602000</v>
          </cell>
          <cell r="H8607" t="str">
            <v>OFFICE CONTRACT WORK</v>
          </cell>
        </row>
        <row r="8608">
          <cell r="A8608">
            <v>505100</v>
          </cell>
          <cell r="B8608" t="str">
            <v>PROFESSIONAL SERVICE</v>
          </cell>
          <cell r="C8608">
            <v>60510</v>
          </cell>
          <cell r="D8608" t="str">
            <v>WTR GENERAL CORPORATE</v>
          </cell>
          <cell r="E8608" t="str">
            <v>923-63201</v>
          </cell>
          <cell r="F8608" t="str">
            <v>605103201923</v>
          </cell>
          <cell r="G8608">
            <v>605100</v>
          </cell>
          <cell r="H8608" t="str">
            <v>PROFESSIONAL SERVICE</v>
          </cell>
        </row>
        <row r="8609">
          <cell r="A8609">
            <v>505100</v>
          </cell>
          <cell r="B8609" t="str">
            <v>PROFESSIONAL SERVICE</v>
          </cell>
          <cell r="C8609">
            <v>60520</v>
          </cell>
          <cell r="D8609" t="str">
            <v>WTR BUSINESS DEVELOPMENT</v>
          </cell>
          <cell r="E8609" t="str">
            <v>923-63201</v>
          </cell>
          <cell r="F8609" t="str">
            <v>605203201923</v>
          </cell>
          <cell r="G8609">
            <v>605100</v>
          </cell>
          <cell r="H8609" t="str">
            <v>PROFESSIONAL SERVICE</v>
          </cell>
        </row>
        <row r="8610">
          <cell r="A8610">
            <v>505000</v>
          </cell>
          <cell r="B8610" t="str">
            <v>LEGAL FEES</v>
          </cell>
          <cell r="C8610">
            <v>60525</v>
          </cell>
          <cell r="D8610" t="str">
            <v>WTR LEGAL FEES</v>
          </cell>
          <cell r="E8610" t="str">
            <v>923-63301</v>
          </cell>
          <cell r="F8610" t="str">
            <v>605253301923</v>
          </cell>
          <cell r="G8610">
            <v>605000</v>
          </cell>
          <cell r="H8610" t="str">
            <v>LEGAL FEES</v>
          </cell>
        </row>
        <row r="8611">
          <cell r="A8611">
            <v>502800</v>
          </cell>
          <cell r="B8611" t="str">
            <v>POSTAGE</v>
          </cell>
          <cell r="C8611">
            <v>60525</v>
          </cell>
          <cell r="D8611" t="str">
            <v>WTR LEGAL FEES</v>
          </cell>
          <cell r="E8611" t="str">
            <v>923-63301</v>
          </cell>
          <cell r="F8611" t="str">
            <v>605253301923</v>
          </cell>
          <cell r="G8611">
            <v>602800</v>
          </cell>
          <cell r="H8611" t="str">
            <v>POSTAGE</v>
          </cell>
        </row>
        <row r="8612">
          <cell r="A8612">
            <v>505000</v>
          </cell>
          <cell r="B8612" t="str">
            <v>LEGAL FEES</v>
          </cell>
          <cell r="C8612">
            <v>60510</v>
          </cell>
          <cell r="D8612" t="str">
            <v>WTR GENERAL CORPORATE</v>
          </cell>
          <cell r="E8612" t="str">
            <v>923-63301</v>
          </cell>
          <cell r="F8612" t="str">
            <v>605103301923</v>
          </cell>
          <cell r="G8612">
            <v>605000</v>
          </cell>
          <cell r="H8612" t="str">
            <v>LEGAL FEES</v>
          </cell>
        </row>
        <row r="8613">
          <cell r="A8613">
            <v>502000</v>
          </cell>
          <cell r="B8613" t="str">
            <v>OFFICE CONTRACT WORK</v>
          </cell>
          <cell r="C8613">
            <v>60510</v>
          </cell>
          <cell r="D8613" t="str">
            <v>WTR GENERAL CORPORATE</v>
          </cell>
          <cell r="E8613" t="str">
            <v>923-63501</v>
          </cell>
          <cell r="F8613" t="str">
            <v>605103501923</v>
          </cell>
          <cell r="G8613">
            <v>602000</v>
          </cell>
          <cell r="H8613" t="str">
            <v>OFFICE CONTRACT WORK</v>
          </cell>
        </row>
        <row r="8614">
          <cell r="A8614">
            <v>505100</v>
          </cell>
          <cell r="B8614" t="str">
            <v>PROFESSIONAL SERVICE</v>
          </cell>
          <cell r="C8614">
            <v>60510</v>
          </cell>
          <cell r="D8614" t="str">
            <v>WTR GENERAL CORPORATE</v>
          </cell>
          <cell r="E8614" t="str">
            <v>923-63501</v>
          </cell>
          <cell r="F8614" t="str">
            <v>605103501923</v>
          </cell>
          <cell r="G8614">
            <v>605100</v>
          </cell>
          <cell r="H8614" t="str">
            <v>PROFESSIONAL SERVICE</v>
          </cell>
        </row>
        <row r="8615">
          <cell r="A8615">
            <v>505100</v>
          </cell>
          <cell r="B8615" t="str">
            <v>PROFESSIONAL SERVICE</v>
          </cell>
          <cell r="C8615">
            <v>61101</v>
          </cell>
          <cell r="D8615" t="str">
            <v>SRW ADMINISTRATION</v>
          </cell>
          <cell r="E8615" t="str">
            <v>923-63901</v>
          </cell>
          <cell r="F8615" t="str">
            <v>611013901923</v>
          </cell>
          <cell r="G8615">
            <v>605100</v>
          </cell>
          <cell r="H8615" t="str">
            <v>PROFESSIONAL SERVICE</v>
          </cell>
        </row>
        <row r="8616">
          <cell r="A8616">
            <v>505100</v>
          </cell>
          <cell r="B8616" t="str">
            <v>PROFESSIONAL SERVICE</v>
          </cell>
          <cell r="C8616">
            <v>61111</v>
          </cell>
          <cell r="D8616" t="str">
            <v>SRE ADMINISTRATION</v>
          </cell>
          <cell r="E8616" t="str">
            <v>923-63902</v>
          </cell>
          <cell r="F8616" t="str">
            <v>611113902923</v>
          </cell>
          <cell r="G8616">
            <v>605100</v>
          </cell>
          <cell r="H8616" t="str">
            <v>PROFESSIONAL SERVICE</v>
          </cell>
        </row>
        <row r="8617">
          <cell r="A8617">
            <v>503900</v>
          </cell>
          <cell r="B8617" t="str">
            <v>INSURANCE</v>
          </cell>
          <cell r="C8617">
            <v>85700</v>
          </cell>
          <cell r="D8617" t="str">
            <v>BUDGET CONTINGENCY</v>
          </cell>
          <cell r="E8617" t="str">
            <v>924-02380</v>
          </cell>
          <cell r="F8617" t="str">
            <v>857002380924</v>
          </cell>
          <cell r="G8617">
            <v>603900</v>
          </cell>
          <cell r="H8617" t="str">
            <v>INSURANCE</v>
          </cell>
        </row>
        <row r="8618">
          <cell r="A8618">
            <v>503900</v>
          </cell>
          <cell r="B8618" t="str">
            <v>INSURANCE</v>
          </cell>
          <cell r="C8618">
            <v>51025</v>
          </cell>
          <cell r="D8618" t="str">
            <v>INSURANCE</v>
          </cell>
          <cell r="E8618" t="str">
            <v>924-02380</v>
          </cell>
          <cell r="F8618" t="str">
            <v>510252380924</v>
          </cell>
          <cell r="G8618">
            <v>603900</v>
          </cell>
          <cell r="H8618" t="str">
            <v>INSURANCE</v>
          </cell>
        </row>
        <row r="8619">
          <cell r="A8619">
            <v>501100</v>
          </cell>
          <cell r="B8619" t="str">
            <v>EDUCATION</v>
          </cell>
          <cell r="C8619">
            <v>34500</v>
          </cell>
          <cell r="D8619" t="str">
            <v>COMPANY SUPPORTED ACTIONS</v>
          </cell>
          <cell r="E8619" t="str">
            <v>924-04950</v>
          </cell>
          <cell r="F8619" t="str">
            <v>345004950924</v>
          </cell>
          <cell r="G8619">
            <v>601100</v>
          </cell>
          <cell r="H8619" t="str">
            <v>EDUCATION</v>
          </cell>
        </row>
        <row r="8620">
          <cell r="A8620">
            <v>503900</v>
          </cell>
          <cell r="B8620" t="str">
            <v>INSURANCE</v>
          </cell>
          <cell r="C8620">
            <v>10110</v>
          </cell>
          <cell r="D8620" t="str">
            <v>HLD GENERAL CORPORATE</v>
          </cell>
          <cell r="E8620" t="str">
            <v>924-12380</v>
          </cell>
          <cell r="F8620" t="str">
            <v>101102380924</v>
          </cell>
          <cell r="G8620">
            <v>603900</v>
          </cell>
          <cell r="H8620" t="str">
            <v>INSURANCE</v>
          </cell>
        </row>
        <row r="8621">
          <cell r="A8621">
            <v>503900</v>
          </cell>
          <cell r="B8621" t="str">
            <v>INSURANCE</v>
          </cell>
          <cell r="C8621">
            <v>22000</v>
          </cell>
          <cell r="D8621" t="str">
            <v>INCOME STATEMENT ACCOUNTS</v>
          </cell>
          <cell r="E8621" t="str">
            <v>924-22105</v>
          </cell>
          <cell r="F8621" t="str">
            <v>220002105924</v>
          </cell>
          <cell r="G8621">
            <v>603900</v>
          </cell>
          <cell r="H8621" t="str">
            <v>INSURANCE</v>
          </cell>
        </row>
        <row r="8622">
          <cell r="A8622">
            <v>503900</v>
          </cell>
          <cell r="B8622" t="str">
            <v>INSURANCE</v>
          </cell>
          <cell r="C8622">
            <v>20700</v>
          </cell>
          <cell r="D8622" t="str">
            <v>KB PIPELINE COMPANY</v>
          </cell>
          <cell r="E8622" t="str">
            <v>924-22105</v>
          </cell>
          <cell r="F8622" t="str">
            <v>207002105924</v>
          </cell>
          <cell r="G8622">
            <v>603900</v>
          </cell>
          <cell r="H8622" t="str">
            <v>INSURANCE</v>
          </cell>
        </row>
        <row r="8623">
          <cell r="A8623">
            <v>502100</v>
          </cell>
          <cell r="B8623" t="str">
            <v>OTHER CONTRACT WORK</v>
          </cell>
          <cell r="C8623">
            <v>20700</v>
          </cell>
          <cell r="D8623" t="str">
            <v>KB PIPELINE COMPANY</v>
          </cell>
          <cell r="E8623" t="str">
            <v>924-22105</v>
          </cell>
          <cell r="F8623" t="str">
            <v>207002105924</v>
          </cell>
          <cell r="G8623">
            <v>602100</v>
          </cell>
          <cell r="H8623" t="str">
            <v>OTHER CONTRACT WORK</v>
          </cell>
        </row>
        <row r="8624">
          <cell r="A8624">
            <v>503900</v>
          </cell>
          <cell r="B8624" t="str">
            <v>INSURANCE</v>
          </cell>
          <cell r="C8624">
            <v>99014</v>
          </cell>
          <cell r="D8624" t="str">
            <v>INSURANCE</v>
          </cell>
          <cell r="E8624" t="str">
            <v>924-44505</v>
          </cell>
          <cell r="F8624" t="str">
            <v>990144505924</v>
          </cell>
          <cell r="G8624">
            <v>603900</v>
          </cell>
          <cell r="H8624" t="str">
            <v>INSURANCE</v>
          </cell>
        </row>
        <row r="8625">
          <cell r="A8625">
            <v>503900</v>
          </cell>
          <cell r="B8625" t="str">
            <v>INSURANCE</v>
          </cell>
          <cell r="C8625">
            <v>99056</v>
          </cell>
          <cell r="D8625" t="str">
            <v>CORPORATE ACCOUNTS</v>
          </cell>
          <cell r="E8625" t="str">
            <v>924-49505</v>
          </cell>
          <cell r="F8625" t="str">
            <v>990569505924</v>
          </cell>
          <cell r="G8625">
            <v>603900</v>
          </cell>
          <cell r="H8625" t="str">
            <v>INSURANCE</v>
          </cell>
        </row>
        <row r="8626">
          <cell r="A8626">
            <v>503900</v>
          </cell>
          <cell r="B8626" t="str">
            <v>INSURANCE</v>
          </cell>
          <cell r="C8626">
            <v>62101</v>
          </cell>
          <cell r="D8626" t="str">
            <v>SCW ADMINISTRATION</v>
          </cell>
          <cell r="E8626" t="str">
            <v>924-65706</v>
          </cell>
          <cell r="F8626" t="str">
            <v>621015706924</v>
          </cell>
          <cell r="G8626">
            <v>603900</v>
          </cell>
          <cell r="H8626" t="str">
            <v>INSURANCE</v>
          </cell>
        </row>
        <row r="8627">
          <cell r="A8627">
            <v>503900</v>
          </cell>
          <cell r="B8627" t="str">
            <v>INSURANCE</v>
          </cell>
          <cell r="C8627">
            <v>62111</v>
          </cell>
          <cell r="D8627" t="str">
            <v>SCE ADMINISTRAT</v>
          </cell>
          <cell r="E8627" t="str">
            <v>924-65707</v>
          </cell>
          <cell r="F8627" t="str">
            <v>621115707924</v>
          </cell>
          <cell r="G8627">
            <v>603900</v>
          </cell>
          <cell r="H8627" t="str">
            <v>INSURANCE</v>
          </cell>
        </row>
        <row r="8628">
          <cell r="A8628">
            <v>503900</v>
          </cell>
          <cell r="B8628" t="str">
            <v>INSURANCE</v>
          </cell>
          <cell r="C8628">
            <v>63001</v>
          </cell>
          <cell r="D8628" t="str">
            <v>WID GEN CORPORATE</v>
          </cell>
          <cell r="E8628" t="str">
            <v>924-65708</v>
          </cell>
          <cell r="F8628" t="str">
            <v>630015708924</v>
          </cell>
          <cell r="G8628">
            <v>603900</v>
          </cell>
          <cell r="H8628" t="str">
            <v>INSURANCE</v>
          </cell>
        </row>
        <row r="8629">
          <cell r="A8629">
            <v>503900</v>
          </cell>
          <cell r="B8629" t="str">
            <v>INSURANCE</v>
          </cell>
          <cell r="C8629">
            <v>60510</v>
          </cell>
          <cell r="D8629" t="str">
            <v>WTR GENERAL CORPORATE</v>
          </cell>
          <cell r="E8629" t="str">
            <v>924-65901</v>
          </cell>
          <cell r="F8629" t="str">
            <v>605105901924</v>
          </cell>
          <cell r="G8629">
            <v>603915</v>
          </cell>
          <cell r="H8629" t="str">
            <v>INSURANCE - OTHER</v>
          </cell>
        </row>
        <row r="8630">
          <cell r="A8630">
            <v>502200</v>
          </cell>
          <cell r="B8630" t="str">
            <v>BENEFITS</v>
          </cell>
          <cell r="C8630">
            <v>61101</v>
          </cell>
          <cell r="D8630" t="str">
            <v>SRW ADMINISTRATION</v>
          </cell>
          <cell r="E8630" t="str">
            <v>924-65903</v>
          </cell>
          <cell r="F8630" t="str">
            <v>611015903924</v>
          </cell>
          <cell r="G8630">
            <v>602200</v>
          </cell>
          <cell r="H8630" t="str">
            <v>BENEFITS</v>
          </cell>
        </row>
        <row r="8631">
          <cell r="A8631">
            <v>503900</v>
          </cell>
          <cell r="B8631" t="str">
            <v>INSURANCE</v>
          </cell>
          <cell r="C8631">
            <v>61101</v>
          </cell>
          <cell r="D8631" t="str">
            <v>SRW ADMINISTRATION</v>
          </cell>
          <cell r="E8631" t="str">
            <v>924-65903</v>
          </cell>
          <cell r="F8631" t="str">
            <v>611015903924</v>
          </cell>
          <cell r="G8631">
            <v>603915</v>
          </cell>
          <cell r="H8631" t="str">
            <v>INSURANCE - OTHER</v>
          </cell>
        </row>
        <row r="8632">
          <cell r="A8632">
            <v>502200</v>
          </cell>
          <cell r="B8632" t="str">
            <v>BENEFITS</v>
          </cell>
          <cell r="C8632">
            <v>61111</v>
          </cell>
          <cell r="D8632" t="str">
            <v>SRE ADMINISTRATION</v>
          </cell>
          <cell r="E8632" t="str">
            <v>924-65904</v>
          </cell>
          <cell r="F8632" t="str">
            <v>611115904924</v>
          </cell>
          <cell r="G8632">
            <v>602200</v>
          </cell>
          <cell r="H8632" t="str">
            <v>BENEFITS</v>
          </cell>
        </row>
        <row r="8633">
          <cell r="A8633">
            <v>503900</v>
          </cell>
          <cell r="B8633" t="str">
            <v>INSURANCE</v>
          </cell>
          <cell r="C8633">
            <v>61111</v>
          </cell>
          <cell r="D8633" t="str">
            <v>SRE ADMINISTRATION</v>
          </cell>
          <cell r="E8633" t="str">
            <v>924-65904</v>
          </cell>
          <cell r="F8633" t="str">
            <v>611115904924</v>
          </cell>
          <cell r="G8633">
            <v>603915</v>
          </cell>
          <cell r="H8633" t="str">
            <v>INSURANCE - OTHER</v>
          </cell>
        </row>
        <row r="8634">
          <cell r="A8634">
            <v>503900</v>
          </cell>
          <cell r="B8634" t="str">
            <v>INSURANCE</v>
          </cell>
          <cell r="C8634">
            <v>63001</v>
          </cell>
          <cell r="D8634" t="str">
            <v>WID GEN CORPORATE</v>
          </cell>
          <cell r="E8634" t="str">
            <v>924-65906</v>
          </cell>
          <cell r="F8634" t="str">
            <v>630015906924</v>
          </cell>
          <cell r="G8634">
            <v>603915</v>
          </cell>
          <cell r="H8634" t="str">
            <v>INSURANCE - OTHER</v>
          </cell>
        </row>
        <row r="8635">
          <cell r="A8635">
            <v>501600</v>
          </cell>
          <cell r="B8635" t="str">
            <v>TRANSPORTATION</v>
          </cell>
          <cell r="C8635">
            <v>51065</v>
          </cell>
          <cell r="D8635" t="str">
            <v>CLAIMS OVERHEAD</v>
          </cell>
          <cell r="E8635" t="str">
            <v>925-01505</v>
          </cell>
          <cell r="F8635" t="str">
            <v>510651505925</v>
          </cell>
          <cell r="G8635">
            <v>601600</v>
          </cell>
          <cell r="H8635" t="str">
            <v>TRANSPORTATION</v>
          </cell>
        </row>
        <row r="8636">
          <cell r="A8636">
            <v>503900</v>
          </cell>
          <cell r="B8636" t="str">
            <v>INSURANCE</v>
          </cell>
          <cell r="C8636">
            <v>51020</v>
          </cell>
          <cell r="D8636" t="str">
            <v>RISK &amp; LAND</v>
          </cell>
          <cell r="E8636" t="str">
            <v>925-02455</v>
          </cell>
          <cell r="F8636" t="str">
            <v>510202455925</v>
          </cell>
          <cell r="G8636">
            <v>603900</v>
          </cell>
          <cell r="H8636" t="str">
            <v>INSURANCE</v>
          </cell>
        </row>
        <row r="8637">
          <cell r="A8637">
            <v>524200</v>
          </cell>
          <cell r="B8637" t="str">
            <v>CLAIMS &amp; ACCRUALS</v>
          </cell>
          <cell r="C8637">
            <v>85700</v>
          </cell>
          <cell r="D8637" t="str">
            <v>BUDGET CONTINGENCY</v>
          </cell>
          <cell r="E8637" t="str">
            <v>925-02966</v>
          </cell>
          <cell r="F8637" t="str">
            <v>857002966925</v>
          </cell>
          <cell r="G8637">
            <v>624200</v>
          </cell>
          <cell r="H8637" t="str">
            <v>CLAIMS &amp; ACCRUALS</v>
          </cell>
        </row>
        <row r="8638">
          <cell r="A8638">
            <v>524200</v>
          </cell>
          <cell r="B8638" t="str">
            <v>CLAIMS &amp; ACCRUALS</v>
          </cell>
          <cell r="C8638">
            <v>85700</v>
          </cell>
          <cell r="D8638" t="str">
            <v>BUDGET CONTINGENCY</v>
          </cell>
          <cell r="E8638" t="str">
            <v>925-04980</v>
          </cell>
          <cell r="F8638" t="str">
            <v>857004980925</v>
          </cell>
          <cell r="G8638">
            <v>624200</v>
          </cell>
          <cell r="H8638" t="str">
            <v>CLAIMS &amp; ACCRUALS</v>
          </cell>
        </row>
        <row r="8639">
          <cell r="A8639">
            <v>524200</v>
          </cell>
          <cell r="B8639" t="str">
            <v>CLAIMS &amp; ACCRUALS</v>
          </cell>
          <cell r="C8639">
            <v>51030</v>
          </cell>
          <cell r="D8639" t="str">
            <v>CLAIMS ACCRUALS</v>
          </cell>
          <cell r="E8639" t="str">
            <v>925-04985</v>
          </cell>
          <cell r="F8639" t="str">
            <v>510304985925</v>
          </cell>
          <cell r="G8639">
            <v>624200</v>
          </cell>
          <cell r="H8639" t="str">
            <v>CLAIMS &amp; ACCRUALS</v>
          </cell>
        </row>
        <row r="8640">
          <cell r="A8640">
            <v>500100</v>
          </cell>
          <cell r="B8640" t="str">
            <v>SALARY PAYROLL</v>
          </cell>
          <cell r="C8640">
            <v>51060</v>
          </cell>
          <cell r="D8640" t="str">
            <v>PROJECT OFFICE</v>
          </cell>
          <cell r="E8640" t="str">
            <v>926-01505</v>
          </cell>
          <cell r="F8640" t="str">
            <v>510601505926</v>
          </cell>
          <cell r="G8640">
            <v>600100</v>
          </cell>
          <cell r="H8640" t="str">
            <v>SALARY PAYROLL</v>
          </cell>
        </row>
        <row r="8641">
          <cell r="A8641">
            <v>500900</v>
          </cell>
          <cell r="B8641" t="str">
            <v>VACATION, SICK &amp; HOL</v>
          </cell>
          <cell r="C8641">
            <v>51060</v>
          </cell>
          <cell r="D8641" t="str">
            <v>PROJECT OFFICE</v>
          </cell>
          <cell r="E8641" t="str">
            <v>926-01505</v>
          </cell>
          <cell r="F8641" t="str">
            <v>510601505926</v>
          </cell>
          <cell r="G8641">
            <v>600900</v>
          </cell>
          <cell r="H8641" t="str">
            <v>VACATION, SICK &amp; HOL</v>
          </cell>
        </row>
        <row r="8642">
          <cell r="A8642">
            <v>501000</v>
          </cell>
          <cell r="B8642" t="str">
            <v>PAYROLL OVERHEAD</v>
          </cell>
          <cell r="C8642">
            <v>51060</v>
          </cell>
          <cell r="D8642" t="str">
            <v>PROJECT OFFICE</v>
          </cell>
          <cell r="E8642" t="str">
            <v>926-01505</v>
          </cell>
          <cell r="F8642" t="str">
            <v>510601505926</v>
          </cell>
          <cell r="G8642">
            <v>601000</v>
          </cell>
          <cell r="H8642" t="str">
            <v>PAYROLL OVERHEAD</v>
          </cell>
        </row>
        <row r="8643">
          <cell r="A8643">
            <v>588105</v>
          </cell>
          <cell r="B8643" t="str">
            <v>SALARY PAYROLL ZTFSO</v>
          </cell>
          <cell r="C8643">
            <v>51060</v>
          </cell>
          <cell r="D8643" t="str">
            <v>PROJECT OFFICE</v>
          </cell>
          <cell r="E8643" t="str">
            <v>926-01505</v>
          </cell>
          <cell r="F8643" t="str">
            <v>510601505926</v>
          </cell>
          <cell r="G8643">
            <v>688105</v>
          </cell>
          <cell r="H8643" t="str">
            <v>SALARY PAYROLL ZTFSO</v>
          </cell>
        </row>
        <row r="8644">
          <cell r="A8644">
            <v>500500</v>
          </cell>
          <cell r="B8644" t="str">
            <v>SALARY BONUS PAYROLL</v>
          </cell>
          <cell r="C8644">
            <v>51060</v>
          </cell>
          <cell r="D8644" t="str">
            <v>PROJECT OFFICE</v>
          </cell>
          <cell r="E8644" t="str">
            <v>926-01505</v>
          </cell>
          <cell r="F8644" t="str">
            <v>510601505926</v>
          </cell>
          <cell r="G8644">
            <v>600500</v>
          </cell>
          <cell r="H8644" t="str">
            <v>SALARY BONUS PAYROLL</v>
          </cell>
        </row>
        <row r="8645">
          <cell r="A8645">
            <v>500100</v>
          </cell>
          <cell r="B8645" t="str">
            <v>SALARY PAYROLL</v>
          </cell>
          <cell r="C8645">
            <v>35000</v>
          </cell>
          <cell r="D8645" t="str">
            <v>DATA &amp; PROJECT MANAGEMENT</v>
          </cell>
          <cell r="E8645" t="str">
            <v>926-01505</v>
          </cell>
          <cell r="F8645" t="str">
            <v>350001505926</v>
          </cell>
          <cell r="G8645">
            <v>600100</v>
          </cell>
          <cell r="H8645" t="str">
            <v>SALARY PAYROLL</v>
          </cell>
        </row>
        <row r="8646">
          <cell r="A8646">
            <v>500900</v>
          </cell>
          <cell r="B8646" t="str">
            <v>VACATION, SICK &amp; HOL</v>
          </cell>
          <cell r="C8646">
            <v>35000</v>
          </cell>
          <cell r="D8646" t="str">
            <v>DATA &amp; PROJECT MANAGEMENT</v>
          </cell>
          <cell r="E8646" t="str">
            <v>926-01505</v>
          </cell>
          <cell r="F8646" t="str">
            <v>350001505926</v>
          </cell>
          <cell r="G8646">
            <v>600900</v>
          </cell>
          <cell r="H8646" t="str">
            <v>VACATION, SICK &amp; HOL</v>
          </cell>
        </row>
        <row r="8647">
          <cell r="A8647">
            <v>501000</v>
          </cell>
          <cell r="B8647" t="str">
            <v>PAYROLL OVERHEAD</v>
          </cell>
          <cell r="C8647">
            <v>35000</v>
          </cell>
          <cell r="D8647" t="str">
            <v>DATA &amp; PROJECT MANAGEMENT</v>
          </cell>
          <cell r="E8647" t="str">
            <v>926-01505</v>
          </cell>
          <cell r="F8647" t="str">
            <v>350001505926</v>
          </cell>
          <cell r="G8647">
            <v>601000</v>
          </cell>
          <cell r="H8647" t="str">
            <v>PAYROLL OVERHEAD</v>
          </cell>
        </row>
        <row r="8648">
          <cell r="A8648">
            <v>500500</v>
          </cell>
          <cell r="B8648" t="str">
            <v>SALARY BONUS PAYROLL</v>
          </cell>
          <cell r="C8648">
            <v>35000</v>
          </cell>
          <cell r="D8648" t="str">
            <v>DATA &amp; PROJECT MANAGEMENT</v>
          </cell>
          <cell r="E8648" t="str">
            <v>926-01505</v>
          </cell>
          <cell r="F8648" t="str">
            <v>350001505926</v>
          </cell>
          <cell r="G8648">
            <v>600500</v>
          </cell>
          <cell r="H8648" t="str">
            <v>SALARY BONUS PAYROLL</v>
          </cell>
        </row>
        <row r="8649">
          <cell r="A8649">
            <v>500100</v>
          </cell>
          <cell r="B8649" t="str">
            <v>SALARY PAYROLL</v>
          </cell>
          <cell r="C8649">
            <v>34500</v>
          </cell>
          <cell r="D8649" t="str">
            <v>COMPANY SUPPORTED ACTIONS</v>
          </cell>
          <cell r="E8649" t="str">
            <v>926-01505</v>
          </cell>
          <cell r="F8649" t="str">
            <v>345001505926</v>
          </cell>
          <cell r="G8649">
            <v>600100</v>
          </cell>
          <cell r="H8649" t="str">
            <v>SALARY PAYROLL</v>
          </cell>
        </row>
        <row r="8650">
          <cell r="A8650">
            <v>500800</v>
          </cell>
          <cell r="B8650" t="str">
            <v>SALARY P/T PAYROLL</v>
          </cell>
          <cell r="C8650">
            <v>34500</v>
          </cell>
          <cell r="D8650" t="str">
            <v>COMPANY SUPPORTED ACTIONS</v>
          </cell>
          <cell r="E8650" t="str">
            <v>926-01505</v>
          </cell>
          <cell r="F8650" t="str">
            <v>345001505926</v>
          </cell>
          <cell r="G8650">
            <v>600800</v>
          </cell>
          <cell r="H8650" t="str">
            <v>SALARY P/T PAYROLL</v>
          </cell>
        </row>
        <row r="8651">
          <cell r="A8651">
            <v>500900</v>
          </cell>
          <cell r="B8651" t="str">
            <v>VACATION, SICK &amp; HOL</v>
          </cell>
          <cell r="C8651">
            <v>34500</v>
          </cell>
          <cell r="D8651" t="str">
            <v>COMPANY SUPPORTED ACTIONS</v>
          </cell>
          <cell r="E8651" t="str">
            <v>926-01505</v>
          </cell>
          <cell r="F8651" t="str">
            <v>345001505926</v>
          </cell>
          <cell r="G8651">
            <v>600900</v>
          </cell>
          <cell r="H8651" t="str">
            <v>VACATION, SICK &amp; HOL</v>
          </cell>
        </row>
        <row r="8652">
          <cell r="A8652">
            <v>501000</v>
          </cell>
          <cell r="B8652" t="str">
            <v>PAYROLL OVERHEAD</v>
          </cell>
          <cell r="C8652">
            <v>34500</v>
          </cell>
          <cell r="D8652" t="str">
            <v>COMPANY SUPPORTED ACTIONS</v>
          </cell>
          <cell r="E8652" t="str">
            <v>926-01505</v>
          </cell>
          <cell r="F8652" t="str">
            <v>345001505926</v>
          </cell>
          <cell r="G8652">
            <v>601000</v>
          </cell>
          <cell r="H8652" t="str">
            <v>PAYROLL OVERHEAD</v>
          </cell>
        </row>
        <row r="8653">
          <cell r="A8653">
            <v>501700</v>
          </cell>
          <cell r="B8653" t="str">
            <v>EQUIPMENT</v>
          </cell>
          <cell r="C8653">
            <v>34500</v>
          </cell>
          <cell r="D8653" t="str">
            <v>COMPANY SUPPORTED ACTIONS</v>
          </cell>
          <cell r="E8653" t="str">
            <v>926-01505</v>
          </cell>
          <cell r="F8653" t="str">
            <v>345001505926</v>
          </cell>
          <cell r="G8653">
            <v>601700</v>
          </cell>
          <cell r="H8653" t="str">
            <v>EQUIPMENT</v>
          </cell>
        </row>
        <row r="8654">
          <cell r="A8654">
            <v>512100</v>
          </cell>
          <cell r="B8654" t="str">
            <v>MEALS AND ENTERTAIN</v>
          </cell>
          <cell r="C8654">
            <v>34500</v>
          </cell>
          <cell r="D8654" t="str">
            <v>COMPANY SUPPORTED ACTIONS</v>
          </cell>
          <cell r="E8654" t="str">
            <v>926-01505</v>
          </cell>
          <cell r="F8654" t="str">
            <v>345001505926</v>
          </cell>
          <cell r="G8654">
            <v>612100</v>
          </cell>
          <cell r="H8654" t="str">
            <v>MEALS AND ENTERTAIN</v>
          </cell>
        </row>
        <row r="8655">
          <cell r="A8655">
            <v>507500</v>
          </cell>
          <cell r="B8655" t="str">
            <v>CORPORATE IDENTITY</v>
          </cell>
          <cell r="C8655">
            <v>34000</v>
          </cell>
          <cell r="D8655" t="str">
            <v>OD &amp; TRAINING</v>
          </cell>
          <cell r="E8655" t="str">
            <v>926-01505</v>
          </cell>
          <cell r="F8655" t="str">
            <v>340001505926</v>
          </cell>
          <cell r="G8655">
            <v>607500</v>
          </cell>
          <cell r="H8655" t="str">
            <v>CORPORATE IDENTITY</v>
          </cell>
        </row>
        <row r="8656">
          <cell r="A8656">
            <v>522000</v>
          </cell>
          <cell r="B8656" t="str">
            <v>EMPLOYEE AWARDS</v>
          </cell>
          <cell r="C8656">
            <v>34000</v>
          </cell>
          <cell r="D8656" t="str">
            <v>OD &amp; TRAINING</v>
          </cell>
          <cell r="E8656" t="str">
            <v>926-01505</v>
          </cell>
          <cell r="F8656" t="str">
            <v>340001505926</v>
          </cell>
          <cell r="G8656">
            <v>622000</v>
          </cell>
          <cell r="H8656" t="str">
            <v>EMPLOYEE AWARDS</v>
          </cell>
        </row>
        <row r="8657">
          <cell r="A8657">
            <v>503200</v>
          </cell>
          <cell r="B8657" t="str">
            <v>BOOKS AND MAGAZINES</v>
          </cell>
          <cell r="C8657">
            <v>34000</v>
          </cell>
          <cell r="D8657" t="str">
            <v>OD &amp; TRAINING</v>
          </cell>
          <cell r="E8657" t="str">
            <v>926-01505</v>
          </cell>
          <cell r="F8657" t="str">
            <v>340001505926</v>
          </cell>
          <cell r="G8657">
            <v>603200</v>
          </cell>
          <cell r="H8657" t="str">
            <v>BOOKS AND MAGAZINES</v>
          </cell>
        </row>
        <row r="8658">
          <cell r="A8658">
            <v>506400</v>
          </cell>
          <cell r="B8658" t="str">
            <v>DONATIONS</v>
          </cell>
          <cell r="C8658">
            <v>34000</v>
          </cell>
          <cell r="D8658" t="str">
            <v>OD &amp; TRAINING</v>
          </cell>
          <cell r="E8658" t="str">
            <v>926-01505</v>
          </cell>
          <cell r="F8658" t="str">
            <v>340001505926</v>
          </cell>
          <cell r="G8658">
            <v>606400</v>
          </cell>
          <cell r="H8658" t="str">
            <v>DONATIONS</v>
          </cell>
        </row>
        <row r="8659">
          <cell r="A8659">
            <v>500100</v>
          </cell>
          <cell r="B8659" t="str">
            <v>SALARY PAYROLL</v>
          </cell>
          <cell r="C8659">
            <v>33000</v>
          </cell>
          <cell r="D8659" t="str">
            <v>PAYROLL</v>
          </cell>
          <cell r="E8659" t="str">
            <v>926-01505</v>
          </cell>
          <cell r="F8659" t="str">
            <v>330001505926</v>
          </cell>
          <cell r="G8659">
            <v>600100</v>
          </cell>
          <cell r="H8659" t="str">
            <v>SALARY PAYROLL</v>
          </cell>
        </row>
        <row r="8660">
          <cell r="A8660">
            <v>500900</v>
          </cell>
          <cell r="B8660" t="str">
            <v>VACATION, SICK &amp; HOL</v>
          </cell>
          <cell r="C8660">
            <v>33000</v>
          </cell>
          <cell r="D8660" t="str">
            <v>PAYROLL</v>
          </cell>
          <cell r="E8660" t="str">
            <v>926-01505</v>
          </cell>
          <cell r="F8660" t="str">
            <v>330001505926</v>
          </cell>
          <cell r="G8660">
            <v>600900</v>
          </cell>
          <cell r="H8660" t="str">
            <v>VACATION, SICK &amp; HOL</v>
          </cell>
        </row>
        <row r="8661">
          <cell r="A8661">
            <v>501000</v>
          </cell>
          <cell r="B8661" t="str">
            <v>PAYROLL OVERHEAD</v>
          </cell>
          <cell r="C8661">
            <v>33000</v>
          </cell>
          <cell r="D8661" t="str">
            <v>PAYROLL</v>
          </cell>
          <cell r="E8661" t="str">
            <v>926-01505</v>
          </cell>
          <cell r="F8661" t="str">
            <v>330001505926</v>
          </cell>
          <cell r="G8661">
            <v>601000</v>
          </cell>
          <cell r="H8661" t="str">
            <v>PAYROLL OVERHEAD</v>
          </cell>
        </row>
        <row r="8662">
          <cell r="A8662">
            <v>588105</v>
          </cell>
          <cell r="B8662" t="str">
            <v>SALARY PAYROLL ZTFSO</v>
          </cell>
          <cell r="C8662">
            <v>33000</v>
          </cell>
          <cell r="D8662" t="str">
            <v>PAYROLL</v>
          </cell>
          <cell r="E8662" t="str">
            <v>926-01505</v>
          </cell>
          <cell r="F8662" t="str">
            <v>330001505926</v>
          </cell>
          <cell r="G8662">
            <v>688105</v>
          </cell>
          <cell r="H8662" t="str">
            <v>SALARY PAYROLL ZTFSO</v>
          </cell>
        </row>
        <row r="8663">
          <cell r="A8663">
            <v>500500</v>
          </cell>
          <cell r="B8663" t="str">
            <v>SALARY BONUS PAYROLL</v>
          </cell>
          <cell r="C8663">
            <v>33000</v>
          </cell>
          <cell r="D8663" t="str">
            <v>PAYROLL</v>
          </cell>
          <cell r="E8663" t="str">
            <v>926-01505</v>
          </cell>
          <cell r="F8663" t="str">
            <v>330001505926</v>
          </cell>
          <cell r="G8663">
            <v>600500</v>
          </cell>
          <cell r="H8663" t="str">
            <v>SALARY BONUS PAYROLL</v>
          </cell>
        </row>
        <row r="8664">
          <cell r="A8664">
            <v>502800</v>
          </cell>
          <cell r="B8664" t="str">
            <v>POSTAGE</v>
          </cell>
          <cell r="C8664">
            <v>33000</v>
          </cell>
          <cell r="D8664" t="str">
            <v>PAYROLL</v>
          </cell>
          <cell r="E8664" t="str">
            <v>926-01505</v>
          </cell>
          <cell r="F8664" t="str">
            <v>330001505926</v>
          </cell>
          <cell r="G8664">
            <v>602800</v>
          </cell>
          <cell r="H8664" t="str">
            <v>POSTAGE</v>
          </cell>
        </row>
        <row r="8665">
          <cell r="A8665">
            <v>501100</v>
          </cell>
          <cell r="B8665" t="str">
            <v>EDUCATION</v>
          </cell>
          <cell r="C8665">
            <v>33000</v>
          </cell>
          <cell r="D8665" t="str">
            <v>PAYROLL</v>
          </cell>
          <cell r="E8665" t="str">
            <v>926-01505</v>
          </cell>
          <cell r="F8665" t="str">
            <v>330001505926</v>
          </cell>
          <cell r="G8665">
            <v>601100</v>
          </cell>
          <cell r="H8665" t="str">
            <v>EDUCATION</v>
          </cell>
        </row>
        <row r="8666">
          <cell r="A8666">
            <v>599900</v>
          </cell>
          <cell r="B8666" t="str">
            <v>BDGT - MISC. EXP</v>
          </cell>
          <cell r="C8666">
            <v>33000</v>
          </cell>
          <cell r="D8666" t="str">
            <v>PAYROLL</v>
          </cell>
          <cell r="E8666" t="str">
            <v>926-01505</v>
          </cell>
          <cell r="F8666" t="str">
            <v>330001505926</v>
          </cell>
          <cell r="G8666">
            <v>699900</v>
          </cell>
          <cell r="H8666" t="str">
            <v>BDGT - MISC. EXP</v>
          </cell>
        </row>
        <row r="8667">
          <cell r="A8667">
            <v>501900</v>
          </cell>
          <cell r="B8667" t="str">
            <v>DUES/MEMBERSHIP</v>
          </cell>
          <cell r="C8667">
            <v>33000</v>
          </cell>
          <cell r="D8667" t="str">
            <v>PAYROLL</v>
          </cell>
          <cell r="E8667" t="str">
            <v>926-01505</v>
          </cell>
          <cell r="F8667" t="str">
            <v>330001505926</v>
          </cell>
          <cell r="G8667">
            <v>601900</v>
          </cell>
          <cell r="H8667" t="str">
            <v>DUES/MEMBERSHIP</v>
          </cell>
        </row>
        <row r="8668">
          <cell r="A8668">
            <v>500100</v>
          </cell>
          <cell r="B8668" t="str">
            <v>SALARY PAYROLL</v>
          </cell>
          <cell r="C8668">
            <v>31300</v>
          </cell>
          <cell r="D8668" t="str">
            <v>IND REL &amp; COMP ANALYSIS</v>
          </cell>
          <cell r="E8668" t="str">
            <v>926-01505</v>
          </cell>
          <cell r="F8668" t="str">
            <v>313001505926</v>
          </cell>
          <cell r="G8668">
            <v>600100</v>
          </cell>
          <cell r="H8668" t="str">
            <v>SALARY PAYROLL</v>
          </cell>
        </row>
        <row r="8669">
          <cell r="A8669">
            <v>500900</v>
          </cell>
          <cell r="B8669" t="str">
            <v>VACATION, SICK &amp; HOL</v>
          </cell>
          <cell r="C8669">
            <v>31300</v>
          </cell>
          <cell r="D8669" t="str">
            <v>IND REL &amp; COMP ANALYSIS</v>
          </cell>
          <cell r="E8669" t="str">
            <v>926-01505</v>
          </cell>
          <cell r="F8669" t="str">
            <v>313001505926</v>
          </cell>
          <cell r="G8669">
            <v>600900</v>
          </cell>
          <cell r="H8669" t="str">
            <v>VACATION, SICK &amp; HOL</v>
          </cell>
        </row>
        <row r="8670">
          <cell r="A8670">
            <v>501000</v>
          </cell>
          <cell r="B8670" t="str">
            <v>PAYROLL OVERHEAD</v>
          </cell>
          <cell r="C8670">
            <v>31300</v>
          </cell>
          <cell r="D8670" t="str">
            <v>IND REL &amp; COMP ANALYSIS</v>
          </cell>
          <cell r="E8670" t="str">
            <v>926-01505</v>
          </cell>
          <cell r="F8670" t="str">
            <v>313001505926</v>
          </cell>
          <cell r="G8670">
            <v>601000</v>
          </cell>
          <cell r="H8670" t="str">
            <v>PAYROLL OVERHEAD</v>
          </cell>
        </row>
        <row r="8671">
          <cell r="A8671">
            <v>501100</v>
          </cell>
          <cell r="B8671" t="str">
            <v>EDUCATION</v>
          </cell>
          <cell r="C8671">
            <v>31300</v>
          </cell>
          <cell r="D8671" t="str">
            <v>IND REL &amp; COMP ANALYSIS</v>
          </cell>
          <cell r="E8671" t="str">
            <v>926-01505</v>
          </cell>
          <cell r="F8671" t="str">
            <v>313001505926</v>
          </cell>
          <cell r="G8671">
            <v>601100</v>
          </cell>
          <cell r="H8671" t="str">
            <v>EDUCATION</v>
          </cell>
        </row>
        <row r="8672">
          <cell r="A8672">
            <v>501900</v>
          </cell>
          <cell r="B8672" t="str">
            <v>DUES/MEMBERSHIP</v>
          </cell>
          <cell r="C8672">
            <v>31300</v>
          </cell>
          <cell r="D8672" t="str">
            <v>IND REL &amp; COMP ANALYSIS</v>
          </cell>
          <cell r="E8672" t="str">
            <v>926-01505</v>
          </cell>
          <cell r="F8672" t="str">
            <v>313001505926</v>
          </cell>
          <cell r="G8672">
            <v>601900</v>
          </cell>
          <cell r="H8672" t="str">
            <v>DUES/MEMBERSHIP</v>
          </cell>
        </row>
        <row r="8673">
          <cell r="A8673">
            <v>502466</v>
          </cell>
          <cell r="B8673" t="str">
            <v>P CARD UNCODED CHARG</v>
          </cell>
          <cell r="C8673">
            <v>31300</v>
          </cell>
          <cell r="D8673" t="str">
            <v>IND REL &amp; COMP ANALYSIS</v>
          </cell>
          <cell r="E8673" t="str">
            <v>926-01505</v>
          </cell>
          <cell r="F8673" t="str">
            <v>313001505926</v>
          </cell>
          <cell r="G8673">
            <v>602466</v>
          </cell>
          <cell r="H8673" t="str">
            <v>P CARD UNCODED CHARG</v>
          </cell>
        </row>
        <row r="8674">
          <cell r="A8674">
            <v>500500</v>
          </cell>
          <cell r="B8674" t="str">
            <v>SALARY BONUS PAYROLL</v>
          </cell>
          <cell r="C8674">
            <v>31300</v>
          </cell>
          <cell r="D8674" t="str">
            <v>IND REL &amp; COMP ANALYSIS</v>
          </cell>
          <cell r="E8674" t="str">
            <v>926-01505</v>
          </cell>
          <cell r="F8674" t="str">
            <v>313001505926</v>
          </cell>
          <cell r="G8674">
            <v>600500</v>
          </cell>
          <cell r="H8674" t="str">
            <v>SALARY BONUS PAYROLL</v>
          </cell>
        </row>
        <row r="8675">
          <cell r="A8675">
            <v>501500</v>
          </cell>
          <cell r="B8675" t="str">
            <v>MILEAGE REIMBURSE</v>
          </cell>
          <cell r="C8675">
            <v>31300</v>
          </cell>
          <cell r="D8675" t="str">
            <v>IND REL &amp; COMP ANALYSIS</v>
          </cell>
          <cell r="E8675" t="str">
            <v>926-01505</v>
          </cell>
          <cell r="F8675" t="str">
            <v>313001505926</v>
          </cell>
          <cell r="G8675">
            <v>601500</v>
          </cell>
          <cell r="H8675" t="str">
            <v>MILEAGE REIMBURSE</v>
          </cell>
        </row>
        <row r="8676">
          <cell r="A8676">
            <v>513100</v>
          </cell>
          <cell r="B8676" t="str">
            <v>CONFERENCE TRAVEL</v>
          </cell>
          <cell r="C8676">
            <v>31300</v>
          </cell>
          <cell r="D8676" t="str">
            <v>IND REL &amp; COMP ANALYSIS</v>
          </cell>
          <cell r="E8676" t="str">
            <v>926-01505</v>
          </cell>
          <cell r="F8676" t="str">
            <v>313001505926</v>
          </cell>
          <cell r="G8676">
            <v>613100</v>
          </cell>
          <cell r="H8676" t="str">
            <v>CONFERENCE TRAVEL</v>
          </cell>
        </row>
        <row r="8677">
          <cell r="A8677">
            <v>505100</v>
          </cell>
          <cell r="B8677" t="str">
            <v>PROFESSIONAL SERVICE</v>
          </cell>
          <cell r="C8677">
            <v>31300</v>
          </cell>
          <cell r="D8677" t="str">
            <v>IND REL &amp; COMP ANALYSIS</v>
          </cell>
          <cell r="E8677" t="str">
            <v>926-01505</v>
          </cell>
          <cell r="F8677" t="str">
            <v>313001505926</v>
          </cell>
          <cell r="G8677">
            <v>605100</v>
          </cell>
          <cell r="H8677" t="str">
            <v>PROFESSIONAL SERVICE</v>
          </cell>
        </row>
        <row r="8678">
          <cell r="A8678">
            <v>512100</v>
          </cell>
          <cell r="B8678" t="str">
            <v>MEALS AND ENTERTAIN</v>
          </cell>
          <cell r="C8678">
            <v>31300</v>
          </cell>
          <cell r="D8678" t="str">
            <v>IND REL &amp; COMP ANALYSIS</v>
          </cell>
          <cell r="E8678" t="str">
            <v>926-01505</v>
          </cell>
          <cell r="F8678" t="str">
            <v>313001505926</v>
          </cell>
          <cell r="G8678">
            <v>612100</v>
          </cell>
          <cell r="H8678" t="str">
            <v>MEALS AND ENTERTAIN</v>
          </cell>
        </row>
        <row r="8679">
          <cell r="A8679">
            <v>502100</v>
          </cell>
          <cell r="B8679" t="str">
            <v>OTHER CONTRACT WORK</v>
          </cell>
          <cell r="C8679">
            <v>31200</v>
          </cell>
          <cell r="D8679" t="str">
            <v>DRUG &amp; ALCOHOL</v>
          </cell>
          <cell r="E8679" t="str">
            <v>926-01505</v>
          </cell>
          <cell r="F8679" t="str">
            <v>312001505926</v>
          </cell>
          <cell r="G8679">
            <v>602100</v>
          </cell>
          <cell r="H8679" t="str">
            <v>OTHER CONTRACT WORK</v>
          </cell>
        </row>
        <row r="8680">
          <cell r="A8680">
            <v>500100</v>
          </cell>
          <cell r="B8680" t="str">
            <v>SALARY PAYROLL</v>
          </cell>
          <cell r="C8680">
            <v>31100</v>
          </cell>
          <cell r="D8680" t="str">
            <v>EMPLOYMENT</v>
          </cell>
          <cell r="E8680" t="str">
            <v>926-01505</v>
          </cell>
          <cell r="F8680" t="str">
            <v>311001505926</v>
          </cell>
          <cell r="G8680">
            <v>600100</v>
          </cell>
          <cell r="H8680" t="str">
            <v>SALARY PAYROLL</v>
          </cell>
        </row>
        <row r="8681">
          <cell r="A8681">
            <v>500900</v>
          </cell>
          <cell r="B8681" t="str">
            <v>VACATION, SICK &amp; HOL</v>
          </cell>
          <cell r="C8681">
            <v>31100</v>
          </cell>
          <cell r="D8681" t="str">
            <v>EMPLOYMENT</v>
          </cell>
          <cell r="E8681" t="str">
            <v>926-01505</v>
          </cell>
          <cell r="F8681" t="str">
            <v>311001505926</v>
          </cell>
          <cell r="G8681">
            <v>600900</v>
          </cell>
          <cell r="H8681" t="str">
            <v>VACATION, SICK &amp; HOL</v>
          </cell>
        </row>
        <row r="8682">
          <cell r="A8682">
            <v>501000</v>
          </cell>
          <cell r="B8682" t="str">
            <v>PAYROLL OVERHEAD</v>
          </cell>
          <cell r="C8682">
            <v>31100</v>
          </cell>
          <cell r="D8682" t="str">
            <v>EMPLOYMENT</v>
          </cell>
          <cell r="E8682" t="str">
            <v>926-01505</v>
          </cell>
          <cell r="F8682" t="str">
            <v>311001505926</v>
          </cell>
          <cell r="G8682">
            <v>601000</v>
          </cell>
          <cell r="H8682" t="str">
            <v>PAYROLL OVERHEAD</v>
          </cell>
        </row>
        <row r="8683">
          <cell r="A8683">
            <v>500800</v>
          </cell>
          <cell r="B8683" t="str">
            <v>SALARY P/T PAYROLL</v>
          </cell>
          <cell r="C8683">
            <v>31100</v>
          </cell>
          <cell r="D8683" t="str">
            <v>EMPLOYMENT</v>
          </cell>
          <cell r="E8683" t="str">
            <v>926-01505</v>
          </cell>
          <cell r="F8683" t="str">
            <v>311001505926</v>
          </cell>
          <cell r="G8683">
            <v>600800</v>
          </cell>
          <cell r="H8683" t="str">
            <v>SALARY P/T PAYROLL</v>
          </cell>
        </row>
        <row r="8684">
          <cell r="A8684">
            <v>505100</v>
          </cell>
          <cell r="B8684" t="str">
            <v>PROFESSIONAL SERVICE</v>
          </cell>
          <cell r="C8684">
            <v>31100</v>
          </cell>
          <cell r="D8684" t="str">
            <v>EMPLOYMENT</v>
          </cell>
          <cell r="E8684" t="str">
            <v>926-01505</v>
          </cell>
          <cell r="F8684" t="str">
            <v>311001505926</v>
          </cell>
          <cell r="G8684">
            <v>605100</v>
          </cell>
          <cell r="H8684" t="str">
            <v>PROFESSIONAL SERVICE</v>
          </cell>
        </row>
        <row r="8685">
          <cell r="A8685">
            <v>500500</v>
          </cell>
          <cell r="B8685" t="str">
            <v>SALARY BONUS PAYROLL</v>
          </cell>
          <cell r="C8685">
            <v>31100</v>
          </cell>
          <cell r="D8685" t="str">
            <v>EMPLOYMENT</v>
          </cell>
          <cell r="E8685" t="str">
            <v>926-01505</v>
          </cell>
          <cell r="F8685" t="str">
            <v>311001505926</v>
          </cell>
          <cell r="G8685">
            <v>600500</v>
          </cell>
          <cell r="H8685" t="str">
            <v>SALARY BONUS PAYROLL</v>
          </cell>
        </row>
        <row r="8686">
          <cell r="A8686">
            <v>501500</v>
          </cell>
          <cell r="B8686" t="str">
            <v>MILEAGE REIMBURSE</v>
          </cell>
          <cell r="C8686">
            <v>31100</v>
          </cell>
          <cell r="D8686" t="str">
            <v>EMPLOYMENT</v>
          </cell>
          <cell r="E8686" t="str">
            <v>926-01505</v>
          </cell>
          <cell r="F8686" t="str">
            <v>311001505926</v>
          </cell>
          <cell r="G8686">
            <v>601500</v>
          </cell>
          <cell r="H8686" t="str">
            <v>MILEAGE REIMBURSE</v>
          </cell>
        </row>
        <row r="8687">
          <cell r="A8687">
            <v>501900</v>
          </cell>
          <cell r="B8687" t="str">
            <v>DUES/MEMBERSHIP</v>
          </cell>
          <cell r="C8687">
            <v>31100</v>
          </cell>
          <cell r="D8687" t="str">
            <v>EMPLOYMENT</v>
          </cell>
          <cell r="E8687" t="str">
            <v>926-01505</v>
          </cell>
          <cell r="F8687" t="str">
            <v>311001505926</v>
          </cell>
          <cell r="G8687">
            <v>601900</v>
          </cell>
          <cell r="H8687" t="str">
            <v>DUES/MEMBERSHIP</v>
          </cell>
        </row>
        <row r="8688">
          <cell r="A8688">
            <v>505200</v>
          </cell>
          <cell r="B8688" t="str">
            <v>ADVERTISING</v>
          </cell>
          <cell r="C8688">
            <v>31100</v>
          </cell>
          <cell r="D8688" t="str">
            <v>EMPLOYMENT</v>
          </cell>
          <cell r="E8688" t="str">
            <v>926-01505</v>
          </cell>
          <cell r="F8688" t="str">
            <v>311001505926</v>
          </cell>
          <cell r="G8688">
            <v>605200</v>
          </cell>
          <cell r="H8688" t="str">
            <v>ADVERTISING</v>
          </cell>
        </row>
        <row r="8689">
          <cell r="A8689">
            <v>512100</v>
          </cell>
          <cell r="B8689" t="str">
            <v>MEALS AND ENTERTAIN</v>
          </cell>
          <cell r="C8689">
            <v>31100</v>
          </cell>
          <cell r="D8689" t="str">
            <v>EMPLOYMENT</v>
          </cell>
          <cell r="E8689" t="str">
            <v>926-01505</v>
          </cell>
          <cell r="F8689" t="str">
            <v>311001505926</v>
          </cell>
          <cell r="G8689">
            <v>612100</v>
          </cell>
          <cell r="H8689" t="str">
            <v>MEALS AND ENTERTAIN</v>
          </cell>
        </row>
        <row r="8690">
          <cell r="A8690">
            <v>522000</v>
          </cell>
          <cell r="B8690" t="str">
            <v>EMPLOYEE AWARDS</v>
          </cell>
          <cell r="C8690">
            <v>31100</v>
          </cell>
          <cell r="D8690" t="str">
            <v>EMPLOYMENT</v>
          </cell>
          <cell r="E8690" t="str">
            <v>926-01505</v>
          </cell>
          <cell r="F8690" t="str">
            <v>311001505926</v>
          </cell>
          <cell r="G8690">
            <v>622000</v>
          </cell>
          <cell r="H8690" t="str">
            <v>EMPLOYEE AWARDS</v>
          </cell>
        </row>
        <row r="8691">
          <cell r="A8691">
            <v>588105</v>
          </cell>
          <cell r="B8691" t="str">
            <v>SALARY PAYROLL ZTFSO</v>
          </cell>
          <cell r="C8691">
            <v>31100</v>
          </cell>
          <cell r="D8691" t="str">
            <v>EMPLOYMENT</v>
          </cell>
          <cell r="E8691" t="str">
            <v>926-01505</v>
          </cell>
          <cell r="F8691" t="str">
            <v>311001505926</v>
          </cell>
          <cell r="G8691">
            <v>688105</v>
          </cell>
          <cell r="H8691" t="str">
            <v>SALARY PAYROLL ZTFSO</v>
          </cell>
        </row>
        <row r="8692">
          <cell r="A8692">
            <v>502466</v>
          </cell>
          <cell r="B8692" t="str">
            <v>P CARD UNCODED CHARG</v>
          </cell>
          <cell r="C8692">
            <v>31100</v>
          </cell>
          <cell r="D8692" t="str">
            <v>EMPLOYMENT</v>
          </cell>
          <cell r="E8692" t="str">
            <v>926-01505</v>
          </cell>
          <cell r="F8692" t="str">
            <v>311001505926</v>
          </cell>
          <cell r="G8692">
            <v>602466</v>
          </cell>
          <cell r="H8692" t="str">
            <v>P CARD UNCODED CHARG</v>
          </cell>
        </row>
        <row r="8693">
          <cell r="A8693">
            <v>503300</v>
          </cell>
          <cell r="B8693" t="str">
            <v>REFRESHMENTS</v>
          </cell>
          <cell r="C8693">
            <v>31100</v>
          </cell>
          <cell r="D8693" t="str">
            <v>EMPLOYMENT</v>
          </cell>
          <cell r="E8693" t="str">
            <v>926-01505</v>
          </cell>
          <cell r="F8693" t="str">
            <v>311001505926</v>
          </cell>
          <cell r="G8693">
            <v>603300</v>
          </cell>
          <cell r="H8693" t="str">
            <v>REFRESHMENTS</v>
          </cell>
        </row>
        <row r="8694">
          <cell r="A8694">
            <v>501100</v>
          </cell>
          <cell r="B8694" t="str">
            <v>EDUCATION</v>
          </cell>
          <cell r="C8694">
            <v>31100</v>
          </cell>
          <cell r="D8694" t="str">
            <v>EMPLOYMENT</v>
          </cell>
          <cell r="E8694" t="str">
            <v>926-01505</v>
          </cell>
          <cell r="F8694" t="str">
            <v>311001505926</v>
          </cell>
          <cell r="G8694">
            <v>601100</v>
          </cell>
          <cell r="H8694" t="str">
            <v>EDUCATION</v>
          </cell>
        </row>
        <row r="8695">
          <cell r="A8695">
            <v>502000</v>
          </cell>
          <cell r="B8695" t="str">
            <v>OFFICE CONTRACT WORK</v>
          </cell>
          <cell r="C8695">
            <v>31100</v>
          </cell>
          <cell r="D8695" t="str">
            <v>EMPLOYMENT</v>
          </cell>
          <cell r="E8695" t="str">
            <v>926-01505</v>
          </cell>
          <cell r="F8695" t="str">
            <v>311001505926</v>
          </cell>
          <cell r="G8695">
            <v>602000</v>
          </cell>
          <cell r="H8695" t="str">
            <v>OFFICE CONTRACT WORK</v>
          </cell>
        </row>
        <row r="8696">
          <cell r="A8696">
            <v>513200</v>
          </cell>
          <cell r="B8696" t="str">
            <v>BUSINESS TRAVEL</v>
          </cell>
          <cell r="C8696">
            <v>31100</v>
          </cell>
          <cell r="D8696" t="str">
            <v>EMPLOYMENT</v>
          </cell>
          <cell r="E8696" t="str">
            <v>926-01505</v>
          </cell>
          <cell r="F8696" t="str">
            <v>311001505926</v>
          </cell>
          <cell r="G8696">
            <v>613200</v>
          </cell>
          <cell r="H8696" t="str">
            <v>BUSINESS TRAVEL</v>
          </cell>
        </row>
        <row r="8697">
          <cell r="A8697">
            <v>502100</v>
          </cell>
          <cell r="B8697" t="str">
            <v>OTHER CONTRACT WORK</v>
          </cell>
          <cell r="C8697">
            <v>31100</v>
          </cell>
          <cell r="D8697" t="str">
            <v>EMPLOYMENT</v>
          </cell>
          <cell r="E8697" t="str">
            <v>926-01505</v>
          </cell>
          <cell r="F8697" t="str">
            <v>311001505926</v>
          </cell>
          <cell r="G8697">
            <v>602100</v>
          </cell>
          <cell r="H8697" t="str">
            <v>OTHER CONTRACT WORK</v>
          </cell>
        </row>
        <row r="8698">
          <cell r="A8698">
            <v>503200</v>
          </cell>
          <cell r="B8698" t="str">
            <v>BOOKS AND MAGAZINES</v>
          </cell>
          <cell r="C8698">
            <v>31100</v>
          </cell>
          <cell r="D8698" t="str">
            <v>EMPLOYMENT</v>
          </cell>
          <cell r="E8698" t="str">
            <v>926-01505</v>
          </cell>
          <cell r="F8698" t="str">
            <v>311001505926</v>
          </cell>
          <cell r="G8698">
            <v>603200</v>
          </cell>
          <cell r="H8698" t="str">
            <v>BOOKS AND MAGAZINES</v>
          </cell>
        </row>
        <row r="8699">
          <cell r="A8699">
            <v>504700</v>
          </cell>
          <cell r="B8699" t="str">
            <v>PARKING</v>
          </cell>
          <cell r="C8699">
            <v>31100</v>
          </cell>
          <cell r="D8699" t="str">
            <v>EMPLOYMENT</v>
          </cell>
          <cell r="E8699" t="str">
            <v>926-01505</v>
          </cell>
          <cell r="F8699" t="str">
            <v>311001505926</v>
          </cell>
          <cell r="G8699">
            <v>604700</v>
          </cell>
          <cell r="H8699" t="str">
            <v>PARKING</v>
          </cell>
        </row>
        <row r="8700">
          <cell r="A8700">
            <v>513100</v>
          </cell>
          <cell r="B8700" t="str">
            <v>CONFERENCE TRAVEL</v>
          </cell>
          <cell r="C8700">
            <v>31100</v>
          </cell>
          <cell r="D8700" t="str">
            <v>EMPLOYMENT</v>
          </cell>
          <cell r="E8700" t="str">
            <v>926-01505</v>
          </cell>
          <cell r="F8700" t="str">
            <v>311001505926</v>
          </cell>
          <cell r="G8700">
            <v>613100</v>
          </cell>
          <cell r="H8700" t="str">
            <v>CONFERENCE TRAVEL</v>
          </cell>
        </row>
        <row r="8701">
          <cell r="A8701">
            <v>501400</v>
          </cell>
          <cell r="B8701" t="str">
            <v>MATERIALS</v>
          </cell>
          <cell r="C8701">
            <v>31100</v>
          </cell>
          <cell r="D8701" t="str">
            <v>EMPLOYMENT</v>
          </cell>
          <cell r="E8701" t="str">
            <v>926-01505</v>
          </cell>
          <cell r="F8701" t="str">
            <v>311001505926</v>
          </cell>
          <cell r="G8701">
            <v>601400</v>
          </cell>
          <cell r="H8701" t="str">
            <v>MATERIALS</v>
          </cell>
        </row>
        <row r="8702">
          <cell r="A8702">
            <v>507500</v>
          </cell>
          <cell r="B8702" t="str">
            <v>CORPORATE IDENTITY</v>
          </cell>
          <cell r="C8702">
            <v>31100</v>
          </cell>
          <cell r="D8702" t="str">
            <v>EMPLOYMENT</v>
          </cell>
          <cell r="E8702" t="str">
            <v>926-01505</v>
          </cell>
          <cell r="F8702" t="str">
            <v>311001505926</v>
          </cell>
          <cell r="G8702">
            <v>607500</v>
          </cell>
          <cell r="H8702" t="str">
            <v>CORPORATE IDENTITY</v>
          </cell>
        </row>
        <row r="8703">
          <cell r="A8703">
            <v>503000</v>
          </cell>
          <cell r="B8703" t="str">
            <v>OFFICE SUPPLIES</v>
          </cell>
          <cell r="C8703">
            <v>51010</v>
          </cell>
          <cell r="D8703" t="str">
            <v>OCCUPATIONAL SAFETY</v>
          </cell>
          <cell r="E8703" t="str">
            <v>926-01560</v>
          </cell>
          <cell r="F8703" t="str">
            <v>510101560926</v>
          </cell>
          <cell r="G8703">
            <v>603000</v>
          </cell>
          <cell r="H8703" t="str">
            <v>OFFICE SUPPLIES</v>
          </cell>
        </row>
        <row r="8704">
          <cell r="A8704">
            <v>501401</v>
          </cell>
          <cell r="B8704" t="str">
            <v>MATERIALS - CONS INV</v>
          </cell>
          <cell r="C8704">
            <v>51010</v>
          </cell>
          <cell r="D8704" t="str">
            <v>OCCUPATIONAL SAFETY</v>
          </cell>
          <cell r="E8704" t="str">
            <v>926-01590</v>
          </cell>
          <cell r="F8704" t="str">
            <v>510101590926</v>
          </cell>
          <cell r="G8704">
            <v>601401</v>
          </cell>
          <cell r="H8704" t="str">
            <v>MATERIALS - CONS INV</v>
          </cell>
        </row>
        <row r="8705">
          <cell r="A8705">
            <v>501600</v>
          </cell>
          <cell r="B8705" t="str">
            <v>TRANSPORTATION</v>
          </cell>
          <cell r="C8705">
            <v>51010</v>
          </cell>
          <cell r="D8705" t="str">
            <v>OCCUPATIONAL SAFETY</v>
          </cell>
          <cell r="E8705" t="str">
            <v>926-01590</v>
          </cell>
          <cell r="F8705" t="str">
            <v>510101590926</v>
          </cell>
          <cell r="G8705">
            <v>601600</v>
          </cell>
          <cell r="H8705" t="str">
            <v>TRANSPORTATION</v>
          </cell>
        </row>
        <row r="8706">
          <cell r="A8706">
            <v>501600</v>
          </cell>
          <cell r="B8706" t="str">
            <v>TRANSPORTATION</v>
          </cell>
          <cell r="C8706">
            <v>14100</v>
          </cell>
          <cell r="D8706" t="str">
            <v>GAS OPS BLACK - OR</v>
          </cell>
          <cell r="E8706" t="str">
            <v>926-01590</v>
          </cell>
          <cell r="F8706" t="str">
            <v>141001590926</v>
          </cell>
          <cell r="G8706">
            <v>601600</v>
          </cell>
          <cell r="H8706" t="str">
            <v>TRANSPORTATION</v>
          </cell>
        </row>
        <row r="8707">
          <cell r="A8707">
            <v>501401</v>
          </cell>
          <cell r="B8707" t="str">
            <v>MATERIALS - CONS INV</v>
          </cell>
          <cell r="C8707">
            <v>14100</v>
          </cell>
          <cell r="D8707" t="str">
            <v>GAS OPS BLACK - OR</v>
          </cell>
          <cell r="E8707" t="str">
            <v>926-01590</v>
          </cell>
          <cell r="F8707" t="str">
            <v>141001590926</v>
          </cell>
          <cell r="G8707">
            <v>601401</v>
          </cell>
          <cell r="H8707" t="str">
            <v>MATERIALS - CONS INV</v>
          </cell>
        </row>
        <row r="8708">
          <cell r="A8708">
            <v>501400</v>
          </cell>
          <cell r="B8708" t="str">
            <v>MATERIALS</v>
          </cell>
          <cell r="C8708">
            <v>34000</v>
          </cell>
          <cell r="D8708" t="str">
            <v>OD &amp; TRAINING</v>
          </cell>
          <cell r="E8708" t="str">
            <v>926-01670</v>
          </cell>
          <cell r="F8708" t="str">
            <v>340001670926</v>
          </cell>
          <cell r="G8708">
            <v>601400</v>
          </cell>
          <cell r="H8708" t="str">
            <v>MATERIALS</v>
          </cell>
        </row>
        <row r="8709">
          <cell r="A8709">
            <v>505100</v>
          </cell>
          <cell r="B8709" t="str">
            <v>PROFESSIONAL SERVICE</v>
          </cell>
          <cell r="C8709">
            <v>34000</v>
          </cell>
          <cell r="D8709" t="str">
            <v>OD &amp; TRAINING</v>
          </cell>
          <cell r="E8709" t="str">
            <v>926-01672</v>
          </cell>
          <cell r="F8709" t="str">
            <v>340001672926</v>
          </cell>
          <cell r="G8709">
            <v>605100</v>
          </cell>
          <cell r="H8709" t="str">
            <v>PROFESSIONAL SERVICE</v>
          </cell>
        </row>
        <row r="8710">
          <cell r="A8710">
            <v>502200</v>
          </cell>
          <cell r="B8710" t="str">
            <v>BENEFITS</v>
          </cell>
          <cell r="C8710">
            <v>85380</v>
          </cell>
          <cell r="D8710" t="str">
            <v>STOCK EXPENSE</v>
          </cell>
          <cell r="E8710" t="str">
            <v>926-02101</v>
          </cell>
          <cell r="F8710" t="str">
            <v>853802101926</v>
          </cell>
          <cell r="G8710">
            <v>602200</v>
          </cell>
          <cell r="H8710" t="str">
            <v>BENEFITS</v>
          </cell>
        </row>
        <row r="8711">
          <cell r="A8711">
            <v>503000</v>
          </cell>
          <cell r="B8711" t="str">
            <v>OFFICE SUPPLIES</v>
          </cell>
          <cell r="C8711">
            <v>85701</v>
          </cell>
          <cell r="D8711" t="str">
            <v>COVID-19</v>
          </cell>
          <cell r="E8711" t="str">
            <v>926-02200</v>
          </cell>
          <cell r="F8711" t="str">
            <v>857012200926</v>
          </cell>
          <cell r="G8711">
            <v>603000</v>
          </cell>
          <cell r="H8711" t="str">
            <v>OFFICE SUPPLIES</v>
          </cell>
        </row>
        <row r="8712">
          <cell r="A8712">
            <v>512100</v>
          </cell>
          <cell r="B8712" t="str">
            <v>MEALS AND ENTERTAIN</v>
          </cell>
          <cell r="C8712">
            <v>85701</v>
          </cell>
          <cell r="D8712" t="str">
            <v>COVID-19</v>
          </cell>
          <cell r="E8712" t="str">
            <v>926-02200</v>
          </cell>
          <cell r="F8712" t="str">
            <v>857012200926</v>
          </cell>
          <cell r="G8712">
            <v>612100</v>
          </cell>
          <cell r="H8712" t="str">
            <v>MEALS AND ENTERTAIN</v>
          </cell>
        </row>
        <row r="8713">
          <cell r="A8713">
            <v>500100</v>
          </cell>
          <cell r="B8713" t="str">
            <v>SALARY PAYROLL</v>
          </cell>
          <cell r="C8713">
            <v>36000</v>
          </cell>
          <cell r="D8713" t="str">
            <v>Compensation and Administration</v>
          </cell>
          <cell r="E8713" t="str">
            <v>926-02200</v>
          </cell>
          <cell r="F8713" t="str">
            <v>360002200926</v>
          </cell>
          <cell r="G8713">
            <v>600100</v>
          </cell>
          <cell r="H8713" t="str">
            <v>SALARY PAYROLL</v>
          </cell>
        </row>
        <row r="8714">
          <cell r="A8714">
            <v>500900</v>
          </cell>
          <cell r="B8714" t="str">
            <v>VACATION, SICK &amp; HOL</v>
          </cell>
          <cell r="C8714">
            <v>36000</v>
          </cell>
          <cell r="D8714" t="str">
            <v>Compensation and Administration</v>
          </cell>
          <cell r="E8714" t="str">
            <v>926-02200</v>
          </cell>
          <cell r="F8714" t="str">
            <v>360002200926</v>
          </cell>
          <cell r="G8714">
            <v>600900</v>
          </cell>
          <cell r="H8714" t="str">
            <v>VACATION, SICK &amp; HOL</v>
          </cell>
        </row>
        <row r="8715">
          <cell r="A8715">
            <v>501000</v>
          </cell>
          <cell r="B8715" t="str">
            <v>PAYROLL OVERHEAD</v>
          </cell>
          <cell r="C8715">
            <v>36000</v>
          </cell>
          <cell r="D8715" t="str">
            <v>Compensation and Administration</v>
          </cell>
          <cell r="E8715" t="str">
            <v>926-02200</v>
          </cell>
          <cell r="F8715" t="str">
            <v>360002200926</v>
          </cell>
          <cell r="G8715">
            <v>601000</v>
          </cell>
          <cell r="H8715" t="str">
            <v>PAYROLL OVERHEAD</v>
          </cell>
        </row>
        <row r="8716">
          <cell r="A8716">
            <v>501900</v>
          </cell>
          <cell r="B8716" t="str">
            <v>DUES/MEMBERSHIP</v>
          </cell>
          <cell r="C8716">
            <v>36000</v>
          </cell>
          <cell r="D8716" t="str">
            <v>Compensation and Administration</v>
          </cell>
          <cell r="E8716" t="str">
            <v>926-02200</v>
          </cell>
          <cell r="F8716" t="str">
            <v>360002200926</v>
          </cell>
          <cell r="G8716">
            <v>601900</v>
          </cell>
          <cell r="H8716" t="str">
            <v>DUES/MEMBERSHIP</v>
          </cell>
        </row>
        <row r="8717">
          <cell r="A8717">
            <v>502466</v>
          </cell>
          <cell r="B8717" t="str">
            <v>P CARD UNCODED CHARG</v>
          </cell>
          <cell r="C8717">
            <v>36000</v>
          </cell>
          <cell r="D8717" t="str">
            <v>Compensation and Administration</v>
          </cell>
          <cell r="E8717" t="str">
            <v>926-02200</v>
          </cell>
          <cell r="F8717" t="str">
            <v>360002200926</v>
          </cell>
          <cell r="G8717">
            <v>602466</v>
          </cell>
          <cell r="H8717" t="str">
            <v>P CARD UNCODED CHARG</v>
          </cell>
        </row>
        <row r="8718">
          <cell r="A8718">
            <v>502800</v>
          </cell>
          <cell r="B8718" t="str">
            <v>POSTAGE</v>
          </cell>
          <cell r="C8718">
            <v>36000</v>
          </cell>
          <cell r="D8718" t="str">
            <v>Compensation and Administration</v>
          </cell>
          <cell r="E8718" t="str">
            <v>926-02200</v>
          </cell>
          <cell r="F8718" t="str">
            <v>360002200926</v>
          </cell>
          <cell r="G8718">
            <v>602800</v>
          </cell>
          <cell r="H8718" t="str">
            <v>POSTAGE</v>
          </cell>
        </row>
        <row r="8719">
          <cell r="A8719">
            <v>503000</v>
          </cell>
          <cell r="B8719" t="str">
            <v>OFFICE SUPPLIES</v>
          </cell>
          <cell r="C8719">
            <v>36000</v>
          </cell>
          <cell r="D8719" t="str">
            <v>Compensation and Administration</v>
          </cell>
          <cell r="E8719" t="str">
            <v>926-02200</v>
          </cell>
          <cell r="F8719" t="str">
            <v>360002200926</v>
          </cell>
          <cell r="G8719">
            <v>603000</v>
          </cell>
          <cell r="H8719" t="str">
            <v>OFFICE SUPPLIES</v>
          </cell>
        </row>
        <row r="8720">
          <cell r="A8720">
            <v>505100</v>
          </cell>
          <cell r="B8720" t="str">
            <v>PROFESSIONAL SERVICE</v>
          </cell>
          <cell r="C8720">
            <v>36000</v>
          </cell>
          <cell r="D8720" t="str">
            <v>Compensation and Administration</v>
          </cell>
          <cell r="E8720" t="str">
            <v>926-02200</v>
          </cell>
          <cell r="F8720" t="str">
            <v>360002200926</v>
          </cell>
          <cell r="G8720">
            <v>605100</v>
          </cell>
          <cell r="H8720" t="str">
            <v>PROFESSIONAL SERVICE</v>
          </cell>
        </row>
        <row r="8721">
          <cell r="A8721">
            <v>522000</v>
          </cell>
          <cell r="B8721" t="str">
            <v>EMPLOYEE AWARDS</v>
          </cell>
          <cell r="C8721">
            <v>36000</v>
          </cell>
          <cell r="D8721" t="str">
            <v>Compensation and Administration</v>
          </cell>
          <cell r="E8721" t="str">
            <v>926-02200</v>
          </cell>
          <cell r="F8721" t="str">
            <v>360002200926</v>
          </cell>
          <cell r="G8721">
            <v>622000</v>
          </cell>
          <cell r="H8721" t="str">
            <v>EMPLOYEE AWARDS</v>
          </cell>
        </row>
        <row r="8722">
          <cell r="A8722">
            <v>501100</v>
          </cell>
          <cell r="B8722" t="str">
            <v>EDUCATION</v>
          </cell>
          <cell r="C8722">
            <v>36000</v>
          </cell>
          <cell r="D8722" t="str">
            <v>Compensation and Administration</v>
          </cell>
          <cell r="E8722" t="str">
            <v>926-02200</v>
          </cell>
          <cell r="F8722" t="str">
            <v>360002200926</v>
          </cell>
          <cell r="G8722">
            <v>601100</v>
          </cell>
          <cell r="H8722" t="str">
            <v>EDUCATION</v>
          </cell>
        </row>
        <row r="8723">
          <cell r="A8723">
            <v>500500</v>
          </cell>
          <cell r="B8723" t="str">
            <v>SALARY BONUS PAYROLL</v>
          </cell>
          <cell r="C8723">
            <v>36000</v>
          </cell>
          <cell r="D8723" t="str">
            <v>Compensation and Administration</v>
          </cell>
          <cell r="E8723" t="str">
            <v>926-02200</v>
          </cell>
          <cell r="F8723" t="str">
            <v>360002200926</v>
          </cell>
          <cell r="G8723">
            <v>600500</v>
          </cell>
          <cell r="H8723" t="str">
            <v>SALARY BONUS PAYROLL</v>
          </cell>
        </row>
        <row r="8724">
          <cell r="A8724">
            <v>503300</v>
          </cell>
          <cell r="B8724" t="str">
            <v>REFRESHMENTS</v>
          </cell>
          <cell r="C8724">
            <v>36000</v>
          </cell>
          <cell r="D8724" t="str">
            <v>Compensation and Administration</v>
          </cell>
          <cell r="E8724" t="str">
            <v>926-02200</v>
          </cell>
          <cell r="F8724" t="str">
            <v>360002200926</v>
          </cell>
          <cell r="G8724">
            <v>603300</v>
          </cell>
          <cell r="H8724" t="str">
            <v>REFRESHMENTS</v>
          </cell>
        </row>
        <row r="8725">
          <cell r="A8725">
            <v>512100</v>
          </cell>
          <cell r="B8725" t="str">
            <v>MEALS AND ENTERTAIN</v>
          </cell>
          <cell r="C8725">
            <v>36000</v>
          </cell>
          <cell r="D8725" t="str">
            <v>Compensation and Administration</v>
          </cell>
          <cell r="E8725" t="str">
            <v>926-02200</v>
          </cell>
          <cell r="F8725" t="str">
            <v>360002200926</v>
          </cell>
          <cell r="G8725">
            <v>612100</v>
          </cell>
          <cell r="H8725" t="str">
            <v>MEALS AND ENTERTAIN</v>
          </cell>
        </row>
        <row r="8726">
          <cell r="A8726">
            <v>502700</v>
          </cell>
          <cell r="B8726" t="str">
            <v>TELEPHONE</v>
          </cell>
          <cell r="C8726">
            <v>36000</v>
          </cell>
          <cell r="D8726" t="str">
            <v>Compensation and Administration</v>
          </cell>
          <cell r="E8726" t="str">
            <v>926-02200</v>
          </cell>
          <cell r="F8726" t="str">
            <v>360002200926</v>
          </cell>
          <cell r="G8726">
            <v>602700</v>
          </cell>
          <cell r="H8726" t="str">
            <v>TELEPHONE</v>
          </cell>
        </row>
        <row r="8727">
          <cell r="A8727">
            <v>503900</v>
          </cell>
          <cell r="B8727" t="str">
            <v>INSURANCE</v>
          </cell>
          <cell r="C8727">
            <v>36000</v>
          </cell>
          <cell r="D8727" t="str">
            <v>Compensation and Administration</v>
          </cell>
          <cell r="E8727" t="str">
            <v>926-02200</v>
          </cell>
          <cell r="F8727" t="str">
            <v>360002200926</v>
          </cell>
          <cell r="G8727">
            <v>603900</v>
          </cell>
          <cell r="H8727" t="str">
            <v>INSURANCE</v>
          </cell>
        </row>
        <row r="8728">
          <cell r="A8728">
            <v>500100</v>
          </cell>
          <cell r="B8728" t="str">
            <v>SALARY PAYROLL</v>
          </cell>
          <cell r="C8728">
            <v>32000</v>
          </cell>
          <cell r="D8728" t="str">
            <v>BENEFITS</v>
          </cell>
          <cell r="E8728" t="str">
            <v>926-02200</v>
          </cell>
          <cell r="F8728" t="str">
            <v>320002200926</v>
          </cell>
          <cell r="G8728">
            <v>600100</v>
          </cell>
          <cell r="H8728" t="str">
            <v>SALARY PAYROLL</v>
          </cell>
        </row>
        <row r="8729">
          <cell r="A8729">
            <v>500900</v>
          </cell>
          <cell r="B8729" t="str">
            <v>VACATION, SICK &amp; HOL</v>
          </cell>
          <cell r="C8729">
            <v>32000</v>
          </cell>
          <cell r="D8729" t="str">
            <v>BENEFITS</v>
          </cell>
          <cell r="E8729" t="str">
            <v>926-02200</v>
          </cell>
          <cell r="F8729" t="str">
            <v>320002200926</v>
          </cell>
          <cell r="G8729">
            <v>600900</v>
          </cell>
          <cell r="H8729" t="str">
            <v>VACATION, SICK &amp; HOL</v>
          </cell>
        </row>
        <row r="8730">
          <cell r="A8730">
            <v>501000</v>
          </cell>
          <cell r="B8730" t="str">
            <v>PAYROLL OVERHEAD</v>
          </cell>
          <cell r="C8730">
            <v>32000</v>
          </cell>
          <cell r="D8730" t="str">
            <v>BENEFITS</v>
          </cell>
          <cell r="E8730" t="str">
            <v>926-02200</v>
          </cell>
          <cell r="F8730" t="str">
            <v>320002200926</v>
          </cell>
          <cell r="G8730">
            <v>601000</v>
          </cell>
          <cell r="H8730" t="str">
            <v>PAYROLL OVERHEAD</v>
          </cell>
        </row>
        <row r="8731">
          <cell r="A8731">
            <v>502200</v>
          </cell>
          <cell r="B8731" t="str">
            <v>BENEFITS</v>
          </cell>
          <cell r="C8731">
            <v>32000</v>
          </cell>
          <cell r="D8731" t="str">
            <v>BENEFITS</v>
          </cell>
          <cell r="E8731" t="str">
            <v>926-02200</v>
          </cell>
          <cell r="F8731" t="str">
            <v>320002200926</v>
          </cell>
          <cell r="G8731">
            <v>602200</v>
          </cell>
          <cell r="H8731" t="str">
            <v>BENEFITS</v>
          </cell>
        </row>
        <row r="8732">
          <cell r="A8732">
            <v>502466</v>
          </cell>
          <cell r="B8732" t="str">
            <v>P CARD UNCODED CHARG</v>
          </cell>
          <cell r="C8732">
            <v>32000</v>
          </cell>
          <cell r="D8732" t="str">
            <v>BENEFITS</v>
          </cell>
          <cell r="E8732" t="str">
            <v>926-02200</v>
          </cell>
          <cell r="F8732" t="str">
            <v>320002200926</v>
          </cell>
          <cell r="G8732">
            <v>602466</v>
          </cell>
          <cell r="H8732" t="str">
            <v>P CARD UNCODED CHARG</v>
          </cell>
        </row>
        <row r="8733">
          <cell r="A8733">
            <v>505100</v>
          </cell>
          <cell r="B8733" t="str">
            <v>PROFESSIONAL SERVICE</v>
          </cell>
          <cell r="C8733">
            <v>32000</v>
          </cell>
          <cell r="D8733" t="str">
            <v>BENEFITS</v>
          </cell>
          <cell r="E8733" t="str">
            <v>926-02200</v>
          </cell>
          <cell r="F8733" t="str">
            <v>320002200926</v>
          </cell>
          <cell r="G8733">
            <v>605100</v>
          </cell>
          <cell r="H8733" t="str">
            <v>PROFESSIONAL SERVICE</v>
          </cell>
        </row>
        <row r="8734">
          <cell r="A8734">
            <v>522000</v>
          </cell>
          <cell r="B8734" t="str">
            <v>EMPLOYEE AWARDS</v>
          </cell>
          <cell r="C8734">
            <v>32000</v>
          </cell>
          <cell r="D8734" t="str">
            <v>BENEFITS</v>
          </cell>
          <cell r="E8734" t="str">
            <v>926-02200</v>
          </cell>
          <cell r="F8734" t="str">
            <v>320002200926</v>
          </cell>
          <cell r="G8734">
            <v>622000</v>
          </cell>
          <cell r="H8734" t="str">
            <v>EMPLOYEE AWARDS</v>
          </cell>
        </row>
        <row r="8735">
          <cell r="A8735">
            <v>501100</v>
          </cell>
          <cell r="B8735" t="str">
            <v>EDUCATION</v>
          </cell>
          <cell r="C8735">
            <v>32000</v>
          </cell>
          <cell r="D8735" t="str">
            <v>BENEFITS</v>
          </cell>
          <cell r="E8735" t="str">
            <v>926-02200</v>
          </cell>
          <cell r="F8735" t="str">
            <v>320002200926</v>
          </cell>
          <cell r="G8735">
            <v>601100</v>
          </cell>
          <cell r="H8735" t="str">
            <v>EDUCATION</v>
          </cell>
        </row>
        <row r="8736">
          <cell r="A8736">
            <v>501500</v>
          </cell>
          <cell r="B8736" t="str">
            <v>MILEAGE REIMBURSE</v>
          </cell>
          <cell r="C8736">
            <v>32000</v>
          </cell>
          <cell r="D8736" t="str">
            <v>BENEFITS</v>
          </cell>
          <cell r="E8736" t="str">
            <v>926-02200</v>
          </cell>
          <cell r="F8736" t="str">
            <v>320002200926</v>
          </cell>
          <cell r="G8736">
            <v>601500</v>
          </cell>
          <cell r="H8736" t="str">
            <v>MILEAGE REIMBURSE</v>
          </cell>
        </row>
        <row r="8737">
          <cell r="A8737">
            <v>503000</v>
          </cell>
          <cell r="B8737" t="str">
            <v>OFFICE SUPPLIES</v>
          </cell>
          <cell r="C8737">
            <v>32000</v>
          </cell>
          <cell r="D8737" t="str">
            <v>BENEFITS</v>
          </cell>
          <cell r="E8737" t="str">
            <v>926-02200</v>
          </cell>
          <cell r="F8737" t="str">
            <v>320002200926</v>
          </cell>
          <cell r="G8737">
            <v>603000</v>
          </cell>
          <cell r="H8737" t="str">
            <v>OFFICE SUPPLIES</v>
          </cell>
        </row>
        <row r="8738">
          <cell r="A8738">
            <v>500500</v>
          </cell>
          <cell r="B8738" t="str">
            <v>SALARY BONUS PAYROLL</v>
          </cell>
          <cell r="C8738">
            <v>32000</v>
          </cell>
          <cell r="D8738" t="str">
            <v>BENEFITS</v>
          </cell>
          <cell r="E8738" t="str">
            <v>926-02200</v>
          </cell>
          <cell r="F8738" t="str">
            <v>320002200926</v>
          </cell>
          <cell r="G8738">
            <v>600500</v>
          </cell>
          <cell r="H8738" t="str">
            <v>SALARY BONUS PAYROLL</v>
          </cell>
        </row>
        <row r="8739">
          <cell r="A8739">
            <v>512100</v>
          </cell>
          <cell r="B8739" t="str">
            <v>MEALS AND ENTERTAIN</v>
          </cell>
          <cell r="C8739">
            <v>32000</v>
          </cell>
          <cell r="D8739" t="str">
            <v>BENEFITS</v>
          </cell>
          <cell r="E8739" t="str">
            <v>926-02200</v>
          </cell>
          <cell r="F8739" t="str">
            <v>320002200926</v>
          </cell>
          <cell r="G8739">
            <v>612100</v>
          </cell>
          <cell r="H8739" t="str">
            <v>MEALS AND ENTERTAIN</v>
          </cell>
        </row>
        <row r="8740">
          <cell r="A8740">
            <v>502100</v>
          </cell>
          <cell r="B8740" t="str">
            <v>OTHER CONTRACT WORK</v>
          </cell>
          <cell r="C8740">
            <v>32000</v>
          </cell>
          <cell r="D8740" t="str">
            <v>BENEFITS</v>
          </cell>
          <cell r="E8740" t="str">
            <v>926-02200</v>
          </cell>
          <cell r="F8740" t="str">
            <v>320002200926</v>
          </cell>
          <cell r="G8740">
            <v>602100</v>
          </cell>
          <cell r="H8740" t="str">
            <v>OTHER CONTRACT WORK</v>
          </cell>
        </row>
        <row r="8741">
          <cell r="A8741">
            <v>503200</v>
          </cell>
          <cell r="B8741" t="str">
            <v>BOOKS AND MAGAZINES</v>
          </cell>
          <cell r="C8741">
            <v>32000</v>
          </cell>
          <cell r="D8741" t="str">
            <v>BENEFITS</v>
          </cell>
          <cell r="E8741" t="str">
            <v>926-02200</v>
          </cell>
          <cell r="F8741" t="str">
            <v>320002200926</v>
          </cell>
          <cell r="G8741">
            <v>603200</v>
          </cell>
          <cell r="H8741" t="str">
            <v>BOOKS AND MAGAZINES</v>
          </cell>
        </row>
        <row r="8742">
          <cell r="A8742">
            <v>502000</v>
          </cell>
          <cell r="B8742" t="str">
            <v>OFFICE CONTRACT WORK</v>
          </cell>
          <cell r="C8742">
            <v>32000</v>
          </cell>
          <cell r="D8742" t="str">
            <v>BENEFITS</v>
          </cell>
          <cell r="E8742" t="str">
            <v>926-02200</v>
          </cell>
          <cell r="F8742" t="str">
            <v>320002200926</v>
          </cell>
          <cell r="G8742">
            <v>602000</v>
          </cell>
          <cell r="H8742" t="str">
            <v>OFFICE CONTRACT WORK</v>
          </cell>
        </row>
        <row r="8743">
          <cell r="A8743">
            <v>503300</v>
          </cell>
          <cell r="B8743" t="str">
            <v>REFRESHMENTS</v>
          </cell>
          <cell r="C8743">
            <v>32000</v>
          </cell>
          <cell r="D8743" t="str">
            <v>BENEFITS</v>
          </cell>
          <cell r="E8743" t="str">
            <v>926-02200</v>
          </cell>
          <cell r="F8743" t="str">
            <v>320002200926</v>
          </cell>
          <cell r="G8743">
            <v>603300</v>
          </cell>
          <cell r="H8743" t="str">
            <v>REFRESHMENTS</v>
          </cell>
        </row>
        <row r="8744">
          <cell r="A8744">
            <v>513100</v>
          </cell>
          <cell r="B8744" t="str">
            <v>CONFERENCE TRAVEL</v>
          </cell>
          <cell r="C8744">
            <v>32000</v>
          </cell>
          <cell r="D8744" t="str">
            <v>BENEFITS</v>
          </cell>
          <cell r="E8744" t="str">
            <v>926-02200</v>
          </cell>
          <cell r="F8744" t="str">
            <v>320002200926</v>
          </cell>
          <cell r="G8744">
            <v>613100</v>
          </cell>
          <cell r="H8744" t="str">
            <v>CONFERENCE TRAVEL</v>
          </cell>
        </row>
        <row r="8745">
          <cell r="A8745">
            <v>501900</v>
          </cell>
          <cell r="B8745" t="str">
            <v>DUES/MEMBERSHIP</v>
          </cell>
          <cell r="C8745">
            <v>32000</v>
          </cell>
          <cell r="D8745" t="str">
            <v>BENEFITS</v>
          </cell>
          <cell r="E8745" t="str">
            <v>926-02200</v>
          </cell>
          <cell r="F8745" t="str">
            <v>320002200926</v>
          </cell>
          <cell r="G8745">
            <v>601900</v>
          </cell>
          <cell r="H8745" t="str">
            <v>DUES/MEMBERSHIP</v>
          </cell>
        </row>
        <row r="8746">
          <cell r="A8746">
            <v>505100</v>
          </cell>
          <cell r="B8746" t="str">
            <v>PROFESSIONAL SERVICE</v>
          </cell>
          <cell r="C8746">
            <v>85701</v>
          </cell>
          <cell r="D8746" t="str">
            <v>COVID-19</v>
          </cell>
          <cell r="E8746" t="str">
            <v>926-02562</v>
          </cell>
          <cell r="F8746" t="str">
            <v>857012562926</v>
          </cell>
          <cell r="G8746">
            <v>605100</v>
          </cell>
          <cell r="H8746" t="str">
            <v>PROFESSIONAL SERVICE</v>
          </cell>
        </row>
        <row r="8747">
          <cell r="A8747">
            <v>501600</v>
          </cell>
          <cell r="B8747" t="str">
            <v>TRANSPORTATION</v>
          </cell>
          <cell r="C8747">
            <v>32500</v>
          </cell>
          <cell r="D8747" t="str">
            <v>TRI MET TICKETS &amp; TUITION REFUNDS</v>
          </cell>
          <cell r="E8747" t="str">
            <v>926-02593</v>
          </cell>
          <cell r="F8747" t="str">
            <v>325002593926</v>
          </cell>
          <cell r="G8747">
            <v>601600</v>
          </cell>
          <cell r="H8747" t="str">
            <v>TRANSPORTATION</v>
          </cell>
        </row>
        <row r="8748">
          <cell r="A8748">
            <v>502200</v>
          </cell>
          <cell r="B8748" t="str">
            <v>BENEFITS</v>
          </cell>
          <cell r="C8748">
            <v>32500</v>
          </cell>
          <cell r="D8748" t="str">
            <v>TRI MET TICKETS &amp; TUITION REFUNDS</v>
          </cell>
          <cell r="E8748" t="str">
            <v>926-02593</v>
          </cell>
          <cell r="F8748" t="str">
            <v>325002593926</v>
          </cell>
          <cell r="G8748">
            <v>602200</v>
          </cell>
          <cell r="H8748" t="str">
            <v>BENEFITS</v>
          </cell>
        </row>
        <row r="8749">
          <cell r="A8749">
            <v>512200</v>
          </cell>
          <cell r="B8749" t="str">
            <v>TRAVEL IN TERRITORY</v>
          </cell>
          <cell r="C8749">
            <v>34000</v>
          </cell>
          <cell r="D8749" t="str">
            <v>OD &amp; TRAINING</v>
          </cell>
          <cell r="E8749" t="str">
            <v>926-04536</v>
          </cell>
          <cell r="F8749" t="str">
            <v>340004536926</v>
          </cell>
          <cell r="G8749">
            <v>612200</v>
          </cell>
          <cell r="H8749" t="str">
            <v>TRAVEL IN TERRITORY</v>
          </cell>
        </row>
        <row r="8750">
          <cell r="A8750">
            <v>512100</v>
          </cell>
          <cell r="B8750" t="str">
            <v>MEALS AND ENTERTAIN</v>
          </cell>
          <cell r="C8750">
            <v>52020</v>
          </cell>
          <cell r="D8750" t="str">
            <v>COMMUNITY &amp; CIVIC AFFAIRS</v>
          </cell>
          <cell r="E8750" t="str">
            <v>926-04540</v>
          </cell>
          <cell r="F8750" t="str">
            <v>520204540926</v>
          </cell>
          <cell r="G8750">
            <v>612100</v>
          </cell>
          <cell r="H8750" t="str">
            <v>MEALS AND ENTERTAIN</v>
          </cell>
        </row>
        <row r="8751">
          <cell r="A8751">
            <v>507500</v>
          </cell>
          <cell r="B8751" t="str">
            <v>CORPORATE IDENTITY</v>
          </cell>
          <cell r="C8751">
            <v>52020</v>
          </cell>
          <cell r="D8751" t="str">
            <v>COMMUNITY &amp; CIVIC AFFAIRS</v>
          </cell>
          <cell r="E8751" t="str">
            <v>926-04540</v>
          </cell>
          <cell r="F8751" t="str">
            <v>520204540926</v>
          </cell>
          <cell r="G8751">
            <v>607500</v>
          </cell>
          <cell r="H8751" t="str">
            <v>CORPORATE IDENTITY</v>
          </cell>
        </row>
        <row r="8752">
          <cell r="A8752">
            <v>502800</v>
          </cell>
          <cell r="B8752" t="str">
            <v>POSTAGE</v>
          </cell>
          <cell r="C8752">
            <v>52020</v>
          </cell>
          <cell r="D8752" t="str">
            <v>COMMUNITY &amp; CIVIC AFFAIRS</v>
          </cell>
          <cell r="E8752" t="str">
            <v>926-04540</v>
          </cell>
          <cell r="F8752" t="str">
            <v>520204540926</v>
          </cell>
          <cell r="G8752">
            <v>602800</v>
          </cell>
          <cell r="H8752" t="str">
            <v>POSTAGE</v>
          </cell>
        </row>
        <row r="8753">
          <cell r="A8753">
            <v>522000</v>
          </cell>
          <cell r="B8753" t="str">
            <v>EMPLOYEE AWARDS</v>
          </cell>
          <cell r="C8753">
            <v>52020</v>
          </cell>
          <cell r="D8753" t="str">
            <v>COMMUNITY &amp; CIVIC AFFAIRS</v>
          </cell>
          <cell r="E8753" t="str">
            <v>926-04540</v>
          </cell>
          <cell r="F8753" t="str">
            <v>520204540926</v>
          </cell>
          <cell r="G8753">
            <v>622000</v>
          </cell>
          <cell r="H8753" t="str">
            <v>EMPLOYEE AWARDS</v>
          </cell>
        </row>
        <row r="8754">
          <cell r="A8754">
            <v>599900</v>
          </cell>
          <cell r="B8754" t="str">
            <v>BDGT - MISC. EXP</v>
          </cell>
          <cell r="C8754">
            <v>52020</v>
          </cell>
          <cell r="D8754" t="str">
            <v>COMMUNITY &amp; CIVIC AFFAIRS</v>
          </cell>
          <cell r="E8754" t="str">
            <v>926-04540</v>
          </cell>
          <cell r="F8754" t="str">
            <v>520204540926</v>
          </cell>
          <cell r="G8754">
            <v>699900</v>
          </cell>
          <cell r="H8754" t="str">
            <v>BDGT - MISC. EXP</v>
          </cell>
        </row>
        <row r="8755">
          <cell r="A8755">
            <v>522100</v>
          </cell>
          <cell r="B8755" t="str">
            <v>EMPLOYEE AWRDS MLS &amp;</v>
          </cell>
          <cell r="C8755">
            <v>52020</v>
          </cell>
          <cell r="D8755" t="str">
            <v>COMMUNITY &amp; CIVIC AFFAIRS</v>
          </cell>
          <cell r="E8755" t="str">
            <v>926-04540</v>
          </cell>
          <cell r="F8755" t="str">
            <v>520204540926</v>
          </cell>
          <cell r="G8755">
            <v>622100</v>
          </cell>
          <cell r="H8755" t="str">
            <v>EMPLOYEE AWRDS MLS &amp;</v>
          </cell>
        </row>
        <row r="8756">
          <cell r="A8756">
            <v>512100</v>
          </cell>
          <cell r="B8756" t="str">
            <v>MEALS AND ENTERTAIN</v>
          </cell>
          <cell r="C8756">
            <v>11540</v>
          </cell>
          <cell r="D8756" t="str">
            <v>CONSUMER RELATIONS &amp; EVENTS</v>
          </cell>
          <cell r="E8756" t="str">
            <v>926-04540</v>
          </cell>
          <cell r="F8756" t="str">
            <v>115404540926</v>
          </cell>
          <cell r="G8756">
            <v>612100</v>
          </cell>
          <cell r="H8756" t="str">
            <v>MEALS AND ENTERTAIN</v>
          </cell>
        </row>
        <row r="8757">
          <cell r="A8757">
            <v>502100</v>
          </cell>
          <cell r="B8757" t="str">
            <v>OTHER CONTRACT WORK</v>
          </cell>
          <cell r="C8757">
            <v>31200</v>
          </cell>
          <cell r="D8757" t="str">
            <v>DRUG &amp; ALCOHOL</v>
          </cell>
          <cell r="E8757" t="str">
            <v>926-04560</v>
          </cell>
          <cell r="F8757" t="str">
            <v>312004560926</v>
          </cell>
          <cell r="G8757">
            <v>602100</v>
          </cell>
          <cell r="H8757" t="str">
            <v>OTHER CONTRACT WORK</v>
          </cell>
        </row>
        <row r="8758">
          <cell r="A8758">
            <v>502466</v>
          </cell>
          <cell r="B8758" t="str">
            <v>P CARD UNCODED CHARG</v>
          </cell>
          <cell r="C8758">
            <v>32000</v>
          </cell>
          <cell r="D8758" t="str">
            <v>BENEFITS</v>
          </cell>
          <cell r="E8758" t="str">
            <v>926-04565</v>
          </cell>
          <cell r="F8758" t="str">
            <v>320004565926</v>
          </cell>
          <cell r="G8758">
            <v>602466</v>
          </cell>
          <cell r="H8758" t="str">
            <v>P CARD UNCODED CHARG</v>
          </cell>
        </row>
        <row r="8759">
          <cell r="A8759">
            <v>502700</v>
          </cell>
          <cell r="B8759" t="str">
            <v>TELEPHONE</v>
          </cell>
          <cell r="C8759">
            <v>32000</v>
          </cell>
          <cell r="D8759" t="str">
            <v>BENEFITS</v>
          </cell>
          <cell r="E8759" t="str">
            <v>926-04565</v>
          </cell>
          <cell r="F8759" t="str">
            <v>320004565926</v>
          </cell>
          <cell r="G8759">
            <v>602700</v>
          </cell>
          <cell r="H8759" t="str">
            <v>TELEPHONE</v>
          </cell>
        </row>
        <row r="8760">
          <cell r="A8760">
            <v>502200</v>
          </cell>
          <cell r="B8760" t="str">
            <v>BENEFITS</v>
          </cell>
          <cell r="C8760">
            <v>85360</v>
          </cell>
          <cell r="D8760" t="str">
            <v>EMPLOYEE SAVINGS PLANS</v>
          </cell>
          <cell r="E8760" t="str">
            <v>926-04580</v>
          </cell>
          <cell r="F8760" t="str">
            <v>853604580926</v>
          </cell>
          <cell r="G8760">
            <v>602200</v>
          </cell>
          <cell r="H8760" t="str">
            <v>BENEFITS</v>
          </cell>
        </row>
        <row r="8761">
          <cell r="A8761">
            <v>500900</v>
          </cell>
          <cell r="B8761" t="str">
            <v>VACATION, SICK &amp; HOL</v>
          </cell>
          <cell r="C8761">
            <v>85360</v>
          </cell>
          <cell r="D8761" t="str">
            <v>EMPLOYEE SAVINGS PLANS</v>
          </cell>
          <cell r="E8761" t="str">
            <v>926-04580</v>
          </cell>
          <cell r="F8761" t="str">
            <v>853604580926</v>
          </cell>
          <cell r="G8761">
            <v>600900</v>
          </cell>
          <cell r="H8761" t="str">
            <v>VACATION, SICK &amp; HOL</v>
          </cell>
        </row>
        <row r="8762">
          <cell r="A8762">
            <v>505100</v>
          </cell>
          <cell r="B8762" t="str">
            <v>PROFESSIONAL SERVICE</v>
          </cell>
          <cell r="C8762">
            <v>31300</v>
          </cell>
          <cell r="D8762" t="str">
            <v>IND REL &amp; COMP ANALYSIS</v>
          </cell>
          <cell r="E8762" t="str">
            <v>926-04590</v>
          </cell>
          <cell r="F8762" t="str">
            <v>313004590926</v>
          </cell>
          <cell r="G8762">
            <v>605100</v>
          </cell>
          <cell r="H8762" t="str">
            <v>PROFESSIONAL SERVICE</v>
          </cell>
        </row>
        <row r="8763">
          <cell r="A8763">
            <v>513200</v>
          </cell>
          <cell r="B8763" t="str">
            <v>BUSINESS TRAVEL</v>
          </cell>
          <cell r="C8763">
            <v>31300</v>
          </cell>
          <cell r="D8763" t="str">
            <v>IND REL &amp; COMP ANALYSIS</v>
          </cell>
          <cell r="E8763" t="str">
            <v>926-04590</v>
          </cell>
          <cell r="F8763" t="str">
            <v>313004590926</v>
          </cell>
          <cell r="G8763">
            <v>613200</v>
          </cell>
          <cell r="H8763" t="str">
            <v>BUSINESS TRAVEL</v>
          </cell>
        </row>
        <row r="8764">
          <cell r="A8764">
            <v>501100</v>
          </cell>
          <cell r="B8764" t="str">
            <v>EDUCATION</v>
          </cell>
          <cell r="C8764">
            <v>31300</v>
          </cell>
          <cell r="D8764" t="str">
            <v>IND REL &amp; COMP ANALYSIS</v>
          </cell>
          <cell r="E8764" t="str">
            <v>926-04590</v>
          </cell>
          <cell r="F8764" t="str">
            <v>313004590926</v>
          </cell>
          <cell r="G8764">
            <v>601100</v>
          </cell>
          <cell r="H8764" t="str">
            <v>EDUCATION</v>
          </cell>
        </row>
        <row r="8765">
          <cell r="A8765">
            <v>599900</v>
          </cell>
          <cell r="B8765" t="str">
            <v>BDGT - MISC. EXP</v>
          </cell>
          <cell r="C8765">
            <v>31300</v>
          </cell>
          <cell r="D8765" t="str">
            <v>IND REL &amp; COMP ANALYSIS</v>
          </cell>
          <cell r="E8765" t="str">
            <v>926-04590</v>
          </cell>
          <cell r="F8765" t="str">
            <v>313004590926</v>
          </cell>
          <cell r="G8765">
            <v>699900</v>
          </cell>
          <cell r="H8765" t="str">
            <v>BDGT - MISC. EXP</v>
          </cell>
        </row>
        <row r="8766">
          <cell r="A8766">
            <v>501900</v>
          </cell>
          <cell r="B8766" t="str">
            <v>DUES/MEMBERSHIP</v>
          </cell>
          <cell r="C8766">
            <v>31300</v>
          </cell>
          <cell r="D8766" t="str">
            <v>IND REL &amp; COMP ANALYSIS</v>
          </cell>
          <cell r="E8766" t="str">
            <v>926-04590</v>
          </cell>
          <cell r="F8766" t="str">
            <v>313004590926</v>
          </cell>
          <cell r="G8766">
            <v>601900</v>
          </cell>
          <cell r="H8766" t="str">
            <v>DUES/MEMBERSHIP</v>
          </cell>
        </row>
        <row r="8767">
          <cell r="A8767">
            <v>501100</v>
          </cell>
          <cell r="B8767" t="str">
            <v>EDUCATION</v>
          </cell>
          <cell r="C8767">
            <v>32500</v>
          </cell>
          <cell r="D8767" t="str">
            <v>TRI MET TICKETS &amp; TUITION REFUNDS</v>
          </cell>
          <cell r="E8767" t="str">
            <v>926-04625</v>
          </cell>
          <cell r="F8767" t="str">
            <v>325004625926</v>
          </cell>
          <cell r="G8767">
            <v>601100</v>
          </cell>
          <cell r="H8767" t="str">
            <v>EDUCATION</v>
          </cell>
        </row>
        <row r="8768">
          <cell r="A8768">
            <v>502466</v>
          </cell>
          <cell r="B8768" t="str">
            <v>P CARD UNCODED CHARG</v>
          </cell>
          <cell r="C8768">
            <v>32500</v>
          </cell>
          <cell r="D8768" t="str">
            <v>TRI MET TICKETS &amp; TUITION REFUNDS</v>
          </cell>
          <cell r="E8768" t="str">
            <v>926-04625</v>
          </cell>
          <cell r="F8768" t="str">
            <v>325004625926</v>
          </cell>
          <cell r="G8768">
            <v>602466</v>
          </cell>
          <cell r="H8768" t="str">
            <v>P CARD UNCODED CHARG</v>
          </cell>
        </row>
        <row r="8769">
          <cell r="A8769">
            <v>501100</v>
          </cell>
          <cell r="B8769" t="str">
            <v>EDUCATION</v>
          </cell>
          <cell r="C8769">
            <v>32000</v>
          </cell>
          <cell r="D8769" t="str">
            <v>BENEFITS</v>
          </cell>
          <cell r="E8769" t="str">
            <v>926-04625</v>
          </cell>
          <cell r="F8769" t="str">
            <v>320004625926</v>
          </cell>
          <cell r="G8769">
            <v>601100</v>
          </cell>
          <cell r="H8769" t="str">
            <v>EDUCATION</v>
          </cell>
        </row>
        <row r="8770">
          <cell r="A8770">
            <v>502100</v>
          </cell>
          <cell r="B8770" t="str">
            <v>OTHER CONTRACT WORK</v>
          </cell>
          <cell r="C8770">
            <v>34000</v>
          </cell>
          <cell r="D8770" t="str">
            <v>OD &amp; TRAINING</v>
          </cell>
          <cell r="E8770" t="str">
            <v>926-04945</v>
          </cell>
          <cell r="F8770" t="str">
            <v>340004945926</v>
          </cell>
          <cell r="G8770">
            <v>602100</v>
          </cell>
          <cell r="H8770" t="str">
            <v>OTHER CONTRACT WORK</v>
          </cell>
        </row>
        <row r="8771">
          <cell r="A8771">
            <v>513100</v>
          </cell>
          <cell r="B8771" t="str">
            <v>CONFERENCE TRAVEL</v>
          </cell>
          <cell r="C8771">
            <v>34000</v>
          </cell>
          <cell r="D8771" t="str">
            <v>OD &amp; TRAINING</v>
          </cell>
          <cell r="E8771" t="str">
            <v>926-04945</v>
          </cell>
          <cell r="F8771" t="str">
            <v>340004945926</v>
          </cell>
          <cell r="G8771">
            <v>613100</v>
          </cell>
          <cell r="H8771" t="str">
            <v>CONFERENCE TRAVEL</v>
          </cell>
        </row>
        <row r="8772">
          <cell r="A8772">
            <v>502200</v>
          </cell>
          <cell r="B8772" t="str">
            <v>BENEFITS</v>
          </cell>
          <cell r="C8772">
            <v>85370</v>
          </cell>
          <cell r="D8772" t="str">
            <v>FAS 106 POST RET MEDICAL</v>
          </cell>
          <cell r="E8772" t="str">
            <v>926-09910</v>
          </cell>
          <cell r="F8772" t="str">
            <v>853709910926</v>
          </cell>
          <cell r="G8772">
            <v>602200</v>
          </cell>
          <cell r="H8772" t="str">
            <v>BENEFITS</v>
          </cell>
        </row>
        <row r="8773">
          <cell r="A8773">
            <v>502200</v>
          </cell>
          <cell r="B8773" t="str">
            <v>BENEFITS</v>
          </cell>
          <cell r="C8773">
            <v>85350</v>
          </cell>
          <cell r="D8773" t="str">
            <v>FAS 87</v>
          </cell>
          <cell r="E8773" t="str">
            <v>926-09920</v>
          </cell>
          <cell r="F8773" t="str">
            <v>853509920926</v>
          </cell>
          <cell r="G8773">
            <v>602200</v>
          </cell>
          <cell r="H8773" t="str">
            <v>BENEFITS</v>
          </cell>
        </row>
        <row r="8774">
          <cell r="A8774">
            <v>502200</v>
          </cell>
          <cell r="B8774" t="str">
            <v>BENEFITS</v>
          </cell>
          <cell r="C8774">
            <v>85395</v>
          </cell>
          <cell r="D8774" t="str">
            <v>SERP AND ESRIP</v>
          </cell>
          <cell r="E8774" t="str">
            <v>926-09930</v>
          </cell>
          <cell r="F8774" t="str">
            <v>853959930926</v>
          </cell>
          <cell r="G8774">
            <v>602200</v>
          </cell>
          <cell r="H8774" t="str">
            <v>BENEFITS</v>
          </cell>
        </row>
        <row r="8775">
          <cell r="A8775">
            <v>502200</v>
          </cell>
          <cell r="B8775" t="str">
            <v>BENEFITS</v>
          </cell>
          <cell r="C8775">
            <v>85395</v>
          </cell>
          <cell r="D8775" t="str">
            <v>SERP AND ESRIP</v>
          </cell>
          <cell r="E8775" t="str">
            <v>926-09935</v>
          </cell>
          <cell r="F8775" t="str">
            <v>853959935926</v>
          </cell>
          <cell r="G8775">
            <v>602200</v>
          </cell>
          <cell r="H8775" t="str">
            <v>BENEFITS</v>
          </cell>
        </row>
        <row r="8776">
          <cell r="A8776">
            <v>504200</v>
          </cell>
          <cell r="B8776" t="str">
            <v>REGULATORY DEFEERAL</v>
          </cell>
          <cell r="C8776">
            <v>85240</v>
          </cell>
          <cell r="D8776" t="str">
            <v>PENSION BALANCING - OR</v>
          </cell>
          <cell r="E8776" t="str">
            <v>926-09940</v>
          </cell>
          <cell r="F8776" t="str">
            <v>852409940926</v>
          </cell>
          <cell r="G8776">
            <v>604200</v>
          </cell>
          <cell r="H8776" t="str">
            <v>REGULATORY DEFEERAL</v>
          </cell>
        </row>
        <row r="8777">
          <cell r="A8777">
            <v>504200</v>
          </cell>
          <cell r="B8777" t="str">
            <v>REGULATORY DEFEERAL</v>
          </cell>
          <cell r="C8777">
            <v>85240</v>
          </cell>
          <cell r="D8777" t="str">
            <v>PENSION BALANCING - OR</v>
          </cell>
          <cell r="E8777" t="str">
            <v>926-09945</v>
          </cell>
          <cell r="F8777" t="str">
            <v>852409945926</v>
          </cell>
          <cell r="G8777">
            <v>604200</v>
          </cell>
          <cell r="H8777" t="str">
            <v>REGULATORY DEFEERAL</v>
          </cell>
        </row>
        <row r="8778">
          <cell r="A8778">
            <v>502200</v>
          </cell>
          <cell r="B8778" t="str">
            <v>BENEFITS</v>
          </cell>
          <cell r="C8778">
            <v>61001</v>
          </cell>
          <cell r="D8778" t="str">
            <v>WTR OR GEN CORPORATE</v>
          </cell>
          <cell r="E8778" t="str">
            <v>926-60404</v>
          </cell>
          <cell r="F8778" t="str">
            <v>610010404926</v>
          </cell>
          <cell r="G8778">
            <v>602200</v>
          </cell>
          <cell r="H8778" t="str">
            <v>BENEFITS</v>
          </cell>
        </row>
        <row r="8779">
          <cell r="A8779">
            <v>500300</v>
          </cell>
          <cell r="B8779" t="str">
            <v>HOURLY PAYROLL</v>
          </cell>
          <cell r="C8779">
            <v>61101</v>
          </cell>
          <cell r="D8779" t="str">
            <v>SRW ADMINISTRATION</v>
          </cell>
          <cell r="E8779" t="str">
            <v>926-60405</v>
          </cell>
          <cell r="F8779" t="str">
            <v>611010405926</v>
          </cell>
          <cell r="G8779">
            <v>600300</v>
          </cell>
          <cell r="H8779" t="str">
            <v>HOURLY PAYROLL</v>
          </cell>
        </row>
        <row r="8780">
          <cell r="A8780">
            <v>502200</v>
          </cell>
          <cell r="B8780" t="str">
            <v>BENEFITS</v>
          </cell>
          <cell r="C8780">
            <v>61101</v>
          </cell>
          <cell r="D8780" t="str">
            <v>SRW ADMINISTRATION</v>
          </cell>
          <cell r="E8780" t="str">
            <v>926-60405</v>
          </cell>
          <cell r="F8780" t="str">
            <v>611010405926</v>
          </cell>
          <cell r="G8780">
            <v>602200</v>
          </cell>
          <cell r="H8780" t="str">
            <v>BENEFITS</v>
          </cell>
        </row>
        <row r="8781">
          <cell r="A8781">
            <v>500300</v>
          </cell>
          <cell r="B8781" t="str">
            <v>HOURLY PAYROLL</v>
          </cell>
          <cell r="C8781">
            <v>61111</v>
          </cell>
          <cell r="D8781" t="str">
            <v>SRE ADMINISTRATION</v>
          </cell>
          <cell r="E8781" t="str">
            <v>926-60406</v>
          </cell>
          <cell r="F8781" t="str">
            <v>611110406926</v>
          </cell>
          <cell r="G8781">
            <v>600300</v>
          </cell>
          <cell r="H8781" t="str">
            <v>HOURLY PAYROLL</v>
          </cell>
        </row>
        <row r="8782">
          <cell r="A8782">
            <v>502200</v>
          </cell>
          <cell r="B8782" t="str">
            <v>BENEFITS</v>
          </cell>
          <cell r="C8782">
            <v>61111</v>
          </cell>
          <cell r="D8782" t="str">
            <v>SRE ADMINISTRATION</v>
          </cell>
          <cell r="E8782" t="str">
            <v>926-60406</v>
          </cell>
          <cell r="F8782" t="str">
            <v>611110406926</v>
          </cell>
          <cell r="G8782">
            <v>602200</v>
          </cell>
          <cell r="H8782" t="str">
            <v>BENEFITS</v>
          </cell>
        </row>
        <row r="8783">
          <cell r="A8783">
            <v>502200</v>
          </cell>
          <cell r="B8783" t="str">
            <v>BENEFITS</v>
          </cell>
          <cell r="C8783">
            <v>62101</v>
          </cell>
          <cell r="D8783" t="str">
            <v>SCW ADMINISTRATION</v>
          </cell>
          <cell r="E8783" t="str">
            <v>926-60408</v>
          </cell>
          <cell r="F8783" t="str">
            <v>621010408926</v>
          </cell>
          <cell r="G8783">
            <v>602200</v>
          </cell>
          <cell r="H8783" t="str">
            <v>BENEFITS</v>
          </cell>
        </row>
        <row r="8784">
          <cell r="A8784">
            <v>502200</v>
          </cell>
          <cell r="B8784" t="str">
            <v>BENEFITS</v>
          </cell>
          <cell r="C8784">
            <v>62111</v>
          </cell>
          <cell r="D8784" t="str">
            <v>SCE ADMINISTRAT</v>
          </cell>
          <cell r="E8784" t="str">
            <v>926-60409</v>
          </cell>
          <cell r="F8784" t="str">
            <v>621110409926</v>
          </cell>
          <cell r="G8784">
            <v>602200</v>
          </cell>
          <cell r="H8784" t="str">
            <v>BENEFITS</v>
          </cell>
        </row>
        <row r="8785">
          <cell r="A8785">
            <v>502200</v>
          </cell>
          <cell r="B8785" t="str">
            <v>BENEFITS</v>
          </cell>
          <cell r="C8785">
            <v>62001</v>
          </cell>
          <cell r="D8785" t="str">
            <v>WTR OR GEN CORPORATE</v>
          </cell>
          <cell r="E8785" t="str">
            <v>926-60412</v>
          </cell>
          <cell r="F8785" t="str">
            <v>620010412926</v>
          </cell>
          <cell r="G8785">
            <v>602200</v>
          </cell>
          <cell r="H8785" t="str">
            <v>BENEFITS</v>
          </cell>
        </row>
        <row r="8786">
          <cell r="A8786">
            <v>502200</v>
          </cell>
          <cell r="B8786" t="str">
            <v>BENEFITS</v>
          </cell>
          <cell r="C8786">
            <v>62101</v>
          </cell>
          <cell r="D8786" t="str">
            <v>SCW ADMINISTRATION</v>
          </cell>
          <cell r="E8786" t="str">
            <v>926-60413</v>
          </cell>
          <cell r="F8786" t="str">
            <v>621010413926</v>
          </cell>
          <cell r="G8786">
            <v>602200</v>
          </cell>
          <cell r="H8786" t="str">
            <v>BENEFITS</v>
          </cell>
        </row>
        <row r="8787">
          <cell r="A8787">
            <v>502200</v>
          </cell>
          <cell r="B8787" t="str">
            <v>BENEFITS</v>
          </cell>
          <cell r="C8787">
            <v>62111</v>
          </cell>
          <cell r="D8787" t="str">
            <v>SCE ADMINISTRAT</v>
          </cell>
          <cell r="E8787" t="str">
            <v>926-60414</v>
          </cell>
          <cell r="F8787" t="str">
            <v>621110414926</v>
          </cell>
          <cell r="G8787">
            <v>602200</v>
          </cell>
          <cell r="H8787" t="str">
            <v>BENEFITS</v>
          </cell>
        </row>
        <row r="8788">
          <cell r="A8788">
            <v>502200</v>
          </cell>
          <cell r="B8788" t="str">
            <v>BENEFITS</v>
          </cell>
          <cell r="C8788">
            <v>63505</v>
          </cell>
          <cell r="D8788" t="str">
            <v>WID SUB - FWC</v>
          </cell>
          <cell r="E8788" t="str">
            <v>926-60415</v>
          </cell>
          <cell r="F8788" t="str">
            <v>635050415926</v>
          </cell>
          <cell r="G8788">
            <v>602200</v>
          </cell>
          <cell r="H8788" t="str">
            <v>BENEFITS</v>
          </cell>
        </row>
        <row r="8789">
          <cell r="A8789">
            <v>502200</v>
          </cell>
          <cell r="B8789" t="str">
            <v>BENEFITS</v>
          </cell>
          <cell r="C8789">
            <v>64505</v>
          </cell>
          <cell r="D8789" t="str">
            <v>WYX SUB - T&amp;W</v>
          </cell>
          <cell r="E8789" t="str">
            <v>926-60416</v>
          </cell>
          <cell r="F8789" t="str">
            <v>645050416926</v>
          </cell>
          <cell r="G8789">
            <v>602200</v>
          </cell>
          <cell r="H8789" t="str">
            <v>BENEFITS</v>
          </cell>
        </row>
        <row r="8790">
          <cell r="A8790">
            <v>500306</v>
          </cell>
          <cell r="B8790" t="str">
            <v>HOURLY OVERTIME PAY</v>
          </cell>
          <cell r="C8790">
            <v>85701</v>
          </cell>
          <cell r="D8790" t="str">
            <v>COVID-19</v>
          </cell>
          <cell r="E8790" t="str">
            <v>930-01000</v>
          </cell>
          <cell r="F8790" t="str">
            <v>857011000930</v>
          </cell>
          <cell r="G8790">
            <v>600306</v>
          </cell>
          <cell r="H8790" t="str">
            <v>HOURLY OVERTIME PAY</v>
          </cell>
        </row>
        <row r="8791">
          <cell r="A8791">
            <v>501100</v>
          </cell>
          <cell r="B8791" t="str">
            <v>EDUCATION</v>
          </cell>
          <cell r="C8791">
            <v>85701</v>
          </cell>
          <cell r="D8791" t="str">
            <v>COVID-19</v>
          </cell>
          <cell r="E8791" t="str">
            <v>930-01000</v>
          </cell>
          <cell r="F8791" t="str">
            <v>857011000930</v>
          </cell>
          <cell r="G8791">
            <v>601100</v>
          </cell>
          <cell r="H8791" t="str">
            <v>EDUCATION</v>
          </cell>
        </row>
        <row r="8792">
          <cell r="A8792">
            <v>501400</v>
          </cell>
          <cell r="B8792" t="str">
            <v>MATERIALS</v>
          </cell>
          <cell r="C8792">
            <v>85701</v>
          </cell>
          <cell r="D8792" t="str">
            <v>COVID-19</v>
          </cell>
          <cell r="E8792" t="str">
            <v>930-01000</v>
          </cell>
          <cell r="F8792" t="str">
            <v>857011000930</v>
          </cell>
          <cell r="G8792">
            <v>601400</v>
          </cell>
          <cell r="H8792" t="str">
            <v>MATERIALS</v>
          </cell>
        </row>
        <row r="8793">
          <cell r="A8793">
            <v>501700</v>
          </cell>
          <cell r="B8793" t="str">
            <v>EQUIPMENT</v>
          </cell>
          <cell r="C8793">
            <v>85701</v>
          </cell>
          <cell r="D8793" t="str">
            <v>COVID-19</v>
          </cell>
          <cell r="E8793" t="str">
            <v>930-01000</v>
          </cell>
          <cell r="F8793" t="str">
            <v>857011000930</v>
          </cell>
          <cell r="G8793">
            <v>601700</v>
          </cell>
          <cell r="H8793" t="str">
            <v>EQUIPMENT</v>
          </cell>
        </row>
        <row r="8794">
          <cell r="A8794">
            <v>502400</v>
          </cell>
          <cell r="B8794" t="str">
            <v>MISCELLANEOUS</v>
          </cell>
          <cell r="C8794">
            <v>85701</v>
          </cell>
          <cell r="D8794" t="str">
            <v>COVID-19</v>
          </cell>
          <cell r="E8794" t="str">
            <v>930-01000</v>
          </cell>
          <cell r="F8794" t="str">
            <v>857011000930</v>
          </cell>
          <cell r="G8794">
            <v>602400</v>
          </cell>
          <cell r="H8794" t="str">
            <v>MISCELLANEOUS</v>
          </cell>
        </row>
        <row r="8795">
          <cell r="A8795">
            <v>502466</v>
          </cell>
          <cell r="B8795" t="str">
            <v>P CARD UNCODED CHARG</v>
          </cell>
          <cell r="C8795">
            <v>85701</v>
          </cell>
          <cell r="D8795" t="str">
            <v>COVID-19</v>
          </cell>
          <cell r="E8795" t="str">
            <v>930-01000</v>
          </cell>
          <cell r="F8795" t="str">
            <v>857011000930</v>
          </cell>
          <cell r="G8795">
            <v>602466</v>
          </cell>
          <cell r="H8795" t="str">
            <v>P CARD UNCODED CHARG</v>
          </cell>
        </row>
        <row r="8796">
          <cell r="A8796">
            <v>503000</v>
          </cell>
          <cell r="B8796" t="str">
            <v>OFFICE SUPPLIES</v>
          </cell>
          <cell r="C8796">
            <v>85701</v>
          </cell>
          <cell r="D8796" t="str">
            <v>COVID-19</v>
          </cell>
          <cell r="E8796" t="str">
            <v>930-01000</v>
          </cell>
          <cell r="F8796" t="str">
            <v>857011000930</v>
          </cell>
          <cell r="G8796">
            <v>603000</v>
          </cell>
          <cell r="H8796" t="str">
            <v>OFFICE SUPPLIES</v>
          </cell>
        </row>
        <row r="8797">
          <cell r="A8797">
            <v>503100</v>
          </cell>
          <cell r="B8797" t="str">
            <v>PRINTING</v>
          </cell>
          <cell r="C8797">
            <v>85701</v>
          </cell>
          <cell r="D8797" t="str">
            <v>COVID-19</v>
          </cell>
          <cell r="E8797" t="str">
            <v>930-01000</v>
          </cell>
          <cell r="F8797" t="str">
            <v>857011000930</v>
          </cell>
          <cell r="G8797">
            <v>603100</v>
          </cell>
          <cell r="H8797" t="str">
            <v>PRINTING</v>
          </cell>
        </row>
        <row r="8798">
          <cell r="A8798">
            <v>503300</v>
          </cell>
          <cell r="B8798" t="str">
            <v>REFRESHMENTS</v>
          </cell>
          <cell r="C8798">
            <v>85701</v>
          </cell>
          <cell r="D8798" t="str">
            <v>COVID-19</v>
          </cell>
          <cell r="E8798" t="str">
            <v>930-01000</v>
          </cell>
          <cell r="F8798" t="str">
            <v>857011000930</v>
          </cell>
          <cell r="G8798">
            <v>603300</v>
          </cell>
          <cell r="H8798" t="str">
            <v>REFRESHMENTS</v>
          </cell>
        </row>
        <row r="8799">
          <cell r="A8799">
            <v>504900</v>
          </cell>
          <cell r="B8799" t="str">
            <v>UNIFORMS</v>
          </cell>
          <cell r="C8799">
            <v>85701</v>
          </cell>
          <cell r="D8799" t="str">
            <v>COVID-19</v>
          </cell>
          <cell r="E8799" t="str">
            <v>930-01000</v>
          </cell>
          <cell r="F8799" t="str">
            <v>857011000930</v>
          </cell>
          <cell r="G8799">
            <v>604900</v>
          </cell>
          <cell r="H8799" t="str">
            <v>UNIFORMS</v>
          </cell>
        </row>
        <row r="8800">
          <cell r="A8800">
            <v>580306</v>
          </cell>
          <cell r="B8800" t="str">
            <v>HOURLY  OT PAY</v>
          </cell>
          <cell r="C8800">
            <v>85701</v>
          </cell>
          <cell r="D8800" t="str">
            <v>COVID-19</v>
          </cell>
          <cell r="E8800" t="str">
            <v>930-01000</v>
          </cell>
          <cell r="F8800" t="str">
            <v>857011000930</v>
          </cell>
          <cell r="G8800">
            <v>680306</v>
          </cell>
          <cell r="H8800" t="str">
            <v>HOURLY  OT PAY</v>
          </cell>
        </row>
        <row r="8801">
          <cell r="A8801">
            <v>501401</v>
          </cell>
          <cell r="B8801" t="str">
            <v>MATERIALS - CONS INV</v>
          </cell>
          <cell r="C8801">
            <v>85701</v>
          </cell>
          <cell r="D8801" t="str">
            <v>COVID-19</v>
          </cell>
          <cell r="E8801" t="str">
            <v>930-01000</v>
          </cell>
          <cell r="F8801" t="str">
            <v>857011000930</v>
          </cell>
          <cell r="G8801">
            <v>601401</v>
          </cell>
          <cell r="H8801" t="str">
            <v>MATERIALS - CONS INV</v>
          </cell>
        </row>
        <row r="8802">
          <cell r="A8802">
            <v>505500</v>
          </cell>
          <cell r="B8802" t="str">
            <v>REPAIRS AND MAINT</v>
          </cell>
          <cell r="C8802">
            <v>85701</v>
          </cell>
          <cell r="D8802" t="str">
            <v>COVID-19</v>
          </cell>
          <cell r="E8802" t="str">
            <v>930-01000</v>
          </cell>
          <cell r="F8802" t="str">
            <v>857011000930</v>
          </cell>
          <cell r="G8802">
            <v>605500</v>
          </cell>
          <cell r="H8802" t="str">
            <v>REPAIRS AND MAINT</v>
          </cell>
        </row>
        <row r="8803">
          <cell r="A8803">
            <v>501800</v>
          </cell>
          <cell r="B8803" t="str">
            <v>FURNITURE</v>
          </cell>
          <cell r="C8803">
            <v>85701</v>
          </cell>
          <cell r="D8803" t="str">
            <v>COVID-19</v>
          </cell>
          <cell r="E8803" t="str">
            <v>930-01000</v>
          </cell>
          <cell r="F8803" t="str">
            <v>857011000930</v>
          </cell>
          <cell r="G8803">
            <v>601800</v>
          </cell>
          <cell r="H8803" t="str">
            <v>FURNITURE</v>
          </cell>
        </row>
        <row r="8804">
          <cell r="A8804">
            <v>580305</v>
          </cell>
          <cell r="B8804" t="str">
            <v>HOURLY  REGULAR</v>
          </cell>
          <cell r="C8804">
            <v>85701</v>
          </cell>
          <cell r="D8804" t="str">
            <v>COVID-19</v>
          </cell>
          <cell r="E8804" t="str">
            <v>930-01000</v>
          </cell>
          <cell r="F8804" t="str">
            <v>857011000930</v>
          </cell>
          <cell r="G8804">
            <v>680305</v>
          </cell>
          <cell r="H8804" t="str">
            <v>HOURLY  REGULAR</v>
          </cell>
        </row>
        <row r="8805">
          <cell r="A8805">
            <v>501500</v>
          </cell>
          <cell r="B8805" t="str">
            <v>MILEAGE REIMBURSE</v>
          </cell>
          <cell r="C8805">
            <v>85701</v>
          </cell>
          <cell r="D8805" t="str">
            <v>COVID-19</v>
          </cell>
          <cell r="E8805" t="str">
            <v>930-01000</v>
          </cell>
          <cell r="F8805" t="str">
            <v>857011000930</v>
          </cell>
          <cell r="G8805">
            <v>601500</v>
          </cell>
          <cell r="H8805" t="str">
            <v>MILEAGE REIMBURSE</v>
          </cell>
        </row>
        <row r="8806">
          <cell r="A8806">
            <v>503200</v>
          </cell>
          <cell r="B8806" t="str">
            <v>BOOKS AND MAGAZINES</v>
          </cell>
          <cell r="C8806">
            <v>85701</v>
          </cell>
          <cell r="D8806" t="str">
            <v>COVID-19</v>
          </cell>
          <cell r="E8806" t="str">
            <v>930-01000</v>
          </cell>
          <cell r="F8806" t="str">
            <v>857011000930</v>
          </cell>
          <cell r="G8806">
            <v>603200</v>
          </cell>
          <cell r="H8806" t="str">
            <v>BOOKS AND MAGAZINES</v>
          </cell>
        </row>
        <row r="8807">
          <cell r="A8807">
            <v>508400</v>
          </cell>
          <cell r="B8807" t="str">
            <v>ADMINISTRATIVE EXPEN</v>
          </cell>
          <cell r="C8807">
            <v>84099</v>
          </cell>
          <cell r="D8807" t="str">
            <v>ADMIN TRANSFER</v>
          </cell>
          <cell r="E8807" t="str">
            <v>930-02015</v>
          </cell>
          <cell r="F8807" t="str">
            <v>840992015930</v>
          </cell>
          <cell r="G8807">
            <v>608400</v>
          </cell>
          <cell r="H8807" t="str">
            <v>ADMINISTRATIVE EXPEN</v>
          </cell>
        </row>
        <row r="8808">
          <cell r="A8808">
            <v>505800</v>
          </cell>
          <cell r="B8808" t="str">
            <v>MEAL TICKETS</v>
          </cell>
          <cell r="C8808">
            <v>13510</v>
          </cell>
          <cell r="D8808" t="str">
            <v>CUSTOMER FIELD SERVICES</v>
          </cell>
          <cell r="E8808" t="str">
            <v>930-02015</v>
          </cell>
          <cell r="F8808" t="str">
            <v>135102015930</v>
          </cell>
          <cell r="G8808">
            <v>605800</v>
          </cell>
          <cell r="H8808" t="str">
            <v>MEAL TICKETS</v>
          </cell>
        </row>
        <row r="8809">
          <cell r="A8809">
            <v>505100</v>
          </cell>
          <cell r="B8809" t="str">
            <v>PROFESSIONAL SERVICE</v>
          </cell>
          <cell r="C8809">
            <v>46020</v>
          </cell>
          <cell r="D8809" t="str">
            <v/>
          </cell>
          <cell r="E8809" t="str">
            <v>930-02065</v>
          </cell>
          <cell r="F8809" t="str">
            <v>460202065930</v>
          </cell>
          <cell r="G8809">
            <v>605100</v>
          </cell>
          <cell r="H8809" t="str">
            <v>PROFESSIONAL SERVICE</v>
          </cell>
        </row>
        <row r="8810">
          <cell r="A8810">
            <v>501900</v>
          </cell>
          <cell r="B8810" t="str">
            <v>DUES/MEMBERSHIP</v>
          </cell>
          <cell r="C8810">
            <v>83030</v>
          </cell>
          <cell r="D8810" t="str">
            <v>GENERAL CORPORATE</v>
          </cell>
          <cell r="E8810" t="str">
            <v>930-02105</v>
          </cell>
          <cell r="F8810" t="str">
            <v>830302105930</v>
          </cell>
          <cell r="G8810">
            <v>601900</v>
          </cell>
          <cell r="H8810" t="str">
            <v>DUES/MEMBERSHIP</v>
          </cell>
        </row>
        <row r="8811">
          <cell r="A8811">
            <v>501400</v>
          </cell>
          <cell r="B8811" t="str">
            <v>MATERIALS</v>
          </cell>
          <cell r="C8811">
            <v>12997</v>
          </cell>
          <cell r="D8811" t="str">
            <v>RESEARCH &amp; DEVELOPMENT</v>
          </cell>
          <cell r="E8811" t="str">
            <v>930-02105</v>
          </cell>
          <cell r="F8811" t="str">
            <v>129972105930</v>
          </cell>
          <cell r="G8811">
            <v>601400</v>
          </cell>
          <cell r="H8811" t="str">
            <v>MATERIALS</v>
          </cell>
        </row>
        <row r="8812">
          <cell r="A8812">
            <v>507100</v>
          </cell>
          <cell r="B8812" t="str">
            <v>RESEARCH AND DEV</v>
          </cell>
          <cell r="C8812">
            <v>12997</v>
          </cell>
          <cell r="D8812" t="str">
            <v>RESEARCH &amp; DEVELOPMENT</v>
          </cell>
          <cell r="E8812" t="str">
            <v>930-02105</v>
          </cell>
          <cell r="F8812" t="str">
            <v>129972105930</v>
          </cell>
          <cell r="G8812">
            <v>607100</v>
          </cell>
          <cell r="H8812" t="str">
            <v>RESEARCH AND DEV</v>
          </cell>
        </row>
        <row r="8813">
          <cell r="A8813">
            <v>501700</v>
          </cell>
          <cell r="B8813" t="str">
            <v>EQUIPMENT</v>
          </cell>
          <cell r="C8813">
            <v>12997</v>
          </cell>
          <cell r="D8813" t="str">
            <v>RESEARCH &amp; DEVELOPMENT</v>
          </cell>
          <cell r="E8813" t="str">
            <v>930-02105</v>
          </cell>
          <cell r="F8813" t="str">
            <v>129972105930</v>
          </cell>
          <cell r="G8813">
            <v>601700</v>
          </cell>
          <cell r="H8813" t="str">
            <v>EQUIPMENT</v>
          </cell>
        </row>
        <row r="8814">
          <cell r="A8814">
            <v>502466</v>
          </cell>
          <cell r="B8814" t="str">
            <v>P CARD UNCODED CHARG</v>
          </cell>
          <cell r="C8814">
            <v>46010</v>
          </cell>
          <cell r="D8814" t="str">
            <v>CORPORATE SECRETARY</v>
          </cell>
          <cell r="E8814" t="str">
            <v>930-02966</v>
          </cell>
          <cell r="F8814" t="str">
            <v>460102966930</v>
          </cell>
          <cell r="G8814">
            <v>602466</v>
          </cell>
          <cell r="H8814" t="str">
            <v>P CARD UNCODED CHARG</v>
          </cell>
        </row>
        <row r="8815">
          <cell r="A8815">
            <v>522200</v>
          </cell>
          <cell r="B8815" t="str">
            <v>NON EMPLOYEE GIFTS</v>
          </cell>
          <cell r="C8815">
            <v>46010</v>
          </cell>
          <cell r="D8815" t="str">
            <v>CORPORATE SECRETARY</v>
          </cell>
          <cell r="E8815" t="str">
            <v>930-02966</v>
          </cell>
          <cell r="F8815" t="str">
            <v>460102966930</v>
          </cell>
          <cell r="G8815">
            <v>622200</v>
          </cell>
          <cell r="H8815" t="str">
            <v>NON EMPLOYEE GIFTS</v>
          </cell>
        </row>
        <row r="8816">
          <cell r="A8816">
            <v>503300</v>
          </cell>
          <cell r="B8816" t="str">
            <v>REFRESHMENTS</v>
          </cell>
          <cell r="C8816">
            <v>46010</v>
          </cell>
          <cell r="D8816" t="str">
            <v>CORPORATE SECRETARY</v>
          </cell>
          <cell r="E8816" t="str">
            <v>930-02966</v>
          </cell>
          <cell r="F8816" t="str">
            <v>460102966930</v>
          </cell>
          <cell r="G8816">
            <v>603300</v>
          </cell>
          <cell r="H8816" t="str">
            <v>REFRESHMENTS</v>
          </cell>
        </row>
        <row r="8817">
          <cell r="A8817">
            <v>501100</v>
          </cell>
          <cell r="B8817" t="str">
            <v>EDUCATION</v>
          </cell>
          <cell r="C8817">
            <v>46010</v>
          </cell>
          <cell r="D8817" t="str">
            <v>CORPORATE SECRETARY</v>
          </cell>
          <cell r="E8817" t="str">
            <v>930-04320</v>
          </cell>
          <cell r="F8817" t="str">
            <v>460104320930</v>
          </cell>
          <cell r="G8817">
            <v>601100</v>
          </cell>
          <cell r="H8817" t="str">
            <v>EDUCATION</v>
          </cell>
        </row>
        <row r="8818">
          <cell r="A8818">
            <v>502800</v>
          </cell>
          <cell r="B8818" t="str">
            <v>POSTAGE</v>
          </cell>
          <cell r="C8818">
            <v>46010</v>
          </cell>
          <cell r="D8818" t="str">
            <v>CORPORATE SECRETARY</v>
          </cell>
          <cell r="E8818" t="str">
            <v>930-04320</v>
          </cell>
          <cell r="F8818" t="str">
            <v>460104320930</v>
          </cell>
          <cell r="G8818">
            <v>602800</v>
          </cell>
          <cell r="H8818" t="str">
            <v>POSTAGE</v>
          </cell>
        </row>
        <row r="8819">
          <cell r="A8819">
            <v>505100</v>
          </cell>
          <cell r="B8819" t="str">
            <v>PROFESSIONAL SERVICE</v>
          </cell>
          <cell r="C8819">
            <v>46010</v>
          </cell>
          <cell r="D8819" t="str">
            <v>CORPORATE SECRETARY</v>
          </cell>
          <cell r="E8819" t="str">
            <v>930-04320</v>
          </cell>
          <cell r="F8819" t="str">
            <v>460104320930</v>
          </cell>
          <cell r="G8819">
            <v>605100</v>
          </cell>
          <cell r="H8819" t="str">
            <v>PROFESSIONAL SERVICE</v>
          </cell>
        </row>
        <row r="8820">
          <cell r="A8820">
            <v>507400</v>
          </cell>
          <cell r="B8820" t="str">
            <v>DIRECTOR FEES</v>
          </cell>
          <cell r="C8820">
            <v>46010</v>
          </cell>
          <cell r="D8820" t="str">
            <v>CORPORATE SECRETARY</v>
          </cell>
          <cell r="E8820" t="str">
            <v>930-04320</v>
          </cell>
          <cell r="F8820" t="str">
            <v>460104320930</v>
          </cell>
          <cell r="G8820">
            <v>607400</v>
          </cell>
          <cell r="H8820" t="str">
            <v>DIRECTOR FEES</v>
          </cell>
        </row>
        <row r="8821">
          <cell r="A8821">
            <v>501401</v>
          </cell>
          <cell r="B8821" t="str">
            <v>MATERIALS - CONS INV</v>
          </cell>
          <cell r="C8821">
            <v>46010</v>
          </cell>
          <cell r="D8821" t="str">
            <v>CORPORATE SECRETARY</v>
          </cell>
          <cell r="E8821" t="str">
            <v>930-04320</v>
          </cell>
          <cell r="F8821" t="str">
            <v>460104320930</v>
          </cell>
          <cell r="G8821">
            <v>601401</v>
          </cell>
          <cell r="H8821" t="str">
            <v>MATERIALS - CONS INV</v>
          </cell>
        </row>
        <row r="8822">
          <cell r="A8822">
            <v>502466</v>
          </cell>
          <cell r="B8822" t="str">
            <v>P CARD UNCODED CHARG</v>
          </cell>
          <cell r="C8822">
            <v>46010</v>
          </cell>
          <cell r="D8822" t="str">
            <v>CORPORATE SECRETARY</v>
          </cell>
          <cell r="E8822" t="str">
            <v>930-04320</v>
          </cell>
          <cell r="F8822" t="str">
            <v>460104320930</v>
          </cell>
          <cell r="G8822">
            <v>602466</v>
          </cell>
          <cell r="H8822" t="str">
            <v>P CARD UNCODED CHARG</v>
          </cell>
        </row>
        <row r="8823">
          <cell r="A8823">
            <v>512100</v>
          </cell>
          <cell r="B8823" t="str">
            <v>MEALS AND ENTERTAIN</v>
          </cell>
          <cell r="C8823">
            <v>46010</v>
          </cell>
          <cell r="D8823" t="str">
            <v>CORPORATE SECRETARY</v>
          </cell>
          <cell r="E8823" t="str">
            <v>930-04320</v>
          </cell>
          <cell r="F8823" t="str">
            <v>460104320930</v>
          </cell>
          <cell r="G8823">
            <v>612100</v>
          </cell>
          <cell r="H8823" t="str">
            <v>MEALS AND ENTERTAIN</v>
          </cell>
        </row>
        <row r="8824">
          <cell r="A8824">
            <v>513200</v>
          </cell>
          <cell r="B8824" t="str">
            <v>BUSINESS TRAVEL</v>
          </cell>
          <cell r="C8824">
            <v>46010</v>
          </cell>
          <cell r="D8824" t="str">
            <v>CORPORATE SECRETARY</v>
          </cell>
          <cell r="E8824" t="str">
            <v>930-04320</v>
          </cell>
          <cell r="F8824" t="str">
            <v>460104320930</v>
          </cell>
          <cell r="G8824">
            <v>613200</v>
          </cell>
          <cell r="H8824" t="str">
            <v>BUSINESS TRAVEL</v>
          </cell>
        </row>
        <row r="8825">
          <cell r="A8825">
            <v>501500</v>
          </cell>
          <cell r="B8825" t="str">
            <v>MILEAGE REIMBURSE</v>
          </cell>
          <cell r="C8825">
            <v>46010</v>
          </cell>
          <cell r="D8825" t="str">
            <v>CORPORATE SECRETARY</v>
          </cell>
          <cell r="E8825" t="str">
            <v>930-04320</v>
          </cell>
          <cell r="F8825" t="str">
            <v>460104320930</v>
          </cell>
          <cell r="G8825">
            <v>601500</v>
          </cell>
          <cell r="H8825" t="str">
            <v>MILEAGE REIMBURSE</v>
          </cell>
        </row>
        <row r="8826">
          <cell r="A8826">
            <v>502100</v>
          </cell>
          <cell r="B8826" t="str">
            <v>OTHER CONTRACT WORK</v>
          </cell>
          <cell r="C8826">
            <v>46010</v>
          </cell>
          <cell r="D8826" t="str">
            <v>CORPORATE SECRETARY</v>
          </cell>
          <cell r="E8826" t="str">
            <v>930-04320</v>
          </cell>
          <cell r="F8826" t="str">
            <v>460104320930</v>
          </cell>
          <cell r="G8826">
            <v>602100</v>
          </cell>
          <cell r="H8826" t="str">
            <v>OTHER CONTRACT WORK</v>
          </cell>
        </row>
        <row r="8827">
          <cell r="A8827">
            <v>503000</v>
          </cell>
          <cell r="B8827" t="str">
            <v>OFFICE SUPPLIES</v>
          </cell>
          <cell r="C8827">
            <v>46010</v>
          </cell>
          <cell r="D8827" t="str">
            <v>CORPORATE SECRETARY</v>
          </cell>
          <cell r="E8827" t="str">
            <v>930-04320</v>
          </cell>
          <cell r="F8827" t="str">
            <v>460104320930</v>
          </cell>
          <cell r="G8827">
            <v>603000</v>
          </cell>
          <cell r="H8827" t="str">
            <v>OFFICE SUPPLIES</v>
          </cell>
        </row>
        <row r="8828">
          <cell r="A8828">
            <v>503300</v>
          </cell>
          <cell r="B8828" t="str">
            <v>REFRESHMENTS</v>
          </cell>
          <cell r="C8828">
            <v>46010</v>
          </cell>
          <cell r="D8828" t="str">
            <v>CORPORATE SECRETARY</v>
          </cell>
          <cell r="E8828" t="str">
            <v>930-04320</v>
          </cell>
          <cell r="F8828" t="str">
            <v>460104320930</v>
          </cell>
          <cell r="G8828">
            <v>603300</v>
          </cell>
          <cell r="H8828" t="str">
            <v>REFRESHMENTS</v>
          </cell>
        </row>
        <row r="8829">
          <cell r="A8829">
            <v>504700</v>
          </cell>
          <cell r="B8829" t="str">
            <v>PARKING</v>
          </cell>
          <cell r="C8829">
            <v>46010</v>
          </cell>
          <cell r="D8829" t="str">
            <v>CORPORATE SECRETARY</v>
          </cell>
          <cell r="E8829" t="str">
            <v>930-04320</v>
          </cell>
          <cell r="F8829" t="str">
            <v>460104320930</v>
          </cell>
          <cell r="G8829">
            <v>604700</v>
          </cell>
          <cell r="H8829" t="str">
            <v>PARKING</v>
          </cell>
        </row>
        <row r="8830">
          <cell r="A8830">
            <v>512200</v>
          </cell>
          <cell r="B8830" t="str">
            <v>TRAVEL IN TERRITORY</v>
          </cell>
          <cell r="C8830">
            <v>46010</v>
          </cell>
          <cell r="D8830" t="str">
            <v>CORPORATE SECRETARY</v>
          </cell>
          <cell r="E8830" t="str">
            <v>930-04320</v>
          </cell>
          <cell r="F8830" t="str">
            <v>460104320930</v>
          </cell>
          <cell r="G8830">
            <v>612200</v>
          </cell>
          <cell r="H8830" t="str">
            <v>TRAVEL IN TERRITORY</v>
          </cell>
        </row>
        <row r="8831">
          <cell r="A8831">
            <v>522000</v>
          </cell>
          <cell r="B8831" t="str">
            <v>EMPLOYEE AWARDS</v>
          </cell>
          <cell r="C8831">
            <v>46010</v>
          </cell>
          <cell r="D8831" t="str">
            <v>CORPORATE SECRETARY</v>
          </cell>
          <cell r="E8831" t="str">
            <v>930-04320</v>
          </cell>
          <cell r="F8831" t="str">
            <v>460104320930</v>
          </cell>
          <cell r="G8831">
            <v>622000</v>
          </cell>
          <cell r="H8831" t="str">
            <v>EMPLOYEE AWARDS</v>
          </cell>
        </row>
        <row r="8832">
          <cell r="A8832">
            <v>501900</v>
          </cell>
          <cell r="B8832" t="str">
            <v>DUES/MEMBERSHIP</v>
          </cell>
          <cell r="C8832">
            <v>46010</v>
          </cell>
          <cell r="D8832" t="str">
            <v>CORPORATE SECRETARY</v>
          </cell>
          <cell r="E8832" t="str">
            <v>930-04320</v>
          </cell>
          <cell r="F8832" t="str">
            <v>460104320930</v>
          </cell>
          <cell r="G8832">
            <v>601900</v>
          </cell>
          <cell r="H8832" t="str">
            <v>DUES/MEMBERSHIP</v>
          </cell>
        </row>
        <row r="8833">
          <cell r="A8833">
            <v>505500</v>
          </cell>
          <cell r="B8833" t="str">
            <v>REPAIRS AND MAINT</v>
          </cell>
          <cell r="C8833">
            <v>46010</v>
          </cell>
          <cell r="D8833" t="str">
            <v>CORPORATE SECRETARY</v>
          </cell>
          <cell r="E8833" t="str">
            <v>930-04320</v>
          </cell>
          <cell r="F8833" t="str">
            <v>460104320930</v>
          </cell>
          <cell r="G8833">
            <v>605500</v>
          </cell>
          <cell r="H8833" t="str">
            <v>REPAIRS AND MAINT</v>
          </cell>
        </row>
        <row r="8834">
          <cell r="A8834">
            <v>501400</v>
          </cell>
          <cell r="B8834" t="str">
            <v>MATERIALS</v>
          </cell>
          <cell r="C8834">
            <v>46010</v>
          </cell>
          <cell r="D8834" t="str">
            <v>CORPORATE SECRETARY</v>
          </cell>
          <cell r="E8834" t="str">
            <v>930-04320</v>
          </cell>
          <cell r="F8834" t="str">
            <v>460104320930</v>
          </cell>
          <cell r="G8834">
            <v>601400</v>
          </cell>
          <cell r="H8834" t="str">
            <v>MATERIALS</v>
          </cell>
        </row>
        <row r="8835">
          <cell r="A8835">
            <v>504800</v>
          </cell>
          <cell r="B8835" t="str">
            <v>LAUNDRY</v>
          </cell>
          <cell r="C8835">
            <v>46010</v>
          </cell>
          <cell r="D8835" t="str">
            <v>CORPORATE SECRETARY</v>
          </cell>
          <cell r="E8835" t="str">
            <v>930-04320</v>
          </cell>
          <cell r="F8835" t="str">
            <v>460104320930</v>
          </cell>
          <cell r="G8835">
            <v>604800</v>
          </cell>
          <cell r="H8835" t="str">
            <v>LAUNDRY</v>
          </cell>
        </row>
        <row r="8836">
          <cell r="A8836">
            <v>503200</v>
          </cell>
          <cell r="B8836" t="str">
            <v>BOOKS AND MAGAZINES</v>
          </cell>
          <cell r="C8836">
            <v>46010</v>
          </cell>
          <cell r="D8836" t="str">
            <v>CORPORATE SECRETARY</v>
          </cell>
          <cell r="E8836" t="str">
            <v>930-04320</v>
          </cell>
          <cell r="F8836" t="str">
            <v>460104320930</v>
          </cell>
          <cell r="G8836">
            <v>603200</v>
          </cell>
          <cell r="H8836" t="str">
            <v>BOOKS AND MAGAZINES</v>
          </cell>
        </row>
        <row r="8837">
          <cell r="A8837">
            <v>513100</v>
          </cell>
          <cell r="B8837" t="str">
            <v>CONFERENCE TRAVEL</v>
          </cell>
          <cell r="C8837">
            <v>46010</v>
          </cell>
          <cell r="D8837" t="str">
            <v>CORPORATE SECRETARY</v>
          </cell>
          <cell r="E8837" t="str">
            <v>930-04320</v>
          </cell>
          <cell r="F8837" t="str">
            <v>460104320930</v>
          </cell>
          <cell r="G8837">
            <v>613100</v>
          </cell>
          <cell r="H8837" t="str">
            <v>CONFERENCE TRAVEL</v>
          </cell>
        </row>
        <row r="8838">
          <cell r="A8838">
            <v>502800</v>
          </cell>
          <cell r="B8838" t="str">
            <v>POSTAGE</v>
          </cell>
          <cell r="C8838">
            <v>46020</v>
          </cell>
          <cell r="D8838" t="str">
            <v/>
          </cell>
          <cell r="E8838" t="str">
            <v>930-05000</v>
          </cell>
          <cell r="F8838" t="str">
            <v>460205000930</v>
          </cell>
          <cell r="G8838">
            <v>602800</v>
          </cell>
          <cell r="H8838" t="str">
            <v>POSTAGE</v>
          </cell>
        </row>
        <row r="8839">
          <cell r="A8839">
            <v>505600</v>
          </cell>
          <cell r="B8839" t="str">
            <v>SOFTWARE MAINT</v>
          </cell>
          <cell r="C8839">
            <v>46020</v>
          </cell>
          <cell r="D8839" t="str">
            <v/>
          </cell>
          <cell r="E8839" t="str">
            <v>930-05000</v>
          </cell>
          <cell r="F8839" t="str">
            <v>460205000930</v>
          </cell>
          <cell r="G8839">
            <v>605600</v>
          </cell>
          <cell r="H8839" t="str">
            <v>SOFTWARE MAINT</v>
          </cell>
        </row>
        <row r="8840">
          <cell r="A8840">
            <v>505100</v>
          </cell>
          <cell r="B8840" t="str">
            <v>PROFESSIONAL SERVICE</v>
          </cell>
          <cell r="C8840">
            <v>46020</v>
          </cell>
          <cell r="D8840" t="str">
            <v/>
          </cell>
          <cell r="E8840" t="str">
            <v>930-05000</v>
          </cell>
          <cell r="F8840" t="str">
            <v>460205000930</v>
          </cell>
          <cell r="G8840">
            <v>605100</v>
          </cell>
          <cell r="H8840" t="str">
            <v>PROFESSIONAL SERVICE</v>
          </cell>
        </row>
        <row r="8841">
          <cell r="A8841">
            <v>505100</v>
          </cell>
          <cell r="B8841" t="str">
            <v>PROFESSIONAL SERVICE</v>
          </cell>
          <cell r="C8841">
            <v>46010</v>
          </cell>
          <cell r="D8841" t="str">
            <v>CORPORATE SECRETARY</v>
          </cell>
          <cell r="E8841" t="str">
            <v>930-05000</v>
          </cell>
          <cell r="F8841" t="str">
            <v>460105000930</v>
          </cell>
          <cell r="G8841">
            <v>605100</v>
          </cell>
          <cell r="H8841" t="str">
            <v>PROFESSIONAL SERVICE</v>
          </cell>
        </row>
        <row r="8842">
          <cell r="A8842">
            <v>502800</v>
          </cell>
          <cell r="B8842" t="str">
            <v>POSTAGE</v>
          </cell>
          <cell r="C8842">
            <v>46010</v>
          </cell>
          <cell r="D8842" t="str">
            <v>CORPORATE SECRETARY</v>
          </cell>
          <cell r="E8842" t="str">
            <v>930-05000</v>
          </cell>
          <cell r="F8842" t="str">
            <v>460105000930</v>
          </cell>
          <cell r="G8842">
            <v>602800</v>
          </cell>
          <cell r="H8842" t="str">
            <v>POSTAGE</v>
          </cell>
        </row>
        <row r="8843">
          <cell r="A8843">
            <v>508410</v>
          </cell>
          <cell r="B8843" t="str">
            <v>SHARED SERVICES COST</v>
          </cell>
          <cell r="C8843">
            <v>10105</v>
          </cell>
          <cell r="D8843" t="str">
            <v>HLD SHARED SERVICES FROM NWN GAS CO</v>
          </cell>
          <cell r="E8843" t="str">
            <v>930-10901</v>
          </cell>
          <cell r="F8843" t="str">
            <v>101050901930</v>
          </cell>
          <cell r="G8843">
            <v>608410</v>
          </cell>
          <cell r="H8843" t="str">
            <v>SHARED SERVICES COST</v>
          </cell>
        </row>
        <row r="8844">
          <cell r="A8844">
            <v>505100</v>
          </cell>
          <cell r="B8844" t="str">
            <v>PROFESSIONAL SERVICE</v>
          </cell>
          <cell r="C8844">
            <v>10110</v>
          </cell>
          <cell r="D8844" t="str">
            <v>HLD GENERAL CORPORATE</v>
          </cell>
          <cell r="E8844" t="str">
            <v>930-10901</v>
          </cell>
          <cell r="F8844" t="str">
            <v>101100901930</v>
          </cell>
          <cell r="G8844">
            <v>605100</v>
          </cell>
          <cell r="H8844" t="str">
            <v>PROFESSIONAL SERVICE</v>
          </cell>
        </row>
        <row r="8845">
          <cell r="A8845">
            <v>508410</v>
          </cell>
          <cell r="B8845" t="str">
            <v>SHARED SERVICES COST</v>
          </cell>
          <cell r="C8845">
            <v>10130</v>
          </cell>
          <cell r="D8845" t="str">
            <v/>
          </cell>
          <cell r="E8845" t="str">
            <v>930-10902</v>
          </cell>
          <cell r="F8845" t="str">
            <v>101300902930</v>
          </cell>
          <cell r="G8845">
            <v>608410</v>
          </cell>
          <cell r="H8845" t="str">
            <v>SHARED SERVICES COST</v>
          </cell>
        </row>
        <row r="8846">
          <cell r="A8846">
            <v>508410</v>
          </cell>
          <cell r="B8846" t="str">
            <v>SHARED SERVICES COST</v>
          </cell>
          <cell r="C8846">
            <v>10135</v>
          </cell>
          <cell r="D8846" t="str">
            <v>HLD NONREG RNG BUSINESS DEVELOPMENT</v>
          </cell>
          <cell r="E8846" t="str">
            <v>930-10903</v>
          </cell>
          <cell r="F8846" t="str">
            <v>101350903930</v>
          </cell>
          <cell r="G8846">
            <v>608410</v>
          </cell>
          <cell r="H8846" t="str">
            <v>SHARED SERVICES COST</v>
          </cell>
        </row>
        <row r="8847">
          <cell r="A8847">
            <v>508400</v>
          </cell>
          <cell r="B8847" t="str">
            <v>ADMINISTRATIVE EXPEN</v>
          </cell>
          <cell r="C8847">
            <v>10110</v>
          </cell>
          <cell r="D8847" t="str">
            <v>HLD GENERAL CORPORATE</v>
          </cell>
          <cell r="E8847" t="str">
            <v>930-12015</v>
          </cell>
          <cell r="F8847" t="str">
            <v>101102015930</v>
          </cell>
          <cell r="G8847">
            <v>608400</v>
          </cell>
          <cell r="H8847" t="str">
            <v>ADMINISTRATIVE EXPEN</v>
          </cell>
        </row>
        <row r="8848">
          <cell r="A8848">
            <v>505600</v>
          </cell>
          <cell r="B8848" t="str">
            <v>SOFTWARE MAINT</v>
          </cell>
          <cell r="C8848">
            <v>10110</v>
          </cell>
          <cell r="D8848" t="str">
            <v>HLD GENERAL CORPORATE</v>
          </cell>
          <cell r="E8848" t="str">
            <v>930-12405</v>
          </cell>
          <cell r="F8848" t="str">
            <v>101102405930</v>
          </cell>
          <cell r="G8848">
            <v>605600</v>
          </cell>
          <cell r="H8848" t="str">
            <v>SOFTWARE MAINT</v>
          </cell>
        </row>
        <row r="8849">
          <cell r="A8849">
            <v>501900</v>
          </cell>
          <cell r="B8849" t="str">
            <v>DUES/MEMBERSHIP</v>
          </cell>
          <cell r="C8849">
            <v>10110</v>
          </cell>
          <cell r="D8849" t="str">
            <v>HLD GENERAL CORPORATE</v>
          </cell>
          <cell r="E8849" t="str">
            <v>930-12405</v>
          </cell>
          <cell r="F8849" t="str">
            <v>101102405930</v>
          </cell>
          <cell r="G8849">
            <v>601900</v>
          </cell>
          <cell r="H8849" t="str">
            <v>DUES/MEMBERSHIP</v>
          </cell>
        </row>
        <row r="8850">
          <cell r="A8850">
            <v>502800</v>
          </cell>
          <cell r="B8850" t="str">
            <v>POSTAGE</v>
          </cell>
          <cell r="C8850">
            <v>10125</v>
          </cell>
          <cell r="D8850" t="str">
            <v>HLD Shareholder Services/Corp Secretary</v>
          </cell>
          <cell r="E8850" t="str">
            <v>930-14290</v>
          </cell>
          <cell r="F8850" t="str">
            <v>101254290930</v>
          </cell>
          <cell r="G8850">
            <v>602800</v>
          </cell>
          <cell r="H8850" t="str">
            <v>POSTAGE</v>
          </cell>
        </row>
        <row r="8851">
          <cell r="A8851">
            <v>503100</v>
          </cell>
          <cell r="B8851" t="str">
            <v>PRINTING</v>
          </cell>
          <cell r="C8851">
            <v>10125</v>
          </cell>
          <cell r="D8851" t="str">
            <v>HLD Shareholder Services/Corp Secretary</v>
          </cell>
          <cell r="E8851" t="str">
            <v>930-14290</v>
          </cell>
          <cell r="F8851" t="str">
            <v>101254290930</v>
          </cell>
          <cell r="G8851">
            <v>603100</v>
          </cell>
          <cell r="H8851" t="str">
            <v>PRINTING</v>
          </cell>
        </row>
        <row r="8852">
          <cell r="A8852">
            <v>505100</v>
          </cell>
          <cell r="B8852" t="str">
            <v>PROFESSIONAL SERVICE</v>
          </cell>
          <cell r="C8852">
            <v>10125</v>
          </cell>
          <cell r="D8852" t="str">
            <v>HLD Shareholder Services/Corp Secretary</v>
          </cell>
          <cell r="E8852" t="str">
            <v>930-14290</v>
          </cell>
          <cell r="F8852" t="str">
            <v>101254290930</v>
          </cell>
          <cell r="G8852">
            <v>605100</v>
          </cell>
          <cell r="H8852" t="str">
            <v>PROFESSIONAL SERVICE</v>
          </cell>
        </row>
        <row r="8853">
          <cell r="A8853">
            <v>507400</v>
          </cell>
          <cell r="B8853" t="str">
            <v>DIRECTOR FEES</v>
          </cell>
          <cell r="C8853">
            <v>10100</v>
          </cell>
          <cell r="D8853" t="str">
            <v>HLD OFFICER &amp; BOARD OF DIRECTORS</v>
          </cell>
          <cell r="E8853" t="str">
            <v>930-14320</v>
          </cell>
          <cell r="F8853" t="str">
            <v>101004320930</v>
          </cell>
          <cell r="G8853">
            <v>607400</v>
          </cell>
          <cell r="H8853" t="str">
            <v>DIRECTOR FEES</v>
          </cell>
        </row>
        <row r="8854">
          <cell r="A8854">
            <v>513200</v>
          </cell>
          <cell r="B8854" t="str">
            <v>BUSINESS TRAVEL</v>
          </cell>
          <cell r="C8854">
            <v>10100</v>
          </cell>
          <cell r="D8854" t="str">
            <v>HLD OFFICER &amp; BOARD OF DIRECTORS</v>
          </cell>
          <cell r="E8854" t="str">
            <v>930-14320</v>
          </cell>
          <cell r="F8854" t="str">
            <v>101004320930</v>
          </cell>
          <cell r="G8854">
            <v>613200</v>
          </cell>
          <cell r="H8854" t="str">
            <v>BUSINESS TRAVEL</v>
          </cell>
        </row>
        <row r="8855">
          <cell r="A8855">
            <v>501100</v>
          </cell>
          <cell r="B8855" t="str">
            <v>EDUCATION</v>
          </cell>
          <cell r="C8855">
            <v>10100</v>
          </cell>
          <cell r="D8855" t="str">
            <v>HLD OFFICER &amp; BOARD OF DIRECTORS</v>
          </cell>
          <cell r="E8855" t="str">
            <v>930-14320</v>
          </cell>
          <cell r="F8855" t="str">
            <v>101004320930</v>
          </cell>
          <cell r="G8855">
            <v>601100</v>
          </cell>
          <cell r="H8855" t="str">
            <v>EDUCATION</v>
          </cell>
        </row>
        <row r="8856">
          <cell r="A8856">
            <v>501500</v>
          </cell>
          <cell r="B8856" t="str">
            <v>MILEAGE REIMBURSE</v>
          </cell>
          <cell r="C8856">
            <v>10100</v>
          </cell>
          <cell r="D8856" t="str">
            <v>HLD OFFICER &amp; BOARD OF DIRECTORS</v>
          </cell>
          <cell r="E8856" t="str">
            <v>930-14320</v>
          </cell>
          <cell r="F8856" t="str">
            <v>101004320930</v>
          </cell>
          <cell r="G8856">
            <v>601500</v>
          </cell>
          <cell r="H8856" t="str">
            <v>MILEAGE REIMBURSE</v>
          </cell>
        </row>
        <row r="8857">
          <cell r="A8857">
            <v>502000</v>
          </cell>
          <cell r="B8857" t="str">
            <v>OFFICE CONTRACT WORK</v>
          </cell>
          <cell r="C8857">
            <v>10100</v>
          </cell>
          <cell r="D8857" t="str">
            <v>HLD OFFICER &amp; BOARD OF DIRECTORS</v>
          </cell>
          <cell r="E8857" t="str">
            <v>930-14320</v>
          </cell>
          <cell r="F8857" t="str">
            <v>101004320930</v>
          </cell>
          <cell r="G8857">
            <v>602000</v>
          </cell>
          <cell r="H8857" t="str">
            <v>OFFICE CONTRACT WORK</v>
          </cell>
        </row>
        <row r="8858">
          <cell r="A8858">
            <v>503000</v>
          </cell>
          <cell r="B8858" t="str">
            <v>OFFICE SUPPLIES</v>
          </cell>
          <cell r="C8858">
            <v>10100</v>
          </cell>
          <cell r="D8858" t="str">
            <v>HLD OFFICER &amp; BOARD OF DIRECTORS</v>
          </cell>
          <cell r="E8858" t="str">
            <v>930-14320</v>
          </cell>
          <cell r="F8858" t="str">
            <v>101004320930</v>
          </cell>
          <cell r="G8858">
            <v>603000</v>
          </cell>
          <cell r="H8858" t="str">
            <v>OFFICE SUPPLIES</v>
          </cell>
        </row>
        <row r="8859">
          <cell r="A8859">
            <v>505000</v>
          </cell>
          <cell r="B8859" t="str">
            <v>LEGAL FEES</v>
          </cell>
          <cell r="C8859">
            <v>10100</v>
          </cell>
          <cell r="D8859" t="str">
            <v>HLD OFFICER &amp; BOARD OF DIRECTORS</v>
          </cell>
          <cell r="E8859" t="str">
            <v>930-14320</v>
          </cell>
          <cell r="F8859" t="str">
            <v>101004320930</v>
          </cell>
          <cell r="G8859">
            <v>605000</v>
          </cell>
          <cell r="H8859" t="str">
            <v>LEGAL FEES</v>
          </cell>
        </row>
        <row r="8860">
          <cell r="A8860">
            <v>504800</v>
          </cell>
          <cell r="B8860" t="str">
            <v>LAUNDRY</v>
          </cell>
          <cell r="C8860">
            <v>10100</v>
          </cell>
          <cell r="D8860" t="str">
            <v>HLD OFFICER &amp; BOARD OF DIRECTORS</v>
          </cell>
          <cell r="E8860" t="str">
            <v>930-14320</v>
          </cell>
          <cell r="F8860" t="str">
            <v>101004320930</v>
          </cell>
          <cell r="G8860">
            <v>604800</v>
          </cell>
          <cell r="H8860" t="str">
            <v>LAUNDRY</v>
          </cell>
        </row>
        <row r="8861">
          <cell r="A8861">
            <v>501400</v>
          </cell>
          <cell r="B8861" t="str">
            <v>MATERIALS</v>
          </cell>
          <cell r="C8861">
            <v>10100</v>
          </cell>
          <cell r="D8861" t="str">
            <v>HLD OFFICER &amp; BOARD OF DIRECTORS</v>
          </cell>
          <cell r="E8861" t="str">
            <v>930-14320</v>
          </cell>
          <cell r="F8861" t="str">
            <v>101004320930</v>
          </cell>
          <cell r="G8861">
            <v>601400</v>
          </cell>
          <cell r="H8861" t="str">
            <v>MATERIALS</v>
          </cell>
        </row>
        <row r="8862">
          <cell r="A8862">
            <v>501900</v>
          </cell>
          <cell r="B8862" t="str">
            <v>DUES/MEMBERSHIP</v>
          </cell>
          <cell r="C8862">
            <v>10100</v>
          </cell>
          <cell r="D8862" t="str">
            <v>HLD OFFICER &amp; BOARD OF DIRECTORS</v>
          </cell>
          <cell r="E8862" t="str">
            <v>930-14320</v>
          </cell>
          <cell r="F8862" t="str">
            <v>101004320930</v>
          </cell>
          <cell r="G8862">
            <v>601900</v>
          </cell>
          <cell r="H8862" t="str">
            <v>DUES/MEMBERSHIP</v>
          </cell>
        </row>
        <row r="8863">
          <cell r="A8863">
            <v>502800</v>
          </cell>
          <cell r="B8863" t="str">
            <v>POSTAGE</v>
          </cell>
          <cell r="C8863">
            <v>10100</v>
          </cell>
          <cell r="D8863" t="str">
            <v>HLD OFFICER &amp; BOARD OF DIRECTORS</v>
          </cell>
          <cell r="E8863" t="str">
            <v>930-14320</v>
          </cell>
          <cell r="F8863" t="str">
            <v>101004320930</v>
          </cell>
          <cell r="G8863">
            <v>602800</v>
          </cell>
          <cell r="H8863" t="str">
            <v>POSTAGE</v>
          </cell>
        </row>
        <row r="8864">
          <cell r="A8864">
            <v>502100</v>
          </cell>
          <cell r="B8864" t="str">
            <v>OTHER CONTRACT WORK</v>
          </cell>
          <cell r="C8864">
            <v>10100</v>
          </cell>
          <cell r="D8864" t="str">
            <v>HLD OFFICER &amp; BOARD OF DIRECTORS</v>
          </cell>
          <cell r="E8864" t="str">
            <v>930-14320</v>
          </cell>
          <cell r="F8864" t="str">
            <v>101004320930</v>
          </cell>
          <cell r="G8864">
            <v>602100</v>
          </cell>
          <cell r="H8864" t="str">
            <v>OTHER CONTRACT WORK</v>
          </cell>
        </row>
        <row r="8865">
          <cell r="A8865">
            <v>503200</v>
          </cell>
          <cell r="B8865" t="str">
            <v>BOOKS AND MAGAZINES</v>
          </cell>
          <cell r="C8865">
            <v>10100</v>
          </cell>
          <cell r="D8865" t="str">
            <v>HLD OFFICER &amp; BOARD OF DIRECTORS</v>
          </cell>
          <cell r="E8865" t="str">
            <v>930-14320</v>
          </cell>
          <cell r="F8865" t="str">
            <v>101004320930</v>
          </cell>
          <cell r="G8865">
            <v>603200</v>
          </cell>
          <cell r="H8865" t="str">
            <v>BOOKS AND MAGAZINES</v>
          </cell>
        </row>
        <row r="8866">
          <cell r="A8866">
            <v>504700</v>
          </cell>
          <cell r="B8866" t="str">
            <v>PARKING</v>
          </cell>
          <cell r="C8866">
            <v>10100</v>
          </cell>
          <cell r="D8866" t="str">
            <v>HLD OFFICER &amp; BOARD OF DIRECTORS</v>
          </cell>
          <cell r="E8866" t="str">
            <v>930-14320</v>
          </cell>
          <cell r="F8866" t="str">
            <v>101004320930</v>
          </cell>
          <cell r="G8866">
            <v>604700</v>
          </cell>
          <cell r="H8866" t="str">
            <v>PARKING</v>
          </cell>
        </row>
        <row r="8867">
          <cell r="A8867">
            <v>505100</v>
          </cell>
          <cell r="B8867" t="str">
            <v>PROFESSIONAL SERVICE</v>
          </cell>
          <cell r="C8867">
            <v>10100</v>
          </cell>
          <cell r="D8867" t="str">
            <v>HLD OFFICER &amp; BOARD OF DIRECTORS</v>
          </cell>
          <cell r="E8867" t="str">
            <v>930-14320</v>
          </cell>
          <cell r="F8867" t="str">
            <v>101004320930</v>
          </cell>
          <cell r="G8867">
            <v>605100</v>
          </cell>
          <cell r="H8867" t="str">
            <v>PROFESSIONAL SERVICE</v>
          </cell>
        </row>
        <row r="8868">
          <cell r="A8868">
            <v>512100</v>
          </cell>
          <cell r="B8868" t="str">
            <v>MEALS AND ENTERTAIN</v>
          </cell>
          <cell r="C8868">
            <v>10100</v>
          </cell>
          <cell r="D8868" t="str">
            <v>HLD OFFICER &amp; BOARD OF DIRECTORS</v>
          </cell>
          <cell r="E8868" t="str">
            <v>930-14320</v>
          </cell>
          <cell r="F8868" t="str">
            <v>101004320930</v>
          </cell>
          <cell r="G8868">
            <v>612100</v>
          </cell>
          <cell r="H8868" t="str">
            <v>MEALS AND ENTERTAIN</v>
          </cell>
        </row>
        <row r="8869">
          <cell r="A8869">
            <v>513100</v>
          </cell>
          <cell r="B8869" t="str">
            <v>CONFERENCE TRAVEL</v>
          </cell>
          <cell r="C8869">
            <v>10100</v>
          </cell>
          <cell r="D8869" t="str">
            <v>HLD OFFICER &amp; BOARD OF DIRECTORS</v>
          </cell>
          <cell r="E8869" t="str">
            <v>930-14320</v>
          </cell>
          <cell r="F8869" t="str">
            <v>101004320930</v>
          </cell>
          <cell r="G8869">
            <v>613100</v>
          </cell>
          <cell r="H8869" t="str">
            <v>CONFERENCE TRAVEL</v>
          </cell>
        </row>
        <row r="8870">
          <cell r="A8870">
            <v>503100</v>
          </cell>
          <cell r="B8870" t="str">
            <v>PRINTING</v>
          </cell>
          <cell r="C8870">
            <v>10100</v>
          </cell>
          <cell r="D8870" t="str">
            <v>HLD OFFICER &amp; BOARD OF DIRECTORS</v>
          </cell>
          <cell r="E8870" t="str">
            <v>930-14320</v>
          </cell>
          <cell r="F8870" t="str">
            <v>101004320930</v>
          </cell>
          <cell r="G8870">
            <v>603100</v>
          </cell>
          <cell r="H8870" t="str">
            <v>PRINTING</v>
          </cell>
        </row>
        <row r="8871">
          <cell r="A8871">
            <v>512200</v>
          </cell>
          <cell r="B8871" t="str">
            <v>TRAVEL IN TERRITORY</v>
          </cell>
          <cell r="C8871">
            <v>10100</v>
          </cell>
          <cell r="D8871" t="str">
            <v>HLD OFFICER &amp; BOARD OF DIRECTORS</v>
          </cell>
          <cell r="E8871" t="str">
            <v>930-14320</v>
          </cell>
          <cell r="F8871" t="str">
            <v>101004320930</v>
          </cell>
          <cell r="G8871">
            <v>612200</v>
          </cell>
          <cell r="H8871" t="str">
            <v>TRAVEL IN TERRITORY</v>
          </cell>
        </row>
        <row r="8872">
          <cell r="A8872">
            <v>522000</v>
          </cell>
          <cell r="B8872" t="str">
            <v>EMPLOYEE AWARDS</v>
          </cell>
          <cell r="C8872">
            <v>10100</v>
          </cell>
          <cell r="D8872" t="str">
            <v>HLD OFFICER &amp; BOARD OF DIRECTORS</v>
          </cell>
          <cell r="E8872" t="str">
            <v>930-14320</v>
          </cell>
          <cell r="F8872" t="str">
            <v>101004320930</v>
          </cell>
          <cell r="G8872">
            <v>602200</v>
          </cell>
          <cell r="H8872" t="str">
            <v>BENEFITS</v>
          </cell>
        </row>
        <row r="8873">
          <cell r="A8873">
            <v>522200</v>
          </cell>
          <cell r="B8873" t="str">
            <v>NON EMPLOYEE GIFTS</v>
          </cell>
          <cell r="C8873">
            <v>10100</v>
          </cell>
          <cell r="D8873" t="str">
            <v>HLD OFFICER &amp; BOARD OF DIRECTORS</v>
          </cell>
          <cell r="E8873" t="str">
            <v>930-14320</v>
          </cell>
          <cell r="F8873" t="str">
            <v>101004320930</v>
          </cell>
          <cell r="G8873">
            <v>602220</v>
          </cell>
          <cell r="H8873" t="str">
            <v>BENEFITS - ENHANCED 401k</v>
          </cell>
        </row>
        <row r="8874">
          <cell r="A8874">
            <v>501100</v>
          </cell>
          <cell r="B8874" t="str">
            <v>EDUCATION</v>
          </cell>
          <cell r="C8874">
            <v>10125</v>
          </cell>
          <cell r="D8874" t="str">
            <v>HLD Shareholder Services/Corp Secretary</v>
          </cell>
          <cell r="E8874" t="str">
            <v>930-15000</v>
          </cell>
          <cell r="F8874" t="str">
            <v>101255000930</v>
          </cell>
          <cell r="G8874">
            <v>601100</v>
          </cell>
          <cell r="H8874" t="str">
            <v>EDUCATION</v>
          </cell>
        </row>
        <row r="8875">
          <cell r="A8875">
            <v>501900</v>
          </cell>
          <cell r="B8875" t="str">
            <v>DUES/MEMBERSHIP</v>
          </cell>
          <cell r="C8875">
            <v>10125</v>
          </cell>
          <cell r="D8875" t="str">
            <v>HLD Shareholder Services/Corp Secretary</v>
          </cell>
          <cell r="E8875" t="str">
            <v>930-15000</v>
          </cell>
          <cell r="F8875" t="str">
            <v>101255000930</v>
          </cell>
          <cell r="G8875">
            <v>601900</v>
          </cell>
          <cell r="H8875" t="str">
            <v>DUES/MEMBERSHIP</v>
          </cell>
        </row>
        <row r="8876">
          <cell r="A8876">
            <v>502800</v>
          </cell>
          <cell r="B8876" t="str">
            <v>POSTAGE</v>
          </cell>
          <cell r="C8876">
            <v>10125</v>
          </cell>
          <cell r="D8876" t="str">
            <v>HLD Shareholder Services/Corp Secretary</v>
          </cell>
          <cell r="E8876" t="str">
            <v>930-15000</v>
          </cell>
          <cell r="F8876" t="str">
            <v>101255000930</v>
          </cell>
          <cell r="G8876">
            <v>602800</v>
          </cell>
          <cell r="H8876" t="str">
            <v>POSTAGE</v>
          </cell>
        </row>
        <row r="8877">
          <cell r="A8877">
            <v>503000</v>
          </cell>
          <cell r="B8877" t="str">
            <v>OFFICE SUPPLIES</v>
          </cell>
          <cell r="C8877">
            <v>10125</v>
          </cell>
          <cell r="D8877" t="str">
            <v>HLD Shareholder Services/Corp Secretary</v>
          </cell>
          <cell r="E8877" t="str">
            <v>930-15000</v>
          </cell>
          <cell r="F8877" t="str">
            <v>101255000930</v>
          </cell>
          <cell r="G8877">
            <v>603000</v>
          </cell>
          <cell r="H8877" t="str">
            <v>OFFICE SUPPLIES</v>
          </cell>
        </row>
        <row r="8878">
          <cell r="A8878">
            <v>503100</v>
          </cell>
          <cell r="B8878" t="str">
            <v>PRINTING</v>
          </cell>
          <cell r="C8878">
            <v>10125</v>
          </cell>
          <cell r="D8878" t="str">
            <v>HLD Shareholder Services/Corp Secretary</v>
          </cell>
          <cell r="E8878" t="str">
            <v>930-15000</v>
          </cell>
          <cell r="F8878" t="str">
            <v>101255000930</v>
          </cell>
          <cell r="G8878">
            <v>603100</v>
          </cell>
          <cell r="H8878" t="str">
            <v>PRINTING</v>
          </cell>
        </row>
        <row r="8879">
          <cell r="A8879">
            <v>503200</v>
          </cell>
          <cell r="B8879" t="str">
            <v>BOOKS AND MAGAZINES</v>
          </cell>
          <cell r="C8879">
            <v>10125</v>
          </cell>
          <cell r="D8879" t="str">
            <v>HLD Shareholder Services/Corp Secretary</v>
          </cell>
          <cell r="E8879" t="str">
            <v>930-15000</v>
          </cell>
          <cell r="F8879" t="str">
            <v>101255000930</v>
          </cell>
          <cell r="G8879">
            <v>603200</v>
          </cell>
          <cell r="H8879" t="str">
            <v>BOOKS AND MAGAZINES</v>
          </cell>
        </row>
        <row r="8880">
          <cell r="A8880">
            <v>505100</v>
          </cell>
          <cell r="B8880" t="str">
            <v>PROFESSIONAL SERVICE</v>
          </cell>
          <cell r="C8880">
            <v>10125</v>
          </cell>
          <cell r="D8880" t="str">
            <v>HLD Shareholder Services/Corp Secretary</v>
          </cell>
          <cell r="E8880" t="str">
            <v>930-15000</v>
          </cell>
          <cell r="F8880" t="str">
            <v>101255000930</v>
          </cell>
          <cell r="G8880">
            <v>605100</v>
          </cell>
          <cell r="H8880" t="str">
            <v>PROFESSIONAL SERVICE</v>
          </cell>
        </row>
        <row r="8881">
          <cell r="A8881">
            <v>505100</v>
          </cell>
          <cell r="B8881" t="str">
            <v>PROFESSIONAL SERVICE</v>
          </cell>
          <cell r="C8881">
            <v>10100</v>
          </cell>
          <cell r="D8881" t="str">
            <v>HLD OFFICER &amp; BOARD OF DIRECTORS</v>
          </cell>
          <cell r="E8881" t="str">
            <v>930-15000</v>
          </cell>
          <cell r="F8881" t="str">
            <v>101005000930</v>
          </cell>
          <cell r="G8881">
            <v>605100</v>
          </cell>
          <cell r="H8881" t="str">
            <v>PROFESSIONAL SERVICE</v>
          </cell>
        </row>
        <row r="8882">
          <cell r="A8882">
            <v>502100</v>
          </cell>
          <cell r="B8882" t="str">
            <v>OTHER CONTRACT WORK</v>
          </cell>
          <cell r="C8882">
            <v>10125</v>
          </cell>
          <cell r="D8882" t="str">
            <v>HLD Shareholder Services/Corp Secretary</v>
          </cell>
          <cell r="E8882" t="str">
            <v>930-15000</v>
          </cell>
          <cell r="F8882" t="str">
            <v>101255000930</v>
          </cell>
          <cell r="G8882">
            <v>602100</v>
          </cell>
          <cell r="H8882" t="str">
            <v>OTHER CONTRACT WORK</v>
          </cell>
        </row>
        <row r="8883">
          <cell r="A8883">
            <v>502300</v>
          </cell>
          <cell r="B8883" t="str">
            <v>RENTS AND LEASES</v>
          </cell>
          <cell r="C8883">
            <v>10125</v>
          </cell>
          <cell r="D8883" t="str">
            <v>HLD Shareholder Services/Corp Secretary</v>
          </cell>
          <cell r="E8883" t="str">
            <v>930-15000</v>
          </cell>
          <cell r="F8883" t="str">
            <v>101255000930</v>
          </cell>
          <cell r="G8883">
            <v>602300</v>
          </cell>
          <cell r="H8883" t="str">
            <v>RENTS AND LEASES</v>
          </cell>
        </row>
        <row r="8884">
          <cell r="A8884">
            <v>503300</v>
          </cell>
          <cell r="B8884" t="str">
            <v>REFRESHMENTS</v>
          </cell>
          <cell r="C8884">
            <v>10125</v>
          </cell>
          <cell r="D8884" t="str">
            <v>HLD Shareholder Services/Corp Secretary</v>
          </cell>
          <cell r="E8884" t="str">
            <v>930-15000</v>
          </cell>
          <cell r="F8884" t="str">
            <v>101255000930</v>
          </cell>
          <cell r="G8884">
            <v>603300</v>
          </cell>
          <cell r="H8884" t="str">
            <v>REFRESHMENTS</v>
          </cell>
        </row>
        <row r="8885">
          <cell r="A8885">
            <v>505600</v>
          </cell>
          <cell r="B8885" t="str">
            <v>SOFTWARE MAINT</v>
          </cell>
          <cell r="C8885">
            <v>10125</v>
          </cell>
          <cell r="D8885" t="str">
            <v>HLD Shareholder Services/Corp Secretary</v>
          </cell>
          <cell r="E8885" t="str">
            <v>930-15000</v>
          </cell>
          <cell r="F8885" t="str">
            <v>101255000930</v>
          </cell>
          <cell r="G8885">
            <v>605600</v>
          </cell>
          <cell r="H8885" t="str">
            <v>SOFTWARE MAINT</v>
          </cell>
        </row>
        <row r="8886">
          <cell r="A8886">
            <v>513100</v>
          </cell>
          <cell r="B8886" t="str">
            <v>CONFERENCE TRAVEL</v>
          </cell>
          <cell r="C8886">
            <v>10125</v>
          </cell>
          <cell r="D8886" t="str">
            <v>HLD Shareholder Services/Corp Secretary</v>
          </cell>
          <cell r="E8886" t="str">
            <v>930-15000</v>
          </cell>
          <cell r="F8886" t="str">
            <v>101255000930</v>
          </cell>
          <cell r="G8886">
            <v>613100</v>
          </cell>
          <cell r="H8886" t="str">
            <v>CONFERENCE TRAVEL</v>
          </cell>
        </row>
        <row r="8887">
          <cell r="A8887">
            <v>522100</v>
          </cell>
          <cell r="B8887" t="str">
            <v>EMPLOYEE AWRDS MLS &amp;</v>
          </cell>
          <cell r="C8887">
            <v>10125</v>
          </cell>
          <cell r="D8887" t="str">
            <v>HLD Shareholder Services/Corp Secretary</v>
          </cell>
          <cell r="E8887" t="str">
            <v>930-15000</v>
          </cell>
          <cell r="F8887" t="str">
            <v>101255000930</v>
          </cell>
          <cell r="G8887">
            <v>622100</v>
          </cell>
          <cell r="H8887" t="str">
            <v>EMPLOYEE AWRDS MLS &amp;</v>
          </cell>
        </row>
        <row r="8888">
          <cell r="A8888">
            <v>502000</v>
          </cell>
          <cell r="B8888" t="str">
            <v>OFFICE CONTRACT WORK</v>
          </cell>
          <cell r="C8888">
            <v>10125</v>
          </cell>
          <cell r="D8888" t="str">
            <v>HLD Shareholder Services/Corp Secretary</v>
          </cell>
          <cell r="E8888" t="str">
            <v>930-15000</v>
          </cell>
          <cell r="F8888" t="str">
            <v>101255000930</v>
          </cell>
          <cell r="G8888">
            <v>602000</v>
          </cell>
          <cell r="H8888" t="str">
            <v>OFFICE CONTRACT WORK</v>
          </cell>
        </row>
        <row r="8889">
          <cell r="A8889">
            <v>512100</v>
          </cell>
          <cell r="B8889" t="str">
            <v>MEALS AND ENTERTAIN</v>
          </cell>
          <cell r="C8889">
            <v>10125</v>
          </cell>
          <cell r="D8889" t="str">
            <v>HLD Shareholder Services/Corp Secretary</v>
          </cell>
          <cell r="E8889" t="str">
            <v>930-15000</v>
          </cell>
          <cell r="F8889" t="str">
            <v>101255000930</v>
          </cell>
          <cell r="G8889">
            <v>612100</v>
          </cell>
          <cell r="H8889" t="str">
            <v>MEALS AND ENTERTAIN</v>
          </cell>
        </row>
        <row r="8890">
          <cell r="A8890">
            <v>513200</v>
          </cell>
          <cell r="B8890" t="str">
            <v>BUSINESS TRAVEL</v>
          </cell>
          <cell r="C8890">
            <v>10125</v>
          </cell>
          <cell r="D8890" t="str">
            <v>HLD Shareholder Services/Corp Secretary</v>
          </cell>
          <cell r="E8890" t="str">
            <v>930-15000</v>
          </cell>
          <cell r="F8890" t="str">
            <v>101255000930</v>
          </cell>
          <cell r="G8890">
            <v>613200</v>
          </cell>
          <cell r="H8890" t="str">
            <v>BUSINESS TRAVEL</v>
          </cell>
        </row>
        <row r="8891">
          <cell r="A8891">
            <v>504800</v>
          </cell>
          <cell r="B8891" t="str">
            <v>LAUNDRY</v>
          </cell>
          <cell r="C8891">
            <v>10125</v>
          </cell>
          <cell r="D8891" t="str">
            <v>HLD Shareholder Services/Corp Secretary</v>
          </cell>
          <cell r="E8891" t="str">
            <v>930-15000</v>
          </cell>
          <cell r="F8891" t="str">
            <v>101255000930</v>
          </cell>
          <cell r="G8891">
            <v>604800</v>
          </cell>
          <cell r="H8891" t="str">
            <v>LAUNDRY</v>
          </cell>
        </row>
        <row r="8892">
          <cell r="A8892">
            <v>505000</v>
          </cell>
          <cell r="B8892" t="str">
            <v>LEGAL FEES</v>
          </cell>
          <cell r="C8892">
            <v>10115</v>
          </cell>
          <cell r="D8892" t="str">
            <v>HLD BUSINESS DEVELOPMENT</v>
          </cell>
          <cell r="E8892" t="str">
            <v>930-17503</v>
          </cell>
          <cell r="F8892" t="str">
            <v>101157503930</v>
          </cell>
          <cell r="G8892">
            <v>605000</v>
          </cell>
          <cell r="H8892" t="str">
            <v>LEGAL FEES</v>
          </cell>
        </row>
        <row r="8893">
          <cell r="A8893">
            <v>505100</v>
          </cell>
          <cell r="B8893" t="str">
            <v>PROFESSIONAL SERVICE</v>
          </cell>
          <cell r="C8893">
            <v>10115</v>
          </cell>
          <cell r="D8893" t="str">
            <v>HLD BUSINESS DEVELOPMENT</v>
          </cell>
          <cell r="E8893" t="str">
            <v>930-17503</v>
          </cell>
          <cell r="F8893" t="str">
            <v>101157503930</v>
          </cell>
          <cell r="G8893">
            <v>605100</v>
          </cell>
          <cell r="H8893" t="str">
            <v>PROFESSIONAL SERVICE</v>
          </cell>
        </row>
        <row r="8894">
          <cell r="A8894">
            <v>501500</v>
          </cell>
          <cell r="B8894" t="str">
            <v>MILEAGE REIMBURSE</v>
          </cell>
          <cell r="C8894">
            <v>10130</v>
          </cell>
          <cell r="D8894" t="str">
            <v/>
          </cell>
          <cell r="E8894" t="str">
            <v>930-17504</v>
          </cell>
          <cell r="F8894" t="str">
            <v>101307504930</v>
          </cell>
          <cell r="G8894">
            <v>601500</v>
          </cell>
          <cell r="H8894" t="str">
            <v>MILEAGE REIMBURSE</v>
          </cell>
        </row>
        <row r="8895">
          <cell r="A8895">
            <v>501900</v>
          </cell>
          <cell r="B8895" t="str">
            <v>DUES/MEMBERSHIP</v>
          </cell>
          <cell r="C8895">
            <v>10130</v>
          </cell>
          <cell r="D8895" t="str">
            <v/>
          </cell>
          <cell r="E8895" t="str">
            <v>930-17504</v>
          </cell>
          <cell r="F8895" t="str">
            <v>101307504930</v>
          </cell>
          <cell r="G8895">
            <v>601900</v>
          </cell>
          <cell r="H8895" t="str">
            <v>DUES/MEMBERSHIP</v>
          </cell>
        </row>
        <row r="8896">
          <cell r="A8896">
            <v>502100</v>
          </cell>
          <cell r="B8896" t="str">
            <v>OTHER CONTRACT WORK</v>
          </cell>
          <cell r="C8896">
            <v>10130</v>
          </cell>
          <cell r="D8896" t="str">
            <v/>
          </cell>
          <cell r="E8896" t="str">
            <v>930-17504</v>
          </cell>
          <cell r="F8896" t="str">
            <v>101307504930</v>
          </cell>
          <cell r="G8896">
            <v>602100</v>
          </cell>
          <cell r="H8896" t="str">
            <v>OTHER CONTRACT WORK</v>
          </cell>
        </row>
        <row r="8897">
          <cell r="A8897">
            <v>505000</v>
          </cell>
          <cell r="B8897" t="str">
            <v>LEGAL FEES</v>
          </cell>
          <cell r="C8897">
            <v>10130</v>
          </cell>
          <cell r="D8897" t="str">
            <v/>
          </cell>
          <cell r="E8897" t="str">
            <v>930-17504</v>
          </cell>
          <cell r="F8897" t="str">
            <v>101307504930</v>
          </cell>
          <cell r="G8897">
            <v>605000</v>
          </cell>
          <cell r="H8897" t="str">
            <v>LEGAL FEES</v>
          </cell>
        </row>
        <row r="8898">
          <cell r="A8898">
            <v>505100</v>
          </cell>
          <cell r="B8898" t="str">
            <v>PROFESSIONAL SERVICE</v>
          </cell>
          <cell r="C8898">
            <v>10130</v>
          </cell>
          <cell r="D8898" t="str">
            <v/>
          </cell>
          <cell r="E8898" t="str">
            <v>930-17504</v>
          </cell>
          <cell r="F8898" t="str">
            <v>101307504930</v>
          </cell>
          <cell r="G8898">
            <v>605100</v>
          </cell>
          <cell r="H8898" t="str">
            <v>PROFESSIONAL SERVICE</v>
          </cell>
        </row>
        <row r="8899">
          <cell r="A8899">
            <v>505600</v>
          </cell>
          <cell r="B8899" t="str">
            <v>SOFTWARE MAINT</v>
          </cell>
          <cell r="C8899">
            <v>10130</v>
          </cell>
          <cell r="D8899" t="str">
            <v/>
          </cell>
          <cell r="E8899" t="str">
            <v>930-17504</v>
          </cell>
          <cell r="F8899" t="str">
            <v>101307504930</v>
          </cell>
          <cell r="G8899">
            <v>605600</v>
          </cell>
          <cell r="H8899" t="str">
            <v>SOFTWARE MAINT</v>
          </cell>
        </row>
        <row r="8900">
          <cell r="A8900">
            <v>505900</v>
          </cell>
          <cell r="B8900" t="str">
            <v>HARDWARE MAINT</v>
          </cell>
          <cell r="C8900">
            <v>10130</v>
          </cell>
          <cell r="D8900" t="str">
            <v/>
          </cell>
          <cell r="E8900" t="str">
            <v>930-17504</v>
          </cell>
          <cell r="F8900" t="str">
            <v>101307504930</v>
          </cell>
          <cell r="G8900">
            <v>605900</v>
          </cell>
          <cell r="H8900" t="str">
            <v>HARDWARE MAINT</v>
          </cell>
        </row>
        <row r="8901">
          <cell r="A8901">
            <v>512100</v>
          </cell>
          <cell r="B8901" t="str">
            <v>MEALS AND ENTERTAIN</v>
          </cell>
          <cell r="C8901">
            <v>10130</v>
          </cell>
          <cell r="D8901" t="str">
            <v/>
          </cell>
          <cell r="E8901" t="str">
            <v>930-17504</v>
          </cell>
          <cell r="F8901" t="str">
            <v>101307504930</v>
          </cell>
          <cell r="G8901">
            <v>612100</v>
          </cell>
          <cell r="H8901" t="str">
            <v>MEALS AND ENTERTAIN</v>
          </cell>
        </row>
        <row r="8902">
          <cell r="A8902">
            <v>513200</v>
          </cell>
          <cell r="B8902" t="str">
            <v>BUSINESS TRAVEL</v>
          </cell>
          <cell r="C8902">
            <v>10130</v>
          </cell>
          <cell r="D8902" t="str">
            <v/>
          </cell>
          <cell r="E8902" t="str">
            <v>930-17504</v>
          </cell>
          <cell r="F8902" t="str">
            <v>101307504930</v>
          </cell>
          <cell r="G8902">
            <v>613200</v>
          </cell>
          <cell r="H8902" t="str">
            <v>BUSINESS TRAVEL</v>
          </cell>
        </row>
        <row r="8903">
          <cell r="A8903">
            <v>505100</v>
          </cell>
          <cell r="B8903" t="str">
            <v>PROFESSIONAL SERVICE</v>
          </cell>
          <cell r="C8903">
            <v>10135</v>
          </cell>
          <cell r="D8903" t="str">
            <v>HLD NONREG RNG BUSINESS DEVELOPMENT</v>
          </cell>
          <cell r="E8903" t="str">
            <v>930-17505</v>
          </cell>
          <cell r="F8903" t="str">
            <v>101357505930</v>
          </cell>
          <cell r="G8903">
            <v>605100</v>
          </cell>
          <cell r="H8903" t="str">
            <v>PROFESSIONAL SERVICE</v>
          </cell>
        </row>
        <row r="8904">
          <cell r="A8904">
            <v>513200</v>
          </cell>
          <cell r="B8904" t="str">
            <v>BUSINESS TRAVEL</v>
          </cell>
          <cell r="C8904">
            <v>10135</v>
          </cell>
          <cell r="D8904" t="str">
            <v>HLD NONREG RNG BUSINESS DEVELOPMENT</v>
          </cell>
          <cell r="E8904" t="str">
            <v>930-17505</v>
          </cell>
          <cell r="F8904" t="str">
            <v>101357505930</v>
          </cell>
          <cell r="G8904">
            <v>613200</v>
          </cell>
          <cell r="H8904" t="str">
            <v>BUSINESS TRAVEL</v>
          </cell>
        </row>
        <row r="8905">
          <cell r="A8905">
            <v>580105</v>
          </cell>
          <cell r="B8905" t="str">
            <v>SALARY REGULAR</v>
          </cell>
          <cell r="C8905">
            <v>10135</v>
          </cell>
          <cell r="D8905" t="str">
            <v>HLD NONREG RNG BUSINESS DEVELOPMENT</v>
          </cell>
          <cell r="E8905" t="str">
            <v>930-17505</v>
          </cell>
          <cell r="F8905" t="str">
            <v>101357505930</v>
          </cell>
          <cell r="G8905">
            <v>680105</v>
          </cell>
          <cell r="H8905" t="str">
            <v>SALARY REGULAR</v>
          </cell>
        </row>
        <row r="8906">
          <cell r="A8906">
            <v>505000</v>
          </cell>
          <cell r="B8906" t="str">
            <v>LEGAL FEES</v>
          </cell>
          <cell r="C8906">
            <v>10130</v>
          </cell>
          <cell r="D8906" t="str">
            <v/>
          </cell>
          <cell r="E8906" t="str">
            <v>930-17505</v>
          </cell>
          <cell r="F8906" t="str">
            <v>101307505930</v>
          </cell>
          <cell r="G8906">
            <v>605000</v>
          </cell>
          <cell r="H8906" t="str">
            <v>LEGAL FEES</v>
          </cell>
        </row>
        <row r="8907">
          <cell r="A8907">
            <v>508410</v>
          </cell>
          <cell r="B8907" t="str">
            <v>SHARED SERVICES COST</v>
          </cell>
          <cell r="C8907">
            <v>17001</v>
          </cell>
          <cell r="D8907" t="str">
            <v>RENEWABLES CORPORATE</v>
          </cell>
          <cell r="E8907" t="str">
            <v>930-17700</v>
          </cell>
          <cell r="F8907" t="str">
            <v>170017700930</v>
          </cell>
          <cell r="G8907">
            <v>608410</v>
          </cell>
          <cell r="H8907" t="str">
            <v>SHARED SERVICES COST</v>
          </cell>
        </row>
        <row r="8908">
          <cell r="A8908">
            <v>508410</v>
          </cell>
          <cell r="B8908" t="str">
            <v>SHARED SERVICES COST</v>
          </cell>
          <cell r="C8908">
            <v>17001</v>
          </cell>
          <cell r="D8908" t="str">
            <v>RENEWABLES CORPORATE</v>
          </cell>
          <cell r="E8908" t="str">
            <v>930-17700</v>
          </cell>
          <cell r="F8908" t="str">
            <v>170017700930</v>
          </cell>
          <cell r="G8908">
            <v>608410</v>
          </cell>
          <cell r="H8908" t="str">
            <v>SHARED SERVICES COST</v>
          </cell>
        </row>
        <row r="8909">
          <cell r="A8909">
            <v>508410</v>
          </cell>
          <cell r="B8909" t="str">
            <v>SHARED SERVICES COST</v>
          </cell>
          <cell r="C8909">
            <v>60505</v>
          </cell>
          <cell r="D8909" t="str">
            <v>WTR SHARED SERVICES FROM NWN GAS CO</v>
          </cell>
          <cell r="E8909" t="str">
            <v>930-60101</v>
          </cell>
          <cell r="F8909" t="str">
            <v>605050101930</v>
          </cell>
          <cell r="G8909">
            <v>608410</v>
          </cell>
          <cell r="H8909" t="str">
            <v>SHARED SERVICES COST</v>
          </cell>
        </row>
        <row r="8910">
          <cell r="A8910">
            <v>508410</v>
          </cell>
          <cell r="B8910" t="str">
            <v>SHARED SERVICES COST</v>
          </cell>
          <cell r="C8910">
            <v>60510</v>
          </cell>
          <cell r="D8910" t="str">
            <v>WTR GENERAL CORPORATE</v>
          </cell>
          <cell r="E8910" t="str">
            <v>930-60101</v>
          </cell>
          <cell r="F8910" t="str">
            <v>605100101930</v>
          </cell>
          <cell r="G8910">
            <v>608410</v>
          </cell>
          <cell r="H8910" t="str">
            <v>SHARED SERVICES COST</v>
          </cell>
        </row>
        <row r="8911">
          <cell r="A8911">
            <v>508410</v>
          </cell>
          <cell r="B8911" t="str">
            <v>SHARED SERVICES COST</v>
          </cell>
          <cell r="C8911">
            <v>60505</v>
          </cell>
          <cell r="D8911" t="str">
            <v>WTR SHARED SERVICES FROM NWN GAS CO</v>
          </cell>
          <cell r="E8911" t="str">
            <v>930-60102</v>
          </cell>
          <cell r="F8911" t="str">
            <v>605050102930</v>
          </cell>
          <cell r="G8911">
            <v>608410</v>
          </cell>
          <cell r="H8911" t="str">
            <v>SHARED SERVICES COST</v>
          </cell>
        </row>
        <row r="8912">
          <cell r="A8912">
            <v>508410</v>
          </cell>
          <cell r="B8912" t="str">
            <v>SHARED SERVICES COST</v>
          </cell>
          <cell r="C8912">
            <v>60510</v>
          </cell>
          <cell r="D8912" t="str">
            <v>WTR GENERAL CORPORATE</v>
          </cell>
          <cell r="E8912" t="str">
            <v>930-60102</v>
          </cell>
          <cell r="F8912" t="str">
            <v>605100102930</v>
          </cell>
          <cell r="G8912">
            <v>608410</v>
          </cell>
          <cell r="H8912" t="str">
            <v>SHARED SERVICES COST</v>
          </cell>
        </row>
        <row r="8913">
          <cell r="A8913">
            <v>508410</v>
          </cell>
          <cell r="B8913" t="str">
            <v>SHARED SERVICES COST</v>
          </cell>
          <cell r="C8913">
            <v>60505</v>
          </cell>
          <cell r="D8913" t="str">
            <v>WTR SHARED SERVICES FROM NWN GAS CO</v>
          </cell>
          <cell r="E8913" t="str">
            <v>930-60104</v>
          </cell>
          <cell r="F8913" t="str">
            <v>605050104930</v>
          </cell>
          <cell r="G8913">
            <v>608410</v>
          </cell>
          <cell r="H8913" t="str">
            <v>SHARED SERVICES COST</v>
          </cell>
        </row>
        <row r="8914">
          <cell r="A8914">
            <v>501100</v>
          </cell>
          <cell r="B8914" t="str">
            <v>EDUCATION</v>
          </cell>
          <cell r="C8914">
            <v>60510</v>
          </cell>
          <cell r="D8914" t="str">
            <v>WTR GENERAL CORPORATE</v>
          </cell>
          <cell r="E8914" t="str">
            <v>930-67502</v>
          </cell>
          <cell r="F8914" t="str">
            <v>605107502930</v>
          </cell>
          <cell r="G8914">
            <v>601100</v>
          </cell>
          <cell r="H8914" t="str">
            <v>EDUCATION</v>
          </cell>
        </row>
        <row r="8915">
          <cell r="A8915">
            <v>501900</v>
          </cell>
          <cell r="B8915" t="str">
            <v>DUES/MEMBERSHIP</v>
          </cell>
          <cell r="C8915">
            <v>60520</v>
          </cell>
          <cell r="D8915" t="str">
            <v>WTR BUSINESS DEVELOPMENT</v>
          </cell>
          <cell r="E8915" t="str">
            <v>930-67502</v>
          </cell>
          <cell r="F8915" t="str">
            <v>605207502930</v>
          </cell>
          <cell r="G8915">
            <v>601900</v>
          </cell>
          <cell r="H8915" t="str">
            <v>DUES/MEMBERSHIP</v>
          </cell>
        </row>
        <row r="8916">
          <cell r="A8916">
            <v>501900</v>
          </cell>
          <cell r="B8916" t="str">
            <v>DUES/MEMBERSHIP</v>
          </cell>
          <cell r="C8916">
            <v>60510</v>
          </cell>
          <cell r="D8916" t="str">
            <v>WTR GENERAL CORPORATE</v>
          </cell>
          <cell r="E8916" t="str">
            <v>930-67502</v>
          </cell>
          <cell r="F8916" t="str">
            <v>605107502930</v>
          </cell>
          <cell r="G8916">
            <v>601900</v>
          </cell>
          <cell r="H8916" t="str">
            <v>DUES/MEMBERSHIP</v>
          </cell>
        </row>
        <row r="8917">
          <cell r="A8917">
            <v>502500</v>
          </cell>
          <cell r="B8917" t="str">
            <v>BANK CHARGES</v>
          </cell>
          <cell r="C8917">
            <v>60510</v>
          </cell>
          <cell r="D8917" t="str">
            <v>WTR GENERAL CORPORATE</v>
          </cell>
          <cell r="E8917" t="str">
            <v>930-67502</v>
          </cell>
          <cell r="F8917" t="str">
            <v>605107502930</v>
          </cell>
          <cell r="G8917">
            <v>602500</v>
          </cell>
          <cell r="H8917" t="str">
            <v>BANK CHARGES</v>
          </cell>
        </row>
        <row r="8918">
          <cell r="A8918">
            <v>502700</v>
          </cell>
          <cell r="B8918" t="str">
            <v>TELEPHONE</v>
          </cell>
          <cell r="C8918">
            <v>60510</v>
          </cell>
          <cell r="D8918" t="str">
            <v>WTR GENERAL CORPORATE</v>
          </cell>
          <cell r="E8918" t="str">
            <v>930-67502</v>
          </cell>
          <cell r="F8918" t="str">
            <v>605107502930</v>
          </cell>
          <cell r="G8918">
            <v>602700</v>
          </cell>
          <cell r="H8918" t="str">
            <v>TELEPHONE</v>
          </cell>
        </row>
        <row r="8919">
          <cell r="A8919">
            <v>502700</v>
          </cell>
          <cell r="B8919" t="str">
            <v>TELEPHONE</v>
          </cell>
          <cell r="C8919">
            <v>60520</v>
          </cell>
          <cell r="D8919" t="str">
            <v>WTR BUSINESS DEVELOPMENT</v>
          </cell>
          <cell r="E8919" t="str">
            <v>930-67502</v>
          </cell>
          <cell r="F8919" t="str">
            <v>605207502930</v>
          </cell>
          <cell r="G8919">
            <v>602700</v>
          </cell>
          <cell r="H8919" t="str">
            <v>TELEPHONE</v>
          </cell>
        </row>
        <row r="8920">
          <cell r="A8920">
            <v>502800</v>
          </cell>
          <cell r="B8920" t="str">
            <v>POSTAGE</v>
          </cell>
          <cell r="C8920">
            <v>60520</v>
          </cell>
          <cell r="D8920" t="str">
            <v>WTR BUSINESS DEVELOPMENT</v>
          </cell>
          <cell r="E8920" t="str">
            <v>930-67502</v>
          </cell>
          <cell r="F8920" t="str">
            <v>605207502930</v>
          </cell>
          <cell r="G8920">
            <v>602800</v>
          </cell>
          <cell r="H8920" t="str">
            <v>POSTAGE</v>
          </cell>
        </row>
        <row r="8921">
          <cell r="A8921">
            <v>502800</v>
          </cell>
          <cell r="B8921" t="str">
            <v>POSTAGE</v>
          </cell>
          <cell r="C8921">
            <v>60510</v>
          </cell>
          <cell r="D8921" t="str">
            <v>WTR GENERAL CORPORATE</v>
          </cell>
          <cell r="E8921" t="str">
            <v>930-67502</v>
          </cell>
          <cell r="F8921" t="str">
            <v>605107502930</v>
          </cell>
          <cell r="G8921">
            <v>602800</v>
          </cell>
          <cell r="H8921" t="str">
            <v>POSTAGE</v>
          </cell>
        </row>
        <row r="8922">
          <cell r="A8922">
            <v>503000</v>
          </cell>
          <cell r="B8922" t="str">
            <v>OFFICE SUPPLIES</v>
          </cell>
          <cell r="C8922">
            <v>60520</v>
          </cell>
          <cell r="D8922" t="str">
            <v>WTR BUSINESS DEVELOPMENT</v>
          </cell>
          <cell r="E8922" t="str">
            <v>930-67502</v>
          </cell>
          <cell r="F8922" t="str">
            <v>605207502930</v>
          </cell>
          <cell r="G8922">
            <v>603000</v>
          </cell>
          <cell r="H8922" t="str">
            <v>OFFICE SUPPLIES</v>
          </cell>
        </row>
        <row r="8923">
          <cell r="A8923">
            <v>503000</v>
          </cell>
          <cell r="B8923" t="str">
            <v>OFFICE SUPPLIES</v>
          </cell>
          <cell r="C8923">
            <v>60510</v>
          </cell>
          <cell r="D8923" t="str">
            <v>WTR GENERAL CORPORATE</v>
          </cell>
          <cell r="E8923" t="str">
            <v>930-67502</v>
          </cell>
          <cell r="F8923" t="str">
            <v>605107502930</v>
          </cell>
          <cell r="G8923">
            <v>603000</v>
          </cell>
          <cell r="H8923" t="str">
            <v>OFFICE SUPPLIES</v>
          </cell>
        </row>
        <row r="8924">
          <cell r="A8924">
            <v>503100</v>
          </cell>
          <cell r="B8924" t="str">
            <v>PRINTING</v>
          </cell>
          <cell r="C8924">
            <v>60520</v>
          </cell>
          <cell r="D8924" t="str">
            <v>WTR BUSINESS DEVELOPMENT</v>
          </cell>
          <cell r="E8924" t="str">
            <v>930-67502</v>
          </cell>
          <cell r="F8924" t="str">
            <v>605207502930</v>
          </cell>
          <cell r="G8924">
            <v>603100</v>
          </cell>
          <cell r="H8924" t="str">
            <v>PRINTING</v>
          </cell>
        </row>
        <row r="8925">
          <cell r="A8925">
            <v>503300</v>
          </cell>
          <cell r="B8925" t="str">
            <v>REFRESHMENTS</v>
          </cell>
          <cell r="C8925">
            <v>60520</v>
          </cell>
          <cell r="D8925" t="str">
            <v>WTR BUSINESS DEVELOPMENT</v>
          </cell>
          <cell r="E8925" t="str">
            <v>930-67502</v>
          </cell>
          <cell r="F8925" t="str">
            <v>605207502930</v>
          </cell>
          <cell r="G8925">
            <v>603300</v>
          </cell>
          <cell r="H8925" t="str">
            <v>REFRESHMENTS</v>
          </cell>
        </row>
        <row r="8926">
          <cell r="A8926">
            <v>504700</v>
          </cell>
          <cell r="B8926" t="str">
            <v>PARKING</v>
          </cell>
          <cell r="C8926">
            <v>60520</v>
          </cell>
          <cell r="D8926" t="str">
            <v>WTR BUSINESS DEVELOPMENT</v>
          </cell>
          <cell r="E8926" t="str">
            <v>930-67502</v>
          </cell>
          <cell r="F8926" t="str">
            <v>605207502930</v>
          </cell>
          <cell r="G8926">
            <v>604700</v>
          </cell>
          <cell r="H8926" t="str">
            <v>PARKING</v>
          </cell>
        </row>
        <row r="8927">
          <cell r="A8927">
            <v>504700</v>
          </cell>
          <cell r="B8927" t="str">
            <v>PARKING</v>
          </cell>
          <cell r="C8927">
            <v>60510</v>
          </cell>
          <cell r="D8927" t="str">
            <v>WTR GENERAL CORPORATE</v>
          </cell>
          <cell r="E8927" t="str">
            <v>930-67502</v>
          </cell>
          <cell r="F8927" t="str">
            <v>605107502930</v>
          </cell>
          <cell r="G8927">
            <v>604700</v>
          </cell>
          <cell r="H8927" t="str">
            <v>PARKING</v>
          </cell>
        </row>
        <row r="8928">
          <cell r="A8928">
            <v>505100</v>
          </cell>
          <cell r="B8928" t="str">
            <v>PROFESSIONAL SERVICE</v>
          </cell>
          <cell r="C8928">
            <v>60510</v>
          </cell>
          <cell r="D8928" t="str">
            <v>WTR GENERAL CORPORATE</v>
          </cell>
          <cell r="E8928" t="str">
            <v>930-67502</v>
          </cell>
          <cell r="F8928" t="str">
            <v>605107502930</v>
          </cell>
          <cell r="G8928">
            <v>605100</v>
          </cell>
          <cell r="H8928" t="str">
            <v>PROFESSIONAL SERVICE</v>
          </cell>
        </row>
        <row r="8929">
          <cell r="A8929">
            <v>505200</v>
          </cell>
          <cell r="B8929" t="str">
            <v>ADVERTISING</v>
          </cell>
          <cell r="C8929">
            <v>60510</v>
          </cell>
          <cell r="D8929" t="str">
            <v>WTR GENERAL CORPORATE</v>
          </cell>
          <cell r="E8929" t="str">
            <v>930-67502</v>
          </cell>
          <cell r="F8929" t="str">
            <v>605107502930</v>
          </cell>
          <cell r="G8929">
            <v>605200</v>
          </cell>
          <cell r="H8929" t="str">
            <v>ADVERTISING</v>
          </cell>
        </row>
        <row r="8930">
          <cell r="A8930">
            <v>505600</v>
          </cell>
          <cell r="B8930" t="str">
            <v>SOFTWARE MAINT</v>
          </cell>
          <cell r="C8930">
            <v>60510</v>
          </cell>
          <cell r="D8930" t="str">
            <v>WTR GENERAL CORPORATE</v>
          </cell>
          <cell r="E8930" t="str">
            <v>930-67502</v>
          </cell>
          <cell r="F8930" t="str">
            <v>605107502930</v>
          </cell>
          <cell r="G8930">
            <v>605600</v>
          </cell>
          <cell r="H8930" t="str">
            <v>SOFTWARE MAINT</v>
          </cell>
        </row>
        <row r="8931">
          <cell r="A8931">
            <v>506200</v>
          </cell>
          <cell r="B8931" t="str">
            <v>PERMITS AND FEES</v>
          </cell>
          <cell r="C8931">
            <v>60510</v>
          </cell>
          <cell r="D8931" t="str">
            <v>WTR GENERAL CORPORATE</v>
          </cell>
          <cell r="E8931" t="str">
            <v>930-67502</v>
          </cell>
          <cell r="F8931" t="str">
            <v>605107502930</v>
          </cell>
          <cell r="G8931">
            <v>606200</v>
          </cell>
          <cell r="H8931" t="str">
            <v>PERMITS AND FEES</v>
          </cell>
        </row>
        <row r="8932">
          <cell r="A8932">
            <v>506200</v>
          </cell>
          <cell r="B8932" t="str">
            <v>PERMITS AND FEES</v>
          </cell>
          <cell r="C8932">
            <v>60550</v>
          </cell>
          <cell r="D8932" t="str">
            <v>WTR CORP SECRETARY/SHAREHOLDER</v>
          </cell>
          <cell r="E8932" t="str">
            <v>930-67502</v>
          </cell>
          <cell r="F8932" t="str">
            <v>605507502930</v>
          </cell>
          <cell r="G8932">
            <v>606200</v>
          </cell>
          <cell r="H8932" t="str">
            <v>PERMITS AND FEES</v>
          </cell>
        </row>
        <row r="8933">
          <cell r="A8933">
            <v>506500</v>
          </cell>
          <cell r="B8933" t="str">
            <v>UNLEADED FUEL</v>
          </cell>
          <cell r="C8933">
            <v>60510</v>
          </cell>
          <cell r="D8933" t="str">
            <v>WTR GENERAL CORPORATE</v>
          </cell>
          <cell r="E8933" t="str">
            <v>930-67502</v>
          </cell>
          <cell r="F8933" t="str">
            <v>605107502930</v>
          </cell>
          <cell r="G8933">
            <v>606500</v>
          </cell>
          <cell r="H8933" t="str">
            <v>UNLEADED FUEL</v>
          </cell>
        </row>
        <row r="8934">
          <cell r="A8934">
            <v>506500</v>
          </cell>
          <cell r="B8934" t="str">
            <v>UNLEADED FUEL</v>
          </cell>
          <cell r="C8934">
            <v>60520</v>
          </cell>
          <cell r="D8934" t="str">
            <v>WTR BUSINESS DEVELOPMENT</v>
          </cell>
          <cell r="E8934" t="str">
            <v>930-67502</v>
          </cell>
          <cell r="F8934" t="str">
            <v>605207502930</v>
          </cell>
          <cell r="G8934">
            <v>606500</v>
          </cell>
          <cell r="H8934" t="str">
            <v>UNLEADED FUEL</v>
          </cell>
        </row>
        <row r="8935">
          <cell r="A8935">
            <v>512100</v>
          </cell>
          <cell r="B8935" t="str">
            <v>MEALS AND ENTERTAIN</v>
          </cell>
          <cell r="C8935">
            <v>60510</v>
          </cell>
          <cell r="D8935" t="str">
            <v>WTR GENERAL CORPORATE</v>
          </cell>
          <cell r="E8935" t="str">
            <v>930-67502</v>
          </cell>
          <cell r="F8935" t="str">
            <v>605107502930</v>
          </cell>
          <cell r="G8935">
            <v>612100</v>
          </cell>
          <cell r="H8935" t="str">
            <v>MEALS AND ENTERTAIN</v>
          </cell>
        </row>
        <row r="8936">
          <cell r="A8936">
            <v>512100</v>
          </cell>
          <cell r="B8936" t="str">
            <v>MEALS AND ENTERTAIN</v>
          </cell>
          <cell r="C8936">
            <v>60520</v>
          </cell>
          <cell r="D8936" t="str">
            <v>WTR BUSINESS DEVELOPMENT</v>
          </cell>
          <cell r="E8936" t="str">
            <v>930-67502</v>
          </cell>
          <cell r="F8936" t="str">
            <v>605207502930</v>
          </cell>
          <cell r="G8936">
            <v>612100</v>
          </cell>
          <cell r="H8936" t="str">
            <v>MEALS AND ENTERTAIN</v>
          </cell>
        </row>
        <row r="8937">
          <cell r="A8937">
            <v>512200</v>
          </cell>
          <cell r="B8937" t="str">
            <v>TRAVEL IN TERRITORY</v>
          </cell>
          <cell r="C8937">
            <v>60520</v>
          </cell>
          <cell r="D8937" t="str">
            <v>WTR BUSINESS DEVELOPMENT</v>
          </cell>
          <cell r="E8937" t="str">
            <v>930-67502</v>
          </cell>
          <cell r="F8937" t="str">
            <v>605207502930</v>
          </cell>
          <cell r="G8937">
            <v>612200</v>
          </cell>
          <cell r="H8937" t="str">
            <v>TRAVEL IN TERRITORY</v>
          </cell>
        </row>
        <row r="8938">
          <cell r="A8938">
            <v>513200</v>
          </cell>
          <cell r="B8938" t="str">
            <v>BUSINESS TRAVEL</v>
          </cell>
          <cell r="C8938">
            <v>60520</v>
          </cell>
          <cell r="D8938" t="str">
            <v>WTR BUSINESS DEVELOPMENT</v>
          </cell>
          <cell r="E8938" t="str">
            <v>930-67502</v>
          </cell>
          <cell r="F8938" t="str">
            <v>605207502930</v>
          </cell>
          <cell r="G8938">
            <v>613200</v>
          </cell>
          <cell r="H8938" t="str">
            <v>BUSINESS TRAVEL</v>
          </cell>
        </row>
        <row r="8939">
          <cell r="A8939">
            <v>513200</v>
          </cell>
          <cell r="B8939" t="str">
            <v>BUSINESS TRAVEL</v>
          </cell>
          <cell r="C8939">
            <v>60510</v>
          </cell>
          <cell r="D8939" t="str">
            <v>WTR GENERAL CORPORATE</v>
          </cell>
          <cell r="E8939" t="str">
            <v>930-67502</v>
          </cell>
          <cell r="F8939" t="str">
            <v>605107502930</v>
          </cell>
          <cell r="G8939">
            <v>613200</v>
          </cell>
          <cell r="H8939" t="str">
            <v>BUSINESS TRAVEL</v>
          </cell>
        </row>
        <row r="8940">
          <cell r="A8940">
            <v>522000</v>
          </cell>
          <cell r="B8940" t="str">
            <v>EMPLOYEE AWARDS</v>
          </cell>
          <cell r="C8940">
            <v>60510</v>
          </cell>
          <cell r="D8940" t="str">
            <v>WTR GENERAL CORPORATE</v>
          </cell>
          <cell r="E8940" t="str">
            <v>930-67502</v>
          </cell>
          <cell r="F8940" t="str">
            <v>605107502930</v>
          </cell>
          <cell r="G8940">
            <v>622000</v>
          </cell>
          <cell r="H8940" t="str">
            <v>EMPLOYEE AWARDS</v>
          </cell>
        </row>
        <row r="8941">
          <cell r="A8941">
            <v>522000</v>
          </cell>
          <cell r="B8941" t="str">
            <v>EMPLOYEE AWARDS</v>
          </cell>
          <cell r="C8941">
            <v>60520</v>
          </cell>
          <cell r="D8941" t="str">
            <v>WTR BUSINESS DEVELOPMENT</v>
          </cell>
          <cell r="E8941" t="str">
            <v>930-67502</v>
          </cell>
          <cell r="F8941" t="str">
            <v>605207502930</v>
          </cell>
          <cell r="G8941">
            <v>622000</v>
          </cell>
          <cell r="H8941" t="str">
            <v>EMPLOYEE AWARDS</v>
          </cell>
        </row>
        <row r="8942">
          <cell r="A8942">
            <v>513100</v>
          </cell>
          <cell r="B8942" t="str">
            <v>CONFERENCE TRAVEL</v>
          </cell>
          <cell r="C8942">
            <v>60510</v>
          </cell>
          <cell r="D8942" t="str">
            <v>WTR GENERAL CORPORATE</v>
          </cell>
          <cell r="E8942" t="str">
            <v>930-67502</v>
          </cell>
          <cell r="F8942" t="str">
            <v>605107502930</v>
          </cell>
          <cell r="G8942">
            <v>613100</v>
          </cell>
          <cell r="H8942" t="str">
            <v>CONFERENCE TRAVEL</v>
          </cell>
        </row>
        <row r="8943">
          <cell r="A8943">
            <v>512200</v>
          </cell>
          <cell r="B8943" t="str">
            <v>TRAVEL IN TERRITORY</v>
          </cell>
          <cell r="C8943">
            <v>60510</v>
          </cell>
          <cell r="D8943" t="str">
            <v>WTR GENERAL CORPORATE</v>
          </cell>
          <cell r="E8943" t="str">
            <v>930-67502</v>
          </cell>
          <cell r="F8943" t="str">
            <v>605107502930</v>
          </cell>
          <cell r="G8943">
            <v>612200</v>
          </cell>
          <cell r="H8943" t="str">
            <v>TRAVEL IN TERRITORY</v>
          </cell>
        </row>
        <row r="8944">
          <cell r="A8944">
            <v>503200</v>
          </cell>
          <cell r="B8944" t="str">
            <v>BOOKS AND MAGAZINES</v>
          </cell>
          <cell r="C8944">
            <v>60520</v>
          </cell>
          <cell r="D8944" t="str">
            <v>WTR BUSINESS DEVELOPMENT</v>
          </cell>
          <cell r="E8944" t="str">
            <v>930-67502</v>
          </cell>
          <cell r="F8944" t="str">
            <v>605207502930</v>
          </cell>
          <cell r="G8944">
            <v>603200</v>
          </cell>
          <cell r="H8944" t="str">
            <v>BOOKS AND MAGAZINES</v>
          </cell>
        </row>
        <row r="8945">
          <cell r="A8945">
            <v>513100</v>
          </cell>
          <cell r="B8945" t="str">
            <v>CONFERENCE TRAVEL</v>
          </cell>
          <cell r="C8945">
            <v>60520</v>
          </cell>
          <cell r="D8945" t="str">
            <v>WTR BUSINESS DEVELOPMENT</v>
          </cell>
          <cell r="E8945" t="str">
            <v>930-67502</v>
          </cell>
          <cell r="F8945" t="str">
            <v>605207502930</v>
          </cell>
          <cell r="G8945">
            <v>613100</v>
          </cell>
          <cell r="H8945" t="str">
            <v>CONFERENCE TRAVEL</v>
          </cell>
        </row>
        <row r="8946">
          <cell r="A8946">
            <v>502100</v>
          </cell>
          <cell r="B8946" t="str">
            <v>OTHER CONTRACT WORK</v>
          </cell>
          <cell r="C8946">
            <v>60510</v>
          </cell>
          <cell r="D8946" t="str">
            <v>WTR GENERAL CORPORATE</v>
          </cell>
          <cell r="E8946" t="str">
            <v>930-67502</v>
          </cell>
          <cell r="F8946" t="str">
            <v>605107502930</v>
          </cell>
          <cell r="G8946">
            <v>602100</v>
          </cell>
          <cell r="H8946" t="str">
            <v>OTHER CONTRACT WORK</v>
          </cell>
        </row>
        <row r="8947">
          <cell r="A8947">
            <v>599900</v>
          </cell>
          <cell r="B8947" t="str">
            <v>BDGT - MISC. EXP</v>
          </cell>
          <cell r="C8947">
            <v>60510</v>
          </cell>
          <cell r="D8947" t="str">
            <v>WTR GENERAL CORPORATE</v>
          </cell>
          <cell r="E8947" t="str">
            <v>930-67502</v>
          </cell>
          <cell r="F8947" t="str">
            <v>605107502930</v>
          </cell>
          <cell r="G8947">
            <v>699900</v>
          </cell>
          <cell r="H8947" t="str">
            <v>BDGT - MISC. EXP</v>
          </cell>
        </row>
        <row r="8948">
          <cell r="A8948">
            <v>501900</v>
          </cell>
          <cell r="B8948" t="str">
            <v>DUES/MEMBERSHIP</v>
          </cell>
          <cell r="C8948">
            <v>60520</v>
          </cell>
          <cell r="D8948" t="str">
            <v>WTR BUSINESS DEVELOPMENT</v>
          </cell>
          <cell r="E8948" t="str">
            <v>930-67503</v>
          </cell>
          <cell r="F8948" t="str">
            <v>605207503930</v>
          </cell>
          <cell r="G8948">
            <v>601900</v>
          </cell>
          <cell r="H8948" t="str">
            <v>DUES/MEMBERSHIP</v>
          </cell>
        </row>
        <row r="8949">
          <cell r="A8949">
            <v>503000</v>
          </cell>
          <cell r="B8949" t="str">
            <v>OFFICE SUPPLIES</v>
          </cell>
          <cell r="C8949">
            <v>60520</v>
          </cell>
          <cell r="D8949" t="str">
            <v>WTR BUSINESS DEVELOPMENT</v>
          </cell>
          <cell r="E8949" t="str">
            <v>930-67503</v>
          </cell>
          <cell r="F8949" t="str">
            <v>605207503930</v>
          </cell>
          <cell r="G8949">
            <v>603000</v>
          </cell>
          <cell r="H8949" t="str">
            <v>OFFICE SUPPLIES</v>
          </cell>
        </row>
        <row r="8950">
          <cell r="A8950">
            <v>504700</v>
          </cell>
          <cell r="B8950" t="str">
            <v>PARKING</v>
          </cell>
          <cell r="C8950">
            <v>60520</v>
          </cell>
          <cell r="D8950" t="str">
            <v>WTR BUSINESS DEVELOPMENT</v>
          </cell>
          <cell r="E8950" t="str">
            <v>930-67503</v>
          </cell>
          <cell r="F8950" t="str">
            <v>605207503930</v>
          </cell>
          <cell r="G8950">
            <v>604700</v>
          </cell>
          <cell r="H8950" t="str">
            <v>PARKING</v>
          </cell>
        </row>
        <row r="8951">
          <cell r="A8951">
            <v>505100</v>
          </cell>
          <cell r="B8951" t="str">
            <v>PROFESSIONAL SERVICE</v>
          </cell>
          <cell r="C8951">
            <v>60520</v>
          </cell>
          <cell r="D8951" t="str">
            <v>WTR BUSINESS DEVELOPMENT</v>
          </cell>
          <cell r="E8951" t="str">
            <v>930-67503</v>
          </cell>
          <cell r="F8951" t="str">
            <v>605207503930</v>
          </cell>
          <cell r="G8951">
            <v>605100</v>
          </cell>
          <cell r="H8951" t="str">
            <v>PROFESSIONAL SERVICE</v>
          </cell>
        </row>
        <row r="8952">
          <cell r="A8952">
            <v>505100</v>
          </cell>
          <cell r="B8952" t="str">
            <v>PROFESSIONAL SERVICE</v>
          </cell>
          <cell r="C8952">
            <v>60510</v>
          </cell>
          <cell r="D8952" t="str">
            <v>WTR GENERAL CORPORATE</v>
          </cell>
          <cell r="E8952" t="str">
            <v>930-67503</v>
          </cell>
          <cell r="F8952" t="str">
            <v>605107503930</v>
          </cell>
          <cell r="G8952">
            <v>605100</v>
          </cell>
          <cell r="H8952" t="str">
            <v>PROFESSIONAL SERVICE</v>
          </cell>
        </row>
        <row r="8953">
          <cell r="A8953">
            <v>512100</v>
          </cell>
          <cell r="B8953" t="str">
            <v>MEALS AND ENTERTAIN</v>
          </cell>
          <cell r="C8953">
            <v>60520</v>
          </cell>
          <cell r="D8953" t="str">
            <v>WTR BUSINESS DEVELOPMENT</v>
          </cell>
          <cell r="E8953" t="str">
            <v>930-67503</v>
          </cell>
          <cell r="F8953" t="str">
            <v>605207503930</v>
          </cell>
          <cell r="G8953">
            <v>612100</v>
          </cell>
          <cell r="H8953" t="str">
            <v>MEALS AND ENTERTAIN</v>
          </cell>
        </row>
        <row r="8954">
          <cell r="A8954">
            <v>502100</v>
          </cell>
          <cell r="B8954" t="str">
            <v>OTHER CONTRACT WORK</v>
          </cell>
          <cell r="C8954">
            <v>60520</v>
          </cell>
          <cell r="D8954" t="str">
            <v>WTR BUSINESS DEVELOPMENT</v>
          </cell>
          <cell r="E8954" t="str">
            <v>930-67503</v>
          </cell>
          <cell r="F8954" t="str">
            <v>605207503930</v>
          </cell>
          <cell r="G8954">
            <v>602100</v>
          </cell>
          <cell r="H8954" t="str">
            <v>OTHER CONTRACT WORK</v>
          </cell>
        </row>
        <row r="8955">
          <cell r="A8955">
            <v>508400</v>
          </cell>
          <cell r="B8955" t="str">
            <v>ADMINISTRATIVE EXPEN</v>
          </cell>
          <cell r="C8955">
            <v>60510</v>
          </cell>
          <cell r="D8955" t="str">
            <v>WTR GENERAL CORPORATE</v>
          </cell>
          <cell r="E8955" t="str">
            <v>930-67504</v>
          </cell>
          <cell r="F8955" t="str">
            <v>605107504930</v>
          </cell>
          <cell r="G8955">
            <v>608400</v>
          </cell>
          <cell r="H8955" t="str">
            <v>ADMINISTRATIVE EXPEN</v>
          </cell>
        </row>
        <row r="8956">
          <cell r="A8956">
            <v>508410</v>
          </cell>
          <cell r="B8956" t="str">
            <v>SHARED SERVICES COST</v>
          </cell>
          <cell r="C8956">
            <v>60510</v>
          </cell>
          <cell r="D8956" t="str">
            <v>WTR GENERAL CORPORATE</v>
          </cell>
          <cell r="E8956" t="str">
            <v>930-67504</v>
          </cell>
          <cell r="F8956" t="str">
            <v>605107504930</v>
          </cell>
          <cell r="G8956">
            <v>608410</v>
          </cell>
          <cell r="H8956" t="str">
            <v>SHARED SERVICES COST</v>
          </cell>
        </row>
        <row r="8957">
          <cell r="A8957">
            <v>599900</v>
          </cell>
          <cell r="B8957" t="str">
            <v>BDGT - MISC. EXP</v>
          </cell>
          <cell r="C8957">
            <v>60510</v>
          </cell>
          <cell r="D8957" t="str">
            <v>WTR GENERAL CORPORATE</v>
          </cell>
          <cell r="E8957" t="str">
            <v>930-67504</v>
          </cell>
          <cell r="F8957" t="str">
            <v>605107504930</v>
          </cell>
          <cell r="G8957">
            <v>699900</v>
          </cell>
          <cell r="H8957" t="str">
            <v>BDGT - MISC. EXP</v>
          </cell>
        </row>
        <row r="8958">
          <cell r="A8958">
            <v>508400</v>
          </cell>
          <cell r="B8958" t="str">
            <v>ADMINISTRATIVE EXPEN</v>
          </cell>
          <cell r="C8958">
            <v>61101</v>
          </cell>
          <cell r="D8958" t="str">
            <v>SRW ADMINISTRATION</v>
          </cell>
          <cell r="E8958" t="str">
            <v>930-67505</v>
          </cell>
          <cell r="F8958" t="str">
            <v>611017505930</v>
          </cell>
          <cell r="G8958">
            <v>608400</v>
          </cell>
          <cell r="H8958" t="str">
            <v>ADMINISTRATIVE EXPEN</v>
          </cell>
        </row>
        <row r="8959">
          <cell r="A8959">
            <v>508400</v>
          </cell>
          <cell r="B8959" t="str">
            <v>ADMINISTRATIVE EXPEN</v>
          </cell>
          <cell r="C8959">
            <v>61111</v>
          </cell>
          <cell r="D8959" t="str">
            <v>SRE ADMINISTRATION</v>
          </cell>
          <cell r="E8959" t="str">
            <v>930-67506</v>
          </cell>
          <cell r="F8959" t="str">
            <v>611117506930</v>
          </cell>
          <cell r="G8959">
            <v>608400</v>
          </cell>
          <cell r="H8959" t="str">
            <v>ADMINISTRATIVE EXPEN</v>
          </cell>
        </row>
        <row r="8960">
          <cell r="A8960">
            <v>508400</v>
          </cell>
          <cell r="B8960" t="str">
            <v>ADMINISTRATIVE EXPEN</v>
          </cell>
          <cell r="C8960">
            <v>62101</v>
          </cell>
          <cell r="D8960" t="str">
            <v>SCW ADMINISTRATION</v>
          </cell>
          <cell r="E8960" t="str">
            <v>930-67508</v>
          </cell>
          <cell r="F8960" t="str">
            <v>621017508930</v>
          </cell>
          <cell r="G8960">
            <v>608400</v>
          </cell>
          <cell r="H8960" t="str">
            <v>ADMINISTRATIVE EXPEN</v>
          </cell>
        </row>
        <row r="8961">
          <cell r="A8961">
            <v>504400</v>
          </cell>
          <cell r="B8961" t="str">
            <v>AMORTIZATION</v>
          </cell>
          <cell r="C8961">
            <v>61101</v>
          </cell>
          <cell r="D8961" t="str">
            <v>SRW ADMINISTRATION</v>
          </cell>
          <cell r="E8961" t="str">
            <v>930-67509</v>
          </cell>
          <cell r="F8961" t="str">
            <v>611017509930</v>
          </cell>
          <cell r="G8961">
            <v>604400</v>
          </cell>
          <cell r="H8961" t="str">
            <v>AMORTIZATION</v>
          </cell>
        </row>
        <row r="8962">
          <cell r="A8962">
            <v>505600</v>
          </cell>
          <cell r="B8962" t="str">
            <v>SOFTWARE MAINT</v>
          </cell>
          <cell r="C8962">
            <v>61101</v>
          </cell>
          <cell r="D8962" t="str">
            <v>SRW ADMINISTRATION</v>
          </cell>
          <cell r="E8962" t="str">
            <v>930-67509</v>
          </cell>
          <cell r="F8962" t="str">
            <v>611017509930</v>
          </cell>
          <cell r="G8962">
            <v>605600</v>
          </cell>
          <cell r="H8962" t="str">
            <v>SOFTWARE MAINT</v>
          </cell>
        </row>
        <row r="8963">
          <cell r="A8963">
            <v>501100</v>
          </cell>
          <cell r="B8963" t="str">
            <v>EDUCATION</v>
          </cell>
          <cell r="C8963">
            <v>61101</v>
          </cell>
          <cell r="D8963" t="str">
            <v>SRW ADMINISTRATION</v>
          </cell>
          <cell r="E8963" t="str">
            <v>930-67510</v>
          </cell>
          <cell r="F8963" t="str">
            <v>611017510930</v>
          </cell>
          <cell r="G8963">
            <v>601100</v>
          </cell>
          <cell r="H8963" t="str">
            <v>EDUCATION</v>
          </cell>
        </row>
        <row r="8964">
          <cell r="A8964">
            <v>501400</v>
          </cell>
          <cell r="B8964" t="str">
            <v>MATERIALS</v>
          </cell>
          <cell r="C8964">
            <v>61101</v>
          </cell>
          <cell r="D8964" t="str">
            <v>SRW ADMINISTRATION</v>
          </cell>
          <cell r="E8964" t="str">
            <v>930-67510</v>
          </cell>
          <cell r="F8964" t="str">
            <v>611017510930</v>
          </cell>
          <cell r="G8964">
            <v>601400</v>
          </cell>
          <cell r="H8964" t="str">
            <v>MATERIALS</v>
          </cell>
        </row>
        <row r="8965">
          <cell r="A8965">
            <v>501500</v>
          </cell>
          <cell r="B8965" t="str">
            <v>MILEAGE REIMBURSE</v>
          </cell>
          <cell r="C8965">
            <v>61101</v>
          </cell>
          <cell r="D8965" t="str">
            <v>SRW ADMINISTRATION</v>
          </cell>
          <cell r="E8965" t="str">
            <v>930-67510</v>
          </cell>
          <cell r="F8965" t="str">
            <v>611017510930</v>
          </cell>
          <cell r="G8965">
            <v>601500</v>
          </cell>
          <cell r="H8965" t="str">
            <v>MILEAGE REIMBURSE</v>
          </cell>
        </row>
        <row r="8966">
          <cell r="A8966">
            <v>501600</v>
          </cell>
          <cell r="B8966" t="str">
            <v>TRANSPORTATION</v>
          </cell>
          <cell r="C8966">
            <v>61101</v>
          </cell>
          <cell r="D8966" t="str">
            <v>SRW ADMINISTRATION</v>
          </cell>
          <cell r="E8966" t="str">
            <v>930-67510</v>
          </cell>
          <cell r="F8966" t="str">
            <v>611017510930</v>
          </cell>
          <cell r="G8966">
            <v>601600</v>
          </cell>
          <cell r="H8966" t="str">
            <v>TRANSPORTATION</v>
          </cell>
        </row>
        <row r="8967">
          <cell r="A8967">
            <v>501700</v>
          </cell>
          <cell r="B8967" t="str">
            <v>EQUIPMENT</v>
          </cell>
          <cell r="C8967">
            <v>61101</v>
          </cell>
          <cell r="D8967" t="str">
            <v>SRW ADMINISTRATION</v>
          </cell>
          <cell r="E8967" t="str">
            <v>930-67510</v>
          </cell>
          <cell r="F8967" t="str">
            <v>611017510930</v>
          </cell>
          <cell r="G8967">
            <v>601700</v>
          </cell>
          <cell r="H8967" t="str">
            <v>EQUIPMENT</v>
          </cell>
        </row>
        <row r="8968">
          <cell r="A8968">
            <v>501700</v>
          </cell>
          <cell r="B8968" t="str">
            <v>EQUIPMENT</v>
          </cell>
          <cell r="C8968">
            <v>61119</v>
          </cell>
          <cell r="D8968" t="str">
            <v>SRE SS FROM NWN GAS</v>
          </cell>
          <cell r="E8968" t="str">
            <v>930-67510</v>
          </cell>
          <cell r="F8968" t="str">
            <v>611197510930</v>
          </cell>
          <cell r="G8968">
            <v>601700</v>
          </cell>
          <cell r="H8968" t="str">
            <v>EQUIPMENT</v>
          </cell>
        </row>
        <row r="8969">
          <cell r="A8969">
            <v>501800</v>
          </cell>
          <cell r="B8969" t="str">
            <v>FURNITURE</v>
          </cell>
          <cell r="C8969">
            <v>61101</v>
          </cell>
          <cell r="D8969" t="str">
            <v>SRW ADMINISTRATION</v>
          </cell>
          <cell r="E8969" t="str">
            <v>930-67510</v>
          </cell>
          <cell r="F8969" t="str">
            <v>611017510930</v>
          </cell>
          <cell r="G8969">
            <v>601800</v>
          </cell>
          <cell r="H8969" t="str">
            <v>FURNITURE</v>
          </cell>
        </row>
        <row r="8970">
          <cell r="A8970">
            <v>501900</v>
          </cell>
          <cell r="B8970" t="str">
            <v>DUES/MEMBERSHIP</v>
          </cell>
          <cell r="C8970">
            <v>61101</v>
          </cell>
          <cell r="D8970" t="str">
            <v>SRW ADMINISTRATION</v>
          </cell>
          <cell r="E8970" t="str">
            <v>930-67510</v>
          </cell>
          <cell r="F8970" t="str">
            <v>611017510930</v>
          </cell>
          <cell r="G8970">
            <v>601900</v>
          </cell>
          <cell r="H8970" t="str">
            <v>DUES/MEMBERSHIP</v>
          </cell>
        </row>
        <row r="8971">
          <cell r="A8971">
            <v>502100</v>
          </cell>
          <cell r="B8971" t="str">
            <v>OTHER CONTRACT WORK</v>
          </cell>
          <cell r="C8971">
            <v>61101</v>
          </cell>
          <cell r="D8971" t="str">
            <v>SRW ADMINISTRATION</v>
          </cell>
          <cell r="E8971" t="str">
            <v>930-67510</v>
          </cell>
          <cell r="F8971" t="str">
            <v>611017510930</v>
          </cell>
          <cell r="G8971">
            <v>602100</v>
          </cell>
          <cell r="H8971" t="str">
            <v>OTHER CONTRACT WORK</v>
          </cell>
        </row>
        <row r="8972">
          <cell r="A8972">
            <v>502300</v>
          </cell>
          <cell r="B8972" t="str">
            <v>RENTS AND LEASES</v>
          </cell>
          <cell r="C8972">
            <v>61101</v>
          </cell>
          <cell r="D8972" t="str">
            <v>SRW ADMINISTRATION</v>
          </cell>
          <cell r="E8972" t="str">
            <v>930-67510</v>
          </cell>
          <cell r="F8972" t="str">
            <v>611017510930</v>
          </cell>
          <cell r="G8972">
            <v>602300</v>
          </cell>
          <cell r="H8972" t="str">
            <v>RENTS AND LEASES</v>
          </cell>
        </row>
        <row r="8973">
          <cell r="A8973">
            <v>502466</v>
          </cell>
          <cell r="B8973" t="str">
            <v>P CARD UNCODED CHARG</v>
          </cell>
          <cell r="C8973">
            <v>61101</v>
          </cell>
          <cell r="D8973" t="str">
            <v>SRW ADMINISTRATION</v>
          </cell>
          <cell r="E8973" t="str">
            <v>930-67510</v>
          </cell>
          <cell r="F8973" t="str">
            <v>611017510930</v>
          </cell>
          <cell r="G8973">
            <v>602466</v>
          </cell>
          <cell r="H8973" t="str">
            <v>P CARD UNCODED CHARG</v>
          </cell>
        </row>
        <row r="8974">
          <cell r="A8974">
            <v>502500</v>
          </cell>
          <cell r="B8974" t="str">
            <v>BANK CHARGES</v>
          </cell>
          <cell r="C8974">
            <v>61103</v>
          </cell>
          <cell r="D8974" t="str">
            <v>SRW MISC</v>
          </cell>
          <cell r="E8974" t="str">
            <v>930-67510</v>
          </cell>
          <cell r="F8974" t="str">
            <v>611037510930</v>
          </cell>
          <cell r="G8974">
            <v>602500</v>
          </cell>
          <cell r="H8974" t="str">
            <v>BANK CHARGES</v>
          </cell>
        </row>
        <row r="8975">
          <cell r="A8975">
            <v>502500</v>
          </cell>
          <cell r="B8975" t="str">
            <v>BANK CHARGES</v>
          </cell>
          <cell r="C8975">
            <v>61101</v>
          </cell>
          <cell r="D8975" t="str">
            <v>SRW ADMINISTRATION</v>
          </cell>
          <cell r="E8975" t="str">
            <v>930-67510</v>
          </cell>
          <cell r="F8975" t="str">
            <v>611017510930</v>
          </cell>
          <cell r="G8975">
            <v>602500</v>
          </cell>
          <cell r="H8975" t="str">
            <v>BANK CHARGES</v>
          </cell>
        </row>
        <row r="8976">
          <cell r="A8976">
            <v>502600</v>
          </cell>
          <cell r="B8976" t="str">
            <v>UTILITIES</v>
          </cell>
          <cell r="C8976">
            <v>61101</v>
          </cell>
          <cell r="D8976" t="str">
            <v>SRW ADMINISTRATION</v>
          </cell>
          <cell r="E8976" t="str">
            <v>930-67510</v>
          </cell>
          <cell r="F8976" t="str">
            <v>611017510930</v>
          </cell>
          <cell r="G8976">
            <v>602600</v>
          </cell>
          <cell r="H8976" t="str">
            <v>UTILITIES</v>
          </cell>
        </row>
        <row r="8977">
          <cell r="A8977">
            <v>502700</v>
          </cell>
          <cell r="B8977" t="str">
            <v>TELEPHONE</v>
          </cell>
          <cell r="C8977">
            <v>61101</v>
          </cell>
          <cell r="D8977" t="str">
            <v>SRW ADMINISTRATION</v>
          </cell>
          <cell r="E8977" t="str">
            <v>930-67510</v>
          </cell>
          <cell r="F8977" t="str">
            <v>611017510930</v>
          </cell>
          <cell r="G8977">
            <v>602700</v>
          </cell>
          <cell r="H8977" t="str">
            <v>TELEPHONE</v>
          </cell>
        </row>
        <row r="8978">
          <cell r="A8978">
            <v>502800</v>
          </cell>
          <cell r="B8978" t="str">
            <v>POSTAGE</v>
          </cell>
          <cell r="C8978">
            <v>61101</v>
          </cell>
          <cell r="D8978" t="str">
            <v>SRW ADMINISTRATION</v>
          </cell>
          <cell r="E8978" t="str">
            <v>930-67510</v>
          </cell>
          <cell r="F8978" t="str">
            <v>611017510930</v>
          </cell>
          <cell r="G8978">
            <v>602800</v>
          </cell>
          <cell r="H8978" t="str">
            <v>POSTAGE</v>
          </cell>
        </row>
        <row r="8979">
          <cell r="A8979">
            <v>503000</v>
          </cell>
          <cell r="B8979" t="str">
            <v>OFFICE SUPPLIES</v>
          </cell>
          <cell r="C8979">
            <v>61101</v>
          </cell>
          <cell r="D8979" t="str">
            <v>SRW ADMINISTRATION</v>
          </cell>
          <cell r="E8979" t="str">
            <v>930-67510</v>
          </cell>
          <cell r="F8979" t="str">
            <v>611017510930</v>
          </cell>
          <cell r="G8979">
            <v>603000</v>
          </cell>
          <cell r="H8979" t="str">
            <v>OFFICE SUPPLIES</v>
          </cell>
        </row>
        <row r="8980">
          <cell r="A8980">
            <v>503000</v>
          </cell>
          <cell r="B8980" t="str">
            <v>OFFICE SUPPLIES</v>
          </cell>
          <cell r="C8980">
            <v>61103</v>
          </cell>
          <cell r="D8980" t="str">
            <v>SRW MISC</v>
          </cell>
          <cell r="E8980" t="str">
            <v>930-67510</v>
          </cell>
          <cell r="F8980" t="str">
            <v>611037510930</v>
          </cell>
          <cell r="G8980">
            <v>603000</v>
          </cell>
          <cell r="H8980" t="str">
            <v>OFFICE SUPPLIES</v>
          </cell>
        </row>
        <row r="8981">
          <cell r="A8981">
            <v>503010</v>
          </cell>
          <cell r="B8981" t="str">
            <v>OPERATING SUPPLIES</v>
          </cell>
          <cell r="C8981">
            <v>61101</v>
          </cell>
          <cell r="D8981" t="str">
            <v>SRW ADMINISTRATION</v>
          </cell>
          <cell r="E8981" t="str">
            <v>930-67510</v>
          </cell>
          <cell r="F8981" t="str">
            <v>611017510930</v>
          </cell>
          <cell r="G8981">
            <v>603010</v>
          </cell>
          <cell r="H8981" t="str">
            <v>OPERATING SUPPLIES</v>
          </cell>
        </row>
        <row r="8982">
          <cell r="A8982">
            <v>503010</v>
          </cell>
          <cell r="B8982" t="str">
            <v>OPERATING SUPPLIES</v>
          </cell>
          <cell r="C8982">
            <v>61107</v>
          </cell>
          <cell r="D8982" t="str">
            <v>SRW TRANS &amp; DISTRIBUTION</v>
          </cell>
          <cell r="E8982" t="str">
            <v>930-67510</v>
          </cell>
          <cell r="F8982" t="str">
            <v>611077510930</v>
          </cell>
          <cell r="G8982">
            <v>603010</v>
          </cell>
          <cell r="H8982" t="str">
            <v>OPERATING SUPPLIES</v>
          </cell>
        </row>
        <row r="8983">
          <cell r="A8983">
            <v>503400</v>
          </cell>
          <cell r="B8983" t="str">
            <v>TOOL EXPENSE</v>
          </cell>
          <cell r="C8983">
            <v>61101</v>
          </cell>
          <cell r="D8983" t="str">
            <v>SRW ADMINISTRATION</v>
          </cell>
          <cell r="E8983" t="str">
            <v>930-67510</v>
          </cell>
          <cell r="F8983" t="str">
            <v>611017510930</v>
          </cell>
          <cell r="G8983">
            <v>603400</v>
          </cell>
          <cell r="H8983" t="str">
            <v>TOOL EXPENSE</v>
          </cell>
        </row>
        <row r="8984">
          <cell r="A8984">
            <v>503700</v>
          </cell>
          <cell r="B8984" t="str">
            <v>DEPRECIATION</v>
          </cell>
          <cell r="C8984">
            <v>61101</v>
          </cell>
          <cell r="D8984" t="str">
            <v>SRW ADMINISTRATION</v>
          </cell>
          <cell r="E8984" t="str">
            <v>930-67510</v>
          </cell>
          <cell r="F8984" t="str">
            <v>611017510930</v>
          </cell>
          <cell r="G8984">
            <v>603765</v>
          </cell>
          <cell r="H8984" t="str">
            <v>DEPRECIATION - WATER UTILITY</v>
          </cell>
        </row>
        <row r="8985">
          <cell r="A8985">
            <v>503808</v>
          </cell>
          <cell r="B8985" t="str">
            <v>TAXES-PROPERTY</v>
          </cell>
          <cell r="C8985">
            <v>61101</v>
          </cell>
          <cell r="D8985" t="str">
            <v>SRW ADMINISTRATION</v>
          </cell>
          <cell r="E8985" t="str">
            <v>930-67510</v>
          </cell>
          <cell r="F8985" t="str">
            <v>611017510930</v>
          </cell>
          <cell r="G8985">
            <v>603855</v>
          </cell>
          <cell r="H8985" t="str">
            <v>OTHER TAX - PROPERTY UTILITY</v>
          </cell>
        </row>
        <row r="8986">
          <cell r="A8986">
            <v>504400</v>
          </cell>
          <cell r="B8986" t="str">
            <v>AMORTIZATION</v>
          </cell>
          <cell r="C8986">
            <v>61101</v>
          </cell>
          <cell r="D8986" t="str">
            <v>SRW ADMINISTRATION</v>
          </cell>
          <cell r="E8986" t="str">
            <v>930-67510</v>
          </cell>
          <cell r="F8986" t="str">
            <v>611017510930</v>
          </cell>
          <cell r="G8986">
            <v>604400</v>
          </cell>
          <cell r="H8986" t="str">
            <v>AMORTIZATION</v>
          </cell>
        </row>
        <row r="8987">
          <cell r="A8987">
            <v>504900</v>
          </cell>
          <cell r="B8987" t="str">
            <v>UNIFORMS</v>
          </cell>
          <cell r="C8987">
            <v>61101</v>
          </cell>
          <cell r="D8987" t="str">
            <v>SRW ADMINISTRATION</v>
          </cell>
          <cell r="E8987" t="str">
            <v>930-67510</v>
          </cell>
          <cell r="F8987" t="str">
            <v>611017510930</v>
          </cell>
          <cell r="G8987">
            <v>604900</v>
          </cell>
          <cell r="H8987" t="str">
            <v>UNIFORMS</v>
          </cell>
        </row>
        <row r="8988">
          <cell r="A8988">
            <v>505500</v>
          </cell>
          <cell r="B8988" t="str">
            <v>REPAIRS AND MAINT</v>
          </cell>
          <cell r="C8988">
            <v>61101</v>
          </cell>
          <cell r="D8988" t="str">
            <v>SRW ADMINISTRATION</v>
          </cell>
          <cell r="E8988" t="str">
            <v>930-67510</v>
          </cell>
          <cell r="F8988" t="str">
            <v>611017510930</v>
          </cell>
          <cell r="G8988">
            <v>605500</v>
          </cell>
          <cell r="H8988" t="str">
            <v>REPAIRS AND MAINT</v>
          </cell>
        </row>
        <row r="8989">
          <cell r="A8989">
            <v>505600</v>
          </cell>
          <cell r="B8989" t="str">
            <v>SOFTWARE MAINT</v>
          </cell>
          <cell r="C8989">
            <v>61101</v>
          </cell>
          <cell r="D8989" t="str">
            <v>SRW ADMINISTRATION</v>
          </cell>
          <cell r="E8989" t="str">
            <v>930-67510</v>
          </cell>
          <cell r="F8989" t="str">
            <v>611017510930</v>
          </cell>
          <cell r="G8989">
            <v>605600</v>
          </cell>
          <cell r="H8989" t="str">
            <v>SOFTWARE MAINT</v>
          </cell>
        </row>
        <row r="8990">
          <cell r="A8990">
            <v>505900</v>
          </cell>
          <cell r="B8990" t="str">
            <v>HARDWARE MAINT</v>
          </cell>
          <cell r="C8990">
            <v>61101</v>
          </cell>
          <cell r="D8990" t="str">
            <v>SRW ADMINISTRATION</v>
          </cell>
          <cell r="E8990" t="str">
            <v>930-67510</v>
          </cell>
          <cell r="F8990" t="str">
            <v>611017510930</v>
          </cell>
          <cell r="G8990">
            <v>605900</v>
          </cell>
          <cell r="H8990" t="str">
            <v>HARDWARE MAINT</v>
          </cell>
        </row>
        <row r="8991">
          <cell r="A8991">
            <v>506200</v>
          </cell>
          <cell r="B8991" t="str">
            <v>PERMITS AND FEES</v>
          </cell>
          <cell r="C8991">
            <v>61101</v>
          </cell>
          <cell r="D8991" t="str">
            <v>SRW ADMINISTRATION</v>
          </cell>
          <cell r="E8991" t="str">
            <v>930-67510</v>
          </cell>
          <cell r="F8991" t="str">
            <v>611017510930</v>
          </cell>
          <cell r="G8991">
            <v>606200</v>
          </cell>
          <cell r="H8991" t="str">
            <v>PERMITS AND FEES</v>
          </cell>
        </row>
        <row r="8992">
          <cell r="A8992">
            <v>506500</v>
          </cell>
          <cell r="B8992" t="str">
            <v>UNLEADED FUEL</v>
          </cell>
          <cell r="C8992">
            <v>61101</v>
          </cell>
          <cell r="D8992" t="str">
            <v>SRW ADMINISTRATION</v>
          </cell>
          <cell r="E8992" t="str">
            <v>930-67510</v>
          </cell>
          <cell r="F8992" t="str">
            <v>611017510930</v>
          </cell>
          <cell r="G8992">
            <v>606500</v>
          </cell>
          <cell r="H8992" t="str">
            <v>UNLEADED FUEL</v>
          </cell>
        </row>
        <row r="8993">
          <cell r="A8993">
            <v>512100</v>
          </cell>
          <cell r="B8993" t="str">
            <v>MEALS AND ENTERTAIN</v>
          </cell>
          <cell r="C8993">
            <v>61101</v>
          </cell>
          <cell r="D8993" t="str">
            <v>SRW ADMINISTRATION</v>
          </cell>
          <cell r="E8993" t="str">
            <v>930-67510</v>
          </cell>
          <cell r="F8993" t="str">
            <v>611017510930</v>
          </cell>
          <cell r="G8993">
            <v>612100</v>
          </cell>
          <cell r="H8993" t="str">
            <v>MEALS AND ENTERTAIN</v>
          </cell>
        </row>
        <row r="8994">
          <cell r="A8994">
            <v>512200</v>
          </cell>
          <cell r="B8994" t="str">
            <v>TRAVEL IN TERRITORY</v>
          </cell>
          <cell r="C8994">
            <v>61101</v>
          </cell>
          <cell r="D8994" t="str">
            <v>SRW ADMINISTRATION</v>
          </cell>
          <cell r="E8994" t="str">
            <v>930-67510</v>
          </cell>
          <cell r="F8994" t="str">
            <v>611017510930</v>
          </cell>
          <cell r="G8994">
            <v>612200</v>
          </cell>
          <cell r="H8994" t="str">
            <v>TRAVEL IN TERRITORY</v>
          </cell>
        </row>
        <row r="8995">
          <cell r="A8995">
            <v>513200</v>
          </cell>
          <cell r="B8995" t="str">
            <v>BUSINESS TRAVEL</v>
          </cell>
          <cell r="C8995">
            <v>61101</v>
          </cell>
          <cell r="D8995" t="str">
            <v>SRW ADMINISTRATION</v>
          </cell>
          <cell r="E8995" t="str">
            <v>930-67510</v>
          </cell>
          <cell r="F8995" t="str">
            <v>611017510930</v>
          </cell>
          <cell r="G8995">
            <v>613200</v>
          </cell>
          <cell r="H8995" t="str">
            <v>BUSINESS TRAVEL</v>
          </cell>
        </row>
        <row r="8996">
          <cell r="A8996">
            <v>522000</v>
          </cell>
          <cell r="B8996" t="str">
            <v>EMPLOYEE AWARDS</v>
          </cell>
          <cell r="C8996">
            <v>61101</v>
          </cell>
          <cell r="D8996" t="str">
            <v>SRW ADMINISTRATION</v>
          </cell>
          <cell r="E8996" t="str">
            <v>930-67510</v>
          </cell>
          <cell r="F8996" t="str">
            <v>611017510930</v>
          </cell>
          <cell r="G8996">
            <v>622000</v>
          </cell>
          <cell r="H8996" t="str">
            <v>EMPLOYEE AWARDS</v>
          </cell>
        </row>
        <row r="8997">
          <cell r="A8997">
            <v>502109</v>
          </cell>
          <cell r="B8997" t="str">
            <v>MUD &amp; CHEMICALS</v>
          </cell>
          <cell r="C8997">
            <v>61101</v>
          </cell>
          <cell r="D8997" t="str">
            <v>SRW ADMINISTRATION</v>
          </cell>
          <cell r="E8997" t="str">
            <v>930-67510</v>
          </cell>
          <cell r="F8997" t="str">
            <v>611017510930</v>
          </cell>
          <cell r="G8997">
            <v>602109</v>
          </cell>
          <cell r="H8997" t="str">
            <v>MUD &amp; CHEMICALS</v>
          </cell>
        </row>
        <row r="8998">
          <cell r="A8998">
            <v>504700</v>
          </cell>
          <cell r="B8998" t="str">
            <v>PARKING</v>
          </cell>
          <cell r="C8998">
            <v>61101</v>
          </cell>
          <cell r="D8998" t="str">
            <v>SRW ADMINISTRATION</v>
          </cell>
          <cell r="E8998" t="str">
            <v>930-67510</v>
          </cell>
          <cell r="F8998" t="str">
            <v>611017510930</v>
          </cell>
          <cell r="G8998">
            <v>604700</v>
          </cell>
          <cell r="H8998" t="str">
            <v>PARKING</v>
          </cell>
        </row>
        <row r="8999">
          <cell r="A8999">
            <v>503200</v>
          </cell>
          <cell r="B8999" t="str">
            <v>BOOKS AND MAGAZINES</v>
          </cell>
          <cell r="C8999">
            <v>61101</v>
          </cell>
          <cell r="D8999" t="str">
            <v>SRW ADMINISTRATION</v>
          </cell>
          <cell r="E8999" t="str">
            <v>930-67510</v>
          </cell>
          <cell r="F8999" t="str">
            <v>611017510930</v>
          </cell>
          <cell r="G8999">
            <v>603200</v>
          </cell>
          <cell r="H8999" t="str">
            <v>BOOKS AND MAGAZINES</v>
          </cell>
        </row>
        <row r="9000">
          <cell r="A9000">
            <v>503807</v>
          </cell>
          <cell r="B9000" t="str">
            <v>OTHER TAX - PAYROLL</v>
          </cell>
          <cell r="C9000">
            <v>61101</v>
          </cell>
          <cell r="D9000" t="str">
            <v>SRW ADMINISTRATION</v>
          </cell>
          <cell r="E9000" t="str">
            <v>930-67510</v>
          </cell>
          <cell r="F9000" t="str">
            <v>611017510930</v>
          </cell>
          <cell r="G9000">
            <v>603807</v>
          </cell>
          <cell r="H9000" t="str">
            <v>OTHER TAX - PAYROLL</v>
          </cell>
        </row>
        <row r="9001">
          <cell r="A9001">
            <v>503100</v>
          </cell>
          <cell r="B9001" t="str">
            <v>PRINTING</v>
          </cell>
          <cell r="C9001">
            <v>61101</v>
          </cell>
          <cell r="D9001" t="str">
            <v>SRW ADMINISTRATION</v>
          </cell>
          <cell r="E9001" t="str">
            <v>930-67510</v>
          </cell>
          <cell r="F9001" t="str">
            <v>611017510930</v>
          </cell>
          <cell r="G9001">
            <v>603100</v>
          </cell>
          <cell r="H9001" t="str">
            <v>PRINTING</v>
          </cell>
        </row>
        <row r="9002">
          <cell r="A9002">
            <v>501100</v>
          </cell>
          <cell r="B9002" t="str">
            <v>EDUCATION</v>
          </cell>
          <cell r="C9002">
            <v>61111</v>
          </cell>
          <cell r="D9002" t="str">
            <v>SRE ADMINISTRATION</v>
          </cell>
          <cell r="E9002" t="str">
            <v>930-67511</v>
          </cell>
          <cell r="F9002" t="str">
            <v>611117511930</v>
          </cell>
          <cell r="G9002">
            <v>601100</v>
          </cell>
          <cell r="H9002" t="str">
            <v>EDUCATION</v>
          </cell>
        </row>
        <row r="9003">
          <cell r="A9003">
            <v>501400</v>
          </cell>
          <cell r="B9003" t="str">
            <v>MATERIALS</v>
          </cell>
          <cell r="C9003">
            <v>61111</v>
          </cell>
          <cell r="D9003" t="str">
            <v>SRE ADMINISTRATION</v>
          </cell>
          <cell r="E9003" t="str">
            <v>930-67511</v>
          </cell>
          <cell r="F9003" t="str">
            <v>611117511930</v>
          </cell>
          <cell r="G9003">
            <v>601400</v>
          </cell>
          <cell r="H9003" t="str">
            <v>MATERIALS</v>
          </cell>
        </row>
        <row r="9004">
          <cell r="A9004">
            <v>501500</v>
          </cell>
          <cell r="B9004" t="str">
            <v>MILEAGE REIMBURSE</v>
          </cell>
          <cell r="C9004">
            <v>61111</v>
          </cell>
          <cell r="D9004" t="str">
            <v>SRE ADMINISTRATION</v>
          </cell>
          <cell r="E9004" t="str">
            <v>930-67511</v>
          </cell>
          <cell r="F9004" t="str">
            <v>611117511930</v>
          </cell>
          <cell r="G9004">
            <v>601500</v>
          </cell>
          <cell r="H9004" t="str">
            <v>MILEAGE REIMBURSE</v>
          </cell>
        </row>
        <row r="9005">
          <cell r="A9005">
            <v>501600</v>
          </cell>
          <cell r="B9005" t="str">
            <v>TRANSPORTATION</v>
          </cell>
          <cell r="C9005">
            <v>61111</v>
          </cell>
          <cell r="D9005" t="str">
            <v>SRE ADMINISTRATION</v>
          </cell>
          <cell r="E9005" t="str">
            <v>930-67511</v>
          </cell>
          <cell r="F9005" t="str">
            <v>611117511930</v>
          </cell>
          <cell r="G9005">
            <v>601600</v>
          </cell>
          <cell r="H9005" t="str">
            <v>TRANSPORTATION</v>
          </cell>
        </row>
        <row r="9006">
          <cell r="A9006">
            <v>501700</v>
          </cell>
          <cell r="B9006" t="str">
            <v>EQUIPMENT</v>
          </cell>
          <cell r="C9006">
            <v>61111</v>
          </cell>
          <cell r="D9006" t="str">
            <v>SRE ADMINISTRATION</v>
          </cell>
          <cell r="E9006" t="str">
            <v>930-67511</v>
          </cell>
          <cell r="F9006" t="str">
            <v>611117511930</v>
          </cell>
          <cell r="G9006">
            <v>601700</v>
          </cell>
          <cell r="H9006" t="str">
            <v>EQUIPMENT</v>
          </cell>
        </row>
        <row r="9007">
          <cell r="A9007">
            <v>501800</v>
          </cell>
          <cell r="B9007" t="str">
            <v>FURNITURE</v>
          </cell>
          <cell r="C9007">
            <v>61111</v>
          </cell>
          <cell r="D9007" t="str">
            <v>SRE ADMINISTRATION</v>
          </cell>
          <cell r="E9007" t="str">
            <v>930-67511</v>
          </cell>
          <cell r="F9007" t="str">
            <v>611117511930</v>
          </cell>
          <cell r="G9007">
            <v>601800</v>
          </cell>
          <cell r="H9007" t="str">
            <v>FURNITURE</v>
          </cell>
        </row>
        <row r="9008">
          <cell r="A9008">
            <v>501900</v>
          </cell>
          <cell r="B9008" t="str">
            <v>DUES/MEMBERSHIP</v>
          </cell>
          <cell r="C9008">
            <v>61111</v>
          </cell>
          <cell r="D9008" t="str">
            <v>SRE ADMINISTRATION</v>
          </cell>
          <cell r="E9008" t="str">
            <v>930-67511</v>
          </cell>
          <cell r="F9008" t="str">
            <v>611117511930</v>
          </cell>
          <cell r="G9008">
            <v>601900</v>
          </cell>
          <cell r="H9008" t="str">
            <v>DUES/MEMBERSHIP</v>
          </cell>
        </row>
        <row r="9009">
          <cell r="A9009">
            <v>502100</v>
          </cell>
          <cell r="B9009" t="str">
            <v>OTHER CONTRACT WORK</v>
          </cell>
          <cell r="C9009">
            <v>61111</v>
          </cell>
          <cell r="D9009" t="str">
            <v>SRE ADMINISTRATION</v>
          </cell>
          <cell r="E9009" t="str">
            <v>930-67511</v>
          </cell>
          <cell r="F9009" t="str">
            <v>611117511930</v>
          </cell>
          <cell r="G9009">
            <v>602100</v>
          </cell>
          <cell r="H9009" t="str">
            <v>OTHER CONTRACT WORK</v>
          </cell>
        </row>
        <row r="9010">
          <cell r="A9010">
            <v>502109</v>
          </cell>
          <cell r="B9010" t="str">
            <v>MUD &amp; CHEMICALS</v>
          </cell>
          <cell r="C9010">
            <v>61111</v>
          </cell>
          <cell r="D9010" t="str">
            <v>SRE ADMINISTRATION</v>
          </cell>
          <cell r="E9010" t="str">
            <v>930-67511</v>
          </cell>
          <cell r="F9010" t="str">
            <v>611117511930</v>
          </cell>
          <cell r="G9010">
            <v>602109</v>
          </cell>
          <cell r="H9010" t="str">
            <v>MUD &amp; CHEMICALS</v>
          </cell>
        </row>
        <row r="9011">
          <cell r="A9011">
            <v>502300</v>
          </cell>
          <cell r="B9011" t="str">
            <v>RENTS AND LEASES</v>
          </cell>
          <cell r="C9011">
            <v>61111</v>
          </cell>
          <cell r="D9011" t="str">
            <v>SRE ADMINISTRATION</v>
          </cell>
          <cell r="E9011" t="str">
            <v>930-67511</v>
          </cell>
          <cell r="F9011" t="str">
            <v>611117511930</v>
          </cell>
          <cell r="G9011">
            <v>602300</v>
          </cell>
          <cell r="H9011" t="str">
            <v>RENTS AND LEASES</v>
          </cell>
        </row>
        <row r="9012">
          <cell r="A9012">
            <v>502302</v>
          </cell>
          <cell r="B9012" t="str">
            <v>TOOLS AND EQUIP RENT</v>
          </cell>
          <cell r="C9012">
            <v>61111</v>
          </cell>
          <cell r="D9012" t="str">
            <v>SRE ADMINISTRATION</v>
          </cell>
          <cell r="E9012" t="str">
            <v>930-67511</v>
          </cell>
          <cell r="F9012" t="str">
            <v>611117511930</v>
          </cell>
          <cell r="G9012">
            <v>602302</v>
          </cell>
          <cell r="H9012" t="str">
            <v>TOOLS AND EQUIP RENT</v>
          </cell>
        </row>
        <row r="9013">
          <cell r="A9013">
            <v>502466</v>
          </cell>
          <cell r="B9013" t="str">
            <v>P CARD UNCODED CHARG</v>
          </cell>
          <cell r="C9013">
            <v>61111</v>
          </cell>
          <cell r="D9013" t="str">
            <v>SRE ADMINISTRATION</v>
          </cell>
          <cell r="E9013" t="str">
            <v>930-67511</v>
          </cell>
          <cell r="F9013" t="str">
            <v>611117511930</v>
          </cell>
          <cell r="G9013">
            <v>602466</v>
          </cell>
          <cell r="H9013" t="str">
            <v>P CARD UNCODED CHARG</v>
          </cell>
        </row>
        <row r="9014">
          <cell r="A9014">
            <v>502500</v>
          </cell>
          <cell r="B9014" t="str">
            <v>BANK CHARGES</v>
          </cell>
          <cell r="C9014">
            <v>61113</v>
          </cell>
          <cell r="D9014" t="str">
            <v>SRE MISC</v>
          </cell>
          <cell r="E9014" t="str">
            <v>930-67511</v>
          </cell>
          <cell r="F9014" t="str">
            <v>611137511930</v>
          </cell>
          <cell r="G9014">
            <v>602500</v>
          </cell>
          <cell r="H9014" t="str">
            <v>BANK CHARGES</v>
          </cell>
        </row>
        <row r="9015">
          <cell r="A9015">
            <v>502500</v>
          </cell>
          <cell r="B9015" t="str">
            <v>BANK CHARGES</v>
          </cell>
          <cell r="C9015">
            <v>61111</v>
          </cell>
          <cell r="D9015" t="str">
            <v>SRE ADMINISTRATION</v>
          </cell>
          <cell r="E9015" t="str">
            <v>930-67511</v>
          </cell>
          <cell r="F9015" t="str">
            <v>611117511930</v>
          </cell>
          <cell r="G9015">
            <v>602500</v>
          </cell>
          <cell r="H9015" t="str">
            <v>BANK CHARGES</v>
          </cell>
        </row>
        <row r="9016">
          <cell r="A9016">
            <v>502600</v>
          </cell>
          <cell r="B9016" t="str">
            <v>UTILITIES</v>
          </cell>
          <cell r="C9016">
            <v>61111</v>
          </cell>
          <cell r="D9016" t="str">
            <v>SRE ADMINISTRATION</v>
          </cell>
          <cell r="E9016" t="str">
            <v>930-67511</v>
          </cell>
          <cell r="F9016" t="str">
            <v>611117511930</v>
          </cell>
          <cell r="G9016">
            <v>602600</v>
          </cell>
          <cell r="H9016" t="str">
            <v>UTILITIES</v>
          </cell>
        </row>
        <row r="9017">
          <cell r="A9017">
            <v>502700</v>
          </cell>
          <cell r="B9017" t="str">
            <v>TELEPHONE</v>
          </cell>
          <cell r="C9017">
            <v>61111</v>
          </cell>
          <cell r="D9017" t="str">
            <v>SRE ADMINISTRATION</v>
          </cell>
          <cell r="E9017" t="str">
            <v>930-67511</v>
          </cell>
          <cell r="F9017" t="str">
            <v>611117511930</v>
          </cell>
          <cell r="G9017">
            <v>602700</v>
          </cell>
          <cell r="H9017" t="str">
            <v>TELEPHONE</v>
          </cell>
        </row>
        <row r="9018">
          <cell r="A9018">
            <v>502800</v>
          </cell>
          <cell r="B9018" t="str">
            <v>POSTAGE</v>
          </cell>
          <cell r="C9018">
            <v>61111</v>
          </cell>
          <cell r="D9018" t="str">
            <v>SRE ADMINISTRATION</v>
          </cell>
          <cell r="E9018" t="str">
            <v>930-67511</v>
          </cell>
          <cell r="F9018" t="str">
            <v>611117511930</v>
          </cell>
          <cell r="G9018">
            <v>602800</v>
          </cell>
          <cell r="H9018" t="str">
            <v>POSTAGE</v>
          </cell>
        </row>
        <row r="9019">
          <cell r="A9019">
            <v>503000</v>
          </cell>
          <cell r="B9019" t="str">
            <v>OFFICE SUPPLIES</v>
          </cell>
          <cell r="C9019">
            <v>61111</v>
          </cell>
          <cell r="D9019" t="str">
            <v>SRE ADMINISTRATION</v>
          </cell>
          <cell r="E9019" t="str">
            <v>930-67511</v>
          </cell>
          <cell r="F9019" t="str">
            <v>611117511930</v>
          </cell>
          <cell r="G9019">
            <v>603000</v>
          </cell>
          <cell r="H9019" t="str">
            <v>OFFICE SUPPLIES</v>
          </cell>
        </row>
        <row r="9020">
          <cell r="A9020">
            <v>503000</v>
          </cell>
          <cell r="B9020" t="str">
            <v>OFFICE SUPPLIES</v>
          </cell>
          <cell r="C9020">
            <v>61113</v>
          </cell>
          <cell r="D9020" t="str">
            <v>SRE MISC</v>
          </cell>
          <cell r="E9020" t="str">
            <v>930-67511</v>
          </cell>
          <cell r="F9020" t="str">
            <v>611137511930</v>
          </cell>
          <cell r="G9020">
            <v>603000</v>
          </cell>
          <cell r="H9020" t="str">
            <v>OFFICE SUPPLIES</v>
          </cell>
        </row>
        <row r="9021">
          <cell r="A9021">
            <v>503005</v>
          </cell>
          <cell r="B9021" t="str">
            <v>CLEANING SUPPLIES</v>
          </cell>
          <cell r="C9021">
            <v>61111</v>
          </cell>
          <cell r="D9021" t="str">
            <v>SRE ADMINISTRATION</v>
          </cell>
          <cell r="E9021" t="str">
            <v>930-67511</v>
          </cell>
          <cell r="F9021" t="str">
            <v>611117511930</v>
          </cell>
          <cell r="G9021">
            <v>603005</v>
          </cell>
          <cell r="H9021" t="str">
            <v>CLEANING SUPPLIES</v>
          </cell>
        </row>
        <row r="9022">
          <cell r="A9022">
            <v>503010</v>
          </cell>
          <cell r="B9022" t="str">
            <v>OPERATING SUPPLIES</v>
          </cell>
          <cell r="C9022">
            <v>61111</v>
          </cell>
          <cell r="D9022" t="str">
            <v>SRE ADMINISTRATION</v>
          </cell>
          <cell r="E9022" t="str">
            <v>930-67511</v>
          </cell>
          <cell r="F9022" t="str">
            <v>611117511930</v>
          </cell>
          <cell r="G9022">
            <v>603010</v>
          </cell>
          <cell r="H9022" t="str">
            <v>OPERATING SUPPLIES</v>
          </cell>
        </row>
        <row r="9023">
          <cell r="A9023">
            <v>503200</v>
          </cell>
          <cell r="B9023" t="str">
            <v>BOOKS AND MAGAZINES</v>
          </cell>
          <cell r="C9023">
            <v>61111</v>
          </cell>
          <cell r="D9023" t="str">
            <v>SRE ADMINISTRATION</v>
          </cell>
          <cell r="E9023" t="str">
            <v>930-67511</v>
          </cell>
          <cell r="F9023" t="str">
            <v>611117511930</v>
          </cell>
          <cell r="G9023">
            <v>603200</v>
          </cell>
          <cell r="H9023" t="str">
            <v>BOOKS AND MAGAZINES</v>
          </cell>
        </row>
        <row r="9024">
          <cell r="A9024">
            <v>503300</v>
          </cell>
          <cell r="B9024" t="str">
            <v>REFRESHMENTS</v>
          </cell>
          <cell r="C9024">
            <v>61111</v>
          </cell>
          <cell r="D9024" t="str">
            <v>SRE ADMINISTRATION</v>
          </cell>
          <cell r="E9024" t="str">
            <v>930-67511</v>
          </cell>
          <cell r="F9024" t="str">
            <v>611117511930</v>
          </cell>
          <cell r="G9024">
            <v>603300</v>
          </cell>
          <cell r="H9024" t="str">
            <v>REFRESHMENTS</v>
          </cell>
        </row>
        <row r="9025">
          <cell r="A9025">
            <v>503400</v>
          </cell>
          <cell r="B9025" t="str">
            <v>TOOL EXPENSE</v>
          </cell>
          <cell r="C9025">
            <v>61111</v>
          </cell>
          <cell r="D9025" t="str">
            <v>SRE ADMINISTRATION</v>
          </cell>
          <cell r="E9025" t="str">
            <v>930-67511</v>
          </cell>
          <cell r="F9025" t="str">
            <v>611117511930</v>
          </cell>
          <cell r="G9025">
            <v>603400</v>
          </cell>
          <cell r="H9025" t="str">
            <v>TOOL EXPENSE</v>
          </cell>
        </row>
        <row r="9026">
          <cell r="A9026">
            <v>503600</v>
          </cell>
          <cell r="B9026" t="str">
            <v>COPIER LEASE/MAINT</v>
          </cell>
          <cell r="C9026">
            <v>61111</v>
          </cell>
          <cell r="D9026" t="str">
            <v>SRE ADMINISTRATION</v>
          </cell>
          <cell r="E9026" t="str">
            <v>930-67511</v>
          </cell>
          <cell r="F9026" t="str">
            <v>611117511930</v>
          </cell>
          <cell r="G9026">
            <v>603600</v>
          </cell>
          <cell r="H9026" t="str">
            <v>COPIER LEASE/MAINT</v>
          </cell>
        </row>
        <row r="9027">
          <cell r="A9027">
            <v>504400</v>
          </cell>
          <cell r="B9027" t="str">
            <v>AMORTIZATION</v>
          </cell>
          <cell r="C9027">
            <v>61111</v>
          </cell>
          <cell r="D9027" t="str">
            <v>SRE ADMINISTRATION</v>
          </cell>
          <cell r="E9027" t="str">
            <v>930-67511</v>
          </cell>
          <cell r="F9027" t="str">
            <v>611117511930</v>
          </cell>
          <cell r="G9027">
            <v>604400</v>
          </cell>
          <cell r="H9027" t="str">
            <v>AMORTIZATION</v>
          </cell>
        </row>
        <row r="9028">
          <cell r="A9028">
            <v>504900</v>
          </cell>
          <cell r="B9028" t="str">
            <v>UNIFORMS</v>
          </cell>
          <cell r="C9028">
            <v>61111</v>
          </cell>
          <cell r="D9028" t="str">
            <v>SRE ADMINISTRATION</v>
          </cell>
          <cell r="E9028" t="str">
            <v>930-67511</v>
          </cell>
          <cell r="F9028" t="str">
            <v>611117511930</v>
          </cell>
          <cell r="G9028">
            <v>604900</v>
          </cell>
          <cell r="H9028" t="str">
            <v>UNIFORMS</v>
          </cell>
        </row>
        <row r="9029">
          <cell r="A9029">
            <v>505100</v>
          </cell>
          <cell r="B9029" t="str">
            <v>PROFESSIONAL SERVICE</v>
          </cell>
          <cell r="C9029">
            <v>61111</v>
          </cell>
          <cell r="D9029" t="str">
            <v>SRE ADMINISTRATION</v>
          </cell>
          <cell r="E9029" t="str">
            <v>930-67511</v>
          </cell>
          <cell r="F9029" t="str">
            <v>611117511930</v>
          </cell>
          <cell r="G9029">
            <v>605100</v>
          </cell>
          <cell r="H9029" t="str">
            <v>PROFESSIONAL SERVICE</v>
          </cell>
        </row>
        <row r="9030">
          <cell r="A9030">
            <v>505200</v>
          </cell>
          <cell r="B9030" t="str">
            <v>ADVERTISING</v>
          </cell>
          <cell r="C9030">
            <v>61111</v>
          </cell>
          <cell r="D9030" t="str">
            <v>SRE ADMINISTRATION</v>
          </cell>
          <cell r="E9030" t="str">
            <v>930-67511</v>
          </cell>
          <cell r="F9030" t="str">
            <v>611117511930</v>
          </cell>
          <cell r="G9030">
            <v>605200</v>
          </cell>
          <cell r="H9030" t="str">
            <v>ADVERTISING</v>
          </cell>
        </row>
        <row r="9031">
          <cell r="A9031">
            <v>505500</v>
          </cell>
          <cell r="B9031" t="str">
            <v>REPAIRS AND MAINT</v>
          </cell>
          <cell r="C9031">
            <v>61111</v>
          </cell>
          <cell r="D9031" t="str">
            <v>SRE ADMINISTRATION</v>
          </cell>
          <cell r="E9031" t="str">
            <v>930-67511</v>
          </cell>
          <cell r="F9031" t="str">
            <v>611117511930</v>
          </cell>
          <cell r="G9031">
            <v>605500</v>
          </cell>
          <cell r="H9031" t="str">
            <v>REPAIRS AND MAINT</v>
          </cell>
        </row>
        <row r="9032">
          <cell r="A9032">
            <v>505600</v>
          </cell>
          <cell r="B9032" t="str">
            <v>SOFTWARE MAINT</v>
          </cell>
          <cell r="C9032">
            <v>61111</v>
          </cell>
          <cell r="D9032" t="str">
            <v>SRE ADMINISTRATION</v>
          </cell>
          <cell r="E9032" t="str">
            <v>930-67511</v>
          </cell>
          <cell r="F9032" t="str">
            <v>611117511930</v>
          </cell>
          <cell r="G9032">
            <v>605600</v>
          </cell>
          <cell r="H9032" t="str">
            <v>SOFTWARE MAINT</v>
          </cell>
        </row>
        <row r="9033">
          <cell r="A9033">
            <v>505900</v>
          </cell>
          <cell r="B9033" t="str">
            <v>HARDWARE MAINT</v>
          </cell>
          <cell r="C9033">
            <v>61111</v>
          </cell>
          <cell r="D9033" t="str">
            <v>SRE ADMINISTRATION</v>
          </cell>
          <cell r="E9033" t="str">
            <v>930-67511</v>
          </cell>
          <cell r="F9033" t="str">
            <v>611117511930</v>
          </cell>
          <cell r="G9033">
            <v>605900</v>
          </cell>
          <cell r="H9033" t="str">
            <v>HARDWARE MAINT</v>
          </cell>
        </row>
        <row r="9034">
          <cell r="A9034">
            <v>506200</v>
          </cell>
          <cell r="B9034" t="str">
            <v>PERMITS AND FEES</v>
          </cell>
          <cell r="C9034">
            <v>61111</v>
          </cell>
          <cell r="D9034" t="str">
            <v>SRE ADMINISTRATION</v>
          </cell>
          <cell r="E9034" t="str">
            <v>930-67511</v>
          </cell>
          <cell r="F9034" t="str">
            <v>611117511930</v>
          </cell>
          <cell r="G9034">
            <v>606200</v>
          </cell>
          <cell r="H9034" t="str">
            <v>PERMITS AND FEES</v>
          </cell>
        </row>
        <row r="9035">
          <cell r="A9035">
            <v>506400</v>
          </cell>
          <cell r="B9035" t="str">
            <v>DONATIONS</v>
          </cell>
          <cell r="C9035">
            <v>61111</v>
          </cell>
          <cell r="D9035" t="str">
            <v>SRE ADMINISTRATION</v>
          </cell>
          <cell r="E9035" t="str">
            <v>930-67511</v>
          </cell>
          <cell r="F9035" t="str">
            <v>611117511930</v>
          </cell>
          <cell r="G9035">
            <v>606400</v>
          </cell>
          <cell r="H9035" t="str">
            <v>DONATIONS</v>
          </cell>
        </row>
        <row r="9036">
          <cell r="A9036">
            <v>512100</v>
          </cell>
          <cell r="B9036" t="str">
            <v>MEALS AND ENTERTAIN</v>
          </cell>
          <cell r="C9036">
            <v>61111</v>
          </cell>
          <cell r="D9036" t="str">
            <v>SRE ADMINISTRATION</v>
          </cell>
          <cell r="E9036" t="str">
            <v>930-67511</v>
          </cell>
          <cell r="F9036" t="str">
            <v>611117511930</v>
          </cell>
          <cell r="G9036">
            <v>612100</v>
          </cell>
          <cell r="H9036" t="str">
            <v>MEALS AND ENTERTAIN</v>
          </cell>
        </row>
        <row r="9037">
          <cell r="A9037">
            <v>512200</v>
          </cell>
          <cell r="B9037" t="str">
            <v>TRAVEL IN TERRITORY</v>
          </cell>
          <cell r="C9037">
            <v>61111</v>
          </cell>
          <cell r="D9037" t="str">
            <v>SRE ADMINISTRATION</v>
          </cell>
          <cell r="E9037" t="str">
            <v>930-67511</v>
          </cell>
          <cell r="F9037" t="str">
            <v>611117511930</v>
          </cell>
          <cell r="G9037">
            <v>612200</v>
          </cell>
          <cell r="H9037" t="str">
            <v>TRAVEL IN TERRITORY</v>
          </cell>
        </row>
        <row r="9038">
          <cell r="A9038">
            <v>522000</v>
          </cell>
          <cell r="B9038" t="str">
            <v>EMPLOYEE AWARDS</v>
          </cell>
          <cell r="C9038">
            <v>61111</v>
          </cell>
          <cell r="D9038" t="str">
            <v>SRE ADMINISTRATION</v>
          </cell>
          <cell r="E9038" t="str">
            <v>930-67511</v>
          </cell>
          <cell r="F9038" t="str">
            <v>611117511930</v>
          </cell>
          <cell r="G9038">
            <v>622000</v>
          </cell>
          <cell r="H9038" t="str">
            <v>EMPLOYEE AWARDS</v>
          </cell>
        </row>
        <row r="9039">
          <cell r="A9039">
            <v>507700</v>
          </cell>
          <cell r="B9039" t="str">
            <v>SMALL TOOLS</v>
          </cell>
          <cell r="C9039">
            <v>61111</v>
          </cell>
          <cell r="D9039" t="str">
            <v>SRE ADMINISTRATION</v>
          </cell>
          <cell r="E9039" t="str">
            <v>930-67511</v>
          </cell>
          <cell r="F9039" t="str">
            <v>611117511930</v>
          </cell>
          <cell r="G9039">
            <v>607700</v>
          </cell>
          <cell r="H9039" t="str">
            <v>SMALL TOOLS</v>
          </cell>
        </row>
        <row r="9040">
          <cell r="A9040">
            <v>503807</v>
          </cell>
          <cell r="B9040" t="str">
            <v>OTHER TAX - PAYROLL</v>
          </cell>
          <cell r="C9040">
            <v>61111</v>
          </cell>
          <cell r="D9040" t="str">
            <v>SRE ADMINISTRATION</v>
          </cell>
          <cell r="E9040" t="str">
            <v>930-67511</v>
          </cell>
          <cell r="F9040" t="str">
            <v>611117511930</v>
          </cell>
          <cell r="G9040">
            <v>603807</v>
          </cell>
          <cell r="H9040" t="str">
            <v>OTHER TAX - PAYROLL</v>
          </cell>
        </row>
        <row r="9041">
          <cell r="A9041">
            <v>503808</v>
          </cell>
          <cell r="B9041" t="str">
            <v>TAXES-PROPERTY</v>
          </cell>
          <cell r="C9041">
            <v>61111</v>
          </cell>
          <cell r="D9041" t="str">
            <v>SRE ADMINISTRATION</v>
          </cell>
          <cell r="E9041" t="str">
            <v>930-67511</v>
          </cell>
          <cell r="F9041" t="str">
            <v>611117511930</v>
          </cell>
          <cell r="G9041">
            <v>603861</v>
          </cell>
          <cell r="H9041" t="str">
            <v>OTHER TAX - PROPERTY NON-UTILITY</v>
          </cell>
        </row>
        <row r="9042">
          <cell r="A9042">
            <v>508410</v>
          </cell>
          <cell r="B9042" t="str">
            <v>SHARED SERVICES COST</v>
          </cell>
          <cell r="C9042">
            <v>61109</v>
          </cell>
          <cell r="D9042" t="str">
            <v>SRW SS FROM NWN GAS</v>
          </cell>
          <cell r="E9042" t="str">
            <v>930-67512</v>
          </cell>
          <cell r="F9042" t="str">
            <v>611097512930</v>
          </cell>
          <cell r="G9042">
            <v>608410</v>
          </cell>
          <cell r="H9042" t="str">
            <v>SHARED SERVICES COST</v>
          </cell>
        </row>
        <row r="9043">
          <cell r="A9043">
            <v>508410</v>
          </cell>
          <cell r="B9043" t="str">
            <v>SHARED SERVICES COST</v>
          </cell>
          <cell r="C9043">
            <v>61101</v>
          </cell>
          <cell r="D9043" t="str">
            <v>SRW ADMINISTRATION</v>
          </cell>
          <cell r="E9043" t="str">
            <v>930-67512</v>
          </cell>
          <cell r="F9043" t="str">
            <v>611017512930</v>
          </cell>
          <cell r="G9043">
            <v>608410</v>
          </cell>
          <cell r="H9043" t="str">
            <v>SHARED SERVICES COST</v>
          </cell>
        </row>
        <row r="9044">
          <cell r="A9044">
            <v>508410</v>
          </cell>
          <cell r="B9044" t="str">
            <v>SHARED SERVICES COST</v>
          </cell>
          <cell r="C9044">
            <v>61119</v>
          </cell>
          <cell r="D9044" t="str">
            <v>SRE SS FROM NWN GAS</v>
          </cell>
          <cell r="E9044" t="str">
            <v>930-67513</v>
          </cell>
          <cell r="F9044" t="str">
            <v>611197513930</v>
          </cell>
          <cell r="G9044">
            <v>608410</v>
          </cell>
          <cell r="H9044" t="str">
            <v>SHARED SERVICES COST</v>
          </cell>
        </row>
        <row r="9045">
          <cell r="A9045">
            <v>508410</v>
          </cell>
          <cell r="B9045" t="str">
            <v>SHARED SERVICES COST</v>
          </cell>
          <cell r="C9045">
            <v>61111</v>
          </cell>
          <cell r="D9045" t="str">
            <v>SRE ADMINISTRATION</v>
          </cell>
          <cell r="E9045" t="str">
            <v>930-67513</v>
          </cell>
          <cell r="F9045" t="str">
            <v>611117513930</v>
          </cell>
          <cell r="G9045">
            <v>608410</v>
          </cell>
          <cell r="H9045" t="str">
            <v>SHARED SERVICES COST</v>
          </cell>
        </row>
        <row r="9046">
          <cell r="A9046">
            <v>502500</v>
          </cell>
          <cell r="B9046" t="str">
            <v>BANK CHARGES</v>
          </cell>
          <cell r="C9046">
            <v>61001</v>
          </cell>
          <cell r="D9046" t="str">
            <v>WTR OR GEN CORPORATE</v>
          </cell>
          <cell r="E9046" t="str">
            <v>930-67514</v>
          </cell>
          <cell r="F9046" t="str">
            <v>610017514930</v>
          </cell>
          <cell r="G9046">
            <v>602500</v>
          </cell>
          <cell r="H9046" t="str">
            <v>BANK CHARGES</v>
          </cell>
        </row>
        <row r="9047">
          <cell r="A9047">
            <v>508400</v>
          </cell>
          <cell r="B9047" t="str">
            <v>ADMINISTRATIVE EXPEN</v>
          </cell>
          <cell r="C9047">
            <v>62111</v>
          </cell>
          <cell r="D9047" t="str">
            <v>SCE ADMINISTRAT</v>
          </cell>
          <cell r="E9047" t="str">
            <v>930-67515</v>
          </cell>
          <cell r="F9047" t="str">
            <v>621117515930</v>
          </cell>
          <cell r="G9047">
            <v>608400</v>
          </cell>
          <cell r="H9047" t="str">
            <v>ADMINISTRATIVE EXPEN</v>
          </cell>
        </row>
        <row r="9048">
          <cell r="A9048">
            <v>406000</v>
          </cell>
          <cell r="B9048" t="str">
            <v>OPERATING INCOME - UTILITY</v>
          </cell>
          <cell r="C9048">
            <v>62101</v>
          </cell>
          <cell r="D9048" t="str">
            <v>SCW ADMINISTRATION</v>
          </cell>
          <cell r="E9048" t="str">
            <v>930-67516</v>
          </cell>
          <cell r="F9048" t="str">
            <v>621017516930</v>
          </cell>
          <cell r="G9048">
            <v>410210</v>
          </cell>
          <cell r="H9048" t="str">
            <v>OP INC - UTILTY - OVERPAYMENT</v>
          </cell>
        </row>
        <row r="9049">
          <cell r="A9049">
            <v>501100</v>
          </cell>
          <cell r="B9049" t="str">
            <v>EDUCATION</v>
          </cell>
          <cell r="C9049">
            <v>62101</v>
          </cell>
          <cell r="D9049" t="str">
            <v>SCW ADMINISTRATION</v>
          </cell>
          <cell r="E9049" t="str">
            <v>930-67516</v>
          </cell>
          <cell r="F9049" t="str">
            <v>621017516930</v>
          </cell>
          <cell r="G9049">
            <v>601100</v>
          </cell>
          <cell r="H9049" t="str">
            <v>EDUCATION</v>
          </cell>
        </row>
        <row r="9050">
          <cell r="A9050">
            <v>501400</v>
          </cell>
          <cell r="B9050" t="str">
            <v>MATERIALS</v>
          </cell>
          <cell r="C9050">
            <v>62101</v>
          </cell>
          <cell r="D9050" t="str">
            <v>SCW ADMINISTRATION</v>
          </cell>
          <cell r="E9050" t="str">
            <v>930-67516</v>
          </cell>
          <cell r="F9050" t="str">
            <v>621017516930</v>
          </cell>
          <cell r="G9050">
            <v>601400</v>
          </cell>
          <cell r="H9050" t="str">
            <v>MATERIALS</v>
          </cell>
        </row>
        <row r="9051">
          <cell r="A9051">
            <v>501500</v>
          </cell>
          <cell r="B9051" t="str">
            <v>MILEAGE REIMBURSE</v>
          </cell>
          <cell r="C9051">
            <v>62101</v>
          </cell>
          <cell r="D9051" t="str">
            <v>SCW ADMINISTRATION</v>
          </cell>
          <cell r="E9051" t="str">
            <v>930-67516</v>
          </cell>
          <cell r="F9051" t="str">
            <v>621017516930</v>
          </cell>
          <cell r="G9051">
            <v>601500</v>
          </cell>
          <cell r="H9051" t="str">
            <v>MILEAGE REIMBURSE</v>
          </cell>
        </row>
        <row r="9052">
          <cell r="A9052">
            <v>501600</v>
          </cell>
          <cell r="B9052" t="str">
            <v>TRANSPORTATION</v>
          </cell>
          <cell r="C9052">
            <v>62101</v>
          </cell>
          <cell r="D9052" t="str">
            <v>SCW ADMINISTRATION</v>
          </cell>
          <cell r="E9052" t="str">
            <v>930-67516</v>
          </cell>
          <cell r="F9052" t="str">
            <v>621017516930</v>
          </cell>
          <cell r="G9052">
            <v>601600</v>
          </cell>
          <cell r="H9052" t="str">
            <v>TRANSPORTATION</v>
          </cell>
        </row>
        <row r="9053">
          <cell r="A9053">
            <v>501700</v>
          </cell>
          <cell r="B9053" t="str">
            <v>EQUIPMENT</v>
          </cell>
          <cell r="C9053">
            <v>62101</v>
          </cell>
          <cell r="D9053" t="str">
            <v>SCW ADMINISTRATION</v>
          </cell>
          <cell r="E9053" t="str">
            <v>930-67516</v>
          </cell>
          <cell r="F9053" t="str">
            <v>621017516930</v>
          </cell>
          <cell r="G9053">
            <v>601700</v>
          </cell>
          <cell r="H9053" t="str">
            <v>EQUIPMENT</v>
          </cell>
        </row>
        <row r="9054">
          <cell r="A9054">
            <v>501900</v>
          </cell>
          <cell r="B9054" t="str">
            <v>DUES/MEMBERSHIP</v>
          </cell>
          <cell r="C9054">
            <v>62101</v>
          </cell>
          <cell r="D9054" t="str">
            <v>SCW ADMINISTRATION</v>
          </cell>
          <cell r="E9054" t="str">
            <v>930-67516</v>
          </cell>
          <cell r="F9054" t="str">
            <v>621017516930</v>
          </cell>
          <cell r="G9054">
            <v>601900</v>
          </cell>
          <cell r="H9054" t="str">
            <v>DUES/MEMBERSHIP</v>
          </cell>
        </row>
        <row r="9055">
          <cell r="A9055">
            <v>502000</v>
          </cell>
          <cell r="B9055" t="str">
            <v>OFFICE CONTRACT WORK</v>
          </cell>
          <cell r="C9055">
            <v>62101</v>
          </cell>
          <cell r="D9055" t="str">
            <v>SCW ADMINISTRATION</v>
          </cell>
          <cell r="E9055" t="str">
            <v>930-67516</v>
          </cell>
          <cell r="F9055" t="str">
            <v>621017516930</v>
          </cell>
          <cell r="G9055">
            <v>602000</v>
          </cell>
          <cell r="H9055" t="str">
            <v>OFFICE CONTRACT WORK</v>
          </cell>
        </row>
        <row r="9056">
          <cell r="A9056">
            <v>502100</v>
          </cell>
          <cell r="B9056" t="str">
            <v>OTHER CONTRACT WORK</v>
          </cell>
          <cell r="C9056">
            <v>62101</v>
          </cell>
          <cell r="D9056" t="str">
            <v>SCW ADMINISTRATION</v>
          </cell>
          <cell r="E9056" t="str">
            <v>930-67516</v>
          </cell>
          <cell r="F9056" t="str">
            <v>621017516930</v>
          </cell>
          <cell r="G9056">
            <v>602100</v>
          </cell>
          <cell r="H9056" t="str">
            <v>OTHER CONTRACT WORK</v>
          </cell>
        </row>
        <row r="9057">
          <cell r="A9057">
            <v>502300</v>
          </cell>
          <cell r="B9057" t="str">
            <v>RENTS AND LEASES</v>
          </cell>
          <cell r="C9057">
            <v>62101</v>
          </cell>
          <cell r="D9057" t="str">
            <v>SCW ADMINISTRATION</v>
          </cell>
          <cell r="E9057" t="str">
            <v>930-67516</v>
          </cell>
          <cell r="F9057" t="str">
            <v>621017516930</v>
          </cell>
          <cell r="G9057">
            <v>602300</v>
          </cell>
          <cell r="H9057" t="str">
            <v>RENTS AND LEASES</v>
          </cell>
        </row>
        <row r="9058">
          <cell r="A9058">
            <v>502302</v>
          </cell>
          <cell r="B9058" t="str">
            <v>TOOLS AND EQUIP RENT</v>
          </cell>
          <cell r="C9058">
            <v>62101</v>
          </cell>
          <cell r="D9058" t="str">
            <v>SCW ADMINISTRATION</v>
          </cell>
          <cell r="E9058" t="str">
            <v>930-67516</v>
          </cell>
          <cell r="F9058" t="str">
            <v>621017516930</v>
          </cell>
          <cell r="G9058">
            <v>602302</v>
          </cell>
          <cell r="H9058" t="str">
            <v>TOOLS AND EQUIP RENT</v>
          </cell>
        </row>
        <row r="9059">
          <cell r="A9059">
            <v>502500</v>
          </cell>
          <cell r="B9059" t="str">
            <v>BANK CHARGES</v>
          </cell>
          <cell r="C9059">
            <v>62103</v>
          </cell>
          <cell r="D9059" t="str">
            <v>SCW MISC</v>
          </cell>
          <cell r="E9059" t="str">
            <v>930-67516</v>
          </cell>
          <cell r="F9059" t="str">
            <v>621037516930</v>
          </cell>
          <cell r="G9059">
            <v>602500</v>
          </cell>
          <cell r="H9059" t="str">
            <v>BANK CHARGES</v>
          </cell>
        </row>
        <row r="9060">
          <cell r="A9060">
            <v>502500</v>
          </cell>
          <cell r="B9060" t="str">
            <v>BANK CHARGES</v>
          </cell>
          <cell r="C9060">
            <v>62101</v>
          </cell>
          <cell r="D9060" t="str">
            <v>SCW ADMINISTRATION</v>
          </cell>
          <cell r="E9060" t="str">
            <v>930-67516</v>
          </cell>
          <cell r="F9060" t="str">
            <v>621017516930</v>
          </cell>
          <cell r="G9060">
            <v>602500</v>
          </cell>
          <cell r="H9060" t="str">
            <v>BANK CHARGES</v>
          </cell>
        </row>
        <row r="9061">
          <cell r="A9061">
            <v>502600</v>
          </cell>
          <cell r="B9061" t="str">
            <v>UTILITIES</v>
          </cell>
          <cell r="C9061">
            <v>62101</v>
          </cell>
          <cell r="D9061" t="str">
            <v>SCW ADMINISTRATION</v>
          </cell>
          <cell r="E9061" t="str">
            <v>930-67516</v>
          </cell>
          <cell r="F9061" t="str">
            <v>621017516930</v>
          </cell>
          <cell r="G9061">
            <v>602600</v>
          </cell>
          <cell r="H9061" t="str">
            <v>UTILITIES</v>
          </cell>
        </row>
        <row r="9062">
          <cell r="A9062">
            <v>502700</v>
          </cell>
          <cell r="B9062" t="str">
            <v>TELEPHONE</v>
          </cell>
          <cell r="C9062">
            <v>62101</v>
          </cell>
          <cell r="D9062" t="str">
            <v>SCW ADMINISTRATION</v>
          </cell>
          <cell r="E9062" t="str">
            <v>930-67516</v>
          </cell>
          <cell r="F9062" t="str">
            <v>621017516930</v>
          </cell>
          <cell r="G9062">
            <v>602700</v>
          </cell>
          <cell r="H9062" t="str">
            <v>TELEPHONE</v>
          </cell>
        </row>
        <row r="9063">
          <cell r="A9063">
            <v>502800</v>
          </cell>
          <cell r="B9063" t="str">
            <v>POSTAGE</v>
          </cell>
          <cell r="C9063">
            <v>62101</v>
          </cell>
          <cell r="D9063" t="str">
            <v>SCW ADMINISTRATION</v>
          </cell>
          <cell r="E9063" t="str">
            <v>930-67516</v>
          </cell>
          <cell r="F9063" t="str">
            <v>621017516930</v>
          </cell>
          <cell r="G9063">
            <v>602800</v>
          </cell>
          <cell r="H9063" t="str">
            <v>POSTAGE</v>
          </cell>
        </row>
        <row r="9064">
          <cell r="A9064">
            <v>503000</v>
          </cell>
          <cell r="B9064" t="str">
            <v>OFFICE SUPPLIES</v>
          </cell>
          <cell r="C9064">
            <v>62101</v>
          </cell>
          <cell r="D9064" t="str">
            <v>SCW ADMINISTRATION</v>
          </cell>
          <cell r="E9064" t="str">
            <v>930-67516</v>
          </cell>
          <cell r="F9064" t="str">
            <v>621017516930</v>
          </cell>
          <cell r="G9064">
            <v>603000</v>
          </cell>
          <cell r="H9064" t="str">
            <v>OFFICE SUPPLIES</v>
          </cell>
        </row>
        <row r="9065">
          <cell r="A9065">
            <v>503100</v>
          </cell>
          <cell r="B9065" t="str">
            <v>PRINTING</v>
          </cell>
          <cell r="C9065">
            <v>62101</v>
          </cell>
          <cell r="D9065" t="str">
            <v>SCW ADMINISTRATION</v>
          </cell>
          <cell r="E9065" t="str">
            <v>930-67516</v>
          </cell>
          <cell r="F9065" t="str">
            <v>621017516930</v>
          </cell>
          <cell r="G9065">
            <v>603100</v>
          </cell>
          <cell r="H9065" t="str">
            <v>PRINTING</v>
          </cell>
        </row>
        <row r="9066">
          <cell r="A9066">
            <v>503200</v>
          </cell>
          <cell r="B9066" t="str">
            <v>BOOKS AND MAGAZINES</v>
          </cell>
          <cell r="C9066">
            <v>62101</v>
          </cell>
          <cell r="D9066" t="str">
            <v>SCW ADMINISTRATION</v>
          </cell>
          <cell r="E9066" t="str">
            <v>930-67516</v>
          </cell>
          <cell r="F9066" t="str">
            <v>621017516930</v>
          </cell>
          <cell r="G9066">
            <v>603200</v>
          </cell>
          <cell r="H9066" t="str">
            <v>BOOKS AND MAGAZINES</v>
          </cell>
        </row>
        <row r="9067">
          <cell r="A9067">
            <v>503400</v>
          </cell>
          <cell r="B9067" t="str">
            <v>TOOL EXPENSE</v>
          </cell>
          <cell r="C9067">
            <v>62101</v>
          </cell>
          <cell r="D9067" t="str">
            <v>SCW ADMINISTRATION</v>
          </cell>
          <cell r="E9067" t="str">
            <v>930-67516</v>
          </cell>
          <cell r="F9067" t="str">
            <v>621017516930</v>
          </cell>
          <cell r="G9067">
            <v>603400</v>
          </cell>
          <cell r="H9067" t="str">
            <v>TOOL EXPENSE</v>
          </cell>
        </row>
        <row r="9068">
          <cell r="A9068">
            <v>503600</v>
          </cell>
          <cell r="B9068" t="str">
            <v>COPIER LEASE/MAINT</v>
          </cell>
          <cell r="C9068">
            <v>62101</v>
          </cell>
          <cell r="D9068" t="str">
            <v>SCW ADMINISTRATION</v>
          </cell>
          <cell r="E9068" t="str">
            <v>930-67516</v>
          </cell>
          <cell r="F9068" t="str">
            <v>621017516930</v>
          </cell>
          <cell r="G9068">
            <v>603600</v>
          </cell>
          <cell r="H9068" t="str">
            <v>COPIER LEASE/MAINT</v>
          </cell>
        </row>
        <row r="9069">
          <cell r="A9069">
            <v>503808</v>
          </cell>
          <cell r="B9069" t="str">
            <v>TAXES-PROPERTY</v>
          </cell>
          <cell r="C9069">
            <v>62101</v>
          </cell>
          <cell r="D9069" t="str">
            <v>SCW ADMINISTRATION</v>
          </cell>
          <cell r="E9069" t="str">
            <v>930-67516</v>
          </cell>
          <cell r="F9069" t="str">
            <v>621017516930</v>
          </cell>
          <cell r="G9069">
            <v>603855</v>
          </cell>
          <cell r="H9069" t="str">
            <v>OTHER TAX - PROPERTY UTILITY</v>
          </cell>
        </row>
        <row r="9070">
          <cell r="A9070">
            <v>504000</v>
          </cell>
          <cell r="B9070" t="str">
            <v>CASH DISCOUNT</v>
          </cell>
          <cell r="C9070">
            <v>62101</v>
          </cell>
          <cell r="D9070" t="str">
            <v>SCW ADMINISTRATION</v>
          </cell>
          <cell r="E9070" t="str">
            <v>930-67516</v>
          </cell>
          <cell r="F9070" t="str">
            <v>621017516930</v>
          </cell>
          <cell r="G9070">
            <v>604000</v>
          </cell>
          <cell r="H9070" t="str">
            <v>CASH DISCOUNT</v>
          </cell>
        </row>
        <row r="9071">
          <cell r="A9071">
            <v>504900</v>
          </cell>
          <cell r="B9071" t="str">
            <v>UNIFORMS</v>
          </cell>
          <cell r="C9071">
            <v>62101</v>
          </cell>
          <cell r="D9071" t="str">
            <v>SCW ADMINISTRATION</v>
          </cell>
          <cell r="E9071" t="str">
            <v>930-67516</v>
          </cell>
          <cell r="F9071" t="str">
            <v>621017516930</v>
          </cell>
          <cell r="G9071">
            <v>604900</v>
          </cell>
          <cell r="H9071" t="str">
            <v>UNIFORMS</v>
          </cell>
        </row>
        <row r="9072">
          <cell r="A9072">
            <v>505500</v>
          </cell>
          <cell r="B9072" t="str">
            <v>REPAIRS AND MAINT</v>
          </cell>
          <cell r="C9072">
            <v>62101</v>
          </cell>
          <cell r="D9072" t="str">
            <v>SCW ADMINISTRATION</v>
          </cell>
          <cell r="E9072" t="str">
            <v>930-67516</v>
          </cell>
          <cell r="F9072" t="str">
            <v>621017516930</v>
          </cell>
          <cell r="G9072">
            <v>605500</v>
          </cell>
          <cell r="H9072" t="str">
            <v>REPAIRS AND MAINT</v>
          </cell>
        </row>
        <row r="9073">
          <cell r="A9073">
            <v>505600</v>
          </cell>
          <cell r="B9073" t="str">
            <v>SOFTWARE MAINT</v>
          </cell>
          <cell r="C9073">
            <v>62101</v>
          </cell>
          <cell r="D9073" t="str">
            <v>SCW ADMINISTRATION</v>
          </cell>
          <cell r="E9073" t="str">
            <v>930-67516</v>
          </cell>
          <cell r="F9073" t="str">
            <v>621017516930</v>
          </cell>
          <cell r="G9073">
            <v>605600</v>
          </cell>
          <cell r="H9073" t="str">
            <v>SOFTWARE MAINT</v>
          </cell>
        </row>
        <row r="9074">
          <cell r="A9074">
            <v>505900</v>
          </cell>
          <cell r="B9074" t="str">
            <v>HARDWARE MAINT</v>
          </cell>
          <cell r="C9074">
            <v>62101</v>
          </cell>
          <cell r="D9074" t="str">
            <v>SCW ADMINISTRATION</v>
          </cell>
          <cell r="E9074" t="str">
            <v>930-67516</v>
          </cell>
          <cell r="F9074" t="str">
            <v>621017516930</v>
          </cell>
          <cell r="G9074">
            <v>605900</v>
          </cell>
          <cell r="H9074" t="str">
            <v>HARDWARE MAINT</v>
          </cell>
        </row>
        <row r="9075">
          <cell r="A9075">
            <v>506200</v>
          </cell>
          <cell r="B9075" t="str">
            <v>PERMITS AND FEES</v>
          </cell>
          <cell r="C9075">
            <v>62101</v>
          </cell>
          <cell r="D9075" t="str">
            <v>SCW ADMINISTRATION</v>
          </cell>
          <cell r="E9075" t="str">
            <v>930-67516</v>
          </cell>
          <cell r="F9075" t="str">
            <v>621017516930</v>
          </cell>
          <cell r="G9075">
            <v>606200</v>
          </cell>
          <cell r="H9075" t="str">
            <v>PERMITS AND FEES</v>
          </cell>
        </row>
        <row r="9076">
          <cell r="A9076">
            <v>506500</v>
          </cell>
          <cell r="B9076" t="str">
            <v>UNLEADED FUEL</v>
          </cell>
          <cell r="C9076">
            <v>62101</v>
          </cell>
          <cell r="D9076" t="str">
            <v>SCW ADMINISTRATION</v>
          </cell>
          <cell r="E9076" t="str">
            <v>930-67516</v>
          </cell>
          <cell r="F9076" t="str">
            <v>621017516930</v>
          </cell>
          <cell r="G9076">
            <v>606500</v>
          </cell>
          <cell r="H9076" t="str">
            <v>UNLEADED FUEL</v>
          </cell>
        </row>
        <row r="9077">
          <cell r="A9077">
            <v>512100</v>
          </cell>
          <cell r="B9077" t="str">
            <v>MEALS AND ENTERTAIN</v>
          </cell>
          <cell r="C9077">
            <v>62101</v>
          </cell>
          <cell r="D9077" t="str">
            <v>SCW ADMINISTRATION</v>
          </cell>
          <cell r="E9077" t="str">
            <v>930-67516</v>
          </cell>
          <cell r="F9077" t="str">
            <v>621017516930</v>
          </cell>
          <cell r="G9077">
            <v>612100</v>
          </cell>
          <cell r="H9077" t="str">
            <v>MEALS AND ENTERTAIN</v>
          </cell>
        </row>
        <row r="9078">
          <cell r="A9078">
            <v>513200</v>
          </cell>
          <cell r="B9078" t="str">
            <v>BUSINESS TRAVEL</v>
          </cell>
          <cell r="C9078">
            <v>62101</v>
          </cell>
          <cell r="D9078" t="str">
            <v>SCW ADMINISTRATION</v>
          </cell>
          <cell r="E9078" t="str">
            <v>930-67516</v>
          </cell>
          <cell r="F9078" t="str">
            <v>621017516930</v>
          </cell>
          <cell r="G9078">
            <v>613200</v>
          </cell>
          <cell r="H9078" t="str">
            <v>BUSINESS TRAVEL</v>
          </cell>
        </row>
        <row r="9079">
          <cell r="A9079">
            <v>522000</v>
          </cell>
          <cell r="B9079" t="str">
            <v>EMPLOYEE AWARDS</v>
          </cell>
          <cell r="C9079">
            <v>62101</v>
          </cell>
          <cell r="D9079" t="str">
            <v>SCW ADMINISTRATION</v>
          </cell>
          <cell r="E9079" t="str">
            <v>930-67516</v>
          </cell>
          <cell r="F9079" t="str">
            <v>621017516930</v>
          </cell>
          <cell r="G9079">
            <v>622000</v>
          </cell>
          <cell r="H9079" t="str">
            <v>EMPLOYEE AWARDS</v>
          </cell>
        </row>
        <row r="9080">
          <cell r="A9080">
            <v>501400</v>
          </cell>
          <cell r="B9080" t="str">
            <v>MATERIALS</v>
          </cell>
          <cell r="C9080">
            <v>62111</v>
          </cell>
          <cell r="D9080" t="str">
            <v>SCE ADMINISTRAT</v>
          </cell>
          <cell r="E9080" t="str">
            <v>930-67517</v>
          </cell>
          <cell r="F9080" t="str">
            <v>621117517930</v>
          </cell>
          <cell r="G9080">
            <v>601400</v>
          </cell>
          <cell r="H9080" t="str">
            <v>MATERIALS</v>
          </cell>
        </row>
        <row r="9081">
          <cell r="A9081">
            <v>501500</v>
          </cell>
          <cell r="B9081" t="str">
            <v>MILEAGE REIMBURSE</v>
          </cell>
          <cell r="C9081">
            <v>62111</v>
          </cell>
          <cell r="D9081" t="str">
            <v>SCE ADMINISTRAT</v>
          </cell>
          <cell r="E9081" t="str">
            <v>930-67517</v>
          </cell>
          <cell r="F9081" t="str">
            <v>621117517930</v>
          </cell>
          <cell r="G9081">
            <v>601500</v>
          </cell>
          <cell r="H9081" t="str">
            <v>MILEAGE REIMBURSE</v>
          </cell>
        </row>
        <row r="9082">
          <cell r="A9082">
            <v>501600</v>
          </cell>
          <cell r="B9082" t="str">
            <v>TRANSPORTATION</v>
          </cell>
          <cell r="C9082">
            <v>62111</v>
          </cell>
          <cell r="D9082" t="str">
            <v>SCE ADMINISTRAT</v>
          </cell>
          <cell r="E9082" t="str">
            <v>930-67517</v>
          </cell>
          <cell r="F9082" t="str">
            <v>621117517930</v>
          </cell>
          <cell r="G9082">
            <v>601600</v>
          </cell>
          <cell r="H9082" t="str">
            <v>TRANSPORTATION</v>
          </cell>
        </row>
        <row r="9083">
          <cell r="A9083">
            <v>501700</v>
          </cell>
          <cell r="B9083" t="str">
            <v>EQUIPMENT</v>
          </cell>
          <cell r="C9083">
            <v>62111</v>
          </cell>
          <cell r="D9083" t="str">
            <v>SCE ADMINISTRAT</v>
          </cell>
          <cell r="E9083" t="str">
            <v>930-67517</v>
          </cell>
          <cell r="F9083" t="str">
            <v>621117517930</v>
          </cell>
          <cell r="G9083">
            <v>601700</v>
          </cell>
          <cell r="H9083" t="str">
            <v>EQUIPMENT</v>
          </cell>
        </row>
        <row r="9084">
          <cell r="A9084">
            <v>501900</v>
          </cell>
          <cell r="B9084" t="str">
            <v>DUES/MEMBERSHIP</v>
          </cell>
          <cell r="C9084">
            <v>62111</v>
          </cell>
          <cell r="D9084" t="str">
            <v>SCE ADMINISTRAT</v>
          </cell>
          <cell r="E9084" t="str">
            <v>930-67517</v>
          </cell>
          <cell r="F9084" t="str">
            <v>621117517930</v>
          </cell>
          <cell r="G9084">
            <v>601900</v>
          </cell>
          <cell r="H9084" t="str">
            <v>DUES/MEMBERSHIP</v>
          </cell>
        </row>
        <row r="9085">
          <cell r="A9085">
            <v>502000</v>
          </cell>
          <cell r="B9085" t="str">
            <v>OFFICE CONTRACT WORK</v>
          </cell>
          <cell r="C9085">
            <v>62111</v>
          </cell>
          <cell r="D9085" t="str">
            <v>SCE ADMINISTRAT</v>
          </cell>
          <cell r="E9085" t="str">
            <v>930-67517</v>
          </cell>
          <cell r="F9085" t="str">
            <v>621117517930</v>
          </cell>
          <cell r="G9085">
            <v>602000</v>
          </cell>
          <cell r="H9085" t="str">
            <v>OFFICE CONTRACT WORK</v>
          </cell>
        </row>
        <row r="9086">
          <cell r="A9086">
            <v>502100</v>
          </cell>
          <cell r="B9086" t="str">
            <v>OTHER CONTRACT WORK</v>
          </cell>
          <cell r="C9086">
            <v>62111</v>
          </cell>
          <cell r="D9086" t="str">
            <v>SCE ADMINISTRAT</v>
          </cell>
          <cell r="E9086" t="str">
            <v>930-67517</v>
          </cell>
          <cell r="F9086" t="str">
            <v>621117517930</v>
          </cell>
          <cell r="G9086">
            <v>602100</v>
          </cell>
          <cell r="H9086" t="str">
            <v>OTHER CONTRACT WORK</v>
          </cell>
        </row>
        <row r="9087">
          <cell r="A9087">
            <v>502300</v>
          </cell>
          <cell r="B9087" t="str">
            <v>RENTS AND LEASES</v>
          </cell>
          <cell r="C9087">
            <v>62111</v>
          </cell>
          <cell r="D9087" t="str">
            <v>SCE ADMINISTRAT</v>
          </cell>
          <cell r="E9087" t="str">
            <v>930-67517</v>
          </cell>
          <cell r="F9087" t="str">
            <v>621117517930</v>
          </cell>
          <cell r="G9087">
            <v>602300</v>
          </cell>
          <cell r="H9087" t="str">
            <v>RENTS AND LEASES</v>
          </cell>
        </row>
        <row r="9088">
          <cell r="A9088">
            <v>502500</v>
          </cell>
          <cell r="B9088" t="str">
            <v>BANK CHARGES</v>
          </cell>
          <cell r="C9088">
            <v>62113</v>
          </cell>
          <cell r="D9088" t="str">
            <v>SCE MISC</v>
          </cell>
          <cell r="E9088" t="str">
            <v>930-67517</v>
          </cell>
          <cell r="F9088" t="str">
            <v>621137517930</v>
          </cell>
          <cell r="G9088">
            <v>602500</v>
          </cell>
          <cell r="H9088" t="str">
            <v>BANK CHARGES</v>
          </cell>
        </row>
        <row r="9089">
          <cell r="A9089">
            <v>502500</v>
          </cell>
          <cell r="B9089" t="str">
            <v>BANK CHARGES</v>
          </cell>
          <cell r="C9089">
            <v>62111</v>
          </cell>
          <cell r="D9089" t="str">
            <v>SCE ADMINISTRAT</v>
          </cell>
          <cell r="E9089" t="str">
            <v>930-67517</v>
          </cell>
          <cell r="F9089" t="str">
            <v>621117517930</v>
          </cell>
          <cell r="G9089">
            <v>602500</v>
          </cell>
          <cell r="H9089" t="str">
            <v>BANK CHARGES</v>
          </cell>
        </row>
        <row r="9090">
          <cell r="A9090">
            <v>502600</v>
          </cell>
          <cell r="B9090" t="str">
            <v>UTILITIES</v>
          </cell>
          <cell r="C9090">
            <v>62111</v>
          </cell>
          <cell r="D9090" t="str">
            <v>SCE ADMINISTRAT</v>
          </cell>
          <cell r="E9090" t="str">
            <v>930-67517</v>
          </cell>
          <cell r="F9090" t="str">
            <v>621117517930</v>
          </cell>
          <cell r="G9090">
            <v>602600</v>
          </cell>
          <cell r="H9090" t="str">
            <v>UTILITIES</v>
          </cell>
        </row>
        <row r="9091">
          <cell r="A9091">
            <v>502700</v>
          </cell>
          <cell r="B9091" t="str">
            <v>TELEPHONE</v>
          </cell>
          <cell r="C9091">
            <v>62111</v>
          </cell>
          <cell r="D9091" t="str">
            <v>SCE ADMINISTRAT</v>
          </cell>
          <cell r="E9091" t="str">
            <v>930-67517</v>
          </cell>
          <cell r="F9091" t="str">
            <v>621117517930</v>
          </cell>
          <cell r="G9091">
            <v>602700</v>
          </cell>
          <cell r="H9091" t="str">
            <v>TELEPHONE</v>
          </cell>
        </row>
        <row r="9092">
          <cell r="A9092">
            <v>502800</v>
          </cell>
          <cell r="B9092" t="str">
            <v>POSTAGE</v>
          </cell>
          <cell r="C9092">
            <v>62111</v>
          </cell>
          <cell r="D9092" t="str">
            <v>SCE ADMINISTRAT</v>
          </cell>
          <cell r="E9092" t="str">
            <v>930-67517</v>
          </cell>
          <cell r="F9092" t="str">
            <v>621117517930</v>
          </cell>
          <cell r="G9092">
            <v>602800</v>
          </cell>
          <cell r="H9092" t="str">
            <v>POSTAGE</v>
          </cell>
        </row>
        <row r="9093">
          <cell r="A9093">
            <v>503000</v>
          </cell>
          <cell r="B9093" t="str">
            <v>OFFICE SUPPLIES</v>
          </cell>
          <cell r="C9093">
            <v>62111</v>
          </cell>
          <cell r="D9093" t="str">
            <v>SCE ADMINISTRAT</v>
          </cell>
          <cell r="E9093" t="str">
            <v>930-67517</v>
          </cell>
          <cell r="F9093" t="str">
            <v>621117517930</v>
          </cell>
          <cell r="G9093">
            <v>603000</v>
          </cell>
          <cell r="H9093" t="str">
            <v>OFFICE SUPPLIES</v>
          </cell>
        </row>
        <row r="9094">
          <cell r="A9094">
            <v>503100</v>
          </cell>
          <cell r="B9094" t="str">
            <v>PRINTING</v>
          </cell>
          <cell r="C9094">
            <v>62111</v>
          </cell>
          <cell r="D9094" t="str">
            <v>SCE ADMINISTRAT</v>
          </cell>
          <cell r="E9094" t="str">
            <v>930-67517</v>
          </cell>
          <cell r="F9094" t="str">
            <v>621117517930</v>
          </cell>
          <cell r="G9094">
            <v>603100</v>
          </cell>
          <cell r="H9094" t="str">
            <v>PRINTING</v>
          </cell>
        </row>
        <row r="9095">
          <cell r="A9095">
            <v>503200</v>
          </cell>
          <cell r="B9095" t="str">
            <v>BOOKS AND MAGAZINES</v>
          </cell>
          <cell r="C9095">
            <v>62111</v>
          </cell>
          <cell r="D9095" t="str">
            <v>SCE ADMINISTRAT</v>
          </cell>
          <cell r="E9095" t="str">
            <v>930-67517</v>
          </cell>
          <cell r="F9095" t="str">
            <v>621117517930</v>
          </cell>
          <cell r="G9095">
            <v>603200</v>
          </cell>
          <cell r="H9095" t="str">
            <v>BOOKS AND MAGAZINES</v>
          </cell>
        </row>
        <row r="9096">
          <cell r="A9096">
            <v>503400</v>
          </cell>
          <cell r="B9096" t="str">
            <v>TOOL EXPENSE</v>
          </cell>
          <cell r="C9096">
            <v>62111</v>
          </cell>
          <cell r="D9096" t="str">
            <v>SCE ADMINISTRAT</v>
          </cell>
          <cell r="E9096" t="str">
            <v>930-67517</v>
          </cell>
          <cell r="F9096" t="str">
            <v>621117517930</v>
          </cell>
          <cell r="G9096">
            <v>603400</v>
          </cell>
          <cell r="H9096" t="str">
            <v>TOOL EXPENSE</v>
          </cell>
        </row>
        <row r="9097">
          <cell r="A9097">
            <v>503600</v>
          </cell>
          <cell r="B9097" t="str">
            <v>COPIER LEASE/MAINT</v>
          </cell>
          <cell r="C9097">
            <v>62111</v>
          </cell>
          <cell r="D9097" t="str">
            <v>SCE ADMINISTRAT</v>
          </cell>
          <cell r="E9097" t="str">
            <v>930-67517</v>
          </cell>
          <cell r="F9097" t="str">
            <v>621117517930</v>
          </cell>
          <cell r="G9097">
            <v>603600</v>
          </cell>
          <cell r="H9097" t="str">
            <v>COPIER LEASE/MAINT</v>
          </cell>
        </row>
        <row r="9098">
          <cell r="A9098">
            <v>503808</v>
          </cell>
          <cell r="B9098" t="str">
            <v>TAXES-PROPERTY</v>
          </cell>
          <cell r="C9098">
            <v>62111</v>
          </cell>
          <cell r="D9098" t="str">
            <v>SCE ADMINISTRAT</v>
          </cell>
          <cell r="E9098" t="str">
            <v>930-67517</v>
          </cell>
          <cell r="F9098" t="str">
            <v>621117517930</v>
          </cell>
          <cell r="G9098">
            <v>603861</v>
          </cell>
          <cell r="H9098" t="str">
            <v>OTHER TAX - PROPERTY NON-UTILITY</v>
          </cell>
        </row>
        <row r="9099">
          <cell r="A9099">
            <v>504900</v>
          </cell>
          <cell r="B9099" t="str">
            <v>UNIFORMS</v>
          </cell>
          <cell r="C9099">
            <v>62111</v>
          </cell>
          <cell r="D9099" t="str">
            <v>SCE ADMINISTRAT</v>
          </cell>
          <cell r="E9099" t="str">
            <v>930-67517</v>
          </cell>
          <cell r="F9099" t="str">
            <v>621117517930</v>
          </cell>
          <cell r="G9099">
            <v>604900</v>
          </cell>
          <cell r="H9099" t="str">
            <v>UNIFORMS</v>
          </cell>
        </row>
        <row r="9100">
          <cell r="A9100">
            <v>505500</v>
          </cell>
          <cell r="B9100" t="str">
            <v>REPAIRS AND MAINT</v>
          </cell>
          <cell r="C9100">
            <v>62111</v>
          </cell>
          <cell r="D9100" t="str">
            <v>SCE ADMINISTRAT</v>
          </cell>
          <cell r="E9100" t="str">
            <v>930-67517</v>
          </cell>
          <cell r="F9100" t="str">
            <v>621117517930</v>
          </cell>
          <cell r="G9100">
            <v>605500</v>
          </cell>
          <cell r="H9100" t="str">
            <v>REPAIRS AND MAINT</v>
          </cell>
        </row>
        <row r="9101">
          <cell r="A9101">
            <v>505600</v>
          </cell>
          <cell r="B9101" t="str">
            <v>SOFTWARE MAINT</v>
          </cell>
          <cell r="C9101">
            <v>62111</v>
          </cell>
          <cell r="D9101" t="str">
            <v>SCE ADMINISTRAT</v>
          </cell>
          <cell r="E9101" t="str">
            <v>930-67517</v>
          </cell>
          <cell r="F9101" t="str">
            <v>621117517930</v>
          </cell>
          <cell r="G9101">
            <v>605600</v>
          </cell>
          <cell r="H9101" t="str">
            <v>SOFTWARE MAINT</v>
          </cell>
        </row>
        <row r="9102">
          <cell r="A9102">
            <v>506200</v>
          </cell>
          <cell r="B9102" t="str">
            <v>PERMITS AND FEES</v>
          </cell>
          <cell r="C9102">
            <v>62111</v>
          </cell>
          <cell r="D9102" t="str">
            <v>SCE ADMINISTRAT</v>
          </cell>
          <cell r="E9102" t="str">
            <v>930-67517</v>
          </cell>
          <cell r="F9102" t="str">
            <v>621117517930</v>
          </cell>
          <cell r="G9102">
            <v>606200</v>
          </cell>
          <cell r="H9102" t="str">
            <v>PERMITS AND FEES</v>
          </cell>
        </row>
        <row r="9103">
          <cell r="A9103">
            <v>506500</v>
          </cell>
          <cell r="B9103" t="str">
            <v>UNLEADED FUEL</v>
          </cell>
          <cell r="C9103">
            <v>62111</v>
          </cell>
          <cell r="D9103" t="str">
            <v>SCE ADMINISTRAT</v>
          </cell>
          <cell r="E9103" t="str">
            <v>930-67517</v>
          </cell>
          <cell r="F9103" t="str">
            <v>621117517930</v>
          </cell>
          <cell r="G9103">
            <v>606500</v>
          </cell>
          <cell r="H9103" t="str">
            <v>UNLEADED FUEL</v>
          </cell>
        </row>
        <row r="9104">
          <cell r="A9104">
            <v>512100</v>
          </cell>
          <cell r="B9104" t="str">
            <v>MEALS AND ENTERTAIN</v>
          </cell>
          <cell r="C9104">
            <v>62111</v>
          </cell>
          <cell r="D9104" t="str">
            <v>SCE ADMINISTRAT</v>
          </cell>
          <cell r="E9104" t="str">
            <v>930-67517</v>
          </cell>
          <cell r="F9104" t="str">
            <v>621117517930</v>
          </cell>
          <cell r="G9104">
            <v>612100</v>
          </cell>
          <cell r="H9104" t="str">
            <v>MEALS AND ENTERTAIN</v>
          </cell>
        </row>
        <row r="9105">
          <cell r="A9105">
            <v>513200</v>
          </cell>
          <cell r="B9105" t="str">
            <v>BUSINESS TRAVEL</v>
          </cell>
          <cell r="C9105">
            <v>62111</v>
          </cell>
          <cell r="D9105" t="str">
            <v>SCE ADMINISTRAT</v>
          </cell>
          <cell r="E9105" t="str">
            <v>930-67517</v>
          </cell>
          <cell r="F9105" t="str">
            <v>621117517930</v>
          </cell>
          <cell r="G9105">
            <v>613200</v>
          </cell>
          <cell r="H9105" t="str">
            <v>BUSINESS TRAVEL</v>
          </cell>
        </row>
        <row r="9106">
          <cell r="A9106">
            <v>522000</v>
          </cell>
          <cell r="B9106" t="str">
            <v>EMPLOYEE AWARDS</v>
          </cell>
          <cell r="C9106">
            <v>62111</v>
          </cell>
          <cell r="D9106" t="str">
            <v>SCE ADMINISTRAT</v>
          </cell>
          <cell r="E9106" t="str">
            <v>930-67517</v>
          </cell>
          <cell r="F9106" t="str">
            <v>621117517930</v>
          </cell>
          <cell r="G9106">
            <v>622000</v>
          </cell>
          <cell r="H9106" t="str">
            <v>EMPLOYEE AWARDS</v>
          </cell>
        </row>
        <row r="9107">
          <cell r="A9107">
            <v>503000</v>
          </cell>
          <cell r="B9107" t="str">
            <v>OFFICE SUPPLIES</v>
          </cell>
          <cell r="C9107">
            <v>62113</v>
          </cell>
          <cell r="D9107" t="str">
            <v>SCE MISC</v>
          </cell>
          <cell r="E9107" t="str">
            <v>930-67517</v>
          </cell>
          <cell r="F9107" t="str">
            <v>621137517930</v>
          </cell>
          <cell r="G9107">
            <v>603000</v>
          </cell>
          <cell r="H9107" t="str">
            <v>OFFICE SUPPLIES</v>
          </cell>
        </row>
        <row r="9108">
          <cell r="A9108">
            <v>505000</v>
          </cell>
          <cell r="B9108" t="str">
            <v>LEGAL FEES</v>
          </cell>
          <cell r="C9108">
            <v>62111</v>
          </cell>
          <cell r="D9108" t="str">
            <v>SCE ADMINISTRAT</v>
          </cell>
          <cell r="E9108" t="str">
            <v>930-67517</v>
          </cell>
          <cell r="F9108" t="str">
            <v>621117517930</v>
          </cell>
          <cell r="G9108">
            <v>605000</v>
          </cell>
          <cell r="H9108" t="str">
            <v>LEGAL FEES</v>
          </cell>
        </row>
        <row r="9109">
          <cell r="A9109">
            <v>505900</v>
          </cell>
          <cell r="B9109" t="str">
            <v>HARDWARE MAINT</v>
          </cell>
          <cell r="C9109">
            <v>62111</v>
          </cell>
          <cell r="D9109" t="str">
            <v>SCE ADMINISTRAT</v>
          </cell>
          <cell r="E9109" t="str">
            <v>930-67517</v>
          </cell>
          <cell r="F9109" t="str">
            <v>621117517930</v>
          </cell>
          <cell r="G9109">
            <v>605900</v>
          </cell>
          <cell r="H9109" t="str">
            <v>HARDWARE MAINT</v>
          </cell>
        </row>
        <row r="9110">
          <cell r="A9110">
            <v>502302</v>
          </cell>
          <cell r="B9110" t="str">
            <v>TOOLS AND EQUIP RENT</v>
          </cell>
          <cell r="C9110">
            <v>62111</v>
          </cell>
          <cell r="D9110" t="str">
            <v>SCE ADMINISTRAT</v>
          </cell>
          <cell r="E9110" t="str">
            <v>930-67517</v>
          </cell>
          <cell r="F9110" t="str">
            <v>621117517930</v>
          </cell>
          <cell r="G9110">
            <v>602302</v>
          </cell>
          <cell r="H9110" t="str">
            <v>TOOLS AND EQUIP RENT</v>
          </cell>
        </row>
        <row r="9111">
          <cell r="A9111">
            <v>522000</v>
          </cell>
          <cell r="B9111" t="str">
            <v>EMPLOYEE AWARDS</v>
          </cell>
          <cell r="C9111">
            <v>63001</v>
          </cell>
          <cell r="D9111" t="str">
            <v>WID GEN CORPORATE</v>
          </cell>
          <cell r="E9111" t="str">
            <v>930-67518</v>
          </cell>
          <cell r="F9111" t="str">
            <v>630017518930</v>
          </cell>
          <cell r="G9111">
            <v>622000</v>
          </cell>
          <cell r="H9111" t="str">
            <v>EMPLOYEE AWARDS</v>
          </cell>
        </row>
        <row r="9112">
          <cell r="A9112">
            <v>502500</v>
          </cell>
          <cell r="B9112" t="str">
            <v>BANK CHARGES</v>
          </cell>
          <cell r="C9112">
            <v>64001</v>
          </cell>
          <cell r="D9112" t="str">
            <v>WTX GEN CORPORATE</v>
          </cell>
          <cell r="E9112" t="str">
            <v>930-67519</v>
          </cell>
          <cell r="F9112" t="str">
            <v>640017519930</v>
          </cell>
          <cell r="G9112">
            <v>602500</v>
          </cell>
          <cell r="H9112" t="str">
            <v>BANK CHARGES</v>
          </cell>
        </row>
        <row r="9113">
          <cell r="A9113">
            <v>522000</v>
          </cell>
          <cell r="B9113" t="str">
            <v>EMPLOYEE AWARDS</v>
          </cell>
          <cell r="C9113">
            <v>64001</v>
          </cell>
          <cell r="D9113" t="str">
            <v>WTX GEN CORPORATE</v>
          </cell>
          <cell r="E9113" t="str">
            <v>930-67519</v>
          </cell>
          <cell r="F9113" t="str">
            <v>640017519930</v>
          </cell>
          <cell r="G9113">
            <v>622000</v>
          </cell>
          <cell r="H9113" t="str">
            <v>EMPLOYEE AWARDS</v>
          </cell>
        </row>
        <row r="9114">
          <cell r="A9114">
            <v>508410</v>
          </cell>
          <cell r="B9114" t="str">
            <v>SHARED SERVICES COST</v>
          </cell>
          <cell r="C9114">
            <v>62101</v>
          </cell>
          <cell r="D9114" t="str">
            <v>SCW ADMINISTRATION</v>
          </cell>
          <cell r="E9114" t="str">
            <v>930-67520</v>
          </cell>
          <cell r="F9114" t="str">
            <v>621017520930</v>
          </cell>
          <cell r="G9114">
            <v>608410</v>
          </cell>
          <cell r="H9114" t="str">
            <v>SHARED SERVICES COST</v>
          </cell>
        </row>
        <row r="9115">
          <cell r="A9115">
            <v>508410</v>
          </cell>
          <cell r="B9115" t="str">
            <v>SHARED SERVICES COST</v>
          </cell>
          <cell r="C9115">
            <v>62111</v>
          </cell>
          <cell r="D9115" t="str">
            <v>SCE ADMINISTRAT</v>
          </cell>
          <cell r="E9115" t="str">
            <v>930-67521</v>
          </cell>
          <cell r="F9115" t="str">
            <v>621117521930</v>
          </cell>
          <cell r="G9115">
            <v>608410</v>
          </cell>
          <cell r="H9115" t="str">
            <v>SHARED SERVICES COST</v>
          </cell>
        </row>
        <row r="9116">
          <cell r="A9116">
            <v>503900</v>
          </cell>
          <cell r="B9116" t="str">
            <v>INSURANCE</v>
          </cell>
          <cell r="C9116">
            <v>64003</v>
          </cell>
          <cell r="D9116" t="str">
            <v>WTX BUSINESS DEV</v>
          </cell>
          <cell r="E9116" t="str">
            <v>930-67524</v>
          </cell>
          <cell r="F9116" t="str">
            <v>640037524930</v>
          </cell>
          <cell r="G9116">
            <v>603900</v>
          </cell>
          <cell r="H9116" t="str">
            <v>INSURANCE</v>
          </cell>
        </row>
        <row r="9117">
          <cell r="A9117">
            <v>502500</v>
          </cell>
          <cell r="B9117" t="str">
            <v>BANK CHARGES</v>
          </cell>
          <cell r="C9117">
            <v>62001</v>
          </cell>
          <cell r="D9117" t="str">
            <v>WTR OR GEN CORPORATE</v>
          </cell>
          <cell r="E9117" t="str">
            <v>930-67525</v>
          </cell>
          <cell r="F9117" t="str">
            <v>620017525930</v>
          </cell>
          <cell r="G9117">
            <v>602500</v>
          </cell>
          <cell r="H9117" t="str">
            <v>BANK CHARGES</v>
          </cell>
        </row>
        <row r="9118">
          <cell r="A9118">
            <v>505100</v>
          </cell>
          <cell r="B9118" t="str">
            <v>PROFESSIONAL SERVICE</v>
          </cell>
          <cell r="C9118">
            <v>62001</v>
          </cell>
          <cell r="D9118" t="str">
            <v>WTR OR GEN CORPORATE</v>
          </cell>
          <cell r="E9118" t="str">
            <v>930-67525</v>
          </cell>
          <cell r="F9118" t="str">
            <v>620017525930</v>
          </cell>
          <cell r="G9118">
            <v>605100</v>
          </cell>
          <cell r="H9118" t="str">
            <v>PROFESSIONAL SERVICE</v>
          </cell>
        </row>
        <row r="9119">
          <cell r="A9119">
            <v>522000</v>
          </cell>
          <cell r="B9119" t="str">
            <v>EMPLOYEE AWARDS</v>
          </cell>
          <cell r="C9119">
            <v>62001</v>
          </cell>
          <cell r="D9119" t="str">
            <v>WTR OR GEN CORPORATE</v>
          </cell>
          <cell r="E9119" t="str">
            <v>930-67525</v>
          </cell>
          <cell r="F9119" t="str">
            <v>620017525930</v>
          </cell>
          <cell r="G9119">
            <v>622000</v>
          </cell>
          <cell r="H9119" t="str">
            <v>EMPLOYEE AWARDS</v>
          </cell>
        </row>
        <row r="9120">
          <cell r="A9120">
            <v>508400</v>
          </cell>
          <cell r="B9120" t="str">
            <v>ADMINISTRATIVE EXPEN</v>
          </cell>
          <cell r="C9120">
            <v>60510</v>
          </cell>
          <cell r="D9120" t="str">
            <v>WTR GENERAL CORPORATE</v>
          </cell>
          <cell r="E9120" t="str">
            <v>930-67526</v>
          </cell>
          <cell r="F9120" t="str">
            <v>605107526930</v>
          </cell>
          <cell r="G9120">
            <v>608400</v>
          </cell>
          <cell r="H9120" t="str">
            <v>ADMINISTRATIVE EXPEN</v>
          </cell>
        </row>
        <row r="9121">
          <cell r="A9121">
            <v>508410</v>
          </cell>
          <cell r="B9121" t="str">
            <v>SHARED SERVICES COST</v>
          </cell>
          <cell r="C9121">
            <v>99012</v>
          </cell>
          <cell r="D9121" t="str">
            <v>SHARED SERVICES</v>
          </cell>
          <cell r="E9121" t="str">
            <v>930-99902</v>
          </cell>
          <cell r="F9121" t="str">
            <v>990129902930</v>
          </cell>
          <cell r="G9121">
            <v>608410</v>
          </cell>
          <cell r="H9121" t="str">
            <v>SHARED SERVICES COST</v>
          </cell>
        </row>
        <row r="9122">
          <cell r="A9122">
            <v>508410</v>
          </cell>
          <cell r="B9122" t="str">
            <v>SHARED SERVICES COST</v>
          </cell>
          <cell r="C9122">
            <v>99052</v>
          </cell>
          <cell r="D9122" t="str">
            <v>SHARED SERVICES - NWN ACTUAL</v>
          </cell>
          <cell r="E9122" t="str">
            <v>930-99910</v>
          </cell>
          <cell r="F9122" t="str">
            <v>990529910930</v>
          </cell>
          <cell r="G9122">
            <v>608410</v>
          </cell>
          <cell r="H9122" t="str">
            <v>SHARED SERVICES COST</v>
          </cell>
        </row>
        <row r="9123">
          <cell r="A9123">
            <v>502360</v>
          </cell>
          <cell r="B9123" t="str">
            <v>ROU UTIL LEA RENT EX</v>
          </cell>
          <cell r="C9123">
            <v>11540</v>
          </cell>
          <cell r="D9123" t="str">
            <v>CONSUMER RELATIONS &amp; EVENTS</v>
          </cell>
          <cell r="E9123" t="str">
            <v>931-01295</v>
          </cell>
          <cell r="F9123" t="str">
            <v>115401295931</v>
          </cell>
          <cell r="G9123">
            <v>602360</v>
          </cell>
          <cell r="H9123" t="str">
            <v>ROU UTIL LEA RENT EX</v>
          </cell>
        </row>
        <row r="9124">
          <cell r="A9124">
            <v>502300</v>
          </cell>
          <cell r="B9124" t="str">
            <v>RENTS AND LEASES</v>
          </cell>
          <cell r="C9124">
            <v>11540</v>
          </cell>
          <cell r="D9124" t="str">
            <v>CONSUMER RELATIONS &amp; EVENTS</v>
          </cell>
          <cell r="E9124" t="str">
            <v>931-01295</v>
          </cell>
          <cell r="F9124" t="str">
            <v>115401295931</v>
          </cell>
          <cell r="G9124">
            <v>602300</v>
          </cell>
          <cell r="H9124" t="str">
            <v>RENTS AND LEASES</v>
          </cell>
        </row>
        <row r="9125">
          <cell r="A9125">
            <v>502300</v>
          </cell>
          <cell r="B9125" t="str">
            <v>RENTS AND LEASES</v>
          </cell>
          <cell r="C9125">
            <v>83010</v>
          </cell>
          <cell r="D9125" t="str">
            <v>INCOME STATEMENT DETAIL</v>
          </cell>
          <cell r="E9125" t="str">
            <v>931-01550</v>
          </cell>
          <cell r="F9125" t="str">
            <v>830101550931</v>
          </cell>
          <cell r="G9125">
            <v>603760</v>
          </cell>
          <cell r="H9125" t="str">
            <v>DEPRECIATION - FINANCE UTIL LEASE</v>
          </cell>
        </row>
        <row r="9126">
          <cell r="A9126">
            <v>502360</v>
          </cell>
          <cell r="B9126" t="str">
            <v>ROU UTIL LEA RENT EX</v>
          </cell>
          <cell r="C9126">
            <v>16155</v>
          </cell>
          <cell r="D9126" t="str">
            <v>CENTRAL - FACILITIES</v>
          </cell>
          <cell r="E9126" t="str">
            <v>931-01550</v>
          </cell>
          <cell r="F9126" t="str">
            <v>161551550931</v>
          </cell>
          <cell r="G9126">
            <v>602360</v>
          </cell>
          <cell r="H9126" t="str">
            <v>ROU UTIL LEA RENT EX</v>
          </cell>
        </row>
        <row r="9127">
          <cell r="A9127">
            <v>502362</v>
          </cell>
          <cell r="B9127" t="str">
            <v>NON-LEASE COMP EXP</v>
          </cell>
          <cell r="C9127">
            <v>16155</v>
          </cell>
          <cell r="D9127" t="str">
            <v>CENTRAL - FACILITIES</v>
          </cell>
          <cell r="E9127" t="str">
            <v>931-01550</v>
          </cell>
          <cell r="F9127" t="str">
            <v>161551550931</v>
          </cell>
          <cell r="G9127">
            <v>602362</v>
          </cell>
          <cell r="H9127" t="str">
            <v>NON-LEASE COMP EXP</v>
          </cell>
        </row>
        <row r="9128">
          <cell r="A9128">
            <v>502360</v>
          </cell>
          <cell r="B9128" t="str">
            <v>ROU UTIL LEA RENT EX</v>
          </cell>
          <cell r="C9128">
            <v>16135</v>
          </cell>
          <cell r="D9128" t="str">
            <v>SHERWOOD - FACILITIES</v>
          </cell>
          <cell r="E9128" t="str">
            <v>931-01550</v>
          </cell>
          <cell r="F9128" t="str">
            <v>161351550931</v>
          </cell>
          <cell r="G9128">
            <v>602360</v>
          </cell>
          <cell r="H9128" t="str">
            <v>ROU UTIL LEA RENT EX</v>
          </cell>
        </row>
        <row r="9129">
          <cell r="A9129">
            <v>504400</v>
          </cell>
          <cell r="B9129" t="str">
            <v>AMORTIZATION</v>
          </cell>
          <cell r="C9129">
            <v>16100</v>
          </cell>
          <cell r="D9129" t="str">
            <v>FACILITIES MGMNT</v>
          </cell>
          <cell r="E9129" t="str">
            <v>931-01550</v>
          </cell>
          <cell r="F9129" t="str">
            <v>161001550931</v>
          </cell>
          <cell r="G9129">
            <v>604400</v>
          </cell>
          <cell r="H9129" t="str">
            <v>AMORTIZATION</v>
          </cell>
        </row>
        <row r="9130">
          <cell r="A9130">
            <v>502362</v>
          </cell>
          <cell r="B9130" t="str">
            <v>NON-LEASE COMP EXP</v>
          </cell>
          <cell r="C9130">
            <v>16100</v>
          </cell>
          <cell r="D9130" t="str">
            <v>FACILITIES MGMNT</v>
          </cell>
          <cell r="E9130" t="str">
            <v>931-01550</v>
          </cell>
          <cell r="F9130" t="str">
            <v>161001550931</v>
          </cell>
          <cell r="G9130">
            <v>602362</v>
          </cell>
          <cell r="H9130" t="str">
            <v>NON-LEASE COMP EXP</v>
          </cell>
        </row>
        <row r="9131">
          <cell r="A9131">
            <v>502300</v>
          </cell>
          <cell r="B9131" t="str">
            <v>RENTS AND LEASES</v>
          </cell>
          <cell r="C9131">
            <v>16100</v>
          </cell>
          <cell r="D9131" t="str">
            <v>FACILITIES MGMNT</v>
          </cell>
          <cell r="E9131" t="str">
            <v>931-01550</v>
          </cell>
          <cell r="F9131" t="str">
            <v>161001550931</v>
          </cell>
          <cell r="G9131">
            <v>602300</v>
          </cell>
          <cell r="H9131" t="str">
            <v>RENTS AND LEASES</v>
          </cell>
        </row>
        <row r="9132">
          <cell r="A9132">
            <v>502362</v>
          </cell>
          <cell r="B9132" t="str">
            <v>NON-LEASE COMP EXP</v>
          </cell>
          <cell r="C9132">
            <v>16000</v>
          </cell>
          <cell r="D9132" t="str">
            <v>250 TAYLOR - FACILITIES</v>
          </cell>
          <cell r="E9132" t="str">
            <v>931-01550</v>
          </cell>
          <cell r="F9132" t="str">
            <v>160001550931</v>
          </cell>
          <cell r="G9132">
            <v>602362</v>
          </cell>
          <cell r="H9132" t="str">
            <v>NON-LEASE COMP EXP</v>
          </cell>
        </row>
        <row r="9133">
          <cell r="A9133">
            <v>504400</v>
          </cell>
          <cell r="B9133" t="str">
            <v>AMORTIZATION</v>
          </cell>
          <cell r="C9133">
            <v>16000</v>
          </cell>
          <cell r="D9133" t="str">
            <v>250 TAYLOR - FACILITIES</v>
          </cell>
          <cell r="E9133" t="str">
            <v>931-01550</v>
          </cell>
          <cell r="F9133" t="str">
            <v>160001550931</v>
          </cell>
          <cell r="G9133">
            <v>604400</v>
          </cell>
          <cell r="H9133" t="str">
            <v>AMORTIZATION</v>
          </cell>
        </row>
        <row r="9134">
          <cell r="A9134">
            <v>502300</v>
          </cell>
          <cell r="B9134" t="str">
            <v>RENTS AND LEASES</v>
          </cell>
          <cell r="C9134">
            <v>16000</v>
          </cell>
          <cell r="D9134" t="str">
            <v>250 TAYLOR - FACILITIES</v>
          </cell>
          <cell r="E9134" t="str">
            <v>931-01550</v>
          </cell>
          <cell r="F9134" t="str">
            <v>160001550931</v>
          </cell>
          <cell r="G9134">
            <v>602300</v>
          </cell>
          <cell r="H9134" t="str">
            <v>RENTS AND LEASES</v>
          </cell>
        </row>
        <row r="9135">
          <cell r="A9135">
            <v>504400</v>
          </cell>
          <cell r="B9135" t="str">
            <v>AMORTIZATION</v>
          </cell>
          <cell r="C9135">
            <v>13100</v>
          </cell>
          <cell r="D9135" t="str">
            <v>COMM &amp; NETWORK SVCES</v>
          </cell>
          <cell r="E9135" t="str">
            <v>931-01550</v>
          </cell>
          <cell r="F9135" t="str">
            <v>131001550931</v>
          </cell>
          <cell r="G9135">
            <v>604400</v>
          </cell>
          <cell r="H9135" t="str">
            <v>AMORTIZATION</v>
          </cell>
        </row>
        <row r="9136">
          <cell r="A9136">
            <v>502300</v>
          </cell>
          <cell r="B9136" t="str">
            <v>RENTS AND LEASES</v>
          </cell>
          <cell r="C9136">
            <v>16150</v>
          </cell>
          <cell r="D9136" t="str">
            <v>ALBANY - FACILITIES</v>
          </cell>
          <cell r="E9136" t="str">
            <v>931-01550</v>
          </cell>
          <cell r="F9136" t="str">
            <v>161501550931</v>
          </cell>
          <cell r="G9136">
            <v>602300</v>
          </cell>
          <cell r="H9136" t="str">
            <v>RENTS AND LEASES</v>
          </cell>
        </row>
        <row r="9137">
          <cell r="A9137">
            <v>502360</v>
          </cell>
          <cell r="B9137" t="str">
            <v>ROU UTIL LEA RENT EX</v>
          </cell>
          <cell r="C9137">
            <v>16000</v>
          </cell>
          <cell r="D9137" t="str">
            <v>250 TAYLOR - FACILITIES</v>
          </cell>
          <cell r="E9137" t="str">
            <v>931-01555</v>
          </cell>
          <cell r="F9137" t="str">
            <v>160001555931</v>
          </cell>
          <cell r="G9137">
            <v>602360</v>
          </cell>
          <cell r="H9137" t="str">
            <v>ROU UTIL LEA RENT EX</v>
          </cell>
        </row>
        <row r="9138">
          <cell r="A9138">
            <v>502300</v>
          </cell>
          <cell r="B9138" t="str">
            <v>RENTS AND LEASES</v>
          </cell>
          <cell r="C9138">
            <v>16000</v>
          </cell>
          <cell r="D9138" t="str">
            <v>250 TAYLOR - FACILITIES</v>
          </cell>
          <cell r="E9138" t="str">
            <v>931-01555</v>
          </cell>
          <cell r="F9138" t="str">
            <v>160001555931</v>
          </cell>
          <cell r="G9138">
            <v>602300</v>
          </cell>
          <cell r="H9138" t="str">
            <v>RENTS AND LEASES</v>
          </cell>
        </row>
        <row r="9139">
          <cell r="A9139">
            <v>502300</v>
          </cell>
          <cell r="B9139" t="str">
            <v>RENTS AND LEASES</v>
          </cell>
          <cell r="C9139">
            <v>13100</v>
          </cell>
          <cell r="D9139" t="str">
            <v>COMM &amp; NETWORK SVCES</v>
          </cell>
          <cell r="E9139" t="str">
            <v>931-05010</v>
          </cell>
          <cell r="F9139" t="str">
            <v>131005010931</v>
          </cell>
          <cell r="G9139">
            <v>602300</v>
          </cell>
          <cell r="H9139" t="str">
            <v>RENTS AND LEASES</v>
          </cell>
        </row>
        <row r="9140">
          <cell r="A9140">
            <v>502360</v>
          </cell>
          <cell r="B9140" t="str">
            <v>ROU UTIL LEA RENT EX</v>
          </cell>
          <cell r="C9140">
            <v>13100</v>
          </cell>
          <cell r="D9140" t="str">
            <v>COMM &amp; NETWORK SVCES</v>
          </cell>
          <cell r="E9140" t="str">
            <v>931-05010</v>
          </cell>
          <cell r="F9140" t="str">
            <v>131005010931</v>
          </cell>
          <cell r="G9140">
            <v>602360</v>
          </cell>
          <cell r="H9140" t="str">
            <v>ROU UTIL LEA RENT EX</v>
          </cell>
        </row>
        <row r="9141">
          <cell r="A9141">
            <v>502360</v>
          </cell>
          <cell r="B9141" t="str">
            <v>ROU UTIL LEA RENT EX</v>
          </cell>
          <cell r="C9141">
            <v>13100</v>
          </cell>
          <cell r="D9141" t="str">
            <v>COMM &amp; NETWORK SVCES</v>
          </cell>
          <cell r="E9141" t="str">
            <v>931-05025</v>
          </cell>
          <cell r="F9141" t="str">
            <v>131005025931</v>
          </cell>
          <cell r="G9141">
            <v>602360</v>
          </cell>
          <cell r="H9141" t="str">
            <v>ROU UTIL LEA RENT EX</v>
          </cell>
        </row>
        <row r="9142">
          <cell r="A9142">
            <v>502362</v>
          </cell>
          <cell r="B9142" t="str">
            <v>NON-LEASE COMP EXP</v>
          </cell>
          <cell r="C9142">
            <v>13100</v>
          </cell>
          <cell r="D9142" t="str">
            <v>COMM &amp; NETWORK SVCES</v>
          </cell>
          <cell r="E9142" t="str">
            <v>931-05025</v>
          </cell>
          <cell r="F9142" t="str">
            <v>131005025931</v>
          </cell>
          <cell r="G9142">
            <v>602362</v>
          </cell>
          <cell r="H9142" t="str">
            <v>NON-LEASE COMP EXP</v>
          </cell>
        </row>
        <row r="9143">
          <cell r="A9143">
            <v>508400</v>
          </cell>
          <cell r="B9143" t="str">
            <v>ADMINISTRATIVE EXPEN</v>
          </cell>
          <cell r="C9143">
            <v>99026</v>
          </cell>
          <cell r="D9143" t="str">
            <v>CORPORATE ACCOUNTS</v>
          </cell>
          <cell r="E9143" t="str">
            <v>931-44505</v>
          </cell>
          <cell r="F9143" t="str">
            <v>990264505931</v>
          </cell>
          <cell r="G9143">
            <v>608400</v>
          </cell>
          <cell r="H9143" t="str">
            <v>ADMINISTRATIVE EXPEN</v>
          </cell>
        </row>
        <row r="9144">
          <cell r="A9144">
            <v>505500</v>
          </cell>
          <cell r="B9144" t="str">
            <v>REPAIRS AND MAINT</v>
          </cell>
          <cell r="C9144">
            <v>61101</v>
          </cell>
          <cell r="D9144" t="str">
            <v>SRW ADMINISTRATION</v>
          </cell>
          <cell r="E9144" t="str">
            <v>932-62105</v>
          </cell>
          <cell r="F9144" t="str">
            <v>611012105932</v>
          </cell>
          <cell r="G9144">
            <v>605500</v>
          </cell>
          <cell r="H9144" t="str">
            <v>REPAIRS AND MAINT</v>
          </cell>
        </row>
        <row r="9145">
          <cell r="A9145">
            <v>505500</v>
          </cell>
          <cell r="B9145" t="str">
            <v>REPAIRS AND MAINT</v>
          </cell>
          <cell r="C9145">
            <v>61101</v>
          </cell>
          <cell r="D9145" t="str">
            <v>SRW ADMINISTRATION</v>
          </cell>
          <cell r="E9145" t="str">
            <v>932-62107</v>
          </cell>
          <cell r="F9145" t="str">
            <v>611012107932</v>
          </cell>
          <cell r="G9145">
            <v>605500</v>
          </cell>
          <cell r="H9145" t="str">
            <v>REPAIRS AND MAINT</v>
          </cell>
        </row>
        <row r="9146">
          <cell r="A9146">
            <v>505500</v>
          </cell>
          <cell r="B9146" t="str">
            <v>REPAIRS AND MAINT</v>
          </cell>
          <cell r="C9146">
            <v>61111</v>
          </cell>
          <cell r="D9146" t="str">
            <v>SRE ADMINISTRATION</v>
          </cell>
          <cell r="E9146" t="str">
            <v>932-62108</v>
          </cell>
          <cell r="F9146" t="str">
            <v>611112108932</v>
          </cell>
          <cell r="G9146">
            <v>605500</v>
          </cell>
          <cell r="H9146" t="str">
            <v>REPAIRS AND MAINT</v>
          </cell>
        </row>
        <row r="9147">
          <cell r="A9147">
            <v>505500</v>
          </cell>
          <cell r="B9147" t="str">
            <v>REPAIRS AND MAINT</v>
          </cell>
          <cell r="C9147">
            <v>61101</v>
          </cell>
          <cell r="D9147" t="str">
            <v>SRW ADMINISTRATION</v>
          </cell>
          <cell r="E9147" t="str">
            <v>932-62111</v>
          </cell>
          <cell r="F9147" t="str">
            <v>611012111932</v>
          </cell>
          <cell r="G9147">
            <v>605500</v>
          </cell>
          <cell r="H9147" t="str">
            <v>REPAIRS AND MAINT</v>
          </cell>
        </row>
        <row r="9148">
          <cell r="A9148">
            <v>505500</v>
          </cell>
          <cell r="B9148" t="str">
            <v>REPAIRS AND MAINT</v>
          </cell>
          <cell r="C9148">
            <v>61111</v>
          </cell>
          <cell r="D9148" t="str">
            <v>SRE ADMINISTRATION</v>
          </cell>
          <cell r="E9148" t="str">
            <v>932-62112</v>
          </cell>
          <cell r="F9148" t="str">
            <v>611112112932</v>
          </cell>
          <cell r="G9148">
            <v>605500</v>
          </cell>
          <cell r="H9148" t="str">
            <v>REPAIRS AND MAINT</v>
          </cell>
        </row>
        <row r="9149">
          <cell r="A9149">
            <v>501700</v>
          </cell>
          <cell r="B9149" t="str">
            <v>EQUIPMENT</v>
          </cell>
          <cell r="C9149">
            <v>13100</v>
          </cell>
          <cell r="D9149" t="str">
            <v>COMM &amp; NETWORK SVCES</v>
          </cell>
          <cell r="E9149" t="str">
            <v>935-01045</v>
          </cell>
          <cell r="F9149" t="str">
            <v>131001045935</v>
          </cell>
          <cell r="G9149">
            <v>601700</v>
          </cell>
          <cell r="H9149" t="str">
            <v>EQUIPMENT</v>
          </cell>
        </row>
        <row r="9150">
          <cell r="A9150">
            <v>580305</v>
          </cell>
          <cell r="B9150" t="str">
            <v>HOURLY  REGULAR</v>
          </cell>
          <cell r="C9150">
            <v>13100</v>
          </cell>
          <cell r="D9150" t="str">
            <v>COMM &amp; NETWORK SVCES</v>
          </cell>
          <cell r="E9150" t="str">
            <v>935-01045</v>
          </cell>
          <cell r="F9150" t="str">
            <v>131001045935</v>
          </cell>
          <cell r="G9150">
            <v>680305</v>
          </cell>
          <cell r="H9150" t="str">
            <v>HOURLY  REGULAR</v>
          </cell>
        </row>
        <row r="9151">
          <cell r="A9151">
            <v>580306</v>
          </cell>
          <cell r="B9151" t="str">
            <v>HOURLY  OT PAY</v>
          </cell>
          <cell r="C9151">
            <v>13100</v>
          </cell>
          <cell r="D9151" t="str">
            <v>COMM &amp; NETWORK SVCES</v>
          </cell>
          <cell r="E9151" t="str">
            <v>935-01045</v>
          </cell>
          <cell r="F9151" t="str">
            <v>131001045935</v>
          </cell>
          <cell r="G9151">
            <v>680306</v>
          </cell>
          <cell r="H9151" t="str">
            <v>HOURLY  OT PAY</v>
          </cell>
        </row>
        <row r="9152">
          <cell r="A9152">
            <v>501400</v>
          </cell>
          <cell r="B9152" t="str">
            <v>MATERIALS</v>
          </cell>
          <cell r="C9152">
            <v>11100</v>
          </cell>
          <cell r="D9152" t="str">
            <v>SYSTEM OPS</v>
          </cell>
          <cell r="E9152" t="str">
            <v>935-01045</v>
          </cell>
          <cell r="F9152" t="str">
            <v>111001045935</v>
          </cell>
          <cell r="G9152">
            <v>601400</v>
          </cell>
          <cell r="H9152" t="str">
            <v>MATERIALS</v>
          </cell>
        </row>
        <row r="9153">
          <cell r="A9153">
            <v>501700</v>
          </cell>
          <cell r="B9153" t="str">
            <v>EQUIPMENT</v>
          </cell>
          <cell r="C9153">
            <v>11100</v>
          </cell>
          <cell r="D9153" t="str">
            <v>SYSTEM OPS</v>
          </cell>
          <cell r="E9153" t="str">
            <v>935-01045</v>
          </cell>
          <cell r="F9153" t="str">
            <v>111001045935</v>
          </cell>
          <cell r="G9153">
            <v>601700</v>
          </cell>
          <cell r="H9153" t="str">
            <v>EQUIPMENT</v>
          </cell>
        </row>
        <row r="9154">
          <cell r="A9154">
            <v>502466</v>
          </cell>
          <cell r="B9154" t="str">
            <v>P CARD UNCODED CHARG</v>
          </cell>
          <cell r="C9154">
            <v>11100</v>
          </cell>
          <cell r="D9154" t="str">
            <v>SYSTEM OPS</v>
          </cell>
          <cell r="E9154" t="str">
            <v>935-01045</v>
          </cell>
          <cell r="F9154" t="str">
            <v>111001045935</v>
          </cell>
          <cell r="G9154">
            <v>602466</v>
          </cell>
          <cell r="H9154" t="str">
            <v>P CARD UNCODED CHARG</v>
          </cell>
        </row>
        <row r="9155">
          <cell r="A9155">
            <v>506200</v>
          </cell>
          <cell r="B9155" t="str">
            <v>PERMITS AND FEES</v>
          </cell>
          <cell r="C9155">
            <v>11100</v>
          </cell>
          <cell r="D9155" t="str">
            <v>SYSTEM OPS</v>
          </cell>
          <cell r="E9155" t="str">
            <v>935-01045</v>
          </cell>
          <cell r="F9155" t="str">
            <v>111001045935</v>
          </cell>
          <cell r="G9155">
            <v>606200</v>
          </cell>
          <cell r="H9155" t="str">
            <v>PERMITS AND FEES</v>
          </cell>
        </row>
        <row r="9156">
          <cell r="A9156">
            <v>580301</v>
          </cell>
          <cell r="B9156" t="str">
            <v>HOURLY DBL TIME PAY</v>
          </cell>
          <cell r="C9156">
            <v>11100</v>
          </cell>
          <cell r="D9156" t="str">
            <v>SYSTEM OPS</v>
          </cell>
          <cell r="E9156" t="str">
            <v>935-01045</v>
          </cell>
          <cell r="F9156" t="str">
            <v>111001045935</v>
          </cell>
          <cell r="G9156">
            <v>680301</v>
          </cell>
          <cell r="H9156" t="str">
            <v>HOURLY DBL TIME PAY</v>
          </cell>
        </row>
        <row r="9157">
          <cell r="A9157">
            <v>580305</v>
          </cell>
          <cell r="B9157" t="str">
            <v>HOURLY  REGULAR</v>
          </cell>
          <cell r="C9157">
            <v>11100</v>
          </cell>
          <cell r="D9157" t="str">
            <v>SYSTEM OPS</v>
          </cell>
          <cell r="E9157" t="str">
            <v>935-01045</v>
          </cell>
          <cell r="F9157" t="str">
            <v>111001045935</v>
          </cell>
          <cell r="G9157">
            <v>680305</v>
          </cell>
          <cell r="H9157" t="str">
            <v>HOURLY  REGULAR</v>
          </cell>
        </row>
        <row r="9158">
          <cell r="A9158">
            <v>580306</v>
          </cell>
          <cell r="B9158" t="str">
            <v>HOURLY  OT PAY</v>
          </cell>
          <cell r="C9158">
            <v>11100</v>
          </cell>
          <cell r="D9158" t="str">
            <v>SYSTEM OPS</v>
          </cell>
          <cell r="E9158" t="str">
            <v>935-01045</v>
          </cell>
          <cell r="F9158" t="str">
            <v>111001045935</v>
          </cell>
          <cell r="G9158">
            <v>680306</v>
          </cell>
          <cell r="H9158" t="str">
            <v>HOURLY  OT PAY</v>
          </cell>
        </row>
        <row r="9159">
          <cell r="A9159">
            <v>585800</v>
          </cell>
          <cell r="B9159" t="str">
            <v>MEAL TICKETS SECONDARY</v>
          </cell>
          <cell r="C9159">
            <v>11100</v>
          </cell>
          <cell r="D9159" t="str">
            <v>SYSTEM OPS</v>
          </cell>
          <cell r="E9159" t="str">
            <v>935-01045</v>
          </cell>
          <cell r="F9159" t="str">
            <v>111001045935</v>
          </cell>
          <cell r="G9159">
            <v>685800</v>
          </cell>
          <cell r="H9159" t="str">
            <v>MEAL TICKETS SECONDARY</v>
          </cell>
        </row>
        <row r="9160">
          <cell r="A9160">
            <v>501401</v>
          </cell>
          <cell r="B9160" t="str">
            <v>MATERIALS - CONS INV</v>
          </cell>
          <cell r="C9160">
            <v>11100</v>
          </cell>
          <cell r="D9160" t="str">
            <v>SYSTEM OPS</v>
          </cell>
          <cell r="E9160" t="str">
            <v>935-01045</v>
          </cell>
          <cell r="F9160" t="str">
            <v>111001045935</v>
          </cell>
          <cell r="G9160">
            <v>601401</v>
          </cell>
          <cell r="H9160" t="str">
            <v>MATERIALS - CONS INV</v>
          </cell>
        </row>
        <row r="9161">
          <cell r="A9161">
            <v>501600</v>
          </cell>
          <cell r="B9161" t="str">
            <v>TRANSPORTATION</v>
          </cell>
          <cell r="C9161">
            <v>11100</v>
          </cell>
          <cell r="D9161" t="str">
            <v>SYSTEM OPS</v>
          </cell>
          <cell r="E9161" t="str">
            <v>935-01045</v>
          </cell>
          <cell r="F9161" t="str">
            <v>111001045935</v>
          </cell>
          <cell r="G9161">
            <v>601600</v>
          </cell>
          <cell r="H9161" t="str">
            <v>TRANSPORTATION</v>
          </cell>
        </row>
        <row r="9162">
          <cell r="A9162">
            <v>502100</v>
          </cell>
          <cell r="B9162" t="str">
            <v>OTHER CONTRACT WORK</v>
          </cell>
          <cell r="C9162">
            <v>11100</v>
          </cell>
          <cell r="D9162" t="str">
            <v>SYSTEM OPS</v>
          </cell>
          <cell r="E9162" t="str">
            <v>935-01045</v>
          </cell>
          <cell r="F9162" t="str">
            <v>111001045935</v>
          </cell>
          <cell r="G9162">
            <v>602100</v>
          </cell>
          <cell r="H9162" t="str">
            <v>OTHER CONTRACT WORK</v>
          </cell>
        </row>
        <row r="9163">
          <cell r="A9163">
            <v>505500</v>
          </cell>
          <cell r="B9163" t="str">
            <v>REPAIRS AND MAINT</v>
          </cell>
          <cell r="C9163">
            <v>11100</v>
          </cell>
          <cell r="D9163" t="str">
            <v>SYSTEM OPS</v>
          </cell>
          <cell r="E9163" t="str">
            <v>935-01045</v>
          </cell>
          <cell r="F9163" t="str">
            <v>111001045935</v>
          </cell>
          <cell r="G9163">
            <v>605500</v>
          </cell>
          <cell r="H9163" t="str">
            <v>REPAIRS AND MAINT</v>
          </cell>
        </row>
        <row r="9164">
          <cell r="A9164">
            <v>507700</v>
          </cell>
          <cell r="B9164" t="str">
            <v>SMALL TOOLS</v>
          </cell>
          <cell r="C9164">
            <v>11100</v>
          </cell>
          <cell r="D9164" t="str">
            <v>SYSTEM OPS</v>
          </cell>
          <cell r="E9164" t="str">
            <v>935-01045</v>
          </cell>
          <cell r="F9164" t="str">
            <v>111001045935</v>
          </cell>
          <cell r="G9164">
            <v>607700</v>
          </cell>
          <cell r="H9164" t="str">
            <v>SMALL TOOLS</v>
          </cell>
        </row>
        <row r="9165">
          <cell r="A9165">
            <v>502700</v>
          </cell>
          <cell r="B9165" t="str">
            <v>TELEPHONE</v>
          </cell>
          <cell r="C9165">
            <v>11100</v>
          </cell>
          <cell r="D9165" t="str">
            <v>SYSTEM OPS</v>
          </cell>
          <cell r="E9165" t="str">
            <v>935-01045</v>
          </cell>
          <cell r="F9165" t="str">
            <v>111001045935</v>
          </cell>
          <cell r="G9165">
            <v>602700</v>
          </cell>
          <cell r="H9165" t="str">
            <v>TELEPHONE</v>
          </cell>
        </row>
        <row r="9166">
          <cell r="A9166">
            <v>580305</v>
          </cell>
          <cell r="B9166" t="str">
            <v>HOURLY  REGULAR</v>
          </cell>
          <cell r="C9166">
            <v>41030</v>
          </cell>
          <cell r="D9166" t="str">
            <v>IT GAS MGT SYSTEMS</v>
          </cell>
          <cell r="E9166" t="str">
            <v>935-01045</v>
          </cell>
          <cell r="F9166" t="str">
            <v>410301045935</v>
          </cell>
          <cell r="G9166">
            <v>680305</v>
          </cell>
          <cell r="H9166" t="str">
            <v>HOURLY  REGULAR</v>
          </cell>
        </row>
        <row r="9167">
          <cell r="A9167">
            <v>501700</v>
          </cell>
          <cell r="B9167" t="str">
            <v>EQUIPMENT</v>
          </cell>
          <cell r="C9167">
            <v>41040</v>
          </cell>
          <cell r="D9167" t="str">
            <v>IT BUSINESS SERVICES SYSTEMS</v>
          </cell>
          <cell r="E9167" t="str">
            <v>935-01045</v>
          </cell>
          <cell r="F9167" t="str">
            <v>410401045935</v>
          </cell>
          <cell r="G9167">
            <v>601700</v>
          </cell>
          <cell r="H9167" t="str">
            <v>EQUIPMENT</v>
          </cell>
        </row>
        <row r="9168">
          <cell r="A9168">
            <v>501401</v>
          </cell>
          <cell r="B9168" t="str">
            <v>MATERIALS - CONS INV</v>
          </cell>
          <cell r="C9168">
            <v>15520</v>
          </cell>
          <cell r="D9168" t="str">
            <v>COMPLIANCE SERVICES - OR</v>
          </cell>
          <cell r="E9168" t="str">
            <v>935-01045</v>
          </cell>
          <cell r="F9168" t="str">
            <v>155201045935</v>
          </cell>
          <cell r="G9168">
            <v>601401</v>
          </cell>
          <cell r="H9168" t="str">
            <v>MATERIALS - CONS INV</v>
          </cell>
        </row>
        <row r="9169">
          <cell r="A9169">
            <v>502466</v>
          </cell>
          <cell r="B9169" t="str">
            <v>P CARD UNCODED CHARG</v>
          </cell>
          <cell r="C9169">
            <v>16180</v>
          </cell>
          <cell r="D9169" t="str">
            <v>PORTLAND LNG - FACILITIES</v>
          </cell>
          <cell r="E9169" t="str">
            <v>935-01295</v>
          </cell>
          <cell r="F9169" t="str">
            <v>161801295935</v>
          </cell>
          <cell r="G9169">
            <v>602466</v>
          </cell>
          <cell r="H9169" t="str">
            <v>P CARD UNCODED CHARG</v>
          </cell>
        </row>
        <row r="9170">
          <cell r="A9170">
            <v>512100</v>
          </cell>
          <cell r="B9170" t="str">
            <v>MEALS AND ENTERTAIN</v>
          </cell>
          <cell r="C9170">
            <v>16180</v>
          </cell>
          <cell r="D9170" t="str">
            <v>PORTLAND LNG - FACILITIES</v>
          </cell>
          <cell r="E9170" t="str">
            <v>935-01295</v>
          </cell>
          <cell r="F9170" t="str">
            <v>161801295935</v>
          </cell>
          <cell r="G9170">
            <v>612100</v>
          </cell>
          <cell r="H9170" t="str">
            <v>MEALS AND ENTERTAIN</v>
          </cell>
        </row>
        <row r="9171">
          <cell r="A9171">
            <v>502466</v>
          </cell>
          <cell r="B9171" t="str">
            <v>P CARD UNCODED CHARG</v>
          </cell>
          <cell r="C9171">
            <v>16155</v>
          </cell>
          <cell r="D9171" t="str">
            <v>CENTRAL - FACILITIES</v>
          </cell>
          <cell r="E9171" t="str">
            <v>935-01295</v>
          </cell>
          <cell r="F9171" t="str">
            <v>161551295935</v>
          </cell>
          <cell r="G9171">
            <v>602466</v>
          </cell>
          <cell r="H9171" t="str">
            <v>P CARD UNCODED CHARG</v>
          </cell>
        </row>
        <row r="9172">
          <cell r="A9172">
            <v>506200</v>
          </cell>
          <cell r="B9172" t="str">
            <v>PERMITS AND FEES</v>
          </cell>
          <cell r="C9172">
            <v>16155</v>
          </cell>
          <cell r="D9172" t="str">
            <v>CENTRAL - FACILITIES</v>
          </cell>
          <cell r="E9172" t="str">
            <v>935-01295</v>
          </cell>
          <cell r="F9172" t="str">
            <v>161551295935</v>
          </cell>
          <cell r="G9172">
            <v>606200</v>
          </cell>
          <cell r="H9172" t="str">
            <v>PERMITS AND FEES</v>
          </cell>
        </row>
        <row r="9173">
          <cell r="A9173">
            <v>502466</v>
          </cell>
          <cell r="B9173" t="str">
            <v>P CARD UNCODED CHARG</v>
          </cell>
          <cell r="C9173">
            <v>16145</v>
          </cell>
          <cell r="D9173" t="str">
            <v>SUNSET - FACILITIES</v>
          </cell>
          <cell r="E9173" t="str">
            <v>935-01295</v>
          </cell>
          <cell r="F9173" t="str">
            <v>161451295935</v>
          </cell>
          <cell r="G9173">
            <v>602466</v>
          </cell>
          <cell r="H9173" t="str">
            <v>P CARD UNCODED CHARG</v>
          </cell>
        </row>
        <row r="9174">
          <cell r="A9174">
            <v>505500</v>
          </cell>
          <cell r="B9174" t="str">
            <v>REPAIRS AND MAINT</v>
          </cell>
          <cell r="C9174">
            <v>16145</v>
          </cell>
          <cell r="D9174" t="str">
            <v>SUNSET - FACILITIES</v>
          </cell>
          <cell r="E9174" t="str">
            <v>935-01295</v>
          </cell>
          <cell r="F9174" t="str">
            <v>161451295935</v>
          </cell>
          <cell r="G9174">
            <v>605500</v>
          </cell>
          <cell r="H9174" t="str">
            <v>REPAIRS AND MAINT</v>
          </cell>
        </row>
        <row r="9175">
          <cell r="A9175">
            <v>502466</v>
          </cell>
          <cell r="B9175" t="str">
            <v>P CARD UNCODED CHARG</v>
          </cell>
          <cell r="C9175">
            <v>16139</v>
          </cell>
          <cell r="D9175" t="str">
            <v>VANCOUVER - FACILITIES</v>
          </cell>
          <cell r="E9175" t="str">
            <v>935-01295</v>
          </cell>
          <cell r="F9175" t="str">
            <v>161391295935</v>
          </cell>
          <cell r="G9175">
            <v>602466</v>
          </cell>
          <cell r="H9175" t="str">
            <v>P CARD UNCODED CHARG</v>
          </cell>
        </row>
        <row r="9176">
          <cell r="A9176">
            <v>501800</v>
          </cell>
          <cell r="B9176" t="str">
            <v>FURNITURE</v>
          </cell>
          <cell r="C9176">
            <v>16139</v>
          </cell>
          <cell r="D9176" t="str">
            <v>VANCOUVER - FACILITIES</v>
          </cell>
          <cell r="E9176" t="str">
            <v>935-01295</v>
          </cell>
          <cell r="F9176" t="str">
            <v>161391295935</v>
          </cell>
          <cell r="G9176">
            <v>601800</v>
          </cell>
          <cell r="H9176" t="str">
            <v>FURNITURE</v>
          </cell>
        </row>
        <row r="9177">
          <cell r="A9177">
            <v>502466</v>
          </cell>
          <cell r="B9177" t="str">
            <v>P CARD UNCODED CHARG</v>
          </cell>
          <cell r="C9177">
            <v>16135</v>
          </cell>
          <cell r="D9177" t="str">
            <v>SHERWOOD - FACILITIES</v>
          </cell>
          <cell r="E9177" t="str">
            <v>935-01295</v>
          </cell>
          <cell r="F9177" t="str">
            <v>161351295935</v>
          </cell>
          <cell r="G9177">
            <v>602466</v>
          </cell>
          <cell r="H9177" t="str">
            <v>P CARD UNCODED CHARG</v>
          </cell>
        </row>
        <row r="9178">
          <cell r="A9178">
            <v>503000</v>
          </cell>
          <cell r="B9178" t="str">
            <v>OFFICE SUPPLIES</v>
          </cell>
          <cell r="C9178">
            <v>16135</v>
          </cell>
          <cell r="D9178" t="str">
            <v>SHERWOOD - FACILITIES</v>
          </cell>
          <cell r="E9178" t="str">
            <v>935-01295</v>
          </cell>
          <cell r="F9178" t="str">
            <v>161351295935</v>
          </cell>
          <cell r="G9178">
            <v>603000</v>
          </cell>
          <cell r="H9178" t="str">
            <v>OFFICE SUPPLIES</v>
          </cell>
        </row>
        <row r="9179">
          <cell r="A9179">
            <v>505500</v>
          </cell>
          <cell r="B9179" t="str">
            <v>REPAIRS AND MAINT</v>
          </cell>
          <cell r="C9179">
            <v>16135</v>
          </cell>
          <cell r="D9179" t="str">
            <v>SHERWOOD - FACILITIES</v>
          </cell>
          <cell r="E9179" t="str">
            <v>935-01295</v>
          </cell>
          <cell r="F9179" t="str">
            <v>161351295935</v>
          </cell>
          <cell r="G9179">
            <v>605500</v>
          </cell>
          <cell r="H9179" t="str">
            <v>REPAIRS AND MAINT</v>
          </cell>
        </row>
        <row r="9180">
          <cell r="A9180">
            <v>500100</v>
          </cell>
          <cell r="B9180" t="str">
            <v>SALARY PAYROLL</v>
          </cell>
          <cell r="C9180">
            <v>16100</v>
          </cell>
          <cell r="D9180" t="str">
            <v>FACILITIES MGMNT</v>
          </cell>
          <cell r="E9180" t="str">
            <v>935-01295</v>
          </cell>
          <cell r="F9180" t="str">
            <v>161001295935</v>
          </cell>
          <cell r="G9180">
            <v>600100</v>
          </cell>
          <cell r="H9180" t="str">
            <v>SALARY PAYROLL</v>
          </cell>
        </row>
        <row r="9181">
          <cell r="A9181">
            <v>500301</v>
          </cell>
          <cell r="B9181" t="str">
            <v>HOURLY DOUBLE PAY</v>
          </cell>
          <cell r="C9181">
            <v>16100</v>
          </cell>
          <cell r="D9181" t="str">
            <v>FACILITIES MGMNT</v>
          </cell>
          <cell r="E9181" t="str">
            <v>935-01295</v>
          </cell>
          <cell r="F9181" t="str">
            <v>161001295935</v>
          </cell>
          <cell r="G9181">
            <v>600301</v>
          </cell>
          <cell r="H9181" t="str">
            <v>HOURLY DOUBLE PAY</v>
          </cell>
        </row>
        <row r="9182">
          <cell r="A9182">
            <v>500305</v>
          </cell>
          <cell r="B9182" t="str">
            <v>HOURLY REGULAR  PAY</v>
          </cell>
          <cell r="C9182">
            <v>16100</v>
          </cell>
          <cell r="D9182" t="str">
            <v>FACILITIES MGMNT</v>
          </cell>
          <cell r="E9182" t="str">
            <v>935-01295</v>
          </cell>
          <cell r="F9182" t="str">
            <v>161001295935</v>
          </cell>
          <cell r="G9182">
            <v>600305</v>
          </cell>
          <cell r="H9182" t="str">
            <v>HOURLY REGULAR  PAY</v>
          </cell>
        </row>
        <row r="9183">
          <cell r="A9183">
            <v>500306</v>
          </cell>
          <cell r="B9183" t="str">
            <v>HOURLY OVERTIME PAY</v>
          </cell>
          <cell r="C9183">
            <v>16100</v>
          </cell>
          <cell r="D9183" t="str">
            <v>FACILITIES MGMNT</v>
          </cell>
          <cell r="E9183" t="str">
            <v>935-01295</v>
          </cell>
          <cell r="F9183" t="str">
            <v>161001295935</v>
          </cell>
          <cell r="G9183">
            <v>600306</v>
          </cell>
          <cell r="H9183" t="str">
            <v>HOURLY OVERTIME PAY</v>
          </cell>
        </row>
        <row r="9184">
          <cell r="A9184">
            <v>500900</v>
          </cell>
          <cell r="B9184" t="str">
            <v>VACATION, SICK &amp; HOL</v>
          </cell>
          <cell r="C9184">
            <v>16100</v>
          </cell>
          <cell r="D9184" t="str">
            <v>FACILITIES MGMNT</v>
          </cell>
          <cell r="E9184" t="str">
            <v>935-01295</v>
          </cell>
          <cell r="F9184" t="str">
            <v>161001295935</v>
          </cell>
          <cell r="G9184">
            <v>600900</v>
          </cell>
          <cell r="H9184" t="str">
            <v>VACATION, SICK &amp; HOL</v>
          </cell>
        </row>
        <row r="9185">
          <cell r="A9185">
            <v>501000</v>
          </cell>
          <cell r="B9185" t="str">
            <v>PAYROLL OVERHEAD</v>
          </cell>
          <cell r="C9185">
            <v>16100</v>
          </cell>
          <cell r="D9185" t="str">
            <v>FACILITIES MGMNT</v>
          </cell>
          <cell r="E9185" t="str">
            <v>935-01295</v>
          </cell>
          <cell r="F9185" t="str">
            <v>161001295935</v>
          </cell>
          <cell r="G9185">
            <v>601000</v>
          </cell>
          <cell r="H9185" t="str">
            <v>PAYROLL OVERHEAD</v>
          </cell>
        </row>
        <row r="9186">
          <cell r="A9186">
            <v>501100</v>
          </cell>
          <cell r="B9186" t="str">
            <v>EDUCATION</v>
          </cell>
          <cell r="C9186">
            <v>16100</v>
          </cell>
          <cell r="D9186" t="str">
            <v>FACILITIES MGMNT</v>
          </cell>
          <cell r="E9186" t="str">
            <v>935-01295</v>
          </cell>
          <cell r="F9186" t="str">
            <v>161001295935</v>
          </cell>
          <cell r="G9186">
            <v>601100</v>
          </cell>
          <cell r="H9186" t="str">
            <v>EDUCATION</v>
          </cell>
        </row>
        <row r="9187">
          <cell r="A9187">
            <v>501400</v>
          </cell>
          <cell r="B9187" t="str">
            <v>MATERIALS</v>
          </cell>
          <cell r="C9187">
            <v>16100</v>
          </cell>
          <cell r="D9187" t="str">
            <v>FACILITIES MGMNT</v>
          </cell>
          <cell r="E9187" t="str">
            <v>935-01295</v>
          </cell>
          <cell r="F9187" t="str">
            <v>161001295935</v>
          </cell>
          <cell r="G9187">
            <v>601400</v>
          </cell>
          <cell r="H9187" t="str">
            <v>MATERIALS</v>
          </cell>
        </row>
        <row r="9188">
          <cell r="A9188">
            <v>501600</v>
          </cell>
          <cell r="B9188" t="str">
            <v>TRANSPORTATION</v>
          </cell>
          <cell r="C9188">
            <v>16100</v>
          </cell>
          <cell r="D9188" t="str">
            <v>FACILITIES MGMNT</v>
          </cell>
          <cell r="E9188" t="str">
            <v>935-01295</v>
          </cell>
          <cell r="F9188" t="str">
            <v>161001295935</v>
          </cell>
          <cell r="G9188">
            <v>601600</v>
          </cell>
          <cell r="H9188" t="str">
            <v>TRANSPORTATION</v>
          </cell>
        </row>
        <row r="9189">
          <cell r="A9189">
            <v>501700</v>
          </cell>
          <cell r="B9189" t="str">
            <v>EQUIPMENT</v>
          </cell>
          <cell r="C9189">
            <v>16100</v>
          </cell>
          <cell r="D9189" t="str">
            <v>FACILITIES MGMNT</v>
          </cell>
          <cell r="E9189" t="str">
            <v>935-01295</v>
          </cell>
          <cell r="F9189" t="str">
            <v>161001295935</v>
          </cell>
          <cell r="G9189">
            <v>601700</v>
          </cell>
          <cell r="H9189" t="str">
            <v>EQUIPMENT</v>
          </cell>
        </row>
        <row r="9190">
          <cell r="A9190">
            <v>501800</v>
          </cell>
          <cell r="B9190" t="str">
            <v>FURNITURE</v>
          </cell>
          <cell r="C9190">
            <v>16100</v>
          </cell>
          <cell r="D9190" t="str">
            <v>FACILITIES MGMNT</v>
          </cell>
          <cell r="E9190" t="str">
            <v>935-01295</v>
          </cell>
          <cell r="F9190" t="str">
            <v>161001295935</v>
          </cell>
          <cell r="G9190">
            <v>601800</v>
          </cell>
          <cell r="H9190" t="str">
            <v>FURNITURE</v>
          </cell>
        </row>
        <row r="9191">
          <cell r="A9191">
            <v>501900</v>
          </cell>
          <cell r="B9191" t="str">
            <v>DUES/MEMBERSHIP</v>
          </cell>
          <cell r="C9191">
            <v>16100</v>
          </cell>
          <cell r="D9191" t="str">
            <v>FACILITIES MGMNT</v>
          </cell>
          <cell r="E9191" t="str">
            <v>935-01295</v>
          </cell>
          <cell r="F9191" t="str">
            <v>161001295935</v>
          </cell>
          <cell r="G9191">
            <v>601900</v>
          </cell>
          <cell r="H9191" t="str">
            <v>DUES/MEMBERSHIP</v>
          </cell>
        </row>
        <row r="9192">
          <cell r="A9192">
            <v>502300</v>
          </cell>
          <cell r="B9192" t="str">
            <v>RENTS AND LEASES</v>
          </cell>
          <cell r="C9192">
            <v>16100</v>
          </cell>
          <cell r="D9192" t="str">
            <v>FACILITIES MGMNT</v>
          </cell>
          <cell r="E9192" t="str">
            <v>935-01295</v>
          </cell>
          <cell r="F9192" t="str">
            <v>161001295935</v>
          </cell>
          <cell r="G9192">
            <v>602300</v>
          </cell>
          <cell r="H9192" t="str">
            <v>RENTS AND LEASES</v>
          </cell>
        </row>
        <row r="9193">
          <cell r="A9193">
            <v>502466</v>
          </cell>
          <cell r="B9193" t="str">
            <v>P CARD UNCODED CHARG</v>
          </cell>
          <cell r="C9193">
            <v>16100</v>
          </cell>
          <cell r="D9193" t="str">
            <v>FACILITIES MGMNT</v>
          </cell>
          <cell r="E9193" t="str">
            <v>935-01295</v>
          </cell>
          <cell r="F9193" t="str">
            <v>161001295935</v>
          </cell>
          <cell r="G9193">
            <v>602466</v>
          </cell>
          <cell r="H9193" t="str">
            <v>P CARD UNCODED CHARG</v>
          </cell>
        </row>
        <row r="9194">
          <cell r="A9194">
            <v>502800</v>
          </cell>
          <cell r="B9194" t="str">
            <v>POSTAGE</v>
          </cell>
          <cell r="C9194">
            <v>16100</v>
          </cell>
          <cell r="D9194" t="str">
            <v>FACILITIES MGMNT</v>
          </cell>
          <cell r="E9194" t="str">
            <v>935-01295</v>
          </cell>
          <cell r="F9194" t="str">
            <v>161001295935</v>
          </cell>
          <cell r="G9194">
            <v>602800</v>
          </cell>
          <cell r="H9194" t="str">
            <v>POSTAGE</v>
          </cell>
        </row>
        <row r="9195">
          <cell r="A9195">
            <v>503000</v>
          </cell>
          <cell r="B9195" t="str">
            <v>OFFICE SUPPLIES</v>
          </cell>
          <cell r="C9195">
            <v>16100</v>
          </cell>
          <cell r="D9195" t="str">
            <v>FACILITIES MGMNT</v>
          </cell>
          <cell r="E9195" t="str">
            <v>935-01295</v>
          </cell>
          <cell r="F9195" t="str">
            <v>161001295935</v>
          </cell>
          <cell r="G9195">
            <v>603000</v>
          </cell>
          <cell r="H9195" t="str">
            <v>OFFICE SUPPLIES</v>
          </cell>
        </row>
        <row r="9196">
          <cell r="A9196">
            <v>504700</v>
          </cell>
          <cell r="B9196" t="str">
            <v>PARKING</v>
          </cell>
          <cell r="C9196">
            <v>16100</v>
          </cell>
          <cell r="D9196" t="str">
            <v>FACILITIES MGMNT</v>
          </cell>
          <cell r="E9196" t="str">
            <v>935-01295</v>
          </cell>
          <cell r="F9196" t="str">
            <v>161001295935</v>
          </cell>
          <cell r="G9196">
            <v>604700</v>
          </cell>
          <cell r="H9196" t="str">
            <v>PARKING</v>
          </cell>
        </row>
        <row r="9197">
          <cell r="A9197">
            <v>505500</v>
          </cell>
          <cell r="B9197" t="str">
            <v>REPAIRS AND MAINT</v>
          </cell>
          <cell r="C9197">
            <v>16100</v>
          </cell>
          <cell r="D9197" t="str">
            <v>FACILITIES MGMNT</v>
          </cell>
          <cell r="E9197" t="str">
            <v>935-01295</v>
          </cell>
          <cell r="F9197" t="str">
            <v>161001295935</v>
          </cell>
          <cell r="G9197">
            <v>605500</v>
          </cell>
          <cell r="H9197" t="str">
            <v>REPAIRS AND MAINT</v>
          </cell>
        </row>
        <row r="9198">
          <cell r="A9198">
            <v>505800</v>
          </cell>
          <cell r="B9198" t="str">
            <v>MEAL TICKETS</v>
          </cell>
          <cell r="C9198">
            <v>16100</v>
          </cell>
          <cell r="D9198" t="str">
            <v>FACILITIES MGMNT</v>
          </cell>
          <cell r="E9198" t="str">
            <v>935-01295</v>
          </cell>
          <cell r="F9198" t="str">
            <v>161001295935</v>
          </cell>
          <cell r="G9198">
            <v>605800</v>
          </cell>
          <cell r="H9198" t="str">
            <v>MEAL TICKETS</v>
          </cell>
        </row>
        <row r="9199">
          <cell r="A9199">
            <v>506200</v>
          </cell>
          <cell r="B9199" t="str">
            <v>PERMITS AND FEES</v>
          </cell>
          <cell r="C9199">
            <v>16100</v>
          </cell>
          <cell r="D9199" t="str">
            <v>FACILITIES MGMNT</v>
          </cell>
          <cell r="E9199" t="str">
            <v>935-01295</v>
          </cell>
          <cell r="F9199" t="str">
            <v>161001295935</v>
          </cell>
          <cell r="G9199">
            <v>606200</v>
          </cell>
          <cell r="H9199" t="str">
            <v>PERMITS AND FEES</v>
          </cell>
        </row>
        <row r="9200">
          <cell r="A9200">
            <v>507700</v>
          </cell>
          <cell r="B9200" t="str">
            <v>SMALL TOOLS</v>
          </cell>
          <cell r="C9200">
            <v>16100</v>
          </cell>
          <cell r="D9200" t="str">
            <v>FACILITIES MGMNT</v>
          </cell>
          <cell r="E9200" t="str">
            <v>935-01295</v>
          </cell>
          <cell r="F9200" t="str">
            <v>161001295935</v>
          </cell>
          <cell r="G9200">
            <v>607700</v>
          </cell>
          <cell r="H9200" t="str">
            <v>SMALL TOOLS</v>
          </cell>
        </row>
        <row r="9201">
          <cell r="A9201">
            <v>512200</v>
          </cell>
          <cell r="B9201" t="str">
            <v>TRAVEL IN TERRITORY</v>
          </cell>
          <cell r="C9201">
            <v>16100</v>
          </cell>
          <cell r="D9201" t="str">
            <v>FACILITIES MGMNT</v>
          </cell>
          <cell r="E9201" t="str">
            <v>935-01295</v>
          </cell>
          <cell r="F9201" t="str">
            <v>161001295935</v>
          </cell>
          <cell r="G9201">
            <v>612200</v>
          </cell>
          <cell r="H9201" t="str">
            <v>TRAVEL IN TERRITORY</v>
          </cell>
        </row>
        <row r="9202">
          <cell r="A9202">
            <v>513200</v>
          </cell>
          <cell r="B9202" t="str">
            <v>BUSINESS TRAVEL</v>
          </cell>
          <cell r="C9202">
            <v>16100</v>
          </cell>
          <cell r="D9202" t="str">
            <v>FACILITIES MGMNT</v>
          </cell>
          <cell r="E9202" t="str">
            <v>935-01295</v>
          </cell>
          <cell r="F9202" t="str">
            <v>161001295935</v>
          </cell>
          <cell r="G9202">
            <v>613200</v>
          </cell>
          <cell r="H9202" t="str">
            <v>BUSINESS TRAVEL</v>
          </cell>
        </row>
        <row r="9203">
          <cell r="A9203">
            <v>522000</v>
          </cell>
          <cell r="B9203" t="str">
            <v>EMPLOYEE AWARDS</v>
          </cell>
          <cell r="C9203">
            <v>16100</v>
          </cell>
          <cell r="D9203" t="str">
            <v>FACILITIES MGMNT</v>
          </cell>
          <cell r="E9203" t="str">
            <v>935-01295</v>
          </cell>
          <cell r="F9203" t="str">
            <v>161001295935</v>
          </cell>
          <cell r="G9203">
            <v>622000</v>
          </cell>
          <cell r="H9203" t="str">
            <v>EMPLOYEE AWARDS</v>
          </cell>
        </row>
        <row r="9204">
          <cell r="A9204">
            <v>501401</v>
          </cell>
          <cell r="B9204" t="str">
            <v>MATERIALS - CONS INV</v>
          </cell>
          <cell r="C9204">
            <v>16100</v>
          </cell>
          <cell r="D9204" t="str">
            <v>FACILITIES MGMNT</v>
          </cell>
          <cell r="E9204" t="str">
            <v>935-01295</v>
          </cell>
          <cell r="F9204" t="str">
            <v>161001295935</v>
          </cell>
          <cell r="G9204">
            <v>601401</v>
          </cell>
          <cell r="H9204" t="str">
            <v>MATERIALS - CONS INV</v>
          </cell>
        </row>
        <row r="9205">
          <cell r="A9205">
            <v>503200</v>
          </cell>
          <cell r="B9205" t="str">
            <v>BOOKS AND MAGAZINES</v>
          </cell>
          <cell r="C9205">
            <v>16100</v>
          </cell>
          <cell r="D9205" t="str">
            <v>FACILITIES MGMNT</v>
          </cell>
          <cell r="E9205" t="str">
            <v>935-01295</v>
          </cell>
          <cell r="F9205" t="str">
            <v>161001295935</v>
          </cell>
          <cell r="G9205">
            <v>603200</v>
          </cell>
          <cell r="H9205" t="str">
            <v>BOOKS AND MAGAZINES</v>
          </cell>
        </row>
        <row r="9206">
          <cell r="A9206">
            <v>505100</v>
          </cell>
          <cell r="B9206" t="str">
            <v>PROFESSIONAL SERVICE</v>
          </cell>
          <cell r="C9206">
            <v>16100</v>
          </cell>
          <cell r="D9206" t="str">
            <v>FACILITIES MGMNT</v>
          </cell>
          <cell r="E9206" t="str">
            <v>935-01295</v>
          </cell>
          <cell r="F9206" t="str">
            <v>161001295935</v>
          </cell>
          <cell r="G9206">
            <v>605100</v>
          </cell>
          <cell r="H9206" t="str">
            <v>PROFESSIONAL SERVICE</v>
          </cell>
        </row>
        <row r="9207">
          <cell r="A9207">
            <v>501500</v>
          </cell>
          <cell r="B9207" t="str">
            <v>MILEAGE REIMBURSE</v>
          </cell>
          <cell r="C9207">
            <v>16100</v>
          </cell>
          <cell r="D9207" t="str">
            <v>FACILITIES MGMNT</v>
          </cell>
          <cell r="E9207" t="str">
            <v>935-01295</v>
          </cell>
          <cell r="F9207" t="str">
            <v>161001295935</v>
          </cell>
          <cell r="G9207">
            <v>601500</v>
          </cell>
          <cell r="H9207" t="str">
            <v>MILEAGE REIMBURSE</v>
          </cell>
        </row>
        <row r="9208">
          <cell r="A9208">
            <v>503100</v>
          </cell>
          <cell r="B9208" t="str">
            <v>PRINTING</v>
          </cell>
          <cell r="C9208">
            <v>16100</v>
          </cell>
          <cell r="D9208" t="str">
            <v>FACILITIES MGMNT</v>
          </cell>
          <cell r="E9208" t="str">
            <v>935-01295</v>
          </cell>
          <cell r="F9208" t="str">
            <v>161001295935</v>
          </cell>
          <cell r="G9208">
            <v>603100</v>
          </cell>
          <cell r="H9208" t="str">
            <v>PRINTING</v>
          </cell>
        </row>
        <row r="9209">
          <cell r="A9209">
            <v>503300</v>
          </cell>
          <cell r="B9209" t="str">
            <v>REFRESHMENTS</v>
          </cell>
          <cell r="C9209">
            <v>16100</v>
          </cell>
          <cell r="D9209" t="str">
            <v>FACILITIES MGMNT</v>
          </cell>
          <cell r="E9209" t="str">
            <v>935-01295</v>
          </cell>
          <cell r="F9209" t="str">
            <v>161001295935</v>
          </cell>
          <cell r="G9209">
            <v>603300</v>
          </cell>
          <cell r="H9209" t="str">
            <v>REFRESHMENTS</v>
          </cell>
        </row>
        <row r="9210">
          <cell r="A9210">
            <v>503400</v>
          </cell>
          <cell r="B9210" t="str">
            <v>TOOL EXPENSE</v>
          </cell>
          <cell r="C9210">
            <v>16100</v>
          </cell>
          <cell r="D9210" t="str">
            <v>FACILITIES MGMNT</v>
          </cell>
          <cell r="E9210" t="str">
            <v>935-01295</v>
          </cell>
          <cell r="F9210" t="str">
            <v>161001295935</v>
          </cell>
          <cell r="G9210">
            <v>603400</v>
          </cell>
          <cell r="H9210" t="str">
            <v>TOOL EXPENSE</v>
          </cell>
        </row>
        <row r="9211">
          <cell r="A9211">
            <v>506100</v>
          </cell>
          <cell r="B9211" t="str">
            <v>SECURITY</v>
          </cell>
          <cell r="C9211">
            <v>16100</v>
          </cell>
          <cell r="D9211" t="str">
            <v>FACILITIES MGMNT</v>
          </cell>
          <cell r="E9211" t="str">
            <v>935-01295</v>
          </cell>
          <cell r="F9211" t="str">
            <v>161001295935</v>
          </cell>
          <cell r="G9211">
            <v>606100</v>
          </cell>
          <cell r="H9211" t="str">
            <v>SECURITY</v>
          </cell>
        </row>
        <row r="9212">
          <cell r="A9212">
            <v>506500</v>
          </cell>
          <cell r="B9212" t="str">
            <v>UNLEADED FUEL</v>
          </cell>
          <cell r="C9212">
            <v>16100</v>
          </cell>
          <cell r="D9212" t="str">
            <v>FACILITIES MGMNT</v>
          </cell>
          <cell r="E9212" t="str">
            <v>935-01295</v>
          </cell>
          <cell r="F9212" t="str">
            <v>161001295935</v>
          </cell>
          <cell r="G9212">
            <v>606500</v>
          </cell>
          <cell r="H9212" t="str">
            <v>UNLEADED FUEL</v>
          </cell>
        </row>
        <row r="9213">
          <cell r="A9213">
            <v>512100</v>
          </cell>
          <cell r="B9213" t="str">
            <v>MEALS AND ENTERTAIN</v>
          </cell>
          <cell r="C9213">
            <v>16100</v>
          </cell>
          <cell r="D9213" t="str">
            <v>FACILITIES MGMNT</v>
          </cell>
          <cell r="E9213" t="str">
            <v>935-01295</v>
          </cell>
          <cell r="F9213" t="str">
            <v>161001295935</v>
          </cell>
          <cell r="G9213">
            <v>612100</v>
          </cell>
          <cell r="H9213" t="str">
            <v>MEALS AND ENTERTAIN</v>
          </cell>
        </row>
        <row r="9214">
          <cell r="A9214">
            <v>500500</v>
          </cell>
          <cell r="B9214" t="str">
            <v>SALARY BONUS PAYROLL</v>
          </cell>
          <cell r="C9214">
            <v>16100</v>
          </cell>
          <cell r="D9214" t="str">
            <v>FACILITIES MGMNT</v>
          </cell>
          <cell r="E9214" t="str">
            <v>935-01295</v>
          </cell>
          <cell r="F9214" t="str">
            <v>161001295935</v>
          </cell>
          <cell r="G9214">
            <v>600500</v>
          </cell>
          <cell r="H9214" t="str">
            <v>SALARY BONUS PAYROLL</v>
          </cell>
        </row>
        <row r="9215">
          <cell r="A9215">
            <v>500100</v>
          </cell>
          <cell r="B9215" t="str">
            <v>SALARY PAYROLL</v>
          </cell>
          <cell r="C9215">
            <v>11540</v>
          </cell>
          <cell r="D9215" t="str">
            <v>CONSUMER RELATIONS &amp; EVENTS</v>
          </cell>
          <cell r="E9215" t="str">
            <v>935-01295</v>
          </cell>
          <cell r="F9215" t="str">
            <v>115401295935</v>
          </cell>
          <cell r="G9215">
            <v>600100</v>
          </cell>
          <cell r="H9215" t="str">
            <v>SALARY PAYROLL</v>
          </cell>
        </row>
        <row r="9216">
          <cell r="A9216">
            <v>500900</v>
          </cell>
          <cell r="B9216" t="str">
            <v>VACATION, SICK &amp; HOL</v>
          </cell>
          <cell r="C9216">
            <v>11540</v>
          </cell>
          <cell r="D9216" t="str">
            <v>CONSUMER RELATIONS &amp; EVENTS</v>
          </cell>
          <cell r="E9216" t="str">
            <v>935-01295</v>
          </cell>
          <cell r="F9216" t="str">
            <v>115401295935</v>
          </cell>
          <cell r="G9216">
            <v>600900</v>
          </cell>
          <cell r="H9216" t="str">
            <v>VACATION, SICK &amp; HOL</v>
          </cell>
        </row>
        <row r="9217">
          <cell r="A9217">
            <v>501000</v>
          </cell>
          <cell r="B9217" t="str">
            <v>PAYROLL OVERHEAD</v>
          </cell>
          <cell r="C9217">
            <v>11540</v>
          </cell>
          <cell r="D9217" t="str">
            <v>CONSUMER RELATIONS &amp; EVENTS</v>
          </cell>
          <cell r="E9217" t="str">
            <v>935-01295</v>
          </cell>
          <cell r="F9217" t="str">
            <v>115401295935</v>
          </cell>
          <cell r="G9217">
            <v>601000</v>
          </cell>
          <cell r="H9217" t="str">
            <v>PAYROLL OVERHEAD</v>
          </cell>
        </row>
        <row r="9218">
          <cell r="A9218">
            <v>501400</v>
          </cell>
          <cell r="B9218" t="str">
            <v>MATERIALS</v>
          </cell>
          <cell r="C9218">
            <v>11540</v>
          </cell>
          <cell r="D9218" t="str">
            <v>CONSUMER RELATIONS &amp; EVENTS</v>
          </cell>
          <cell r="E9218" t="str">
            <v>935-01295</v>
          </cell>
          <cell r="F9218" t="str">
            <v>115401295935</v>
          </cell>
          <cell r="G9218">
            <v>601400</v>
          </cell>
          <cell r="H9218" t="str">
            <v>MATERIALS</v>
          </cell>
        </row>
        <row r="9219">
          <cell r="A9219">
            <v>501600</v>
          </cell>
          <cell r="B9219" t="str">
            <v>TRANSPORTATION</v>
          </cell>
          <cell r="C9219">
            <v>11540</v>
          </cell>
          <cell r="D9219" t="str">
            <v>CONSUMER RELATIONS &amp; EVENTS</v>
          </cell>
          <cell r="E9219" t="str">
            <v>935-01295</v>
          </cell>
          <cell r="F9219" t="str">
            <v>115401295935</v>
          </cell>
          <cell r="G9219">
            <v>601600</v>
          </cell>
          <cell r="H9219" t="str">
            <v>TRANSPORTATION</v>
          </cell>
        </row>
        <row r="9220">
          <cell r="A9220">
            <v>501700</v>
          </cell>
          <cell r="B9220" t="str">
            <v>EQUIPMENT</v>
          </cell>
          <cell r="C9220">
            <v>11540</v>
          </cell>
          <cell r="D9220" t="str">
            <v>CONSUMER RELATIONS &amp; EVENTS</v>
          </cell>
          <cell r="E9220" t="str">
            <v>935-01295</v>
          </cell>
          <cell r="F9220" t="str">
            <v>115401295935</v>
          </cell>
          <cell r="G9220">
            <v>601700</v>
          </cell>
          <cell r="H9220" t="str">
            <v>EQUIPMENT</v>
          </cell>
        </row>
        <row r="9221">
          <cell r="A9221">
            <v>502100</v>
          </cell>
          <cell r="B9221" t="str">
            <v>OTHER CONTRACT WORK</v>
          </cell>
          <cell r="C9221">
            <v>11540</v>
          </cell>
          <cell r="D9221" t="str">
            <v>CONSUMER RELATIONS &amp; EVENTS</v>
          </cell>
          <cell r="E9221" t="str">
            <v>935-01295</v>
          </cell>
          <cell r="F9221" t="str">
            <v>115401295935</v>
          </cell>
          <cell r="G9221">
            <v>602100</v>
          </cell>
          <cell r="H9221" t="str">
            <v>OTHER CONTRACT WORK</v>
          </cell>
        </row>
        <row r="9222">
          <cell r="A9222">
            <v>505500</v>
          </cell>
          <cell r="B9222" t="str">
            <v>REPAIRS AND MAINT</v>
          </cell>
          <cell r="C9222">
            <v>11540</v>
          </cell>
          <cell r="D9222" t="str">
            <v>CONSUMER RELATIONS &amp; EVENTS</v>
          </cell>
          <cell r="E9222" t="str">
            <v>935-01295</v>
          </cell>
          <cell r="F9222" t="str">
            <v>115401295935</v>
          </cell>
          <cell r="G9222">
            <v>605500</v>
          </cell>
          <cell r="H9222" t="str">
            <v>REPAIRS AND MAINT</v>
          </cell>
        </row>
        <row r="9223">
          <cell r="A9223">
            <v>501401</v>
          </cell>
          <cell r="B9223" t="str">
            <v>MATERIALS - CONS INV</v>
          </cell>
          <cell r="C9223">
            <v>11540</v>
          </cell>
          <cell r="D9223" t="str">
            <v>CONSUMER RELATIONS &amp; EVENTS</v>
          </cell>
          <cell r="E9223" t="str">
            <v>935-01295</v>
          </cell>
          <cell r="F9223" t="str">
            <v>115401295935</v>
          </cell>
          <cell r="G9223">
            <v>601401</v>
          </cell>
          <cell r="H9223" t="str">
            <v>MATERIALS - CONS INV</v>
          </cell>
        </row>
        <row r="9224">
          <cell r="A9224">
            <v>502466</v>
          </cell>
          <cell r="B9224" t="str">
            <v>P CARD UNCODED CHARG</v>
          </cell>
          <cell r="C9224">
            <v>11540</v>
          </cell>
          <cell r="D9224" t="str">
            <v>CONSUMER RELATIONS &amp; EVENTS</v>
          </cell>
          <cell r="E9224" t="str">
            <v>935-01295</v>
          </cell>
          <cell r="F9224" t="str">
            <v>115401295935</v>
          </cell>
          <cell r="G9224">
            <v>602466</v>
          </cell>
          <cell r="H9224" t="str">
            <v>P CARD UNCODED CHARG</v>
          </cell>
        </row>
        <row r="9225">
          <cell r="A9225">
            <v>512100</v>
          </cell>
          <cell r="B9225" t="str">
            <v>MEALS AND ENTERTAIN</v>
          </cell>
          <cell r="C9225">
            <v>11540</v>
          </cell>
          <cell r="D9225" t="str">
            <v>CONSUMER RELATIONS &amp; EVENTS</v>
          </cell>
          <cell r="E9225" t="str">
            <v>935-01295</v>
          </cell>
          <cell r="F9225" t="str">
            <v>115401295935</v>
          </cell>
          <cell r="G9225">
            <v>612100</v>
          </cell>
          <cell r="H9225" t="str">
            <v>MEALS AND ENTERTAIN</v>
          </cell>
        </row>
        <row r="9226">
          <cell r="A9226">
            <v>507700</v>
          </cell>
          <cell r="B9226" t="str">
            <v>SMALL TOOLS</v>
          </cell>
          <cell r="C9226">
            <v>11540</v>
          </cell>
          <cell r="D9226" t="str">
            <v>CONSUMER RELATIONS &amp; EVENTS</v>
          </cell>
          <cell r="E9226" t="str">
            <v>935-01295</v>
          </cell>
          <cell r="F9226" t="str">
            <v>115401295935</v>
          </cell>
          <cell r="G9226">
            <v>607700</v>
          </cell>
          <cell r="H9226" t="str">
            <v>SMALL TOOLS</v>
          </cell>
        </row>
        <row r="9227">
          <cell r="A9227">
            <v>588105</v>
          </cell>
          <cell r="B9227" t="str">
            <v>SALARY PAYROLL ZTFSO</v>
          </cell>
          <cell r="C9227">
            <v>13520</v>
          </cell>
          <cell r="D9227" t="str">
            <v>SCHEDULING &amp; DISPATCH</v>
          </cell>
          <cell r="E9227" t="str">
            <v>935-01295</v>
          </cell>
          <cell r="F9227" t="str">
            <v>135201295935</v>
          </cell>
          <cell r="G9227">
            <v>688105</v>
          </cell>
          <cell r="H9227" t="str">
            <v>SALARY PAYROLL ZTFSO</v>
          </cell>
        </row>
        <row r="9228">
          <cell r="A9228">
            <v>512100</v>
          </cell>
          <cell r="B9228" t="str">
            <v>MEALS AND ENTERTAIN</v>
          </cell>
          <cell r="C9228">
            <v>16110</v>
          </cell>
          <cell r="D9228" t="str">
            <v>ASTORIA - FACILITIES</v>
          </cell>
          <cell r="E9228" t="str">
            <v>935-01295</v>
          </cell>
          <cell r="F9228" t="str">
            <v>161101295935</v>
          </cell>
          <cell r="G9228">
            <v>612100</v>
          </cell>
          <cell r="H9228" t="str">
            <v>MEALS AND ENTERTAIN</v>
          </cell>
        </row>
        <row r="9229">
          <cell r="A9229">
            <v>502100</v>
          </cell>
          <cell r="B9229" t="str">
            <v>OTHER CONTRACT WORK</v>
          </cell>
          <cell r="C9229">
            <v>85701</v>
          </cell>
          <cell r="D9229" t="str">
            <v>COVID-19</v>
          </cell>
          <cell r="E9229" t="str">
            <v>935-01500</v>
          </cell>
          <cell r="F9229" t="str">
            <v>857011500935</v>
          </cell>
          <cell r="G9229">
            <v>602100</v>
          </cell>
          <cell r="H9229" t="str">
            <v>OTHER CONTRACT WORK</v>
          </cell>
        </row>
        <row r="9230">
          <cell r="A9230">
            <v>500306</v>
          </cell>
          <cell r="B9230" t="str">
            <v>HOURLY OVERTIME PAY</v>
          </cell>
          <cell r="C9230">
            <v>85701</v>
          </cell>
          <cell r="D9230" t="str">
            <v>COVID-19</v>
          </cell>
          <cell r="E9230" t="str">
            <v>935-01500</v>
          </cell>
          <cell r="F9230" t="str">
            <v>857011500935</v>
          </cell>
          <cell r="G9230">
            <v>600306</v>
          </cell>
          <cell r="H9230" t="str">
            <v>HOURLY OVERTIME PAY</v>
          </cell>
        </row>
        <row r="9231">
          <cell r="A9231">
            <v>501800</v>
          </cell>
          <cell r="B9231" t="str">
            <v>FURNITURE</v>
          </cell>
          <cell r="C9231">
            <v>85701</v>
          </cell>
          <cell r="D9231" t="str">
            <v>COVID-19</v>
          </cell>
          <cell r="E9231" t="str">
            <v>935-01500</v>
          </cell>
          <cell r="F9231" t="str">
            <v>857011500935</v>
          </cell>
          <cell r="G9231">
            <v>601800</v>
          </cell>
          <cell r="H9231" t="str">
            <v>FURNITURE</v>
          </cell>
        </row>
        <row r="9232">
          <cell r="A9232">
            <v>505500</v>
          </cell>
          <cell r="B9232" t="str">
            <v>REPAIRS AND MAINT</v>
          </cell>
          <cell r="C9232">
            <v>85701</v>
          </cell>
          <cell r="D9232" t="str">
            <v>COVID-19</v>
          </cell>
          <cell r="E9232" t="str">
            <v>935-01500</v>
          </cell>
          <cell r="F9232" t="str">
            <v>857011500935</v>
          </cell>
          <cell r="G9232">
            <v>605500</v>
          </cell>
          <cell r="H9232" t="str">
            <v>REPAIRS AND MAINT</v>
          </cell>
        </row>
        <row r="9233">
          <cell r="A9233">
            <v>506100</v>
          </cell>
          <cell r="B9233" t="str">
            <v>SECURITY</v>
          </cell>
          <cell r="C9233">
            <v>51050</v>
          </cell>
          <cell r="D9233" t="str">
            <v>CORPORATE SECURITY</v>
          </cell>
          <cell r="E9233" t="str">
            <v>935-01500</v>
          </cell>
          <cell r="F9233" t="str">
            <v>510501500935</v>
          </cell>
          <cell r="G9233">
            <v>606100</v>
          </cell>
          <cell r="H9233" t="str">
            <v>SECURITY</v>
          </cell>
        </row>
        <row r="9234">
          <cell r="A9234">
            <v>502100</v>
          </cell>
          <cell r="B9234" t="str">
            <v>OTHER CONTRACT WORK</v>
          </cell>
          <cell r="C9234">
            <v>51050</v>
          </cell>
          <cell r="D9234" t="str">
            <v>CORPORATE SECURITY</v>
          </cell>
          <cell r="E9234" t="str">
            <v>935-01500</v>
          </cell>
          <cell r="F9234" t="str">
            <v>510501500935</v>
          </cell>
          <cell r="G9234">
            <v>602100</v>
          </cell>
          <cell r="H9234" t="str">
            <v>OTHER CONTRACT WORK</v>
          </cell>
        </row>
        <row r="9235">
          <cell r="A9235">
            <v>504800</v>
          </cell>
          <cell r="B9235" t="str">
            <v>LAUNDRY</v>
          </cell>
          <cell r="C9235">
            <v>16400</v>
          </cell>
          <cell r="D9235" t="str">
            <v>OFFICE SERVICES</v>
          </cell>
          <cell r="E9235" t="str">
            <v>935-01500</v>
          </cell>
          <cell r="F9235" t="str">
            <v>164001500935</v>
          </cell>
          <cell r="G9235">
            <v>604800</v>
          </cell>
          <cell r="H9235" t="str">
            <v>LAUNDRY</v>
          </cell>
        </row>
        <row r="9236">
          <cell r="A9236">
            <v>501400</v>
          </cell>
          <cell r="B9236" t="str">
            <v>MATERIALS</v>
          </cell>
          <cell r="C9236">
            <v>16190</v>
          </cell>
          <cell r="D9236" t="str">
            <v>COOS BAY - FACILITIES</v>
          </cell>
          <cell r="E9236" t="str">
            <v>935-01500</v>
          </cell>
          <cell r="F9236" t="str">
            <v>161901500935</v>
          </cell>
          <cell r="G9236">
            <v>601400</v>
          </cell>
          <cell r="H9236" t="str">
            <v>MATERIALS</v>
          </cell>
        </row>
        <row r="9237">
          <cell r="A9237">
            <v>502100</v>
          </cell>
          <cell r="B9237" t="str">
            <v>OTHER CONTRACT WORK</v>
          </cell>
          <cell r="C9237">
            <v>16190</v>
          </cell>
          <cell r="D9237" t="str">
            <v>COOS BAY - FACILITIES</v>
          </cell>
          <cell r="E9237" t="str">
            <v>935-01500</v>
          </cell>
          <cell r="F9237" t="str">
            <v>161901500935</v>
          </cell>
          <cell r="G9237">
            <v>602100</v>
          </cell>
          <cell r="H9237" t="str">
            <v>OTHER CONTRACT WORK</v>
          </cell>
        </row>
        <row r="9238">
          <cell r="A9238">
            <v>502466</v>
          </cell>
          <cell r="B9238" t="str">
            <v>P CARD UNCODED CHARG</v>
          </cell>
          <cell r="C9238">
            <v>16190</v>
          </cell>
          <cell r="D9238" t="str">
            <v>COOS BAY - FACILITIES</v>
          </cell>
          <cell r="E9238" t="str">
            <v>935-01500</v>
          </cell>
          <cell r="F9238" t="str">
            <v>161901500935</v>
          </cell>
          <cell r="G9238">
            <v>602466</v>
          </cell>
          <cell r="H9238" t="str">
            <v>P CARD UNCODED CHARG</v>
          </cell>
        </row>
        <row r="9239">
          <cell r="A9239">
            <v>502600</v>
          </cell>
          <cell r="B9239" t="str">
            <v>UTILITIES</v>
          </cell>
          <cell r="C9239">
            <v>16190</v>
          </cell>
          <cell r="D9239" t="str">
            <v>COOS BAY - FACILITIES</v>
          </cell>
          <cell r="E9239" t="str">
            <v>935-01500</v>
          </cell>
          <cell r="F9239" t="str">
            <v>161901500935</v>
          </cell>
          <cell r="G9239">
            <v>602600</v>
          </cell>
          <cell r="H9239" t="str">
            <v>UTILITIES</v>
          </cell>
        </row>
        <row r="9240">
          <cell r="A9240">
            <v>503000</v>
          </cell>
          <cell r="B9240" t="str">
            <v>OFFICE SUPPLIES</v>
          </cell>
          <cell r="C9240">
            <v>16190</v>
          </cell>
          <cell r="D9240" t="str">
            <v>COOS BAY - FACILITIES</v>
          </cell>
          <cell r="E9240" t="str">
            <v>935-01500</v>
          </cell>
          <cell r="F9240" t="str">
            <v>161901500935</v>
          </cell>
          <cell r="G9240">
            <v>603000</v>
          </cell>
          <cell r="H9240" t="str">
            <v>OFFICE SUPPLIES</v>
          </cell>
        </row>
        <row r="9241">
          <cell r="A9241">
            <v>505500</v>
          </cell>
          <cell r="B9241" t="str">
            <v>REPAIRS AND MAINT</v>
          </cell>
          <cell r="C9241">
            <v>16190</v>
          </cell>
          <cell r="D9241" t="str">
            <v>COOS BAY - FACILITIES</v>
          </cell>
          <cell r="E9241" t="str">
            <v>935-01500</v>
          </cell>
          <cell r="F9241" t="str">
            <v>161901500935</v>
          </cell>
          <cell r="G9241">
            <v>605500</v>
          </cell>
          <cell r="H9241" t="str">
            <v>REPAIRS AND MAINT</v>
          </cell>
        </row>
        <row r="9242">
          <cell r="A9242">
            <v>501700</v>
          </cell>
          <cell r="B9242" t="str">
            <v>EQUIPMENT</v>
          </cell>
          <cell r="C9242">
            <v>16190</v>
          </cell>
          <cell r="D9242" t="str">
            <v>COOS BAY - FACILITIES</v>
          </cell>
          <cell r="E9242" t="str">
            <v>935-01500</v>
          </cell>
          <cell r="F9242" t="str">
            <v>161901500935</v>
          </cell>
          <cell r="G9242">
            <v>601700</v>
          </cell>
          <cell r="H9242" t="str">
            <v>EQUIPMENT</v>
          </cell>
        </row>
        <row r="9243">
          <cell r="A9243">
            <v>501400</v>
          </cell>
          <cell r="B9243" t="str">
            <v>MATERIALS</v>
          </cell>
          <cell r="C9243">
            <v>16180</v>
          </cell>
          <cell r="D9243" t="str">
            <v>PORTLAND LNG - FACILITIES</v>
          </cell>
          <cell r="E9243" t="str">
            <v>935-01500</v>
          </cell>
          <cell r="F9243" t="str">
            <v>161801500935</v>
          </cell>
          <cell r="G9243">
            <v>601400</v>
          </cell>
          <cell r="H9243" t="str">
            <v>MATERIALS</v>
          </cell>
        </row>
        <row r="9244">
          <cell r="A9244">
            <v>502100</v>
          </cell>
          <cell r="B9244" t="str">
            <v>OTHER CONTRACT WORK</v>
          </cell>
          <cell r="C9244">
            <v>16180</v>
          </cell>
          <cell r="D9244" t="str">
            <v>PORTLAND LNG - FACILITIES</v>
          </cell>
          <cell r="E9244" t="str">
            <v>935-01500</v>
          </cell>
          <cell r="F9244" t="str">
            <v>161801500935</v>
          </cell>
          <cell r="G9244">
            <v>602100</v>
          </cell>
          <cell r="H9244" t="str">
            <v>OTHER CONTRACT WORK</v>
          </cell>
        </row>
        <row r="9245">
          <cell r="A9245">
            <v>505500</v>
          </cell>
          <cell r="B9245" t="str">
            <v>REPAIRS AND MAINT</v>
          </cell>
          <cell r="C9245">
            <v>16180</v>
          </cell>
          <cell r="D9245" t="str">
            <v>PORTLAND LNG - FACILITIES</v>
          </cell>
          <cell r="E9245" t="str">
            <v>935-01500</v>
          </cell>
          <cell r="F9245" t="str">
            <v>161801500935</v>
          </cell>
          <cell r="G9245">
            <v>605500</v>
          </cell>
          <cell r="H9245" t="str">
            <v>REPAIRS AND MAINT</v>
          </cell>
        </row>
        <row r="9246">
          <cell r="A9246">
            <v>502466</v>
          </cell>
          <cell r="B9246" t="str">
            <v>P CARD UNCODED CHARG</v>
          </cell>
          <cell r="C9246">
            <v>16180</v>
          </cell>
          <cell r="D9246" t="str">
            <v>PORTLAND LNG - FACILITIES</v>
          </cell>
          <cell r="E9246" t="str">
            <v>935-01500</v>
          </cell>
          <cell r="F9246" t="str">
            <v>161801500935</v>
          </cell>
          <cell r="G9246">
            <v>602466</v>
          </cell>
          <cell r="H9246" t="str">
            <v>P CARD UNCODED CHARG</v>
          </cell>
        </row>
        <row r="9247">
          <cell r="A9247">
            <v>502600</v>
          </cell>
          <cell r="B9247" t="str">
            <v>UTILITIES</v>
          </cell>
          <cell r="C9247">
            <v>16180</v>
          </cell>
          <cell r="D9247" t="str">
            <v>PORTLAND LNG - FACILITIES</v>
          </cell>
          <cell r="E9247" t="str">
            <v>935-01500</v>
          </cell>
          <cell r="F9247" t="str">
            <v>161801500935</v>
          </cell>
          <cell r="G9247">
            <v>602600</v>
          </cell>
          <cell r="H9247" t="str">
            <v>UTILITIES</v>
          </cell>
        </row>
        <row r="9248">
          <cell r="A9248">
            <v>502100</v>
          </cell>
          <cell r="B9248" t="str">
            <v>OTHER CONTRACT WORK</v>
          </cell>
          <cell r="C9248">
            <v>16175</v>
          </cell>
          <cell r="D9248" t="str">
            <v>NEWPORT - FACILITIES</v>
          </cell>
          <cell r="E9248" t="str">
            <v>935-01500</v>
          </cell>
          <cell r="F9248" t="str">
            <v>161751500935</v>
          </cell>
          <cell r="G9248">
            <v>602100</v>
          </cell>
          <cell r="H9248" t="str">
            <v>OTHER CONTRACT WORK</v>
          </cell>
        </row>
        <row r="9249">
          <cell r="A9249">
            <v>504800</v>
          </cell>
          <cell r="B9249" t="str">
            <v>LAUNDRY</v>
          </cell>
          <cell r="C9249">
            <v>16175</v>
          </cell>
          <cell r="D9249" t="str">
            <v>NEWPORT - FACILITIES</v>
          </cell>
          <cell r="E9249" t="str">
            <v>935-01500</v>
          </cell>
          <cell r="F9249" t="str">
            <v>161751500935</v>
          </cell>
          <cell r="G9249">
            <v>604800</v>
          </cell>
          <cell r="H9249" t="str">
            <v>LAUNDRY</v>
          </cell>
        </row>
        <row r="9250">
          <cell r="A9250">
            <v>505500</v>
          </cell>
          <cell r="B9250" t="str">
            <v>REPAIRS AND MAINT</v>
          </cell>
          <cell r="C9250">
            <v>16175</v>
          </cell>
          <cell r="D9250" t="str">
            <v>NEWPORT - FACILITIES</v>
          </cell>
          <cell r="E9250" t="str">
            <v>935-01500</v>
          </cell>
          <cell r="F9250" t="str">
            <v>161751500935</v>
          </cell>
          <cell r="G9250">
            <v>605500</v>
          </cell>
          <cell r="H9250" t="str">
            <v>REPAIRS AND MAINT</v>
          </cell>
        </row>
        <row r="9251">
          <cell r="A9251">
            <v>501800</v>
          </cell>
          <cell r="B9251" t="str">
            <v>FURNITURE</v>
          </cell>
          <cell r="C9251">
            <v>16175</v>
          </cell>
          <cell r="D9251" t="str">
            <v>NEWPORT - FACILITIES</v>
          </cell>
          <cell r="E9251" t="str">
            <v>935-01500</v>
          </cell>
          <cell r="F9251" t="str">
            <v>161751500935</v>
          </cell>
          <cell r="G9251">
            <v>601800</v>
          </cell>
          <cell r="H9251" t="str">
            <v>FURNITURE</v>
          </cell>
        </row>
        <row r="9252">
          <cell r="A9252">
            <v>501400</v>
          </cell>
          <cell r="B9252" t="str">
            <v>MATERIALS</v>
          </cell>
          <cell r="C9252">
            <v>16170</v>
          </cell>
          <cell r="D9252" t="str">
            <v>THE DALLES - FACILITIES</v>
          </cell>
          <cell r="E9252" t="str">
            <v>935-01500</v>
          </cell>
          <cell r="F9252" t="str">
            <v>161701500935</v>
          </cell>
          <cell r="G9252">
            <v>601400</v>
          </cell>
          <cell r="H9252" t="str">
            <v>MATERIALS</v>
          </cell>
        </row>
        <row r="9253">
          <cell r="A9253">
            <v>502100</v>
          </cell>
          <cell r="B9253" t="str">
            <v>OTHER CONTRACT WORK</v>
          </cell>
          <cell r="C9253">
            <v>16170</v>
          </cell>
          <cell r="D9253" t="str">
            <v>THE DALLES - FACILITIES</v>
          </cell>
          <cell r="E9253" t="str">
            <v>935-01500</v>
          </cell>
          <cell r="F9253" t="str">
            <v>161701500935</v>
          </cell>
          <cell r="G9253">
            <v>602100</v>
          </cell>
          <cell r="H9253" t="str">
            <v>OTHER CONTRACT WORK</v>
          </cell>
        </row>
        <row r="9254">
          <cell r="A9254">
            <v>502600</v>
          </cell>
          <cell r="B9254" t="str">
            <v>UTILITIES</v>
          </cell>
          <cell r="C9254">
            <v>16170</v>
          </cell>
          <cell r="D9254" t="str">
            <v>THE DALLES - FACILITIES</v>
          </cell>
          <cell r="E9254" t="str">
            <v>935-01500</v>
          </cell>
          <cell r="F9254" t="str">
            <v>161701500935</v>
          </cell>
          <cell r="G9254">
            <v>602600</v>
          </cell>
          <cell r="H9254" t="str">
            <v>UTILITIES</v>
          </cell>
        </row>
        <row r="9255">
          <cell r="A9255">
            <v>504800</v>
          </cell>
          <cell r="B9255" t="str">
            <v>LAUNDRY</v>
          </cell>
          <cell r="C9255">
            <v>16170</v>
          </cell>
          <cell r="D9255" t="str">
            <v>THE DALLES - FACILITIES</v>
          </cell>
          <cell r="E9255" t="str">
            <v>935-01500</v>
          </cell>
          <cell r="F9255" t="str">
            <v>161701500935</v>
          </cell>
          <cell r="G9255">
            <v>604800</v>
          </cell>
          <cell r="H9255" t="str">
            <v>LAUNDRY</v>
          </cell>
        </row>
        <row r="9256">
          <cell r="A9256">
            <v>505500</v>
          </cell>
          <cell r="B9256" t="str">
            <v>REPAIRS AND MAINT</v>
          </cell>
          <cell r="C9256">
            <v>16170</v>
          </cell>
          <cell r="D9256" t="str">
            <v>THE DALLES - FACILITIES</v>
          </cell>
          <cell r="E9256" t="str">
            <v>935-01500</v>
          </cell>
          <cell r="F9256" t="str">
            <v>161701500935</v>
          </cell>
          <cell r="G9256">
            <v>605500</v>
          </cell>
          <cell r="H9256" t="str">
            <v>REPAIRS AND MAINT</v>
          </cell>
        </row>
        <row r="9257">
          <cell r="A9257">
            <v>501700</v>
          </cell>
          <cell r="B9257" t="str">
            <v>EQUIPMENT</v>
          </cell>
          <cell r="C9257">
            <v>16170</v>
          </cell>
          <cell r="D9257" t="str">
            <v>THE DALLES - FACILITIES</v>
          </cell>
          <cell r="E9257" t="str">
            <v>935-01500</v>
          </cell>
          <cell r="F9257" t="str">
            <v>161701500935</v>
          </cell>
          <cell r="G9257">
            <v>601700</v>
          </cell>
          <cell r="H9257" t="str">
            <v>EQUIPMENT</v>
          </cell>
        </row>
        <row r="9258">
          <cell r="A9258">
            <v>512100</v>
          </cell>
          <cell r="B9258" t="str">
            <v>MEALS AND ENTERTAIN</v>
          </cell>
          <cell r="C9258">
            <v>16170</v>
          </cell>
          <cell r="D9258" t="str">
            <v>THE DALLES - FACILITIES</v>
          </cell>
          <cell r="E9258" t="str">
            <v>935-01500</v>
          </cell>
          <cell r="F9258" t="str">
            <v>161701500935</v>
          </cell>
          <cell r="G9258">
            <v>612100</v>
          </cell>
          <cell r="H9258" t="str">
            <v>MEALS AND ENTERTAIN</v>
          </cell>
        </row>
        <row r="9259">
          <cell r="A9259">
            <v>502100</v>
          </cell>
          <cell r="B9259" t="str">
            <v>OTHER CONTRACT WORK</v>
          </cell>
          <cell r="C9259">
            <v>16165</v>
          </cell>
          <cell r="D9259" t="str">
            <v>MIST - FACILITIES</v>
          </cell>
          <cell r="E9259" t="str">
            <v>935-01500</v>
          </cell>
          <cell r="F9259" t="str">
            <v>161651500935</v>
          </cell>
          <cell r="G9259">
            <v>602100</v>
          </cell>
          <cell r="H9259" t="str">
            <v>OTHER CONTRACT WORK</v>
          </cell>
        </row>
        <row r="9260">
          <cell r="A9260">
            <v>505500</v>
          </cell>
          <cell r="B9260" t="str">
            <v>REPAIRS AND MAINT</v>
          </cell>
          <cell r="C9260">
            <v>16165</v>
          </cell>
          <cell r="D9260" t="str">
            <v>MIST - FACILITIES</v>
          </cell>
          <cell r="E9260" t="str">
            <v>935-01500</v>
          </cell>
          <cell r="F9260" t="str">
            <v>161651500935</v>
          </cell>
          <cell r="G9260">
            <v>605500</v>
          </cell>
          <cell r="H9260" t="str">
            <v>REPAIRS AND MAINT</v>
          </cell>
        </row>
        <row r="9261">
          <cell r="A9261">
            <v>501400</v>
          </cell>
          <cell r="B9261" t="str">
            <v>MATERIALS</v>
          </cell>
          <cell r="C9261">
            <v>16165</v>
          </cell>
          <cell r="D9261" t="str">
            <v>MIST - FACILITIES</v>
          </cell>
          <cell r="E9261" t="str">
            <v>935-01500</v>
          </cell>
          <cell r="F9261" t="str">
            <v>161651500935</v>
          </cell>
          <cell r="G9261">
            <v>601400</v>
          </cell>
          <cell r="H9261" t="str">
            <v>MATERIALS</v>
          </cell>
        </row>
        <row r="9262">
          <cell r="A9262">
            <v>501800</v>
          </cell>
          <cell r="B9262" t="str">
            <v>FURNITURE</v>
          </cell>
          <cell r="C9262">
            <v>16165</v>
          </cell>
          <cell r="D9262" t="str">
            <v>MIST - FACILITIES</v>
          </cell>
          <cell r="E9262" t="str">
            <v>935-01500</v>
          </cell>
          <cell r="F9262" t="str">
            <v>161651500935</v>
          </cell>
          <cell r="G9262">
            <v>601800</v>
          </cell>
          <cell r="H9262" t="str">
            <v>FURNITURE</v>
          </cell>
        </row>
        <row r="9263">
          <cell r="A9263">
            <v>501400</v>
          </cell>
          <cell r="B9263" t="str">
            <v>MATERIALS</v>
          </cell>
          <cell r="C9263">
            <v>16160</v>
          </cell>
          <cell r="D9263" t="str">
            <v>EUGENE - FACILITIES</v>
          </cell>
          <cell r="E9263" t="str">
            <v>935-01500</v>
          </cell>
          <cell r="F9263" t="str">
            <v>161601500935</v>
          </cell>
          <cell r="G9263">
            <v>601400</v>
          </cell>
          <cell r="H9263" t="str">
            <v>MATERIALS</v>
          </cell>
        </row>
        <row r="9264">
          <cell r="A9264">
            <v>502100</v>
          </cell>
          <cell r="B9264" t="str">
            <v>OTHER CONTRACT WORK</v>
          </cell>
          <cell r="C9264">
            <v>16160</v>
          </cell>
          <cell r="D9264" t="str">
            <v>EUGENE - FACILITIES</v>
          </cell>
          <cell r="E9264" t="str">
            <v>935-01500</v>
          </cell>
          <cell r="F9264" t="str">
            <v>161601500935</v>
          </cell>
          <cell r="G9264">
            <v>602100</v>
          </cell>
          <cell r="H9264" t="str">
            <v>OTHER CONTRACT WORK</v>
          </cell>
        </row>
        <row r="9265">
          <cell r="A9265">
            <v>502300</v>
          </cell>
          <cell r="B9265" t="str">
            <v>RENTS AND LEASES</v>
          </cell>
          <cell r="C9265">
            <v>16160</v>
          </cell>
          <cell r="D9265" t="str">
            <v>EUGENE - FACILITIES</v>
          </cell>
          <cell r="E9265" t="str">
            <v>935-01500</v>
          </cell>
          <cell r="F9265" t="str">
            <v>161601500935</v>
          </cell>
          <cell r="G9265">
            <v>602300</v>
          </cell>
          <cell r="H9265" t="str">
            <v>RENTS AND LEASES</v>
          </cell>
        </row>
        <row r="9266">
          <cell r="A9266">
            <v>502466</v>
          </cell>
          <cell r="B9266" t="str">
            <v>P CARD UNCODED CHARG</v>
          </cell>
          <cell r="C9266">
            <v>16160</v>
          </cell>
          <cell r="D9266" t="str">
            <v>EUGENE - FACILITIES</v>
          </cell>
          <cell r="E9266" t="str">
            <v>935-01500</v>
          </cell>
          <cell r="F9266" t="str">
            <v>161601500935</v>
          </cell>
          <cell r="G9266">
            <v>602466</v>
          </cell>
          <cell r="H9266" t="str">
            <v>P CARD UNCODED CHARG</v>
          </cell>
        </row>
        <row r="9267">
          <cell r="A9267">
            <v>502600</v>
          </cell>
          <cell r="B9267" t="str">
            <v>UTILITIES</v>
          </cell>
          <cell r="C9267">
            <v>16160</v>
          </cell>
          <cell r="D9267" t="str">
            <v>EUGENE - FACILITIES</v>
          </cell>
          <cell r="E9267" t="str">
            <v>935-01500</v>
          </cell>
          <cell r="F9267" t="str">
            <v>161601500935</v>
          </cell>
          <cell r="G9267">
            <v>602600</v>
          </cell>
          <cell r="H9267" t="str">
            <v>UTILITIES</v>
          </cell>
        </row>
        <row r="9268">
          <cell r="A9268">
            <v>503000</v>
          </cell>
          <cell r="B9268" t="str">
            <v>OFFICE SUPPLIES</v>
          </cell>
          <cell r="C9268">
            <v>16160</v>
          </cell>
          <cell r="D9268" t="str">
            <v>EUGENE - FACILITIES</v>
          </cell>
          <cell r="E9268" t="str">
            <v>935-01500</v>
          </cell>
          <cell r="F9268" t="str">
            <v>161601500935</v>
          </cell>
          <cell r="G9268">
            <v>603000</v>
          </cell>
          <cell r="H9268" t="str">
            <v>OFFICE SUPPLIES</v>
          </cell>
        </row>
        <row r="9269">
          <cell r="A9269">
            <v>504800</v>
          </cell>
          <cell r="B9269" t="str">
            <v>LAUNDRY</v>
          </cell>
          <cell r="C9269">
            <v>16160</v>
          </cell>
          <cell r="D9269" t="str">
            <v>EUGENE - FACILITIES</v>
          </cell>
          <cell r="E9269" t="str">
            <v>935-01500</v>
          </cell>
          <cell r="F9269" t="str">
            <v>161601500935</v>
          </cell>
          <cell r="G9269">
            <v>604800</v>
          </cell>
          <cell r="H9269" t="str">
            <v>LAUNDRY</v>
          </cell>
        </row>
        <row r="9270">
          <cell r="A9270">
            <v>505500</v>
          </cell>
          <cell r="B9270" t="str">
            <v>REPAIRS AND MAINT</v>
          </cell>
          <cell r="C9270">
            <v>16160</v>
          </cell>
          <cell r="D9270" t="str">
            <v>EUGENE - FACILITIES</v>
          </cell>
          <cell r="E9270" t="str">
            <v>935-01500</v>
          </cell>
          <cell r="F9270" t="str">
            <v>161601500935</v>
          </cell>
          <cell r="G9270">
            <v>605500</v>
          </cell>
          <cell r="H9270" t="str">
            <v>REPAIRS AND MAINT</v>
          </cell>
        </row>
        <row r="9271">
          <cell r="A9271">
            <v>501401</v>
          </cell>
          <cell r="B9271" t="str">
            <v>MATERIALS - CONS INV</v>
          </cell>
          <cell r="C9271">
            <v>16160</v>
          </cell>
          <cell r="D9271" t="str">
            <v>EUGENE - FACILITIES</v>
          </cell>
          <cell r="E9271" t="str">
            <v>935-01500</v>
          </cell>
          <cell r="F9271" t="str">
            <v>161601500935</v>
          </cell>
          <cell r="G9271">
            <v>601401</v>
          </cell>
          <cell r="H9271" t="str">
            <v>MATERIALS - CONS INV</v>
          </cell>
        </row>
        <row r="9272">
          <cell r="A9272">
            <v>506200</v>
          </cell>
          <cell r="B9272" t="str">
            <v>PERMITS AND FEES</v>
          </cell>
          <cell r="C9272">
            <v>16160</v>
          </cell>
          <cell r="D9272" t="str">
            <v>EUGENE - FACILITIES</v>
          </cell>
          <cell r="E9272" t="str">
            <v>935-01500</v>
          </cell>
          <cell r="F9272" t="str">
            <v>161601500935</v>
          </cell>
          <cell r="G9272">
            <v>606200</v>
          </cell>
          <cell r="H9272" t="str">
            <v>PERMITS AND FEES</v>
          </cell>
        </row>
        <row r="9273">
          <cell r="A9273">
            <v>512100</v>
          </cell>
          <cell r="B9273" t="str">
            <v>MEALS AND ENTERTAIN</v>
          </cell>
          <cell r="C9273">
            <v>16160</v>
          </cell>
          <cell r="D9273" t="str">
            <v>EUGENE - FACILITIES</v>
          </cell>
          <cell r="E9273" t="str">
            <v>935-01500</v>
          </cell>
          <cell r="F9273" t="str">
            <v>161601500935</v>
          </cell>
          <cell r="G9273">
            <v>612100</v>
          </cell>
          <cell r="H9273" t="str">
            <v>MEALS AND ENTERTAIN</v>
          </cell>
        </row>
        <row r="9274">
          <cell r="A9274">
            <v>502100</v>
          </cell>
          <cell r="B9274" t="str">
            <v>OTHER CONTRACT WORK</v>
          </cell>
          <cell r="C9274">
            <v>16155</v>
          </cell>
          <cell r="D9274" t="str">
            <v>CENTRAL - FACILITIES</v>
          </cell>
          <cell r="E9274" t="str">
            <v>935-01500</v>
          </cell>
          <cell r="F9274" t="str">
            <v>161551500935</v>
          </cell>
          <cell r="G9274">
            <v>602100</v>
          </cell>
          <cell r="H9274" t="str">
            <v>OTHER CONTRACT WORK</v>
          </cell>
        </row>
        <row r="9275">
          <cell r="A9275">
            <v>502600</v>
          </cell>
          <cell r="B9275" t="str">
            <v>UTILITIES</v>
          </cell>
          <cell r="C9275">
            <v>16155</v>
          </cell>
          <cell r="D9275" t="str">
            <v>CENTRAL - FACILITIES</v>
          </cell>
          <cell r="E9275" t="str">
            <v>935-01500</v>
          </cell>
          <cell r="F9275" t="str">
            <v>161551500935</v>
          </cell>
          <cell r="G9275">
            <v>602600</v>
          </cell>
          <cell r="H9275" t="str">
            <v>UTILITIES</v>
          </cell>
        </row>
        <row r="9276">
          <cell r="A9276">
            <v>505500</v>
          </cell>
          <cell r="B9276" t="str">
            <v>REPAIRS AND MAINT</v>
          </cell>
          <cell r="C9276">
            <v>16155</v>
          </cell>
          <cell r="D9276" t="str">
            <v>CENTRAL - FACILITIES</v>
          </cell>
          <cell r="E9276" t="str">
            <v>935-01500</v>
          </cell>
          <cell r="F9276" t="str">
            <v>161551500935</v>
          </cell>
          <cell r="G9276">
            <v>605500</v>
          </cell>
          <cell r="H9276" t="str">
            <v>REPAIRS AND MAINT</v>
          </cell>
        </row>
        <row r="9277">
          <cell r="A9277">
            <v>502466</v>
          </cell>
          <cell r="B9277" t="str">
            <v>P CARD UNCODED CHARG</v>
          </cell>
          <cell r="C9277">
            <v>16155</v>
          </cell>
          <cell r="D9277" t="str">
            <v>CENTRAL - FACILITIES</v>
          </cell>
          <cell r="E9277" t="str">
            <v>935-01500</v>
          </cell>
          <cell r="F9277" t="str">
            <v>161551500935</v>
          </cell>
          <cell r="G9277">
            <v>602466</v>
          </cell>
          <cell r="H9277" t="str">
            <v>P CARD UNCODED CHARG</v>
          </cell>
        </row>
        <row r="9278">
          <cell r="A9278">
            <v>506200</v>
          </cell>
          <cell r="B9278" t="str">
            <v>PERMITS AND FEES</v>
          </cell>
          <cell r="C9278">
            <v>16155</v>
          </cell>
          <cell r="D9278" t="str">
            <v>CENTRAL - FACILITIES</v>
          </cell>
          <cell r="E9278" t="str">
            <v>935-01500</v>
          </cell>
          <cell r="F9278" t="str">
            <v>161551500935</v>
          </cell>
          <cell r="G9278">
            <v>606200</v>
          </cell>
          <cell r="H9278" t="str">
            <v>PERMITS AND FEES</v>
          </cell>
        </row>
        <row r="9279">
          <cell r="A9279">
            <v>503000</v>
          </cell>
          <cell r="B9279" t="str">
            <v>OFFICE SUPPLIES</v>
          </cell>
          <cell r="C9279">
            <v>16155</v>
          </cell>
          <cell r="D9279" t="str">
            <v>CENTRAL - FACILITIES</v>
          </cell>
          <cell r="E9279" t="str">
            <v>935-01500</v>
          </cell>
          <cell r="F9279" t="str">
            <v>161551500935</v>
          </cell>
          <cell r="G9279">
            <v>603000</v>
          </cell>
          <cell r="H9279" t="str">
            <v>OFFICE SUPPLIES</v>
          </cell>
        </row>
        <row r="9280">
          <cell r="A9280">
            <v>501700</v>
          </cell>
          <cell r="B9280" t="str">
            <v>EQUIPMENT</v>
          </cell>
          <cell r="C9280">
            <v>16155</v>
          </cell>
          <cell r="D9280" t="str">
            <v>CENTRAL - FACILITIES</v>
          </cell>
          <cell r="E9280" t="str">
            <v>935-01500</v>
          </cell>
          <cell r="F9280" t="str">
            <v>161551500935</v>
          </cell>
          <cell r="G9280">
            <v>601700</v>
          </cell>
          <cell r="H9280" t="str">
            <v>EQUIPMENT</v>
          </cell>
        </row>
        <row r="9281">
          <cell r="A9281">
            <v>501400</v>
          </cell>
          <cell r="B9281" t="str">
            <v>MATERIALS</v>
          </cell>
          <cell r="C9281">
            <v>16150</v>
          </cell>
          <cell r="D9281" t="str">
            <v>ALBANY - FACILITIES</v>
          </cell>
          <cell r="E9281" t="str">
            <v>935-01500</v>
          </cell>
          <cell r="F9281" t="str">
            <v>161501500935</v>
          </cell>
          <cell r="G9281">
            <v>601400</v>
          </cell>
          <cell r="H9281" t="str">
            <v>MATERIALS</v>
          </cell>
        </row>
        <row r="9282">
          <cell r="A9282">
            <v>502100</v>
          </cell>
          <cell r="B9282" t="str">
            <v>OTHER CONTRACT WORK</v>
          </cell>
          <cell r="C9282">
            <v>16150</v>
          </cell>
          <cell r="D9282" t="str">
            <v>ALBANY - FACILITIES</v>
          </cell>
          <cell r="E9282" t="str">
            <v>935-01500</v>
          </cell>
          <cell r="F9282" t="str">
            <v>161501500935</v>
          </cell>
          <cell r="G9282">
            <v>602100</v>
          </cell>
          <cell r="H9282" t="str">
            <v>OTHER CONTRACT WORK</v>
          </cell>
        </row>
        <row r="9283">
          <cell r="A9283">
            <v>502600</v>
          </cell>
          <cell r="B9283" t="str">
            <v>UTILITIES</v>
          </cell>
          <cell r="C9283">
            <v>16150</v>
          </cell>
          <cell r="D9283" t="str">
            <v>ALBANY - FACILITIES</v>
          </cell>
          <cell r="E9283" t="str">
            <v>935-01500</v>
          </cell>
          <cell r="F9283" t="str">
            <v>161501500935</v>
          </cell>
          <cell r="G9283">
            <v>602600</v>
          </cell>
          <cell r="H9283" t="str">
            <v>UTILITIES</v>
          </cell>
        </row>
        <row r="9284">
          <cell r="A9284">
            <v>504800</v>
          </cell>
          <cell r="B9284" t="str">
            <v>LAUNDRY</v>
          </cell>
          <cell r="C9284">
            <v>16150</v>
          </cell>
          <cell r="D9284" t="str">
            <v>ALBANY - FACILITIES</v>
          </cell>
          <cell r="E9284" t="str">
            <v>935-01500</v>
          </cell>
          <cell r="F9284" t="str">
            <v>161501500935</v>
          </cell>
          <cell r="G9284">
            <v>604800</v>
          </cell>
          <cell r="H9284" t="str">
            <v>LAUNDRY</v>
          </cell>
        </row>
        <row r="9285">
          <cell r="A9285">
            <v>505500</v>
          </cell>
          <cell r="B9285" t="str">
            <v>REPAIRS AND MAINT</v>
          </cell>
          <cell r="C9285">
            <v>16150</v>
          </cell>
          <cell r="D9285" t="str">
            <v>ALBANY - FACILITIES</v>
          </cell>
          <cell r="E9285" t="str">
            <v>935-01500</v>
          </cell>
          <cell r="F9285" t="str">
            <v>161501500935</v>
          </cell>
          <cell r="G9285">
            <v>605500</v>
          </cell>
          <cell r="H9285" t="str">
            <v>REPAIRS AND MAINT</v>
          </cell>
        </row>
        <row r="9286">
          <cell r="A9286">
            <v>503000</v>
          </cell>
          <cell r="B9286" t="str">
            <v>OFFICE SUPPLIES</v>
          </cell>
          <cell r="C9286">
            <v>16150</v>
          </cell>
          <cell r="D9286" t="str">
            <v>ALBANY - FACILITIES</v>
          </cell>
          <cell r="E9286" t="str">
            <v>935-01500</v>
          </cell>
          <cell r="F9286" t="str">
            <v>161501500935</v>
          </cell>
          <cell r="G9286">
            <v>603000</v>
          </cell>
          <cell r="H9286" t="str">
            <v>OFFICE SUPPLIES</v>
          </cell>
        </row>
        <row r="9287">
          <cell r="A9287">
            <v>501401</v>
          </cell>
          <cell r="B9287" t="str">
            <v>MATERIALS - CONS INV</v>
          </cell>
          <cell r="C9287">
            <v>16150</v>
          </cell>
          <cell r="D9287" t="str">
            <v>ALBANY - FACILITIES</v>
          </cell>
          <cell r="E9287" t="str">
            <v>935-01500</v>
          </cell>
          <cell r="F9287" t="str">
            <v>161501500935</v>
          </cell>
          <cell r="G9287">
            <v>601401</v>
          </cell>
          <cell r="H9287" t="str">
            <v>MATERIALS - CONS INV</v>
          </cell>
        </row>
        <row r="9288">
          <cell r="A9288">
            <v>502100</v>
          </cell>
          <cell r="B9288" t="str">
            <v>OTHER CONTRACT WORK</v>
          </cell>
          <cell r="C9288">
            <v>16145</v>
          </cell>
          <cell r="D9288" t="str">
            <v>SUNSET - FACILITIES</v>
          </cell>
          <cell r="E9288" t="str">
            <v>935-01500</v>
          </cell>
          <cell r="F9288" t="str">
            <v>161451500935</v>
          </cell>
          <cell r="G9288">
            <v>602100</v>
          </cell>
          <cell r="H9288" t="str">
            <v>OTHER CONTRACT WORK</v>
          </cell>
        </row>
        <row r="9289">
          <cell r="A9289">
            <v>502600</v>
          </cell>
          <cell r="B9289" t="str">
            <v>UTILITIES</v>
          </cell>
          <cell r="C9289">
            <v>16145</v>
          </cell>
          <cell r="D9289" t="str">
            <v>SUNSET - FACILITIES</v>
          </cell>
          <cell r="E9289" t="str">
            <v>935-01500</v>
          </cell>
          <cell r="F9289" t="str">
            <v>161451500935</v>
          </cell>
          <cell r="G9289">
            <v>602600</v>
          </cell>
          <cell r="H9289" t="str">
            <v>UTILITIES</v>
          </cell>
        </row>
        <row r="9290">
          <cell r="A9290">
            <v>504800</v>
          </cell>
          <cell r="B9290" t="str">
            <v>LAUNDRY</v>
          </cell>
          <cell r="C9290">
            <v>16145</v>
          </cell>
          <cell r="D9290" t="str">
            <v>SUNSET - FACILITIES</v>
          </cell>
          <cell r="E9290" t="str">
            <v>935-01500</v>
          </cell>
          <cell r="F9290" t="str">
            <v>161451500935</v>
          </cell>
          <cell r="G9290">
            <v>604800</v>
          </cell>
          <cell r="H9290" t="str">
            <v>LAUNDRY</v>
          </cell>
        </row>
        <row r="9291">
          <cell r="A9291">
            <v>505500</v>
          </cell>
          <cell r="B9291" t="str">
            <v>REPAIRS AND MAINT</v>
          </cell>
          <cell r="C9291">
            <v>16145</v>
          </cell>
          <cell r="D9291" t="str">
            <v>SUNSET - FACILITIES</v>
          </cell>
          <cell r="E9291" t="str">
            <v>935-01500</v>
          </cell>
          <cell r="F9291" t="str">
            <v>161451500935</v>
          </cell>
          <cell r="G9291">
            <v>605500</v>
          </cell>
          <cell r="H9291" t="str">
            <v>REPAIRS AND MAINT</v>
          </cell>
        </row>
        <row r="9292">
          <cell r="A9292">
            <v>502466</v>
          </cell>
          <cell r="B9292" t="str">
            <v>P CARD UNCODED CHARG</v>
          </cell>
          <cell r="C9292">
            <v>16145</v>
          </cell>
          <cell r="D9292" t="str">
            <v>SUNSET - FACILITIES</v>
          </cell>
          <cell r="E9292" t="str">
            <v>935-01500</v>
          </cell>
          <cell r="F9292" t="str">
            <v>161451500935</v>
          </cell>
          <cell r="G9292">
            <v>602466</v>
          </cell>
          <cell r="H9292" t="str">
            <v>P CARD UNCODED CHARG</v>
          </cell>
        </row>
        <row r="9293">
          <cell r="A9293">
            <v>501400</v>
          </cell>
          <cell r="B9293" t="str">
            <v>MATERIALS</v>
          </cell>
          <cell r="C9293">
            <v>16145</v>
          </cell>
          <cell r="D9293" t="str">
            <v>SUNSET - FACILITIES</v>
          </cell>
          <cell r="E9293" t="str">
            <v>935-01500</v>
          </cell>
          <cell r="F9293" t="str">
            <v>161451500935</v>
          </cell>
          <cell r="G9293">
            <v>601400</v>
          </cell>
          <cell r="H9293" t="str">
            <v>MATERIALS</v>
          </cell>
        </row>
        <row r="9294">
          <cell r="A9294">
            <v>501400</v>
          </cell>
          <cell r="B9294" t="str">
            <v>MATERIALS</v>
          </cell>
          <cell r="C9294">
            <v>16140</v>
          </cell>
          <cell r="D9294" t="str">
            <v>SALEM - FACILITIES</v>
          </cell>
          <cell r="E9294" t="str">
            <v>935-01500</v>
          </cell>
          <cell r="F9294" t="str">
            <v>161401500935</v>
          </cell>
          <cell r="G9294">
            <v>601400</v>
          </cell>
          <cell r="H9294" t="str">
            <v>MATERIALS</v>
          </cell>
        </row>
        <row r="9295">
          <cell r="A9295">
            <v>502100</v>
          </cell>
          <cell r="B9295" t="str">
            <v>OTHER CONTRACT WORK</v>
          </cell>
          <cell r="C9295">
            <v>16140</v>
          </cell>
          <cell r="D9295" t="str">
            <v>SALEM - FACILITIES</v>
          </cell>
          <cell r="E9295" t="str">
            <v>935-01500</v>
          </cell>
          <cell r="F9295" t="str">
            <v>161401500935</v>
          </cell>
          <cell r="G9295">
            <v>602100</v>
          </cell>
          <cell r="H9295" t="str">
            <v>OTHER CONTRACT WORK</v>
          </cell>
        </row>
        <row r="9296">
          <cell r="A9296">
            <v>502600</v>
          </cell>
          <cell r="B9296" t="str">
            <v>UTILITIES</v>
          </cell>
          <cell r="C9296">
            <v>16140</v>
          </cell>
          <cell r="D9296" t="str">
            <v>SALEM - FACILITIES</v>
          </cell>
          <cell r="E9296" t="str">
            <v>935-01500</v>
          </cell>
          <cell r="F9296" t="str">
            <v>161401500935</v>
          </cell>
          <cell r="G9296">
            <v>602600</v>
          </cell>
          <cell r="H9296" t="str">
            <v>UTILITIES</v>
          </cell>
        </row>
        <row r="9297">
          <cell r="A9297">
            <v>504800</v>
          </cell>
          <cell r="B9297" t="str">
            <v>LAUNDRY</v>
          </cell>
          <cell r="C9297">
            <v>16140</v>
          </cell>
          <cell r="D9297" t="str">
            <v>SALEM - FACILITIES</v>
          </cell>
          <cell r="E9297" t="str">
            <v>935-01500</v>
          </cell>
          <cell r="F9297" t="str">
            <v>161401500935</v>
          </cell>
          <cell r="G9297">
            <v>604800</v>
          </cell>
          <cell r="H9297" t="str">
            <v>LAUNDRY</v>
          </cell>
        </row>
        <row r="9298">
          <cell r="A9298">
            <v>505500</v>
          </cell>
          <cell r="B9298" t="str">
            <v>REPAIRS AND MAINT</v>
          </cell>
          <cell r="C9298">
            <v>16140</v>
          </cell>
          <cell r="D9298" t="str">
            <v>SALEM - FACILITIES</v>
          </cell>
          <cell r="E9298" t="str">
            <v>935-01500</v>
          </cell>
          <cell r="F9298" t="str">
            <v>161401500935</v>
          </cell>
          <cell r="G9298">
            <v>605500</v>
          </cell>
          <cell r="H9298" t="str">
            <v>REPAIRS AND MAINT</v>
          </cell>
        </row>
        <row r="9299">
          <cell r="A9299">
            <v>506100</v>
          </cell>
          <cell r="B9299" t="str">
            <v>SECURITY</v>
          </cell>
          <cell r="C9299">
            <v>16140</v>
          </cell>
          <cell r="D9299" t="str">
            <v>SALEM - FACILITIES</v>
          </cell>
          <cell r="E9299" t="str">
            <v>935-01500</v>
          </cell>
          <cell r="F9299" t="str">
            <v>161401500935</v>
          </cell>
          <cell r="G9299">
            <v>606100</v>
          </cell>
          <cell r="H9299" t="str">
            <v>SECURITY</v>
          </cell>
        </row>
        <row r="9300">
          <cell r="A9300">
            <v>505000</v>
          </cell>
          <cell r="B9300" t="str">
            <v>LEGAL FEES</v>
          </cell>
          <cell r="C9300">
            <v>16140</v>
          </cell>
          <cell r="D9300" t="str">
            <v>SALEM - FACILITIES</v>
          </cell>
          <cell r="E9300" t="str">
            <v>935-01500</v>
          </cell>
          <cell r="F9300" t="str">
            <v>161401500935</v>
          </cell>
          <cell r="G9300">
            <v>605000</v>
          </cell>
          <cell r="H9300" t="str">
            <v>LEGAL FEES</v>
          </cell>
        </row>
        <row r="9301">
          <cell r="A9301">
            <v>506200</v>
          </cell>
          <cell r="B9301" t="str">
            <v>PERMITS AND FEES</v>
          </cell>
          <cell r="C9301">
            <v>16140</v>
          </cell>
          <cell r="D9301" t="str">
            <v>SALEM - FACILITIES</v>
          </cell>
          <cell r="E9301" t="str">
            <v>935-01500</v>
          </cell>
          <cell r="F9301" t="str">
            <v>161401500935</v>
          </cell>
          <cell r="G9301">
            <v>606200</v>
          </cell>
          <cell r="H9301" t="str">
            <v>PERMITS AND FEES</v>
          </cell>
        </row>
        <row r="9302">
          <cell r="A9302">
            <v>502466</v>
          </cell>
          <cell r="B9302" t="str">
            <v>P CARD UNCODED CHARG</v>
          </cell>
          <cell r="C9302">
            <v>16140</v>
          </cell>
          <cell r="D9302" t="str">
            <v>SALEM - FACILITIES</v>
          </cell>
          <cell r="E9302" t="str">
            <v>935-01500</v>
          </cell>
          <cell r="F9302" t="str">
            <v>161401500935</v>
          </cell>
          <cell r="G9302">
            <v>602466</v>
          </cell>
          <cell r="H9302" t="str">
            <v>P CARD UNCODED CHARG</v>
          </cell>
        </row>
        <row r="9303">
          <cell r="A9303">
            <v>501700</v>
          </cell>
          <cell r="B9303" t="str">
            <v>EQUIPMENT</v>
          </cell>
          <cell r="C9303">
            <v>16139</v>
          </cell>
          <cell r="D9303" t="str">
            <v>VANCOUVER - FACILITIES</v>
          </cell>
          <cell r="E9303" t="str">
            <v>935-01500</v>
          </cell>
          <cell r="F9303" t="str">
            <v>161391500935</v>
          </cell>
          <cell r="G9303">
            <v>601700</v>
          </cell>
          <cell r="H9303" t="str">
            <v>EQUIPMENT</v>
          </cell>
        </row>
        <row r="9304">
          <cell r="A9304">
            <v>502100</v>
          </cell>
          <cell r="B9304" t="str">
            <v>OTHER CONTRACT WORK</v>
          </cell>
          <cell r="C9304">
            <v>16139</v>
          </cell>
          <cell r="D9304" t="str">
            <v>VANCOUVER - FACILITIES</v>
          </cell>
          <cell r="E9304" t="str">
            <v>935-01500</v>
          </cell>
          <cell r="F9304" t="str">
            <v>161391500935</v>
          </cell>
          <cell r="G9304">
            <v>602100</v>
          </cell>
          <cell r="H9304" t="str">
            <v>OTHER CONTRACT WORK</v>
          </cell>
        </row>
        <row r="9305">
          <cell r="A9305">
            <v>502600</v>
          </cell>
          <cell r="B9305" t="str">
            <v>UTILITIES</v>
          </cell>
          <cell r="C9305">
            <v>16139</v>
          </cell>
          <cell r="D9305" t="str">
            <v>VANCOUVER - FACILITIES</v>
          </cell>
          <cell r="E9305" t="str">
            <v>935-01500</v>
          </cell>
          <cell r="F9305" t="str">
            <v>161391500935</v>
          </cell>
          <cell r="G9305">
            <v>602600</v>
          </cell>
          <cell r="H9305" t="str">
            <v>UTILITIES</v>
          </cell>
        </row>
        <row r="9306">
          <cell r="A9306">
            <v>503000</v>
          </cell>
          <cell r="B9306" t="str">
            <v>OFFICE SUPPLIES</v>
          </cell>
          <cell r="C9306">
            <v>16139</v>
          </cell>
          <cell r="D9306" t="str">
            <v>VANCOUVER - FACILITIES</v>
          </cell>
          <cell r="E9306" t="str">
            <v>935-01500</v>
          </cell>
          <cell r="F9306" t="str">
            <v>161391500935</v>
          </cell>
          <cell r="G9306">
            <v>603000</v>
          </cell>
          <cell r="H9306" t="str">
            <v>OFFICE SUPPLIES</v>
          </cell>
        </row>
        <row r="9307">
          <cell r="A9307">
            <v>504800</v>
          </cell>
          <cell r="B9307" t="str">
            <v>LAUNDRY</v>
          </cell>
          <cell r="C9307">
            <v>16139</v>
          </cell>
          <cell r="D9307" t="str">
            <v>VANCOUVER - FACILITIES</v>
          </cell>
          <cell r="E9307" t="str">
            <v>935-01500</v>
          </cell>
          <cell r="F9307" t="str">
            <v>161391500935</v>
          </cell>
          <cell r="G9307">
            <v>604800</v>
          </cell>
          <cell r="H9307" t="str">
            <v>LAUNDRY</v>
          </cell>
        </row>
        <row r="9308">
          <cell r="A9308">
            <v>505500</v>
          </cell>
          <cell r="B9308" t="str">
            <v>REPAIRS AND MAINT</v>
          </cell>
          <cell r="C9308">
            <v>16139</v>
          </cell>
          <cell r="D9308" t="str">
            <v>VANCOUVER - FACILITIES</v>
          </cell>
          <cell r="E9308" t="str">
            <v>935-01500</v>
          </cell>
          <cell r="F9308" t="str">
            <v>161391500935</v>
          </cell>
          <cell r="G9308">
            <v>605500</v>
          </cell>
          <cell r="H9308" t="str">
            <v>REPAIRS AND MAINT</v>
          </cell>
        </row>
        <row r="9309">
          <cell r="A9309">
            <v>506100</v>
          </cell>
          <cell r="B9309" t="str">
            <v>SECURITY</v>
          </cell>
          <cell r="C9309">
            <v>16139</v>
          </cell>
          <cell r="D9309" t="str">
            <v>VANCOUVER - FACILITIES</v>
          </cell>
          <cell r="E9309" t="str">
            <v>935-01500</v>
          </cell>
          <cell r="F9309" t="str">
            <v>161391500935</v>
          </cell>
          <cell r="G9309">
            <v>606100</v>
          </cell>
          <cell r="H9309" t="str">
            <v>SECURITY</v>
          </cell>
        </row>
        <row r="9310">
          <cell r="A9310">
            <v>503800</v>
          </cell>
          <cell r="B9310" t="str">
            <v>TAXES</v>
          </cell>
          <cell r="C9310">
            <v>16139</v>
          </cell>
          <cell r="D9310" t="str">
            <v>VANCOUVER - FACILITIES</v>
          </cell>
          <cell r="E9310" t="str">
            <v>935-01500</v>
          </cell>
          <cell r="F9310" t="str">
            <v>161391500935</v>
          </cell>
          <cell r="G9310">
            <v>603800</v>
          </cell>
          <cell r="H9310" t="str">
            <v>TAXES</v>
          </cell>
        </row>
        <row r="9311">
          <cell r="A9311">
            <v>506200</v>
          </cell>
          <cell r="B9311" t="str">
            <v>PERMITS AND FEES</v>
          </cell>
          <cell r="C9311">
            <v>16139</v>
          </cell>
          <cell r="D9311" t="str">
            <v>VANCOUVER - FACILITIES</v>
          </cell>
          <cell r="E9311" t="str">
            <v>935-01500</v>
          </cell>
          <cell r="F9311" t="str">
            <v>161391500935</v>
          </cell>
          <cell r="G9311">
            <v>606200</v>
          </cell>
          <cell r="H9311" t="str">
            <v>PERMITS AND FEES</v>
          </cell>
        </row>
        <row r="9312">
          <cell r="A9312">
            <v>502466</v>
          </cell>
          <cell r="B9312" t="str">
            <v>P CARD UNCODED CHARG</v>
          </cell>
          <cell r="C9312">
            <v>16139</v>
          </cell>
          <cell r="D9312" t="str">
            <v>VANCOUVER - FACILITIES</v>
          </cell>
          <cell r="E9312" t="str">
            <v>935-01500</v>
          </cell>
          <cell r="F9312" t="str">
            <v>161391500935</v>
          </cell>
          <cell r="G9312">
            <v>602466</v>
          </cell>
          <cell r="H9312" t="str">
            <v>P CARD UNCODED CHARG</v>
          </cell>
        </row>
        <row r="9313">
          <cell r="A9313">
            <v>522000</v>
          </cell>
          <cell r="B9313" t="str">
            <v>EMPLOYEE AWARDS</v>
          </cell>
          <cell r="C9313">
            <v>16139</v>
          </cell>
          <cell r="D9313" t="str">
            <v>VANCOUVER - FACILITIES</v>
          </cell>
          <cell r="E9313" t="str">
            <v>935-01500</v>
          </cell>
          <cell r="F9313" t="str">
            <v>161391500935</v>
          </cell>
          <cell r="G9313">
            <v>622000</v>
          </cell>
          <cell r="H9313" t="str">
            <v>EMPLOYEE AWARDS</v>
          </cell>
        </row>
        <row r="9314">
          <cell r="A9314">
            <v>502357</v>
          </cell>
          <cell r="B9314" t="str">
            <v>LARGE EQUIPMENT RENT</v>
          </cell>
          <cell r="C9314">
            <v>16139</v>
          </cell>
          <cell r="D9314" t="str">
            <v>VANCOUVER - FACILITIES</v>
          </cell>
          <cell r="E9314" t="str">
            <v>935-01500</v>
          </cell>
          <cell r="F9314" t="str">
            <v>161391500935</v>
          </cell>
          <cell r="G9314">
            <v>602357</v>
          </cell>
          <cell r="H9314" t="str">
            <v>LARGE EQUIPMENT RENT</v>
          </cell>
        </row>
        <row r="9315">
          <cell r="A9315">
            <v>501400</v>
          </cell>
          <cell r="B9315" t="str">
            <v>MATERIALS</v>
          </cell>
          <cell r="C9315">
            <v>16135</v>
          </cell>
          <cell r="D9315" t="str">
            <v>SHERWOOD - FACILITIES</v>
          </cell>
          <cell r="E9315" t="str">
            <v>935-01500</v>
          </cell>
          <cell r="F9315" t="str">
            <v>161351500935</v>
          </cell>
          <cell r="G9315">
            <v>601400</v>
          </cell>
          <cell r="H9315" t="str">
            <v>MATERIALS</v>
          </cell>
        </row>
        <row r="9316">
          <cell r="A9316">
            <v>501401</v>
          </cell>
          <cell r="B9316" t="str">
            <v>MATERIALS - CONS INV</v>
          </cell>
          <cell r="C9316">
            <v>16135</v>
          </cell>
          <cell r="D9316" t="str">
            <v>SHERWOOD - FACILITIES</v>
          </cell>
          <cell r="E9316" t="str">
            <v>935-01500</v>
          </cell>
          <cell r="F9316" t="str">
            <v>161351500935</v>
          </cell>
          <cell r="G9316">
            <v>601401</v>
          </cell>
          <cell r="H9316" t="str">
            <v>MATERIALS - CONS INV</v>
          </cell>
        </row>
        <row r="9317">
          <cell r="A9317">
            <v>501700</v>
          </cell>
          <cell r="B9317" t="str">
            <v>EQUIPMENT</v>
          </cell>
          <cell r="C9317">
            <v>16135</v>
          </cell>
          <cell r="D9317" t="str">
            <v>SHERWOOD - FACILITIES</v>
          </cell>
          <cell r="E9317" t="str">
            <v>935-01500</v>
          </cell>
          <cell r="F9317" t="str">
            <v>161351500935</v>
          </cell>
          <cell r="G9317">
            <v>601700</v>
          </cell>
          <cell r="H9317" t="str">
            <v>EQUIPMENT</v>
          </cell>
        </row>
        <row r="9318">
          <cell r="A9318">
            <v>502100</v>
          </cell>
          <cell r="B9318" t="str">
            <v>OTHER CONTRACT WORK</v>
          </cell>
          <cell r="C9318">
            <v>16135</v>
          </cell>
          <cell r="D9318" t="str">
            <v>SHERWOOD - FACILITIES</v>
          </cell>
          <cell r="E9318" t="str">
            <v>935-01500</v>
          </cell>
          <cell r="F9318" t="str">
            <v>161351500935</v>
          </cell>
          <cell r="G9318">
            <v>602100</v>
          </cell>
          <cell r="H9318" t="str">
            <v>OTHER CONTRACT WORK</v>
          </cell>
        </row>
        <row r="9319">
          <cell r="A9319">
            <v>502466</v>
          </cell>
          <cell r="B9319" t="str">
            <v>P CARD UNCODED CHARG</v>
          </cell>
          <cell r="C9319">
            <v>16135</v>
          </cell>
          <cell r="D9319" t="str">
            <v>SHERWOOD - FACILITIES</v>
          </cell>
          <cell r="E9319" t="str">
            <v>935-01500</v>
          </cell>
          <cell r="F9319" t="str">
            <v>161351500935</v>
          </cell>
          <cell r="G9319">
            <v>602466</v>
          </cell>
          <cell r="H9319" t="str">
            <v>P CARD UNCODED CHARG</v>
          </cell>
        </row>
        <row r="9320">
          <cell r="A9320">
            <v>502600</v>
          </cell>
          <cell r="B9320" t="str">
            <v>UTILITIES</v>
          </cell>
          <cell r="C9320">
            <v>16135</v>
          </cell>
          <cell r="D9320" t="str">
            <v>SHERWOOD - FACILITIES</v>
          </cell>
          <cell r="E9320" t="str">
            <v>935-01500</v>
          </cell>
          <cell r="F9320" t="str">
            <v>161351500935</v>
          </cell>
          <cell r="G9320">
            <v>602600</v>
          </cell>
          <cell r="H9320" t="str">
            <v>UTILITIES</v>
          </cell>
        </row>
        <row r="9321">
          <cell r="A9321">
            <v>503000</v>
          </cell>
          <cell r="B9321" t="str">
            <v>OFFICE SUPPLIES</v>
          </cell>
          <cell r="C9321">
            <v>16135</v>
          </cell>
          <cell r="D9321" t="str">
            <v>SHERWOOD - FACILITIES</v>
          </cell>
          <cell r="E9321" t="str">
            <v>935-01500</v>
          </cell>
          <cell r="F9321" t="str">
            <v>161351500935</v>
          </cell>
          <cell r="G9321">
            <v>603000</v>
          </cell>
          <cell r="H9321" t="str">
            <v>OFFICE SUPPLIES</v>
          </cell>
        </row>
        <row r="9322">
          <cell r="A9322">
            <v>504800</v>
          </cell>
          <cell r="B9322" t="str">
            <v>LAUNDRY</v>
          </cell>
          <cell r="C9322">
            <v>16135</v>
          </cell>
          <cell r="D9322" t="str">
            <v>SHERWOOD - FACILITIES</v>
          </cell>
          <cell r="E9322" t="str">
            <v>935-01500</v>
          </cell>
          <cell r="F9322" t="str">
            <v>161351500935</v>
          </cell>
          <cell r="G9322">
            <v>604800</v>
          </cell>
          <cell r="H9322" t="str">
            <v>LAUNDRY</v>
          </cell>
        </row>
        <row r="9323">
          <cell r="A9323">
            <v>505100</v>
          </cell>
          <cell r="B9323" t="str">
            <v>PROFESSIONAL SERVICE</v>
          </cell>
          <cell r="C9323">
            <v>16135</v>
          </cell>
          <cell r="D9323" t="str">
            <v>SHERWOOD - FACILITIES</v>
          </cell>
          <cell r="E9323" t="str">
            <v>935-01500</v>
          </cell>
          <cell r="F9323" t="str">
            <v>161351500935</v>
          </cell>
          <cell r="G9323">
            <v>605100</v>
          </cell>
          <cell r="H9323" t="str">
            <v>PROFESSIONAL SERVICE</v>
          </cell>
        </row>
        <row r="9324">
          <cell r="A9324">
            <v>505500</v>
          </cell>
          <cell r="B9324" t="str">
            <v>REPAIRS AND MAINT</v>
          </cell>
          <cell r="C9324">
            <v>16135</v>
          </cell>
          <cell r="D9324" t="str">
            <v>SHERWOOD - FACILITIES</v>
          </cell>
          <cell r="E9324" t="str">
            <v>935-01500</v>
          </cell>
          <cell r="F9324" t="str">
            <v>161351500935</v>
          </cell>
          <cell r="G9324">
            <v>605500</v>
          </cell>
          <cell r="H9324" t="str">
            <v>REPAIRS AND MAINT</v>
          </cell>
        </row>
        <row r="9325">
          <cell r="A9325">
            <v>506100</v>
          </cell>
          <cell r="B9325" t="str">
            <v>SECURITY</v>
          </cell>
          <cell r="C9325">
            <v>16135</v>
          </cell>
          <cell r="D9325" t="str">
            <v>SHERWOOD - FACILITIES</v>
          </cell>
          <cell r="E9325" t="str">
            <v>935-01500</v>
          </cell>
          <cell r="F9325" t="str">
            <v>161351500935</v>
          </cell>
          <cell r="G9325">
            <v>606100</v>
          </cell>
          <cell r="H9325" t="str">
            <v>SECURITY</v>
          </cell>
        </row>
        <row r="9326">
          <cell r="A9326">
            <v>504100</v>
          </cell>
          <cell r="B9326" t="str">
            <v>PAYSTATION COMMISSIO</v>
          </cell>
          <cell r="C9326">
            <v>16135</v>
          </cell>
          <cell r="D9326" t="str">
            <v>SHERWOOD - FACILITIES</v>
          </cell>
          <cell r="E9326" t="str">
            <v>935-01500</v>
          </cell>
          <cell r="F9326" t="str">
            <v>161351500935</v>
          </cell>
          <cell r="G9326">
            <v>604100</v>
          </cell>
          <cell r="H9326" t="str">
            <v>PAYSTATION COMMISSIO</v>
          </cell>
        </row>
        <row r="9327">
          <cell r="A9327">
            <v>506200</v>
          </cell>
          <cell r="B9327" t="str">
            <v>PERMITS AND FEES</v>
          </cell>
          <cell r="C9327">
            <v>16135</v>
          </cell>
          <cell r="D9327" t="str">
            <v>SHERWOOD - FACILITIES</v>
          </cell>
          <cell r="E9327" t="str">
            <v>935-01500</v>
          </cell>
          <cell r="F9327" t="str">
            <v>161351500935</v>
          </cell>
          <cell r="G9327">
            <v>606200</v>
          </cell>
          <cell r="H9327" t="str">
            <v>PERMITS AND FEES</v>
          </cell>
        </row>
        <row r="9328">
          <cell r="A9328">
            <v>512100</v>
          </cell>
          <cell r="B9328" t="str">
            <v>MEALS AND ENTERTAIN</v>
          </cell>
          <cell r="C9328">
            <v>16135</v>
          </cell>
          <cell r="D9328" t="str">
            <v>SHERWOOD - FACILITIES</v>
          </cell>
          <cell r="E9328" t="str">
            <v>935-01500</v>
          </cell>
          <cell r="F9328" t="str">
            <v>161351500935</v>
          </cell>
          <cell r="G9328">
            <v>612100</v>
          </cell>
          <cell r="H9328" t="str">
            <v>MEALS AND ENTERTAIN</v>
          </cell>
        </row>
        <row r="9329">
          <cell r="A9329">
            <v>522000</v>
          </cell>
          <cell r="B9329" t="str">
            <v>EMPLOYEE AWARDS</v>
          </cell>
          <cell r="C9329">
            <v>16135</v>
          </cell>
          <cell r="D9329" t="str">
            <v>SHERWOOD - FACILITIES</v>
          </cell>
          <cell r="E9329" t="str">
            <v>935-01500</v>
          </cell>
          <cell r="F9329" t="str">
            <v>161351500935</v>
          </cell>
          <cell r="G9329">
            <v>622000</v>
          </cell>
          <cell r="H9329" t="str">
            <v>EMPLOYEE AWARDS</v>
          </cell>
        </row>
        <row r="9330">
          <cell r="A9330">
            <v>505000</v>
          </cell>
          <cell r="B9330" t="str">
            <v>LEGAL FEES</v>
          </cell>
          <cell r="C9330">
            <v>16135</v>
          </cell>
          <cell r="D9330" t="str">
            <v>SHERWOOD - FACILITIES</v>
          </cell>
          <cell r="E9330" t="str">
            <v>935-01500</v>
          </cell>
          <cell r="F9330" t="str">
            <v>161351500935</v>
          </cell>
          <cell r="G9330">
            <v>605000</v>
          </cell>
          <cell r="H9330" t="str">
            <v>LEGAL FEES</v>
          </cell>
        </row>
        <row r="9331">
          <cell r="A9331">
            <v>504700</v>
          </cell>
          <cell r="B9331" t="str">
            <v>PARKING</v>
          </cell>
          <cell r="C9331">
            <v>16135</v>
          </cell>
          <cell r="D9331" t="str">
            <v>SHERWOOD - FACILITIES</v>
          </cell>
          <cell r="E9331" t="str">
            <v>935-01500</v>
          </cell>
          <cell r="F9331" t="str">
            <v>161351500935</v>
          </cell>
          <cell r="G9331">
            <v>604700</v>
          </cell>
          <cell r="H9331" t="str">
            <v>PARKING</v>
          </cell>
        </row>
        <row r="9332">
          <cell r="A9332">
            <v>501800</v>
          </cell>
          <cell r="B9332" t="str">
            <v>FURNITURE</v>
          </cell>
          <cell r="C9332">
            <v>16135</v>
          </cell>
          <cell r="D9332" t="str">
            <v>SHERWOOD - FACILITIES</v>
          </cell>
          <cell r="E9332" t="str">
            <v>935-01500</v>
          </cell>
          <cell r="F9332" t="str">
            <v>161351500935</v>
          </cell>
          <cell r="G9332">
            <v>601800</v>
          </cell>
          <cell r="H9332" t="str">
            <v>FURNITURE</v>
          </cell>
        </row>
        <row r="9333">
          <cell r="A9333">
            <v>502100</v>
          </cell>
          <cell r="B9333" t="str">
            <v>OTHER CONTRACT WORK</v>
          </cell>
          <cell r="C9333">
            <v>16120</v>
          </cell>
          <cell r="D9333" t="str">
            <v>LINC CITY - FACILITIES</v>
          </cell>
          <cell r="E9333" t="str">
            <v>935-01500</v>
          </cell>
          <cell r="F9333" t="str">
            <v>161201500935</v>
          </cell>
          <cell r="G9333">
            <v>602100</v>
          </cell>
          <cell r="H9333" t="str">
            <v>OTHER CONTRACT WORK</v>
          </cell>
        </row>
        <row r="9334">
          <cell r="A9334">
            <v>502466</v>
          </cell>
          <cell r="B9334" t="str">
            <v>P CARD UNCODED CHARG</v>
          </cell>
          <cell r="C9334">
            <v>16120</v>
          </cell>
          <cell r="D9334" t="str">
            <v>LINC CITY - FACILITIES</v>
          </cell>
          <cell r="E9334" t="str">
            <v>935-01500</v>
          </cell>
          <cell r="F9334" t="str">
            <v>161201500935</v>
          </cell>
          <cell r="G9334">
            <v>602466</v>
          </cell>
          <cell r="H9334" t="str">
            <v>P CARD UNCODED CHARG</v>
          </cell>
        </row>
        <row r="9335">
          <cell r="A9335">
            <v>502600</v>
          </cell>
          <cell r="B9335" t="str">
            <v>UTILITIES</v>
          </cell>
          <cell r="C9335">
            <v>16120</v>
          </cell>
          <cell r="D9335" t="str">
            <v>LINC CITY - FACILITIES</v>
          </cell>
          <cell r="E9335" t="str">
            <v>935-01500</v>
          </cell>
          <cell r="F9335" t="str">
            <v>161201500935</v>
          </cell>
          <cell r="G9335">
            <v>602600</v>
          </cell>
          <cell r="H9335" t="str">
            <v>UTILITIES</v>
          </cell>
        </row>
        <row r="9336">
          <cell r="A9336">
            <v>503000</v>
          </cell>
          <cell r="B9336" t="str">
            <v>OFFICE SUPPLIES</v>
          </cell>
          <cell r="C9336">
            <v>16120</v>
          </cell>
          <cell r="D9336" t="str">
            <v>LINC CITY - FACILITIES</v>
          </cell>
          <cell r="E9336" t="str">
            <v>935-01500</v>
          </cell>
          <cell r="F9336" t="str">
            <v>161201500935</v>
          </cell>
          <cell r="G9336">
            <v>603000</v>
          </cell>
          <cell r="H9336" t="str">
            <v>OFFICE SUPPLIES</v>
          </cell>
        </row>
        <row r="9337">
          <cell r="A9337">
            <v>504800</v>
          </cell>
          <cell r="B9337" t="str">
            <v>LAUNDRY</v>
          </cell>
          <cell r="C9337">
            <v>16120</v>
          </cell>
          <cell r="D9337" t="str">
            <v>LINC CITY - FACILITIES</v>
          </cell>
          <cell r="E9337" t="str">
            <v>935-01500</v>
          </cell>
          <cell r="F9337" t="str">
            <v>161201500935</v>
          </cell>
          <cell r="G9337">
            <v>604800</v>
          </cell>
          <cell r="H9337" t="str">
            <v>LAUNDRY</v>
          </cell>
        </row>
        <row r="9338">
          <cell r="A9338">
            <v>505500</v>
          </cell>
          <cell r="B9338" t="str">
            <v>REPAIRS AND MAINT</v>
          </cell>
          <cell r="C9338">
            <v>16120</v>
          </cell>
          <cell r="D9338" t="str">
            <v>LINC CITY - FACILITIES</v>
          </cell>
          <cell r="E9338" t="str">
            <v>935-01500</v>
          </cell>
          <cell r="F9338" t="str">
            <v>161201500935</v>
          </cell>
          <cell r="G9338">
            <v>605500</v>
          </cell>
          <cell r="H9338" t="str">
            <v>REPAIRS AND MAINT</v>
          </cell>
        </row>
        <row r="9339">
          <cell r="A9339">
            <v>512100</v>
          </cell>
          <cell r="B9339" t="str">
            <v>MEALS AND ENTERTAIN</v>
          </cell>
          <cell r="C9339">
            <v>16120</v>
          </cell>
          <cell r="D9339" t="str">
            <v>LINC CITY - FACILITIES</v>
          </cell>
          <cell r="E9339" t="str">
            <v>935-01500</v>
          </cell>
          <cell r="F9339" t="str">
            <v>161201500935</v>
          </cell>
          <cell r="G9339">
            <v>612100</v>
          </cell>
          <cell r="H9339" t="str">
            <v>MEALS AND ENTERTAIN</v>
          </cell>
        </row>
        <row r="9340">
          <cell r="A9340">
            <v>504100</v>
          </cell>
          <cell r="B9340" t="str">
            <v>PAYSTATION COMMISSIO</v>
          </cell>
          <cell r="C9340">
            <v>16120</v>
          </cell>
          <cell r="D9340" t="str">
            <v>LINC CITY - FACILITIES</v>
          </cell>
          <cell r="E9340" t="str">
            <v>935-01500</v>
          </cell>
          <cell r="F9340" t="str">
            <v>161201500935</v>
          </cell>
          <cell r="G9340">
            <v>604100</v>
          </cell>
          <cell r="H9340" t="str">
            <v>PAYSTATION COMMISSIO</v>
          </cell>
        </row>
        <row r="9341">
          <cell r="A9341">
            <v>501401</v>
          </cell>
          <cell r="B9341" t="str">
            <v>MATERIALS - CONS INV</v>
          </cell>
          <cell r="C9341">
            <v>16115</v>
          </cell>
          <cell r="D9341" t="str">
            <v>PARKROSE - FACILITIES</v>
          </cell>
          <cell r="E9341" t="str">
            <v>935-01500</v>
          </cell>
          <cell r="F9341" t="str">
            <v>161151500935</v>
          </cell>
          <cell r="G9341">
            <v>601401</v>
          </cell>
          <cell r="H9341" t="str">
            <v>MATERIALS - CONS INV</v>
          </cell>
        </row>
        <row r="9342">
          <cell r="A9342">
            <v>502100</v>
          </cell>
          <cell r="B9342" t="str">
            <v>OTHER CONTRACT WORK</v>
          </cell>
          <cell r="C9342">
            <v>16115</v>
          </cell>
          <cell r="D9342" t="str">
            <v>PARKROSE - FACILITIES</v>
          </cell>
          <cell r="E9342" t="str">
            <v>935-01500</v>
          </cell>
          <cell r="F9342" t="str">
            <v>161151500935</v>
          </cell>
          <cell r="G9342">
            <v>602100</v>
          </cell>
          <cell r="H9342" t="str">
            <v>OTHER CONTRACT WORK</v>
          </cell>
        </row>
        <row r="9343">
          <cell r="A9343">
            <v>504800</v>
          </cell>
          <cell r="B9343" t="str">
            <v>LAUNDRY</v>
          </cell>
          <cell r="C9343">
            <v>16115</v>
          </cell>
          <cell r="D9343" t="str">
            <v>PARKROSE - FACILITIES</v>
          </cell>
          <cell r="E9343" t="str">
            <v>935-01500</v>
          </cell>
          <cell r="F9343" t="str">
            <v>161151500935</v>
          </cell>
          <cell r="G9343">
            <v>604800</v>
          </cell>
          <cell r="H9343" t="str">
            <v>LAUNDRY</v>
          </cell>
        </row>
        <row r="9344">
          <cell r="A9344">
            <v>505500</v>
          </cell>
          <cell r="B9344" t="str">
            <v>REPAIRS AND MAINT</v>
          </cell>
          <cell r="C9344">
            <v>16115</v>
          </cell>
          <cell r="D9344" t="str">
            <v>PARKROSE - FACILITIES</v>
          </cell>
          <cell r="E9344" t="str">
            <v>935-01500</v>
          </cell>
          <cell r="F9344" t="str">
            <v>161151500935</v>
          </cell>
          <cell r="G9344">
            <v>605500</v>
          </cell>
          <cell r="H9344" t="str">
            <v>REPAIRS AND MAINT</v>
          </cell>
        </row>
        <row r="9345">
          <cell r="A9345">
            <v>506200</v>
          </cell>
          <cell r="B9345" t="str">
            <v>PERMITS AND FEES</v>
          </cell>
          <cell r="C9345">
            <v>16115</v>
          </cell>
          <cell r="D9345" t="str">
            <v>PARKROSE - FACILITIES</v>
          </cell>
          <cell r="E9345" t="str">
            <v>935-01500</v>
          </cell>
          <cell r="F9345" t="str">
            <v>161151500935</v>
          </cell>
          <cell r="G9345">
            <v>606200</v>
          </cell>
          <cell r="H9345" t="str">
            <v>PERMITS AND FEES</v>
          </cell>
        </row>
        <row r="9346">
          <cell r="A9346">
            <v>502600</v>
          </cell>
          <cell r="B9346" t="str">
            <v>UTILITIES</v>
          </cell>
          <cell r="C9346">
            <v>16115</v>
          </cell>
          <cell r="D9346" t="str">
            <v>PARKROSE - FACILITIES</v>
          </cell>
          <cell r="E9346" t="str">
            <v>935-01500</v>
          </cell>
          <cell r="F9346" t="str">
            <v>161151500935</v>
          </cell>
          <cell r="G9346">
            <v>602600</v>
          </cell>
          <cell r="H9346" t="str">
            <v>UTILITIES</v>
          </cell>
        </row>
        <row r="9347">
          <cell r="A9347">
            <v>502100</v>
          </cell>
          <cell r="B9347" t="str">
            <v>OTHER CONTRACT WORK</v>
          </cell>
          <cell r="C9347">
            <v>16110</v>
          </cell>
          <cell r="D9347" t="str">
            <v>ASTORIA - FACILITIES</v>
          </cell>
          <cell r="E9347" t="str">
            <v>935-01500</v>
          </cell>
          <cell r="F9347" t="str">
            <v>161101500935</v>
          </cell>
          <cell r="G9347">
            <v>602100</v>
          </cell>
          <cell r="H9347" t="str">
            <v>OTHER CONTRACT WORK</v>
          </cell>
        </row>
        <row r="9348">
          <cell r="A9348">
            <v>502195</v>
          </cell>
          <cell r="B9348" t="str">
            <v>SAW CUTS</v>
          </cell>
          <cell r="C9348">
            <v>16110</v>
          </cell>
          <cell r="D9348" t="str">
            <v>ASTORIA - FACILITIES</v>
          </cell>
          <cell r="E9348" t="str">
            <v>935-01500</v>
          </cell>
          <cell r="F9348" t="str">
            <v>161101500935</v>
          </cell>
          <cell r="G9348">
            <v>602195</v>
          </cell>
          <cell r="H9348" t="str">
            <v>SAW CUTS</v>
          </cell>
        </row>
        <row r="9349">
          <cell r="A9349">
            <v>502600</v>
          </cell>
          <cell r="B9349" t="str">
            <v>UTILITIES</v>
          </cell>
          <cell r="C9349">
            <v>16110</v>
          </cell>
          <cell r="D9349" t="str">
            <v>ASTORIA - FACILITIES</v>
          </cell>
          <cell r="E9349" t="str">
            <v>935-01500</v>
          </cell>
          <cell r="F9349" t="str">
            <v>161101500935</v>
          </cell>
          <cell r="G9349">
            <v>602600</v>
          </cell>
          <cell r="H9349" t="str">
            <v>UTILITIES</v>
          </cell>
        </row>
        <row r="9350">
          <cell r="A9350">
            <v>504800</v>
          </cell>
          <cell r="B9350" t="str">
            <v>LAUNDRY</v>
          </cell>
          <cell r="C9350">
            <v>16110</v>
          </cell>
          <cell r="D9350" t="str">
            <v>ASTORIA - FACILITIES</v>
          </cell>
          <cell r="E9350" t="str">
            <v>935-01500</v>
          </cell>
          <cell r="F9350" t="str">
            <v>161101500935</v>
          </cell>
          <cell r="G9350">
            <v>604800</v>
          </cell>
          <cell r="H9350" t="str">
            <v>LAUNDRY</v>
          </cell>
        </row>
        <row r="9351">
          <cell r="A9351">
            <v>505500</v>
          </cell>
          <cell r="B9351" t="str">
            <v>REPAIRS AND MAINT</v>
          </cell>
          <cell r="C9351">
            <v>16110</v>
          </cell>
          <cell r="D9351" t="str">
            <v>ASTORIA - FACILITIES</v>
          </cell>
          <cell r="E9351" t="str">
            <v>935-01500</v>
          </cell>
          <cell r="F9351" t="str">
            <v>161101500935</v>
          </cell>
          <cell r="G9351">
            <v>605500</v>
          </cell>
          <cell r="H9351" t="str">
            <v>REPAIRS AND MAINT</v>
          </cell>
        </row>
        <row r="9352">
          <cell r="A9352">
            <v>501800</v>
          </cell>
          <cell r="B9352" t="str">
            <v>FURNITURE</v>
          </cell>
          <cell r="C9352">
            <v>16110</v>
          </cell>
          <cell r="D9352" t="str">
            <v>ASTORIA - FACILITIES</v>
          </cell>
          <cell r="E9352" t="str">
            <v>935-01500</v>
          </cell>
          <cell r="F9352" t="str">
            <v>161101500935</v>
          </cell>
          <cell r="G9352">
            <v>601800</v>
          </cell>
          <cell r="H9352" t="str">
            <v>FURNITURE</v>
          </cell>
        </row>
        <row r="9353">
          <cell r="A9353">
            <v>502180</v>
          </cell>
          <cell r="B9353" t="str">
            <v>ASPHALT PAVING</v>
          </cell>
          <cell r="C9353">
            <v>16110</v>
          </cell>
          <cell r="D9353" t="str">
            <v>ASTORIA - FACILITIES</v>
          </cell>
          <cell r="E9353" t="str">
            <v>935-01500</v>
          </cell>
          <cell r="F9353" t="str">
            <v>161101500935</v>
          </cell>
          <cell r="G9353">
            <v>602180</v>
          </cell>
          <cell r="H9353" t="str">
            <v>ASPHALT PAVING</v>
          </cell>
        </row>
        <row r="9354">
          <cell r="A9354">
            <v>502300</v>
          </cell>
          <cell r="B9354" t="str">
            <v>RENTS AND LEASES</v>
          </cell>
          <cell r="C9354">
            <v>16110</v>
          </cell>
          <cell r="D9354" t="str">
            <v>ASTORIA - FACILITIES</v>
          </cell>
          <cell r="E9354" t="str">
            <v>935-01500</v>
          </cell>
          <cell r="F9354" t="str">
            <v>161101500935</v>
          </cell>
          <cell r="G9354">
            <v>602300</v>
          </cell>
          <cell r="H9354" t="str">
            <v>RENTS AND LEASES</v>
          </cell>
        </row>
        <row r="9355">
          <cell r="A9355">
            <v>502466</v>
          </cell>
          <cell r="B9355" t="str">
            <v>P CARD UNCODED CHARG</v>
          </cell>
          <cell r="C9355">
            <v>16110</v>
          </cell>
          <cell r="D9355" t="str">
            <v>ASTORIA - FACILITIES</v>
          </cell>
          <cell r="E9355" t="str">
            <v>935-01500</v>
          </cell>
          <cell r="F9355" t="str">
            <v>161101500935</v>
          </cell>
          <cell r="G9355">
            <v>602466</v>
          </cell>
          <cell r="H9355" t="str">
            <v>P CARD UNCODED CHARG</v>
          </cell>
        </row>
        <row r="9356">
          <cell r="A9356">
            <v>512100</v>
          </cell>
          <cell r="B9356" t="str">
            <v>MEALS AND ENTERTAIN</v>
          </cell>
          <cell r="C9356">
            <v>16110</v>
          </cell>
          <cell r="D9356" t="str">
            <v>ASTORIA - FACILITIES</v>
          </cell>
          <cell r="E9356" t="str">
            <v>935-01500</v>
          </cell>
          <cell r="F9356" t="str">
            <v>161101500935</v>
          </cell>
          <cell r="G9356">
            <v>612100</v>
          </cell>
          <cell r="H9356" t="str">
            <v>MEALS AND ENTERTAIN</v>
          </cell>
        </row>
        <row r="9357">
          <cell r="A9357">
            <v>503000</v>
          </cell>
          <cell r="B9357" t="str">
            <v>OFFICE SUPPLIES</v>
          </cell>
          <cell r="C9357">
            <v>16110</v>
          </cell>
          <cell r="D9357" t="str">
            <v>ASTORIA - FACILITIES</v>
          </cell>
          <cell r="E9357" t="str">
            <v>935-01500</v>
          </cell>
          <cell r="F9357" t="str">
            <v>161101500935</v>
          </cell>
          <cell r="G9357">
            <v>603000</v>
          </cell>
          <cell r="H9357" t="str">
            <v>OFFICE SUPPLIES</v>
          </cell>
        </row>
        <row r="9358">
          <cell r="A9358">
            <v>502100</v>
          </cell>
          <cell r="B9358" t="str">
            <v>OTHER CONTRACT WORK</v>
          </cell>
          <cell r="C9358">
            <v>16105</v>
          </cell>
          <cell r="D9358" t="str">
            <v>MT SCOTT - FACILITIES</v>
          </cell>
          <cell r="E9358" t="str">
            <v>935-01500</v>
          </cell>
          <cell r="F9358" t="str">
            <v>161051500935</v>
          </cell>
          <cell r="G9358">
            <v>602100</v>
          </cell>
          <cell r="H9358" t="str">
            <v>OTHER CONTRACT WORK</v>
          </cell>
        </row>
        <row r="9359">
          <cell r="A9359">
            <v>502600</v>
          </cell>
          <cell r="B9359" t="str">
            <v>UTILITIES</v>
          </cell>
          <cell r="C9359">
            <v>16105</v>
          </cell>
          <cell r="D9359" t="str">
            <v>MT SCOTT - FACILITIES</v>
          </cell>
          <cell r="E9359" t="str">
            <v>935-01500</v>
          </cell>
          <cell r="F9359" t="str">
            <v>161051500935</v>
          </cell>
          <cell r="G9359">
            <v>602600</v>
          </cell>
          <cell r="H9359" t="str">
            <v>UTILITIES</v>
          </cell>
        </row>
        <row r="9360">
          <cell r="A9360">
            <v>504800</v>
          </cell>
          <cell r="B9360" t="str">
            <v>LAUNDRY</v>
          </cell>
          <cell r="C9360">
            <v>16105</v>
          </cell>
          <cell r="D9360" t="str">
            <v>MT SCOTT - FACILITIES</v>
          </cell>
          <cell r="E9360" t="str">
            <v>935-01500</v>
          </cell>
          <cell r="F9360" t="str">
            <v>161051500935</v>
          </cell>
          <cell r="G9360">
            <v>604800</v>
          </cell>
          <cell r="H9360" t="str">
            <v>LAUNDRY</v>
          </cell>
        </row>
        <row r="9361">
          <cell r="A9361">
            <v>505500</v>
          </cell>
          <cell r="B9361" t="str">
            <v>REPAIRS AND MAINT</v>
          </cell>
          <cell r="C9361">
            <v>16105</v>
          </cell>
          <cell r="D9361" t="str">
            <v>MT SCOTT - FACILITIES</v>
          </cell>
          <cell r="E9361" t="str">
            <v>935-01500</v>
          </cell>
          <cell r="F9361" t="str">
            <v>161051500935</v>
          </cell>
          <cell r="G9361">
            <v>605500</v>
          </cell>
          <cell r="H9361" t="str">
            <v>REPAIRS AND MAINT</v>
          </cell>
        </row>
        <row r="9362">
          <cell r="A9362">
            <v>501800</v>
          </cell>
          <cell r="B9362" t="str">
            <v>FURNITURE</v>
          </cell>
          <cell r="C9362">
            <v>16105</v>
          </cell>
          <cell r="D9362" t="str">
            <v>MT SCOTT - FACILITIES</v>
          </cell>
          <cell r="E9362" t="str">
            <v>935-01500</v>
          </cell>
          <cell r="F9362" t="str">
            <v>161051500935</v>
          </cell>
          <cell r="G9362">
            <v>601800</v>
          </cell>
          <cell r="H9362" t="str">
            <v>FURNITURE</v>
          </cell>
        </row>
        <row r="9363">
          <cell r="A9363">
            <v>506200</v>
          </cell>
          <cell r="B9363" t="str">
            <v>PERMITS AND FEES</v>
          </cell>
          <cell r="C9363">
            <v>16105</v>
          </cell>
          <cell r="D9363" t="str">
            <v>MT SCOTT - FACILITIES</v>
          </cell>
          <cell r="E9363" t="str">
            <v>935-01500</v>
          </cell>
          <cell r="F9363" t="str">
            <v>161051500935</v>
          </cell>
          <cell r="G9363">
            <v>606200</v>
          </cell>
          <cell r="H9363" t="str">
            <v>PERMITS AND FEES</v>
          </cell>
        </row>
        <row r="9364">
          <cell r="A9364">
            <v>501700</v>
          </cell>
          <cell r="B9364" t="str">
            <v>EQUIPMENT</v>
          </cell>
          <cell r="C9364">
            <v>16105</v>
          </cell>
          <cell r="D9364" t="str">
            <v>MT SCOTT - FACILITIES</v>
          </cell>
          <cell r="E9364" t="str">
            <v>935-01500</v>
          </cell>
          <cell r="F9364" t="str">
            <v>161051500935</v>
          </cell>
          <cell r="G9364">
            <v>601700</v>
          </cell>
          <cell r="H9364" t="str">
            <v>EQUIPMENT</v>
          </cell>
        </row>
        <row r="9365">
          <cell r="A9365">
            <v>505100</v>
          </cell>
          <cell r="B9365" t="str">
            <v>PROFESSIONAL SERVICE</v>
          </cell>
          <cell r="C9365">
            <v>16105</v>
          </cell>
          <cell r="D9365" t="str">
            <v>MT SCOTT - FACILITIES</v>
          </cell>
          <cell r="E9365" t="str">
            <v>935-01500</v>
          </cell>
          <cell r="F9365" t="str">
            <v>161051500935</v>
          </cell>
          <cell r="G9365">
            <v>605100</v>
          </cell>
          <cell r="H9365" t="str">
            <v>PROFESSIONAL SERVICE</v>
          </cell>
        </row>
        <row r="9366">
          <cell r="A9366">
            <v>501400</v>
          </cell>
          <cell r="B9366" t="str">
            <v>MATERIALS</v>
          </cell>
          <cell r="C9366">
            <v>16105</v>
          </cell>
          <cell r="D9366" t="str">
            <v>MT SCOTT - FACILITIES</v>
          </cell>
          <cell r="E9366" t="str">
            <v>935-01500</v>
          </cell>
          <cell r="F9366" t="str">
            <v>161051500935</v>
          </cell>
          <cell r="G9366">
            <v>601400</v>
          </cell>
          <cell r="H9366" t="str">
            <v>MATERIALS</v>
          </cell>
        </row>
        <row r="9367">
          <cell r="A9367">
            <v>501400</v>
          </cell>
          <cell r="B9367" t="str">
            <v>MATERIALS</v>
          </cell>
          <cell r="C9367">
            <v>16100</v>
          </cell>
          <cell r="D9367" t="str">
            <v>FACILITIES MGMNT</v>
          </cell>
          <cell r="E9367" t="str">
            <v>935-01500</v>
          </cell>
          <cell r="F9367" t="str">
            <v>161001500935</v>
          </cell>
          <cell r="G9367">
            <v>601400</v>
          </cell>
          <cell r="H9367" t="str">
            <v>MATERIALS</v>
          </cell>
        </row>
        <row r="9368">
          <cell r="A9368">
            <v>502600</v>
          </cell>
          <cell r="B9368" t="str">
            <v>UTILITIES</v>
          </cell>
          <cell r="C9368">
            <v>16100</v>
          </cell>
          <cell r="D9368" t="str">
            <v>FACILITIES MGMNT</v>
          </cell>
          <cell r="E9368" t="str">
            <v>935-01500</v>
          </cell>
          <cell r="F9368" t="str">
            <v>161001500935</v>
          </cell>
          <cell r="G9368">
            <v>602600</v>
          </cell>
          <cell r="H9368" t="str">
            <v>UTILITIES</v>
          </cell>
        </row>
        <row r="9369">
          <cell r="A9369">
            <v>505500</v>
          </cell>
          <cell r="B9369" t="str">
            <v>REPAIRS AND MAINT</v>
          </cell>
          <cell r="C9369">
            <v>16100</v>
          </cell>
          <cell r="D9369" t="str">
            <v>FACILITIES MGMNT</v>
          </cell>
          <cell r="E9369" t="str">
            <v>935-01500</v>
          </cell>
          <cell r="F9369" t="str">
            <v>161001500935</v>
          </cell>
          <cell r="G9369">
            <v>605500</v>
          </cell>
          <cell r="H9369" t="str">
            <v>REPAIRS AND MAINT</v>
          </cell>
        </row>
        <row r="9370">
          <cell r="A9370">
            <v>502100</v>
          </cell>
          <cell r="B9370" t="str">
            <v>OTHER CONTRACT WORK</v>
          </cell>
          <cell r="C9370">
            <v>16100</v>
          </cell>
          <cell r="D9370" t="str">
            <v>FACILITIES MGMNT</v>
          </cell>
          <cell r="E9370" t="str">
            <v>935-01500</v>
          </cell>
          <cell r="F9370" t="str">
            <v>161001500935</v>
          </cell>
          <cell r="G9370">
            <v>602100</v>
          </cell>
          <cell r="H9370" t="str">
            <v>OTHER CONTRACT WORK</v>
          </cell>
        </row>
        <row r="9371">
          <cell r="A9371">
            <v>512100</v>
          </cell>
          <cell r="B9371" t="str">
            <v>MEALS AND ENTERTAIN</v>
          </cell>
          <cell r="C9371">
            <v>16100</v>
          </cell>
          <cell r="D9371" t="str">
            <v>FACILITIES MGMNT</v>
          </cell>
          <cell r="E9371" t="str">
            <v>935-01500</v>
          </cell>
          <cell r="F9371" t="str">
            <v>161001500935</v>
          </cell>
          <cell r="G9371">
            <v>612100</v>
          </cell>
          <cell r="H9371" t="str">
            <v>MEALS AND ENTERTAIN</v>
          </cell>
        </row>
        <row r="9372">
          <cell r="A9372">
            <v>513200</v>
          </cell>
          <cell r="B9372" t="str">
            <v>BUSINESS TRAVEL</v>
          </cell>
          <cell r="C9372">
            <v>16100</v>
          </cell>
          <cell r="D9372" t="str">
            <v>FACILITIES MGMNT</v>
          </cell>
          <cell r="E9372" t="str">
            <v>935-01500</v>
          </cell>
          <cell r="F9372" t="str">
            <v>161001500935</v>
          </cell>
          <cell r="G9372">
            <v>613200</v>
          </cell>
          <cell r="H9372" t="str">
            <v>BUSINESS TRAVEL</v>
          </cell>
        </row>
        <row r="9373">
          <cell r="A9373">
            <v>501401</v>
          </cell>
          <cell r="B9373" t="str">
            <v>MATERIALS - CONS INV</v>
          </cell>
          <cell r="C9373">
            <v>16100</v>
          </cell>
          <cell r="D9373" t="str">
            <v>FACILITIES MGMNT</v>
          </cell>
          <cell r="E9373" t="str">
            <v>935-01500</v>
          </cell>
          <cell r="F9373" t="str">
            <v>161001500935</v>
          </cell>
          <cell r="G9373">
            <v>601401</v>
          </cell>
          <cell r="H9373" t="str">
            <v>MATERIALS - CONS INV</v>
          </cell>
        </row>
        <row r="9374">
          <cell r="A9374">
            <v>501800</v>
          </cell>
          <cell r="B9374" t="str">
            <v>FURNITURE</v>
          </cell>
          <cell r="C9374">
            <v>16100</v>
          </cell>
          <cell r="D9374" t="str">
            <v>FACILITIES MGMNT</v>
          </cell>
          <cell r="E9374" t="str">
            <v>935-01500</v>
          </cell>
          <cell r="F9374" t="str">
            <v>161001500935</v>
          </cell>
          <cell r="G9374">
            <v>601800</v>
          </cell>
          <cell r="H9374" t="str">
            <v>FURNITURE</v>
          </cell>
        </row>
        <row r="9375">
          <cell r="A9375">
            <v>522000</v>
          </cell>
          <cell r="B9375" t="str">
            <v>EMPLOYEE AWARDS</v>
          </cell>
          <cell r="C9375">
            <v>16100</v>
          </cell>
          <cell r="D9375" t="str">
            <v>FACILITIES MGMNT</v>
          </cell>
          <cell r="E9375" t="str">
            <v>935-01500</v>
          </cell>
          <cell r="F9375" t="str">
            <v>161001500935</v>
          </cell>
          <cell r="G9375">
            <v>622000</v>
          </cell>
          <cell r="H9375" t="str">
            <v>EMPLOYEE AWARDS</v>
          </cell>
        </row>
        <row r="9376">
          <cell r="A9376">
            <v>504800</v>
          </cell>
          <cell r="B9376" t="str">
            <v>LAUNDRY</v>
          </cell>
          <cell r="C9376">
            <v>16100</v>
          </cell>
          <cell r="D9376" t="str">
            <v>FACILITIES MGMNT</v>
          </cell>
          <cell r="E9376" t="str">
            <v>935-01500</v>
          </cell>
          <cell r="F9376" t="str">
            <v>161001500935</v>
          </cell>
          <cell r="G9376">
            <v>604800</v>
          </cell>
          <cell r="H9376" t="str">
            <v>LAUNDRY</v>
          </cell>
        </row>
        <row r="9377">
          <cell r="A9377">
            <v>501600</v>
          </cell>
          <cell r="B9377" t="str">
            <v>TRANSPORTATION</v>
          </cell>
          <cell r="C9377">
            <v>16100</v>
          </cell>
          <cell r="D9377" t="str">
            <v>FACILITIES MGMNT</v>
          </cell>
          <cell r="E9377" t="str">
            <v>935-01500</v>
          </cell>
          <cell r="F9377" t="str">
            <v>161001500935</v>
          </cell>
          <cell r="G9377">
            <v>601600</v>
          </cell>
          <cell r="H9377" t="str">
            <v>TRANSPORTATION</v>
          </cell>
        </row>
        <row r="9378">
          <cell r="A9378">
            <v>502800</v>
          </cell>
          <cell r="B9378" t="str">
            <v>POSTAGE</v>
          </cell>
          <cell r="C9378">
            <v>16100</v>
          </cell>
          <cell r="D9378" t="str">
            <v>FACILITIES MGMNT</v>
          </cell>
          <cell r="E9378" t="str">
            <v>935-01500</v>
          </cell>
          <cell r="F9378" t="str">
            <v>161001500935</v>
          </cell>
          <cell r="G9378">
            <v>602800</v>
          </cell>
          <cell r="H9378" t="str">
            <v>POSTAGE</v>
          </cell>
        </row>
        <row r="9379">
          <cell r="A9379">
            <v>501800</v>
          </cell>
          <cell r="B9379" t="str">
            <v>FURNITURE</v>
          </cell>
          <cell r="C9379">
            <v>16000</v>
          </cell>
          <cell r="D9379" t="str">
            <v>250 TAYLOR - FACILITIES</v>
          </cell>
          <cell r="E9379" t="str">
            <v>935-01500</v>
          </cell>
          <cell r="F9379" t="str">
            <v>160001500935</v>
          </cell>
          <cell r="G9379">
            <v>601800</v>
          </cell>
          <cell r="H9379" t="str">
            <v>FURNITURE</v>
          </cell>
        </row>
        <row r="9380">
          <cell r="A9380">
            <v>502100</v>
          </cell>
          <cell r="B9380" t="str">
            <v>OTHER CONTRACT WORK</v>
          </cell>
          <cell r="C9380">
            <v>16000</v>
          </cell>
          <cell r="D9380" t="str">
            <v>250 TAYLOR - FACILITIES</v>
          </cell>
          <cell r="E9380" t="str">
            <v>935-01500</v>
          </cell>
          <cell r="F9380" t="str">
            <v>160001500935</v>
          </cell>
          <cell r="G9380">
            <v>602100</v>
          </cell>
          <cell r="H9380" t="str">
            <v>OTHER CONTRACT WORK</v>
          </cell>
        </row>
        <row r="9381">
          <cell r="A9381">
            <v>502400</v>
          </cell>
          <cell r="B9381" t="str">
            <v>MISCELLANEOUS</v>
          </cell>
          <cell r="C9381">
            <v>16000</v>
          </cell>
          <cell r="D9381" t="str">
            <v>250 TAYLOR - FACILITIES</v>
          </cell>
          <cell r="E9381" t="str">
            <v>935-01500</v>
          </cell>
          <cell r="F9381" t="str">
            <v>160001500935</v>
          </cell>
          <cell r="G9381">
            <v>602400</v>
          </cell>
          <cell r="H9381" t="str">
            <v>MISCELLANEOUS</v>
          </cell>
        </row>
        <row r="9382">
          <cell r="A9382">
            <v>502600</v>
          </cell>
          <cell r="B9382" t="str">
            <v>UTILITIES</v>
          </cell>
          <cell r="C9382">
            <v>16000</v>
          </cell>
          <cell r="D9382" t="str">
            <v>250 TAYLOR - FACILITIES</v>
          </cell>
          <cell r="E9382" t="str">
            <v>935-01500</v>
          </cell>
          <cell r="F9382" t="str">
            <v>160001500935</v>
          </cell>
          <cell r="G9382">
            <v>602600</v>
          </cell>
          <cell r="H9382" t="str">
            <v>UTILITIES</v>
          </cell>
        </row>
        <row r="9383">
          <cell r="A9383">
            <v>505500</v>
          </cell>
          <cell r="B9383" t="str">
            <v>REPAIRS AND MAINT</v>
          </cell>
          <cell r="C9383">
            <v>16000</v>
          </cell>
          <cell r="D9383" t="str">
            <v>250 TAYLOR - FACILITIES</v>
          </cell>
          <cell r="E9383" t="str">
            <v>935-01500</v>
          </cell>
          <cell r="F9383" t="str">
            <v>160001500935</v>
          </cell>
          <cell r="G9383">
            <v>605500</v>
          </cell>
          <cell r="H9383" t="str">
            <v>REPAIRS AND MAINT</v>
          </cell>
        </row>
        <row r="9384">
          <cell r="A9384">
            <v>501700</v>
          </cell>
          <cell r="B9384" t="str">
            <v>EQUIPMENT</v>
          </cell>
          <cell r="C9384">
            <v>16000</v>
          </cell>
          <cell r="D9384" t="str">
            <v>250 TAYLOR - FACILITIES</v>
          </cell>
          <cell r="E9384" t="str">
            <v>935-01500</v>
          </cell>
          <cell r="F9384" t="str">
            <v>160001500935</v>
          </cell>
          <cell r="G9384">
            <v>601700</v>
          </cell>
          <cell r="H9384" t="str">
            <v>EQUIPMENT</v>
          </cell>
        </row>
        <row r="9385">
          <cell r="A9385">
            <v>506100</v>
          </cell>
          <cell r="B9385" t="str">
            <v>SECURITY</v>
          </cell>
          <cell r="C9385">
            <v>16000</v>
          </cell>
          <cell r="D9385" t="str">
            <v>250 TAYLOR - FACILITIES</v>
          </cell>
          <cell r="E9385" t="str">
            <v>935-01500</v>
          </cell>
          <cell r="F9385" t="str">
            <v>160001500935</v>
          </cell>
          <cell r="G9385">
            <v>606100</v>
          </cell>
          <cell r="H9385" t="str">
            <v>SECURITY</v>
          </cell>
        </row>
        <row r="9386">
          <cell r="A9386">
            <v>503000</v>
          </cell>
          <cell r="B9386" t="str">
            <v>OFFICE SUPPLIES</v>
          </cell>
          <cell r="C9386">
            <v>16000</v>
          </cell>
          <cell r="D9386" t="str">
            <v>250 TAYLOR - FACILITIES</v>
          </cell>
          <cell r="E9386" t="str">
            <v>935-01500</v>
          </cell>
          <cell r="F9386" t="str">
            <v>160001500935</v>
          </cell>
          <cell r="G9386">
            <v>603000</v>
          </cell>
          <cell r="H9386" t="str">
            <v>OFFICE SUPPLIES</v>
          </cell>
        </row>
        <row r="9387">
          <cell r="A9387">
            <v>506200</v>
          </cell>
          <cell r="B9387" t="str">
            <v>PERMITS AND FEES</v>
          </cell>
          <cell r="C9387">
            <v>16000</v>
          </cell>
          <cell r="D9387" t="str">
            <v>250 TAYLOR - FACILITIES</v>
          </cell>
          <cell r="E9387" t="str">
            <v>935-01500</v>
          </cell>
          <cell r="F9387" t="str">
            <v>160001500935</v>
          </cell>
          <cell r="G9387">
            <v>606200</v>
          </cell>
          <cell r="H9387" t="str">
            <v>PERMITS AND FEES</v>
          </cell>
        </row>
        <row r="9388">
          <cell r="A9388">
            <v>501400</v>
          </cell>
          <cell r="B9388" t="str">
            <v>MATERIALS</v>
          </cell>
          <cell r="C9388">
            <v>16000</v>
          </cell>
          <cell r="D9388" t="str">
            <v>250 TAYLOR - FACILITIES</v>
          </cell>
          <cell r="E9388" t="str">
            <v>935-01500</v>
          </cell>
          <cell r="F9388" t="str">
            <v>160001500935</v>
          </cell>
          <cell r="G9388">
            <v>601400</v>
          </cell>
          <cell r="H9388" t="str">
            <v>MATERIALS</v>
          </cell>
        </row>
        <row r="9389">
          <cell r="A9389">
            <v>505100</v>
          </cell>
          <cell r="B9389" t="str">
            <v>PROFESSIONAL SERVICE</v>
          </cell>
          <cell r="C9389">
            <v>16000</v>
          </cell>
          <cell r="D9389" t="str">
            <v>250 TAYLOR - FACILITIES</v>
          </cell>
          <cell r="E9389" t="str">
            <v>935-01500</v>
          </cell>
          <cell r="F9389" t="str">
            <v>160001500935</v>
          </cell>
          <cell r="G9389">
            <v>605100</v>
          </cell>
          <cell r="H9389" t="str">
            <v>PROFESSIONAL SERVICE</v>
          </cell>
        </row>
        <row r="9390">
          <cell r="A9390">
            <v>501401</v>
          </cell>
          <cell r="B9390" t="str">
            <v>MATERIALS - CONS INV</v>
          </cell>
          <cell r="C9390">
            <v>16000</v>
          </cell>
          <cell r="D9390" t="str">
            <v>250 TAYLOR - FACILITIES</v>
          </cell>
          <cell r="E9390" t="str">
            <v>935-01500</v>
          </cell>
          <cell r="F9390" t="str">
            <v>160001500935</v>
          </cell>
          <cell r="G9390">
            <v>601401</v>
          </cell>
          <cell r="H9390" t="str">
            <v>MATERIALS - CONS INV</v>
          </cell>
        </row>
        <row r="9391">
          <cell r="A9391">
            <v>502800</v>
          </cell>
          <cell r="B9391" t="str">
            <v>POSTAGE</v>
          </cell>
          <cell r="C9391">
            <v>16000</v>
          </cell>
          <cell r="D9391" t="str">
            <v>250 TAYLOR - FACILITIES</v>
          </cell>
          <cell r="E9391" t="str">
            <v>935-01500</v>
          </cell>
          <cell r="F9391" t="str">
            <v>160001500935</v>
          </cell>
          <cell r="G9391">
            <v>602800</v>
          </cell>
          <cell r="H9391" t="str">
            <v>POSTAGE</v>
          </cell>
        </row>
        <row r="9392">
          <cell r="A9392">
            <v>501700</v>
          </cell>
          <cell r="B9392" t="str">
            <v>EQUIPMENT</v>
          </cell>
          <cell r="C9392">
            <v>14100</v>
          </cell>
          <cell r="D9392" t="str">
            <v>GAS OPS BLACK - OR</v>
          </cell>
          <cell r="E9392" t="str">
            <v>935-01500</v>
          </cell>
          <cell r="F9392" t="str">
            <v>141001500935</v>
          </cell>
          <cell r="G9392">
            <v>601700</v>
          </cell>
          <cell r="H9392" t="str">
            <v>EQUIPMENT</v>
          </cell>
        </row>
        <row r="9393">
          <cell r="A9393">
            <v>580305</v>
          </cell>
          <cell r="B9393" t="str">
            <v>HOURLY  REGULAR</v>
          </cell>
          <cell r="C9393">
            <v>14100</v>
          </cell>
          <cell r="D9393" t="str">
            <v>GAS OPS BLACK - OR</v>
          </cell>
          <cell r="E9393" t="str">
            <v>935-01500</v>
          </cell>
          <cell r="F9393" t="str">
            <v>141001500935</v>
          </cell>
          <cell r="G9393">
            <v>680305</v>
          </cell>
          <cell r="H9393" t="str">
            <v>HOURLY  REGULAR</v>
          </cell>
        </row>
        <row r="9394">
          <cell r="A9394">
            <v>580306</v>
          </cell>
          <cell r="B9394" t="str">
            <v>HOURLY  OT PAY</v>
          </cell>
          <cell r="C9394">
            <v>14100</v>
          </cell>
          <cell r="D9394" t="str">
            <v>GAS OPS BLACK - OR</v>
          </cell>
          <cell r="E9394" t="str">
            <v>935-01500</v>
          </cell>
          <cell r="F9394" t="str">
            <v>141001500935</v>
          </cell>
          <cell r="G9394">
            <v>680306</v>
          </cell>
          <cell r="H9394" t="str">
            <v>HOURLY  OT PAY</v>
          </cell>
        </row>
        <row r="9395">
          <cell r="A9395">
            <v>580305</v>
          </cell>
          <cell r="B9395" t="str">
            <v>HOURLY  REGULAR</v>
          </cell>
          <cell r="C9395">
            <v>11100</v>
          </cell>
          <cell r="D9395" t="str">
            <v>SYSTEM OPS</v>
          </cell>
          <cell r="E9395" t="str">
            <v>935-01500</v>
          </cell>
          <cell r="F9395" t="str">
            <v>111001500935</v>
          </cell>
          <cell r="G9395">
            <v>680305</v>
          </cell>
          <cell r="H9395" t="str">
            <v>HOURLY  REGULAR</v>
          </cell>
        </row>
        <row r="9396">
          <cell r="A9396">
            <v>501700</v>
          </cell>
          <cell r="B9396" t="str">
            <v>EQUIPMENT</v>
          </cell>
          <cell r="C9396">
            <v>11100</v>
          </cell>
          <cell r="D9396" t="str">
            <v>SYSTEM OPS</v>
          </cell>
          <cell r="E9396" t="str">
            <v>935-01500</v>
          </cell>
          <cell r="F9396" t="str">
            <v>111001500935</v>
          </cell>
          <cell r="G9396">
            <v>601700</v>
          </cell>
          <cell r="H9396" t="str">
            <v>EQUIPMENT</v>
          </cell>
        </row>
        <row r="9397">
          <cell r="A9397">
            <v>501400</v>
          </cell>
          <cell r="B9397" t="str">
            <v>MATERIALS</v>
          </cell>
          <cell r="C9397">
            <v>15506</v>
          </cell>
          <cell r="D9397" t="str">
            <v>GAS OPERATIONS ORANGE</v>
          </cell>
          <cell r="E9397" t="str">
            <v>935-01500</v>
          </cell>
          <cell r="F9397" t="str">
            <v>155061500935</v>
          </cell>
          <cell r="G9397">
            <v>601400</v>
          </cell>
          <cell r="H9397" t="str">
            <v>MATERIALS</v>
          </cell>
        </row>
        <row r="9398">
          <cell r="A9398">
            <v>501401</v>
          </cell>
          <cell r="B9398" t="str">
            <v>MATERIALS - CONS INV</v>
          </cell>
          <cell r="C9398">
            <v>15520</v>
          </cell>
          <cell r="D9398" t="str">
            <v>COMPLIANCE SERVICES - OR</v>
          </cell>
          <cell r="E9398" t="str">
            <v>935-01500</v>
          </cell>
          <cell r="F9398" t="str">
            <v>155201500935</v>
          </cell>
          <cell r="G9398">
            <v>601401</v>
          </cell>
          <cell r="H9398" t="str">
            <v>MATERIALS - CONS INV</v>
          </cell>
        </row>
        <row r="9399">
          <cell r="A9399">
            <v>502100</v>
          </cell>
          <cell r="B9399" t="str">
            <v>OTHER CONTRACT WORK</v>
          </cell>
          <cell r="C9399">
            <v>83010</v>
          </cell>
          <cell r="D9399" t="str">
            <v>INCOME STATEMENT DETAIL</v>
          </cell>
          <cell r="E9399" t="str">
            <v>935-01500</v>
          </cell>
          <cell r="F9399" t="str">
            <v>830101500935</v>
          </cell>
          <cell r="G9399">
            <v>602100</v>
          </cell>
          <cell r="H9399" t="str">
            <v>OTHER CONTRACT WORK</v>
          </cell>
        </row>
        <row r="9400">
          <cell r="A9400">
            <v>502100</v>
          </cell>
          <cell r="B9400" t="str">
            <v>OTHER CONTRACT WORK</v>
          </cell>
          <cell r="C9400">
            <v>85701</v>
          </cell>
          <cell r="D9400" t="str">
            <v>COVID-19</v>
          </cell>
          <cell r="E9400" t="str">
            <v>935-01505</v>
          </cell>
          <cell r="F9400" t="str">
            <v>857011505935</v>
          </cell>
          <cell r="G9400">
            <v>602100</v>
          </cell>
          <cell r="H9400" t="str">
            <v>OTHER CONTRACT WORK</v>
          </cell>
        </row>
        <row r="9401">
          <cell r="A9401">
            <v>500100</v>
          </cell>
          <cell r="B9401" t="str">
            <v>SALARY PAYROLL</v>
          </cell>
          <cell r="C9401">
            <v>51045</v>
          </cell>
          <cell r="D9401" t="str">
            <v>BUSINESS CONTINUITY</v>
          </cell>
          <cell r="E9401" t="str">
            <v>935-01505</v>
          </cell>
          <cell r="F9401" t="str">
            <v>510451505935</v>
          </cell>
          <cell r="G9401">
            <v>600100</v>
          </cell>
          <cell r="H9401" t="str">
            <v>SALARY PAYROLL</v>
          </cell>
        </row>
        <row r="9402">
          <cell r="A9402">
            <v>503200</v>
          </cell>
          <cell r="B9402" t="str">
            <v>BOOKS AND MAGAZINES</v>
          </cell>
          <cell r="C9402">
            <v>51045</v>
          </cell>
          <cell r="D9402" t="str">
            <v>BUSINESS CONTINUITY</v>
          </cell>
          <cell r="E9402" t="str">
            <v>935-01505</v>
          </cell>
          <cell r="F9402" t="str">
            <v>510451505935</v>
          </cell>
          <cell r="G9402">
            <v>603200</v>
          </cell>
          <cell r="H9402" t="str">
            <v>BOOKS AND MAGAZINES</v>
          </cell>
        </row>
        <row r="9403">
          <cell r="A9403">
            <v>503300</v>
          </cell>
          <cell r="B9403" t="str">
            <v>REFRESHMENTS</v>
          </cell>
          <cell r="C9403">
            <v>51045</v>
          </cell>
          <cell r="D9403" t="str">
            <v>BUSINESS CONTINUITY</v>
          </cell>
          <cell r="E9403" t="str">
            <v>935-01505</v>
          </cell>
          <cell r="F9403" t="str">
            <v>510451505935</v>
          </cell>
          <cell r="G9403">
            <v>603300</v>
          </cell>
          <cell r="H9403" t="str">
            <v>REFRESHMENTS</v>
          </cell>
        </row>
        <row r="9404">
          <cell r="A9404">
            <v>505600</v>
          </cell>
          <cell r="B9404" t="str">
            <v>SOFTWARE MAINT</v>
          </cell>
          <cell r="C9404">
            <v>51045</v>
          </cell>
          <cell r="D9404" t="str">
            <v>BUSINESS CONTINUITY</v>
          </cell>
          <cell r="E9404" t="str">
            <v>935-01505</v>
          </cell>
          <cell r="F9404" t="str">
            <v>510451505935</v>
          </cell>
          <cell r="G9404">
            <v>605600</v>
          </cell>
          <cell r="H9404" t="str">
            <v>SOFTWARE MAINT</v>
          </cell>
        </row>
        <row r="9405">
          <cell r="A9405">
            <v>513100</v>
          </cell>
          <cell r="B9405" t="str">
            <v>CONFERENCE TRAVEL</v>
          </cell>
          <cell r="C9405">
            <v>51045</v>
          </cell>
          <cell r="D9405" t="str">
            <v>BUSINESS CONTINUITY</v>
          </cell>
          <cell r="E9405" t="str">
            <v>935-01505</v>
          </cell>
          <cell r="F9405" t="str">
            <v>510451505935</v>
          </cell>
          <cell r="G9405">
            <v>613100</v>
          </cell>
          <cell r="H9405" t="str">
            <v>CONFERENCE TRAVEL</v>
          </cell>
        </row>
        <row r="9406">
          <cell r="A9406">
            <v>599900</v>
          </cell>
          <cell r="B9406" t="str">
            <v>BDGT - MISC. EXP</v>
          </cell>
          <cell r="C9406">
            <v>51045</v>
          </cell>
          <cell r="D9406" t="str">
            <v>BUSINESS CONTINUITY</v>
          </cell>
          <cell r="E9406" t="str">
            <v>935-01505</v>
          </cell>
          <cell r="F9406" t="str">
            <v>510451505935</v>
          </cell>
          <cell r="G9406">
            <v>699900</v>
          </cell>
          <cell r="H9406" t="str">
            <v>BDGT - MISC. EXP</v>
          </cell>
        </row>
        <row r="9407">
          <cell r="A9407">
            <v>500900</v>
          </cell>
          <cell r="B9407" t="str">
            <v>VACATION, SICK &amp; HOL</v>
          </cell>
          <cell r="C9407">
            <v>51045</v>
          </cell>
          <cell r="D9407" t="str">
            <v>BUSINESS CONTINUITY</v>
          </cell>
          <cell r="E9407" t="str">
            <v>935-01505</v>
          </cell>
          <cell r="F9407" t="str">
            <v>510451505935</v>
          </cell>
          <cell r="G9407">
            <v>600900</v>
          </cell>
          <cell r="H9407" t="str">
            <v>VACATION, SICK &amp; HOL</v>
          </cell>
        </row>
        <row r="9408">
          <cell r="A9408">
            <v>503000</v>
          </cell>
          <cell r="B9408" t="str">
            <v>OFFICE SUPPLIES</v>
          </cell>
          <cell r="C9408">
            <v>51045</v>
          </cell>
          <cell r="D9408" t="str">
            <v>BUSINESS CONTINUITY</v>
          </cell>
          <cell r="E9408" t="str">
            <v>935-01505</v>
          </cell>
          <cell r="F9408" t="str">
            <v>510451505935</v>
          </cell>
          <cell r="G9408">
            <v>603000</v>
          </cell>
          <cell r="H9408" t="str">
            <v>OFFICE SUPPLIES</v>
          </cell>
        </row>
        <row r="9409">
          <cell r="A9409">
            <v>501000</v>
          </cell>
          <cell r="B9409" t="str">
            <v>PAYROLL OVERHEAD</v>
          </cell>
          <cell r="C9409">
            <v>51045</v>
          </cell>
          <cell r="D9409" t="str">
            <v>BUSINESS CONTINUITY</v>
          </cell>
          <cell r="E9409" t="str">
            <v>935-01505</v>
          </cell>
          <cell r="F9409" t="str">
            <v>510451505935</v>
          </cell>
          <cell r="G9409">
            <v>601000</v>
          </cell>
          <cell r="H9409" t="str">
            <v>PAYROLL OVERHEAD</v>
          </cell>
        </row>
        <row r="9410">
          <cell r="A9410">
            <v>501500</v>
          </cell>
          <cell r="B9410" t="str">
            <v>MILEAGE REIMBURSE</v>
          </cell>
          <cell r="C9410">
            <v>51045</v>
          </cell>
          <cell r="D9410" t="str">
            <v>BUSINESS CONTINUITY</v>
          </cell>
          <cell r="E9410" t="str">
            <v>935-01505</v>
          </cell>
          <cell r="F9410" t="str">
            <v>510451505935</v>
          </cell>
          <cell r="G9410">
            <v>601500</v>
          </cell>
          <cell r="H9410" t="str">
            <v>MILEAGE REIMBURSE</v>
          </cell>
        </row>
        <row r="9411">
          <cell r="A9411">
            <v>512100</v>
          </cell>
          <cell r="B9411" t="str">
            <v>MEALS AND ENTERTAIN</v>
          </cell>
          <cell r="C9411">
            <v>51045</v>
          </cell>
          <cell r="D9411" t="str">
            <v>BUSINESS CONTINUITY</v>
          </cell>
          <cell r="E9411" t="str">
            <v>935-01505</v>
          </cell>
          <cell r="F9411" t="str">
            <v>510451505935</v>
          </cell>
          <cell r="G9411">
            <v>612100</v>
          </cell>
          <cell r="H9411" t="str">
            <v>MEALS AND ENTERTAIN</v>
          </cell>
        </row>
        <row r="9412">
          <cell r="A9412">
            <v>500100</v>
          </cell>
          <cell r="B9412" t="str">
            <v>SALARY PAYROLL</v>
          </cell>
          <cell r="C9412">
            <v>51040</v>
          </cell>
          <cell r="D9412" t="str">
            <v>ENVIRON MGMT</v>
          </cell>
          <cell r="E9412" t="str">
            <v>935-01505</v>
          </cell>
          <cell r="F9412" t="str">
            <v>510401505935</v>
          </cell>
          <cell r="G9412">
            <v>600100</v>
          </cell>
          <cell r="H9412" t="str">
            <v>SALARY PAYROLL</v>
          </cell>
        </row>
        <row r="9413">
          <cell r="A9413">
            <v>500900</v>
          </cell>
          <cell r="B9413" t="str">
            <v>VACATION, SICK &amp; HOL</v>
          </cell>
          <cell r="C9413">
            <v>51040</v>
          </cell>
          <cell r="D9413" t="str">
            <v>ENVIRON MGMT</v>
          </cell>
          <cell r="E9413" t="str">
            <v>935-01505</v>
          </cell>
          <cell r="F9413" t="str">
            <v>510401505935</v>
          </cell>
          <cell r="G9413">
            <v>600900</v>
          </cell>
          <cell r="H9413" t="str">
            <v>VACATION, SICK &amp; HOL</v>
          </cell>
        </row>
        <row r="9414">
          <cell r="A9414">
            <v>501000</v>
          </cell>
          <cell r="B9414" t="str">
            <v>PAYROLL OVERHEAD</v>
          </cell>
          <cell r="C9414">
            <v>51040</v>
          </cell>
          <cell r="D9414" t="str">
            <v>ENVIRON MGMT</v>
          </cell>
          <cell r="E9414" t="str">
            <v>935-01505</v>
          </cell>
          <cell r="F9414" t="str">
            <v>510401505935</v>
          </cell>
          <cell r="G9414">
            <v>601000</v>
          </cell>
          <cell r="H9414" t="str">
            <v>PAYROLL OVERHEAD</v>
          </cell>
        </row>
        <row r="9415">
          <cell r="A9415">
            <v>501100</v>
          </cell>
          <cell r="B9415" t="str">
            <v>EDUCATION</v>
          </cell>
          <cell r="C9415">
            <v>51040</v>
          </cell>
          <cell r="D9415" t="str">
            <v>ENVIRON MGMT</v>
          </cell>
          <cell r="E9415" t="str">
            <v>935-01505</v>
          </cell>
          <cell r="F9415" t="str">
            <v>510401505935</v>
          </cell>
          <cell r="G9415">
            <v>601100</v>
          </cell>
          <cell r="H9415" t="str">
            <v>EDUCATION</v>
          </cell>
        </row>
        <row r="9416">
          <cell r="A9416">
            <v>501400</v>
          </cell>
          <cell r="B9416" t="str">
            <v>MATERIALS</v>
          </cell>
          <cell r="C9416">
            <v>51040</v>
          </cell>
          <cell r="D9416" t="str">
            <v>ENVIRON MGMT</v>
          </cell>
          <cell r="E9416" t="str">
            <v>935-01505</v>
          </cell>
          <cell r="F9416" t="str">
            <v>510401505935</v>
          </cell>
          <cell r="G9416">
            <v>601400</v>
          </cell>
          <cell r="H9416" t="str">
            <v>MATERIALS</v>
          </cell>
        </row>
        <row r="9417">
          <cell r="A9417">
            <v>501600</v>
          </cell>
          <cell r="B9417" t="str">
            <v>TRANSPORTATION</v>
          </cell>
          <cell r="C9417">
            <v>51040</v>
          </cell>
          <cell r="D9417" t="str">
            <v>ENVIRON MGMT</v>
          </cell>
          <cell r="E9417" t="str">
            <v>935-01505</v>
          </cell>
          <cell r="F9417" t="str">
            <v>510401505935</v>
          </cell>
          <cell r="G9417">
            <v>601600</v>
          </cell>
          <cell r="H9417" t="str">
            <v>TRANSPORTATION</v>
          </cell>
        </row>
        <row r="9418">
          <cell r="A9418">
            <v>501900</v>
          </cell>
          <cell r="B9418" t="str">
            <v>DUES/MEMBERSHIP</v>
          </cell>
          <cell r="C9418">
            <v>51040</v>
          </cell>
          <cell r="D9418" t="str">
            <v>ENVIRON MGMT</v>
          </cell>
          <cell r="E9418" t="str">
            <v>935-01505</v>
          </cell>
          <cell r="F9418" t="str">
            <v>510401505935</v>
          </cell>
          <cell r="G9418">
            <v>601900</v>
          </cell>
          <cell r="H9418" t="str">
            <v>DUES/MEMBERSHIP</v>
          </cell>
        </row>
        <row r="9419">
          <cell r="A9419">
            <v>502000</v>
          </cell>
          <cell r="B9419" t="str">
            <v>OFFICE CONTRACT WORK</v>
          </cell>
          <cell r="C9419">
            <v>51040</v>
          </cell>
          <cell r="D9419" t="str">
            <v>ENVIRON MGMT</v>
          </cell>
          <cell r="E9419" t="str">
            <v>935-01505</v>
          </cell>
          <cell r="F9419" t="str">
            <v>510401505935</v>
          </cell>
          <cell r="G9419">
            <v>602000</v>
          </cell>
          <cell r="H9419" t="str">
            <v>OFFICE CONTRACT WORK</v>
          </cell>
        </row>
        <row r="9420">
          <cell r="A9420">
            <v>502100</v>
          </cell>
          <cell r="B9420" t="str">
            <v>OTHER CONTRACT WORK</v>
          </cell>
          <cell r="C9420">
            <v>51040</v>
          </cell>
          <cell r="D9420" t="str">
            <v>ENVIRON MGMT</v>
          </cell>
          <cell r="E9420" t="str">
            <v>935-01505</v>
          </cell>
          <cell r="F9420" t="str">
            <v>510401505935</v>
          </cell>
          <cell r="G9420">
            <v>602100</v>
          </cell>
          <cell r="H9420" t="str">
            <v>OTHER CONTRACT WORK</v>
          </cell>
        </row>
        <row r="9421">
          <cell r="A9421">
            <v>502466</v>
          </cell>
          <cell r="B9421" t="str">
            <v>P CARD UNCODED CHARG</v>
          </cell>
          <cell r="C9421">
            <v>51040</v>
          </cell>
          <cell r="D9421" t="str">
            <v>ENVIRON MGMT</v>
          </cell>
          <cell r="E9421" t="str">
            <v>935-01505</v>
          </cell>
          <cell r="F9421" t="str">
            <v>510401505935</v>
          </cell>
          <cell r="G9421">
            <v>602466</v>
          </cell>
          <cell r="H9421" t="str">
            <v>P CARD UNCODED CHARG</v>
          </cell>
        </row>
        <row r="9422">
          <cell r="A9422">
            <v>502800</v>
          </cell>
          <cell r="B9422" t="str">
            <v>POSTAGE</v>
          </cell>
          <cell r="C9422">
            <v>51040</v>
          </cell>
          <cell r="D9422" t="str">
            <v>ENVIRON MGMT</v>
          </cell>
          <cell r="E9422" t="str">
            <v>935-01505</v>
          </cell>
          <cell r="F9422" t="str">
            <v>510401505935</v>
          </cell>
          <cell r="G9422">
            <v>602800</v>
          </cell>
          <cell r="H9422" t="str">
            <v>POSTAGE</v>
          </cell>
        </row>
        <row r="9423">
          <cell r="A9423">
            <v>503000</v>
          </cell>
          <cell r="B9423" t="str">
            <v>OFFICE SUPPLIES</v>
          </cell>
          <cell r="C9423">
            <v>51040</v>
          </cell>
          <cell r="D9423" t="str">
            <v>ENVIRON MGMT</v>
          </cell>
          <cell r="E9423" t="str">
            <v>935-01505</v>
          </cell>
          <cell r="F9423" t="str">
            <v>510401505935</v>
          </cell>
          <cell r="G9423">
            <v>603000</v>
          </cell>
          <cell r="H9423" t="str">
            <v>OFFICE SUPPLIES</v>
          </cell>
        </row>
        <row r="9424">
          <cell r="A9424">
            <v>503100</v>
          </cell>
          <cell r="B9424" t="str">
            <v>PRINTING</v>
          </cell>
          <cell r="C9424">
            <v>51040</v>
          </cell>
          <cell r="D9424" t="str">
            <v>ENVIRON MGMT</v>
          </cell>
          <cell r="E9424" t="str">
            <v>935-01505</v>
          </cell>
          <cell r="F9424" t="str">
            <v>510401505935</v>
          </cell>
          <cell r="G9424">
            <v>603100</v>
          </cell>
          <cell r="H9424" t="str">
            <v>PRINTING</v>
          </cell>
        </row>
        <row r="9425">
          <cell r="A9425">
            <v>504700</v>
          </cell>
          <cell r="B9425" t="str">
            <v>PARKING</v>
          </cell>
          <cell r="C9425">
            <v>51040</v>
          </cell>
          <cell r="D9425" t="str">
            <v>ENVIRON MGMT</v>
          </cell>
          <cell r="E9425" t="str">
            <v>935-01505</v>
          </cell>
          <cell r="F9425" t="str">
            <v>510401505935</v>
          </cell>
          <cell r="G9425">
            <v>604700</v>
          </cell>
          <cell r="H9425" t="str">
            <v>PARKING</v>
          </cell>
        </row>
        <row r="9426">
          <cell r="A9426">
            <v>505100</v>
          </cell>
          <cell r="B9426" t="str">
            <v>PROFESSIONAL SERVICE</v>
          </cell>
          <cell r="C9426">
            <v>51040</v>
          </cell>
          <cell r="D9426" t="str">
            <v>ENVIRON MGMT</v>
          </cell>
          <cell r="E9426" t="str">
            <v>935-01505</v>
          </cell>
          <cell r="F9426" t="str">
            <v>510401505935</v>
          </cell>
          <cell r="G9426">
            <v>605100</v>
          </cell>
          <cell r="H9426" t="str">
            <v>PROFESSIONAL SERVICE</v>
          </cell>
        </row>
        <row r="9427">
          <cell r="A9427">
            <v>506200</v>
          </cell>
          <cell r="B9427" t="str">
            <v>PERMITS AND FEES</v>
          </cell>
          <cell r="C9427">
            <v>51040</v>
          </cell>
          <cell r="D9427" t="str">
            <v>ENVIRON MGMT</v>
          </cell>
          <cell r="E9427" t="str">
            <v>935-01505</v>
          </cell>
          <cell r="F9427" t="str">
            <v>510401505935</v>
          </cell>
          <cell r="G9427">
            <v>606200</v>
          </cell>
          <cell r="H9427" t="str">
            <v>PERMITS AND FEES</v>
          </cell>
        </row>
        <row r="9428">
          <cell r="A9428">
            <v>512100</v>
          </cell>
          <cell r="B9428" t="str">
            <v>MEALS AND ENTERTAIN</v>
          </cell>
          <cell r="C9428">
            <v>51040</v>
          </cell>
          <cell r="D9428" t="str">
            <v>ENVIRON MGMT</v>
          </cell>
          <cell r="E9428" t="str">
            <v>935-01505</v>
          </cell>
          <cell r="F9428" t="str">
            <v>510401505935</v>
          </cell>
          <cell r="G9428">
            <v>612100</v>
          </cell>
          <cell r="H9428" t="str">
            <v>MEALS AND ENTERTAIN</v>
          </cell>
        </row>
        <row r="9429">
          <cell r="A9429">
            <v>522000</v>
          </cell>
          <cell r="B9429" t="str">
            <v>EMPLOYEE AWARDS</v>
          </cell>
          <cell r="C9429">
            <v>51040</v>
          </cell>
          <cell r="D9429" t="str">
            <v>ENVIRON MGMT</v>
          </cell>
          <cell r="E9429" t="str">
            <v>935-01505</v>
          </cell>
          <cell r="F9429" t="str">
            <v>510401505935</v>
          </cell>
          <cell r="G9429">
            <v>622000</v>
          </cell>
          <cell r="H9429" t="str">
            <v>EMPLOYEE AWARDS</v>
          </cell>
        </row>
        <row r="9430">
          <cell r="A9430">
            <v>501700</v>
          </cell>
          <cell r="B9430" t="str">
            <v>EQUIPMENT</v>
          </cell>
          <cell r="C9430">
            <v>51040</v>
          </cell>
          <cell r="D9430" t="str">
            <v>ENVIRON MGMT</v>
          </cell>
          <cell r="E9430" t="str">
            <v>935-01505</v>
          </cell>
          <cell r="F9430" t="str">
            <v>510401505935</v>
          </cell>
          <cell r="G9430">
            <v>601700</v>
          </cell>
          <cell r="H9430" t="str">
            <v>EQUIPMENT</v>
          </cell>
        </row>
        <row r="9431">
          <cell r="A9431">
            <v>503300</v>
          </cell>
          <cell r="B9431" t="str">
            <v>REFRESHMENTS</v>
          </cell>
          <cell r="C9431">
            <v>51040</v>
          </cell>
          <cell r="D9431" t="str">
            <v>ENVIRON MGMT</v>
          </cell>
          <cell r="E9431" t="str">
            <v>935-01505</v>
          </cell>
          <cell r="F9431" t="str">
            <v>510401505935</v>
          </cell>
          <cell r="G9431">
            <v>603300</v>
          </cell>
          <cell r="H9431" t="str">
            <v>REFRESHMENTS</v>
          </cell>
        </row>
        <row r="9432">
          <cell r="A9432">
            <v>512200</v>
          </cell>
          <cell r="B9432" t="str">
            <v>TRAVEL IN TERRITORY</v>
          </cell>
          <cell r="C9432">
            <v>51040</v>
          </cell>
          <cell r="D9432" t="str">
            <v>ENVIRON MGMT</v>
          </cell>
          <cell r="E9432" t="str">
            <v>935-01505</v>
          </cell>
          <cell r="F9432" t="str">
            <v>510401505935</v>
          </cell>
          <cell r="G9432">
            <v>612200</v>
          </cell>
          <cell r="H9432" t="str">
            <v>TRAVEL IN TERRITORY</v>
          </cell>
        </row>
        <row r="9433">
          <cell r="A9433">
            <v>500500</v>
          </cell>
          <cell r="B9433" t="str">
            <v>SALARY BONUS PAYROLL</v>
          </cell>
          <cell r="C9433">
            <v>51040</v>
          </cell>
          <cell r="D9433" t="str">
            <v>ENVIRON MGMT</v>
          </cell>
          <cell r="E9433" t="str">
            <v>935-01505</v>
          </cell>
          <cell r="F9433" t="str">
            <v>510401505935</v>
          </cell>
          <cell r="G9433">
            <v>600500</v>
          </cell>
          <cell r="H9433" t="str">
            <v>SALARY BONUS PAYROLL</v>
          </cell>
        </row>
        <row r="9434">
          <cell r="A9434">
            <v>501401</v>
          </cell>
          <cell r="B9434" t="str">
            <v>MATERIALS - CONS INV</v>
          </cell>
          <cell r="C9434">
            <v>51040</v>
          </cell>
          <cell r="D9434" t="str">
            <v>ENVIRON MGMT</v>
          </cell>
          <cell r="E9434" t="str">
            <v>935-01505</v>
          </cell>
          <cell r="F9434" t="str">
            <v>510401505935</v>
          </cell>
          <cell r="G9434">
            <v>601401</v>
          </cell>
          <cell r="H9434" t="str">
            <v>MATERIALS - CONS INV</v>
          </cell>
        </row>
        <row r="9435">
          <cell r="A9435">
            <v>506100</v>
          </cell>
          <cell r="B9435" t="str">
            <v>SECURITY</v>
          </cell>
          <cell r="C9435">
            <v>51040</v>
          </cell>
          <cell r="D9435" t="str">
            <v>ENVIRON MGMT</v>
          </cell>
          <cell r="E9435" t="str">
            <v>935-01505</v>
          </cell>
          <cell r="F9435" t="str">
            <v>510401505935</v>
          </cell>
          <cell r="G9435">
            <v>606100</v>
          </cell>
          <cell r="H9435" t="str">
            <v>SECURITY</v>
          </cell>
        </row>
        <row r="9436">
          <cell r="A9436">
            <v>513100</v>
          </cell>
          <cell r="B9436" t="str">
            <v>CONFERENCE TRAVEL</v>
          </cell>
          <cell r="C9436">
            <v>51040</v>
          </cell>
          <cell r="D9436" t="str">
            <v>ENVIRON MGMT</v>
          </cell>
          <cell r="E9436" t="str">
            <v>935-01505</v>
          </cell>
          <cell r="F9436" t="str">
            <v>510401505935</v>
          </cell>
          <cell r="G9436">
            <v>613100</v>
          </cell>
          <cell r="H9436" t="str">
            <v>CONFERENCE TRAVEL</v>
          </cell>
        </row>
        <row r="9437">
          <cell r="A9437">
            <v>503400</v>
          </cell>
          <cell r="B9437" t="str">
            <v>TOOL EXPENSE</v>
          </cell>
          <cell r="C9437">
            <v>51040</v>
          </cell>
          <cell r="D9437" t="str">
            <v>ENVIRON MGMT</v>
          </cell>
          <cell r="E9437" t="str">
            <v>935-01505</v>
          </cell>
          <cell r="F9437" t="str">
            <v>510401505935</v>
          </cell>
          <cell r="G9437">
            <v>603400</v>
          </cell>
          <cell r="H9437" t="str">
            <v>TOOL EXPENSE</v>
          </cell>
        </row>
        <row r="9438">
          <cell r="A9438">
            <v>513200</v>
          </cell>
          <cell r="B9438" t="str">
            <v>BUSINESS TRAVEL</v>
          </cell>
          <cell r="C9438">
            <v>51040</v>
          </cell>
          <cell r="D9438" t="str">
            <v>ENVIRON MGMT</v>
          </cell>
          <cell r="E9438" t="str">
            <v>935-01505</v>
          </cell>
          <cell r="F9438" t="str">
            <v>510401505935</v>
          </cell>
          <cell r="G9438">
            <v>613200</v>
          </cell>
          <cell r="H9438" t="str">
            <v>BUSINESS TRAVEL</v>
          </cell>
        </row>
        <row r="9439">
          <cell r="A9439">
            <v>522100</v>
          </cell>
          <cell r="B9439" t="str">
            <v>EMPLOYEE AWRDS MLS &amp;</v>
          </cell>
          <cell r="C9439">
            <v>51040</v>
          </cell>
          <cell r="D9439" t="str">
            <v>ENVIRON MGMT</v>
          </cell>
          <cell r="E9439" t="str">
            <v>935-01505</v>
          </cell>
          <cell r="F9439" t="str">
            <v>510401505935</v>
          </cell>
          <cell r="G9439">
            <v>622100</v>
          </cell>
          <cell r="H9439" t="str">
            <v>EMPLOYEE AWRDS MLS &amp;</v>
          </cell>
        </row>
        <row r="9440">
          <cell r="A9440">
            <v>503200</v>
          </cell>
          <cell r="B9440" t="str">
            <v>BOOKS AND MAGAZINES</v>
          </cell>
          <cell r="C9440">
            <v>51040</v>
          </cell>
          <cell r="D9440" t="str">
            <v>ENVIRON MGMT</v>
          </cell>
          <cell r="E9440" t="str">
            <v>935-01505</v>
          </cell>
          <cell r="F9440" t="str">
            <v>510401505935</v>
          </cell>
          <cell r="G9440">
            <v>603200</v>
          </cell>
          <cell r="H9440" t="str">
            <v>BOOKS AND MAGAZINES</v>
          </cell>
        </row>
        <row r="9441">
          <cell r="A9441">
            <v>505500</v>
          </cell>
          <cell r="B9441" t="str">
            <v>REPAIRS AND MAINT</v>
          </cell>
          <cell r="C9441">
            <v>16175</v>
          </cell>
          <cell r="D9441" t="str">
            <v>NEWPORT - FACILITIES</v>
          </cell>
          <cell r="E9441" t="str">
            <v>935-01505</v>
          </cell>
          <cell r="F9441" t="str">
            <v>161751505935</v>
          </cell>
          <cell r="G9441">
            <v>605500</v>
          </cell>
          <cell r="H9441" t="str">
            <v>REPAIRS AND MAINT</v>
          </cell>
        </row>
        <row r="9442">
          <cell r="A9442">
            <v>505500</v>
          </cell>
          <cell r="B9442" t="str">
            <v>REPAIRS AND MAINT</v>
          </cell>
          <cell r="C9442">
            <v>16135</v>
          </cell>
          <cell r="D9442" t="str">
            <v>SHERWOOD - FACILITIES</v>
          </cell>
          <cell r="E9442" t="str">
            <v>935-01505</v>
          </cell>
          <cell r="F9442" t="str">
            <v>161351505935</v>
          </cell>
          <cell r="G9442">
            <v>605500</v>
          </cell>
          <cell r="H9442" t="str">
            <v>REPAIRS AND MAINT</v>
          </cell>
        </row>
        <row r="9443">
          <cell r="A9443">
            <v>502600</v>
          </cell>
          <cell r="B9443" t="str">
            <v>UTILITIES</v>
          </cell>
          <cell r="C9443">
            <v>16100</v>
          </cell>
          <cell r="D9443" t="str">
            <v>FACILITIES MGMNT</v>
          </cell>
          <cell r="E9443" t="str">
            <v>935-01505</v>
          </cell>
          <cell r="F9443" t="str">
            <v>161001505935</v>
          </cell>
          <cell r="G9443">
            <v>602600</v>
          </cell>
          <cell r="H9443" t="str">
            <v>UTILITIES</v>
          </cell>
        </row>
        <row r="9444">
          <cell r="A9444">
            <v>502100</v>
          </cell>
          <cell r="B9444" t="str">
            <v>OTHER CONTRACT WORK</v>
          </cell>
          <cell r="C9444">
            <v>16000</v>
          </cell>
          <cell r="D9444" t="str">
            <v>250 TAYLOR - FACILITIES</v>
          </cell>
          <cell r="E9444" t="str">
            <v>935-01505</v>
          </cell>
          <cell r="F9444" t="str">
            <v>160001505935</v>
          </cell>
          <cell r="G9444">
            <v>602100</v>
          </cell>
          <cell r="H9444" t="str">
            <v>OTHER CONTRACT WORK</v>
          </cell>
        </row>
        <row r="9445">
          <cell r="A9445">
            <v>502466</v>
          </cell>
          <cell r="B9445" t="str">
            <v>P CARD UNCODED CHARG</v>
          </cell>
          <cell r="C9445">
            <v>15506</v>
          </cell>
          <cell r="D9445" t="str">
            <v>GAS OPERATIONS ORANGE</v>
          </cell>
          <cell r="E9445" t="str">
            <v>935-01505</v>
          </cell>
          <cell r="F9445" t="str">
            <v>155061505935</v>
          </cell>
          <cell r="G9445">
            <v>602466</v>
          </cell>
          <cell r="H9445" t="str">
            <v>P CARD UNCODED CHARG</v>
          </cell>
        </row>
        <row r="9446">
          <cell r="A9446">
            <v>500100</v>
          </cell>
          <cell r="B9446" t="str">
            <v>SALARY PAYROLL</v>
          </cell>
          <cell r="C9446">
            <v>15502</v>
          </cell>
          <cell r="D9446" t="str">
            <v>LEGACY ENVIRONMENTAL PROGRAM</v>
          </cell>
          <cell r="E9446" t="str">
            <v>935-01505</v>
          </cell>
          <cell r="F9446" t="str">
            <v>155021505935</v>
          </cell>
          <cell r="G9446">
            <v>600100</v>
          </cell>
          <cell r="H9446" t="str">
            <v>SALARY PAYROLL</v>
          </cell>
        </row>
        <row r="9447">
          <cell r="A9447">
            <v>500500</v>
          </cell>
          <cell r="B9447" t="str">
            <v>SALARY BONUS PAYROLL</v>
          </cell>
          <cell r="C9447">
            <v>15502</v>
          </cell>
          <cell r="D9447" t="str">
            <v>LEGACY ENVIRONMENTAL PROGRAM</v>
          </cell>
          <cell r="E9447" t="str">
            <v>935-01505</v>
          </cell>
          <cell r="F9447" t="str">
            <v>155021505935</v>
          </cell>
          <cell r="G9447">
            <v>600500</v>
          </cell>
          <cell r="H9447" t="str">
            <v>SALARY BONUS PAYROLL</v>
          </cell>
        </row>
        <row r="9448">
          <cell r="A9448">
            <v>500900</v>
          </cell>
          <cell r="B9448" t="str">
            <v>VACATION, SICK &amp; HOL</v>
          </cell>
          <cell r="C9448">
            <v>15502</v>
          </cell>
          <cell r="D9448" t="str">
            <v>LEGACY ENVIRONMENTAL PROGRAM</v>
          </cell>
          <cell r="E9448" t="str">
            <v>935-01505</v>
          </cell>
          <cell r="F9448" t="str">
            <v>155021505935</v>
          </cell>
          <cell r="G9448">
            <v>600900</v>
          </cell>
          <cell r="H9448" t="str">
            <v>VACATION, SICK &amp; HOL</v>
          </cell>
        </row>
        <row r="9449">
          <cell r="A9449">
            <v>501000</v>
          </cell>
          <cell r="B9449" t="str">
            <v>PAYROLL OVERHEAD</v>
          </cell>
          <cell r="C9449">
            <v>15502</v>
          </cell>
          <cell r="D9449" t="str">
            <v>LEGACY ENVIRONMENTAL PROGRAM</v>
          </cell>
          <cell r="E9449" t="str">
            <v>935-01505</v>
          </cell>
          <cell r="F9449" t="str">
            <v>155021505935</v>
          </cell>
          <cell r="G9449">
            <v>601000</v>
          </cell>
          <cell r="H9449" t="str">
            <v>PAYROLL OVERHEAD</v>
          </cell>
        </row>
        <row r="9450">
          <cell r="A9450">
            <v>501900</v>
          </cell>
          <cell r="B9450" t="str">
            <v>DUES/MEMBERSHIP</v>
          </cell>
          <cell r="C9450">
            <v>15502</v>
          </cell>
          <cell r="D9450" t="str">
            <v>LEGACY ENVIRONMENTAL PROGRAM</v>
          </cell>
          <cell r="E9450" t="str">
            <v>935-01505</v>
          </cell>
          <cell r="F9450" t="str">
            <v>155021505935</v>
          </cell>
          <cell r="G9450">
            <v>601900</v>
          </cell>
          <cell r="H9450" t="str">
            <v>DUES/MEMBERSHIP</v>
          </cell>
        </row>
        <row r="9451">
          <cell r="A9451">
            <v>502466</v>
          </cell>
          <cell r="B9451" t="str">
            <v>P CARD UNCODED CHARG</v>
          </cell>
          <cell r="C9451">
            <v>15502</v>
          </cell>
          <cell r="D9451" t="str">
            <v>LEGACY ENVIRONMENTAL PROGRAM</v>
          </cell>
          <cell r="E9451" t="str">
            <v>935-01505</v>
          </cell>
          <cell r="F9451" t="str">
            <v>155021505935</v>
          </cell>
          <cell r="G9451">
            <v>602466</v>
          </cell>
          <cell r="H9451" t="str">
            <v>P CARD UNCODED CHARG</v>
          </cell>
        </row>
        <row r="9452">
          <cell r="A9452">
            <v>503000</v>
          </cell>
          <cell r="B9452" t="str">
            <v>OFFICE SUPPLIES</v>
          </cell>
          <cell r="C9452">
            <v>15502</v>
          </cell>
          <cell r="D9452" t="str">
            <v>LEGACY ENVIRONMENTAL PROGRAM</v>
          </cell>
          <cell r="E9452" t="str">
            <v>935-01505</v>
          </cell>
          <cell r="F9452" t="str">
            <v>155021505935</v>
          </cell>
          <cell r="G9452">
            <v>603000</v>
          </cell>
          <cell r="H9452" t="str">
            <v>OFFICE SUPPLIES</v>
          </cell>
        </row>
        <row r="9453">
          <cell r="A9453">
            <v>512100</v>
          </cell>
          <cell r="B9453" t="str">
            <v>MEALS AND ENTERTAIN</v>
          </cell>
          <cell r="C9453">
            <v>15502</v>
          </cell>
          <cell r="D9453" t="str">
            <v>LEGACY ENVIRONMENTAL PROGRAM</v>
          </cell>
          <cell r="E9453" t="str">
            <v>935-01505</v>
          </cell>
          <cell r="F9453" t="str">
            <v>155021505935</v>
          </cell>
          <cell r="G9453">
            <v>612100</v>
          </cell>
          <cell r="H9453" t="str">
            <v>MEALS AND ENTERTAIN</v>
          </cell>
        </row>
        <row r="9454">
          <cell r="A9454">
            <v>502700</v>
          </cell>
          <cell r="B9454" t="str">
            <v>TELEPHONE</v>
          </cell>
          <cell r="C9454">
            <v>15502</v>
          </cell>
          <cell r="D9454" t="str">
            <v>LEGACY ENVIRONMENTAL PROGRAM</v>
          </cell>
          <cell r="E9454" t="str">
            <v>935-01505</v>
          </cell>
          <cell r="F9454" t="str">
            <v>155021505935</v>
          </cell>
          <cell r="G9454">
            <v>602700</v>
          </cell>
          <cell r="H9454" t="str">
            <v>TELEPHONE</v>
          </cell>
        </row>
        <row r="9455">
          <cell r="A9455">
            <v>504700</v>
          </cell>
          <cell r="B9455" t="str">
            <v>PARKING</v>
          </cell>
          <cell r="C9455">
            <v>15502</v>
          </cell>
          <cell r="D9455" t="str">
            <v>LEGACY ENVIRONMENTAL PROGRAM</v>
          </cell>
          <cell r="E9455" t="str">
            <v>935-01505</v>
          </cell>
          <cell r="F9455" t="str">
            <v>155021505935</v>
          </cell>
          <cell r="G9455">
            <v>604700</v>
          </cell>
          <cell r="H9455" t="str">
            <v>PARKING</v>
          </cell>
        </row>
        <row r="9456">
          <cell r="A9456">
            <v>505100</v>
          </cell>
          <cell r="B9456" t="str">
            <v>PROFESSIONAL SERVICE</v>
          </cell>
          <cell r="C9456">
            <v>15502</v>
          </cell>
          <cell r="D9456" t="str">
            <v>LEGACY ENVIRONMENTAL PROGRAM</v>
          </cell>
          <cell r="E9456" t="str">
            <v>935-01505</v>
          </cell>
          <cell r="F9456" t="str">
            <v>155021505935</v>
          </cell>
          <cell r="G9456">
            <v>605100</v>
          </cell>
          <cell r="H9456" t="str">
            <v>PROFESSIONAL SERVICE</v>
          </cell>
        </row>
        <row r="9457">
          <cell r="A9457">
            <v>522000</v>
          </cell>
          <cell r="B9457" t="str">
            <v>EMPLOYEE AWARDS</v>
          </cell>
          <cell r="C9457">
            <v>15502</v>
          </cell>
          <cell r="D9457" t="str">
            <v>LEGACY ENVIRONMENTAL PROGRAM</v>
          </cell>
          <cell r="E9457" t="str">
            <v>935-01505</v>
          </cell>
          <cell r="F9457" t="str">
            <v>155021505935</v>
          </cell>
          <cell r="G9457">
            <v>622000</v>
          </cell>
          <cell r="H9457" t="str">
            <v>EMPLOYEE AWARDS</v>
          </cell>
        </row>
        <row r="9458">
          <cell r="A9458">
            <v>502800</v>
          </cell>
          <cell r="B9458" t="str">
            <v>POSTAGE</v>
          </cell>
          <cell r="C9458">
            <v>15502</v>
          </cell>
          <cell r="D9458" t="str">
            <v>LEGACY ENVIRONMENTAL PROGRAM</v>
          </cell>
          <cell r="E9458" t="str">
            <v>935-01505</v>
          </cell>
          <cell r="F9458" t="str">
            <v>155021505935</v>
          </cell>
          <cell r="G9458">
            <v>602800</v>
          </cell>
          <cell r="H9458" t="str">
            <v>POSTAGE</v>
          </cell>
        </row>
        <row r="9459">
          <cell r="A9459">
            <v>503200</v>
          </cell>
          <cell r="B9459" t="str">
            <v>BOOKS AND MAGAZINES</v>
          </cell>
          <cell r="C9459">
            <v>15502</v>
          </cell>
          <cell r="D9459" t="str">
            <v>LEGACY ENVIRONMENTAL PROGRAM</v>
          </cell>
          <cell r="E9459" t="str">
            <v>935-01505</v>
          </cell>
          <cell r="F9459" t="str">
            <v>155021505935</v>
          </cell>
          <cell r="G9459">
            <v>603200</v>
          </cell>
          <cell r="H9459" t="str">
            <v>BOOKS AND MAGAZINES</v>
          </cell>
        </row>
        <row r="9460">
          <cell r="A9460">
            <v>503300</v>
          </cell>
          <cell r="B9460" t="str">
            <v>REFRESHMENTS</v>
          </cell>
          <cell r="C9460">
            <v>15502</v>
          </cell>
          <cell r="D9460" t="str">
            <v>LEGACY ENVIRONMENTAL PROGRAM</v>
          </cell>
          <cell r="E9460" t="str">
            <v>935-01505</v>
          </cell>
          <cell r="F9460" t="str">
            <v>155021505935</v>
          </cell>
          <cell r="G9460">
            <v>603300</v>
          </cell>
          <cell r="H9460" t="str">
            <v>REFRESHMENTS</v>
          </cell>
        </row>
        <row r="9461">
          <cell r="A9461">
            <v>501100</v>
          </cell>
          <cell r="B9461" t="str">
            <v>EDUCATION</v>
          </cell>
          <cell r="C9461">
            <v>15502</v>
          </cell>
          <cell r="D9461" t="str">
            <v>LEGACY ENVIRONMENTAL PROGRAM</v>
          </cell>
          <cell r="E9461" t="str">
            <v>935-01505</v>
          </cell>
          <cell r="F9461" t="str">
            <v>155021505935</v>
          </cell>
          <cell r="G9461">
            <v>601100</v>
          </cell>
          <cell r="H9461" t="str">
            <v>EDUCATION</v>
          </cell>
        </row>
        <row r="9462">
          <cell r="A9462">
            <v>501500</v>
          </cell>
          <cell r="B9462" t="str">
            <v>MILEAGE REIMBURSE</v>
          </cell>
          <cell r="C9462">
            <v>15502</v>
          </cell>
          <cell r="D9462" t="str">
            <v>LEGACY ENVIRONMENTAL PROGRAM</v>
          </cell>
          <cell r="E9462" t="str">
            <v>935-01505</v>
          </cell>
          <cell r="F9462" t="str">
            <v>155021505935</v>
          </cell>
          <cell r="G9462">
            <v>601500</v>
          </cell>
          <cell r="H9462" t="str">
            <v>MILEAGE REIMBURSE</v>
          </cell>
        </row>
        <row r="9463">
          <cell r="A9463">
            <v>513100</v>
          </cell>
          <cell r="B9463" t="str">
            <v>CONFERENCE TRAVEL</v>
          </cell>
          <cell r="C9463">
            <v>15502</v>
          </cell>
          <cell r="D9463" t="str">
            <v>LEGACY ENVIRONMENTAL PROGRAM</v>
          </cell>
          <cell r="E9463" t="str">
            <v>935-01505</v>
          </cell>
          <cell r="F9463" t="str">
            <v>155021505935</v>
          </cell>
          <cell r="G9463">
            <v>613100</v>
          </cell>
          <cell r="H9463" t="str">
            <v>CONFERENCE TRAVEL</v>
          </cell>
        </row>
        <row r="9464">
          <cell r="A9464">
            <v>599900</v>
          </cell>
          <cell r="B9464" t="str">
            <v>BDGT - MISC. EXP</v>
          </cell>
          <cell r="C9464">
            <v>15502</v>
          </cell>
          <cell r="D9464" t="str">
            <v>LEGACY ENVIRONMENTAL PROGRAM</v>
          </cell>
          <cell r="E9464" t="str">
            <v>935-01505</v>
          </cell>
          <cell r="F9464" t="str">
            <v>155021505935</v>
          </cell>
          <cell r="G9464">
            <v>699900</v>
          </cell>
          <cell r="H9464" t="str">
            <v>BDGT - MISC. EXP</v>
          </cell>
        </row>
        <row r="9465">
          <cell r="A9465">
            <v>513200</v>
          </cell>
          <cell r="B9465" t="str">
            <v>BUSINESS TRAVEL</v>
          </cell>
          <cell r="C9465">
            <v>15502</v>
          </cell>
          <cell r="D9465" t="str">
            <v>LEGACY ENVIRONMENTAL PROGRAM</v>
          </cell>
          <cell r="E9465" t="str">
            <v>935-01505</v>
          </cell>
          <cell r="F9465" t="str">
            <v>155021505935</v>
          </cell>
          <cell r="G9465">
            <v>613200</v>
          </cell>
          <cell r="H9465" t="str">
            <v>BUSINESS TRAVEL</v>
          </cell>
        </row>
        <row r="9466">
          <cell r="A9466">
            <v>522100</v>
          </cell>
          <cell r="B9466" t="str">
            <v>EMPLOYEE AWRDS MLS &amp;</v>
          </cell>
          <cell r="C9466">
            <v>15502</v>
          </cell>
          <cell r="D9466" t="str">
            <v>LEGACY ENVIRONMENTAL PROGRAM</v>
          </cell>
          <cell r="E9466" t="str">
            <v>935-01505</v>
          </cell>
          <cell r="F9466" t="str">
            <v>155021505935</v>
          </cell>
          <cell r="G9466">
            <v>622100</v>
          </cell>
          <cell r="H9466" t="str">
            <v>EMPLOYEE AWRDS MLS &amp;</v>
          </cell>
        </row>
        <row r="9467">
          <cell r="A9467">
            <v>506200</v>
          </cell>
          <cell r="B9467" t="str">
            <v>PERMITS AND FEES</v>
          </cell>
          <cell r="C9467">
            <v>15100</v>
          </cell>
          <cell r="D9467" t="str">
            <v>ENGINEERING SERVICES - OR</v>
          </cell>
          <cell r="E9467" t="str">
            <v>935-01505</v>
          </cell>
          <cell r="F9467" t="str">
            <v>151001505935</v>
          </cell>
          <cell r="G9467">
            <v>606200</v>
          </cell>
          <cell r="H9467" t="str">
            <v>PERMITS AND FEES</v>
          </cell>
        </row>
        <row r="9468">
          <cell r="A9468">
            <v>501100</v>
          </cell>
          <cell r="B9468" t="str">
            <v>EDUCATION</v>
          </cell>
          <cell r="C9468">
            <v>13525</v>
          </cell>
          <cell r="D9468" t="str">
            <v>BUSINESS SYSTEMS</v>
          </cell>
          <cell r="E9468" t="str">
            <v>935-01505</v>
          </cell>
          <cell r="F9468" t="str">
            <v>135251505935</v>
          </cell>
          <cell r="G9468">
            <v>601100</v>
          </cell>
          <cell r="H9468" t="str">
            <v>EDUCATION</v>
          </cell>
        </row>
        <row r="9469">
          <cell r="A9469">
            <v>501500</v>
          </cell>
          <cell r="B9469" t="str">
            <v>MILEAGE REIMBURSE</v>
          </cell>
          <cell r="C9469">
            <v>13525</v>
          </cell>
          <cell r="D9469" t="str">
            <v>BUSINESS SYSTEMS</v>
          </cell>
          <cell r="E9469" t="str">
            <v>935-01505</v>
          </cell>
          <cell r="F9469" t="str">
            <v>135251505935</v>
          </cell>
          <cell r="G9469">
            <v>601500</v>
          </cell>
          <cell r="H9469" t="str">
            <v>MILEAGE REIMBURSE</v>
          </cell>
        </row>
        <row r="9470">
          <cell r="A9470">
            <v>501700</v>
          </cell>
          <cell r="B9470" t="str">
            <v>EQUIPMENT</v>
          </cell>
          <cell r="C9470">
            <v>13100</v>
          </cell>
          <cell r="D9470" t="str">
            <v>COMM &amp; NETWORK SVCES</v>
          </cell>
          <cell r="E9470" t="str">
            <v>935-01505</v>
          </cell>
          <cell r="F9470" t="str">
            <v>131001505935</v>
          </cell>
          <cell r="G9470">
            <v>601700</v>
          </cell>
          <cell r="H9470" t="str">
            <v>EQUIPMENT</v>
          </cell>
        </row>
        <row r="9471">
          <cell r="A9471">
            <v>580305</v>
          </cell>
          <cell r="B9471" t="str">
            <v>HOURLY  REGULAR</v>
          </cell>
          <cell r="C9471">
            <v>13100</v>
          </cell>
          <cell r="D9471" t="str">
            <v>COMM &amp; NETWORK SVCES</v>
          </cell>
          <cell r="E9471" t="str">
            <v>935-01505</v>
          </cell>
          <cell r="F9471" t="str">
            <v>131001505935</v>
          </cell>
          <cell r="G9471">
            <v>680305</v>
          </cell>
          <cell r="H9471" t="str">
            <v>HOURLY  REGULAR</v>
          </cell>
        </row>
        <row r="9472">
          <cell r="A9472">
            <v>580105</v>
          </cell>
          <cell r="B9472" t="str">
            <v>SALARY REGULAR</v>
          </cell>
          <cell r="C9472">
            <v>12011</v>
          </cell>
          <cell r="D9472" t="str">
            <v>METER SHOP</v>
          </cell>
          <cell r="E9472" t="str">
            <v>935-01505</v>
          </cell>
          <cell r="F9472" t="str">
            <v>120111505935</v>
          </cell>
          <cell r="G9472">
            <v>680105</v>
          </cell>
          <cell r="H9472" t="str">
            <v>SALARY REGULAR</v>
          </cell>
        </row>
        <row r="9473">
          <cell r="A9473">
            <v>501401</v>
          </cell>
          <cell r="B9473" t="str">
            <v>MATERIALS - CONS INV</v>
          </cell>
          <cell r="C9473">
            <v>11100</v>
          </cell>
          <cell r="D9473" t="str">
            <v>SYSTEM OPS</v>
          </cell>
          <cell r="E9473" t="str">
            <v>935-01505</v>
          </cell>
          <cell r="F9473" t="str">
            <v>111001505935</v>
          </cell>
          <cell r="G9473">
            <v>601401</v>
          </cell>
          <cell r="H9473" t="str">
            <v>MATERIALS - CONS INV</v>
          </cell>
        </row>
        <row r="9474">
          <cell r="A9474">
            <v>501700</v>
          </cell>
          <cell r="B9474" t="str">
            <v>EQUIPMENT</v>
          </cell>
          <cell r="C9474">
            <v>11100</v>
          </cell>
          <cell r="D9474" t="str">
            <v>SYSTEM OPS</v>
          </cell>
          <cell r="E9474" t="str">
            <v>935-01505</v>
          </cell>
          <cell r="F9474" t="str">
            <v>111001505935</v>
          </cell>
          <cell r="G9474">
            <v>601700</v>
          </cell>
          <cell r="H9474" t="str">
            <v>EQUIPMENT</v>
          </cell>
        </row>
        <row r="9475">
          <cell r="A9475">
            <v>512100</v>
          </cell>
          <cell r="B9475" t="str">
            <v>MEALS AND ENTERTAIN</v>
          </cell>
          <cell r="C9475">
            <v>11500</v>
          </cell>
          <cell r="D9475" t="str">
            <v>PORTLAND LNG</v>
          </cell>
          <cell r="E9475" t="str">
            <v>935-01505</v>
          </cell>
          <cell r="F9475" t="str">
            <v>115001505935</v>
          </cell>
          <cell r="G9475">
            <v>612100</v>
          </cell>
          <cell r="H9475" t="str">
            <v>MEALS AND ENTERTAIN</v>
          </cell>
        </row>
        <row r="9476">
          <cell r="A9476">
            <v>503000</v>
          </cell>
          <cell r="B9476" t="str">
            <v>OFFICE SUPPLIES</v>
          </cell>
          <cell r="C9476">
            <v>41050</v>
          </cell>
          <cell r="D9476" t="str">
            <v>IS GENERAL ADMIN</v>
          </cell>
          <cell r="E9476" t="str">
            <v>935-01505</v>
          </cell>
          <cell r="F9476" t="str">
            <v>410501505935</v>
          </cell>
          <cell r="G9476">
            <v>603000</v>
          </cell>
          <cell r="H9476" t="str">
            <v>OFFICE SUPPLIES</v>
          </cell>
        </row>
        <row r="9477">
          <cell r="A9477">
            <v>501700</v>
          </cell>
          <cell r="B9477" t="str">
            <v>EQUIPMENT</v>
          </cell>
          <cell r="C9477">
            <v>14100</v>
          </cell>
          <cell r="D9477" t="str">
            <v>GAS OPS BLACK - OR</v>
          </cell>
          <cell r="E9477" t="str">
            <v>935-01580</v>
          </cell>
          <cell r="F9477" t="str">
            <v>141001580935</v>
          </cell>
          <cell r="G9477">
            <v>601700</v>
          </cell>
          <cell r="H9477" t="str">
            <v>EQUIPMENT</v>
          </cell>
        </row>
        <row r="9478">
          <cell r="A9478">
            <v>580305</v>
          </cell>
          <cell r="B9478" t="str">
            <v>HOURLY  REGULAR</v>
          </cell>
          <cell r="C9478">
            <v>14100</v>
          </cell>
          <cell r="D9478" t="str">
            <v>GAS OPS BLACK - OR</v>
          </cell>
          <cell r="E9478" t="str">
            <v>935-01580</v>
          </cell>
          <cell r="F9478" t="str">
            <v>141001580935</v>
          </cell>
          <cell r="G9478">
            <v>680305</v>
          </cell>
          <cell r="H9478" t="str">
            <v>HOURLY  REGULAR</v>
          </cell>
        </row>
        <row r="9479">
          <cell r="A9479">
            <v>580305</v>
          </cell>
          <cell r="B9479" t="str">
            <v>HOURLY  REGULAR</v>
          </cell>
          <cell r="C9479">
            <v>12011</v>
          </cell>
          <cell r="D9479" t="str">
            <v>METER SHOP</v>
          </cell>
          <cell r="E9479" t="str">
            <v>935-01580</v>
          </cell>
          <cell r="F9479" t="str">
            <v>120111580935</v>
          </cell>
          <cell r="G9479">
            <v>680305</v>
          </cell>
          <cell r="H9479" t="str">
            <v>HOURLY  REGULAR</v>
          </cell>
        </row>
        <row r="9480">
          <cell r="A9480">
            <v>501700</v>
          </cell>
          <cell r="B9480" t="str">
            <v>EQUIPMENT</v>
          </cell>
          <cell r="C9480">
            <v>11100</v>
          </cell>
          <cell r="D9480" t="str">
            <v>SYSTEM OPS</v>
          </cell>
          <cell r="E9480" t="str">
            <v>935-01580</v>
          </cell>
          <cell r="F9480" t="str">
            <v>111001580935</v>
          </cell>
          <cell r="G9480">
            <v>601700</v>
          </cell>
          <cell r="H9480" t="str">
            <v>EQUIPMENT</v>
          </cell>
        </row>
        <row r="9481">
          <cell r="A9481">
            <v>580305</v>
          </cell>
          <cell r="B9481" t="str">
            <v>HOURLY  REGULAR</v>
          </cell>
          <cell r="C9481">
            <v>11100</v>
          </cell>
          <cell r="D9481" t="str">
            <v>SYSTEM OPS</v>
          </cell>
          <cell r="E9481" t="str">
            <v>935-01580</v>
          </cell>
          <cell r="F9481" t="str">
            <v>111001580935</v>
          </cell>
          <cell r="G9481">
            <v>680305</v>
          </cell>
          <cell r="H9481" t="str">
            <v>HOURLY  REGULAR</v>
          </cell>
        </row>
        <row r="9482">
          <cell r="A9482">
            <v>512100</v>
          </cell>
          <cell r="B9482" t="str">
            <v>MEALS AND ENTERTAIN</v>
          </cell>
          <cell r="C9482">
            <v>11500</v>
          </cell>
          <cell r="D9482" t="str">
            <v>PORTLAND LNG</v>
          </cell>
          <cell r="E9482" t="str">
            <v>935-01670</v>
          </cell>
          <cell r="F9482" t="str">
            <v>115001670935</v>
          </cell>
          <cell r="G9482">
            <v>612100</v>
          </cell>
          <cell r="H9482" t="str">
            <v>MEALS AND ENTERTAIN</v>
          </cell>
        </row>
        <row r="9483">
          <cell r="A9483">
            <v>502106</v>
          </cell>
          <cell r="B9483" t="str">
            <v>ENVIRONMENTAL</v>
          </cell>
          <cell r="C9483">
            <v>16100</v>
          </cell>
          <cell r="D9483" t="str">
            <v>FACILITIES MGMNT</v>
          </cell>
          <cell r="E9483" t="str">
            <v>935-02966</v>
          </cell>
          <cell r="F9483" t="str">
            <v>161002966935</v>
          </cell>
          <cell r="G9483">
            <v>602106</v>
          </cell>
          <cell r="H9483" t="str">
            <v>ENVIRONMENTAL</v>
          </cell>
        </row>
        <row r="9484">
          <cell r="A9484">
            <v>503000</v>
          </cell>
          <cell r="B9484" t="str">
            <v>OFFICE SUPPLIES</v>
          </cell>
          <cell r="C9484">
            <v>16100</v>
          </cell>
          <cell r="D9484" t="str">
            <v>FACILITIES MGMNT</v>
          </cell>
          <cell r="E9484" t="str">
            <v>935-04350</v>
          </cell>
          <cell r="F9484" t="str">
            <v>161004350935</v>
          </cell>
          <cell r="G9484">
            <v>603000</v>
          </cell>
          <cell r="H9484" t="str">
            <v>OFFICE SUPPLIES</v>
          </cell>
        </row>
        <row r="9485">
          <cell r="A9485">
            <v>502600</v>
          </cell>
          <cell r="B9485" t="str">
            <v>UTILITIES</v>
          </cell>
          <cell r="C9485">
            <v>16105</v>
          </cell>
          <cell r="D9485" t="str">
            <v>MT SCOTT - FACILITIES</v>
          </cell>
          <cell r="E9485" t="str">
            <v>935-04355</v>
          </cell>
          <cell r="F9485" t="str">
            <v>161054355935</v>
          </cell>
          <cell r="G9485">
            <v>602600</v>
          </cell>
          <cell r="H9485" t="str">
            <v>UTILITIES</v>
          </cell>
        </row>
        <row r="9486">
          <cell r="A9486">
            <v>501401</v>
          </cell>
          <cell r="B9486" t="str">
            <v>MATERIALS - CONS INV</v>
          </cell>
          <cell r="C9486">
            <v>16100</v>
          </cell>
          <cell r="D9486" t="str">
            <v>FACILITIES MGMNT</v>
          </cell>
          <cell r="E9486" t="str">
            <v>935-04355</v>
          </cell>
          <cell r="F9486" t="str">
            <v>161004355935</v>
          </cell>
          <cell r="G9486">
            <v>601401</v>
          </cell>
          <cell r="H9486" t="str">
            <v>MATERIALS - CONS INV</v>
          </cell>
        </row>
        <row r="9487">
          <cell r="A9487">
            <v>502600</v>
          </cell>
          <cell r="B9487" t="str">
            <v>UTILITIES</v>
          </cell>
          <cell r="C9487">
            <v>16100</v>
          </cell>
          <cell r="D9487" t="str">
            <v>FACILITIES MGMNT</v>
          </cell>
          <cell r="E9487" t="str">
            <v>935-04355</v>
          </cell>
          <cell r="F9487" t="str">
            <v>161004355935</v>
          </cell>
          <cell r="G9487">
            <v>602600</v>
          </cell>
          <cell r="H9487" t="str">
            <v>UTILITIES</v>
          </cell>
        </row>
        <row r="9488">
          <cell r="A9488">
            <v>502600</v>
          </cell>
          <cell r="B9488" t="str">
            <v>UTILITIES</v>
          </cell>
          <cell r="C9488">
            <v>16100</v>
          </cell>
          <cell r="D9488" t="str">
            <v>FACILITIES MGMNT</v>
          </cell>
          <cell r="E9488" t="str">
            <v>935-04360</v>
          </cell>
          <cell r="F9488" t="str">
            <v>161004360935</v>
          </cell>
          <cell r="G9488">
            <v>602600</v>
          </cell>
          <cell r="H9488" t="str">
            <v>UTILITIES</v>
          </cell>
        </row>
        <row r="9489">
          <cell r="A9489">
            <v>502100</v>
          </cell>
          <cell r="B9489" t="str">
            <v>OTHER CONTRACT WORK</v>
          </cell>
          <cell r="C9489">
            <v>16100</v>
          </cell>
          <cell r="D9489" t="str">
            <v>FACILITIES MGMNT</v>
          </cell>
          <cell r="E9489" t="str">
            <v>935-04360</v>
          </cell>
          <cell r="F9489" t="str">
            <v>161004360935</v>
          </cell>
          <cell r="G9489">
            <v>602100</v>
          </cell>
          <cell r="H9489" t="str">
            <v>OTHER CONTRACT WORK</v>
          </cell>
        </row>
        <row r="9490">
          <cell r="A9490">
            <v>501401</v>
          </cell>
          <cell r="B9490" t="str">
            <v>MATERIALS - CONS INV</v>
          </cell>
          <cell r="C9490">
            <v>16100</v>
          </cell>
          <cell r="D9490" t="str">
            <v>FACILITIES MGMNT</v>
          </cell>
          <cell r="E9490" t="str">
            <v>935-04360</v>
          </cell>
          <cell r="F9490" t="str">
            <v>161004360935</v>
          </cell>
          <cell r="G9490">
            <v>601401</v>
          </cell>
          <cell r="H9490" t="str">
            <v>MATERIALS - CONS INV</v>
          </cell>
        </row>
        <row r="9491">
          <cell r="A9491">
            <v>502600</v>
          </cell>
          <cell r="B9491" t="str">
            <v>UTILITIES</v>
          </cell>
          <cell r="C9491">
            <v>16100</v>
          </cell>
          <cell r="D9491" t="str">
            <v>FACILITIES MGMNT</v>
          </cell>
          <cell r="E9491" t="str">
            <v>935-04365</v>
          </cell>
          <cell r="F9491" t="str">
            <v>161004365935</v>
          </cell>
          <cell r="G9491">
            <v>602600</v>
          </cell>
          <cell r="H9491" t="str">
            <v>UTILITIES</v>
          </cell>
        </row>
        <row r="9492">
          <cell r="A9492">
            <v>502600</v>
          </cell>
          <cell r="B9492" t="str">
            <v>UTILITIES</v>
          </cell>
          <cell r="C9492">
            <v>16100</v>
          </cell>
          <cell r="D9492" t="str">
            <v>FACILITIES MGMNT</v>
          </cell>
          <cell r="E9492" t="str">
            <v>935-04370</v>
          </cell>
          <cell r="F9492" t="str">
            <v>161004370935</v>
          </cell>
          <cell r="G9492">
            <v>602600</v>
          </cell>
          <cell r="H9492" t="str">
            <v>UTILITIES</v>
          </cell>
        </row>
        <row r="9493">
          <cell r="A9493">
            <v>502600</v>
          </cell>
          <cell r="B9493" t="str">
            <v>UTILITIES</v>
          </cell>
          <cell r="C9493">
            <v>15100</v>
          </cell>
          <cell r="D9493" t="str">
            <v>ENGINEERING SERVICES - OR</v>
          </cell>
          <cell r="E9493" t="str">
            <v>935-04370</v>
          </cell>
          <cell r="F9493" t="str">
            <v>151004370935</v>
          </cell>
          <cell r="G9493">
            <v>602600</v>
          </cell>
          <cell r="H9493" t="str">
            <v>UTILITIES</v>
          </cell>
        </row>
        <row r="9494">
          <cell r="A9494">
            <v>502600</v>
          </cell>
          <cell r="B9494" t="str">
            <v>UTILITIES</v>
          </cell>
          <cell r="C9494">
            <v>16115</v>
          </cell>
          <cell r="D9494" t="str">
            <v>PARKROSE - FACILITIES</v>
          </cell>
          <cell r="E9494" t="str">
            <v>935-04370</v>
          </cell>
          <cell r="F9494" t="str">
            <v>161154370935</v>
          </cell>
          <cell r="G9494">
            <v>602600</v>
          </cell>
          <cell r="H9494" t="str">
            <v>UTILITIES</v>
          </cell>
        </row>
        <row r="9495">
          <cell r="A9495">
            <v>502100</v>
          </cell>
          <cell r="B9495" t="str">
            <v>OTHER CONTRACT WORK</v>
          </cell>
          <cell r="C9495">
            <v>16115</v>
          </cell>
          <cell r="D9495" t="str">
            <v>PARKROSE - FACILITIES</v>
          </cell>
          <cell r="E9495" t="str">
            <v>935-04370</v>
          </cell>
          <cell r="F9495" t="str">
            <v>161154370935</v>
          </cell>
          <cell r="G9495">
            <v>602100</v>
          </cell>
          <cell r="H9495" t="str">
            <v>OTHER CONTRACT WORK</v>
          </cell>
        </row>
        <row r="9496">
          <cell r="A9496">
            <v>502600</v>
          </cell>
          <cell r="B9496" t="str">
            <v>UTILITIES</v>
          </cell>
          <cell r="C9496">
            <v>16120</v>
          </cell>
          <cell r="D9496" t="str">
            <v>LINC CITY - FACILITIES</v>
          </cell>
          <cell r="E9496" t="str">
            <v>935-04380</v>
          </cell>
          <cell r="F9496" t="str">
            <v>161204380935</v>
          </cell>
          <cell r="G9496">
            <v>602600</v>
          </cell>
          <cell r="H9496" t="str">
            <v>UTILITIES</v>
          </cell>
        </row>
        <row r="9497">
          <cell r="A9497">
            <v>501401</v>
          </cell>
          <cell r="B9497" t="str">
            <v>MATERIALS - CONS INV</v>
          </cell>
          <cell r="C9497">
            <v>16100</v>
          </cell>
          <cell r="D9497" t="str">
            <v>FACILITIES MGMNT</v>
          </cell>
          <cell r="E9497" t="str">
            <v>935-04380</v>
          </cell>
          <cell r="F9497" t="str">
            <v>161004380935</v>
          </cell>
          <cell r="G9497">
            <v>601401</v>
          </cell>
          <cell r="H9497" t="str">
            <v>MATERIALS - CONS INV</v>
          </cell>
        </row>
        <row r="9498">
          <cell r="A9498">
            <v>502600</v>
          </cell>
          <cell r="B9498" t="str">
            <v>UTILITIES</v>
          </cell>
          <cell r="C9498">
            <v>16100</v>
          </cell>
          <cell r="D9498" t="str">
            <v>FACILITIES MGMNT</v>
          </cell>
          <cell r="E9498" t="str">
            <v>935-04380</v>
          </cell>
          <cell r="F9498" t="str">
            <v>161004380935</v>
          </cell>
          <cell r="G9498">
            <v>602600</v>
          </cell>
          <cell r="H9498" t="str">
            <v>UTILITIES</v>
          </cell>
        </row>
        <row r="9499">
          <cell r="A9499">
            <v>501401</v>
          </cell>
          <cell r="B9499" t="str">
            <v>MATERIALS - CONS INV</v>
          </cell>
          <cell r="C9499">
            <v>14100</v>
          </cell>
          <cell r="D9499" t="str">
            <v>GAS OPS BLACK - OR</v>
          </cell>
          <cell r="E9499" t="str">
            <v>935-04380</v>
          </cell>
          <cell r="F9499" t="str">
            <v>141004380935</v>
          </cell>
          <cell r="G9499">
            <v>601401</v>
          </cell>
          <cell r="H9499" t="str">
            <v>MATERIALS - CONS INV</v>
          </cell>
        </row>
        <row r="9500">
          <cell r="A9500">
            <v>502100</v>
          </cell>
          <cell r="B9500" t="str">
            <v>OTHER CONTRACT WORK</v>
          </cell>
          <cell r="C9500">
            <v>16145</v>
          </cell>
          <cell r="D9500" t="str">
            <v>SUNSET - FACILITIES</v>
          </cell>
          <cell r="E9500" t="str">
            <v>935-04380</v>
          </cell>
          <cell r="F9500" t="str">
            <v>161454380935</v>
          </cell>
          <cell r="G9500">
            <v>602100</v>
          </cell>
          <cell r="H9500" t="str">
            <v>OTHER CONTRACT WORK</v>
          </cell>
        </row>
        <row r="9501">
          <cell r="A9501">
            <v>502600</v>
          </cell>
          <cell r="B9501" t="str">
            <v>UTILITIES</v>
          </cell>
          <cell r="C9501">
            <v>16100</v>
          </cell>
          <cell r="D9501" t="str">
            <v>FACILITIES MGMNT</v>
          </cell>
          <cell r="E9501" t="str">
            <v>935-04385</v>
          </cell>
          <cell r="F9501" t="str">
            <v>161004385935</v>
          </cell>
          <cell r="G9501">
            <v>602600</v>
          </cell>
          <cell r="H9501" t="str">
            <v>UTILITIES</v>
          </cell>
        </row>
        <row r="9502">
          <cell r="A9502">
            <v>524200</v>
          </cell>
          <cell r="B9502" t="str">
            <v>CLAIMS &amp; ACCRUALS</v>
          </cell>
          <cell r="C9502">
            <v>51030</v>
          </cell>
          <cell r="D9502" t="str">
            <v>CLAIMS ACCRUALS</v>
          </cell>
          <cell r="E9502" t="str">
            <v>935-04965</v>
          </cell>
          <cell r="F9502" t="str">
            <v>510304965935</v>
          </cell>
          <cell r="G9502">
            <v>624200</v>
          </cell>
          <cell r="H9502" t="str">
            <v>CLAIMS &amp; ACCRUALS</v>
          </cell>
        </row>
        <row r="9503">
          <cell r="A9503">
            <v>580305</v>
          </cell>
          <cell r="B9503" t="str">
            <v>HOURLY  REGULAR</v>
          </cell>
          <cell r="C9503">
            <v>41030</v>
          </cell>
          <cell r="D9503" t="str">
            <v>IT GAS MGT SYSTEMS</v>
          </cell>
          <cell r="E9503" t="str">
            <v>935-05005</v>
          </cell>
          <cell r="F9503" t="str">
            <v>410305005935</v>
          </cell>
          <cell r="G9503">
            <v>680305</v>
          </cell>
          <cell r="H9503" t="str">
            <v>HOURLY  REGULAR</v>
          </cell>
        </row>
        <row r="9504">
          <cell r="A9504">
            <v>580306</v>
          </cell>
          <cell r="B9504" t="str">
            <v>HOURLY  OT PAY</v>
          </cell>
          <cell r="C9504">
            <v>41030</v>
          </cell>
          <cell r="D9504" t="str">
            <v>IT GAS MGT SYSTEMS</v>
          </cell>
          <cell r="E9504" t="str">
            <v>935-05005</v>
          </cell>
          <cell r="F9504" t="str">
            <v>410305005935</v>
          </cell>
          <cell r="G9504">
            <v>680306</v>
          </cell>
          <cell r="H9504" t="str">
            <v>HOURLY  OT PAY</v>
          </cell>
        </row>
        <row r="9505">
          <cell r="A9505">
            <v>502600</v>
          </cell>
          <cell r="B9505" t="str">
            <v>UTILITIES</v>
          </cell>
          <cell r="C9505">
            <v>16100</v>
          </cell>
          <cell r="D9505" t="str">
            <v>FACILITIES MGMNT</v>
          </cell>
          <cell r="E9505" t="str">
            <v>935-05005</v>
          </cell>
          <cell r="F9505" t="str">
            <v>161005005935</v>
          </cell>
          <cell r="G9505">
            <v>602600</v>
          </cell>
          <cell r="H9505" t="str">
            <v>UTILITIES</v>
          </cell>
        </row>
        <row r="9506">
          <cell r="A9506">
            <v>501400</v>
          </cell>
          <cell r="B9506" t="str">
            <v>MATERIALS</v>
          </cell>
          <cell r="C9506">
            <v>13100</v>
          </cell>
          <cell r="D9506" t="str">
            <v>COMM &amp; NETWORK SVCES</v>
          </cell>
          <cell r="E9506" t="str">
            <v>935-05005</v>
          </cell>
          <cell r="F9506" t="str">
            <v>131005005935</v>
          </cell>
          <cell r="G9506">
            <v>601400</v>
          </cell>
          <cell r="H9506" t="str">
            <v>MATERIALS</v>
          </cell>
        </row>
        <row r="9507">
          <cell r="A9507">
            <v>501401</v>
          </cell>
          <cell r="B9507" t="str">
            <v>MATERIALS - CONS INV</v>
          </cell>
          <cell r="C9507">
            <v>13100</v>
          </cell>
          <cell r="D9507" t="str">
            <v>COMM &amp; NETWORK SVCES</v>
          </cell>
          <cell r="E9507" t="str">
            <v>935-05005</v>
          </cell>
          <cell r="F9507" t="str">
            <v>131005005935</v>
          </cell>
          <cell r="G9507">
            <v>601401</v>
          </cell>
          <cell r="H9507" t="str">
            <v>MATERIALS - CONS INV</v>
          </cell>
        </row>
        <row r="9508">
          <cell r="A9508">
            <v>501700</v>
          </cell>
          <cell r="B9508" t="str">
            <v>EQUIPMENT</v>
          </cell>
          <cell r="C9508">
            <v>13100</v>
          </cell>
          <cell r="D9508" t="str">
            <v>COMM &amp; NETWORK SVCES</v>
          </cell>
          <cell r="E9508" t="str">
            <v>935-05005</v>
          </cell>
          <cell r="F9508" t="str">
            <v>131005005935</v>
          </cell>
          <cell r="G9508">
            <v>601700</v>
          </cell>
          <cell r="H9508" t="str">
            <v>EQUIPMENT</v>
          </cell>
        </row>
        <row r="9509">
          <cell r="A9509">
            <v>502300</v>
          </cell>
          <cell r="B9509" t="str">
            <v>RENTS AND LEASES</v>
          </cell>
          <cell r="C9509">
            <v>13100</v>
          </cell>
          <cell r="D9509" t="str">
            <v>COMM &amp; NETWORK SVCES</v>
          </cell>
          <cell r="E9509" t="str">
            <v>935-05005</v>
          </cell>
          <cell r="F9509" t="str">
            <v>131005005935</v>
          </cell>
          <cell r="G9509">
            <v>602300</v>
          </cell>
          <cell r="H9509" t="str">
            <v>RENTS AND LEASES</v>
          </cell>
        </row>
        <row r="9510">
          <cell r="A9510">
            <v>502360</v>
          </cell>
          <cell r="B9510" t="str">
            <v>ROU UTIL LEA RENT EX</v>
          </cell>
          <cell r="C9510">
            <v>13100</v>
          </cell>
          <cell r="D9510" t="str">
            <v>COMM &amp; NETWORK SVCES</v>
          </cell>
          <cell r="E9510" t="str">
            <v>935-05005</v>
          </cell>
          <cell r="F9510" t="str">
            <v>131005005935</v>
          </cell>
          <cell r="G9510">
            <v>602360</v>
          </cell>
          <cell r="H9510" t="str">
            <v>ROU UTIL LEA RENT EX</v>
          </cell>
        </row>
        <row r="9511">
          <cell r="A9511">
            <v>580305</v>
          </cell>
          <cell r="B9511" t="str">
            <v>HOURLY  REGULAR</v>
          </cell>
          <cell r="C9511">
            <v>13100</v>
          </cell>
          <cell r="D9511" t="str">
            <v>COMM &amp; NETWORK SVCES</v>
          </cell>
          <cell r="E9511" t="str">
            <v>935-05005</v>
          </cell>
          <cell r="F9511" t="str">
            <v>131005005935</v>
          </cell>
          <cell r="G9511">
            <v>680305</v>
          </cell>
          <cell r="H9511" t="str">
            <v>HOURLY  REGULAR</v>
          </cell>
        </row>
        <row r="9512">
          <cell r="A9512">
            <v>580306</v>
          </cell>
          <cell r="B9512" t="str">
            <v>HOURLY  OT PAY</v>
          </cell>
          <cell r="C9512">
            <v>13100</v>
          </cell>
          <cell r="D9512" t="str">
            <v>COMM &amp; NETWORK SVCES</v>
          </cell>
          <cell r="E9512" t="str">
            <v>935-05005</v>
          </cell>
          <cell r="F9512" t="str">
            <v>131005005935</v>
          </cell>
          <cell r="G9512">
            <v>680306</v>
          </cell>
          <cell r="H9512" t="str">
            <v>HOURLY  OT PAY</v>
          </cell>
        </row>
        <row r="9513">
          <cell r="A9513">
            <v>502100</v>
          </cell>
          <cell r="B9513" t="str">
            <v>OTHER CONTRACT WORK</v>
          </cell>
          <cell r="C9513">
            <v>13100</v>
          </cell>
          <cell r="D9513" t="str">
            <v>COMM &amp; NETWORK SVCES</v>
          </cell>
          <cell r="E9513" t="str">
            <v>935-05005</v>
          </cell>
          <cell r="F9513" t="str">
            <v>131005005935</v>
          </cell>
          <cell r="G9513">
            <v>602100</v>
          </cell>
          <cell r="H9513" t="str">
            <v>OTHER CONTRACT WORK</v>
          </cell>
        </row>
        <row r="9514">
          <cell r="A9514">
            <v>505900</v>
          </cell>
          <cell r="B9514" t="str">
            <v>HARDWARE MAINT</v>
          </cell>
          <cell r="C9514">
            <v>13100</v>
          </cell>
          <cell r="D9514" t="str">
            <v>COMM &amp; NETWORK SVCES</v>
          </cell>
          <cell r="E9514" t="str">
            <v>935-05005</v>
          </cell>
          <cell r="F9514" t="str">
            <v>131005005935</v>
          </cell>
          <cell r="G9514">
            <v>605900</v>
          </cell>
          <cell r="H9514" t="str">
            <v>HARDWARE MAINT</v>
          </cell>
        </row>
        <row r="9515">
          <cell r="A9515">
            <v>580301</v>
          </cell>
          <cell r="B9515" t="str">
            <v>HOURLY DBL TIME PAY</v>
          </cell>
          <cell r="C9515">
            <v>13100</v>
          </cell>
          <cell r="D9515" t="str">
            <v>COMM &amp; NETWORK SVCES</v>
          </cell>
          <cell r="E9515" t="str">
            <v>935-05005</v>
          </cell>
          <cell r="F9515" t="str">
            <v>131005005935</v>
          </cell>
          <cell r="G9515">
            <v>680301</v>
          </cell>
          <cell r="H9515" t="str">
            <v>HOURLY DBL TIME PAY</v>
          </cell>
        </row>
        <row r="9516">
          <cell r="A9516">
            <v>502362</v>
          </cell>
          <cell r="B9516" t="str">
            <v>NON-LEASE COMP EXP</v>
          </cell>
          <cell r="C9516">
            <v>13100</v>
          </cell>
          <cell r="D9516" t="str">
            <v>COMM &amp; NETWORK SVCES</v>
          </cell>
          <cell r="E9516" t="str">
            <v>935-05005</v>
          </cell>
          <cell r="F9516" t="str">
            <v>131005005935</v>
          </cell>
          <cell r="G9516">
            <v>602362</v>
          </cell>
          <cell r="H9516" t="str">
            <v>NON-LEASE COMP EXP</v>
          </cell>
        </row>
        <row r="9517">
          <cell r="A9517">
            <v>502800</v>
          </cell>
          <cell r="B9517" t="str">
            <v>POSTAGE</v>
          </cell>
          <cell r="C9517">
            <v>13100</v>
          </cell>
          <cell r="D9517" t="str">
            <v>COMM &amp; NETWORK SVCES</v>
          </cell>
          <cell r="E9517" t="str">
            <v>935-05005</v>
          </cell>
          <cell r="F9517" t="str">
            <v>131005005935</v>
          </cell>
          <cell r="G9517">
            <v>602800</v>
          </cell>
          <cell r="H9517" t="str">
            <v>POSTAGE</v>
          </cell>
        </row>
        <row r="9518">
          <cell r="A9518">
            <v>501700</v>
          </cell>
          <cell r="B9518" t="str">
            <v>EQUIPMENT</v>
          </cell>
          <cell r="C9518">
            <v>11100</v>
          </cell>
          <cell r="D9518" t="str">
            <v>SYSTEM OPS</v>
          </cell>
          <cell r="E9518" t="str">
            <v>935-05005</v>
          </cell>
          <cell r="F9518" t="str">
            <v>111005005935</v>
          </cell>
          <cell r="G9518">
            <v>601700</v>
          </cell>
          <cell r="H9518" t="str">
            <v>EQUIPMENT</v>
          </cell>
        </row>
        <row r="9519">
          <cell r="A9519">
            <v>505500</v>
          </cell>
          <cell r="B9519" t="str">
            <v>REPAIRS AND MAINT</v>
          </cell>
          <cell r="C9519">
            <v>11100</v>
          </cell>
          <cell r="D9519" t="str">
            <v>SYSTEM OPS</v>
          </cell>
          <cell r="E9519" t="str">
            <v>935-05005</v>
          </cell>
          <cell r="F9519" t="str">
            <v>111005005935</v>
          </cell>
          <cell r="G9519">
            <v>605500</v>
          </cell>
          <cell r="H9519" t="str">
            <v>REPAIRS AND MAINT</v>
          </cell>
        </row>
        <row r="9520">
          <cell r="A9520">
            <v>580305</v>
          </cell>
          <cell r="B9520" t="str">
            <v>HOURLY  REGULAR</v>
          </cell>
          <cell r="C9520">
            <v>11100</v>
          </cell>
          <cell r="D9520" t="str">
            <v>SYSTEM OPS</v>
          </cell>
          <cell r="E9520" t="str">
            <v>935-05005</v>
          </cell>
          <cell r="F9520" t="str">
            <v>111005005935</v>
          </cell>
          <cell r="G9520">
            <v>680305</v>
          </cell>
          <cell r="H9520" t="str">
            <v>HOURLY  REGULAR</v>
          </cell>
        </row>
        <row r="9521">
          <cell r="A9521">
            <v>580306</v>
          </cell>
          <cell r="B9521" t="str">
            <v>HOURLY  OT PAY</v>
          </cell>
          <cell r="C9521">
            <v>11100</v>
          </cell>
          <cell r="D9521" t="str">
            <v>SYSTEM OPS</v>
          </cell>
          <cell r="E9521" t="str">
            <v>935-05005</v>
          </cell>
          <cell r="F9521" t="str">
            <v>111005005935</v>
          </cell>
          <cell r="G9521">
            <v>680306</v>
          </cell>
          <cell r="H9521" t="str">
            <v>HOURLY  OT PAY</v>
          </cell>
        </row>
        <row r="9522">
          <cell r="A9522">
            <v>585800</v>
          </cell>
          <cell r="B9522" t="str">
            <v>MEAL TICKETS SECONDARY</v>
          </cell>
          <cell r="C9522">
            <v>11100</v>
          </cell>
          <cell r="D9522" t="str">
            <v>SYSTEM OPS</v>
          </cell>
          <cell r="E9522" t="str">
            <v>935-05005</v>
          </cell>
          <cell r="F9522" t="str">
            <v>111005005935</v>
          </cell>
          <cell r="G9522">
            <v>685800</v>
          </cell>
          <cell r="H9522" t="str">
            <v>MEAL TICKETS SECONDARY</v>
          </cell>
        </row>
        <row r="9523">
          <cell r="A9523">
            <v>580301</v>
          </cell>
          <cell r="B9523" t="str">
            <v>HOURLY DBL TIME PAY</v>
          </cell>
          <cell r="C9523">
            <v>11100</v>
          </cell>
          <cell r="D9523" t="str">
            <v>SYSTEM OPS</v>
          </cell>
          <cell r="E9523" t="str">
            <v>935-05005</v>
          </cell>
          <cell r="F9523" t="str">
            <v>111005005935</v>
          </cell>
          <cell r="G9523">
            <v>680301</v>
          </cell>
          <cell r="H9523" t="str">
            <v>HOURLY DBL TIME PAY</v>
          </cell>
        </row>
        <row r="9524">
          <cell r="A9524">
            <v>501400</v>
          </cell>
          <cell r="B9524" t="str">
            <v>MATERIALS</v>
          </cell>
          <cell r="C9524">
            <v>11100</v>
          </cell>
          <cell r="D9524" t="str">
            <v>SYSTEM OPS</v>
          </cell>
          <cell r="E9524" t="str">
            <v>935-05005</v>
          </cell>
          <cell r="F9524" t="str">
            <v>111005005935</v>
          </cell>
          <cell r="G9524">
            <v>601400</v>
          </cell>
          <cell r="H9524" t="str">
            <v>MATERIALS</v>
          </cell>
        </row>
        <row r="9525">
          <cell r="A9525">
            <v>501700</v>
          </cell>
          <cell r="B9525" t="str">
            <v>EQUIPMENT</v>
          </cell>
          <cell r="C9525">
            <v>41040</v>
          </cell>
          <cell r="D9525" t="str">
            <v>IT BUSINESS SERVICES SYSTEMS</v>
          </cell>
          <cell r="E9525" t="str">
            <v>935-05005</v>
          </cell>
          <cell r="F9525" t="str">
            <v>410405005935</v>
          </cell>
          <cell r="G9525">
            <v>601700</v>
          </cell>
          <cell r="H9525" t="str">
            <v>EQUIPMENT</v>
          </cell>
        </row>
        <row r="9526">
          <cell r="A9526">
            <v>580305</v>
          </cell>
          <cell r="B9526" t="str">
            <v>HOURLY  REGULAR</v>
          </cell>
          <cell r="C9526">
            <v>83024</v>
          </cell>
          <cell r="D9526" t="str">
            <v>INST STRG FIELD OPS &amp; OPTMZTN</v>
          </cell>
          <cell r="E9526" t="str">
            <v>935-05005</v>
          </cell>
          <cell r="F9526" t="str">
            <v>830245005935</v>
          </cell>
          <cell r="G9526">
            <v>680305</v>
          </cell>
          <cell r="H9526" t="str">
            <v>HOURLY  REGULAR</v>
          </cell>
        </row>
        <row r="9527">
          <cell r="A9527">
            <v>501700</v>
          </cell>
          <cell r="B9527" t="str">
            <v>EQUIPMENT</v>
          </cell>
          <cell r="C9527">
            <v>83024</v>
          </cell>
          <cell r="D9527" t="str">
            <v>INST STRG FIELD OPS &amp; OPTMZTN</v>
          </cell>
          <cell r="E9527" t="str">
            <v>935-05005</v>
          </cell>
          <cell r="F9527" t="str">
            <v>830245005935</v>
          </cell>
          <cell r="G9527">
            <v>601700</v>
          </cell>
          <cell r="H9527" t="str">
            <v>EQUIPMENT</v>
          </cell>
        </row>
        <row r="9528">
          <cell r="A9528">
            <v>580305</v>
          </cell>
          <cell r="B9528" t="str">
            <v>HOURLY  REGULAR</v>
          </cell>
          <cell r="C9528">
            <v>41030</v>
          </cell>
          <cell r="D9528" t="str">
            <v>IT GAS MGT SYSTEMS</v>
          </cell>
          <cell r="E9528" t="str">
            <v>935-05010</v>
          </cell>
          <cell r="F9528" t="str">
            <v>410305010935</v>
          </cell>
          <cell r="G9528">
            <v>680305</v>
          </cell>
          <cell r="H9528" t="str">
            <v>HOURLY  REGULAR</v>
          </cell>
        </row>
        <row r="9529">
          <cell r="A9529">
            <v>501400</v>
          </cell>
          <cell r="B9529" t="str">
            <v>MATERIALS</v>
          </cell>
          <cell r="C9529">
            <v>13100</v>
          </cell>
          <cell r="D9529" t="str">
            <v>COMM &amp; NETWORK SVCES</v>
          </cell>
          <cell r="E9529" t="str">
            <v>935-05010</v>
          </cell>
          <cell r="F9529" t="str">
            <v>131005010935</v>
          </cell>
          <cell r="G9529">
            <v>601400</v>
          </cell>
          <cell r="H9529" t="str">
            <v>MATERIALS</v>
          </cell>
        </row>
        <row r="9530">
          <cell r="A9530">
            <v>501700</v>
          </cell>
          <cell r="B9530" t="str">
            <v>EQUIPMENT</v>
          </cell>
          <cell r="C9530">
            <v>13100</v>
          </cell>
          <cell r="D9530" t="str">
            <v>COMM &amp; NETWORK SVCES</v>
          </cell>
          <cell r="E9530" t="str">
            <v>935-05010</v>
          </cell>
          <cell r="F9530" t="str">
            <v>131005010935</v>
          </cell>
          <cell r="G9530">
            <v>601700</v>
          </cell>
          <cell r="H9530" t="str">
            <v>EQUIPMENT</v>
          </cell>
        </row>
        <row r="9531">
          <cell r="A9531">
            <v>502360</v>
          </cell>
          <cell r="B9531" t="str">
            <v>ROU UTIL LEA RENT EX</v>
          </cell>
          <cell r="C9531">
            <v>13100</v>
          </cell>
          <cell r="D9531" t="str">
            <v>COMM &amp; NETWORK SVCES</v>
          </cell>
          <cell r="E9531" t="str">
            <v>935-05010</v>
          </cell>
          <cell r="F9531" t="str">
            <v>131005010935</v>
          </cell>
          <cell r="G9531">
            <v>602360</v>
          </cell>
          <cell r="H9531" t="str">
            <v>ROU UTIL LEA RENT EX</v>
          </cell>
        </row>
        <row r="9532">
          <cell r="A9532">
            <v>502466</v>
          </cell>
          <cell r="B9532" t="str">
            <v>P CARD UNCODED CHARG</v>
          </cell>
          <cell r="C9532">
            <v>13100</v>
          </cell>
          <cell r="D9532" t="str">
            <v>COMM &amp; NETWORK SVCES</v>
          </cell>
          <cell r="E9532" t="str">
            <v>935-05010</v>
          </cell>
          <cell r="F9532" t="str">
            <v>131005010935</v>
          </cell>
          <cell r="G9532">
            <v>602466</v>
          </cell>
          <cell r="H9532" t="str">
            <v>P CARD UNCODED CHARG</v>
          </cell>
        </row>
        <row r="9533">
          <cell r="A9533">
            <v>505900</v>
          </cell>
          <cell r="B9533" t="str">
            <v>HARDWARE MAINT</v>
          </cell>
          <cell r="C9533">
            <v>13100</v>
          </cell>
          <cell r="D9533" t="str">
            <v>COMM &amp; NETWORK SVCES</v>
          </cell>
          <cell r="E9533" t="str">
            <v>935-05010</v>
          </cell>
          <cell r="F9533" t="str">
            <v>131005010935</v>
          </cell>
          <cell r="G9533">
            <v>605900</v>
          </cell>
          <cell r="H9533" t="str">
            <v>HARDWARE MAINT</v>
          </cell>
        </row>
        <row r="9534">
          <cell r="A9534">
            <v>580305</v>
          </cell>
          <cell r="B9534" t="str">
            <v>HOURLY  REGULAR</v>
          </cell>
          <cell r="C9534">
            <v>13100</v>
          </cell>
          <cell r="D9534" t="str">
            <v>COMM &amp; NETWORK SVCES</v>
          </cell>
          <cell r="E9534" t="str">
            <v>935-05010</v>
          </cell>
          <cell r="F9534" t="str">
            <v>131005010935</v>
          </cell>
          <cell r="G9534">
            <v>680305</v>
          </cell>
          <cell r="H9534" t="str">
            <v>HOURLY  REGULAR</v>
          </cell>
        </row>
        <row r="9535">
          <cell r="A9535">
            <v>580306</v>
          </cell>
          <cell r="B9535" t="str">
            <v>HOURLY  OT PAY</v>
          </cell>
          <cell r="C9535">
            <v>13100</v>
          </cell>
          <cell r="D9535" t="str">
            <v>COMM &amp; NETWORK SVCES</v>
          </cell>
          <cell r="E9535" t="str">
            <v>935-05010</v>
          </cell>
          <cell r="F9535" t="str">
            <v>131005010935</v>
          </cell>
          <cell r="G9535">
            <v>680306</v>
          </cell>
          <cell r="H9535" t="str">
            <v>HOURLY  OT PAY</v>
          </cell>
        </row>
        <row r="9536">
          <cell r="A9536">
            <v>502362</v>
          </cell>
          <cell r="B9536" t="str">
            <v>NON-LEASE COMP EXP</v>
          </cell>
          <cell r="C9536">
            <v>13100</v>
          </cell>
          <cell r="D9536" t="str">
            <v>COMM &amp; NETWORK SVCES</v>
          </cell>
          <cell r="E9536" t="str">
            <v>935-05010</v>
          </cell>
          <cell r="F9536" t="str">
            <v>131005010935</v>
          </cell>
          <cell r="G9536">
            <v>602362</v>
          </cell>
          <cell r="H9536" t="str">
            <v>NON-LEASE COMP EXP</v>
          </cell>
        </row>
        <row r="9537">
          <cell r="A9537">
            <v>501700</v>
          </cell>
          <cell r="B9537" t="str">
            <v>EQUIPMENT</v>
          </cell>
          <cell r="C9537">
            <v>11100</v>
          </cell>
          <cell r="D9537" t="str">
            <v>SYSTEM OPS</v>
          </cell>
          <cell r="E9537" t="str">
            <v>935-05010</v>
          </cell>
          <cell r="F9537" t="str">
            <v>111005010935</v>
          </cell>
          <cell r="G9537">
            <v>601700</v>
          </cell>
          <cell r="H9537" t="str">
            <v>EQUIPMENT</v>
          </cell>
        </row>
        <row r="9538">
          <cell r="A9538">
            <v>505500</v>
          </cell>
          <cell r="B9538" t="str">
            <v>REPAIRS AND MAINT</v>
          </cell>
          <cell r="C9538">
            <v>11100</v>
          </cell>
          <cell r="D9538" t="str">
            <v>SYSTEM OPS</v>
          </cell>
          <cell r="E9538" t="str">
            <v>935-05010</v>
          </cell>
          <cell r="F9538" t="str">
            <v>111005010935</v>
          </cell>
          <cell r="G9538">
            <v>605500</v>
          </cell>
          <cell r="H9538" t="str">
            <v>REPAIRS AND MAINT</v>
          </cell>
        </row>
        <row r="9539">
          <cell r="A9539">
            <v>580305</v>
          </cell>
          <cell r="B9539" t="str">
            <v>HOURLY  REGULAR</v>
          </cell>
          <cell r="C9539">
            <v>11100</v>
          </cell>
          <cell r="D9539" t="str">
            <v>SYSTEM OPS</v>
          </cell>
          <cell r="E9539" t="str">
            <v>935-05010</v>
          </cell>
          <cell r="F9539" t="str">
            <v>111005010935</v>
          </cell>
          <cell r="G9539">
            <v>680305</v>
          </cell>
          <cell r="H9539" t="str">
            <v>HOURLY  REGULAR</v>
          </cell>
        </row>
        <row r="9540">
          <cell r="A9540">
            <v>580306</v>
          </cell>
          <cell r="B9540" t="str">
            <v>HOURLY  OT PAY</v>
          </cell>
          <cell r="C9540">
            <v>11100</v>
          </cell>
          <cell r="D9540" t="str">
            <v>SYSTEM OPS</v>
          </cell>
          <cell r="E9540" t="str">
            <v>935-05010</v>
          </cell>
          <cell r="F9540" t="str">
            <v>111005010935</v>
          </cell>
          <cell r="G9540">
            <v>680306</v>
          </cell>
          <cell r="H9540" t="str">
            <v>HOURLY  OT PAY</v>
          </cell>
        </row>
        <row r="9541">
          <cell r="A9541">
            <v>585800</v>
          </cell>
          <cell r="B9541" t="str">
            <v>MEAL TICKETS SECONDARY</v>
          </cell>
          <cell r="C9541">
            <v>11100</v>
          </cell>
          <cell r="D9541" t="str">
            <v>SYSTEM OPS</v>
          </cell>
          <cell r="E9541" t="str">
            <v>935-05010</v>
          </cell>
          <cell r="F9541" t="str">
            <v>111005010935</v>
          </cell>
          <cell r="G9541">
            <v>685800</v>
          </cell>
          <cell r="H9541" t="str">
            <v>MEAL TICKETS SECONDARY</v>
          </cell>
        </row>
        <row r="9542">
          <cell r="A9542">
            <v>501400</v>
          </cell>
          <cell r="B9542" t="str">
            <v>MATERIALS</v>
          </cell>
          <cell r="C9542">
            <v>11100</v>
          </cell>
          <cell r="D9542" t="str">
            <v>SYSTEM OPS</v>
          </cell>
          <cell r="E9542" t="str">
            <v>935-05010</v>
          </cell>
          <cell r="F9542" t="str">
            <v>111005010935</v>
          </cell>
          <cell r="G9542">
            <v>601400</v>
          </cell>
          <cell r="H9542" t="str">
            <v>MATERIALS</v>
          </cell>
        </row>
        <row r="9543">
          <cell r="A9543">
            <v>580301</v>
          </cell>
          <cell r="B9543" t="str">
            <v>HOURLY DBL TIME PAY</v>
          </cell>
          <cell r="C9543">
            <v>11100</v>
          </cell>
          <cell r="D9543" t="str">
            <v>SYSTEM OPS</v>
          </cell>
          <cell r="E9543" t="str">
            <v>935-05010</v>
          </cell>
          <cell r="F9543" t="str">
            <v>111005010935</v>
          </cell>
          <cell r="G9543">
            <v>680301</v>
          </cell>
          <cell r="H9543" t="str">
            <v>HOURLY DBL TIME PAY</v>
          </cell>
        </row>
        <row r="9544">
          <cell r="A9544">
            <v>502466</v>
          </cell>
          <cell r="B9544" t="str">
            <v>P CARD UNCODED CHARG</v>
          </cell>
          <cell r="C9544">
            <v>11100</v>
          </cell>
          <cell r="D9544" t="str">
            <v>SYSTEM OPS</v>
          </cell>
          <cell r="E9544" t="str">
            <v>935-05010</v>
          </cell>
          <cell r="F9544" t="str">
            <v>111005010935</v>
          </cell>
          <cell r="G9544">
            <v>602466</v>
          </cell>
          <cell r="H9544" t="str">
            <v>P CARD UNCODED CHARG</v>
          </cell>
        </row>
        <row r="9545">
          <cell r="A9545">
            <v>501700</v>
          </cell>
          <cell r="B9545" t="str">
            <v>EQUIPMENT</v>
          </cell>
          <cell r="C9545">
            <v>41040</v>
          </cell>
          <cell r="D9545" t="str">
            <v>IT BUSINESS SERVICES SYSTEMS</v>
          </cell>
          <cell r="E9545" t="str">
            <v>935-05010</v>
          </cell>
          <cell r="F9545" t="str">
            <v>410405010935</v>
          </cell>
          <cell r="G9545">
            <v>601700</v>
          </cell>
          <cell r="H9545" t="str">
            <v>EQUIPMENT</v>
          </cell>
        </row>
        <row r="9546">
          <cell r="A9546">
            <v>580305</v>
          </cell>
          <cell r="B9546" t="str">
            <v>HOURLY  REGULAR</v>
          </cell>
          <cell r="C9546">
            <v>41030</v>
          </cell>
          <cell r="D9546" t="str">
            <v>IT GAS MGT SYSTEMS</v>
          </cell>
          <cell r="E9546" t="str">
            <v>935-05015</v>
          </cell>
          <cell r="F9546" t="str">
            <v>410305015935</v>
          </cell>
          <cell r="G9546">
            <v>680305</v>
          </cell>
          <cell r="H9546" t="str">
            <v>HOURLY  REGULAR</v>
          </cell>
        </row>
        <row r="9547">
          <cell r="A9547">
            <v>580306</v>
          </cell>
          <cell r="B9547" t="str">
            <v>HOURLY  OT PAY</v>
          </cell>
          <cell r="C9547">
            <v>41030</v>
          </cell>
          <cell r="D9547" t="str">
            <v>IT GAS MGT SYSTEMS</v>
          </cell>
          <cell r="E9547" t="str">
            <v>935-05015</v>
          </cell>
          <cell r="F9547" t="str">
            <v>410305015935</v>
          </cell>
          <cell r="G9547">
            <v>680306</v>
          </cell>
          <cell r="H9547" t="str">
            <v>HOURLY  OT PAY</v>
          </cell>
        </row>
        <row r="9548">
          <cell r="A9548">
            <v>501401</v>
          </cell>
          <cell r="B9548" t="str">
            <v>MATERIALS - CONS INV</v>
          </cell>
          <cell r="C9548">
            <v>41030</v>
          </cell>
          <cell r="D9548" t="str">
            <v>IT GAS MGT SYSTEMS</v>
          </cell>
          <cell r="E9548" t="str">
            <v>935-05015</v>
          </cell>
          <cell r="F9548" t="str">
            <v>410305015935</v>
          </cell>
          <cell r="G9548">
            <v>601401</v>
          </cell>
          <cell r="H9548" t="str">
            <v>MATERIALS - CONS INV</v>
          </cell>
        </row>
        <row r="9549">
          <cell r="A9549">
            <v>580301</v>
          </cell>
          <cell r="B9549" t="str">
            <v>HOURLY DBL TIME PAY</v>
          </cell>
          <cell r="C9549">
            <v>41030</v>
          </cell>
          <cell r="D9549" t="str">
            <v>IT GAS MGT SYSTEMS</v>
          </cell>
          <cell r="E9549" t="str">
            <v>935-05015</v>
          </cell>
          <cell r="F9549" t="str">
            <v>410305015935</v>
          </cell>
          <cell r="G9549">
            <v>680301</v>
          </cell>
          <cell r="H9549" t="str">
            <v>HOURLY DBL TIME PAY</v>
          </cell>
        </row>
        <row r="9550">
          <cell r="A9550">
            <v>501401</v>
          </cell>
          <cell r="B9550" t="str">
            <v>MATERIALS - CONS INV</v>
          </cell>
          <cell r="C9550">
            <v>13100</v>
          </cell>
          <cell r="D9550" t="str">
            <v>COMM &amp; NETWORK SVCES</v>
          </cell>
          <cell r="E9550" t="str">
            <v>935-05015</v>
          </cell>
          <cell r="F9550" t="str">
            <v>131005015935</v>
          </cell>
          <cell r="G9550">
            <v>601401</v>
          </cell>
          <cell r="H9550" t="str">
            <v>MATERIALS - CONS INV</v>
          </cell>
        </row>
        <row r="9551">
          <cell r="A9551">
            <v>501700</v>
          </cell>
          <cell r="B9551" t="str">
            <v>EQUIPMENT</v>
          </cell>
          <cell r="C9551">
            <v>13100</v>
          </cell>
          <cell r="D9551" t="str">
            <v>COMM &amp; NETWORK SVCES</v>
          </cell>
          <cell r="E9551" t="str">
            <v>935-05015</v>
          </cell>
          <cell r="F9551" t="str">
            <v>131005015935</v>
          </cell>
          <cell r="G9551">
            <v>601700</v>
          </cell>
          <cell r="H9551" t="str">
            <v>EQUIPMENT</v>
          </cell>
        </row>
        <row r="9552">
          <cell r="A9552">
            <v>580305</v>
          </cell>
          <cell r="B9552" t="str">
            <v>HOURLY  REGULAR</v>
          </cell>
          <cell r="C9552">
            <v>13100</v>
          </cell>
          <cell r="D9552" t="str">
            <v>COMM &amp; NETWORK SVCES</v>
          </cell>
          <cell r="E9552" t="str">
            <v>935-05015</v>
          </cell>
          <cell r="F9552" t="str">
            <v>131005015935</v>
          </cell>
          <cell r="G9552">
            <v>680305</v>
          </cell>
          <cell r="H9552" t="str">
            <v>HOURLY  REGULAR</v>
          </cell>
        </row>
        <row r="9553">
          <cell r="A9553">
            <v>580306</v>
          </cell>
          <cell r="B9553" t="str">
            <v>HOURLY  OT PAY</v>
          </cell>
          <cell r="C9553">
            <v>13100</v>
          </cell>
          <cell r="D9553" t="str">
            <v>COMM &amp; NETWORK SVCES</v>
          </cell>
          <cell r="E9553" t="str">
            <v>935-05015</v>
          </cell>
          <cell r="F9553" t="str">
            <v>131005015935</v>
          </cell>
          <cell r="G9553">
            <v>680306</v>
          </cell>
          <cell r="H9553" t="str">
            <v>HOURLY  OT PAY</v>
          </cell>
        </row>
        <row r="9554">
          <cell r="A9554">
            <v>580301</v>
          </cell>
          <cell r="B9554" t="str">
            <v>HOURLY DBL TIME PAY</v>
          </cell>
          <cell r="C9554">
            <v>13100</v>
          </cell>
          <cell r="D9554" t="str">
            <v>COMM &amp; NETWORK SVCES</v>
          </cell>
          <cell r="E9554" t="str">
            <v>935-05015</v>
          </cell>
          <cell r="F9554" t="str">
            <v>131005015935</v>
          </cell>
          <cell r="G9554">
            <v>680301</v>
          </cell>
          <cell r="H9554" t="str">
            <v>HOURLY DBL TIME PAY</v>
          </cell>
        </row>
        <row r="9555">
          <cell r="A9555">
            <v>501400</v>
          </cell>
          <cell r="B9555" t="str">
            <v>MATERIALS</v>
          </cell>
          <cell r="C9555">
            <v>13100</v>
          </cell>
          <cell r="D9555" t="str">
            <v>COMM &amp; NETWORK SVCES</v>
          </cell>
          <cell r="E9555" t="str">
            <v>935-05015</v>
          </cell>
          <cell r="F9555" t="str">
            <v>131005015935</v>
          </cell>
          <cell r="G9555">
            <v>601400</v>
          </cell>
          <cell r="H9555" t="str">
            <v>MATERIALS</v>
          </cell>
        </row>
        <row r="9556">
          <cell r="A9556">
            <v>501700</v>
          </cell>
          <cell r="B9556" t="str">
            <v>EQUIPMENT</v>
          </cell>
          <cell r="C9556">
            <v>41040</v>
          </cell>
          <cell r="D9556" t="str">
            <v>IT BUSINESS SERVICES SYSTEMS</v>
          </cell>
          <cell r="E9556" t="str">
            <v>935-05015</v>
          </cell>
          <cell r="F9556" t="str">
            <v>410405015935</v>
          </cell>
          <cell r="G9556">
            <v>601700</v>
          </cell>
          <cell r="H9556" t="str">
            <v>EQUIPMENT</v>
          </cell>
        </row>
        <row r="9557">
          <cell r="A9557">
            <v>580305</v>
          </cell>
          <cell r="B9557" t="str">
            <v>HOURLY  REGULAR</v>
          </cell>
          <cell r="C9557">
            <v>11100</v>
          </cell>
          <cell r="D9557" t="str">
            <v>SYSTEM OPS</v>
          </cell>
          <cell r="E9557" t="str">
            <v>935-05015</v>
          </cell>
          <cell r="F9557" t="str">
            <v>111005015935</v>
          </cell>
          <cell r="G9557">
            <v>680305</v>
          </cell>
          <cell r="H9557" t="str">
            <v>HOURLY  REGULAR</v>
          </cell>
        </row>
        <row r="9558">
          <cell r="A9558">
            <v>580306</v>
          </cell>
          <cell r="B9558" t="str">
            <v>HOURLY  OT PAY</v>
          </cell>
          <cell r="C9558">
            <v>11100</v>
          </cell>
          <cell r="D9558" t="str">
            <v>SYSTEM OPS</v>
          </cell>
          <cell r="E9558" t="str">
            <v>935-05015</v>
          </cell>
          <cell r="F9558" t="str">
            <v>111005015935</v>
          </cell>
          <cell r="G9558">
            <v>680306</v>
          </cell>
          <cell r="H9558" t="str">
            <v>HOURLY  OT PAY</v>
          </cell>
        </row>
        <row r="9559">
          <cell r="A9559">
            <v>501700</v>
          </cell>
          <cell r="B9559" t="str">
            <v>EQUIPMENT</v>
          </cell>
          <cell r="C9559">
            <v>11100</v>
          </cell>
          <cell r="D9559" t="str">
            <v>SYSTEM OPS</v>
          </cell>
          <cell r="E9559" t="str">
            <v>935-05015</v>
          </cell>
          <cell r="F9559" t="str">
            <v>111005015935</v>
          </cell>
          <cell r="G9559">
            <v>601700</v>
          </cell>
          <cell r="H9559" t="str">
            <v>EQUIPMENT</v>
          </cell>
        </row>
        <row r="9560">
          <cell r="A9560">
            <v>501401</v>
          </cell>
          <cell r="B9560" t="str">
            <v>MATERIALS - CONS INV</v>
          </cell>
          <cell r="C9560">
            <v>11300</v>
          </cell>
          <cell r="D9560" t="str">
            <v>GAS CONTROL</v>
          </cell>
          <cell r="E9560" t="str">
            <v>935-05015</v>
          </cell>
          <cell r="F9560" t="str">
            <v>113005015935</v>
          </cell>
          <cell r="G9560">
            <v>601401</v>
          </cell>
          <cell r="H9560" t="str">
            <v>MATERIALS - CONS INV</v>
          </cell>
        </row>
        <row r="9561">
          <cell r="A9561">
            <v>502600</v>
          </cell>
          <cell r="B9561" t="str">
            <v>UTILITIES</v>
          </cell>
          <cell r="C9561">
            <v>41080</v>
          </cell>
          <cell r="D9561" t="str">
            <v>DELIVERY SERVICES</v>
          </cell>
          <cell r="E9561" t="str">
            <v>935-05020</v>
          </cell>
          <cell r="F9561" t="str">
            <v>410805020935</v>
          </cell>
          <cell r="G9561">
            <v>602600</v>
          </cell>
          <cell r="H9561" t="str">
            <v>UTILITIES</v>
          </cell>
        </row>
        <row r="9562">
          <cell r="A9562">
            <v>502700</v>
          </cell>
          <cell r="B9562" t="str">
            <v>TELEPHONE</v>
          </cell>
          <cell r="C9562">
            <v>41080</v>
          </cell>
          <cell r="D9562" t="str">
            <v>DELIVERY SERVICES</v>
          </cell>
          <cell r="E9562" t="str">
            <v>935-05020</v>
          </cell>
          <cell r="F9562" t="str">
            <v>410805020935</v>
          </cell>
          <cell r="G9562">
            <v>602700</v>
          </cell>
          <cell r="H9562" t="str">
            <v>TELEPHONE</v>
          </cell>
        </row>
        <row r="9563">
          <cell r="A9563">
            <v>502700</v>
          </cell>
          <cell r="B9563" t="str">
            <v>TELEPHONE</v>
          </cell>
          <cell r="C9563">
            <v>13100</v>
          </cell>
          <cell r="D9563" t="str">
            <v>COMM &amp; NETWORK SVCES</v>
          </cell>
          <cell r="E9563" t="str">
            <v>935-05020</v>
          </cell>
          <cell r="F9563" t="str">
            <v>131005020935</v>
          </cell>
          <cell r="G9563">
            <v>602700</v>
          </cell>
          <cell r="H9563" t="str">
            <v>TELEPHONE</v>
          </cell>
        </row>
        <row r="9564">
          <cell r="A9564">
            <v>502600</v>
          </cell>
          <cell r="B9564" t="str">
            <v>UTILITIES</v>
          </cell>
          <cell r="C9564">
            <v>16120</v>
          </cell>
          <cell r="D9564" t="str">
            <v>LINC CITY - FACILITIES</v>
          </cell>
          <cell r="E9564" t="str">
            <v>935-05100</v>
          </cell>
          <cell r="F9564" t="str">
            <v>161205100935</v>
          </cell>
          <cell r="G9564">
            <v>602600</v>
          </cell>
          <cell r="H9564" t="str">
            <v>UTILITIES</v>
          </cell>
        </row>
        <row r="9565">
          <cell r="A9565">
            <v>501401</v>
          </cell>
          <cell r="B9565" t="str">
            <v>MATERIALS - CONS INV</v>
          </cell>
          <cell r="C9565">
            <v>13100</v>
          </cell>
          <cell r="D9565" t="str">
            <v>COMM &amp; NETWORK SVCES</v>
          </cell>
          <cell r="E9565" t="str">
            <v>935-05105</v>
          </cell>
          <cell r="F9565" t="str">
            <v>131005105935</v>
          </cell>
          <cell r="G9565">
            <v>601401</v>
          </cell>
          <cell r="H9565" t="str">
            <v>MATERIALS - CONS INV</v>
          </cell>
        </row>
        <row r="9566">
          <cell r="A9566">
            <v>502600</v>
          </cell>
          <cell r="B9566" t="str">
            <v>UTILITIES</v>
          </cell>
          <cell r="C9566">
            <v>16100</v>
          </cell>
          <cell r="D9566" t="str">
            <v>FACILITIES MGMNT</v>
          </cell>
          <cell r="E9566" t="str">
            <v>935-05140</v>
          </cell>
          <cell r="F9566" t="str">
            <v>161005140935</v>
          </cell>
          <cell r="G9566">
            <v>602600</v>
          </cell>
          <cell r="H9566" t="str">
            <v>UTILITIES</v>
          </cell>
        </row>
        <row r="9567">
          <cell r="A9567">
            <v>501600</v>
          </cell>
          <cell r="B9567" t="str">
            <v>TRANSPORTATION</v>
          </cell>
          <cell r="C9567">
            <v>15506</v>
          </cell>
          <cell r="D9567" t="str">
            <v>GAS OPERATIONS ORANGE</v>
          </cell>
          <cell r="E9567" t="str">
            <v>935-05155</v>
          </cell>
          <cell r="F9567" t="str">
            <v>155065155935</v>
          </cell>
          <cell r="G9567">
            <v>601600</v>
          </cell>
          <cell r="H9567" t="str">
            <v>TRANSPORTATION</v>
          </cell>
        </row>
        <row r="9568">
          <cell r="A9568">
            <v>503000</v>
          </cell>
          <cell r="B9568" t="str">
            <v>OFFICE SUPPLIES</v>
          </cell>
          <cell r="C9568">
            <v>15506</v>
          </cell>
          <cell r="D9568" t="str">
            <v>GAS OPERATIONS ORANGE</v>
          </cell>
          <cell r="E9568" t="str">
            <v>935-05155</v>
          </cell>
          <cell r="F9568" t="str">
            <v>155065155935</v>
          </cell>
          <cell r="G9568">
            <v>603000</v>
          </cell>
          <cell r="H9568" t="str">
            <v>OFFICE SUPPLIES</v>
          </cell>
        </row>
        <row r="9569">
          <cell r="A9569">
            <v>503000</v>
          </cell>
          <cell r="B9569" t="str">
            <v>OFFICE SUPPLIES</v>
          </cell>
          <cell r="C9569">
            <v>14100</v>
          </cell>
          <cell r="D9569" t="str">
            <v>GAS OPS BLACK - OR</v>
          </cell>
          <cell r="E9569" t="str">
            <v>935-05155</v>
          </cell>
          <cell r="F9569" t="str">
            <v>141005155935</v>
          </cell>
          <cell r="G9569">
            <v>603000</v>
          </cell>
          <cell r="H9569" t="str">
            <v>OFFICE SUPPLIES</v>
          </cell>
        </row>
        <row r="9570">
          <cell r="A9570">
            <v>502600</v>
          </cell>
          <cell r="B9570" t="str">
            <v>UTILITIES</v>
          </cell>
          <cell r="C9570">
            <v>11500</v>
          </cell>
          <cell r="D9570" t="str">
            <v>PORTLAND LNG</v>
          </cell>
          <cell r="E9570" t="str">
            <v>935-05195</v>
          </cell>
          <cell r="F9570" t="str">
            <v>115005195935</v>
          </cell>
          <cell r="G9570">
            <v>602600</v>
          </cell>
          <cell r="H9570" t="str">
            <v>UTILITIES</v>
          </cell>
        </row>
        <row r="9571">
          <cell r="A9571">
            <v>501400</v>
          </cell>
          <cell r="B9571" t="str">
            <v>MATERIALS</v>
          </cell>
          <cell r="C9571">
            <v>16200</v>
          </cell>
          <cell r="D9571" t="str">
            <v>STORES</v>
          </cell>
          <cell r="E9571" t="str">
            <v>935-05200</v>
          </cell>
          <cell r="F9571" t="str">
            <v>162005200935</v>
          </cell>
          <cell r="G9571">
            <v>601400</v>
          </cell>
          <cell r="H9571" t="str">
            <v>MATERIALS</v>
          </cell>
        </row>
        <row r="9572">
          <cell r="A9572">
            <v>501401</v>
          </cell>
          <cell r="B9572" t="str">
            <v>MATERIALS - CONS INV</v>
          </cell>
          <cell r="C9572">
            <v>16200</v>
          </cell>
          <cell r="D9572" t="str">
            <v>STORES</v>
          </cell>
          <cell r="E9572" t="str">
            <v>935-05200</v>
          </cell>
          <cell r="F9572" t="str">
            <v>162005200935</v>
          </cell>
          <cell r="G9572">
            <v>601401</v>
          </cell>
          <cell r="H9572" t="str">
            <v>MATERIALS - CONS INV</v>
          </cell>
        </row>
        <row r="9573">
          <cell r="A9573">
            <v>501600</v>
          </cell>
          <cell r="B9573" t="str">
            <v>TRANSPORTATION</v>
          </cell>
          <cell r="C9573">
            <v>16200</v>
          </cell>
          <cell r="D9573" t="str">
            <v>STORES</v>
          </cell>
          <cell r="E9573" t="str">
            <v>935-05200</v>
          </cell>
          <cell r="F9573" t="str">
            <v>162005200935</v>
          </cell>
          <cell r="G9573">
            <v>601600</v>
          </cell>
          <cell r="H9573" t="str">
            <v>TRANSPORTATION</v>
          </cell>
        </row>
        <row r="9574">
          <cell r="A9574">
            <v>501700</v>
          </cell>
          <cell r="B9574" t="str">
            <v>EQUIPMENT</v>
          </cell>
          <cell r="C9574">
            <v>16200</v>
          </cell>
          <cell r="D9574" t="str">
            <v>STORES</v>
          </cell>
          <cell r="E9574" t="str">
            <v>935-05200</v>
          </cell>
          <cell r="F9574" t="str">
            <v>162005200935</v>
          </cell>
          <cell r="G9574">
            <v>601700</v>
          </cell>
          <cell r="H9574" t="str">
            <v>EQUIPMENT</v>
          </cell>
        </row>
        <row r="9575">
          <cell r="A9575">
            <v>502000</v>
          </cell>
          <cell r="B9575" t="str">
            <v>OFFICE CONTRACT WORK</v>
          </cell>
          <cell r="C9575">
            <v>16200</v>
          </cell>
          <cell r="D9575" t="str">
            <v>STORES</v>
          </cell>
          <cell r="E9575" t="str">
            <v>935-05200</v>
          </cell>
          <cell r="F9575" t="str">
            <v>162005200935</v>
          </cell>
          <cell r="G9575">
            <v>602000</v>
          </cell>
          <cell r="H9575" t="str">
            <v>OFFICE CONTRACT WORK</v>
          </cell>
        </row>
        <row r="9576">
          <cell r="A9576">
            <v>502100</v>
          </cell>
          <cell r="B9576" t="str">
            <v>OTHER CONTRACT WORK</v>
          </cell>
          <cell r="C9576">
            <v>16200</v>
          </cell>
          <cell r="D9576" t="str">
            <v>STORES</v>
          </cell>
          <cell r="E9576" t="str">
            <v>935-05200</v>
          </cell>
          <cell r="F9576" t="str">
            <v>162005200935</v>
          </cell>
          <cell r="G9576">
            <v>602100</v>
          </cell>
          <cell r="H9576" t="str">
            <v>OTHER CONTRACT WORK</v>
          </cell>
        </row>
        <row r="9577">
          <cell r="A9577">
            <v>502300</v>
          </cell>
          <cell r="B9577" t="str">
            <v>RENTS AND LEASES</v>
          </cell>
          <cell r="C9577">
            <v>16200</v>
          </cell>
          <cell r="D9577" t="str">
            <v>STORES</v>
          </cell>
          <cell r="E9577" t="str">
            <v>935-05200</v>
          </cell>
          <cell r="F9577" t="str">
            <v>162005200935</v>
          </cell>
          <cell r="G9577">
            <v>602300</v>
          </cell>
          <cell r="H9577" t="str">
            <v>RENTS AND LEASES</v>
          </cell>
        </row>
        <row r="9578">
          <cell r="A9578">
            <v>502466</v>
          </cell>
          <cell r="B9578" t="str">
            <v>P CARD UNCODED CHARG</v>
          </cell>
          <cell r="C9578">
            <v>16200</v>
          </cell>
          <cell r="D9578" t="str">
            <v>STORES</v>
          </cell>
          <cell r="E9578" t="str">
            <v>935-05200</v>
          </cell>
          <cell r="F9578" t="str">
            <v>162005200935</v>
          </cell>
          <cell r="G9578">
            <v>602466</v>
          </cell>
          <cell r="H9578" t="str">
            <v>P CARD UNCODED CHARG</v>
          </cell>
        </row>
        <row r="9579">
          <cell r="A9579">
            <v>503000</v>
          </cell>
          <cell r="B9579" t="str">
            <v>OFFICE SUPPLIES</v>
          </cell>
          <cell r="C9579">
            <v>16200</v>
          </cell>
          <cell r="D9579" t="str">
            <v>STORES</v>
          </cell>
          <cell r="E9579" t="str">
            <v>935-05200</v>
          </cell>
          <cell r="F9579" t="str">
            <v>162005200935</v>
          </cell>
          <cell r="G9579">
            <v>603000</v>
          </cell>
          <cell r="H9579" t="str">
            <v>OFFICE SUPPLIES</v>
          </cell>
        </row>
        <row r="9580">
          <cell r="A9580">
            <v>503300</v>
          </cell>
          <cell r="B9580" t="str">
            <v>REFRESHMENTS</v>
          </cell>
          <cell r="C9580">
            <v>16200</v>
          </cell>
          <cell r="D9580" t="str">
            <v>STORES</v>
          </cell>
          <cell r="E9580" t="str">
            <v>935-05200</v>
          </cell>
          <cell r="F9580" t="str">
            <v>162005200935</v>
          </cell>
          <cell r="G9580">
            <v>603300</v>
          </cell>
          <cell r="H9580" t="str">
            <v>REFRESHMENTS</v>
          </cell>
        </row>
        <row r="9581">
          <cell r="A9581">
            <v>503400</v>
          </cell>
          <cell r="B9581" t="str">
            <v>TOOL EXPENSE</v>
          </cell>
          <cell r="C9581">
            <v>16200</v>
          </cell>
          <cell r="D9581" t="str">
            <v>STORES</v>
          </cell>
          <cell r="E9581" t="str">
            <v>935-05200</v>
          </cell>
          <cell r="F9581" t="str">
            <v>162005200935</v>
          </cell>
          <cell r="G9581">
            <v>603400</v>
          </cell>
          <cell r="H9581" t="str">
            <v>TOOL EXPENSE</v>
          </cell>
        </row>
        <row r="9582">
          <cell r="A9582">
            <v>505100</v>
          </cell>
          <cell r="B9582" t="str">
            <v>PROFESSIONAL SERVICE</v>
          </cell>
          <cell r="C9582">
            <v>16200</v>
          </cell>
          <cell r="D9582" t="str">
            <v>STORES</v>
          </cell>
          <cell r="E9582" t="str">
            <v>935-05200</v>
          </cell>
          <cell r="F9582" t="str">
            <v>162005200935</v>
          </cell>
          <cell r="G9582">
            <v>605100</v>
          </cell>
          <cell r="H9582" t="str">
            <v>PROFESSIONAL SERVICE</v>
          </cell>
        </row>
        <row r="9583">
          <cell r="A9583">
            <v>512200</v>
          </cell>
          <cell r="B9583" t="str">
            <v>TRAVEL IN TERRITORY</v>
          </cell>
          <cell r="C9583">
            <v>16200</v>
          </cell>
          <cell r="D9583" t="str">
            <v>STORES</v>
          </cell>
          <cell r="E9583" t="str">
            <v>935-05200</v>
          </cell>
          <cell r="F9583" t="str">
            <v>162005200935</v>
          </cell>
          <cell r="G9583">
            <v>612200</v>
          </cell>
          <cell r="H9583" t="str">
            <v>TRAVEL IN TERRITORY</v>
          </cell>
        </row>
        <row r="9584">
          <cell r="A9584">
            <v>513200</v>
          </cell>
          <cell r="B9584" t="str">
            <v>BUSINESS TRAVEL</v>
          </cell>
          <cell r="C9584">
            <v>16200</v>
          </cell>
          <cell r="D9584" t="str">
            <v>STORES</v>
          </cell>
          <cell r="E9584" t="str">
            <v>935-05200</v>
          </cell>
          <cell r="F9584" t="str">
            <v>162005200935</v>
          </cell>
          <cell r="G9584">
            <v>613200</v>
          </cell>
          <cell r="H9584" t="str">
            <v>BUSINESS TRAVEL</v>
          </cell>
        </row>
        <row r="9585">
          <cell r="A9585">
            <v>522000</v>
          </cell>
          <cell r="B9585" t="str">
            <v>EMPLOYEE AWARDS</v>
          </cell>
          <cell r="C9585">
            <v>16200</v>
          </cell>
          <cell r="D9585" t="str">
            <v>STORES</v>
          </cell>
          <cell r="E9585" t="str">
            <v>935-05200</v>
          </cell>
          <cell r="F9585" t="str">
            <v>162005200935</v>
          </cell>
          <cell r="G9585">
            <v>622000</v>
          </cell>
          <cell r="H9585" t="str">
            <v>EMPLOYEE AWARDS</v>
          </cell>
        </row>
        <row r="9586">
          <cell r="A9586">
            <v>580105</v>
          </cell>
          <cell r="B9586" t="str">
            <v>SALARY REGULAR</v>
          </cell>
          <cell r="C9586">
            <v>16200</v>
          </cell>
          <cell r="D9586" t="str">
            <v>STORES</v>
          </cell>
          <cell r="E9586" t="str">
            <v>935-05200</v>
          </cell>
          <cell r="F9586" t="str">
            <v>162005200935</v>
          </cell>
          <cell r="G9586">
            <v>680105</v>
          </cell>
          <cell r="H9586" t="str">
            <v>SALARY REGULAR</v>
          </cell>
        </row>
        <row r="9587">
          <cell r="A9587">
            <v>580305</v>
          </cell>
          <cell r="B9587" t="str">
            <v>HOURLY  REGULAR</v>
          </cell>
          <cell r="C9587">
            <v>16200</v>
          </cell>
          <cell r="D9587" t="str">
            <v>STORES</v>
          </cell>
          <cell r="E9587" t="str">
            <v>935-05200</v>
          </cell>
          <cell r="F9587" t="str">
            <v>162005200935</v>
          </cell>
          <cell r="G9587">
            <v>680305</v>
          </cell>
          <cell r="H9587" t="str">
            <v>HOURLY  REGULAR</v>
          </cell>
        </row>
        <row r="9588">
          <cell r="A9588">
            <v>580306</v>
          </cell>
          <cell r="B9588" t="str">
            <v>HOURLY  OT PAY</v>
          </cell>
          <cell r="C9588">
            <v>16200</v>
          </cell>
          <cell r="D9588" t="str">
            <v>STORES</v>
          </cell>
          <cell r="E9588" t="str">
            <v>935-05200</v>
          </cell>
          <cell r="F9588" t="str">
            <v>162005200935</v>
          </cell>
          <cell r="G9588">
            <v>680306</v>
          </cell>
          <cell r="H9588" t="str">
            <v>HOURLY  OT PAY</v>
          </cell>
        </row>
        <row r="9589">
          <cell r="A9589">
            <v>581500</v>
          </cell>
          <cell r="B9589" t="str">
            <v>MILEAGE REIMBURSEMNT</v>
          </cell>
          <cell r="C9589">
            <v>16200</v>
          </cell>
          <cell r="D9589" t="str">
            <v>STORES</v>
          </cell>
          <cell r="E9589" t="str">
            <v>935-05200</v>
          </cell>
          <cell r="F9589" t="str">
            <v>162005200935</v>
          </cell>
          <cell r="G9589">
            <v>681500</v>
          </cell>
          <cell r="H9589" t="str">
            <v>MILEAGE REIMBURSEMNT</v>
          </cell>
        </row>
        <row r="9590">
          <cell r="A9590">
            <v>500100</v>
          </cell>
          <cell r="B9590" t="str">
            <v>SALARY PAYROLL</v>
          </cell>
          <cell r="C9590">
            <v>16200</v>
          </cell>
          <cell r="D9590" t="str">
            <v>STORES</v>
          </cell>
          <cell r="E9590" t="str">
            <v>935-05200</v>
          </cell>
          <cell r="F9590" t="str">
            <v>162005200935</v>
          </cell>
          <cell r="G9590">
            <v>600100</v>
          </cell>
          <cell r="H9590" t="str">
            <v>SALARY PAYROLL</v>
          </cell>
        </row>
        <row r="9591">
          <cell r="A9591">
            <v>501402</v>
          </cell>
          <cell r="B9591" t="str">
            <v>MATERIALS -CONS PIPE</v>
          </cell>
          <cell r="C9591">
            <v>16200</v>
          </cell>
          <cell r="D9591" t="str">
            <v>STORES</v>
          </cell>
          <cell r="E9591" t="str">
            <v>935-05200</v>
          </cell>
          <cell r="F9591" t="str">
            <v>162005200935</v>
          </cell>
          <cell r="G9591">
            <v>601402</v>
          </cell>
          <cell r="H9591" t="str">
            <v>MATERIALS -CONS PIPE</v>
          </cell>
        </row>
        <row r="9592">
          <cell r="A9592">
            <v>502800</v>
          </cell>
          <cell r="B9592" t="str">
            <v>POSTAGE</v>
          </cell>
          <cell r="C9592">
            <v>16200</v>
          </cell>
          <cell r="D9592" t="str">
            <v>STORES</v>
          </cell>
          <cell r="E9592" t="str">
            <v>935-05200</v>
          </cell>
          <cell r="F9592" t="str">
            <v>162005200935</v>
          </cell>
          <cell r="G9592">
            <v>602800</v>
          </cell>
          <cell r="H9592" t="str">
            <v>POSTAGE</v>
          </cell>
        </row>
        <row r="9593">
          <cell r="A9593">
            <v>580301</v>
          </cell>
          <cell r="B9593" t="str">
            <v>HOURLY DBL TIME PAY</v>
          </cell>
          <cell r="C9593">
            <v>16200</v>
          </cell>
          <cell r="D9593" t="str">
            <v>STORES</v>
          </cell>
          <cell r="E9593" t="str">
            <v>935-05200</v>
          </cell>
          <cell r="F9593" t="str">
            <v>162005200935</v>
          </cell>
          <cell r="G9593">
            <v>680301</v>
          </cell>
          <cell r="H9593" t="str">
            <v>HOURLY DBL TIME PAY</v>
          </cell>
        </row>
        <row r="9594">
          <cell r="A9594">
            <v>585800</v>
          </cell>
          <cell r="B9594" t="str">
            <v>MEAL TICKETS SECONDARY</v>
          </cell>
          <cell r="C9594">
            <v>16200</v>
          </cell>
          <cell r="D9594" t="str">
            <v>STORES</v>
          </cell>
          <cell r="E9594" t="str">
            <v>935-05200</v>
          </cell>
          <cell r="F9594" t="str">
            <v>162005200935</v>
          </cell>
          <cell r="G9594">
            <v>685800</v>
          </cell>
          <cell r="H9594" t="str">
            <v>MEAL TICKETS SECONDARY</v>
          </cell>
        </row>
        <row r="9595">
          <cell r="A9595">
            <v>262146</v>
          </cell>
          <cell r="B9595" t="str">
            <v>INJ &amp; DAM RES-EXT TAR DEPOSIT</v>
          </cell>
          <cell r="E9595"/>
          <cell r="F9595" t="str">
            <v/>
          </cell>
          <cell r="G9595">
            <v>280065</v>
          </cell>
          <cell r="H9595" t="str">
            <v>INJ &amp; DAM RES-EXT TAR DEPOSIT</v>
          </cell>
        </row>
        <row r="9596">
          <cell r="A9596">
            <v>262147</v>
          </cell>
          <cell r="B9596" t="str">
            <v>INJ &amp; DAM RES-ENV CEN GAS HOLD</v>
          </cell>
          <cell r="F9596" t="str">
            <v/>
          </cell>
          <cell r="G9596">
            <v>280070</v>
          </cell>
          <cell r="H9596" t="str">
            <v>INJ &amp; DAM RES-ENV CEN GAS HOLD</v>
          </cell>
        </row>
        <row r="9597">
          <cell r="A9597">
            <v>262148</v>
          </cell>
          <cell r="B9597" t="str">
            <v>INJ &amp; DAM RES-FRONT ST</v>
          </cell>
          <cell r="F9597" t="str">
            <v/>
          </cell>
          <cell r="G9597">
            <v>280075</v>
          </cell>
          <cell r="H9597" t="str">
            <v>INJ &amp; DAM RES-FRONT ST</v>
          </cell>
        </row>
        <row r="9598">
          <cell r="A9598">
            <v>262149</v>
          </cell>
          <cell r="B9598" t="str">
            <v>INJ &amp; DAM RES-FR AMER SCHOOL</v>
          </cell>
          <cell r="F9598" t="str">
            <v/>
          </cell>
          <cell r="G9598">
            <v>280080</v>
          </cell>
          <cell r="H9598" t="str">
            <v>INJ &amp; DAM RES-FR AMER SCHOOL</v>
          </cell>
        </row>
        <row r="9599">
          <cell r="A9599">
            <v>262150</v>
          </cell>
          <cell r="B9599" t="str">
            <v>RES OFFSET - ENV GASCO</v>
          </cell>
          <cell r="F9599" t="str">
            <v/>
          </cell>
          <cell r="G9599">
            <v>280085</v>
          </cell>
          <cell r="H9599" t="str">
            <v>RES OFFSET - ENV GASCO</v>
          </cell>
        </row>
        <row r="9600">
          <cell r="A9600">
            <v>262151</v>
          </cell>
          <cell r="B9600" t="str">
            <v>RES OFFSET - ENV SILTRONIC</v>
          </cell>
          <cell r="F9600" t="str">
            <v/>
          </cell>
          <cell r="G9600">
            <v>280090</v>
          </cell>
          <cell r="H9600" t="str">
            <v>RES OFFSET - ENV SILTRONIC</v>
          </cell>
        </row>
        <row r="9601">
          <cell r="A9601">
            <v>262152</v>
          </cell>
          <cell r="B9601" t="str">
            <v>RES OFFSET - ENV HARBOR</v>
          </cell>
          <cell r="F9601" t="str">
            <v/>
          </cell>
          <cell r="G9601">
            <v>280095</v>
          </cell>
          <cell r="H9601" t="str">
            <v>RES OFFSET - ENV HARBOR</v>
          </cell>
        </row>
        <row r="9602">
          <cell r="A9602">
            <v>262153</v>
          </cell>
          <cell r="B9602" t="str">
            <v>RES OFFSET - ENV TAR DEPOSIT</v>
          </cell>
          <cell r="F9602" t="str">
            <v/>
          </cell>
          <cell r="G9602">
            <v>280100</v>
          </cell>
          <cell r="H9602" t="str">
            <v>RES OFFSET - ENV TAR DEPOSIT</v>
          </cell>
        </row>
        <row r="9603">
          <cell r="A9603">
            <v>262154</v>
          </cell>
          <cell r="B9603" t="str">
            <v>RES OFFSET - ENV EUGENE</v>
          </cell>
          <cell r="F9603" t="str">
            <v/>
          </cell>
          <cell r="G9603">
            <v>280105</v>
          </cell>
          <cell r="H9603" t="str">
            <v>RES OFFSET - ENV EUGENE</v>
          </cell>
        </row>
        <row r="9604">
          <cell r="A9604">
            <v>262155</v>
          </cell>
          <cell r="B9604" t="str">
            <v>RES OFFSET - ENV FRONT ST</v>
          </cell>
          <cell r="F9604" t="str">
            <v/>
          </cell>
          <cell r="G9604">
            <v>280110</v>
          </cell>
          <cell r="H9604" t="str">
            <v>RES OFFSET - ENV FRONT ST</v>
          </cell>
        </row>
        <row r="9605">
          <cell r="A9605">
            <v>262156</v>
          </cell>
          <cell r="B9605" t="str">
            <v>RES OFFSET - ENV STEEL MILLS</v>
          </cell>
          <cell r="F9605" t="str">
            <v/>
          </cell>
          <cell r="G9605">
            <v>280115</v>
          </cell>
          <cell r="H9605" t="str">
            <v>RES OFFSET - ENV STEEL MILLS</v>
          </cell>
        </row>
        <row r="9606">
          <cell r="A9606">
            <v>262157</v>
          </cell>
          <cell r="B9606" t="str">
            <v>RES OFFSET - ENV CRTL SVC CNTR</v>
          </cell>
          <cell r="F9606" t="str">
            <v/>
          </cell>
          <cell r="G9606">
            <v>280120</v>
          </cell>
          <cell r="H9606" t="str">
            <v>RES OFFSET - ENV CRTL SVC CNTR</v>
          </cell>
        </row>
        <row r="9607">
          <cell r="A9607">
            <v>262159</v>
          </cell>
          <cell r="B9607" t="str">
            <v>RES OFFSET- ENV FR AMER SCHOOL</v>
          </cell>
          <cell r="F9607" t="str">
            <v/>
          </cell>
          <cell r="G9607">
            <v>280125</v>
          </cell>
          <cell r="H9607" t="str">
            <v>RES OFFSET- ENV FR AMER SCHOOL</v>
          </cell>
        </row>
        <row r="9608">
          <cell r="A9608">
            <v>227602</v>
          </cell>
          <cell r="B9608" t="str">
            <v>FINANCE UTILITY LEASE LIABILITY</v>
          </cell>
          <cell r="F9608" t="str">
            <v/>
          </cell>
          <cell r="G9608">
            <v>280205</v>
          </cell>
          <cell r="H9608" t="str">
            <v>FINANCE UTILITY LEASE LIABILITY</v>
          </cell>
        </row>
        <row r="9609">
          <cell r="A9609">
            <v>227603</v>
          </cell>
          <cell r="B9609" t="str">
            <v>FINANCE NON-UTILITY LEASE LIABILITY</v>
          </cell>
          <cell r="F9609" t="str">
            <v/>
          </cell>
          <cell r="G9609">
            <v>280405</v>
          </cell>
          <cell r="H9609" t="str">
            <v>FINANCE NON-UTILITY LEASE LIABILITY</v>
          </cell>
        </row>
        <row r="9610">
          <cell r="A9610">
            <v>228200</v>
          </cell>
          <cell r="B9610" t="str">
            <v>Other Liability - Workers Comp Reclass - LT</v>
          </cell>
          <cell r="F9610" t="str">
            <v/>
          </cell>
          <cell r="G9610">
            <v>280605</v>
          </cell>
          <cell r="H9610" t="str">
            <v>Other Liability - Workers Comp Reclass - LT</v>
          </cell>
        </row>
        <row r="9611">
          <cell r="A9611">
            <v>228400</v>
          </cell>
          <cell r="B9611" t="str">
            <v>DCP - EXEC AND DIR</v>
          </cell>
          <cell r="F9611" t="str">
            <v/>
          </cell>
          <cell r="G9611">
            <v>280610</v>
          </cell>
          <cell r="H9611" t="str">
            <v>DCP - EXEC AND DIR</v>
          </cell>
        </row>
        <row r="9612">
          <cell r="A9612">
            <v>228401</v>
          </cell>
          <cell r="B9612" t="str">
            <v>EDCP</v>
          </cell>
          <cell r="F9612" t="str">
            <v/>
          </cell>
          <cell r="G9612">
            <v>280615</v>
          </cell>
          <cell r="H9612" t="str">
            <v>EDCP</v>
          </cell>
        </row>
        <row r="9613">
          <cell r="A9613">
            <v>228402</v>
          </cell>
          <cell r="B9613" t="str">
            <v>DDCP</v>
          </cell>
          <cell r="F9613" t="str">
            <v/>
          </cell>
          <cell r="G9613">
            <v>280620</v>
          </cell>
          <cell r="H9613" t="str">
            <v>DDCP</v>
          </cell>
        </row>
        <row r="9614">
          <cell r="A9614">
            <v>233000</v>
          </cell>
          <cell r="B9614" t="str">
            <v>LONG TERM PROMISSORY NOTE - LEHMAN</v>
          </cell>
          <cell r="F9614" t="str">
            <v/>
          </cell>
          <cell r="G9614">
            <v>280625</v>
          </cell>
          <cell r="H9614" t="str">
            <v>LONG TERM PROMISSORY NOTE - LEHMAN</v>
          </cell>
        </row>
        <row r="9615">
          <cell r="A9615">
            <v>253039</v>
          </cell>
          <cell r="B9615" t="str">
            <v>MISC NON-CURRENT LIABILITIES-RECLASS</v>
          </cell>
          <cell r="F9615" t="str">
            <v/>
          </cell>
          <cell r="G9615">
            <v>280630</v>
          </cell>
          <cell r="H9615" t="str">
            <v>MISC NON-CURRENT LIABILITIES-RECLASS</v>
          </cell>
        </row>
        <row r="9616">
          <cell r="A9616">
            <v>253201</v>
          </cell>
          <cell r="B9616" t="str">
            <v>Western States Liability</v>
          </cell>
          <cell r="F9616" t="str">
            <v/>
          </cell>
          <cell r="G9616">
            <v>280635</v>
          </cell>
          <cell r="H9616" t="str">
            <v>Western States Liability</v>
          </cell>
        </row>
        <row r="9617">
          <cell r="A9617">
            <v>253205</v>
          </cell>
          <cell r="B9617" t="str">
            <v>Western States Liability LT-contra</v>
          </cell>
          <cell r="F9617" t="str">
            <v/>
          </cell>
          <cell r="G9617">
            <v>280640</v>
          </cell>
          <cell r="H9617" t="str">
            <v>Western States Liability LT-contra</v>
          </cell>
        </row>
        <row r="9618">
          <cell r="A9618">
            <v>253700</v>
          </cell>
          <cell r="B9618" t="str">
            <v>Contruction Work in Progress Liab - 250 Taylor HQ</v>
          </cell>
          <cell r="F9618" t="str">
            <v/>
          </cell>
          <cell r="G9618">
            <v>280645</v>
          </cell>
          <cell r="H9618" t="str">
            <v>Contruction Work in Progress Liab - 250 Taylor HQ</v>
          </cell>
        </row>
        <row r="9619">
          <cell r="A9619">
            <v>261001</v>
          </cell>
          <cell r="B9619" t="str">
            <v>AUTO SELF-INSURANCE</v>
          </cell>
          <cell r="F9619" t="str">
            <v/>
          </cell>
          <cell r="G9619">
            <v>280650</v>
          </cell>
          <cell r="H9619" t="str">
            <v>AUTO SELF-INSURANCE</v>
          </cell>
        </row>
        <row r="9620">
          <cell r="A9620">
            <v>262001</v>
          </cell>
          <cell r="B9620" t="str">
            <v>INJ &amp; DAMAGE RES-OPER</v>
          </cell>
          <cell r="F9620" t="str">
            <v/>
          </cell>
          <cell r="G9620">
            <v>280655</v>
          </cell>
          <cell r="H9620" t="str">
            <v>INJ &amp; DAMAGE RES-OPER</v>
          </cell>
        </row>
        <row r="9621">
          <cell r="A9621">
            <v>262002</v>
          </cell>
          <cell r="B9621" t="str">
            <v>INJ &amp; DAMAGE RES-CONST</v>
          </cell>
          <cell r="F9621" t="str">
            <v/>
          </cell>
          <cell r="G9621">
            <v>280660</v>
          </cell>
          <cell r="H9621" t="str">
            <v>INJ &amp; DAMAGE RES-CONST</v>
          </cell>
        </row>
        <row r="9622">
          <cell r="A9622">
            <v>262003</v>
          </cell>
          <cell r="B9622" t="str">
            <v>INJ &amp; DAMAGE RES-HR</v>
          </cell>
          <cell r="F9622" t="str">
            <v/>
          </cell>
          <cell r="G9622">
            <v>280665</v>
          </cell>
          <cell r="H9622" t="str">
            <v>INJ &amp; DAMAGE RES-HR</v>
          </cell>
        </row>
        <row r="9623">
          <cell r="A9623">
            <v>262004</v>
          </cell>
          <cell r="B9623" t="str">
            <v>INJ &amp; DAM RES-EXTRAORDINARY</v>
          </cell>
          <cell r="F9623" t="str">
            <v/>
          </cell>
          <cell r="G9623">
            <v>280670</v>
          </cell>
          <cell r="H9623" t="str">
            <v>INJ &amp; DAM RES-EXTRAORDINARY</v>
          </cell>
        </row>
        <row r="9624">
          <cell r="A9624">
            <v>263002</v>
          </cell>
          <cell r="B9624" t="str">
            <v>ACC LIAB-EXEMPT VACATION</v>
          </cell>
          <cell r="F9624" t="str">
            <v/>
          </cell>
          <cell r="G9624">
            <v>280675</v>
          </cell>
          <cell r="H9624" t="str">
            <v>ACC LIAB-EXEMPT VACATION</v>
          </cell>
        </row>
        <row r="9625">
          <cell r="A9625">
            <v>201000</v>
          </cell>
          <cell r="B9625" t="str">
            <v>COMMON STOCK ISSUED</v>
          </cell>
          <cell r="F9625" t="str">
            <v/>
          </cell>
          <cell r="G9625">
            <v>311005</v>
          </cell>
          <cell r="H9625" t="str">
            <v>COMMON STOCK ISSUED</v>
          </cell>
        </row>
        <row r="9626">
          <cell r="A9626">
            <v>201100</v>
          </cell>
          <cell r="B9626" t="str">
            <v>COMMON STOCK - NO PAR VALUE</v>
          </cell>
          <cell r="F9626" t="str">
            <v/>
          </cell>
          <cell r="G9626">
            <v>311010</v>
          </cell>
          <cell r="H9626" t="str">
            <v>COMMON STOCK - NO PAR VALUE</v>
          </cell>
        </row>
        <row r="9627">
          <cell r="A9627">
            <v>201509</v>
          </cell>
          <cell r="B9627" t="str">
            <v>COMMON STOCK ISSUED-INITIAL-KB PIPELINE</v>
          </cell>
          <cell r="F9627" t="str">
            <v/>
          </cell>
          <cell r="G9627">
            <v>311015</v>
          </cell>
          <cell r="H9627" t="str">
            <v>COMMON STOCK ISSUED-INITIAL-KB PIPELINE</v>
          </cell>
        </row>
        <row r="9628">
          <cell r="A9628">
            <v>211400</v>
          </cell>
          <cell r="B9628" t="str">
            <v>CAPITAL</v>
          </cell>
          <cell r="F9628" t="str">
            <v/>
          </cell>
          <cell r="G9628">
            <v>311020</v>
          </cell>
          <cell r="H9628" t="str">
            <v>CAPITAL</v>
          </cell>
        </row>
        <row r="9629">
          <cell r="A9629">
            <v>214001</v>
          </cell>
          <cell r="B9629" t="str">
            <v>COMMON STOCK EXPENSE - DRIP &amp; ESPP</v>
          </cell>
          <cell r="F9629" t="str">
            <v/>
          </cell>
          <cell r="G9629">
            <v>311025</v>
          </cell>
          <cell r="H9629" t="str">
            <v>COMMON STOCK EXPENSE - DRIP &amp; ESPP</v>
          </cell>
        </row>
        <row r="9630">
          <cell r="A9630">
            <v>214002</v>
          </cell>
          <cell r="B9630" t="str">
            <v>COMMON STOCK EXPENSE - ISSUANCE</v>
          </cell>
          <cell r="F9630" t="str">
            <v/>
          </cell>
          <cell r="G9630">
            <v>311030</v>
          </cell>
          <cell r="H9630" t="str">
            <v>COMMON STOCK EXPENSE - ISSUANCE</v>
          </cell>
        </row>
        <row r="9631">
          <cell r="A9631">
            <v>207001</v>
          </cell>
          <cell r="B9631" t="str">
            <v>PREM-CAP STOCK-OTHER</v>
          </cell>
          <cell r="F9631" t="str">
            <v/>
          </cell>
          <cell r="G9631">
            <v>311205</v>
          </cell>
          <cell r="H9631" t="str">
            <v>PREM-CAP STOCK-OTHER</v>
          </cell>
        </row>
        <row r="9632">
          <cell r="A9632">
            <v>207003</v>
          </cell>
          <cell r="B9632" t="str">
            <v>APIC - STOCK BASED COMP</v>
          </cell>
          <cell r="F9632" t="str">
            <v/>
          </cell>
          <cell r="G9632">
            <v>311210</v>
          </cell>
          <cell r="H9632" t="str">
            <v>APIC - STOCK BASED COMP</v>
          </cell>
        </row>
        <row r="9633">
          <cell r="A9633">
            <v>207004</v>
          </cell>
          <cell r="B9633" t="str">
            <v>APIC - LTIP</v>
          </cell>
          <cell r="F9633" t="str">
            <v/>
          </cell>
          <cell r="G9633">
            <v>311215</v>
          </cell>
          <cell r="H9633" t="str">
            <v>APIC - LTIP</v>
          </cell>
        </row>
        <row r="9634">
          <cell r="A9634">
            <v>207010</v>
          </cell>
          <cell r="B9634" t="str">
            <v>APIC - OTHER</v>
          </cell>
          <cell r="F9634" t="str">
            <v/>
          </cell>
          <cell r="G9634">
            <v>311220</v>
          </cell>
          <cell r="H9634" t="str">
            <v>APIC - OTHER</v>
          </cell>
        </row>
        <row r="9635">
          <cell r="A9635">
            <v>209000</v>
          </cell>
          <cell r="B9635" t="str">
            <v>REDUCTION IN PAR - COM STK</v>
          </cell>
          <cell r="F9635" t="str">
            <v/>
          </cell>
          <cell r="G9635">
            <v>311225</v>
          </cell>
          <cell r="H9635" t="str">
            <v>REDUCTION IN PAR - COM STK</v>
          </cell>
        </row>
        <row r="9636">
          <cell r="A9636">
            <v>210000</v>
          </cell>
          <cell r="B9636" t="str">
            <v>APIC - REACQUIRED PREFERRED STOCK</v>
          </cell>
          <cell r="F9636" t="str">
            <v/>
          </cell>
          <cell r="G9636">
            <v>311230</v>
          </cell>
          <cell r="H9636" t="str">
            <v>APIC - REACQUIRED PREFERRED STOCK</v>
          </cell>
        </row>
        <row r="9637">
          <cell r="A9637">
            <v>212001</v>
          </cell>
          <cell r="B9637" t="str">
            <v>INST RECD-STOCK-EMP</v>
          </cell>
          <cell r="F9637" t="str">
            <v/>
          </cell>
          <cell r="G9637">
            <v>311235</v>
          </cell>
          <cell r="H9637" t="str">
            <v>INST RECD-STOCK-EMP</v>
          </cell>
        </row>
        <row r="9638">
          <cell r="A9638">
            <v>216000</v>
          </cell>
          <cell r="B9638" t="str">
            <v>RETAINED EARNINGS</v>
          </cell>
          <cell r="F9638" t="str">
            <v/>
          </cell>
          <cell r="G9638">
            <v>316005</v>
          </cell>
          <cell r="H9638" t="str">
            <v>RETAINED EARNINGS</v>
          </cell>
        </row>
        <row r="9639">
          <cell r="A9639">
            <v>216001</v>
          </cell>
          <cell r="B9639" t="str">
            <v>DIVIDENDS</v>
          </cell>
          <cell r="F9639" t="str">
            <v/>
          </cell>
          <cell r="G9639">
            <v>316006</v>
          </cell>
          <cell r="H9639" t="str">
            <v>DIVIDENDS</v>
          </cell>
        </row>
        <row r="9640">
          <cell r="A9640">
            <v>216003</v>
          </cell>
          <cell r="B9640" t="str">
            <v>RETAINED EARNINGS - NWNG - KB PIPELINE</v>
          </cell>
          <cell r="F9640" t="str">
            <v/>
          </cell>
          <cell r="G9640">
            <v>316010</v>
          </cell>
          <cell r="H9640" t="str">
            <v>RETAINED EARNINGS - NWNG - KB PIPELINE</v>
          </cell>
        </row>
        <row r="9641">
          <cell r="A9641">
            <v>216016</v>
          </cell>
          <cell r="B9641" t="str">
            <v>UNDIST EARN-NNG FINANCIAL</v>
          </cell>
          <cell r="F9641" t="str">
            <v/>
          </cell>
          <cell r="G9641">
            <v>316015</v>
          </cell>
          <cell r="H9641" t="str">
            <v>UNDIST EARN-NNG FINANCIAL</v>
          </cell>
        </row>
        <row r="9642">
          <cell r="A9642">
            <v>216018</v>
          </cell>
          <cell r="B9642" t="str">
            <v>UNDIST EARN - NW ENERGY</v>
          </cell>
          <cell r="F9642" t="str">
            <v/>
          </cell>
          <cell r="G9642">
            <v>316020</v>
          </cell>
          <cell r="H9642" t="str">
            <v>UNDIST EARN - NW ENERGY</v>
          </cell>
        </row>
        <row r="9643">
          <cell r="A9643">
            <v>216100</v>
          </cell>
          <cell r="B9643" t="str">
            <v>RETAINED EARNINGS - KB PIPELINE</v>
          </cell>
          <cell r="F9643" t="str">
            <v/>
          </cell>
          <cell r="G9643">
            <v>316025</v>
          </cell>
          <cell r="H9643" t="str">
            <v>RETAINED EARNINGS - KB PIPELINE</v>
          </cell>
        </row>
        <row r="9644">
          <cell r="A9644">
            <v>216101</v>
          </cell>
          <cell r="B9644" t="str">
            <v>RETAINED EARNINGS-FINANCING DIV</v>
          </cell>
          <cell r="F9644" t="str">
            <v/>
          </cell>
          <cell r="G9644">
            <v>316030</v>
          </cell>
          <cell r="H9644" t="str">
            <v>RETAINED EARNINGS-FINANCING DIV</v>
          </cell>
        </row>
        <row r="9645">
          <cell r="A9645">
            <v>216110</v>
          </cell>
          <cell r="B9645" t="str">
            <v>RETAINED EARNINGS-20TH &amp; KEARNEY</v>
          </cell>
          <cell r="F9645" t="str">
            <v/>
          </cell>
          <cell r="G9645">
            <v>316035</v>
          </cell>
          <cell r="H9645" t="str">
            <v>RETAINED EARNINGS-20TH &amp; KEARNEY</v>
          </cell>
        </row>
        <row r="9646">
          <cell r="A9646">
            <v>216404</v>
          </cell>
          <cell r="B9646" t="str">
            <v>RETAINED EARNINGS-BEG BALANCE</v>
          </cell>
          <cell r="F9646" t="str">
            <v/>
          </cell>
          <cell r="G9646">
            <v>316040</v>
          </cell>
          <cell r="H9646" t="str">
            <v>RETAINED EARNINGS-BEG BALANCE</v>
          </cell>
        </row>
        <row r="9647">
          <cell r="A9647">
            <v>216999</v>
          </cell>
          <cell r="B9647" t="str">
            <v>RETAINED EARNINGS - FINANCING DIVISION</v>
          </cell>
          <cell r="F9647" t="str">
            <v/>
          </cell>
          <cell r="G9647">
            <v>316045</v>
          </cell>
          <cell r="H9647" t="str">
            <v>RETAINED EARNINGS - FINANCING DIVISION</v>
          </cell>
        </row>
        <row r="9648">
          <cell r="A9648">
            <v>218000</v>
          </cell>
          <cell r="B9648" t="str">
            <v>OTHER COMP INCOME</v>
          </cell>
          <cell r="F9648" t="str">
            <v/>
          </cell>
          <cell r="G9648">
            <v>320005</v>
          </cell>
          <cell r="H9648" t="str">
            <v>OTHER COMP INCOME</v>
          </cell>
        </row>
        <row r="9649">
          <cell r="A9649">
            <v>500100</v>
          </cell>
          <cell r="B9649" t="str">
            <v>SALARY PAYROLL</v>
          </cell>
          <cell r="F9649" t="str">
            <v/>
          </cell>
          <cell r="G9649">
            <v>600100</v>
          </cell>
          <cell r="H9649" t="str">
            <v>SALARY PAYROLL</v>
          </cell>
        </row>
        <row r="9650">
          <cell r="A9650">
            <v>500106</v>
          </cell>
          <cell r="B9650" t="str">
            <v>SALARY  OVERTIME</v>
          </cell>
          <cell r="F9650" t="str">
            <v/>
          </cell>
          <cell r="G9650">
            <v>600106</v>
          </cell>
          <cell r="H9650" t="str">
            <v>SALARY  OVERTIME</v>
          </cell>
        </row>
        <row r="9651">
          <cell r="A9651">
            <v>500300</v>
          </cell>
          <cell r="B9651" t="str">
            <v>HOURLY PAYROLL</v>
          </cell>
          <cell r="F9651" t="str">
            <v/>
          </cell>
          <cell r="G9651">
            <v>600300</v>
          </cell>
          <cell r="H9651" t="str">
            <v>HOURLY PAYROLL</v>
          </cell>
        </row>
        <row r="9652">
          <cell r="A9652">
            <v>500301</v>
          </cell>
          <cell r="B9652" t="str">
            <v>HOURLY DOUBLE PAY</v>
          </cell>
          <cell r="F9652" t="str">
            <v/>
          </cell>
          <cell r="G9652">
            <v>600301</v>
          </cell>
          <cell r="H9652" t="str">
            <v>HOURLY DOUBLE PAY</v>
          </cell>
        </row>
        <row r="9653">
          <cell r="A9653">
            <v>500305</v>
          </cell>
          <cell r="B9653" t="str">
            <v>HOURLY REGULAR  PAY</v>
          </cell>
          <cell r="F9653" t="str">
            <v/>
          </cell>
          <cell r="G9653">
            <v>600305</v>
          </cell>
          <cell r="H9653" t="str">
            <v>HOURLY REGULAR  PAY</v>
          </cell>
        </row>
        <row r="9654">
          <cell r="A9654">
            <v>500306</v>
          </cell>
          <cell r="B9654" t="str">
            <v>HOURLY OVERTIME PAY</v>
          </cell>
          <cell r="F9654" t="str">
            <v/>
          </cell>
          <cell r="G9654">
            <v>600306</v>
          </cell>
          <cell r="H9654" t="str">
            <v>HOURLY OVERTIME PAY</v>
          </cell>
        </row>
        <row r="9655">
          <cell r="A9655">
            <v>500307</v>
          </cell>
          <cell r="B9655" t="str">
            <v>ON CALL ASSIGN. PAY</v>
          </cell>
          <cell r="F9655" t="str">
            <v/>
          </cell>
          <cell r="G9655">
            <v>600307</v>
          </cell>
          <cell r="H9655" t="str">
            <v>ON CALL ASSIGN. PAY</v>
          </cell>
        </row>
        <row r="9656">
          <cell r="A9656">
            <v>500400</v>
          </cell>
          <cell r="B9656" t="str">
            <v>P/T HOURLY PAYROLL</v>
          </cell>
          <cell r="F9656" t="str">
            <v/>
          </cell>
          <cell r="G9656">
            <v>600400</v>
          </cell>
          <cell r="H9656" t="str">
            <v>P/T HOURLY PAYROLL</v>
          </cell>
        </row>
        <row r="9657">
          <cell r="A9657">
            <v>500500</v>
          </cell>
          <cell r="B9657" t="str">
            <v>SALARY BONUS PAYROLL</v>
          </cell>
          <cell r="F9657" t="str">
            <v/>
          </cell>
          <cell r="G9657">
            <v>600500</v>
          </cell>
          <cell r="H9657" t="str">
            <v>SALARY BONUS PAYROLL</v>
          </cell>
        </row>
        <row r="9658">
          <cell r="A9658">
            <v>500700</v>
          </cell>
          <cell r="B9658" t="str">
            <v>HOURLY BONUS PAYROLL</v>
          </cell>
          <cell r="F9658" t="str">
            <v/>
          </cell>
          <cell r="G9658">
            <v>600700</v>
          </cell>
          <cell r="H9658" t="str">
            <v>HOURLY BONUS PAYROLL</v>
          </cell>
        </row>
        <row r="9659">
          <cell r="A9659">
            <v>500800</v>
          </cell>
          <cell r="B9659" t="str">
            <v>SALARY P/T PAYROLL</v>
          </cell>
          <cell r="F9659" t="str">
            <v/>
          </cell>
          <cell r="G9659">
            <v>600800</v>
          </cell>
          <cell r="H9659" t="str">
            <v>SALARY P/T PAYROLL</v>
          </cell>
        </row>
        <row r="9660">
          <cell r="A9660">
            <v>500900</v>
          </cell>
          <cell r="B9660" t="str">
            <v>VACATION, SICK &amp; HOL</v>
          </cell>
          <cell r="F9660" t="str">
            <v/>
          </cell>
          <cell r="G9660">
            <v>600900</v>
          </cell>
          <cell r="H9660" t="str">
            <v>VACATION, SICK &amp; HOL</v>
          </cell>
        </row>
        <row r="9661">
          <cell r="A9661">
            <v>501000</v>
          </cell>
          <cell r="B9661" t="str">
            <v>PAYROLL OVERHEAD</v>
          </cell>
          <cell r="F9661" t="str">
            <v/>
          </cell>
          <cell r="G9661">
            <v>601000</v>
          </cell>
          <cell r="H9661" t="str">
            <v>PAYROLL OVERHEAD</v>
          </cell>
        </row>
        <row r="9662">
          <cell r="A9662">
            <v>501005</v>
          </cell>
          <cell r="B9662" t="str">
            <v>PAYROLL OH - OFFICER</v>
          </cell>
          <cell r="F9662" t="str">
            <v/>
          </cell>
          <cell r="G9662">
            <v>601005</v>
          </cell>
          <cell r="H9662" t="str">
            <v>PAYROLL OH - OFFICER</v>
          </cell>
        </row>
        <row r="9663">
          <cell r="A9663">
            <v>501100</v>
          </cell>
          <cell r="B9663" t="str">
            <v>EDUCATION</v>
          </cell>
          <cell r="F9663" t="str">
            <v/>
          </cell>
          <cell r="G9663">
            <v>601100</v>
          </cell>
          <cell r="H9663" t="str">
            <v>EDUCATION</v>
          </cell>
        </row>
        <row r="9664">
          <cell r="A9664">
            <v>501200</v>
          </cell>
          <cell r="B9664" t="str">
            <v>AUTO ALLOWANCE</v>
          </cell>
          <cell r="F9664" t="str">
            <v/>
          </cell>
          <cell r="G9664">
            <v>601200</v>
          </cell>
          <cell r="H9664" t="str">
            <v>AUTO ALLOWANCE</v>
          </cell>
        </row>
        <row r="9665">
          <cell r="A9665">
            <v>501300</v>
          </cell>
          <cell r="B9665" t="str">
            <v>COMMISSIONS</v>
          </cell>
          <cell r="F9665" t="str">
            <v/>
          </cell>
          <cell r="G9665">
            <v>601300</v>
          </cell>
          <cell r="H9665" t="str">
            <v>COMMISSIONS</v>
          </cell>
        </row>
        <row r="9666">
          <cell r="A9666">
            <v>501400</v>
          </cell>
          <cell r="B9666" t="str">
            <v>MATERIALS</v>
          </cell>
          <cell r="F9666" t="str">
            <v/>
          </cell>
          <cell r="G9666">
            <v>601400</v>
          </cell>
          <cell r="H9666" t="str">
            <v>MATERIALS</v>
          </cell>
        </row>
        <row r="9667">
          <cell r="A9667">
            <v>501401</v>
          </cell>
          <cell r="B9667" t="str">
            <v>MATERIALS - CONS INV</v>
          </cell>
          <cell r="F9667" t="str">
            <v/>
          </cell>
          <cell r="G9667">
            <v>601401</v>
          </cell>
          <cell r="H9667" t="str">
            <v>MATERIALS - CONS INV</v>
          </cell>
        </row>
        <row r="9668">
          <cell r="A9668">
            <v>501402</v>
          </cell>
          <cell r="B9668" t="str">
            <v>MATERIALS -CONS PIPE</v>
          </cell>
          <cell r="F9668" t="str">
            <v/>
          </cell>
          <cell r="G9668">
            <v>601402</v>
          </cell>
          <cell r="H9668" t="str">
            <v>MATERIALS -CONS PIPE</v>
          </cell>
        </row>
        <row r="9669">
          <cell r="A9669">
            <v>501403</v>
          </cell>
          <cell r="B9669" t="str">
            <v>MAT CONS -PIPE SCRAP</v>
          </cell>
          <cell r="F9669" t="str">
            <v/>
          </cell>
          <cell r="G9669">
            <v>601403</v>
          </cell>
          <cell r="H9669" t="str">
            <v>MAT CONS -PIPE SCRAP</v>
          </cell>
        </row>
        <row r="9670">
          <cell r="A9670">
            <v>501408</v>
          </cell>
          <cell r="B9670" t="str">
            <v>MATERIALS - MONITORI</v>
          </cell>
          <cell r="F9670" t="str">
            <v/>
          </cell>
          <cell r="G9670">
            <v>601408</v>
          </cell>
          <cell r="H9670" t="str">
            <v>MATERIALS - MONITORI</v>
          </cell>
        </row>
        <row r="9671">
          <cell r="A9671">
            <v>501414</v>
          </cell>
          <cell r="B9671" t="str">
            <v>MATERIALS - GRAVEL</v>
          </cell>
          <cell r="F9671" t="str">
            <v/>
          </cell>
          <cell r="G9671">
            <v>601414</v>
          </cell>
          <cell r="H9671" t="str">
            <v>MATERIALS - GRAVEL</v>
          </cell>
        </row>
        <row r="9672">
          <cell r="A9672">
            <v>501415</v>
          </cell>
          <cell r="B9672" t="str">
            <v>MATERIALS - OTHER</v>
          </cell>
          <cell r="F9672" t="str">
            <v/>
          </cell>
          <cell r="G9672">
            <v>601415</v>
          </cell>
          <cell r="H9672" t="str">
            <v>MATERIALS - OTHER</v>
          </cell>
        </row>
        <row r="9673">
          <cell r="A9673">
            <v>501416</v>
          </cell>
          <cell r="B9673" t="str">
            <v>MATERIALS - FTGS &amp; V</v>
          </cell>
          <cell r="F9673" t="str">
            <v/>
          </cell>
          <cell r="G9673">
            <v>601416</v>
          </cell>
          <cell r="H9673" t="str">
            <v>MATERIALS - FTGS &amp; V</v>
          </cell>
        </row>
        <row r="9674">
          <cell r="A9674">
            <v>501459</v>
          </cell>
          <cell r="B9674" t="str">
            <v>MATERIALS - AGGREG</v>
          </cell>
          <cell r="F9674" t="str">
            <v/>
          </cell>
          <cell r="G9674">
            <v>601459</v>
          </cell>
          <cell r="H9674" t="str">
            <v>MATERIALS - AGGREG</v>
          </cell>
        </row>
        <row r="9675">
          <cell r="A9675">
            <v>501500</v>
          </cell>
          <cell r="B9675" t="str">
            <v>MILEAGE REIMBURSE</v>
          </cell>
          <cell r="F9675" t="str">
            <v/>
          </cell>
          <cell r="G9675">
            <v>601500</v>
          </cell>
          <cell r="H9675" t="str">
            <v>MILEAGE REIMBURSE</v>
          </cell>
        </row>
        <row r="9676">
          <cell r="A9676">
            <v>501600</v>
          </cell>
          <cell r="B9676" t="str">
            <v>TRANSPORTATION</v>
          </cell>
          <cell r="F9676" t="str">
            <v/>
          </cell>
          <cell r="G9676">
            <v>601600</v>
          </cell>
          <cell r="H9676" t="str">
            <v>TRANSPORTATION</v>
          </cell>
        </row>
        <row r="9677">
          <cell r="A9677">
            <v>501700</v>
          </cell>
          <cell r="B9677" t="str">
            <v>EQUIPMENT</v>
          </cell>
          <cell r="F9677" t="str">
            <v/>
          </cell>
          <cell r="G9677">
            <v>601700</v>
          </cell>
          <cell r="H9677" t="str">
            <v>EQUIPMENT</v>
          </cell>
        </row>
        <row r="9678">
          <cell r="A9678">
            <v>501720</v>
          </cell>
          <cell r="B9678" t="str">
            <v>NON-LEASE COMP EXP</v>
          </cell>
          <cell r="F9678" t="str">
            <v/>
          </cell>
          <cell r="G9678">
            <v>602362</v>
          </cell>
          <cell r="H9678" t="str">
            <v>NON-LEASE COMP EXP</v>
          </cell>
        </row>
        <row r="9679">
          <cell r="A9679">
            <v>501800</v>
          </cell>
          <cell r="B9679" t="str">
            <v>FURNITURE</v>
          </cell>
          <cell r="F9679" t="str">
            <v/>
          </cell>
          <cell r="G9679">
            <v>601800</v>
          </cell>
          <cell r="H9679" t="str">
            <v>FURNITURE</v>
          </cell>
        </row>
        <row r="9680">
          <cell r="A9680">
            <v>501900</v>
          </cell>
          <cell r="B9680" t="str">
            <v>DUES/MEMBERSHIP</v>
          </cell>
          <cell r="F9680" t="str">
            <v/>
          </cell>
          <cell r="G9680">
            <v>601900</v>
          </cell>
          <cell r="H9680" t="str">
            <v>DUES/MEMBERSHIP</v>
          </cell>
        </row>
        <row r="9681">
          <cell r="A9681">
            <v>502000</v>
          </cell>
          <cell r="B9681" t="str">
            <v>OFFICE CONTRACT WORK</v>
          </cell>
          <cell r="F9681" t="str">
            <v/>
          </cell>
          <cell r="G9681">
            <v>602000</v>
          </cell>
          <cell r="H9681" t="str">
            <v>OFFICE CONTRACT WORK</v>
          </cell>
        </row>
        <row r="9682">
          <cell r="A9682">
            <v>502100</v>
          </cell>
          <cell r="B9682" t="str">
            <v>OTHER CONTRACT WORK</v>
          </cell>
          <cell r="F9682" t="str">
            <v/>
          </cell>
          <cell r="G9682">
            <v>602100</v>
          </cell>
          <cell r="H9682" t="str">
            <v>OTHER CONTRACT WORK</v>
          </cell>
        </row>
        <row r="9683">
          <cell r="A9683">
            <v>502106</v>
          </cell>
          <cell r="B9683" t="str">
            <v>ENVIRONMENTAL</v>
          </cell>
          <cell r="F9683" t="str">
            <v/>
          </cell>
          <cell r="G9683">
            <v>602106</v>
          </cell>
          <cell r="H9683" t="str">
            <v>ENVIRONMENTAL</v>
          </cell>
        </row>
        <row r="9684">
          <cell r="A9684">
            <v>502108</v>
          </cell>
          <cell r="B9684" t="str">
            <v>LOCATION RESTORATION</v>
          </cell>
          <cell r="F9684" t="str">
            <v/>
          </cell>
          <cell r="G9684">
            <v>602108</v>
          </cell>
          <cell r="H9684" t="str">
            <v>LOCATION RESTORATION</v>
          </cell>
        </row>
        <row r="9685">
          <cell r="A9685">
            <v>502109</v>
          </cell>
          <cell r="B9685" t="str">
            <v>MUD &amp; CHEMICALS</v>
          </cell>
          <cell r="F9685" t="str">
            <v/>
          </cell>
          <cell r="G9685">
            <v>602109</v>
          </cell>
          <cell r="H9685" t="str">
            <v>MUD &amp; CHEMICALS</v>
          </cell>
        </row>
        <row r="9686">
          <cell r="A9686">
            <v>502116</v>
          </cell>
          <cell r="B9686" t="str">
            <v>TRACKHOE</v>
          </cell>
          <cell r="F9686" t="str">
            <v/>
          </cell>
          <cell r="G9686">
            <v>602116</v>
          </cell>
          <cell r="H9686" t="str">
            <v>TRACKHOE</v>
          </cell>
        </row>
        <row r="9687">
          <cell r="A9687">
            <v>502125</v>
          </cell>
          <cell r="B9687" t="str">
            <v>BID MAIN WORK</v>
          </cell>
          <cell r="F9687" t="str">
            <v/>
          </cell>
          <cell r="G9687">
            <v>602125</v>
          </cell>
          <cell r="H9687" t="str">
            <v>BID MAIN WORK</v>
          </cell>
        </row>
        <row r="9688">
          <cell r="A9688">
            <v>502127</v>
          </cell>
          <cell r="B9688" t="str">
            <v>FENCING</v>
          </cell>
          <cell r="F9688" t="str">
            <v/>
          </cell>
          <cell r="G9688">
            <v>602127</v>
          </cell>
          <cell r="H9688" t="str">
            <v>FENCING</v>
          </cell>
        </row>
        <row r="9689">
          <cell r="A9689">
            <v>502129</v>
          </cell>
          <cell r="B9689" t="str">
            <v>WELDING</v>
          </cell>
          <cell r="F9689" t="str">
            <v/>
          </cell>
          <cell r="G9689">
            <v>602129</v>
          </cell>
          <cell r="H9689" t="str">
            <v>WELDING</v>
          </cell>
        </row>
        <row r="9690">
          <cell r="A9690">
            <v>502160</v>
          </cell>
          <cell r="B9690" t="str">
            <v>VACUUM TRUCK</v>
          </cell>
          <cell r="F9690" t="str">
            <v/>
          </cell>
          <cell r="G9690">
            <v>602160</v>
          </cell>
          <cell r="H9690" t="str">
            <v>VACUUM TRUCK</v>
          </cell>
        </row>
        <row r="9691">
          <cell r="A9691">
            <v>502165</v>
          </cell>
          <cell r="B9691" t="str">
            <v>DUMP TRUCK</v>
          </cell>
          <cell r="F9691" t="str">
            <v/>
          </cell>
          <cell r="G9691">
            <v>602165</v>
          </cell>
          <cell r="H9691" t="str">
            <v>DUMP TRUCK</v>
          </cell>
        </row>
        <row r="9692">
          <cell r="A9692">
            <v>502170</v>
          </cell>
          <cell r="B9692" t="str">
            <v>FLAGGING</v>
          </cell>
          <cell r="F9692" t="str">
            <v/>
          </cell>
          <cell r="G9692">
            <v>602170</v>
          </cell>
          <cell r="H9692" t="str">
            <v>FLAGGING</v>
          </cell>
        </row>
        <row r="9693">
          <cell r="A9693">
            <v>502171</v>
          </cell>
          <cell r="B9693" t="str">
            <v>GEO LOGICAL  SVC</v>
          </cell>
          <cell r="F9693" t="str">
            <v/>
          </cell>
          <cell r="G9693">
            <v>602171</v>
          </cell>
          <cell r="H9693" t="str">
            <v>GEO LOGICAL  SVC</v>
          </cell>
        </row>
        <row r="9694">
          <cell r="A9694">
            <v>502180</v>
          </cell>
          <cell r="B9694" t="str">
            <v>ASPHALT PAVING</v>
          </cell>
          <cell r="F9694" t="str">
            <v/>
          </cell>
          <cell r="G9694">
            <v>602180</v>
          </cell>
          <cell r="H9694" t="str">
            <v>ASPHALT PAVING</v>
          </cell>
        </row>
        <row r="9695">
          <cell r="A9695">
            <v>502195</v>
          </cell>
          <cell r="B9695" t="str">
            <v>SAW CUTS</v>
          </cell>
          <cell r="F9695" t="str">
            <v/>
          </cell>
          <cell r="G9695">
            <v>602195</v>
          </cell>
          <cell r="H9695" t="str">
            <v>SAW CUTS</v>
          </cell>
        </row>
        <row r="9696">
          <cell r="A9696">
            <v>502220</v>
          </cell>
          <cell r="B9696" t="str">
            <v>BENEFITS - ENHANCED 401k</v>
          </cell>
          <cell r="F9696" t="str">
            <v/>
          </cell>
          <cell r="G9696">
            <v>602220</v>
          </cell>
          <cell r="H9696" t="str">
            <v>BENEFITS - ENHANCED 401k</v>
          </cell>
        </row>
        <row r="9697">
          <cell r="A9697">
            <v>502302</v>
          </cell>
          <cell r="B9697" t="str">
            <v>TOOLS AND EQUIP RENT</v>
          </cell>
          <cell r="F9697" t="str">
            <v/>
          </cell>
          <cell r="G9697">
            <v>602302</v>
          </cell>
          <cell r="H9697" t="str">
            <v>TOOLS AND EQUIP RENT</v>
          </cell>
        </row>
        <row r="9698">
          <cell r="A9698">
            <v>502357</v>
          </cell>
          <cell r="B9698" t="str">
            <v>LARGE EQUIPMENT RENT</v>
          </cell>
          <cell r="F9698" t="str">
            <v/>
          </cell>
          <cell r="G9698">
            <v>602357</v>
          </cell>
          <cell r="H9698" t="str">
            <v>LARGE EQUIPMENT RENT</v>
          </cell>
        </row>
        <row r="9699">
          <cell r="A9699">
            <v>502360</v>
          </cell>
          <cell r="B9699" t="str">
            <v>ROU UTIL LEA RENT EX</v>
          </cell>
          <cell r="F9699" t="str">
            <v/>
          </cell>
          <cell r="G9699">
            <v>602360</v>
          </cell>
          <cell r="H9699" t="str">
            <v>ROU UTIL LEA RENT EX</v>
          </cell>
        </row>
        <row r="9700">
          <cell r="A9700">
            <v>502362</v>
          </cell>
          <cell r="B9700" t="str">
            <v>NON-LEASE COMP EXP</v>
          </cell>
          <cell r="F9700" t="str">
            <v/>
          </cell>
          <cell r="G9700">
            <v>602362</v>
          </cell>
          <cell r="H9700" t="str">
            <v>NON-LEASE COMP EXP</v>
          </cell>
        </row>
        <row r="9701">
          <cell r="A9701">
            <v>502390</v>
          </cell>
          <cell r="B9701" t="str">
            <v>STORAGE LEASES</v>
          </cell>
          <cell r="F9701" t="str">
            <v/>
          </cell>
          <cell r="G9701">
            <v>602390</v>
          </cell>
          <cell r="H9701" t="str">
            <v>STORAGE LEASES</v>
          </cell>
        </row>
        <row r="9702">
          <cell r="A9702">
            <v>502400</v>
          </cell>
          <cell r="B9702" t="str">
            <v>MISCELLANEOUS</v>
          </cell>
          <cell r="F9702" t="str">
            <v/>
          </cell>
          <cell r="G9702">
            <v>602400</v>
          </cell>
          <cell r="H9702" t="str">
            <v>MISCELLANEOUS</v>
          </cell>
        </row>
        <row r="9703">
          <cell r="A9703">
            <v>502466</v>
          </cell>
          <cell r="B9703" t="str">
            <v>P CARD UNCODED CHARG</v>
          </cell>
          <cell r="F9703" t="str">
            <v/>
          </cell>
          <cell r="G9703">
            <v>602466</v>
          </cell>
          <cell r="H9703" t="str">
            <v>P CARD UNCODED CHARG</v>
          </cell>
        </row>
        <row r="9704">
          <cell r="A9704">
            <v>502500</v>
          </cell>
          <cell r="B9704" t="str">
            <v>BANK CHARGES</v>
          </cell>
          <cell r="F9704" t="str">
            <v/>
          </cell>
          <cell r="G9704">
            <v>602500</v>
          </cell>
          <cell r="H9704" t="str">
            <v>BANK CHARGES</v>
          </cell>
        </row>
        <row r="9705">
          <cell r="A9705">
            <v>502600</v>
          </cell>
          <cell r="B9705" t="str">
            <v>UTILITIES</v>
          </cell>
          <cell r="F9705" t="str">
            <v/>
          </cell>
          <cell r="G9705">
            <v>602600</v>
          </cell>
          <cell r="H9705" t="str">
            <v>UTILITIES</v>
          </cell>
        </row>
        <row r="9706">
          <cell r="A9706">
            <v>502700</v>
          </cell>
          <cell r="B9706" t="str">
            <v>TELEPHONE</v>
          </cell>
          <cell r="F9706" t="str">
            <v/>
          </cell>
          <cell r="G9706">
            <v>602700</v>
          </cell>
          <cell r="H9706" t="str">
            <v>TELEPHONE</v>
          </cell>
        </row>
        <row r="9707">
          <cell r="A9707">
            <v>507200</v>
          </cell>
          <cell r="B9707" t="str">
            <v>SUBCRIPTION SERVICES</v>
          </cell>
          <cell r="F9707" t="str">
            <v/>
          </cell>
          <cell r="G9707">
            <v>608100</v>
          </cell>
          <cell r="H9707" t="str">
            <v>SUBCRIPTION SERVICES</v>
          </cell>
        </row>
        <row r="9708">
          <cell r="A9708">
            <v>502800</v>
          </cell>
          <cell r="B9708" t="str">
            <v>POSTAGE</v>
          </cell>
          <cell r="F9708" t="str">
            <v/>
          </cell>
          <cell r="G9708">
            <v>602800</v>
          </cell>
          <cell r="H9708" t="str">
            <v>POSTAGE</v>
          </cell>
        </row>
        <row r="9709">
          <cell r="A9709">
            <v>502900</v>
          </cell>
          <cell r="B9709" t="str">
            <v>COMPANY GAS USE</v>
          </cell>
          <cell r="F9709" t="str">
            <v/>
          </cell>
          <cell r="G9709">
            <v>602900</v>
          </cell>
          <cell r="H9709" t="str">
            <v>COMPANY GAS USE</v>
          </cell>
        </row>
        <row r="9710">
          <cell r="A9710">
            <v>503000</v>
          </cell>
          <cell r="B9710" t="str">
            <v>OFFICE SUPPLIES</v>
          </cell>
          <cell r="F9710" t="str">
            <v/>
          </cell>
          <cell r="G9710">
            <v>603000</v>
          </cell>
          <cell r="H9710" t="str">
            <v>OFFICE SUPPLIES</v>
          </cell>
        </row>
        <row r="9711">
          <cell r="A9711">
            <v>503005</v>
          </cell>
          <cell r="B9711" t="str">
            <v>CLEANING SUPPLIES</v>
          </cell>
          <cell r="F9711" t="str">
            <v/>
          </cell>
          <cell r="G9711">
            <v>603005</v>
          </cell>
          <cell r="H9711" t="str">
            <v>CLEANING SUPPLIES</v>
          </cell>
        </row>
        <row r="9712">
          <cell r="A9712">
            <v>503010</v>
          </cell>
          <cell r="B9712" t="str">
            <v>OPERATING SUPPLIES</v>
          </cell>
          <cell r="F9712" t="str">
            <v/>
          </cell>
          <cell r="G9712">
            <v>603010</v>
          </cell>
          <cell r="H9712" t="str">
            <v>OPERATING SUPPLIES</v>
          </cell>
        </row>
        <row r="9713">
          <cell r="A9713">
            <v>503100</v>
          </cell>
          <cell r="B9713" t="str">
            <v>PRINTING</v>
          </cell>
          <cell r="F9713" t="str">
            <v/>
          </cell>
          <cell r="G9713">
            <v>603100</v>
          </cell>
          <cell r="H9713" t="str">
            <v>PRINTING</v>
          </cell>
        </row>
        <row r="9714">
          <cell r="A9714">
            <v>503200</v>
          </cell>
          <cell r="B9714" t="str">
            <v>BOOKS AND MAGAZINES</v>
          </cell>
          <cell r="F9714" t="str">
            <v/>
          </cell>
          <cell r="G9714">
            <v>603200</v>
          </cell>
          <cell r="H9714" t="str">
            <v>BOOKS AND MAGAZINES</v>
          </cell>
        </row>
        <row r="9715">
          <cell r="A9715">
            <v>503300</v>
          </cell>
          <cell r="B9715" t="str">
            <v>REFRESHMENTS</v>
          </cell>
          <cell r="F9715" t="str">
            <v/>
          </cell>
          <cell r="G9715">
            <v>603300</v>
          </cell>
          <cell r="H9715" t="str">
            <v>REFRESHMENTS</v>
          </cell>
        </row>
        <row r="9716">
          <cell r="A9716">
            <v>503400</v>
          </cell>
          <cell r="B9716" t="str">
            <v>TOOL EXPENSE</v>
          </cell>
          <cell r="F9716" t="str">
            <v/>
          </cell>
          <cell r="G9716">
            <v>603400</v>
          </cell>
          <cell r="H9716" t="str">
            <v>TOOL EXPENSE</v>
          </cell>
        </row>
        <row r="9717">
          <cell r="A9717">
            <v>503500</v>
          </cell>
          <cell r="B9717" t="str">
            <v>FUEL</v>
          </cell>
          <cell r="F9717" t="str">
            <v/>
          </cell>
          <cell r="G9717">
            <v>603500</v>
          </cell>
          <cell r="H9717" t="str">
            <v>FUEL</v>
          </cell>
        </row>
        <row r="9718">
          <cell r="A9718">
            <v>503600</v>
          </cell>
          <cell r="B9718" t="str">
            <v>COPIER LEASE/MAINT</v>
          </cell>
          <cell r="F9718" t="str">
            <v/>
          </cell>
          <cell r="G9718">
            <v>603600</v>
          </cell>
          <cell r="H9718" t="str">
            <v>COPIER LEASE/MAINT</v>
          </cell>
        </row>
        <row r="9719">
          <cell r="A9719">
            <v>503760</v>
          </cell>
          <cell r="B9719" t="str">
            <v>DEPRECIATION - FINANCE UTIL LEASE</v>
          </cell>
          <cell r="F9719" t="str">
            <v/>
          </cell>
          <cell r="G9719">
            <v>603760</v>
          </cell>
          <cell r="H9719" t="str">
            <v>DEPRECIATION - FINANCE UTIL LEASE</v>
          </cell>
        </row>
        <row r="9720">
          <cell r="A9720">
            <v>503804</v>
          </cell>
          <cell r="B9720" t="str">
            <v>OTHER TAX - FRANCHISE 3%</v>
          </cell>
          <cell r="F9720" t="str">
            <v/>
          </cell>
          <cell r="G9720">
            <v>603852</v>
          </cell>
          <cell r="H9720" t="str">
            <v>OTHER TAX - FRANCHISE 3%</v>
          </cell>
        </row>
        <row r="9721">
          <cell r="A9721">
            <v>503807</v>
          </cell>
          <cell r="B9721" t="str">
            <v>OTHER TAX - PAYROLL</v>
          </cell>
          <cell r="F9721" t="str">
            <v/>
          </cell>
          <cell r="G9721">
            <v>603807</v>
          </cell>
          <cell r="H9721" t="str">
            <v>OTHER TAX - PAYROLL</v>
          </cell>
        </row>
        <row r="9722">
          <cell r="A9722">
            <v>503809</v>
          </cell>
          <cell r="B9722" t="str">
            <v>TAXES-REG COMM FEE</v>
          </cell>
          <cell r="F9722" t="str">
            <v/>
          </cell>
          <cell r="G9722">
            <v>603809</v>
          </cell>
          <cell r="H9722" t="str">
            <v>TAXES-REG COMM FEE</v>
          </cell>
        </row>
        <row r="9723">
          <cell r="A9723">
            <v>503810</v>
          </cell>
          <cell r="B9723" t="str">
            <v>INC TAX - CURRENT FED UTIL NONOP</v>
          </cell>
          <cell r="F9723" t="str">
            <v/>
          </cell>
          <cell r="G9723">
            <v>603812</v>
          </cell>
          <cell r="H9723" t="str">
            <v>INC TAX - CURRENT FED UTIL NONOP</v>
          </cell>
        </row>
        <row r="9724">
          <cell r="A9724">
            <v>503812</v>
          </cell>
          <cell r="B9724" t="str">
            <v>INC TAX - CURRENT FED UTIL NONOP</v>
          </cell>
          <cell r="F9724" t="str">
            <v/>
          </cell>
          <cell r="G9724">
            <v>603812</v>
          </cell>
          <cell r="H9724" t="str">
            <v>INC TAX - CURRENT FED UTIL NONOP</v>
          </cell>
        </row>
        <row r="9725">
          <cell r="A9725">
            <v>503814</v>
          </cell>
          <cell r="B9725" t="str">
            <v>OTHER TAX - OTHER</v>
          </cell>
          <cell r="E9725"/>
          <cell r="F9725" t="str">
            <v/>
          </cell>
          <cell r="G9725">
            <v>603860</v>
          </cell>
          <cell r="H9725" t="str">
            <v>OTHER TAX - OTHER</v>
          </cell>
        </row>
        <row r="9726">
          <cell r="A9726">
            <v>503815</v>
          </cell>
          <cell r="B9726" t="str">
            <v>OTHER TAX - OTHER</v>
          </cell>
          <cell r="F9726" t="str">
            <v/>
          </cell>
          <cell r="G9726">
            <v>603860</v>
          </cell>
          <cell r="H9726" t="str">
            <v>OTHER TAX - OTHER</v>
          </cell>
        </row>
        <row r="9727">
          <cell r="A9727">
            <v>503820</v>
          </cell>
          <cell r="B9727" t="str">
            <v>DEFD INC TAX - FED STORAGE</v>
          </cell>
          <cell r="F9727" t="str">
            <v/>
          </cell>
          <cell r="G9727">
            <v>603820</v>
          </cell>
          <cell r="H9727" t="str">
            <v>DEFD INC TAX - FED STORAGE</v>
          </cell>
        </row>
        <row r="9728">
          <cell r="A9728">
            <v>503822</v>
          </cell>
          <cell r="B9728" t="str">
            <v>DEFD INC TAX - FED NONOP EXP</v>
          </cell>
          <cell r="F9728" t="str">
            <v/>
          </cell>
          <cell r="G9728">
            <v>603822</v>
          </cell>
          <cell r="H9728" t="str">
            <v>DEFD INC TAX - FED NONOP EXP</v>
          </cell>
        </row>
        <row r="9729">
          <cell r="A9729">
            <v>503823</v>
          </cell>
          <cell r="B9729" t="str">
            <v>DEFD INC TAX - FED NONOP EXP</v>
          </cell>
          <cell r="F9729" t="str">
            <v/>
          </cell>
          <cell r="G9729">
            <v>603822</v>
          </cell>
          <cell r="H9729" t="str">
            <v>DEFD INC TAX - FED NONOP EXP</v>
          </cell>
        </row>
        <row r="9730">
          <cell r="A9730">
            <v>503825</v>
          </cell>
          <cell r="B9730" t="str">
            <v>DEFD INC TAX - STATE NONOP EXP</v>
          </cell>
          <cell r="F9730" t="str">
            <v/>
          </cell>
          <cell r="G9730">
            <v>603825</v>
          </cell>
          <cell r="H9730" t="str">
            <v>DEFD INC TAX - STATE NONOP EXP</v>
          </cell>
        </row>
        <row r="9731">
          <cell r="A9731">
            <v>503827</v>
          </cell>
          <cell r="B9731" t="str">
            <v>DEFD INC TAX - STATE NONOP BEN</v>
          </cell>
          <cell r="F9731" t="str">
            <v/>
          </cell>
          <cell r="G9731">
            <v>603827</v>
          </cell>
          <cell r="H9731" t="str">
            <v>DEFD INC TAX - STATE NONOP BEN</v>
          </cell>
        </row>
        <row r="9732">
          <cell r="A9732">
            <v>503828</v>
          </cell>
          <cell r="B9732" t="str">
            <v>DEFD INC TAX - FED NONOP BEN</v>
          </cell>
          <cell r="F9732" t="str">
            <v/>
          </cell>
          <cell r="G9732">
            <v>603828</v>
          </cell>
          <cell r="H9732" t="str">
            <v>DEFD INC TAX - FED NONOP BEN</v>
          </cell>
        </row>
        <row r="9733">
          <cell r="A9733">
            <v>503832</v>
          </cell>
          <cell r="B9733" t="str">
            <v>ITC-RESTORED</v>
          </cell>
          <cell r="F9733" t="str">
            <v/>
          </cell>
          <cell r="G9733">
            <v>603832</v>
          </cell>
          <cell r="H9733" t="str">
            <v>ITC-RESTORED</v>
          </cell>
        </row>
        <row r="9734">
          <cell r="A9734">
            <v>503833</v>
          </cell>
          <cell r="B9734" t="str">
            <v>DEFD INC TAX - FED NONOP EXP</v>
          </cell>
          <cell r="F9734" t="str">
            <v/>
          </cell>
          <cell r="G9734">
            <v>603822</v>
          </cell>
          <cell r="H9734" t="str">
            <v>DEFD INC TAX - FED NONOP EXP</v>
          </cell>
        </row>
        <row r="9735">
          <cell r="A9735">
            <v>503834</v>
          </cell>
          <cell r="B9735" t="str">
            <v>DEFD INC TAX - FED NONOP EXP</v>
          </cell>
          <cell r="F9735" t="str">
            <v/>
          </cell>
          <cell r="G9735">
            <v>603822</v>
          </cell>
          <cell r="H9735" t="str">
            <v>DEFD INC TAX - FED NONOP EXP</v>
          </cell>
        </row>
        <row r="9736">
          <cell r="A9736">
            <v>504000</v>
          </cell>
          <cell r="B9736" t="str">
            <v>CASH DISCOUNT</v>
          </cell>
          <cell r="F9736" t="str">
            <v/>
          </cell>
          <cell r="G9736">
            <v>604000</v>
          </cell>
          <cell r="H9736" t="str">
            <v>CASH DISCOUNT</v>
          </cell>
        </row>
        <row r="9737">
          <cell r="A9737">
            <v>504100</v>
          </cell>
          <cell r="B9737" t="str">
            <v>PAYSTATION COMMISSIO</v>
          </cell>
          <cell r="F9737" t="str">
            <v/>
          </cell>
          <cell r="G9737">
            <v>604100</v>
          </cell>
          <cell r="H9737" t="str">
            <v>PAYSTATION COMMISSIO</v>
          </cell>
        </row>
        <row r="9738">
          <cell r="A9738">
            <v>504200</v>
          </cell>
          <cell r="B9738" t="str">
            <v>REGULATORY DEFEERAL</v>
          </cell>
          <cell r="F9738" t="str">
            <v/>
          </cell>
          <cell r="G9738">
            <v>604200</v>
          </cell>
          <cell r="H9738" t="str">
            <v>REGULATORY DEFEERAL</v>
          </cell>
        </row>
        <row r="9739">
          <cell r="A9739">
            <v>504300</v>
          </cell>
          <cell r="B9739" t="str">
            <v>CASH RECEIPTS</v>
          </cell>
          <cell r="F9739" t="str">
            <v/>
          </cell>
          <cell r="G9739">
            <v>604300</v>
          </cell>
          <cell r="H9739" t="str">
            <v>CASH RECEIPTS</v>
          </cell>
        </row>
        <row r="9740">
          <cell r="A9740">
            <v>504400</v>
          </cell>
          <cell r="B9740" t="str">
            <v>AMORTIZATION</v>
          </cell>
          <cell r="F9740" t="str">
            <v/>
          </cell>
          <cell r="G9740">
            <v>604400</v>
          </cell>
          <cell r="H9740" t="str">
            <v>AMORTIZATION</v>
          </cell>
        </row>
        <row r="9741">
          <cell r="A9741">
            <v>504500</v>
          </cell>
          <cell r="B9741" t="str">
            <v>BAD DEBT EXPENSE</v>
          </cell>
          <cell r="F9741" t="str">
            <v/>
          </cell>
          <cell r="G9741">
            <v>604500</v>
          </cell>
          <cell r="H9741" t="str">
            <v>BAD DEBT EXPENSE</v>
          </cell>
        </row>
        <row r="9742">
          <cell r="A9742">
            <v>504600</v>
          </cell>
          <cell r="B9742" t="str">
            <v>DEALER RELATIONS</v>
          </cell>
          <cell r="F9742" t="str">
            <v/>
          </cell>
          <cell r="G9742">
            <v>604600</v>
          </cell>
          <cell r="H9742" t="str">
            <v>DEALER RELATIONS</v>
          </cell>
        </row>
        <row r="9743">
          <cell r="A9743">
            <v>504700</v>
          </cell>
          <cell r="B9743" t="str">
            <v>PARKING</v>
          </cell>
          <cell r="F9743" t="str">
            <v/>
          </cell>
          <cell r="G9743">
            <v>604700</v>
          </cell>
          <cell r="H9743" t="str">
            <v>PARKING</v>
          </cell>
        </row>
        <row r="9744">
          <cell r="A9744">
            <v>504800</v>
          </cell>
          <cell r="B9744" t="str">
            <v>LAUNDRY</v>
          </cell>
          <cell r="F9744" t="str">
            <v/>
          </cell>
          <cell r="G9744">
            <v>604800</v>
          </cell>
          <cell r="H9744" t="str">
            <v>LAUNDRY</v>
          </cell>
        </row>
        <row r="9745">
          <cell r="A9745">
            <v>504900</v>
          </cell>
          <cell r="B9745" t="str">
            <v>UNIFORMS</v>
          </cell>
          <cell r="F9745" t="str">
            <v/>
          </cell>
          <cell r="G9745">
            <v>604900</v>
          </cell>
          <cell r="H9745" t="str">
            <v>UNIFORMS</v>
          </cell>
        </row>
        <row r="9746">
          <cell r="A9746">
            <v>504950</v>
          </cell>
          <cell r="B9746" t="str">
            <v>CLOTHING</v>
          </cell>
          <cell r="F9746" t="str">
            <v/>
          </cell>
          <cell r="G9746">
            <v>604950</v>
          </cell>
          <cell r="H9746" t="str">
            <v>CLOTHING</v>
          </cell>
        </row>
        <row r="9747">
          <cell r="A9747">
            <v>505000</v>
          </cell>
          <cell r="B9747" t="str">
            <v>LEGAL FEES</v>
          </cell>
          <cell r="F9747" t="str">
            <v/>
          </cell>
          <cell r="G9747">
            <v>605000</v>
          </cell>
          <cell r="H9747" t="str">
            <v>LEGAL FEES</v>
          </cell>
        </row>
        <row r="9748">
          <cell r="A9748">
            <v>505100</v>
          </cell>
          <cell r="B9748" t="str">
            <v>PROFESSIONAL SERVICE</v>
          </cell>
          <cell r="F9748" t="str">
            <v/>
          </cell>
          <cell r="G9748">
            <v>605100</v>
          </cell>
          <cell r="H9748" t="str">
            <v>PROFESSIONAL SERVICE</v>
          </cell>
        </row>
        <row r="9749">
          <cell r="A9749">
            <v>505200</v>
          </cell>
          <cell r="B9749" t="str">
            <v>ADVERTISING</v>
          </cell>
          <cell r="F9749" t="str">
            <v/>
          </cell>
          <cell r="G9749">
            <v>605200</v>
          </cell>
          <cell r="H9749" t="str">
            <v>ADVERTISING</v>
          </cell>
        </row>
        <row r="9750">
          <cell r="A9750">
            <v>505300</v>
          </cell>
          <cell r="B9750" t="str">
            <v>CUSTOMER RECOVERY</v>
          </cell>
          <cell r="F9750" t="str">
            <v/>
          </cell>
          <cell r="G9750">
            <v>605300</v>
          </cell>
          <cell r="H9750" t="str">
            <v>CUSTOMER RECOVERY</v>
          </cell>
        </row>
        <row r="9751">
          <cell r="A9751">
            <v>505400</v>
          </cell>
          <cell r="B9751" t="str">
            <v>CLEARING</v>
          </cell>
          <cell r="F9751" t="str">
            <v/>
          </cell>
          <cell r="G9751">
            <v>605400</v>
          </cell>
          <cell r="H9751" t="str">
            <v>CLEARING</v>
          </cell>
        </row>
        <row r="9752">
          <cell r="A9752">
            <v>505500</v>
          </cell>
          <cell r="B9752" t="str">
            <v>REPAIRS AND MAINT</v>
          </cell>
          <cell r="F9752" t="str">
            <v/>
          </cell>
          <cell r="G9752">
            <v>605500</v>
          </cell>
          <cell r="H9752" t="str">
            <v>REPAIRS AND MAINT</v>
          </cell>
        </row>
        <row r="9753">
          <cell r="A9753">
            <v>505600</v>
          </cell>
          <cell r="B9753" t="str">
            <v>SOFTWARE MAINT</v>
          </cell>
          <cell r="F9753" t="str">
            <v/>
          </cell>
          <cell r="G9753">
            <v>605600</v>
          </cell>
          <cell r="H9753" t="str">
            <v>SOFTWARE MAINT</v>
          </cell>
        </row>
        <row r="9754">
          <cell r="A9754">
            <v>505700</v>
          </cell>
          <cell r="B9754" t="str">
            <v>COLLECTION FEES</v>
          </cell>
          <cell r="F9754" t="str">
            <v/>
          </cell>
          <cell r="G9754">
            <v>605700</v>
          </cell>
          <cell r="H9754" t="str">
            <v>COLLECTION FEES</v>
          </cell>
        </row>
        <row r="9755">
          <cell r="A9755">
            <v>505800</v>
          </cell>
          <cell r="B9755" t="str">
            <v>MEAL TICKETS</v>
          </cell>
          <cell r="F9755" t="str">
            <v/>
          </cell>
          <cell r="G9755">
            <v>605800</v>
          </cell>
          <cell r="H9755" t="str">
            <v>MEAL TICKETS</v>
          </cell>
        </row>
        <row r="9756">
          <cell r="A9756">
            <v>505900</v>
          </cell>
          <cell r="B9756" t="str">
            <v>HARDWARE MAINT</v>
          </cell>
          <cell r="F9756" t="str">
            <v/>
          </cell>
          <cell r="G9756">
            <v>605900</v>
          </cell>
          <cell r="H9756" t="str">
            <v>HARDWARE MAINT</v>
          </cell>
        </row>
        <row r="9757">
          <cell r="A9757">
            <v>506100</v>
          </cell>
          <cell r="B9757" t="str">
            <v>SECURITY</v>
          </cell>
          <cell r="F9757" t="str">
            <v/>
          </cell>
          <cell r="G9757">
            <v>606100</v>
          </cell>
          <cell r="H9757" t="str">
            <v>SECURITY</v>
          </cell>
        </row>
        <row r="9758">
          <cell r="A9758">
            <v>506300</v>
          </cell>
          <cell r="B9758" t="str">
            <v>CELLULAR PHONES</v>
          </cell>
          <cell r="F9758" t="str">
            <v/>
          </cell>
          <cell r="G9758">
            <v>606300</v>
          </cell>
          <cell r="H9758" t="str">
            <v>CELLULAR PHONES</v>
          </cell>
        </row>
        <row r="9759">
          <cell r="A9759">
            <v>506400</v>
          </cell>
          <cell r="B9759" t="str">
            <v>DONATIONS</v>
          </cell>
          <cell r="F9759" t="str">
            <v/>
          </cell>
          <cell r="G9759">
            <v>606400</v>
          </cell>
          <cell r="H9759" t="str">
            <v>DONATIONS</v>
          </cell>
        </row>
        <row r="9760">
          <cell r="A9760">
            <v>506500</v>
          </cell>
          <cell r="B9760" t="str">
            <v>UNLEADED FUEL</v>
          </cell>
          <cell r="F9760" t="str">
            <v/>
          </cell>
          <cell r="G9760">
            <v>606500</v>
          </cell>
          <cell r="H9760" t="str">
            <v>UNLEADED FUEL</v>
          </cell>
        </row>
        <row r="9761">
          <cell r="A9761">
            <v>506600</v>
          </cell>
          <cell r="B9761" t="str">
            <v>DIESEL FUEL</v>
          </cell>
          <cell r="F9761" t="str">
            <v/>
          </cell>
          <cell r="G9761">
            <v>606600</v>
          </cell>
          <cell r="H9761" t="str">
            <v>DIESEL FUEL</v>
          </cell>
        </row>
        <row r="9762">
          <cell r="A9762">
            <v>506800</v>
          </cell>
          <cell r="B9762" t="str">
            <v>INVENTORY ADJUSTMENT</v>
          </cell>
          <cell r="F9762" t="str">
            <v/>
          </cell>
          <cell r="G9762">
            <v>606800</v>
          </cell>
          <cell r="H9762" t="str">
            <v>INVENTORY ADJUSTMENT</v>
          </cell>
        </row>
        <row r="9763">
          <cell r="A9763">
            <v>506801</v>
          </cell>
          <cell r="B9763" t="str">
            <v>PLANT TRANSFERS</v>
          </cell>
          <cell r="F9763" t="str">
            <v/>
          </cell>
          <cell r="G9763">
            <v>606801</v>
          </cell>
          <cell r="H9763" t="str">
            <v>PLANT TRANSFERS</v>
          </cell>
        </row>
        <row r="9764">
          <cell r="A9764">
            <v>506810</v>
          </cell>
          <cell r="B9764" t="str">
            <v>DAMAGES</v>
          </cell>
          <cell r="F9764" t="str">
            <v/>
          </cell>
          <cell r="G9764">
            <v>606810</v>
          </cell>
          <cell r="H9764" t="str">
            <v>DAMAGES</v>
          </cell>
        </row>
        <row r="9765">
          <cell r="A9765">
            <v>507000</v>
          </cell>
          <cell r="B9765" t="str">
            <v>REBATES</v>
          </cell>
          <cell r="F9765" t="str">
            <v/>
          </cell>
          <cell r="G9765">
            <v>607000</v>
          </cell>
          <cell r="H9765" t="str">
            <v>REBATES</v>
          </cell>
        </row>
        <row r="9766">
          <cell r="A9766">
            <v>507100</v>
          </cell>
          <cell r="B9766" t="str">
            <v>RESEARCH AND DEV</v>
          </cell>
          <cell r="F9766" t="str">
            <v/>
          </cell>
          <cell r="G9766">
            <v>607100</v>
          </cell>
          <cell r="H9766" t="str">
            <v>RESEARCH AND DEV</v>
          </cell>
        </row>
        <row r="9767">
          <cell r="A9767">
            <v>507400</v>
          </cell>
          <cell r="B9767" t="str">
            <v>DIRECTOR FEES</v>
          </cell>
          <cell r="F9767" t="str">
            <v/>
          </cell>
          <cell r="G9767">
            <v>607400</v>
          </cell>
          <cell r="H9767" t="str">
            <v>DIRECTOR FEES</v>
          </cell>
        </row>
        <row r="9768">
          <cell r="A9768">
            <v>507500</v>
          </cell>
          <cell r="B9768" t="str">
            <v>CORPORATE IDENTITY</v>
          </cell>
          <cell r="F9768" t="str">
            <v/>
          </cell>
          <cell r="G9768">
            <v>607500</v>
          </cell>
          <cell r="H9768" t="str">
            <v>CORPORATE IDENTITY</v>
          </cell>
        </row>
        <row r="9769">
          <cell r="A9769">
            <v>507700</v>
          </cell>
          <cell r="B9769" t="str">
            <v>SMALL TOOLS</v>
          </cell>
          <cell r="F9769" t="str">
            <v/>
          </cell>
          <cell r="G9769">
            <v>607700</v>
          </cell>
          <cell r="H9769" t="str">
            <v>SMALL TOOLS</v>
          </cell>
        </row>
        <row r="9770">
          <cell r="A9770">
            <v>508400</v>
          </cell>
          <cell r="B9770" t="str">
            <v>ADMINISTRATIVE EXPEN</v>
          </cell>
          <cell r="F9770" t="str">
            <v/>
          </cell>
          <cell r="G9770">
            <v>608400</v>
          </cell>
          <cell r="H9770" t="str">
            <v>ADMINISTRATIVE EXPEN</v>
          </cell>
        </row>
        <row r="9771">
          <cell r="A9771">
            <v>508410</v>
          </cell>
          <cell r="B9771" t="str">
            <v>SHARED SERVICES COST</v>
          </cell>
          <cell r="F9771" t="str">
            <v/>
          </cell>
          <cell r="G9771">
            <v>608410</v>
          </cell>
          <cell r="H9771" t="str">
            <v>SHARED SERVICES COST</v>
          </cell>
        </row>
        <row r="9772">
          <cell r="A9772">
            <v>509100</v>
          </cell>
          <cell r="B9772" t="str">
            <v>INVENTORY DIFF</v>
          </cell>
          <cell r="F9772" t="str">
            <v/>
          </cell>
          <cell r="G9772">
            <v>609100</v>
          </cell>
          <cell r="H9772" t="str">
            <v>INVENTORY DIFF</v>
          </cell>
        </row>
        <row r="9773">
          <cell r="A9773">
            <v>512100</v>
          </cell>
          <cell r="B9773" t="str">
            <v>MEALS AND ENTERTAIN</v>
          </cell>
          <cell r="F9773" t="str">
            <v/>
          </cell>
          <cell r="G9773">
            <v>612100</v>
          </cell>
          <cell r="H9773" t="str">
            <v>MEALS AND ENTERTAIN</v>
          </cell>
        </row>
        <row r="9774">
          <cell r="A9774">
            <v>512200</v>
          </cell>
          <cell r="B9774" t="str">
            <v>TRAVEL IN TERRITORY</v>
          </cell>
          <cell r="F9774" t="str">
            <v/>
          </cell>
          <cell r="G9774">
            <v>612200</v>
          </cell>
          <cell r="H9774" t="str">
            <v>TRAVEL IN TERRITORY</v>
          </cell>
        </row>
        <row r="9775">
          <cell r="A9775">
            <v>513100</v>
          </cell>
          <cell r="B9775" t="str">
            <v>CONFERENCE TRAVEL</v>
          </cell>
          <cell r="F9775" t="str">
            <v/>
          </cell>
          <cell r="G9775">
            <v>613100</v>
          </cell>
          <cell r="H9775" t="str">
            <v>CONFERENCE TRAVEL</v>
          </cell>
        </row>
        <row r="9776">
          <cell r="A9776">
            <v>513200</v>
          </cell>
          <cell r="B9776" t="str">
            <v>BUSINESS TRAVEL</v>
          </cell>
          <cell r="F9776" t="str">
            <v/>
          </cell>
          <cell r="G9776">
            <v>613200</v>
          </cell>
          <cell r="H9776" t="str">
            <v>BUSINESS TRAVEL</v>
          </cell>
        </row>
        <row r="9777">
          <cell r="A9777">
            <v>522100</v>
          </cell>
          <cell r="B9777" t="str">
            <v>EMPLOYEE AWRDS MLS &amp;</v>
          </cell>
          <cell r="F9777" t="str">
            <v/>
          </cell>
          <cell r="G9777">
            <v>622100</v>
          </cell>
          <cell r="H9777" t="str">
            <v>EMPLOYEE AWRDS MLS &amp;</v>
          </cell>
        </row>
        <row r="9778">
          <cell r="A9778">
            <v>524100</v>
          </cell>
          <cell r="B9778" t="str">
            <v>BUILDER SIGNS</v>
          </cell>
          <cell r="F9778" t="str">
            <v/>
          </cell>
          <cell r="G9778">
            <v>624100</v>
          </cell>
          <cell r="H9778" t="str">
            <v>BUILDER SIGNS</v>
          </cell>
        </row>
        <row r="9779">
          <cell r="A9779">
            <v>530200</v>
          </cell>
          <cell r="B9779" t="str">
            <v>DIVIDEND EXPENSE</v>
          </cell>
          <cell r="F9779" t="str">
            <v/>
          </cell>
          <cell r="G9779">
            <v>630200</v>
          </cell>
          <cell r="H9779" t="str">
            <v>DIVIDEND EXPENSE</v>
          </cell>
        </row>
        <row r="9780">
          <cell r="A9780">
            <v>531200</v>
          </cell>
          <cell r="B9780" t="str">
            <v>AFUDC - DEBT DEBIT</v>
          </cell>
          <cell r="F9780" t="str">
            <v/>
          </cell>
          <cell r="G9780">
            <v>631200</v>
          </cell>
          <cell r="H9780" t="str">
            <v>AFUDC - DEBT DEBIT</v>
          </cell>
        </row>
        <row r="9781">
          <cell r="A9781">
            <v>531201</v>
          </cell>
          <cell r="B9781" t="str">
            <v>AFUDC EQUITY</v>
          </cell>
          <cell r="F9781" t="str">
            <v/>
          </cell>
          <cell r="G9781">
            <v>631201</v>
          </cell>
          <cell r="H9781" t="str">
            <v>AFUDC EQUITY</v>
          </cell>
        </row>
        <row r="9782">
          <cell r="A9782">
            <v>540600</v>
          </cell>
          <cell r="B9782" t="str">
            <v>LNG</v>
          </cell>
          <cell r="F9782" t="str">
            <v/>
          </cell>
          <cell r="G9782">
            <v>640600</v>
          </cell>
          <cell r="H9782" t="str">
            <v>LNG</v>
          </cell>
        </row>
        <row r="9783">
          <cell r="A9783">
            <v>561000</v>
          </cell>
          <cell r="B9783" t="str">
            <v>DAMAGES</v>
          </cell>
          <cell r="F9783" t="str">
            <v/>
          </cell>
          <cell r="G9783">
            <v>606810</v>
          </cell>
          <cell r="H9783" t="str">
            <v>DAMAGES</v>
          </cell>
        </row>
        <row r="9784">
          <cell r="A9784">
            <v>562000</v>
          </cell>
          <cell r="B9784" t="str">
            <v>ORDERS NOT SOLD W/O</v>
          </cell>
          <cell r="F9784" t="str">
            <v/>
          </cell>
          <cell r="G9784">
            <v>662000</v>
          </cell>
          <cell r="H9784" t="str">
            <v>ORDERS NOT SOLD W/O</v>
          </cell>
        </row>
        <row r="9785">
          <cell r="A9785">
            <v>580100</v>
          </cell>
          <cell r="B9785" t="str">
            <v>PAYROLL TRANSFER NBU</v>
          </cell>
          <cell r="F9785" t="str">
            <v/>
          </cell>
          <cell r="G9785">
            <v>680100</v>
          </cell>
          <cell r="H9785" t="str">
            <v>PAYROLL TRANSFER NBU</v>
          </cell>
        </row>
        <row r="9786">
          <cell r="A9786">
            <v>580105</v>
          </cell>
          <cell r="B9786" t="str">
            <v>SALARY REGULAR</v>
          </cell>
          <cell r="F9786" t="str">
            <v/>
          </cell>
          <cell r="G9786">
            <v>680105</v>
          </cell>
          <cell r="H9786" t="str">
            <v>SALARY REGULAR</v>
          </cell>
        </row>
        <row r="9787">
          <cell r="A9787">
            <v>580301</v>
          </cell>
          <cell r="B9787" t="str">
            <v>HOURLY DBL TIME PAY</v>
          </cell>
          <cell r="F9787" t="str">
            <v/>
          </cell>
          <cell r="G9787">
            <v>680301</v>
          </cell>
          <cell r="H9787" t="str">
            <v>HOURLY DBL TIME PAY</v>
          </cell>
        </row>
        <row r="9788">
          <cell r="A9788">
            <v>580305</v>
          </cell>
          <cell r="B9788" t="str">
            <v>HOURLY  REGULAR</v>
          </cell>
          <cell r="F9788" t="str">
            <v/>
          </cell>
          <cell r="G9788">
            <v>680305</v>
          </cell>
          <cell r="H9788" t="str">
            <v>HOURLY  REGULAR</v>
          </cell>
        </row>
        <row r="9789">
          <cell r="A9789">
            <v>580306</v>
          </cell>
          <cell r="B9789" t="str">
            <v>HOURLY  OT PAY</v>
          </cell>
          <cell r="F9789" t="str">
            <v/>
          </cell>
          <cell r="G9789">
            <v>680306</v>
          </cell>
          <cell r="H9789" t="str">
            <v>HOURLY  OT PAY</v>
          </cell>
        </row>
        <row r="9790">
          <cell r="A9790">
            <v>580400</v>
          </cell>
          <cell r="B9790" t="str">
            <v>BDGT - P/T HOURLY PAY</v>
          </cell>
          <cell r="F9790" t="str">
            <v/>
          </cell>
          <cell r="G9790">
            <v>680400</v>
          </cell>
          <cell r="H9790" t="str">
            <v>BDGT - P/T HOURLY PAY</v>
          </cell>
        </row>
        <row r="9791">
          <cell r="A9791">
            <v>580800</v>
          </cell>
          <cell r="B9791" t="str">
            <v>BDGT - P/T SALARY PAY</v>
          </cell>
          <cell r="F9791" t="str">
            <v/>
          </cell>
          <cell r="G9791">
            <v>680800</v>
          </cell>
          <cell r="H9791" t="str">
            <v>BDGT - P/T SALARY PAY</v>
          </cell>
        </row>
        <row r="9792">
          <cell r="A9792">
            <v>581500</v>
          </cell>
          <cell r="B9792" t="str">
            <v>MILEAGE REIMBURSEMNT</v>
          </cell>
          <cell r="F9792" t="str">
            <v/>
          </cell>
          <cell r="G9792">
            <v>681500</v>
          </cell>
          <cell r="H9792" t="str">
            <v>MILEAGE REIMBURSEMNT</v>
          </cell>
        </row>
        <row r="9793">
          <cell r="A9793">
            <v>581700</v>
          </cell>
          <cell r="B9793" t="str">
            <v>VEHICLE OVERHEAD</v>
          </cell>
          <cell r="F9793" t="str">
            <v/>
          </cell>
          <cell r="G9793">
            <v>681700</v>
          </cell>
          <cell r="H9793" t="str">
            <v>VEHICLE OVERHEAD</v>
          </cell>
        </row>
        <row r="9794">
          <cell r="A9794">
            <v>585800</v>
          </cell>
          <cell r="B9794" t="str">
            <v>MEAL TICKETS SECONDARY</v>
          </cell>
          <cell r="F9794" t="str">
            <v/>
          </cell>
          <cell r="G9794">
            <v>685800</v>
          </cell>
          <cell r="H9794" t="str">
            <v>MEAL TICKETS SECONDARY</v>
          </cell>
        </row>
        <row r="9795">
          <cell r="A9795">
            <v>588105</v>
          </cell>
          <cell r="B9795" t="str">
            <v>SALARY PAYROLL ZTFSO</v>
          </cell>
          <cell r="F9795" t="str">
            <v/>
          </cell>
          <cell r="G9795">
            <v>688105</v>
          </cell>
          <cell r="H9795" t="str">
            <v>SALARY PAYROLL ZTFSO</v>
          </cell>
        </row>
        <row r="9796">
          <cell r="A9796">
            <v>588301</v>
          </cell>
          <cell r="B9796" t="str">
            <v>HRL - DBL TIME ZTFSO</v>
          </cell>
          <cell r="F9796" t="str">
            <v/>
          </cell>
          <cell r="G9796">
            <v>688301</v>
          </cell>
          <cell r="H9796" t="str">
            <v>HRL - DBL TIME ZTFSO</v>
          </cell>
        </row>
        <row r="9797">
          <cell r="A9797">
            <v>588305</v>
          </cell>
          <cell r="B9797" t="str">
            <v>HRLY - REGULAR ZTFSO</v>
          </cell>
          <cell r="F9797" t="str">
            <v/>
          </cell>
          <cell r="G9797">
            <v>688305</v>
          </cell>
          <cell r="H9797" t="str">
            <v>HRLY - REGULAR ZTFSO</v>
          </cell>
        </row>
        <row r="9798">
          <cell r="A9798">
            <v>588306</v>
          </cell>
          <cell r="B9798" t="str">
            <v>HRLY - OT ZTFSO</v>
          </cell>
          <cell r="F9798" t="str">
            <v/>
          </cell>
          <cell r="G9798">
            <v>688306</v>
          </cell>
          <cell r="H9798" t="str">
            <v>HRLY - OT ZTFSO</v>
          </cell>
        </row>
        <row r="9799">
          <cell r="A9799">
            <v>588400</v>
          </cell>
          <cell r="B9799" t="str">
            <v>BDGT - P/T HOURLY PAY</v>
          </cell>
          <cell r="F9799" t="str">
            <v/>
          </cell>
          <cell r="G9799">
            <v>680400</v>
          </cell>
          <cell r="H9799" t="str">
            <v>BDGT - P/T HOURLY PAY</v>
          </cell>
        </row>
        <row r="9800">
          <cell r="A9800">
            <v>588800</v>
          </cell>
          <cell r="B9800" t="str">
            <v>BDGT - P/T SALARY PAY</v>
          </cell>
          <cell r="F9800" t="str">
            <v/>
          </cell>
          <cell r="G9800">
            <v>680800</v>
          </cell>
          <cell r="H9800" t="str">
            <v>BDGT - P/T SALARY PAY</v>
          </cell>
        </row>
        <row r="9801">
          <cell r="A9801">
            <v>589500</v>
          </cell>
          <cell r="B9801" t="str">
            <v>MILEAGE REIMB ZTFSO</v>
          </cell>
          <cell r="F9801" t="str">
            <v/>
          </cell>
          <cell r="G9801">
            <v>689500</v>
          </cell>
          <cell r="H9801" t="str">
            <v>MILEAGE REIMB ZTFSO</v>
          </cell>
        </row>
        <row r="9802">
          <cell r="A9802">
            <v>589800</v>
          </cell>
          <cell r="B9802" t="str">
            <v>MEAL TICKETS ZTFSO</v>
          </cell>
          <cell r="F9802" t="str">
            <v/>
          </cell>
          <cell r="G9802">
            <v>689800</v>
          </cell>
          <cell r="H9802" t="str">
            <v>MEAL TICKETS ZTFSO</v>
          </cell>
        </row>
        <row r="9803">
          <cell r="A9803">
            <v>589999</v>
          </cell>
          <cell r="B9803" t="str">
            <v>INTERCO PAYROLL</v>
          </cell>
          <cell r="F9803" t="str">
            <v/>
          </cell>
          <cell r="G9803">
            <v>689999</v>
          </cell>
          <cell r="H9803" t="str">
            <v>INTERCO PAYROLL</v>
          </cell>
        </row>
        <row r="9804">
          <cell r="A9804">
            <v>599900</v>
          </cell>
          <cell r="B9804" t="str">
            <v>BDGT - MISC. EXP</v>
          </cell>
          <cell r="F9804" t="str">
            <v/>
          </cell>
          <cell r="G9804">
            <v>699900</v>
          </cell>
          <cell r="H9804" t="str">
            <v>BDGT - MISC. EXP</v>
          </cell>
        </row>
        <row r="9805">
          <cell r="A9805">
            <v>500201</v>
          </cell>
          <cell r="B9805" t="str">
            <v>BU - OFC DBL TIME</v>
          </cell>
          <cell r="F9805" t="str">
            <v/>
          </cell>
          <cell r="G9805">
            <v>600201</v>
          </cell>
          <cell r="H9805" t="str">
            <v>BU - OFC DBL TIME</v>
          </cell>
        </row>
        <row r="9806">
          <cell r="A9806">
            <v>500205</v>
          </cell>
          <cell r="B9806" t="str">
            <v>BU - OFC REGULAR</v>
          </cell>
          <cell r="F9806" t="str">
            <v/>
          </cell>
          <cell r="G9806">
            <v>600205</v>
          </cell>
          <cell r="H9806" t="str">
            <v>BU - OFC REGULAR</v>
          </cell>
        </row>
        <row r="9807">
          <cell r="A9807">
            <v>500206</v>
          </cell>
          <cell r="B9807" t="str">
            <v>BU - OFC OT</v>
          </cell>
          <cell r="F9807" t="str">
            <v/>
          </cell>
          <cell r="G9807">
            <v>600206</v>
          </cell>
          <cell r="H9807" t="str">
            <v>BU - OFC OT</v>
          </cell>
        </row>
        <row r="9808">
          <cell r="A9808">
            <v>500302</v>
          </cell>
          <cell r="B9808" t="str">
            <v>LEAD PAY</v>
          </cell>
          <cell r="F9808" t="str">
            <v/>
          </cell>
          <cell r="G9808">
            <v>600302</v>
          </cell>
          <cell r="H9808" t="str">
            <v>LEAD PAY</v>
          </cell>
        </row>
        <row r="9809">
          <cell r="A9809">
            <v>500303</v>
          </cell>
          <cell r="B9809" t="str">
            <v>SWING/GRAVE</v>
          </cell>
          <cell r="F9809" t="str">
            <v/>
          </cell>
          <cell r="G9809">
            <v>600303</v>
          </cell>
          <cell r="H9809" t="str">
            <v>SWING/GRAVE</v>
          </cell>
        </row>
        <row r="9810">
          <cell r="A9810">
            <v>500304</v>
          </cell>
          <cell r="B9810" t="str">
            <v>HIGH PAY</v>
          </cell>
          <cell r="F9810" t="str">
            <v/>
          </cell>
          <cell r="G9810">
            <v>600304</v>
          </cell>
          <cell r="H9810" t="str">
            <v>HIGH PAY</v>
          </cell>
        </row>
        <row r="9811">
          <cell r="A9811">
            <v>500308</v>
          </cell>
          <cell r="B9811" t="str">
            <v>HAZARD PAY</v>
          </cell>
          <cell r="F9811" t="str">
            <v/>
          </cell>
          <cell r="G9811">
            <v>600308</v>
          </cell>
          <cell r="H9811" t="str">
            <v>HAZARD PAY</v>
          </cell>
        </row>
        <row r="9812">
          <cell r="A9812">
            <v>500380</v>
          </cell>
          <cell r="B9812" t="str">
            <v>CONSTRUCTION - COMPANY LABOR</v>
          </cell>
          <cell r="F9812" t="str">
            <v/>
          </cell>
          <cell r="G9812">
            <v>600380</v>
          </cell>
          <cell r="H9812" t="str">
            <v>CONSTRUCTION - COMPANY LABOR</v>
          </cell>
        </row>
        <row r="9813">
          <cell r="A9813">
            <v>500600</v>
          </cell>
          <cell r="B9813" t="str">
            <v>OFFICE BONUS PAYROLL</v>
          </cell>
          <cell r="F9813" t="str">
            <v/>
          </cell>
          <cell r="G9813">
            <v>600600</v>
          </cell>
          <cell r="H9813" t="str">
            <v>OFFICE BONUS PAYROLL</v>
          </cell>
        </row>
        <row r="9814">
          <cell r="A9814">
            <v>500905</v>
          </cell>
          <cell r="B9814" t="str">
            <v>VACATION, SICK &amp; HOLIDAY - NBU &amp; BU OFFICE</v>
          </cell>
          <cell r="F9814" t="str">
            <v/>
          </cell>
          <cell r="G9814">
            <v>600905</v>
          </cell>
          <cell r="H9814" t="str">
            <v>VACATION, SICK &amp; HOLIDAY - NBU &amp; BU OFFICE</v>
          </cell>
        </row>
        <row r="9815">
          <cell r="A9815">
            <v>501001</v>
          </cell>
          <cell r="B9815" t="str">
            <v>CONSTRUCTION OVERHEAD</v>
          </cell>
          <cell r="F9815" t="str">
            <v/>
          </cell>
          <cell r="G9815">
            <v>601001</v>
          </cell>
          <cell r="H9815" t="str">
            <v>CONSTRUCTION OVERHEAD</v>
          </cell>
        </row>
        <row r="9816">
          <cell r="A9816">
            <v>501002</v>
          </cell>
          <cell r="B9816" t="str">
            <v>CONSTRUCTION OVERHEAD - CIAC</v>
          </cell>
          <cell r="F9816" t="str">
            <v/>
          </cell>
          <cell r="G9816">
            <v>601002</v>
          </cell>
          <cell r="H9816" t="str">
            <v>CONSTRUCTION OVERHEAD - CIAC</v>
          </cell>
        </row>
        <row r="9817">
          <cell r="A9817">
            <v>501003</v>
          </cell>
          <cell r="B9817" t="str">
            <v>CONSTRUCTION OVERHEAD - OVER (UNDER)</v>
          </cell>
          <cell r="F9817" t="str">
            <v/>
          </cell>
          <cell r="G9817">
            <v>601003</v>
          </cell>
          <cell r="H9817" t="str">
            <v>CONSTRUCTION OVERHEAD - OVER (UNDER)</v>
          </cell>
        </row>
        <row r="9818">
          <cell r="A9818">
            <v>501004</v>
          </cell>
          <cell r="B9818" t="str">
            <v>CONSTRUCTION OVERHEAD RATE 1</v>
          </cell>
          <cell r="F9818" t="str">
            <v/>
          </cell>
          <cell r="G9818">
            <v>601004</v>
          </cell>
          <cell r="H9818" t="str">
            <v>CONSTRUCTION OVERHEAD RATE 1</v>
          </cell>
        </row>
        <row r="9819">
          <cell r="A9819">
            <v>501006</v>
          </cell>
          <cell r="B9819" t="str">
            <v>CONSTRUCTION OVERHEAD RATE 3</v>
          </cell>
          <cell r="F9819" t="str">
            <v/>
          </cell>
          <cell r="G9819">
            <v>601006</v>
          </cell>
          <cell r="H9819" t="str">
            <v>CONSTRUCTION OVERHEAD RATE 3</v>
          </cell>
        </row>
        <row r="9820">
          <cell r="A9820">
            <v>501007</v>
          </cell>
          <cell r="B9820" t="str">
            <v>CONSTRUCTION OVERHEAD RATE 4</v>
          </cell>
          <cell r="F9820" t="str">
            <v/>
          </cell>
          <cell r="G9820">
            <v>601007</v>
          </cell>
          <cell r="H9820" t="str">
            <v>CONSTRUCTION OVERHEAD RATE 4</v>
          </cell>
        </row>
        <row r="9821">
          <cell r="A9821">
            <v>501008</v>
          </cell>
          <cell r="B9821" t="str">
            <v>CONSTRUCTION OVERHEAD RATE 5</v>
          </cell>
          <cell r="F9821" t="str">
            <v/>
          </cell>
          <cell r="G9821">
            <v>601008</v>
          </cell>
          <cell r="H9821" t="str">
            <v>CONSTRUCTION OVERHEAD RATE 5</v>
          </cell>
        </row>
        <row r="9822">
          <cell r="A9822">
            <v>501009</v>
          </cell>
          <cell r="B9822" t="str">
            <v>CONSTRUCTION OVERHEAD RATE 6</v>
          </cell>
          <cell r="F9822" t="str">
            <v/>
          </cell>
          <cell r="G9822">
            <v>601009</v>
          </cell>
          <cell r="H9822" t="str">
            <v>CONSTRUCTION OVERHEAD RATE 6</v>
          </cell>
        </row>
        <row r="9823">
          <cell r="A9823">
            <v>501404</v>
          </cell>
          <cell r="B9823" t="str">
            <v>MATERIALS - PIPE</v>
          </cell>
          <cell r="F9823" t="str">
            <v/>
          </cell>
          <cell r="G9823">
            <v>601404</v>
          </cell>
          <cell r="H9823" t="str">
            <v>MATERIALS - PIPE</v>
          </cell>
        </row>
        <row r="9824">
          <cell r="A9824">
            <v>501405</v>
          </cell>
          <cell r="B9824" t="str">
            <v>MATERIALS - CEMENT AND EQUIPMENT</v>
          </cell>
          <cell r="F9824" t="str">
            <v/>
          </cell>
          <cell r="G9824">
            <v>601405</v>
          </cell>
          <cell r="H9824" t="str">
            <v>MATERIALS - CEMENT AND EQUIPMENT</v>
          </cell>
        </row>
        <row r="9825">
          <cell r="A9825">
            <v>501406</v>
          </cell>
          <cell r="B9825" t="str">
            <v>MATERIALS - CONDUCTOR AND SURFACE CASING</v>
          </cell>
          <cell r="F9825" t="str">
            <v/>
          </cell>
          <cell r="G9825">
            <v>601406</v>
          </cell>
          <cell r="H9825" t="str">
            <v>MATERIALS - CONDUCTOR AND SURFACE CASING</v>
          </cell>
        </row>
        <row r="9826">
          <cell r="A9826">
            <v>501407</v>
          </cell>
          <cell r="B9826" t="str">
            <v>MATERIALS - INTERMEDIATE CASING</v>
          </cell>
          <cell r="F9826" t="str">
            <v/>
          </cell>
          <cell r="G9826">
            <v>601407</v>
          </cell>
          <cell r="H9826" t="str">
            <v>MATERIALS - INTERMEDIATE CASING</v>
          </cell>
        </row>
        <row r="9827">
          <cell r="A9827">
            <v>501409</v>
          </cell>
          <cell r="B9827" t="str">
            <v>MATERIALS - PACKERS AND SUBSURFACE EQUIP</v>
          </cell>
          <cell r="F9827" t="str">
            <v/>
          </cell>
          <cell r="G9827">
            <v>601409</v>
          </cell>
          <cell r="H9827" t="str">
            <v>MATERIALS - PACKERS AND SUBSURFACE EQUIP</v>
          </cell>
        </row>
        <row r="9828">
          <cell r="A9828">
            <v>501410</v>
          </cell>
          <cell r="B9828" t="str">
            <v>MATERIALS - PRODUCTION CASING</v>
          </cell>
          <cell r="F9828" t="str">
            <v/>
          </cell>
          <cell r="G9828">
            <v>601410</v>
          </cell>
          <cell r="H9828" t="str">
            <v>MATERIALS - PRODUCTION CASING</v>
          </cell>
        </row>
        <row r="9829">
          <cell r="A9829">
            <v>501411</v>
          </cell>
          <cell r="B9829" t="str">
            <v>MATERIALS - PRODUCTION LINER</v>
          </cell>
          <cell r="F9829" t="str">
            <v/>
          </cell>
          <cell r="G9829">
            <v>601411</v>
          </cell>
          <cell r="H9829" t="str">
            <v>MATERIALS - PRODUCTION LINER</v>
          </cell>
        </row>
        <row r="9830">
          <cell r="A9830">
            <v>501412</v>
          </cell>
          <cell r="B9830" t="str">
            <v>MATERIALS - TUBING</v>
          </cell>
          <cell r="F9830" t="str">
            <v/>
          </cell>
          <cell r="G9830">
            <v>601412</v>
          </cell>
          <cell r="H9830" t="str">
            <v>MATERIALS - TUBING</v>
          </cell>
        </row>
        <row r="9831">
          <cell r="A9831">
            <v>501413</v>
          </cell>
          <cell r="B9831" t="str">
            <v>MATERIALS - WELL HEAD/PRODUCTION TREE</v>
          </cell>
          <cell r="F9831" t="str">
            <v/>
          </cell>
          <cell r="G9831">
            <v>601413</v>
          </cell>
          <cell r="H9831" t="str">
            <v>MATERIALS - WELL HEAD/PRODUCTION TREE</v>
          </cell>
        </row>
        <row r="9832">
          <cell r="A9832">
            <v>501417</v>
          </cell>
          <cell r="B9832" t="str">
            <v>CALORIMETER</v>
          </cell>
          <cell r="F9832" t="str">
            <v/>
          </cell>
          <cell r="G9832">
            <v>601417</v>
          </cell>
          <cell r="H9832" t="str">
            <v>CALORIMETER</v>
          </cell>
        </row>
        <row r="9833">
          <cell r="A9833">
            <v>501423</v>
          </cell>
          <cell r="B9833" t="str">
            <v>FIRST AID EQUIPMENT</v>
          </cell>
          <cell r="F9833" t="str">
            <v/>
          </cell>
          <cell r="G9833">
            <v>601423</v>
          </cell>
          <cell r="H9833" t="str">
            <v>FIRST AID EQUIPMENT</v>
          </cell>
        </row>
        <row r="9834">
          <cell r="A9834">
            <v>501435</v>
          </cell>
          <cell r="B9834" t="str">
            <v>TANGIBLE EXPENSE</v>
          </cell>
          <cell r="F9834" t="str">
            <v/>
          </cell>
          <cell r="G9834">
            <v>601435</v>
          </cell>
          <cell r="H9834" t="str">
            <v>TANGIBLE EXPENSE</v>
          </cell>
        </row>
        <row r="9835">
          <cell r="A9835">
            <v>501440</v>
          </cell>
          <cell r="B9835" t="str">
            <v>RESIDENTIAL METERS</v>
          </cell>
          <cell r="F9835" t="str">
            <v/>
          </cell>
          <cell r="G9835">
            <v>601440</v>
          </cell>
          <cell r="H9835" t="str">
            <v>RESIDENTIAL METERS</v>
          </cell>
        </row>
        <row r="9836">
          <cell r="A9836">
            <v>501450</v>
          </cell>
          <cell r="B9836" t="str">
            <v>GAUGES AND INSTRUMENTS</v>
          </cell>
          <cell r="F9836" t="str">
            <v/>
          </cell>
          <cell r="G9836">
            <v>601450</v>
          </cell>
          <cell r="H9836" t="str">
            <v>GAUGES AND INSTRUMENTS</v>
          </cell>
        </row>
        <row r="9837">
          <cell r="A9837">
            <v>501466</v>
          </cell>
          <cell r="B9837" t="str">
            <v>COMPRESSOR BLDG</v>
          </cell>
          <cell r="F9837" t="str">
            <v/>
          </cell>
          <cell r="G9837">
            <v>601466</v>
          </cell>
          <cell r="H9837" t="str">
            <v>COMPRESSOR BLDG</v>
          </cell>
        </row>
        <row r="9838">
          <cell r="A9838">
            <v>501470</v>
          </cell>
          <cell r="B9838" t="str">
            <v>MATERIALS - SAND</v>
          </cell>
          <cell r="F9838" t="str">
            <v/>
          </cell>
          <cell r="G9838">
            <v>601470</v>
          </cell>
          <cell r="H9838" t="str">
            <v>MATERIALS - SAND</v>
          </cell>
        </row>
        <row r="9839">
          <cell r="A9839">
            <v>501471</v>
          </cell>
          <cell r="B9839" t="str">
            <v>BITS</v>
          </cell>
          <cell r="F9839" t="str">
            <v/>
          </cell>
          <cell r="G9839">
            <v>601471</v>
          </cell>
          <cell r="H9839" t="str">
            <v>BITS</v>
          </cell>
        </row>
        <row r="9840">
          <cell r="A9840">
            <v>501601</v>
          </cell>
          <cell r="B9840" t="str">
            <v>TRANSPORTATION - ATV</v>
          </cell>
          <cell r="F9840" t="str">
            <v/>
          </cell>
          <cell r="G9840">
            <v>601601</v>
          </cell>
          <cell r="H9840" t="str">
            <v>TRANSPORTATION - ATV</v>
          </cell>
        </row>
        <row r="9841">
          <cell r="A9841">
            <v>501602</v>
          </cell>
          <cell r="B9841" t="str">
            <v>TRANSPORTATION - CARGO/EQUIP TRAILER</v>
          </cell>
          <cell r="F9841" t="str">
            <v/>
          </cell>
          <cell r="G9841">
            <v>601602</v>
          </cell>
          <cell r="H9841" t="str">
            <v>TRANSPORTATION - CARGO/EQUIP TRAILER</v>
          </cell>
        </row>
        <row r="9842">
          <cell r="A9842">
            <v>501603</v>
          </cell>
          <cell r="B9842" t="str">
            <v>TRANSPORTATION - HEAVY DUTY TRUCKS</v>
          </cell>
          <cell r="F9842" t="str">
            <v/>
          </cell>
          <cell r="G9842">
            <v>601603</v>
          </cell>
          <cell r="H9842" t="str">
            <v>TRANSPORTATION - HEAVY DUTY TRUCKS</v>
          </cell>
        </row>
        <row r="9843">
          <cell r="A9843">
            <v>501604</v>
          </cell>
          <cell r="B9843" t="str">
            <v>TRANSPORTATION - LIGHT DUTY VEHICLES</v>
          </cell>
          <cell r="F9843" t="str">
            <v/>
          </cell>
          <cell r="G9843">
            <v>601604</v>
          </cell>
          <cell r="H9843" t="str">
            <v>TRANSPORTATION - LIGHT DUTY VEHICLES</v>
          </cell>
        </row>
        <row r="9844">
          <cell r="A9844">
            <v>501605</v>
          </cell>
          <cell r="B9844" t="str">
            <v>TRANSPORTATION - MEDIUM DUTY TRUCKS</v>
          </cell>
          <cell r="F9844" t="str">
            <v/>
          </cell>
          <cell r="G9844">
            <v>601605</v>
          </cell>
          <cell r="H9844" t="str">
            <v>TRANSPORTATION - MEDIUM DUTY TRUCKS</v>
          </cell>
        </row>
        <row r="9845">
          <cell r="A9845">
            <v>501606</v>
          </cell>
          <cell r="B9845" t="str">
            <v>TRANSPORTATION -POLY TRAILERS</v>
          </cell>
          <cell r="F9845" t="str">
            <v/>
          </cell>
          <cell r="G9845">
            <v>601606</v>
          </cell>
          <cell r="H9845" t="str">
            <v>TRANSPORTATION -POLY TRAILERS</v>
          </cell>
        </row>
        <row r="9846">
          <cell r="A9846">
            <v>501607</v>
          </cell>
          <cell r="B9846" t="str">
            <v>TRANSPORTATION -OTHER TRAILERS</v>
          </cell>
          <cell r="F9846" t="str">
            <v/>
          </cell>
          <cell r="G9846">
            <v>601607</v>
          </cell>
          <cell r="H9846" t="str">
            <v>TRANSPORTATION -OTHER TRAILERS</v>
          </cell>
        </row>
        <row r="9847">
          <cell r="A9847">
            <v>501701</v>
          </cell>
          <cell r="B9847" t="str">
            <v>EQUIPMENT - COMPRESSOR/GENERATOR/WELDER</v>
          </cell>
          <cell r="F9847" t="str">
            <v/>
          </cell>
          <cell r="G9847">
            <v>601701</v>
          </cell>
          <cell r="H9847" t="str">
            <v>EQUIPMENT - COMPRESSOR/GENERATOR/WELDER</v>
          </cell>
        </row>
        <row r="9848">
          <cell r="A9848">
            <v>501702</v>
          </cell>
          <cell r="B9848" t="str">
            <v>EQUIPMENT - MATERIAL HANDLING FORKLIFTS</v>
          </cell>
          <cell r="F9848" t="str">
            <v/>
          </cell>
          <cell r="G9848">
            <v>601702</v>
          </cell>
          <cell r="H9848" t="str">
            <v>EQUIPMENT - MATERIAL HANDLING FORKLIFTS</v>
          </cell>
        </row>
        <row r="9849">
          <cell r="A9849">
            <v>501703</v>
          </cell>
          <cell r="B9849" t="str">
            <v>EQUIPMENT - EXCAVATOR LOADER/BACKHOE</v>
          </cell>
          <cell r="F9849" t="str">
            <v/>
          </cell>
          <cell r="G9849">
            <v>601703</v>
          </cell>
          <cell r="H9849" t="str">
            <v>EQUIPMENT - EXCAVATOR LOADER/BACKHOE</v>
          </cell>
        </row>
        <row r="9850">
          <cell r="A9850">
            <v>501704</v>
          </cell>
          <cell r="B9850" t="str">
            <v>EQUIPMENT - EXCAVATORS, HEAVY DUTY</v>
          </cell>
          <cell r="F9850" t="str">
            <v/>
          </cell>
          <cell r="G9850">
            <v>601704</v>
          </cell>
          <cell r="H9850" t="str">
            <v>EQUIPMENT - EXCAVATORS, HEAVY DUTY</v>
          </cell>
        </row>
        <row r="9851">
          <cell r="A9851">
            <v>501705</v>
          </cell>
          <cell r="B9851" t="str">
            <v>EQUIPMENT - MINE AND TUNNEL DRILLS</v>
          </cell>
          <cell r="F9851" t="str">
            <v/>
          </cell>
          <cell r="G9851">
            <v>601705</v>
          </cell>
          <cell r="H9851" t="str">
            <v>EQUIPMENT - MINE AND TUNNEL DRILLS</v>
          </cell>
        </row>
        <row r="9852">
          <cell r="A9852">
            <v>501740</v>
          </cell>
          <cell r="B9852" t="str">
            <v>EQUIP - ELECTRICAL SYSTEM</v>
          </cell>
          <cell r="F9852" t="str">
            <v/>
          </cell>
          <cell r="G9852">
            <v>601740</v>
          </cell>
          <cell r="H9852" t="str">
            <v>EQUIP - ELECTRICAL SYSTEM</v>
          </cell>
        </row>
        <row r="9853">
          <cell r="A9853">
            <v>502101</v>
          </cell>
          <cell r="B9853" t="str">
            <v>CASED HOLE LOGGING</v>
          </cell>
          <cell r="F9853" t="str">
            <v/>
          </cell>
          <cell r="G9853">
            <v>602101</v>
          </cell>
          <cell r="H9853" t="str">
            <v>CASED HOLE LOGGING</v>
          </cell>
        </row>
        <row r="9854">
          <cell r="A9854">
            <v>502102</v>
          </cell>
          <cell r="B9854" t="str">
            <v>CASING AND OTHER CREWS</v>
          </cell>
          <cell r="F9854" t="str">
            <v/>
          </cell>
          <cell r="G9854">
            <v>602102</v>
          </cell>
          <cell r="H9854" t="str">
            <v>CASING AND OTHER CREWS</v>
          </cell>
        </row>
        <row r="9855">
          <cell r="A9855">
            <v>502103</v>
          </cell>
          <cell r="B9855" t="str">
            <v>CEMENTING SERVICES</v>
          </cell>
          <cell r="F9855" t="str">
            <v/>
          </cell>
          <cell r="G9855">
            <v>602103</v>
          </cell>
          <cell r="H9855" t="str">
            <v>CEMENTING SERVICES</v>
          </cell>
        </row>
        <row r="9856">
          <cell r="A9856">
            <v>502104</v>
          </cell>
          <cell r="B9856" t="str">
            <v>DRILLING</v>
          </cell>
          <cell r="F9856" t="str">
            <v/>
          </cell>
          <cell r="G9856">
            <v>602104</v>
          </cell>
          <cell r="H9856" t="str">
            <v>DRILLING</v>
          </cell>
        </row>
        <row r="9857">
          <cell r="A9857">
            <v>502105</v>
          </cell>
          <cell r="B9857" t="str">
            <v>ENGINEERING</v>
          </cell>
          <cell r="F9857" t="str">
            <v/>
          </cell>
          <cell r="G9857">
            <v>602105</v>
          </cell>
          <cell r="H9857" t="str">
            <v>ENGINEERING</v>
          </cell>
        </row>
        <row r="9858">
          <cell r="A9858">
            <v>502107</v>
          </cell>
          <cell r="B9858" t="str">
            <v>WATER SUPPLY</v>
          </cell>
          <cell r="F9858" t="str">
            <v/>
          </cell>
          <cell r="G9858">
            <v>602107</v>
          </cell>
          <cell r="H9858" t="str">
            <v>WATER SUPPLY</v>
          </cell>
        </row>
        <row r="9859">
          <cell r="A9859">
            <v>502110</v>
          </cell>
          <cell r="B9859" t="str">
            <v>MUD LOGGING</v>
          </cell>
          <cell r="F9859" t="str">
            <v/>
          </cell>
          <cell r="G9859">
            <v>602110</v>
          </cell>
          <cell r="H9859" t="str">
            <v>MUD LOGGING</v>
          </cell>
        </row>
        <row r="9860">
          <cell r="A9860">
            <v>502111</v>
          </cell>
          <cell r="B9860" t="str">
            <v>DIRECTIONAL DRILLING</v>
          </cell>
          <cell r="F9860" t="str">
            <v/>
          </cell>
          <cell r="G9860">
            <v>602111</v>
          </cell>
          <cell r="H9860" t="str">
            <v>DIRECTIONAL DRILLING</v>
          </cell>
        </row>
        <row r="9861">
          <cell r="A9861">
            <v>502112</v>
          </cell>
          <cell r="B9861" t="str">
            <v>OPEN HOLE LOGGING</v>
          </cell>
          <cell r="F9861" t="str">
            <v/>
          </cell>
          <cell r="G9861">
            <v>602112</v>
          </cell>
          <cell r="H9861" t="str">
            <v>OPEN HOLE LOGGING</v>
          </cell>
        </row>
        <row r="9862">
          <cell r="A9862">
            <v>502113</v>
          </cell>
          <cell r="B9862" t="str">
            <v>SURVEYS</v>
          </cell>
          <cell r="F9862" t="str">
            <v/>
          </cell>
          <cell r="G9862">
            <v>602113</v>
          </cell>
          <cell r="H9862" t="str">
            <v>SURVEYS</v>
          </cell>
        </row>
        <row r="9863">
          <cell r="A9863">
            <v>502114</v>
          </cell>
          <cell r="B9863" t="str">
            <v>TRUCKING AND HAULING</v>
          </cell>
          <cell r="F9863" t="str">
            <v/>
          </cell>
          <cell r="G9863">
            <v>602114</v>
          </cell>
          <cell r="H9863" t="str">
            <v>TRUCKING AND HAULING</v>
          </cell>
        </row>
        <row r="9864">
          <cell r="A9864">
            <v>502115</v>
          </cell>
          <cell r="B9864" t="str">
            <v>SIDEBOOM</v>
          </cell>
          <cell r="F9864" t="str">
            <v/>
          </cell>
          <cell r="G9864">
            <v>602115</v>
          </cell>
          <cell r="H9864" t="str">
            <v>SIDEBOOM</v>
          </cell>
        </row>
        <row r="9865">
          <cell r="A9865">
            <v>502118</v>
          </cell>
          <cell r="B9865" t="str">
            <v>INSPECTION</v>
          </cell>
          <cell r="F9865" t="str">
            <v/>
          </cell>
          <cell r="G9865">
            <v>602118</v>
          </cell>
          <cell r="H9865" t="str">
            <v>INSPECTION</v>
          </cell>
        </row>
        <row r="9866">
          <cell r="A9866">
            <v>502120</v>
          </cell>
          <cell r="B9866" t="str">
            <v>BID SERVICE WORK</v>
          </cell>
          <cell r="F9866" t="str">
            <v/>
          </cell>
          <cell r="G9866">
            <v>602120</v>
          </cell>
          <cell r="H9866" t="str">
            <v>BID SERVICE WORK</v>
          </cell>
        </row>
        <row r="9867">
          <cell r="A9867">
            <v>502121</v>
          </cell>
          <cell r="B9867" t="str">
            <v>CONTROLS INSTALLATION</v>
          </cell>
          <cell r="F9867" t="str">
            <v/>
          </cell>
          <cell r="G9867">
            <v>602121</v>
          </cell>
          <cell r="H9867" t="str">
            <v>CONTROLS INSTALLATION</v>
          </cell>
        </row>
        <row r="9868">
          <cell r="A9868">
            <v>502123</v>
          </cell>
          <cell r="B9868" t="str">
            <v>CATHODIC PROTECTION</v>
          </cell>
          <cell r="F9868" t="str">
            <v/>
          </cell>
          <cell r="G9868">
            <v>602123</v>
          </cell>
          <cell r="H9868" t="str">
            <v>CATHODIC PROTECTION</v>
          </cell>
        </row>
        <row r="9869">
          <cell r="A9869">
            <v>502124</v>
          </cell>
          <cell r="B9869" t="str">
            <v>SECURITY SERVICES</v>
          </cell>
          <cell r="F9869" t="str">
            <v/>
          </cell>
          <cell r="G9869">
            <v>602124</v>
          </cell>
          <cell r="H9869" t="str">
            <v>SECURITY SERVICES</v>
          </cell>
        </row>
        <row r="9870">
          <cell r="A9870">
            <v>502126</v>
          </cell>
          <cell r="B9870" t="str">
            <v>DIRECTIONAL BORE</v>
          </cell>
          <cell r="F9870" t="str">
            <v/>
          </cell>
          <cell r="G9870">
            <v>602126</v>
          </cell>
          <cell r="H9870" t="str">
            <v>DIRECTIONAL BORE</v>
          </cell>
        </row>
        <row r="9871">
          <cell r="A9871">
            <v>502128</v>
          </cell>
          <cell r="B9871" t="str">
            <v>T&amp;M MAIN WORK</v>
          </cell>
          <cell r="F9871" t="str">
            <v/>
          </cell>
          <cell r="G9871">
            <v>602128</v>
          </cell>
          <cell r="H9871" t="str">
            <v>T&amp;M MAIN WORK</v>
          </cell>
        </row>
        <row r="9872">
          <cell r="A9872">
            <v>502130</v>
          </cell>
          <cell r="B9872" t="str">
            <v>INTANGIBLE EXPENSE</v>
          </cell>
          <cell r="F9872" t="str">
            <v/>
          </cell>
          <cell r="G9872">
            <v>602130</v>
          </cell>
          <cell r="H9872" t="str">
            <v>INTANGIBLE EXPENSE</v>
          </cell>
        </row>
        <row r="9873">
          <cell r="A9873">
            <v>502131</v>
          </cell>
          <cell r="B9873" t="str">
            <v>RADIO REPAIRS</v>
          </cell>
          <cell r="F9873" t="str">
            <v/>
          </cell>
          <cell r="G9873">
            <v>602131</v>
          </cell>
          <cell r="H9873" t="str">
            <v>RADIO REPAIRS</v>
          </cell>
        </row>
        <row r="9874">
          <cell r="A9874">
            <v>502134</v>
          </cell>
          <cell r="B9874" t="str">
            <v>CONCRETE PAVING</v>
          </cell>
          <cell r="F9874" t="str">
            <v/>
          </cell>
          <cell r="G9874">
            <v>602134</v>
          </cell>
          <cell r="H9874" t="str">
            <v>CONCRETE PAVING</v>
          </cell>
        </row>
        <row r="9875">
          <cell r="A9875">
            <v>502140</v>
          </cell>
          <cell r="B9875" t="str">
            <v>OTHER CONTRACTING</v>
          </cell>
          <cell r="F9875" t="str">
            <v/>
          </cell>
          <cell r="G9875">
            <v>602140</v>
          </cell>
          <cell r="H9875" t="str">
            <v>OTHER CONTRACTING</v>
          </cell>
        </row>
        <row r="9876">
          <cell r="A9876">
            <v>502150</v>
          </cell>
          <cell r="B9876" t="str">
            <v>CONTRACT CONS LABOR</v>
          </cell>
          <cell r="F9876" t="str">
            <v/>
          </cell>
          <cell r="G9876">
            <v>602150</v>
          </cell>
          <cell r="H9876" t="str">
            <v>CONTRACT CONS LABOR</v>
          </cell>
        </row>
        <row r="9877">
          <cell r="A9877">
            <v>502166</v>
          </cell>
          <cell r="B9877" t="str">
            <v>COMPRESSOR BLDG</v>
          </cell>
          <cell r="F9877" t="str">
            <v/>
          </cell>
          <cell r="G9877">
            <v>602166</v>
          </cell>
          <cell r="H9877" t="str">
            <v>COMPRESSOR BLDG</v>
          </cell>
        </row>
        <row r="9878">
          <cell r="A9878">
            <v>502167</v>
          </cell>
          <cell r="B9878" t="str">
            <v>BLDG REMODELING</v>
          </cell>
          <cell r="F9878" t="str">
            <v/>
          </cell>
          <cell r="G9878">
            <v>602167</v>
          </cell>
          <cell r="H9878" t="str">
            <v>BLDG REMODELING</v>
          </cell>
        </row>
        <row r="9879">
          <cell r="A9879">
            <v>502181</v>
          </cell>
          <cell r="B9879" t="str">
            <v>METERING EQUIP INSTALL</v>
          </cell>
          <cell r="F9879" t="str">
            <v/>
          </cell>
          <cell r="G9879">
            <v>602181</v>
          </cell>
          <cell r="H9879" t="str">
            <v>METERING EQUIP INSTALL</v>
          </cell>
        </row>
        <row r="9880">
          <cell r="A9880">
            <v>502182</v>
          </cell>
          <cell r="B9880" t="str">
            <v>FUEL WATER &amp; POWER</v>
          </cell>
          <cell r="F9880" t="str">
            <v/>
          </cell>
          <cell r="G9880">
            <v>602182</v>
          </cell>
          <cell r="H9880" t="str">
            <v>FUEL WATER &amp; POWER</v>
          </cell>
        </row>
        <row r="9881">
          <cell r="A9881">
            <v>502185</v>
          </cell>
          <cell r="B9881" t="str">
            <v>PIPELINE CONSTRUCTION</v>
          </cell>
          <cell r="F9881" t="str">
            <v/>
          </cell>
          <cell r="G9881">
            <v>602185</v>
          </cell>
          <cell r="H9881" t="str">
            <v>PIPELINE CONSTRUCTION</v>
          </cell>
        </row>
        <row r="9882">
          <cell r="A9882">
            <v>502190</v>
          </cell>
          <cell r="B9882" t="str">
            <v>CONSULTING</v>
          </cell>
          <cell r="F9882" t="str">
            <v/>
          </cell>
          <cell r="G9882">
            <v>602190</v>
          </cell>
          <cell r="H9882" t="str">
            <v>CONSULTING</v>
          </cell>
        </row>
        <row r="9883">
          <cell r="A9883">
            <v>502192</v>
          </cell>
          <cell r="B9883" t="str">
            <v>IS DEPT SPEC PROJECTS</v>
          </cell>
          <cell r="F9883" t="str">
            <v/>
          </cell>
          <cell r="G9883">
            <v>602192</v>
          </cell>
          <cell r="H9883" t="str">
            <v>IS DEPT SPEC PROJECTS</v>
          </cell>
        </row>
        <row r="9884">
          <cell r="A9884">
            <v>502199</v>
          </cell>
          <cell r="B9884" t="str">
            <v>TRANSPORTATION SERVICES</v>
          </cell>
          <cell r="F9884" t="str">
            <v/>
          </cell>
          <cell r="G9884">
            <v>602199</v>
          </cell>
          <cell r="H9884" t="str">
            <v>TRANSPORTATION SERVICES</v>
          </cell>
        </row>
        <row r="9885">
          <cell r="A9885">
            <v>502206</v>
          </cell>
          <cell r="B9885" t="str">
            <v>BENEFITS - NWN GAS STORAGE LLC</v>
          </cell>
          <cell r="F9885" t="str">
            <v/>
          </cell>
          <cell r="G9885">
            <v>602206</v>
          </cell>
          <cell r="H9885" t="str">
            <v>BENEFITS - NWN GAS STORAGE LLC</v>
          </cell>
        </row>
        <row r="9886">
          <cell r="A9886">
            <v>502301</v>
          </cell>
          <cell r="B9886" t="str">
            <v>ROYALTIES</v>
          </cell>
          <cell r="F9886" t="str">
            <v/>
          </cell>
          <cell r="G9886">
            <v>602301</v>
          </cell>
          <cell r="H9886" t="str">
            <v>ROYALTIES</v>
          </cell>
        </row>
        <row r="9887">
          <cell r="A9887">
            <v>502330</v>
          </cell>
          <cell r="B9887" t="str">
            <v>EASEMENTS</v>
          </cell>
          <cell r="F9887" t="str">
            <v/>
          </cell>
          <cell r="G9887">
            <v>602330</v>
          </cell>
          <cell r="H9887" t="str">
            <v>EASEMENTS</v>
          </cell>
        </row>
        <row r="9888">
          <cell r="A9888">
            <v>502350</v>
          </cell>
          <cell r="B9888" t="str">
            <v>LEASE BONUS</v>
          </cell>
          <cell r="F9888" t="str">
            <v/>
          </cell>
          <cell r="G9888">
            <v>602350</v>
          </cell>
          <cell r="H9888" t="str">
            <v>LEASE BONUS</v>
          </cell>
        </row>
        <row r="9889">
          <cell r="A9889">
            <v>502361</v>
          </cell>
          <cell r="B9889" t="str">
            <v>ROU NON-UTILITY LEASE RENT EXPENSE</v>
          </cell>
          <cell r="F9889" t="str">
            <v/>
          </cell>
          <cell r="G9889">
            <v>602361</v>
          </cell>
          <cell r="H9889" t="str">
            <v>ROU NON-UTILITY LEASE RENT EXPENSE</v>
          </cell>
        </row>
        <row r="9890">
          <cell r="A9890">
            <v>502401</v>
          </cell>
          <cell r="B9890" t="str">
            <v>Receipts for Contribution in Aid of Construction</v>
          </cell>
          <cell r="F9890" t="str">
            <v/>
          </cell>
          <cell r="G9890">
            <v>602401</v>
          </cell>
          <cell r="H9890" t="str">
            <v>Receipts for Contribution in Aid of Construction</v>
          </cell>
        </row>
        <row r="9891">
          <cell r="A9891">
            <v>503803</v>
          </cell>
          <cell r="B9891" t="str">
            <v>MULT CO BUS TAX</v>
          </cell>
          <cell r="F9891" t="str">
            <v/>
          </cell>
          <cell r="G9891">
            <v>603803</v>
          </cell>
          <cell r="H9891" t="str">
            <v>MULT CO BUS TAX</v>
          </cell>
        </row>
        <row r="9892">
          <cell r="A9892">
            <v>503831</v>
          </cell>
          <cell r="B9892" t="str">
            <v>ITC-DEFERRED</v>
          </cell>
          <cell r="F9892" t="str">
            <v/>
          </cell>
          <cell r="G9892">
            <v>603831</v>
          </cell>
          <cell r="H9892" t="str">
            <v>ITC-DEFERRED</v>
          </cell>
        </row>
        <row r="9893">
          <cell r="A9893">
            <v>503835</v>
          </cell>
          <cell r="B9893" t="str">
            <v>DEFD CALIFORNIA TAX</v>
          </cell>
          <cell r="F9893" t="str">
            <v/>
          </cell>
          <cell r="G9893">
            <v>603835</v>
          </cell>
          <cell r="H9893" t="str">
            <v>DEFD CALIFORNIA TAX</v>
          </cell>
        </row>
        <row r="9894">
          <cell r="A9894">
            <v>503840</v>
          </cell>
          <cell r="B9894" t="str">
            <v>TAXES -WASHINGTON CAPITALIZED MATERIAL</v>
          </cell>
          <cell r="F9894" t="str">
            <v/>
          </cell>
          <cell r="G9894">
            <v>603840</v>
          </cell>
          <cell r="H9894" t="str">
            <v>TAXES -WASHINGTON CAPITALIZED MATERIAL</v>
          </cell>
        </row>
        <row r="9895">
          <cell r="A9895">
            <v>503910</v>
          </cell>
          <cell r="B9895" t="str">
            <v>INSURANCE - WORKERS' COMP</v>
          </cell>
          <cell r="F9895" t="str">
            <v/>
          </cell>
          <cell r="G9895">
            <v>603910</v>
          </cell>
          <cell r="H9895" t="str">
            <v>INSURANCE - WORKERS' COMP</v>
          </cell>
        </row>
        <row r="9896">
          <cell r="A9896">
            <v>504305</v>
          </cell>
          <cell r="B9896" t="str">
            <v>BENEFITS - BU HEALTH</v>
          </cell>
          <cell r="F9896" t="str">
            <v/>
          </cell>
          <cell r="G9896">
            <v>604305</v>
          </cell>
          <cell r="H9896" t="str">
            <v>BENEFITS - BU HEALTH</v>
          </cell>
        </row>
        <row r="9897">
          <cell r="A9897">
            <v>504701</v>
          </cell>
          <cell r="B9897" t="str">
            <v>PARKING - NW NATURAL GAS STORAGE</v>
          </cell>
          <cell r="F9897" t="str">
            <v/>
          </cell>
          <cell r="G9897">
            <v>604701</v>
          </cell>
          <cell r="H9897" t="str">
            <v>PARKING - NW NATURAL GAS STORAGE</v>
          </cell>
        </row>
        <row r="9898">
          <cell r="A9898">
            <v>506000</v>
          </cell>
          <cell r="B9898" t="str">
            <v>PENSION CONTRIBUTION</v>
          </cell>
          <cell r="F9898" t="str">
            <v/>
          </cell>
          <cell r="G9898">
            <v>606000</v>
          </cell>
          <cell r="H9898" t="str">
            <v>PENSION CONTRIBUTION</v>
          </cell>
        </row>
        <row r="9899">
          <cell r="A9899">
            <v>506245</v>
          </cell>
          <cell r="B9899" t="str">
            <v>CONSTRUCTION PERMITS - REGULAR</v>
          </cell>
          <cell r="F9899" t="str">
            <v/>
          </cell>
          <cell r="G9899">
            <v>606245</v>
          </cell>
          <cell r="H9899" t="str">
            <v>CONSTRUCTION PERMITS - REGULAR</v>
          </cell>
        </row>
        <row r="9900">
          <cell r="A9900">
            <v>506250</v>
          </cell>
          <cell r="B9900" t="str">
            <v>CONSTRUCTION PERMITS - SPECIAL</v>
          </cell>
          <cell r="F9900" t="str">
            <v/>
          </cell>
          <cell r="G9900">
            <v>606250</v>
          </cell>
          <cell r="H9900" t="str">
            <v>CONSTRUCTION PERMITS - SPECIAL</v>
          </cell>
        </row>
        <row r="9901">
          <cell r="A9901">
            <v>506700</v>
          </cell>
          <cell r="B9901" t="str">
            <v>CNG FUEL</v>
          </cell>
          <cell r="F9901" t="str">
            <v/>
          </cell>
          <cell r="G9901">
            <v>606700</v>
          </cell>
          <cell r="H9901" t="str">
            <v>CNG FUEL</v>
          </cell>
        </row>
        <row r="9902">
          <cell r="A9902">
            <v>506803</v>
          </cell>
          <cell r="B9902" t="str">
            <v>PLANT WRITE-OFFS - RES ORDERS</v>
          </cell>
          <cell r="F9902" t="str">
            <v/>
          </cell>
          <cell r="G9902">
            <v>606803</v>
          </cell>
          <cell r="H9902" t="str">
            <v>PLANT WRITE-OFFS - RES ORDERS</v>
          </cell>
        </row>
        <row r="9903">
          <cell r="A9903">
            <v>506804</v>
          </cell>
          <cell r="B9903" t="str">
            <v>RETIREMENTS</v>
          </cell>
          <cell r="F9903" t="str">
            <v/>
          </cell>
          <cell r="G9903">
            <v>606804</v>
          </cell>
          <cell r="H9903" t="str">
            <v>RETIREMENTS</v>
          </cell>
        </row>
        <row r="9904">
          <cell r="A9904">
            <v>506806</v>
          </cell>
          <cell r="B9904" t="str">
            <v>PLANT WRITE-OFFS - COML ORDERS</v>
          </cell>
          <cell r="F9904" t="str">
            <v/>
          </cell>
          <cell r="G9904">
            <v>606806</v>
          </cell>
          <cell r="H9904" t="str">
            <v>PLANT WRITE-OFFS - COML ORDERS</v>
          </cell>
        </row>
        <row r="9905">
          <cell r="A9905">
            <v>506900</v>
          </cell>
          <cell r="B9905" t="str">
            <v>ETHANOL FUEL</v>
          </cell>
          <cell r="F9905" t="str">
            <v/>
          </cell>
          <cell r="G9905">
            <v>606900</v>
          </cell>
          <cell r="H9905" t="str">
            <v>ETHANOL FUEL</v>
          </cell>
        </row>
        <row r="9906">
          <cell r="A9906">
            <v>507600</v>
          </cell>
          <cell r="B9906" t="str">
            <v>CAPITAL CONTRIBUTIONS</v>
          </cell>
          <cell r="F9906" t="str">
            <v/>
          </cell>
          <cell r="G9906">
            <v>607600</v>
          </cell>
          <cell r="H9906" t="str">
            <v>CAPITAL CONTRIBUTIONS</v>
          </cell>
        </row>
        <row r="9907">
          <cell r="A9907">
            <v>508200</v>
          </cell>
          <cell r="B9907" t="str">
            <v>GARAGE OVERHEAD</v>
          </cell>
          <cell r="F9907" t="str">
            <v/>
          </cell>
          <cell r="G9907">
            <v>608200</v>
          </cell>
          <cell r="H9907" t="str">
            <v>GARAGE OVERHEAD</v>
          </cell>
        </row>
        <row r="9908">
          <cell r="A9908">
            <v>508500</v>
          </cell>
          <cell r="B9908" t="str">
            <v>LOSS ON DISPOSAL OF PROPERTY</v>
          </cell>
          <cell r="F9908" t="str">
            <v/>
          </cell>
          <cell r="G9908">
            <v>608500</v>
          </cell>
          <cell r="H9908" t="str">
            <v>LOSS ON DISPOSAL OF PROPERTY</v>
          </cell>
        </row>
        <row r="9909">
          <cell r="A9909">
            <v>511111</v>
          </cell>
          <cell r="B9909" t="str">
            <v>SAP TO BI DIFFERENCE FIX</v>
          </cell>
          <cell r="F9909" t="str">
            <v/>
          </cell>
          <cell r="G9909">
            <v>611111</v>
          </cell>
          <cell r="H9909" t="str">
            <v>SAP TO BI DIFFERENCE FIX</v>
          </cell>
        </row>
        <row r="9910">
          <cell r="A9910">
            <v>540250</v>
          </cell>
          <cell r="B9910" t="str">
            <v>COST OF GAS CONSTRUCTION</v>
          </cell>
          <cell r="F9910" t="str">
            <v/>
          </cell>
          <cell r="G9910">
            <v>640250</v>
          </cell>
          <cell r="H9910" t="str">
            <v>COST OF GAS CONSTRUCTION</v>
          </cell>
        </row>
        <row r="9911">
          <cell r="A9911">
            <v>540500</v>
          </cell>
          <cell r="B9911" t="str">
            <v>IMBALANCE</v>
          </cell>
          <cell r="F9911" t="str">
            <v/>
          </cell>
          <cell r="G9911">
            <v>640500</v>
          </cell>
          <cell r="H9911" t="str">
            <v>IMBALANCE</v>
          </cell>
        </row>
        <row r="9912">
          <cell r="A9912">
            <v>566666</v>
          </cell>
          <cell r="B9912" t="str">
            <v>P CARD SUSPENSE</v>
          </cell>
          <cell r="F9912" t="str">
            <v/>
          </cell>
          <cell r="G9912">
            <v>666666</v>
          </cell>
          <cell r="H9912" t="str">
            <v>P CARD SUSPENSE</v>
          </cell>
        </row>
        <row r="9913">
          <cell r="A9913">
            <v>580106</v>
          </cell>
          <cell r="B9913" t="str">
            <v>SALARY OVERTIME PAY</v>
          </cell>
          <cell r="F9913" t="str">
            <v/>
          </cell>
          <cell r="G9913">
            <v>680106</v>
          </cell>
          <cell r="H9913" t="str">
            <v>SALARY OVERTIME PAY</v>
          </cell>
        </row>
      </sheetData>
      <sheetData sheetId="5"/>
      <sheetData sheetId="6"/>
      <sheetData sheetId="7">
        <row r="25">
          <cell r="C25">
            <v>103005</v>
          </cell>
          <cell r="D25" t="str">
            <v>CASH WF GENERAL</v>
          </cell>
          <cell r="E25">
            <v>233981.42</v>
          </cell>
        </row>
        <row r="26">
          <cell r="C26">
            <v>103015</v>
          </cell>
          <cell r="D26" t="str">
            <v>CASH - BANK OF AMERI</v>
          </cell>
          <cell r="E26">
            <v>162812.07999999999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1822848.35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-1910687.21</v>
          </cell>
        </row>
        <row r="36">
          <cell r="C36">
            <v>103100</v>
          </cell>
          <cell r="D36" t="str">
            <v>Accts Pay WF-AP Clea</v>
          </cell>
          <cell r="E36">
            <v>-1827070.86</v>
          </cell>
        </row>
        <row r="37">
          <cell r="C37">
            <v>103105</v>
          </cell>
          <cell r="D37" t="str">
            <v>PAYROLL WF CLEARING</v>
          </cell>
          <cell r="E37">
            <v>230645.74</v>
          </cell>
        </row>
        <row r="38">
          <cell r="C38">
            <v>103110</v>
          </cell>
          <cell r="D38" t="str">
            <v>Towers Watson Clring</v>
          </cell>
          <cell r="E38">
            <v>-17.21</v>
          </cell>
        </row>
        <row r="39">
          <cell r="C39">
            <v>103115</v>
          </cell>
          <cell r="D39" t="str">
            <v>PMT PROC CASH CLEAR</v>
          </cell>
          <cell r="E39">
            <v>-304283.2</v>
          </cell>
        </row>
        <row r="40">
          <cell r="C40">
            <v>103120</v>
          </cell>
          <cell r="D40" t="str">
            <v>Gen Actg USB Clearin</v>
          </cell>
          <cell r="E40">
            <v>-510712.25</v>
          </cell>
        </row>
        <row r="41">
          <cell r="C41">
            <v>103125</v>
          </cell>
          <cell r="D41" t="str">
            <v>Appl Ctr BofA Cleari</v>
          </cell>
          <cell r="E41">
            <v>666.71</v>
          </cell>
        </row>
        <row r="42">
          <cell r="C42">
            <v>103130</v>
          </cell>
          <cell r="D42" t="str">
            <v>RECLASS - O/S CHECKS</v>
          </cell>
          <cell r="E42">
            <v>3273107.86</v>
          </cell>
        </row>
        <row r="43">
          <cell r="C43">
            <v>103135</v>
          </cell>
          <cell r="D43" t="str">
            <v>EDC &amp; ESRIP CASH</v>
          </cell>
          <cell r="E43">
            <v>4904448.54</v>
          </cell>
        </row>
        <row r="44">
          <cell r="C44">
            <v>103140</v>
          </cell>
          <cell r="D44" t="str">
            <v>DDC CASH</v>
          </cell>
          <cell r="E44">
            <v>347864.03</v>
          </cell>
        </row>
        <row r="45">
          <cell r="C45">
            <v>103145</v>
          </cell>
          <cell r="D45" t="str">
            <v>SUPP TRUST CASH</v>
          </cell>
          <cell r="E45">
            <v>3622365.94</v>
          </cell>
        </row>
        <row r="46">
          <cell r="C46">
            <v>103155</v>
          </cell>
          <cell r="D46" t="str">
            <v>EMPLOYEE EXP ADV</v>
          </cell>
          <cell r="E46">
            <v>910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70388035.040000007</v>
          </cell>
        </row>
        <row r="54">
          <cell r="C54">
            <v>106010</v>
          </cell>
          <cell r="D54" t="str">
            <v>A/R - CONTRA-CLN ENE</v>
          </cell>
          <cell r="E54">
            <v>-90611.08</v>
          </cell>
        </row>
        <row r="55">
          <cell r="C55">
            <v>106015</v>
          </cell>
          <cell r="D55" t="str">
            <v>A/R-OPTIMIZATION REC</v>
          </cell>
          <cell r="E55">
            <v>5404460.6200000001</v>
          </cell>
        </row>
        <row r="56">
          <cell r="C56">
            <v>106020</v>
          </cell>
          <cell r="D56" t="str">
            <v>A/R-COMMERCIAL</v>
          </cell>
          <cell r="E56">
            <v>33645484.32</v>
          </cell>
        </row>
        <row r="57">
          <cell r="C57">
            <v>106025</v>
          </cell>
          <cell r="D57" t="str">
            <v>A/R-INDUSTRIAL FIRM</v>
          </cell>
          <cell r="E57">
            <v>3169449.66</v>
          </cell>
        </row>
        <row r="58">
          <cell r="C58">
            <v>106030</v>
          </cell>
          <cell r="D58" t="str">
            <v>A/R-INDUSTRIAL INT</v>
          </cell>
          <cell r="E58">
            <v>1429661.08</v>
          </cell>
        </row>
        <row r="59">
          <cell r="C59">
            <v>106035</v>
          </cell>
          <cell r="D59" t="str">
            <v>A/R GST TAX PAID</v>
          </cell>
          <cell r="E59">
            <v>5150465.5199999996</v>
          </cell>
        </row>
        <row r="60">
          <cell r="C60">
            <v>106041</v>
          </cell>
          <cell r="D60" t="str">
            <v>A/R GEN CONVERSION</v>
          </cell>
          <cell r="E60">
            <v>852418.51</v>
          </cell>
        </row>
        <row r="61">
          <cell r="C61">
            <v>106045</v>
          </cell>
          <cell r="D61" t="str">
            <v>A/R-GAP</v>
          </cell>
          <cell r="E61">
            <v>-402.37</v>
          </cell>
        </row>
        <row r="62">
          <cell r="C62">
            <v>106050</v>
          </cell>
          <cell r="D62" t="str">
            <v>A/R OTHER</v>
          </cell>
          <cell r="E62">
            <v>249738.43</v>
          </cell>
        </row>
        <row r="63">
          <cell r="C63">
            <v>106055</v>
          </cell>
          <cell r="D63" t="str">
            <v>A/R - INTERSTATE STO</v>
          </cell>
          <cell r="E63">
            <v>2441622.61</v>
          </cell>
        </row>
        <row r="64">
          <cell r="C64">
            <v>106075</v>
          </cell>
          <cell r="D64" t="str">
            <v>A/R - P CARDS</v>
          </cell>
          <cell r="E64">
            <v>61.31</v>
          </cell>
        </row>
        <row r="65">
          <cell r="C65">
            <v>106080</v>
          </cell>
          <cell r="D65" t="str">
            <v>A/R LIFE INSURANCE</v>
          </cell>
          <cell r="E65">
            <v>2234451</v>
          </cell>
        </row>
        <row r="66">
          <cell r="C66">
            <v>106085</v>
          </cell>
          <cell r="D66" t="str">
            <v>A/R - WC MCRAE</v>
          </cell>
          <cell r="E66">
            <v>551105.57999999996</v>
          </cell>
        </row>
        <row r="67">
          <cell r="C67">
            <v>106090</v>
          </cell>
          <cell r="D67" t="str">
            <v>A/R - WC POWELL</v>
          </cell>
          <cell r="E67">
            <v>298618.61</v>
          </cell>
        </row>
        <row r="68">
          <cell r="C68">
            <v>106095</v>
          </cell>
          <cell r="D68" t="str">
            <v>A/R - WC GAUTHIER</v>
          </cell>
          <cell r="E68">
            <v>52702.19</v>
          </cell>
        </row>
        <row r="69">
          <cell r="C69">
            <v>106097</v>
          </cell>
          <cell r="D69" t="str">
            <v>A/R - WC SHIRRELL</v>
          </cell>
          <cell r="E69">
            <v>6524.25</v>
          </cell>
        </row>
        <row r="70">
          <cell r="C70">
            <v>106100</v>
          </cell>
          <cell r="D70" t="str">
            <v>A/R-CITY OF COTTAGE</v>
          </cell>
          <cell r="E70">
            <v>20287.650000000001</v>
          </cell>
        </row>
        <row r="71">
          <cell r="C71">
            <v>109005</v>
          </cell>
          <cell r="D71" t="str">
            <v>ACCR REV UNB WRM</v>
          </cell>
          <cell r="E71">
            <v>66321307.219999999</v>
          </cell>
        </row>
        <row r="72">
          <cell r="C72">
            <v>109010</v>
          </cell>
          <cell r="D72" t="str">
            <v>ACCR REV UNB</v>
          </cell>
          <cell r="E72">
            <v>-669078.24</v>
          </cell>
        </row>
        <row r="73">
          <cell r="C73">
            <v>112007</v>
          </cell>
          <cell r="D73" t="str">
            <v>NWN REC AFFIL CLEAR</v>
          </cell>
          <cell r="E73">
            <v>201935.94</v>
          </cell>
        </row>
        <row r="74">
          <cell r="C74">
            <v>115007</v>
          </cell>
          <cell r="D74" t="str">
            <v>INTERCO REC CLEARING</v>
          </cell>
          <cell r="E74">
            <v>75838.179999999993</v>
          </cell>
        </row>
        <row r="75">
          <cell r="C75">
            <v>118005</v>
          </cell>
          <cell r="D75" t="str">
            <v>PROV-UNCOLL RESIDEN</v>
          </cell>
          <cell r="E75">
            <v>-1520706.37</v>
          </cell>
        </row>
        <row r="76">
          <cell r="C76">
            <v>118010</v>
          </cell>
          <cell r="D76" t="str">
            <v>PROV-UNCOLL COMMER</v>
          </cell>
          <cell r="E76">
            <v>-191803.21</v>
          </cell>
        </row>
        <row r="77">
          <cell r="C77">
            <v>118015</v>
          </cell>
          <cell r="D77" t="str">
            <v>PROV-UNCOLL IND FIRM</v>
          </cell>
          <cell r="E77">
            <v>-5024.07</v>
          </cell>
        </row>
        <row r="78">
          <cell r="C78">
            <v>118020</v>
          </cell>
          <cell r="D78" t="str">
            <v>PROV-UNCOLL IND INT</v>
          </cell>
          <cell r="E78">
            <v>-66009.16</v>
          </cell>
        </row>
        <row r="79">
          <cell r="C79">
            <v>118025</v>
          </cell>
          <cell r="D79" t="str">
            <v>PROV-UNCOL REVENUE</v>
          </cell>
          <cell r="E79">
            <v>-64370.83</v>
          </cell>
        </row>
        <row r="80">
          <cell r="C80">
            <v>118030</v>
          </cell>
          <cell r="D80" t="str">
            <v>PROV-UNCOL REV WARM</v>
          </cell>
          <cell r="E80">
            <v>662.4</v>
          </cell>
        </row>
        <row r="81">
          <cell r="C81">
            <v>118035</v>
          </cell>
          <cell r="D81" t="str">
            <v>PROV-UNCOLL MISC</v>
          </cell>
          <cell r="E81">
            <v>-214737.93</v>
          </cell>
        </row>
        <row r="82">
          <cell r="C82">
            <v>121005</v>
          </cell>
          <cell r="D82" t="str">
            <v>REG ASSET RECLASS-ST</v>
          </cell>
          <cell r="E82">
            <v>0</v>
          </cell>
        </row>
        <row r="83">
          <cell r="C83">
            <v>121010</v>
          </cell>
          <cell r="D83" t="str">
            <v>CUR REG ASSETS - TAX</v>
          </cell>
          <cell r="E83">
            <v>2208426</v>
          </cell>
        </row>
        <row r="84">
          <cell r="C84">
            <v>121015</v>
          </cell>
          <cell r="D84" t="str">
            <v>ENV ASSET ST RECLASS</v>
          </cell>
          <cell r="E84">
            <v>0</v>
          </cell>
        </row>
        <row r="85">
          <cell r="C85">
            <v>121205</v>
          </cell>
          <cell r="D85" t="str">
            <v>PENSION CUR REG ASST</v>
          </cell>
          <cell r="E85">
            <v>7131059</v>
          </cell>
        </row>
        <row r="86">
          <cell r="C86">
            <v>121405</v>
          </cell>
          <cell r="D86" t="str">
            <v>ST REG LOSS SWAP FC</v>
          </cell>
          <cell r="E86">
            <v>6027902.6500000004</v>
          </cell>
        </row>
        <row r="87">
          <cell r="C87">
            <v>121410</v>
          </cell>
          <cell r="D87" t="str">
            <v>ST REG LOSS PHYSICAL</v>
          </cell>
          <cell r="E87">
            <v>3259350</v>
          </cell>
        </row>
        <row r="88">
          <cell r="C88">
            <v>121415</v>
          </cell>
          <cell r="D88" t="str">
            <v>PHY OPT-ST LOSS REG</v>
          </cell>
          <cell r="E88">
            <v>1114419</v>
          </cell>
        </row>
        <row r="89">
          <cell r="C89">
            <v>124005</v>
          </cell>
          <cell r="D89" t="str">
            <v>ST GAIN FAS SWAP FC</v>
          </cell>
          <cell r="E89">
            <v>46937392.210000001</v>
          </cell>
        </row>
        <row r="90">
          <cell r="C90">
            <v>124010</v>
          </cell>
          <cell r="D90" t="str">
            <v>ST GAIN FAS PHYSICAL</v>
          </cell>
          <cell r="E90">
            <v>1005400</v>
          </cell>
        </row>
        <row r="91">
          <cell r="C91">
            <v>124015</v>
          </cell>
          <cell r="D91" t="str">
            <v>PHYSICAL OPT-ST GAIN</v>
          </cell>
          <cell r="E91">
            <v>187051</v>
          </cell>
        </row>
        <row r="92">
          <cell r="C92">
            <v>127005</v>
          </cell>
          <cell r="D92" t="str">
            <v>UNDRGRD STG MIST</v>
          </cell>
          <cell r="E92">
            <v>21720509.73</v>
          </cell>
        </row>
        <row r="93">
          <cell r="C93">
            <v>127015</v>
          </cell>
          <cell r="D93" t="str">
            <v>UNDRGRD STG-JP</v>
          </cell>
          <cell r="E93">
            <v>4516894.4000000004</v>
          </cell>
        </row>
        <row r="94">
          <cell r="C94">
            <v>127020</v>
          </cell>
          <cell r="D94" t="str">
            <v>LNG STORAGE-GASCO</v>
          </cell>
          <cell r="E94">
            <v>1319472.72</v>
          </cell>
        </row>
        <row r="95">
          <cell r="C95">
            <v>127025</v>
          </cell>
          <cell r="D95" t="str">
            <v>LNG STORAGE-NEWPORT</v>
          </cell>
          <cell r="E95">
            <v>2663966.7400000002</v>
          </cell>
        </row>
        <row r="96">
          <cell r="C96">
            <v>127030</v>
          </cell>
          <cell r="D96" t="str">
            <v>UNDRGRD STG - OPTN</v>
          </cell>
          <cell r="E96">
            <v>-5404460.6200000001</v>
          </cell>
        </row>
        <row r="97">
          <cell r="C97">
            <v>127221</v>
          </cell>
          <cell r="D97" t="str">
            <v>INVENTORY CONVERSION</v>
          </cell>
          <cell r="E97">
            <v>18100201.18</v>
          </cell>
        </row>
        <row r="98">
          <cell r="C98">
            <v>127225</v>
          </cell>
          <cell r="D98" t="str">
            <v>PURCHASED APPL-PTLD-</v>
          </cell>
          <cell r="E98">
            <v>1077856.3400000001</v>
          </cell>
        </row>
        <row r="99">
          <cell r="C99">
            <v>127245</v>
          </cell>
          <cell r="D99" t="str">
            <v>MAT &amp; SUPPLIES-ODORA</v>
          </cell>
          <cell r="E99">
            <v>226573.94</v>
          </cell>
        </row>
        <row r="100">
          <cell r="C100">
            <v>127255</v>
          </cell>
          <cell r="D100" t="str">
            <v>MAT &amp; SUPP-DIESEL AU</v>
          </cell>
          <cell r="E100">
            <v>13580.38</v>
          </cell>
        </row>
        <row r="101">
          <cell r="C101">
            <v>127260</v>
          </cell>
          <cell r="D101" t="str">
            <v>MAT &amp; SUPP-UNLEADED</v>
          </cell>
          <cell r="E101">
            <v>58792</v>
          </cell>
        </row>
        <row r="102">
          <cell r="C102">
            <v>127515</v>
          </cell>
          <cell r="D102" t="str">
            <v>RTC OFFTAKES IN TRAN</v>
          </cell>
          <cell r="E102">
            <v>458337</v>
          </cell>
        </row>
        <row r="103">
          <cell r="C103">
            <v>127520</v>
          </cell>
          <cell r="D103" t="str">
            <v>RTC INVEST INV WIP</v>
          </cell>
          <cell r="E103">
            <v>23466.01</v>
          </cell>
        </row>
        <row r="104">
          <cell r="C104">
            <v>139205</v>
          </cell>
          <cell r="D104" t="str">
            <v>PREPMTS-NOTE DISC</v>
          </cell>
          <cell r="E104">
            <v>44386.87</v>
          </cell>
        </row>
        <row r="105">
          <cell r="C105">
            <v>139215</v>
          </cell>
          <cell r="D105" t="str">
            <v>PREPMTS-PROP TAXES</v>
          </cell>
          <cell r="E105">
            <v>12044845</v>
          </cell>
        </row>
        <row r="106">
          <cell r="C106">
            <v>139220</v>
          </cell>
          <cell r="D106" t="str">
            <v>PREPMTS-OTHER TAXES</v>
          </cell>
          <cell r="E106">
            <v>0</v>
          </cell>
        </row>
        <row r="107">
          <cell r="C107">
            <v>139230</v>
          </cell>
          <cell r="D107" t="str">
            <v>PREPD LEASES &amp; MAINT</v>
          </cell>
          <cell r="E107">
            <v>242361.43</v>
          </cell>
        </row>
        <row r="108">
          <cell r="C108">
            <v>139235</v>
          </cell>
          <cell r="D108" t="str">
            <v>PREPAID NT SYSTEM EX</v>
          </cell>
          <cell r="E108">
            <v>5045731.78</v>
          </cell>
        </row>
        <row r="109">
          <cell r="C109">
            <v>139240</v>
          </cell>
          <cell r="D109" t="str">
            <v>PREPMTS-BONUS</v>
          </cell>
          <cell r="E109">
            <v>81583.39</v>
          </cell>
        </row>
        <row r="110">
          <cell r="C110">
            <v>139245</v>
          </cell>
          <cell r="D110" t="str">
            <v>PRE-PD ANNUAL TRIMET</v>
          </cell>
          <cell r="E110">
            <v>105756.85</v>
          </cell>
        </row>
        <row r="111">
          <cell r="C111">
            <v>139250</v>
          </cell>
          <cell r="D111" t="str">
            <v>PREPMTS-INSURANCE</v>
          </cell>
          <cell r="E111">
            <v>4036712.63</v>
          </cell>
        </row>
        <row r="112">
          <cell r="C112">
            <v>139260</v>
          </cell>
          <cell r="D112" t="str">
            <v>PREP SHELF REG EXP</v>
          </cell>
          <cell r="E112">
            <v>39636</v>
          </cell>
        </row>
        <row r="113">
          <cell r="C113">
            <v>139265</v>
          </cell>
          <cell r="D113" t="str">
            <v>PREPMTS-MISC</v>
          </cell>
          <cell r="E113">
            <v>27422.6</v>
          </cell>
        </row>
        <row r="114">
          <cell r="C114">
            <v>139270</v>
          </cell>
          <cell r="D114" t="str">
            <v>PPD STORAGE RENT</v>
          </cell>
          <cell r="E114">
            <v>451489.99</v>
          </cell>
        </row>
        <row r="115">
          <cell r="C115">
            <v>139272</v>
          </cell>
          <cell r="D115" t="str">
            <v>PPD POST-ACCT SERVIC</v>
          </cell>
          <cell r="E115">
            <v>281656.25</v>
          </cell>
        </row>
        <row r="116">
          <cell r="C116">
            <v>139273</v>
          </cell>
          <cell r="D116" t="str">
            <v>PPD POSTAGE - OTHER</v>
          </cell>
          <cell r="E116">
            <v>255024.35</v>
          </cell>
        </row>
        <row r="117">
          <cell r="C117">
            <v>139275</v>
          </cell>
          <cell r="D117" t="str">
            <v>PREPMTS-NPC DEM CHGE</v>
          </cell>
          <cell r="E117">
            <v>937000</v>
          </cell>
        </row>
        <row r="118">
          <cell r="C118">
            <v>139280</v>
          </cell>
          <cell r="D118" t="str">
            <v>PREPMTS-DEC-NOV DEM</v>
          </cell>
          <cell r="E118">
            <v>1761314.22</v>
          </cell>
        </row>
        <row r="119">
          <cell r="C119">
            <v>139290</v>
          </cell>
          <cell r="D119" t="str">
            <v>WC INS Recover - ST</v>
          </cell>
          <cell r="E119">
            <v>1498270.33</v>
          </cell>
        </row>
        <row r="120">
          <cell r="C120">
            <v>139405</v>
          </cell>
          <cell r="D120" t="str">
            <v>US BANK-OLGA INVEST</v>
          </cell>
          <cell r="E120">
            <v>1864818.79</v>
          </cell>
        </row>
        <row r="121">
          <cell r="C121">
            <v>139410</v>
          </cell>
          <cell r="D121" t="str">
            <v>US BANK-OLIEE INVEST</v>
          </cell>
          <cell r="E121">
            <v>7135471.1299999999</v>
          </cell>
        </row>
        <row r="122">
          <cell r="C122">
            <v>139415</v>
          </cell>
          <cell r="D122" t="str">
            <v>SMART ENERGY INVEST</v>
          </cell>
          <cell r="E122">
            <v>502786.41</v>
          </cell>
        </row>
        <row r="123">
          <cell r="C123">
            <v>139610</v>
          </cell>
          <cell r="D123" t="str">
            <v>N. MIST ST LEASE REC</v>
          </cell>
          <cell r="E123">
            <v>5008639.17</v>
          </cell>
        </row>
        <row r="124">
          <cell r="C124">
            <v>142005</v>
          </cell>
          <cell r="D124" t="str">
            <v>UTIL PLANT IN SVCE</v>
          </cell>
          <cell r="E124">
            <v>2763680433.6500001</v>
          </cell>
        </row>
        <row r="125">
          <cell r="C125">
            <v>142010</v>
          </cell>
          <cell r="D125" t="str">
            <v>N. MIST UTL PL IN SR</v>
          </cell>
          <cell r="E125">
            <v>146134889.12</v>
          </cell>
        </row>
        <row r="126">
          <cell r="C126">
            <v>142015</v>
          </cell>
          <cell r="D126" t="str">
            <v>NWN ONLY N. MIST UTI</v>
          </cell>
          <cell r="E126">
            <v>827502.89</v>
          </cell>
        </row>
        <row r="127">
          <cell r="C127">
            <v>142020</v>
          </cell>
          <cell r="D127" t="str">
            <v>PLANT RECLASS-LEASE</v>
          </cell>
          <cell r="E127">
            <v>-1162110.4099999999</v>
          </cell>
        </row>
        <row r="128">
          <cell r="C128">
            <v>142025</v>
          </cell>
          <cell r="D128" t="str">
            <v>N. MIST GROSS PT OFF</v>
          </cell>
          <cell r="E128">
            <v>-148773000</v>
          </cell>
        </row>
        <row r="129">
          <cell r="C129">
            <v>142035</v>
          </cell>
          <cell r="D129" t="str">
            <v>PROP HELD/FUT USE</v>
          </cell>
          <cell r="E129">
            <v>970068.12</v>
          </cell>
        </row>
        <row r="130">
          <cell r="C130">
            <v>142040</v>
          </cell>
          <cell r="D130" t="str">
            <v>COMPL CONST NOT CLAS</v>
          </cell>
          <cell r="E130">
            <v>932659638.05999994</v>
          </cell>
        </row>
        <row r="131">
          <cell r="C131">
            <v>142045</v>
          </cell>
          <cell r="D131" t="str">
            <v>N. MIST CON COMP NYC</v>
          </cell>
          <cell r="E131">
            <v>2428646.08</v>
          </cell>
        </row>
        <row r="132">
          <cell r="C132">
            <v>142105</v>
          </cell>
          <cell r="D132" t="str">
            <v>FIN UTIL LEAS ASSET</v>
          </cell>
          <cell r="E132">
            <v>1973131.94</v>
          </cell>
        </row>
        <row r="133">
          <cell r="C133">
            <v>142110</v>
          </cell>
          <cell r="D133" t="str">
            <v>MANUAL LEASE ASSET</v>
          </cell>
          <cell r="E133">
            <v>0</v>
          </cell>
        </row>
        <row r="134">
          <cell r="C134">
            <v>142215</v>
          </cell>
          <cell r="D134" t="str">
            <v>CONST WORK IN PROGR</v>
          </cell>
          <cell r="E134">
            <v>-153.31</v>
          </cell>
        </row>
        <row r="135">
          <cell r="C135">
            <v>142225</v>
          </cell>
          <cell r="D135" t="str">
            <v>CWIP UTILITY</v>
          </cell>
          <cell r="E135">
            <v>137967302.58000001</v>
          </cell>
        </row>
        <row r="136">
          <cell r="C136">
            <v>142305</v>
          </cell>
          <cell r="D136" t="str">
            <v>GAS STR UNDRGD-BRUER</v>
          </cell>
          <cell r="E136">
            <v>4513899.24</v>
          </cell>
        </row>
        <row r="137">
          <cell r="C137">
            <v>142310</v>
          </cell>
          <cell r="D137" t="str">
            <v>GAS STR UNDRGD-AL's</v>
          </cell>
          <cell r="E137">
            <v>6660213.9900000002</v>
          </cell>
        </row>
        <row r="138">
          <cell r="C138">
            <v>142315</v>
          </cell>
          <cell r="D138" t="str">
            <v>GAS STR UNDRGD-BUSCH</v>
          </cell>
          <cell r="E138">
            <v>1111928.98</v>
          </cell>
        </row>
        <row r="139">
          <cell r="C139">
            <v>142320</v>
          </cell>
          <cell r="D139" t="str">
            <v>GAS STR UNDRGD-ADAMS</v>
          </cell>
          <cell r="E139">
            <v>2691335.28</v>
          </cell>
        </row>
        <row r="140">
          <cell r="C140">
            <v>142325</v>
          </cell>
          <cell r="D140" t="str">
            <v>GAS STR UNDRGD-REICH</v>
          </cell>
          <cell r="E140">
            <v>8001510.9199999999</v>
          </cell>
        </row>
        <row r="141">
          <cell r="C141">
            <v>142330</v>
          </cell>
          <cell r="D141" t="str">
            <v>GAS STR UNDRGD-SO CA</v>
          </cell>
          <cell r="E141">
            <v>1243759.1299999999</v>
          </cell>
        </row>
        <row r="142">
          <cell r="C142">
            <v>142335</v>
          </cell>
          <cell r="D142" t="str">
            <v>GAS STR UNDRGD-SCHLK</v>
          </cell>
          <cell r="E142">
            <v>1169762.17</v>
          </cell>
        </row>
        <row r="143">
          <cell r="C143">
            <v>142340</v>
          </cell>
          <cell r="D143" t="str">
            <v>GAS STR UNDRGD-NEWTO</v>
          </cell>
          <cell r="E143">
            <v>12828.79</v>
          </cell>
        </row>
        <row r="144">
          <cell r="C144">
            <v>142405</v>
          </cell>
          <cell r="D144" t="str">
            <v>NON-UTIL PROP-DOCK</v>
          </cell>
          <cell r="E144">
            <v>1946033.46</v>
          </cell>
        </row>
        <row r="145">
          <cell r="C145">
            <v>142410</v>
          </cell>
          <cell r="D145" t="str">
            <v>NON-UTIL PROP-LAND</v>
          </cell>
          <cell r="E145">
            <v>125101.86</v>
          </cell>
        </row>
        <row r="146">
          <cell r="C146">
            <v>142415</v>
          </cell>
          <cell r="D146" t="str">
            <v>NON-UTIL PROP-OIL ST</v>
          </cell>
          <cell r="E146">
            <v>5874278.8099999996</v>
          </cell>
        </row>
        <row r="147">
          <cell r="C147">
            <v>142420</v>
          </cell>
          <cell r="D147" t="str">
            <v>NON-UTIL PROP-APPL C</v>
          </cell>
          <cell r="E147">
            <v>64906.32</v>
          </cell>
        </row>
        <row r="148">
          <cell r="C148">
            <v>142425</v>
          </cell>
          <cell r="D148" t="str">
            <v>NON-UTIL PROP-STORAG</v>
          </cell>
          <cell r="E148">
            <v>56887157.469999999</v>
          </cell>
        </row>
        <row r="149">
          <cell r="C149">
            <v>142430</v>
          </cell>
          <cell r="D149" t="str">
            <v>NON-UTIL PROP-GARDEN</v>
          </cell>
          <cell r="E149">
            <v>438739</v>
          </cell>
        </row>
        <row r="150">
          <cell r="C150">
            <v>142435</v>
          </cell>
          <cell r="D150" t="str">
            <v>NON-UTIL PROP-MISC</v>
          </cell>
          <cell r="E150">
            <v>475081.66</v>
          </cell>
        </row>
        <row r="151">
          <cell r="C151">
            <v>142440</v>
          </cell>
          <cell r="D151" t="str">
            <v>GAS STD UNGRD-ST HEL</v>
          </cell>
          <cell r="E151">
            <v>3507589.83</v>
          </cell>
        </row>
        <row r="152">
          <cell r="C152">
            <v>142605</v>
          </cell>
          <cell r="D152" t="str">
            <v>CWIP NON UTILITY</v>
          </cell>
          <cell r="E152">
            <v>4987108.4000000004</v>
          </cell>
        </row>
        <row r="153">
          <cell r="C153">
            <v>145003</v>
          </cell>
          <cell r="D153" t="str">
            <v>RWIP-REMOVAL-B CHARG</v>
          </cell>
          <cell r="E153">
            <v>55574036.289999999</v>
          </cell>
        </row>
        <row r="154">
          <cell r="C154">
            <v>145006</v>
          </cell>
          <cell r="D154" t="str">
            <v>SWIP-SALV UTILITY PL</v>
          </cell>
          <cell r="E154">
            <v>10294654.74</v>
          </cell>
        </row>
        <row r="155">
          <cell r="C155">
            <v>145009</v>
          </cell>
          <cell r="D155" t="str">
            <v>SWIP-SALV TRANSP C C</v>
          </cell>
          <cell r="E155">
            <v>42660.39</v>
          </cell>
        </row>
        <row r="156">
          <cell r="C156">
            <v>145012</v>
          </cell>
          <cell r="D156" t="str">
            <v>SWIP-SALV POWER EQUI</v>
          </cell>
          <cell r="E156">
            <v>-781700.48</v>
          </cell>
        </row>
        <row r="157">
          <cell r="C157">
            <v>145015</v>
          </cell>
          <cell r="D157" t="str">
            <v>N. MIST SWIP</v>
          </cell>
          <cell r="E157">
            <v>177933.52</v>
          </cell>
        </row>
        <row r="158">
          <cell r="C158">
            <v>145018</v>
          </cell>
          <cell r="D158" t="str">
            <v>RESERVE ADJ FOR AMOR</v>
          </cell>
          <cell r="E158">
            <v>4034504.37</v>
          </cell>
        </row>
        <row r="159">
          <cell r="C159">
            <v>145021</v>
          </cell>
          <cell r="D159" t="str">
            <v>ACCUM DEPR UT-GAINLO</v>
          </cell>
          <cell r="E159">
            <v>75610684</v>
          </cell>
        </row>
        <row r="160">
          <cell r="C160">
            <v>145024</v>
          </cell>
          <cell r="D160" t="str">
            <v>DEP PROV-UTIL PLANT</v>
          </cell>
          <cell r="E160">
            <v>-1233252907.8800001</v>
          </cell>
        </row>
        <row r="161">
          <cell r="C161">
            <v>145027</v>
          </cell>
          <cell r="D161" t="str">
            <v>DEP PROV-TRANS EQUIP</v>
          </cell>
          <cell r="E161">
            <v>-21898218.18</v>
          </cell>
        </row>
        <row r="162">
          <cell r="C162">
            <v>145030</v>
          </cell>
          <cell r="D162" t="str">
            <v>A/D-TRANS EQUIP PROV</v>
          </cell>
          <cell r="E162">
            <v>4891395.8</v>
          </cell>
        </row>
        <row r="163">
          <cell r="C163">
            <v>145033</v>
          </cell>
          <cell r="D163" t="str">
            <v>A/D-POWER EQUIP PROV</v>
          </cell>
          <cell r="E163">
            <v>1397568.02</v>
          </cell>
        </row>
        <row r="164">
          <cell r="C164">
            <v>145036</v>
          </cell>
          <cell r="D164" t="str">
            <v>DEP PROV-POWER EQUIP</v>
          </cell>
          <cell r="E164">
            <v>-3549212.15</v>
          </cell>
        </row>
        <row r="165">
          <cell r="C165">
            <v>145039</v>
          </cell>
          <cell r="D165" t="str">
            <v>N. MIST UTL PL DEPR</v>
          </cell>
          <cell r="E165">
            <v>-8744096.9199999999</v>
          </cell>
        </row>
        <row r="166">
          <cell r="C166">
            <v>145048</v>
          </cell>
          <cell r="D166" t="str">
            <v>NWN ONLY N. MIST DEP</v>
          </cell>
          <cell r="E166">
            <v>-15906.18</v>
          </cell>
        </row>
        <row r="167">
          <cell r="C167">
            <v>145051</v>
          </cell>
          <cell r="D167" t="str">
            <v>NWN ONLY N. MIST GAI</v>
          </cell>
          <cell r="E167">
            <v>202000</v>
          </cell>
        </row>
        <row r="168">
          <cell r="C168">
            <v>145054</v>
          </cell>
          <cell r="D168" t="str">
            <v>PLANT RECLASS-DEPR</v>
          </cell>
          <cell r="E168">
            <v>511390.67</v>
          </cell>
        </row>
        <row r="169">
          <cell r="C169">
            <v>145057</v>
          </cell>
          <cell r="D169" t="str">
            <v>N. MIST ACC DEPR OFF</v>
          </cell>
          <cell r="E169">
            <v>10149665.9</v>
          </cell>
        </row>
        <row r="170">
          <cell r="C170">
            <v>145063</v>
          </cell>
          <cell r="D170" t="str">
            <v>DEP PROV-UTIL OR MET</v>
          </cell>
          <cell r="E170">
            <v>1270238.76</v>
          </cell>
        </row>
        <row r="171">
          <cell r="C171">
            <v>145066</v>
          </cell>
          <cell r="D171" t="str">
            <v>DEP PROV-UTIL WA MET</v>
          </cell>
          <cell r="E171">
            <v>137405.20000000001</v>
          </cell>
        </row>
        <row r="172">
          <cell r="C172">
            <v>145205</v>
          </cell>
          <cell r="D172" t="str">
            <v>FIN UTIL LEA ACC DEP</v>
          </cell>
          <cell r="E172">
            <v>-79952.259999999995</v>
          </cell>
        </row>
        <row r="173">
          <cell r="C173">
            <v>145405</v>
          </cell>
          <cell r="D173" t="str">
            <v>SWIP-SALV NON UTILIT</v>
          </cell>
          <cell r="E173">
            <v>118862.51</v>
          </cell>
        </row>
        <row r="174">
          <cell r="C174">
            <v>145410</v>
          </cell>
          <cell r="D174" t="str">
            <v>ACCUM DEP NONUTILITY</v>
          </cell>
          <cell r="E174">
            <v>-1033.52</v>
          </cell>
        </row>
        <row r="175">
          <cell r="C175">
            <v>145415</v>
          </cell>
          <cell r="D175" t="str">
            <v>DEP PROV-DOCK/OIL TK</v>
          </cell>
          <cell r="E175">
            <v>-4521850.93</v>
          </cell>
        </row>
        <row r="176">
          <cell r="C176">
            <v>145420</v>
          </cell>
          <cell r="D176" t="str">
            <v>DEP PROV-INT STOR</v>
          </cell>
          <cell r="E176">
            <v>-17093311.82</v>
          </cell>
        </row>
        <row r="177">
          <cell r="C177">
            <v>145425</v>
          </cell>
          <cell r="D177" t="str">
            <v>ACCUM DEP NONUTILITY</v>
          </cell>
          <cell r="E177">
            <v>764394.96</v>
          </cell>
        </row>
        <row r="178">
          <cell r="C178">
            <v>151010</v>
          </cell>
          <cell r="D178" t="str">
            <v>UNAMTZD LOSS 9.75%</v>
          </cell>
          <cell r="E178">
            <v>741711</v>
          </cell>
        </row>
        <row r="179">
          <cell r="C179">
            <v>151015</v>
          </cell>
          <cell r="D179" t="str">
            <v>UNAMTZD EXPENSE 5.62</v>
          </cell>
          <cell r="E179">
            <v>258384</v>
          </cell>
        </row>
        <row r="180">
          <cell r="C180">
            <v>151105</v>
          </cell>
          <cell r="D180" t="str">
            <v>LT REG LOSS SWAP FC</v>
          </cell>
          <cell r="E180">
            <v>411607</v>
          </cell>
        </row>
        <row r="181">
          <cell r="C181">
            <v>151205</v>
          </cell>
          <cell r="D181" t="str">
            <v>FAS 109 DFED ASSET</v>
          </cell>
          <cell r="E181">
            <v>10223255.380000001</v>
          </cell>
        </row>
        <row r="182">
          <cell r="C182">
            <v>151210</v>
          </cell>
          <cell r="D182" t="str">
            <v>Tax - AFUDC Eq Rec</v>
          </cell>
          <cell r="E182">
            <v>1037664.64</v>
          </cell>
        </row>
        <row r="183">
          <cell r="C183">
            <v>151215</v>
          </cell>
          <cell r="D183" t="str">
            <v>TAX NMEP AFDUCT EQ R</v>
          </cell>
          <cell r="E183">
            <v>1348297</v>
          </cell>
        </row>
        <row r="184">
          <cell r="C184">
            <v>151310</v>
          </cell>
          <cell r="D184" t="str">
            <v>ENV REG DEF-GASCO</v>
          </cell>
          <cell r="E184">
            <v>118862617.16</v>
          </cell>
        </row>
        <row r="185">
          <cell r="C185">
            <v>151312</v>
          </cell>
          <cell r="D185" t="str">
            <v>ENV REG DEF-SIL</v>
          </cell>
          <cell r="E185">
            <v>0.01</v>
          </cell>
        </row>
        <row r="186">
          <cell r="C186">
            <v>151315</v>
          </cell>
          <cell r="D186" t="str">
            <v>ENV REG DEF-HARBOR</v>
          </cell>
          <cell r="E186">
            <v>13944398.949999999</v>
          </cell>
        </row>
        <row r="187">
          <cell r="C187">
            <v>151320</v>
          </cell>
          <cell r="D187" t="str">
            <v>ENV REG DEF-PGM</v>
          </cell>
          <cell r="E187">
            <v>3278822.16</v>
          </cell>
        </row>
        <row r="188">
          <cell r="C188">
            <v>151325</v>
          </cell>
          <cell r="D188" t="str">
            <v>ENV REG DEF-OR STEEL</v>
          </cell>
          <cell r="E188">
            <v>179077.21</v>
          </cell>
        </row>
        <row r="189">
          <cell r="C189">
            <v>151330</v>
          </cell>
          <cell r="D189" t="str">
            <v>ENV REG DEF-CENTRAL</v>
          </cell>
          <cell r="E189">
            <v>0.04</v>
          </cell>
        </row>
        <row r="190">
          <cell r="C190">
            <v>151335</v>
          </cell>
          <cell r="D190" t="str">
            <v>OR-ENVIRON RECOVERY</v>
          </cell>
          <cell r="E190">
            <v>-58122375.82</v>
          </cell>
        </row>
        <row r="191">
          <cell r="C191">
            <v>151340</v>
          </cell>
          <cell r="D191" t="str">
            <v>ENV BASE RATE DEF</v>
          </cell>
          <cell r="E191">
            <v>-5771867.7599999998</v>
          </cell>
        </row>
        <row r="192">
          <cell r="C192">
            <v>151345</v>
          </cell>
          <cell r="D192" t="str">
            <v>WA ENV REG DEF-GASCO</v>
          </cell>
          <cell r="E192">
            <v>574746.93000000005</v>
          </cell>
        </row>
        <row r="193">
          <cell r="C193">
            <v>151360</v>
          </cell>
          <cell r="D193" t="str">
            <v>WA ENV REG DEF-HARBR</v>
          </cell>
          <cell r="E193">
            <v>63942.15</v>
          </cell>
        </row>
        <row r="194">
          <cell r="C194">
            <v>151370</v>
          </cell>
          <cell r="D194" t="str">
            <v>WA-ENVIRON RECOVERY</v>
          </cell>
          <cell r="E194">
            <v>-1550386.86</v>
          </cell>
        </row>
        <row r="195">
          <cell r="C195">
            <v>151371</v>
          </cell>
          <cell r="D195" t="str">
            <v>ENVIR WA Int &amp; Spend</v>
          </cell>
          <cell r="E195">
            <v>0.01</v>
          </cell>
        </row>
        <row r="196">
          <cell r="C196">
            <v>151375</v>
          </cell>
          <cell r="D196" t="str">
            <v>ENVIRO POST PRUDENCE</v>
          </cell>
          <cell r="E196">
            <v>25190593.41</v>
          </cell>
        </row>
        <row r="197">
          <cell r="C197">
            <v>151380</v>
          </cell>
          <cell r="D197" t="str">
            <v>ENVIRON. SRRM AMORT.</v>
          </cell>
          <cell r="E197">
            <v>4110155.22</v>
          </cell>
        </row>
        <row r="198">
          <cell r="C198">
            <v>151385</v>
          </cell>
          <cell r="D198" t="str">
            <v>AMORT-ECRM ENV COST</v>
          </cell>
          <cell r="E198">
            <v>298277.24</v>
          </cell>
        </row>
        <row r="199">
          <cell r="C199">
            <v>151405</v>
          </cell>
          <cell r="D199" t="str">
            <v>DBP PENSION COSTS</v>
          </cell>
          <cell r="E199">
            <v>109948061</v>
          </cell>
        </row>
        <row r="200">
          <cell r="C200">
            <v>151410</v>
          </cell>
          <cell r="D200" t="str">
            <v>FAS 106 COSTS</v>
          </cell>
          <cell r="E200">
            <v>5496319.1900000004</v>
          </cell>
        </row>
        <row r="201">
          <cell r="C201">
            <v>151505</v>
          </cell>
          <cell r="D201" t="str">
            <v>WACOG DEF - OR</v>
          </cell>
          <cell r="E201">
            <v>18892374.23</v>
          </cell>
        </row>
        <row r="202">
          <cell r="C202">
            <v>151510</v>
          </cell>
          <cell r="D202" t="str">
            <v>WACOG AMORT - OR</v>
          </cell>
          <cell r="E202">
            <v>19284199.789999999</v>
          </cell>
        </row>
        <row r="203">
          <cell r="C203">
            <v>151515</v>
          </cell>
          <cell r="D203" t="str">
            <v>SEC DEF INT RV WACOG</v>
          </cell>
          <cell r="E203">
            <v>-89089.73</v>
          </cell>
        </row>
        <row r="204">
          <cell r="C204">
            <v>151520</v>
          </cell>
          <cell r="D204" t="str">
            <v>DEMAND DEF - OR</v>
          </cell>
          <cell r="E204">
            <v>1110363.26</v>
          </cell>
        </row>
        <row r="205">
          <cell r="C205">
            <v>151525</v>
          </cell>
          <cell r="D205" t="str">
            <v>DEMAND AMORT - OR</v>
          </cell>
          <cell r="E205">
            <v>1912768.52</v>
          </cell>
        </row>
        <row r="206">
          <cell r="C206">
            <v>151530</v>
          </cell>
          <cell r="D206" t="str">
            <v>SEC DEF INT RV DEMND</v>
          </cell>
          <cell r="E206">
            <v>-4632.83</v>
          </cell>
        </row>
        <row r="207">
          <cell r="C207">
            <v>151535</v>
          </cell>
          <cell r="D207" t="str">
            <v>COOS CNTY DEM DEF</v>
          </cell>
          <cell r="E207">
            <v>242347.27</v>
          </cell>
        </row>
        <row r="208">
          <cell r="C208">
            <v>151540</v>
          </cell>
          <cell r="D208" t="str">
            <v>WACOG DEF - WA</v>
          </cell>
          <cell r="E208">
            <v>3837865.91</v>
          </cell>
        </row>
        <row r="209">
          <cell r="C209">
            <v>151545</v>
          </cell>
          <cell r="D209" t="str">
            <v>WACOG AMORT - WA</v>
          </cell>
          <cell r="E209">
            <v>2537032.5099999998</v>
          </cell>
        </row>
        <row r="210">
          <cell r="C210">
            <v>151550</v>
          </cell>
          <cell r="D210" t="str">
            <v>DEMAND DEF - WA</v>
          </cell>
          <cell r="E210">
            <v>-960145.48</v>
          </cell>
        </row>
        <row r="211">
          <cell r="C211">
            <v>151555</v>
          </cell>
          <cell r="D211" t="str">
            <v>DEMAND AMORT - WA</v>
          </cell>
          <cell r="E211">
            <v>-2185951.17</v>
          </cell>
        </row>
        <row r="212">
          <cell r="C212">
            <v>151560</v>
          </cell>
          <cell r="D212" t="str">
            <v>SEAS DEMAND DEF - OR</v>
          </cell>
          <cell r="E212">
            <v>1471.92</v>
          </cell>
        </row>
        <row r="213">
          <cell r="C213">
            <v>151565</v>
          </cell>
          <cell r="D213" t="str">
            <v>OR WAGOC EQUAL</v>
          </cell>
          <cell r="E213">
            <v>562046</v>
          </cell>
        </row>
        <row r="214">
          <cell r="C214">
            <v>151570</v>
          </cell>
          <cell r="D214" t="str">
            <v>SEC DEF INT REV DMND</v>
          </cell>
          <cell r="E214">
            <v>-1701.23</v>
          </cell>
        </row>
        <row r="215">
          <cell r="C215">
            <v>151605</v>
          </cell>
          <cell r="D215" t="str">
            <v>OR HORIZON O&amp;M DEFER</v>
          </cell>
          <cell r="E215">
            <v>6021497.04</v>
          </cell>
        </row>
        <row r="216">
          <cell r="C216">
            <v>151615</v>
          </cell>
          <cell r="D216" t="str">
            <v>WA HORIZON O&amp;M DEFER</v>
          </cell>
          <cell r="E216">
            <v>770162.3</v>
          </cell>
        </row>
        <row r="217">
          <cell r="C217">
            <v>151702</v>
          </cell>
          <cell r="D217" t="str">
            <v>OR COVID19 UNCOL DEF</v>
          </cell>
          <cell r="E217">
            <v>1959676.85</v>
          </cell>
        </row>
        <row r="218">
          <cell r="C218">
            <v>151704</v>
          </cell>
          <cell r="D218" t="str">
            <v>OR COVID LAT FEE &amp; O</v>
          </cell>
          <cell r="E218">
            <v>2649530.37</v>
          </cell>
        </row>
        <row r="219">
          <cell r="C219">
            <v>151706</v>
          </cell>
          <cell r="D219" t="str">
            <v>OR COVID19 OTHER DEF</v>
          </cell>
          <cell r="E219">
            <v>3319032.56</v>
          </cell>
        </row>
        <row r="220">
          <cell r="C220">
            <v>151708</v>
          </cell>
          <cell r="D220" t="str">
            <v>WA COVID19 UNCOL DEF</v>
          </cell>
          <cell r="E220">
            <v>230896.09</v>
          </cell>
        </row>
        <row r="221">
          <cell r="C221">
            <v>151710</v>
          </cell>
          <cell r="D221" t="str">
            <v>WA COVID LAT FEE DEF</v>
          </cell>
          <cell r="E221">
            <v>142057.37</v>
          </cell>
        </row>
        <row r="222">
          <cell r="C222">
            <v>151712</v>
          </cell>
          <cell r="D222" t="str">
            <v>WA COVID19 OTHER DEF</v>
          </cell>
          <cell r="E222">
            <v>410478.28</v>
          </cell>
        </row>
        <row r="223">
          <cell r="C223">
            <v>151722</v>
          </cell>
          <cell r="D223" t="str">
            <v>OR COVID COST SAV DE</v>
          </cell>
          <cell r="E223">
            <v>-821191.38</v>
          </cell>
        </row>
        <row r="224">
          <cell r="C224">
            <v>151724</v>
          </cell>
          <cell r="D224" t="str">
            <v>WA COVID COST SAV DE</v>
          </cell>
          <cell r="E224">
            <v>-303868.09000000003</v>
          </cell>
        </row>
        <row r="225">
          <cell r="C225">
            <v>151726</v>
          </cell>
          <cell r="D225" t="str">
            <v>OR COVID LATE FEE RS</v>
          </cell>
          <cell r="E225">
            <v>-2649530.37</v>
          </cell>
        </row>
        <row r="226">
          <cell r="C226">
            <v>151728</v>
          </cell>
          <cell r="D226" t="str">
            <v>WA COVID LATE FEE RS</v>
          </cell>
          <cell r="E226">
            <v>-142057.37</v>
          </cell>
        </row>
        <row r="227">
          <cell r="C227">
            <v>151730</v>
          </cell>
          <cell r="D227" t="str">
            <v>OR COVID AMP</v>
          </cell>
          <cell r="E227">
            <v>4216472.4000000004</v>
          </cell>
        </row>
        <row r="228">
          <cell r="C228">
            <v>151732</v>
          </cell>
          <cell r="D228" t="str">
            <v>WA COVID AMP</v>
          </cell>
          <cell r="E228">
            <v>70367.460000000006</v>
          </cell>
        </row>
        <row r="229">
          <cell r="C229">
            <v>151802</v>
          </cell>
          <cell r="D229" t="str">
            <v>TSA SEC DIR2B OM OR</v>
          </cell>
          <cell r="E229">
            <v>1293722.79</v>
          </cell>
        </row>
        <row r="230">
          <cell r="C230">
            <v>151806</v>
          </cell>
          <cell r="D230" t="str">
            <v>TSA SEC DIR2B OM WA</v>
          </cell>
          <cell r="E230">
            <v>127563.85</v>
          </cell>
        </row>
        <row r="231">
          <cell r="C231">
            <v>151810</v>
          </cell>
          <cell r="D231" t="str">
            <v>UNBILLED EST AMORT</v>
          </cell>
          <cell r="E231">
            <v>-3326059</v>
          </cell>
        </row>
        <row r="232">
          <cell r="C232">
            <v>151812</v>
          </cell>
          <cell r="D232" t="str">
            <v>250 TAYLOR LEASE DEF</v>
          </cell>
          <cell r="E232">
            <v>5773104.0300000003</v>
          </cell>
        </row>
        <row r="233">
          <cell r="C233">
            <v>151814</v>
          </cell>
          <cell r="D233" t="str">
            <v>OR CAT AMORTIZATION</v>
          </cell>
          <cell r="E233">
            <v>233195.1</v>
          </cell>
        </row>
        <row r="234">
          <cell r="C234">
            <v>151816</v>
          </cell>
          <cell r="D234" t="str">
            <v>SEC DEF INT REV IND</v>
          </cell>
          <cell r="E234">
            <v>-22709.11</v>
          </cell>
        </row>
        <row r="235">
          <cell r="C235">
            <v>151818</v>
          </cell>
          <cell r="D235" t="str">
            <v>DEF OR INDSTRIAL DSM</v>
          </cell>
          <cell r="E235">
            <v>5536544.0499999998</v>
          </cell>
        </row>
        <row r="236">
          <cell r="C236">
            <v>151820</v>
          </cell>
          <cell r="D236" t="str">
            <v>AMORT OR DSM-INDUSTR</v>
          </cell>
          <cell r="E236">
            <v>2096021.56</v>
          </cell>
        </row>
        <row r="237">
          <cell r="C237">
            <v>151822</v>
          </cell>
          <cell r="D237" t="str">
            <v>DEF WA GREAT PROGRAM</v>
          </cell>
          <cell r="E237">
            <v>150477.20000000001</v>
          </cell>
        </row>
        <row r="238">
          <cell r="C238">
            <v>151824</v>
          </cell>
          <cell r="D238" t="str">
            <v>AMORT WA GREAT PRGM</v>
          </cell>
          <cell r="E238">
            <v>451170.68</v>
          </cell>
        </row>
        <row r="239">
          <cell r="C239">
            <v>151828</v>
          </cell>
          <cell r="D239" t="str">
            <v>AMORT OR PUC FEE</v>
          </cell>
          <cell r="E239">
            <v>280936.14</v>
          </cell>
        </row>
        <row r="240">
          <cell r="C240">
            <v>151830</v>
          </cell>
          <cell r="D240" t="str">
            <v>OR DEF WARM - Res</v>
          </cell>
          <cell r="E240">
            <v>445945.36</v>
          </cell>
        </row>
        <row r="241">
          <cell r="C241">
            <v>151832</v>
          </cell>
          <cell r="D241" t="str">
            <v>Amort OR DEF WARM R</v>
          </cell>
          <cell r="E241">
            <v>1090971</v>
          </cell>
        </row>
        <row r="242">
          <cell r="C242">
            <v>151834</v>
          </cell>
          <cell r="D242" t="str">
            <v>OR DEF WARM - Com</v>
          </cell>
          <cell r="E242">
            <v>503850.73</v>
          </cell>
        </row>
        <row r="243">
          <cell r="C243">
            <v>151836</v>
          </cell>
          <cell r="D243" t="str">
            <v>Amort OR DEF WARM C</v>
          </cell>
          <cell r="E243">
            <v>750394.01</v>
          </cell>
        </row>
        <row r="244">
          <cell r="C244">
            <v>151838</v>
          </cell>
          <cell r="D244" t="str">
            <v>WS Pen Reg Asset-OR</v>
          </cell>
          <cell r="E244">
            <v>4813381</v>
          </cell>
        </row>
        <row r="245">
          <cell r="C245">
            <v>151840</v>
          </cell>
          <cell r="D245" t="str">
            <v>West States CP - OR</v>
          </cell>
          <cell r="E245">
            <v>341232</v>
          </cell>
        </row>
        <row r="246">
          <cell r="C246">
            <v>151842</v>
          </cell>
          <cell r="D246" t="str">
            <v>WS Pen Reg Asset-WA</v>
          </cell>
          <cell r="E246">
            <v>555701</v>
          </cell>
        </row>
        <row r="247">
          <cell r="C247">
            <v>151844</v>
          </cell>
          <cell r="D247" t="str">
            <v>West States CP - WA</v>
          </cell>
          <cell r="E247">
            <v>39393</v>
          </cell>
        </row>
        <row r="248">
          <cell r="C248">
            <v>151846</v>
          </cell>
          <cell r="D248" t="str">
            <v>OR COM 31 DECOUP DEF</v>
          </cell>
          <cell r="E248">
            <v>-136761.1</v>
          </cell>
        </row>
        <row r="249">
          <cell r="C249">
            <v>151848</v>
          </cell>
          <cell r="D249" t="str">
            <v>OR COM 31 DECOUP AMR</v>
          </cell>
          <cell r="E249">
            <v>92858.37</v>
          </cell>
        </row>
        <row r="250">
          <cell r="C250">
            <v>151852</v>
          </cell>
          <cell r="D250" t="str">
            <v>OR COM 3 DECOUP AMRT</v>
          </cell>
          <cell r="E250">
            <v>679694.49</v>
          </cell>
        </row>
        <row r="251">
          <cell r="C251">
            <v>151854</v>
          </cell>
          <cell r="D251" t="str">
            <v>OR COMM 3 DECOUP DEF</v>
          </cell>
          <cell r="E251">
            <v>-2493846.63</v>
          </cell>
        </row>
        <row r="252">
          <cell r="C252">
            <v>151858</v>
          </cell>
          <cell r="D252" t="str">
            <v>SEC INT ADJ COM DECG</v>
          </cell>
          <cell r="E252">
            <v>0</v>
          </cell>
        </row>
        <row r="253">
          <cell r="C253">
            <v>151862</v>
          </cell>
          <cell r="D253" t="str">
            <v>Amort-SEC Def. Int</v>
          </cell>
          <cell r="E253">
            <v>-380429.85</v>
          </cell>
        </row>
        <row r="254">
          <cell r="C254">
            <v>151864</v>
          </cell>
          <cell r="D254" t="str">
            <v>DECOUP DEF OR - RES</v>
          </cell>
          <cell r="E254">
            <v>-3952741.46</v>
          </cell>
        </row>
        <row r="255">
          <cell r="C255">
            <v>151866</v>
          </cell>
          <cell r="D255" t="str">
            <v>INTERVENER FUNDING</v>
          </cell>
          <cell r="E255">
            <v>101125</v>
          </cell>
        </row>
        <row r="256">
          <cell r="C256">
            <v>151868</v>
          </cell>
          <cell r="D256" t="str">
            <v>AMORT OR DECOUP-RES</v>
          </cell>
          <cell r="E256">
            <v>-2693081.91</v>
          </cell>
        </row>
        <row r="257">
          <cell r="C257">
            <v>151870</v>
          </cell>
          <cell r="D257" t="str">
            <v>NWIGU INTERVENOR MAT</v>
          </cell>
          <cell r="E257">
            <v>40348.949999999997</v>
          </cell>
        </row>
        <row r="258">
          <cell r="C258">
            <v>151872</v>
          </cell>
          <cell r="D258" t="str">
            <v>OR ENV SITE UNA RES</v>
          </cell>
          <cell r="E258">
            <v>-1144241.03</v>
          </cell>
        </row>
        <row r="259">
          <cell r="C259">
            <v>151874</v>
          </cell>
          <cell r="D259" t="str">
            <v>OR ONLY ENV SITE UNA</v>
          </cell>
          <cell r="E259">
            <v>1144241.03</v>
          </cell>
        </row>
        <row r="260">
          <cell r="C260">
            <v>151878</v>
          </cell>
          <cell r="D260" t="str">
            <v>DEFER- INTERV ISSUE</v>
          </cell>
          <cell r="E260">
            <v>5000</v>
          </cell>
        </row>
        <row r="261">
          <cell r="C261">
            <v>151880</v>
          </cell>
          <cell r="D261" t="str">
            <v>AMORT - CUB INTERVEN</v>
          </cell>
          <cell r="E261">
            <v>107967.93</v>
          </cell>
        </row>
        <row r="262">
          <cell r="C262">
            <v>151882</v>
          </cell>
          <cell r="D262" t="str">
            <v>AMORT - NWIGU INTERV</v>
          </cell>
          <cell r="E262">
            <v>60361.41</v>
          </cell>
        </row>
        <row r="263">
          <cell r="C263">
            <v>151886</v>
          </cell>
          <cell r="D263" t="str">
            <v>WA ENERGY EFFICIENCY</v>
          </cell>
          <cell r="E263">
            <v>0</v>
          </cell>
        </row>
        <row r="264">
          <cell r="C264">
            <v>151888</v>
          </cell>
          <cell r="D264" t="str">
            <v>AMORT SCH 178 RESID.</v>
          </cell>
          <cell r="E264">
            <v>-32885.29</v>
          </cell>
        </row>
        <row r="265">
          <cell r="C265">
            <v>151890</v>
          </cell>
          <cell r="D265" t="str">
            <v>WA - LIEE DEF</v>
          </cell>
          <cell r="E265">
            <v>77631.89</v>
          </cell>
        </row>
        <row r="266">
          <cell r="C266">
            <v>151892</v>
          </cell>
          <cell r="D266" t="str">
            <v>WA - LIEE AMORT</v>
          </cell>
          <cell r="E266">
            <v>-104285.19</v>
          </cell>
        </row>
        <row r="267">
          <cell r="C267">
            <v>151894</v>
          </cell>
          <cell r="D267" t="str">
            <v>AMORT WA DSM</v>
          </cell>
          <cell r="E267">
            <v>687466.23</v>
          </cell>
        </row>
        <row r="268">
          <cell r="C268">
            <v>151896</v>
          </cell>
          <cell r="D268" t="str">
            <v>WA EE DEF-HISTORICAL</v>
          </cell>
          <cell r="E268">
            <v>2053825.96</v>
          </cell>
        </row>
        <row r="269">
          <cell r="C269">
            <v>151898</v>
          </cell>
          <cell r="D269" t="str">
            <v>WA EE DEF - TRUEUP</v>
          </cell>
          <cell r="E269">
            <v>-1586206.18</v>
          </cell>
        </row>
        <row r="270">
          <cell r="C270">
            <v>151900</v>
          </cell>
          <cell r="D270" t="str">
            <v>DEF GEOTEE - COM</v>
          </cell>
          <cell r="E270">
            <v>109222.94</v>
          </cell>
        </row>
        <row r="271">
          <cell r="C271">
            <v>151902</v>
          </cell>
          <cell r="D271" t="str">
            <v>DEF GEOTEE - RES</v>
          </cell>
          <cell r="E271">
            <v>552039.6</v>
          </cell>
        </row>
        <row r="272">
          <cell r="C272">
            <v>151904</v>
          </cell>
          <cell r="D272" t="str">
            <v>PENSION BALANCING-OR</v>
          </cell>
          <cell r="E272">
            <v>37359208.189999998</v>
          </cell>
        </row>
        <row r="273">
          <cell r="C273">
            <v>151908</v>
          </cell>
          <cell r="D273" t="str">
            <v>MLT FAM SCHD405 PMTS</v>
          </cell>
          <cell r="E273">
            <v>333533.19</v>
          </cell>
        </row>
        <row r="274">
          <cell r="C274">
            <v>151910</v>
          </cell>
          <cell r="D274" t="str">
            <v>MLT FAM SCHD4 AMORT</v>
          </cell>
          <cell r="E274">
            <v>-16606.39</v>
          </cell>
        </row>
        <row r="275">
          <cell r="C275">
            <v>151918</v>
          </cell>
          <cell r="D275" t="str">
            <v>AMORT WA CONSERV ASS</v>
          </cell>
          <cell r="E275">
            <v>88431.32</v>
          </cell>
        </row>
        <row r="276">
          <cell r="C276">
            <v>151920</v>
          </cell>
          <cell r="D276" t="str">
            <v>OR DEF-HOOD RIV SVC</v>
          </cell>
          <cell r="E276">
            <v>569347.71</v>
          </cell>
        </row>
        <row r="277">
          <cell r="C277">
            <v>151922</v>
          </cell>
          <cell r="D277" t="str">
            <v>WA DEF-WHITE S SVC R</v>
          </cell>
          <cell r="E277">
            <v>197210.78</v>
          </cell>
        </row>
        <row r="278">
          <cell r="C278">
            <v>151924</v>
          </cell>
          <cell r="D278" t="str">
            <v>REG ASSET RECLASS-LT</v>
          </cell>
          <cell r="E278">
            <v>0</v>
          </cell>
        </row>
        <row r="279">
          <cell r="C279">
            <v>154005</v>
          </cell>
          <cell r="D279" t="str">
            <v>FAS133 L.T. GAIN SW&amp;</v>
          </cell>
          <cell r="E279">
            <v>10660023</v>
          </cell>
        </row>
        <row r="280">
          <cell r="C280">
            <v>154015</v>
          </cell>
          <cell r="D280" t="str">
            <v>PHYSICAL OPT-LT GAIN</v>
          </cell>
          <cell r="E280">
            <v>70128</v>
          </cell>
        </row>
        <row r="281">
          <cell r="C281">
            <v>157005</v>
          </cell>
          <cell r="D281" t="str">
            <v>CSV EDC LIFE INSUR</v>
          </cell>
          <cell r="E281">
            <v>868195.92</v>
          </cell>
        </row>
        <row r="282">
          <cell r="C282">
            <v>157010</v>
          </cell>
          <cell r="D282" t="str">
            <v>CSV DDC W/ TOLI</v>
          </cell>
          <cell r="E282">
            <v>2240752</v>
          </cell>
        </row>
        <row r="283">
          <cell r="C283">
            <v>157015</v>
          </cell>
          <cell r="D283" t="str">
            <v>CSV COLI 6/19 YE</v>
          </cell>
          <cell r="E283">
            <v>8763449.3100000005</v>
          </cell>
        </row>
        <row r="284">
          <cell r="C284">
            <v>157020</v>
          </cell>
          <cell r="D284" t="str">
            <v>CSV ESRIP W/ TOLI</v>
          </cell>
          <cell r="E284">
            <v>4221887.3099999996</v>
          </cell>
        </row>
        <row r="285">
          <cell r="C285">
            <v>157025</v>
          </cell>
          <cell r="D285" t="str">
            <v>CSV EDC LIFE INSUR</v>
          </cell>
          <cell r="E285">
            <v>327176.94</v>
          </cell>
        </row>
        <row r="286">
          <cell r="C286">
            <v>157030</v>
          </cell>
          <cell r="D286" t="str">
            <v>CSV ESRIP W/ TOLI</v>
          </cell>
          <cell r="E286">
            <v>9009999.9800000004</v>
          </cell>
        </row>
        <row r="287">
          <cell r="C287">
            <v>157035</v>
          </cell>
          <cell r="D287" t="str">
            <v>CSV TODD LIFE INSUR</v>
          </cell>
          <cell r="E287">
            <v>10690368.130000001</v>
          </cell>
        </row>
        <row r="288">
          <cell r="C288">
            <v>157040</v>
          </cell>
          <cell r="D288" t="str">
            <v>SUP TRUST DC PLAN 1</v>
          </cell>
          <cell r="E288">
            <v>6525418.3300000001</v>
          </cell>
        </row>
        <row r="289">
          <cell r="C289">
            <v>157045</v>
          </cell>
          <cell r="D289" t="str">
            <v>SUP TRUST DC PLAN 2</v>
          </cell>
          <cell r="E289">
            <v>1411799.44</v>
          </cell>
        </row>
        <row r="290">
          <cell r="C290">
            <v>157050</v>
          </cell>
          <cell r="D290" t="str">
            <v>SUP TRUST SERP PLAN1</v>
          </cell>
          <cell r="E290">
            <v>3774793.92</v>
          </cell>
        </row>
        <row r="291">
          <cell r="C291">
            <v>157055</v>
          </cell>
          <cell r="D291" t="str">
            <v>SUP TRUST SERP PLAN2</v>
          </cell>
          <cell r="E291">
            <v>419352.69</v>
          </cell>
        </row>
        <row r="292">
          <cell r="C292">
            <v>160005</v>
          </cell>
          <cell r="D292" t="str">
            <v>ROU UTIL LEASE ASSET</v>
          </cell>
          <cell r="E292">
            <v>85966407.459999993</v>
          </cell>
        </row>
        <row r="293">
          <cell r="C293">
            <v>160205</v>
          </cell>
          <cell r="D293" t="str">
            <v>ROU UTIL LEAS ACC DE</v>
          </cell>
          <cell r="E293">
            <v>-11192922.43</v>
          </cell>
        </row>
        <row r="294">
          <cell r="C294">
            <v>163005</v>
          </cell>
          <cell r="D294" t="str">
            <v>LEASE RECEIVABLE- LT</v>
          </cell>
          <cell r="E294">
            <v>650719.74</v>
          </cell>
        </row>
        <row r="295">
          <cell r="C295">
            <v>163010</v>
          </cell>
          <cell r="D295" t="str">
            <v>N. MIST LT LEASE REC</v>
          </cell>
          <cell r="E295">
            <v>138344128.66999999</v>
          </cell>
        </row>
        <row r="296">
          <cell r="C296">
            <v>169005</v>
          </cell>
          <cell r="D296" t="str">
            <v>CLOUD UTIL PLANT INS</v>
          </cell>
          <cell r="E296">
            <v>11871915.23</v>
          </cell>
        </row>
        <row r="297">
          <cell r="C297">
            <v>169010</v>
          </cell>
          <cell r="D297" t="str">
            <v>CLOUD UTL PL DEPR</v>
          </cell>
          <cell r="E297">
            <v>-2651038.9300000002</v>
          </cell>
        </row>
        <row r="298">
          <cell r="C298">
            <v>169105</v>
          </cell>
          <cell r="D298" t="str">
            <v>Long Term Prepaids</v>
          </cell>
          <cell r="E298">
            <v>0</v>
          </cell>
        </row>
        <row r="299">
          <cell r="C299">
            <v>169110</v>
          </cell>
          <cell r="D299" t="str">
            <v>WC INS Recover - LT</v>
          </cell>
          <cell r="E299">
            <v>0</v>
          </cell>
        </row>
        <row r="300">
          <cell r="C300">
            <v>169115</v>
          </cell>
          <cell r="D300" t="str">
            <v>UNAMT DEBT EXP LOC</v>
          </cell>
          <cell r="E300">
            <v>1693956.24</v>
          </cell>
        </row>
        <row r="301">
          <cell r="C301">
            <v>169120</v>
          </cell>
          <cell r="D301" t="str">
            <v>Def Ince-Sng Fam Con</v>
          </cell>
          <cell r="E301">
            <v>3095190</v>
          </cell>
        </row>
        <row r="302">
          <cell r="C302">
            <v>169125</v>
          </cell>
          <cell r="D302" t="str">
            <v>Acc Amort - DI - SFC</v>
          </cell>
          <cell r="E302">
            <v>-133644.92000000001</v>
          </cell>
        </row>
        <row r="303">
          <cell r="C303">
            <v>169130</v>
          </cell>
          <cell r="D303" t="str">
            <v>Def Ince-Mltf Mult M</v>
          </cell>
          <cell r="E303">
            <v>3077162</v>
          </cell>
        </row>
        <row r="304">
          <cell r="C304">
            <v>169135</v>
          </cell>
          <cell r="D304" t="str">
            <v>Acc Amort - DI - MMM</v>
          </cell>
          <cell r="E304">
            <v>-111441.74</v>
          </cell>
        </row>
        <row r="305">
          <cell r="C305">
            <v>169140</v>
          </cell>
          <cell r="D305" t="str">
            <v>LEASE CLEARING</v>
          </cell>
          <cell r="E305">
            <v>0</v>
          </cell>
        </row>
        <row r="306">
          <cell r="C306">
            <v>169145</v>
          </cell>
          <cell r="D306" t="str">
            <v>LEASE ASSET CLEARING</v>
          </cell>
          <cell r="E306">
            <v>0</v>
          </cell>
        </row>
        <row r="307">
          <cell r="C307">
            <v>169150</v>
          </cell>
          <cell r="D307" t="str">
            <v>CIS SUSPENSE</v>
          </cell>
          <cell r="E307">
            <v>98694.65</v>
          </cell>
        </row>
        <row r="308">
          <cell r="C308">
            <v>169155</v>
          </cell>
          <cell r="D308" t="str">
            <v>SUSPENSE</v>
          </cell>
          <cell r="E308">
            <v>0</v>
          </cell>
        </row>
        <row r="309">
          <cell r="C309">
            <v>169165</v>
          </cell>
          <cell r="D309" t="str">
            <v>PRELIMINARY SURVEYS</v>
          </cell>
          <cell r="E309">
            <v>5060885.93</v>
          </cell>
        </row>
        <row r="310">
          <cell r="C310">
            <v>169170</v>
          </cell>
          <cell r="D310" t="str">
            <v>CLEARING</v>
          </cell>
          <cell r="E310">
            <v>-287679.34000000003</v>
          </cell>
        </row>
        <row r="311">
          <cell r="C311">
            <v>169175</v>
          </cell>
          <cell r="D311" t="str">
            <v>MULT CNTY TAX</v>
          </cell>
          <cell r="E311">
            <v>-237154.67</v>
          </cell>
        </row>
        <row r="312">
          <cell r="C312">
            <v>169180</v>
          </cell>
          <cell r="D312" t="str">
            <v>METRO SHS TAX</v>
          </cell>
          <cell r="E312">
            <v>10497.21</v>
          </cell>
        </row>
        <row r="313">
          <cell r="C313">
            <v>169503</v>
          </cell>
          <cell r="D313" t="str">
            <v>LG COMP MAINT 17 Cst</v>
          </cell>
          <cell r="E313">
            <v>1259941.01</v>
          </cell>
        </row>
        <row r="314">
          <cell r="C314">
            <v>169504</v>
          </cell>
          <cell r="D314" t="str">
            <v>COMP MAINT AMORT2013</v>
          </cell>
          <cell r="E314">
            <v>-1226981.55</v>
          </cell>
        </row>
        <row r="315">
          <cell r="C315">
            <v>169505</v>
          </cell>
          <cell r="D315" t="str">
            <v>COMP MAINT 2009 Cost</v>
          </cell>
          <cell r="E315">
            <v>1226981.55</v>
          </cell>
        </row>
        <row r="316">
          <cell r="C316">
            <v>169506</v>
          </cell>
          <cell r="D316" t="str">
            <v>LRG COMP MAINT AMORT</v>
          </cell>
          <cell r="E316">
            <v>-1070202.47</v>
          </cell>
        </row>
        <row r="317">
          <cell r="C317">
            <v>169509</v>
          </cell>
          <cell r="D317" t="str">
            <v>N LNG COMP MAINT Exp</v>
          </cell>
          <cell r="E317">
            <v>204968.21</v>
          </cell>
        </row>
        <row r="318">
          <cell r="C318">
            <v>169512</v>
          </cell>
          <cell r="D318" t="str">
            <v>N LNG COMP MAINT Amo</v>
          </cell>
          <cell r="E318">
            <v>-140046.98000000001</v>
          </cell>
        </row>
        <row r="319">
          <cell r="C319">
            <v>169515</v>
          </cell>
          <cell r="D319" t="str">
            <v>Mist 500 Compr Main</v>
          </cell>
          <cell r="E319">
            <v>735437.18</v>
          </cell>
        </row>
        <row r="320">
          <cell r="C320">
            <v>169518</v>
          </cell>
          <cell r="D320" t="str">
            <v>Mist500COMP MAIN Amo</v>
          </cell>
          <cell r="E320">
            <v>-194113.74</v>
          </cell>
        </row>
        <row r="321">
          <cell r="C321">
            <v>169521</v>
          </cell>
          <cell r="D321" t="str">
            <v>Mist600Comp Maint-18</v>
          </cell>
          <cell r="E321">
            <v>91090.29</v>
          </cell>
        </row>
        <row r="322">
          <cell r="C322">
            <v>169524</v>
          </cell>
          <cell r="D322" t="str">
            <v>Mist 600 Comp Amort</v>
          </cell>
          <cell r="E322">
            <v>-65275.93</v>
          </cell>
        </row>
        <row r="323">
          <cell r="C323">
            <v>169527</v>
          </cell>
          <cell r="D323" t="str">
            <v>Mist600Comp Maint-18</v>
          </cell>
          <cell r="E323">
            <v>182108.56</v>
          </cell>
        </row>
        <row r="324">
          <cell r="C324">
            <v>169530</v>
          </cell>
          <cell r="D324" t="str">
            <v>Mist 600 Comp Amort</v>
          </cell>
          <cell r="E324">
            <v>-130560.4</v>
          </cell>
        </row>
        <row r="325">
          <cell r="C325">
            <v>169533</v>
          </cell>
          <cell r="D325" t="str">
            <v>2019 GC300 COMP COST</v>
          </cell>
          <cell r="E325">
            <v>958048.15</v>
          </cell>
        </row>
        <row r="326">
          <cell r="C326">
            <v>169536</v>
          </cell>
          <cell r="D326" t="str">
            <v>2019 GC300 COMP AMOR</v>
          </cell>
          <cell r="E326">
            <v>-426756.4</v>
          </cell>
        </row>
        <row r="327">
          <cell r="C327">
            <v>169539</v>
          </cell>
          <cell r="D327" t="str">
            <v>2019 GC400 COMP COST</v>
          </cell>
          <cell r="E327">
            <v>1121687.8500000001</v>
          </cell>
        </row>
        <row r="328">
          <cell r="C328">
            <v>169542</v>
          </cell>
          <cell r="D328" t="str">
            <v>2019 GC400 COMP AMOR</v>
          </cell>
          <cell r="E328">
            <v>-490586.94</v>
          </cell>
        </row>
        <row r="329">
          <cell r="C329">
            <v>169545</v>
          </cell>
          <cell r="D329" t="str">
            <v>2019 GC500 COMP COST</v>
          </cell>
          <cell r="E329">
            <v>2997483.91</v>
          </cell>
        </row>
        <row r="330">
          <cell r="C330">
            <v>169548</v>
          </cell>
          <cell r="D330" t="str">
            <v>2019 GC500 COMP AMOR</v>
          </cell>
          <cell r="E330">
            <v>-736528.19</v>
          </cell>
        </row>
        <row r="331">
          <cell r="C331">
            <v>169551</v>
          </cell>
          <cell r="D331" t="str">
            <v>2019 GC600 COMP COST</v>
          </cell>
          <cell r="E331">
            <v>406728.4</v>
          </cell>
        </row>
        <row r="332">
          <cell r="C332">
            <v>169554</v>
          </cell>
          <cell r="D332" t="str">
            <v>2019 GC600 COMP AMOR</v>
          </cell>
          <cell r="E332">
            <v>-117964.02</v>
          </cell>
        </row>
        <row r="333">
          <cell r="C333">
            <v>169557</v>
          </cell>
          <cell r="D333" t="str">
            <v>2019 GC600 COMP UT C</v>
          </cell>
          <cell r="E333">
            <v>191650.23</v>
          </cell>
        </row>
        <row r="334">
          <cell r="C334">
            <v>169560</v>
          </cell>
          <cell r="D334" t="str">
            <v>2019 GC600 COMP UT A</v>
          </cell>
          <cell r="E334">
            <v>-56059.69</v>
          </cell>
        </row>
        <row r="335">
          <cell r="C335">
            <v>169563</v>
          </cell>
          <cell r="D335" t="str">
            <v>SALEM COMP REBUI COS</v>
          </cell>
          <cell r="E335">
            <v>30601.71</v>
          </cell>
        </row>
        <row r="336">
          <cell r="C336">
            <v>169565</v>
          </cell>
          <cell r="D336" t="str">
            <v>DELL LEASE DEFERRED</v>
          </cell>
          <cell r="E336">
            <v>-0.02</v>
          </cell>
        </row>
        <row r="337">
          <cell r="C337">
            <v>169566</v>
          </cell>
          <cell r="D337" t="str">
            <v>SALEM COMP REBUI AMO</v>
          </cell>
          <cell r="E337">
            <v>-5610.24</v>
          </cell>
        </row>
        <row r="338">
          <cell r="C338">
            <v>169805</v>
          </cell>
          <cell r="D338" t="str">
            <v>NON-UTILITY LEASEHOL</v>
          </cell>
          <cell r="E338">
            <v>1123494.69</v>
          </cell>
        </row>
        <row r="339">
          <cell r="C339">
            <v>169810</v>
          </cell>
          <cell r="D339" t="str">
            <v>AMT OF NON-UTILITY L</v>
          </cell>
          <cell r="E339">
            <v>-1072544.28</v>
          </cell>
        </row>
        <row r="340">
          <cell r="C340">
            <v>169815</v>
          </cell>
          <cell r="D340" t="str">
            <v>GAIN TRUCK LOT LHI</v>
          </cell>
          <cell r="E340">
            <v>-3400229.21</v>
          </cell>
        </row>
        <row r="341">
          <cell r="C341">
            <v>169820</v>
          </cell>
          <cell r="D341" t="str">
            <v>LH Imp-250 Taylor HQ</v>
          </cell>
          <cell r="E341">
            <v>31719334.350000001</v>
          </cell>
        </row>
        <row r="342">
          <cell r="C342">
            <v>169825</v>
          </cell>
          <cell r="D342" t="str">
            <v>AMT-LH 250 Taylor HQ</v>
          </cell>
          <cell r="E342">
            <v>-2891296.21</v>
          </cell>
        </row>
        <row r="343">
          <cell r="C343">
            <v>169830</v>
          </cell>
          <cell r="D343" t="str">
            <v>OPS LEASEHOLD IMPROV</v>
          </cell>
          <cell r="E343">
            <v>3631002.23</v>
          </cell>
        </row>
        <row r="344">
          <cell r="C344">
            <v>169835</v>
          </cell>
          <cell r="D344" t="str">
            <v>AMORT GAIN ON TRUCK</v>
          </cell>
          <cell r="E344">
            <v>219842.49</v>
          </cell>
        </row>
        <row r="345">
          <cell r="C345">
            <v>169840</v>
          </cell>
          <cell r="D345" t="str">
            <v>AMORT - OPS LEASEHOL</v>
          </cell>
          <cell r="E345">
            <v>-3376333.99</v>
          </cell>
        </row>
        <row r="346">
          <cell r="C346">
            <v>169845</v>
          </cell>
          <cell r="D346" t="str">
            <v>ALBANY LEASEHOLD IMP</v>
          </cell>
          <cell r="E346">
            <v>2722.5</v>
          </cell>
        </row>
        <row r="347">
          <cell r="C347">
            <v>169850</v>
          </cell>
          <cell r="D347" t="str">
            <v>AMORT - ALB LEASEHOL</v>
          </cell>
          <cell r="E347">
            <v>-2722.5</v>
          </cell>
        </row>
        <row r="348">
          <cell r="C348">
            <v>169855</v>
          </cell>
          <cell r="D348" t="str">
            <v>Livingston Tower LHI</v>
          </cell>
          <cell r="E348">
            <v>102732.75</v>
          </cell>
        </row>
        <row r="349">
          <cell r="C349">
            <v>169860</v>
          </cell>
          <cell r="D349" t="str">
            <v>LIVING TOWNE LHI AMO</v>
          </cell>
          <cell r="E349">
            <v>-21540.73</v>
          </cell>
        </row>
        <row r="350">
          <cell r="C350">
            <v>169865</v>
          </cell>
          <cell r="D350" t="str">
            <v>ONE NECK BEND LHI</v>
          </cell>
          <cell r="E350">
            <v>153159.73000000001</v>
          </cell>
        </row>
        <row r="351">
          <cell r="C351">
            <v>169870</v>
          </cell>
          <cell r="D351" t="str">
            <v>ONENECK BEND LHI AMR</v>
          </cell>
          <cell r="E351">
            <v>-63493.23</v>
          </cell>
        </row>
        <row r="352">
          <cell r="C352">
            <v>169875</v>
          </cell>
          <cell r="D352" t="str">
            <v>ST. HONORE LHI COSTS</v>
          </cell>
          <cell r="E352">
            <v>162033.84</v>
          </cell>
        </row>
        <row r="353">
          <cell r="C353">
            <v>169880</v>
          </cell>
          <cell r="D353" t="str">
            <v>ST. HONORE LHI AMORT</v>
          </cell>
          <cell r="E353">
            <v>-9159.51</v>
          </cell>
        </row>
        <row r="354">
          <cell r="C354">
            <v>169885</v>
          </cell>
          <cell r="D354" t="str">
            <v>DAIRY BUIL LHI COSTS</v>
          </cell>
          <cell r="E354">
            <v>21714.38</v>
          </cell>
        </row>
        <row r="355">
          <cell r="C355">
            <v>172015</v>
          </cell>
          <cell r="D355" t="str">
            <v>INVEST NW ENERGYCORP</v>
          </cell>
          <cell r="E355">
            <v>64067788.439999998</v>
          </cell>
        </row>
        <row r="356">
          <cell r="C356">
            <v>172084</v>
          </cell>
          <cell r="D356" t="str">
            <v>INVEST IN RNG HOLDCO</v>
          </cell>
          <cell r="E356">
            <v>11999115.119999999</v>
          </cell>
        </row>
        <row r="357">
          <cell r="C357">
            <v>204005</v>
          </cell>
          <cell r="D357" t="str">
            <v>N/P COM PAPER</v>
          </cell>
          <cell r="E357">
            <v>-211200000</v>
          </cell>
        </row>
        <row r="358">
          <cell r="C358">
            <v>212006</v>
          </cell>
          <cell r="D358" t="str">
            <v>GR/IR CONVERSION</v>
          </cell>
          <cell r="E358">
            <v>-21438789.460000001</v>
          </cell>
        </row>
        <row r="359">
          <cell r="C359">
            <v>212105</v>
          </cell>
          <cell r="D359" t="str">
            <v>A/P VOUCHERS</v>
          </cell>
          <cell r="E359">
            <v>-3843.34</v>
          </cell>
        </row>
        <row r="360">
          <cell r="C360">
            <v>212106</v>
          </cell>
          <cell r="D360" t="str">
            <v>A/P VOUCH CONVERSION</v>
          </cell>
          <cell r="E360">
            <v>-8428888.0899999999</v>
          </cell>
        </row>
        <row r="361">
          <cell r="C361">
            <v>212205</v>
          </cell>
          <cell r="D361" t="str">
            <v>A/P ACCRUED INV</v>
          </cell>
          <cell r="E361">
            <v>-9984949.0999999996</v>
          </cell>
        </row>
        <row r="362">
          <cell r="C362">
            <v>212310</v>
          </cell>
          <cell r="D362" t="str">
            <v>PERFORMANCE BONUS AC</v>
          </cell>
          <cell r="E362">
            <v>-12259815.640000001</v>
          </cell>
        </row>
        <row r="363">
          <cell r="C363">
            <v>212405</v>
          </cell>
          <cell r="D363" t="str">
            <v>DEMAND CHARGE EQUALI</v>
          </cell>
          <cell r="E363">
            <v>-4393746</v>
          </cell>
        </row>
        <row r="364">
          <cell r="C364">
            <v>212505</v>
          </cell>
          <cell r="D364" t="str">
            <v>A/P EQUAL PAY BAL</v>
          </cell>
          <cell r="E364">
            <v>-7160629.5300000003</v>
          </cell>
        </row>
        <row r="365">
          <cell r="C365">
            <v>212605</v>
          </cell>
          <cell r="D365" t="str">
            <v>COG LIABILITY</v>
          </cell>
          <cell r="E365">
            <v>-64087441.229999997</v>
          </cell>
        </row>
        <row r="366">
          <cell r="C366">
            <v>212705</v>
          </cell>
          <cell r="D366" t="str">
            <v>RECLASS - CHECK O/D</v>
          </cell>
          <cell r="E366">
            <v>-3273107.86</v>
          </cell>
        </row>
        <row r="367">
          <cell r="C367">
            <v>212804</v>
          </cell>
          <cell r="D367" t="str">
            <v>A/P OFFICE PAYROLL</v>
          </cell>
          <cell r="E367">
            <v>-2773563.38</v>
          </cell>
        </row>
        <row r="368">
          <cell r="C368">
            <v>212806</v>
          </cell>
          <cell r="D368" t="str">
            <v>A/P HOURLY PAYROLL</v>
          </cell>
          <cell r="E368">
            <v>-1605.02</v>
          </cell>
        </row>
        <row r="369">
          <cell r="C369">
            <v>212808</v>
          </cell>
          <cell r="D369" t="str">
            <v>A/P PENSION</v>
          </cell>
          <cell r="E369">
            <v>-106554.89</v>
          </cell>
        </row>
        <row r="370">
          <cell r="C370">
            <v>212810</v>
          </cell>
          <cell r="D370" t="str">
            <v>FLEX SPENDING ACCT</v>
          </cell>
          <cell r="E370">
            <v>-52559.67</v>
          </cell>
        </row>
        <row r="371">
          <cell r="C371">
            <v>212814</v>
          </cell>
          <cell r="D371" t="str">
            <v>HEALTH SAVINGS ACCT</v>
          </cell>
          <cell r="E371">
            <v>-33260.26</v>
          </cell>
        </row>
        <row r="372">
          <cell r="C372">
            <v>212816</v>
          </cell>
          <cell r="D372" t="str">
            <v>A/P HOURLY PTO-BARGA</v>
          </cell>
          <cell r="E372">
            <v>-2602899.29</v>
          </cell>
        </row>
        <row r="373">
          <cell r="C373">
            <v>212818</v>
          </cell>
          <cell r="D373" t="str">
            <v>OTHER OVERHEAD EXEC</v>
          </cell>
          <cell r="E373">
            <v>0</v>
          </cell>
        </row>
        <row r="374">
          <cell r="C374">
            <v>212820</v>
          </cell>
          <cell r="D374" t="str">
            <v>OTHER OVERHEAD ALLOC</v>
          </cell>
          <cell r="E374">
            <v>0</v>
          </cell>
        </row>
        <row r="375">
          <cell r="C375">
            <v>212822</v>
          </cell>
          <cell r="D375" t="str">
            <v>OT/DB OVERHEAD ALLOC</v>
          </cell>
          <cell r="E375">
            <v>0</v>
          </cell>
        </row>
        <row r="376">
          <cell r="C376">
            <v>212824</v>
          </cell>
          <cell r="D376" t="str">
            <v>A/P TAX LEVY/GARNISH</v>
          </cell>
          <cell r="E376">
            <v>33.299999999999997</v>
          </cell>
        </row>
        <row r="377">
          <cell r="C377">
            <v>212826</v>
          </cell>
          <cell r="D377" t="str">
            <v>A/P - CONCUR</v>
          </cell>
          <cell r="E377">
            <v>-436143.59</v>
          </cell>
        </row>
        <row r="378">
          <cell r="C378">
            <v>212828</v>
          </cell>
          <cell r="D378" t="str">
            <v>A/P UNION DUES-GAS W</v>
          </cell>
          <cell r="E378">
            <v>-535.9</v>
          </cell>
        </row>
        <row r="379">
          <cell r="C379">
            <v>212830</v>
          </cell>
          <cell r="D379" t="str">
            <v>A/P NGPAC</v>
          </cell>
          <cell r="E379">
            <v>0</v>
          </cell>
        </row>
        <row r="380">
          <cell r="C380">
            <v>212832</v>
          </cell>
          <cell r="D380" t="str">
            <v>A/P EMP SAVINGS PLAN</v>
          </cell>
          <cell r="E380">
            <v>-570872.38</v>
          </cell>
        </row>
        <row r="381">
          <cell r="C381">
            <v>212842</v>
          </cell>
          <cell r="D381" t="str">
            <v>A/P GAS TRANSP IMBAL</v>
          </cell>
          <cell r="E381">
            <v>-365427.22</v>
          </cell>
        </row>
        <row r="382">
          <cell r="C382">
            <v>212846</v>
          </cell>
          <cell r="D382" t="str">
            <v>A/P MELODY TEPPOLA</v>
          </cell>
          <cell r="E382">
            <v>-482.16</v>
          </cell>
        </row>
        <row r="383">
          <cell r="C383">
            <v>212854</v>
          </cell>
          <cell r="D383" t="str">
            <v>A/P YOURCAUSE</v>
          </cell>
          <cell r="E383">
            <v>-36523.06</v>
          </cell>
        </row>
        <row r="384">
          <cell r="C384">
            <v>212858</v>
          </cell>
          <cell r="D384" t="str">
            <v>OTHER BONUS LIAB</v>
          </cell>
          <cell r="E384">
            <v>-410743.5</v>
          </cell>
        </row>
        <row r="385">
          <cell r="C385">
            <v>212866</v>
          </cell>
          <cell r="D385" t="str">
            <v>Safety Gear Enhanc F</v>
          </cell>
          <cell r="E385">
            <v>-8333.3700000000008</v>
          </cell>
        </row>
        <row r="386">
          <cell r="C386">
            <v>212872</v>
          </cell>
          <cell r="D386" t="str">
            <v>TX COL PAY-FED W/H</v>
          </cell>
          <cell r="E386">
            <v>-377211.09</v>
          </cell>
        </row>
        <row r="387">
          <cell r="C387">
            <v>212874</v>
          </cell>
          <cell r="D387" t="str">
            <v>TX COL PAY-SOC SEC W</v>
          </cell>
          <cell r="E387">
            <v>-168594.22</v>
          </cell>
        </row>
        <row r="388">
          <cell r="C388">
            <v>212876</v>
          </cell>
          <cell r="D388" t="str">
            <v>TX COL PAY-ST W/H</v>
          </cell>
          <cell r="E388">
            <v>-178837.53</v>
          </cell>
        </row>
        <row r="389">
          <cell r="C389">
            <v>212878</v>
          </cell>
          <cell r="D389" t="str">
            <v>TX COL PAY-FED W/H P</v>
          </cell>
          <cell r="E389">
            <v>-119645.95</v>
          </cell>
        </row>
        <row r="390">
          <cell r="C390">
            <v>212880</v>
          </cell>
          <cell r="D390" t="str">
            <v>TX COL PAY-ST W/H PE</v>
          </cell>
          <cell r="E390">
            <v>-78771.509999999995</v>
          </cell>
        </row>
        <row r="391">
          <cell r="C391">
            <v>212884</v>
          </cell>
          <cell r="D391" t="str">
            <v>TX COL PAY-MEDICARE</v>
          </cell>
          <cell r="E391">
            <v>-38296.370000000003</v>
          </cell>
        </row>
        <row r="392">
          <cell r="C392">
            <v>216007</v>
          </cell>
          <cell r="D392" t="str">
            <v>NWN PAY AFFIL CONV</v>
          </cell>
          <cell r="E392">
            <v>-150423.79999999999</v>
          </cell>
        </row>
        <row r="393">
          <cell r="C393">
            <v>216305</v>
          </cell>
          <cell r="D393" t="str">
            <v>NWN TAXSHARE PAY AFF</v>
          </cell>
          <cell r="E393">
            <v>-1784052.07</v>
          </cell>
        </row>
        <row r="394">
          <cell r="C394">
            <v>220305</v>
          </cell>
          <cell r="D394" t="str">
            <v>TAXSHARE INTERCO PAY</v>
          </cell>
          <cell r="E394">
            <v>-13917858</v>
          </cell>
        </row>
        <row r="395">
          <cell r="C395">
            <v>224006</v>
          </cell>
          <cell r="D395" t="str">
            <v>TAX ACC-OPER PROP-WA</v>
          </cell>
          <cell r="E395">
            <v>-1830355</v>
          </cell>
        </row>
        <row r="396">
          <cell r="C396">
            <v>224009</v>
          </cell>
          <cell r="D396" t="str">
            <v>TAX ACC-BUSINESS-WA</v>
          </cell>
          <cell r="E396">
            <v>0</v>
          </cell>
        </row>
        <row r="397">
          <cell r="C397">
            <v>224012</v>
          </cell>
          <cell r="D397" t="str">
            <v>TAX ACC-COMPENSATING</v>
          </cell>
          <cell r="E397">
            <v>0</v>
          </cell>
        </row>
        <row r="398">
          <cell r="C398">
            <v>224015</v>
          </cell>
          <cell r="D398" t="str">
            <v>OR CAT</v>
          </cell>
          <cell r="E398">
            <v>-3565576</v>
          </cell>
        </row>
        <row r="399">
          <cell r="C399">
            <v>224018</v>
          </cell>
          <cell r="D399" t="str">
            <v>INC TAX ACC-FED</v>
          </cell>
          <cell r="E399">
            <v>-3401918.19</v>
          </cell>
        </row>
        <row r="400">
          <cell r="C400">
            <v>224021</v>
          </cell>
          <cell r="D400" t="str">
            <v>INC TAX ACC-STATE</v>
          </cell>
          <cell r="E400">
            <v>-688142</v>
          </cell>
        </row>
        <row r="401">
          <cell r="C401">
            <v>224024</v>
          </cell>
          <cell r="D401" t="str">
            <v>TAX ACC-METRO SHS TA</v>
          </cell>
          <cell r="E401">
            <v>-241368</v>
          </cell>
        </row>
        <row r="402">
          <cell r="C402">
            <v>224027</v>
          </cell>
          <cell r="D402" t="str">
            <v>TAX ACC-FRAN-UNBLD</v>
          </cell>
          <cell r="E402">
            <v>-2803052.79</v>
          </cell>
        </row>
        <row r="403">
          <cell r="C403">
            <v>224030</v>
          </cell>
          <cell r="D403" t="str">
            <v>TAX ACC-FRAN-UNB WAR</v>
          </cell>
          <cell r="E403">
            <v>15462.41</v>
          </cell>
        </row>
        <row r="404">
          <cell r="C404">
            <v>224033</v>
          </cell>
          <cell r="D404" t="str">
            <v>TAX ACC-PR DFD 6.2%</v>
          </cell>
          <cell r="E404">
            <v>-2354658.46</v>
          </cell>
        </row>
        <row r="405">
          <cell r="C405">
            <v>224036</v>
          </cell>
          <cell r="D405" t="str">
            <v>TAX ACC-SO CLAC 98</v>
          </cell>
          <cell r="E405">
            <v>4202.1099999999997</v>
          </cell>
        </row>
        <row r="406">
          <cell r="C406">
            <v>224039</v>
          </cell>
          <cell r="D406" t="str">
            <v>TAX ACC-PAYROLL</v>
          </cell>
          <cell r="E406">
            <v>-2789431.85</v>
          </cell>
        </row>
        <row r="407">
          <cell r="C407">
            <v>224042</v>
          </cell>
          <cell r="D407" t="str">
            <v>TAX ACC-UNEMP-OR</v>
          </cell>
          <cell r="E407">
            <v>25898.29</v>
          </cell>
        </row>
        <row r="408">
          <cell r="C408">
            <v>224045</v>
          </cell>
          <cell r="D408" t="str">
            <v>TAX ACC-UNEMP-WA</v>
          </cell>
          <cell r="E408">
            <v>511.25</v>
          </cell>
        </row>
        <row r="409">
          <cell r="C409">
            <v>224048</v>
          </cell>
          <cell r="D409" t="str">
            <v>TAX ACC-FED UNEMP</v>
          </cell>
          <cell r="E409">
            <v>0</v>
          </cell>
        </row>
        <row r="410">
          <cell r="C410">
            <v>224054</v>
          </cell>
          <cell r="D410" t="str">
            <v>TAX ACC-PAYROLL-SOC</v>
          </cell>
          <cell r="E410">
            <v>737898.96</v>
          </cell>
        </row>
        <row r="411">
          <cell r="C411">
            <v>224057</v>
          </cell>
          <cell r="D411" t="str">
            <v>TAX ACC-PAYROLL-TRI-</v>
          </cell>
          <cell r="E411">
            <v>189637.67</v>
          </cell>
        </row>
        <row r="412">
          <cell r="C412">
            <v>224060</v>
          </cell>
          <cell r="D412" t="str">
            <v>TAX ACC-LANE CO TRAN</v>
          </cell>
          <cell r="E412">
            <v>7094.34</v>
          </cell>
        </row>
        <row r="413">
          <cell r="C413">
            <v>224063</v>
          </cell>
          <cell r="D413" t="str">
            <v>TAX ACC-PAYROLL-MEDI</v>
          </cell>
          <cell r="E413">
            <v>173254.39</v>
          </cell>
        </row>
        <row r="414">
          <cell r="C414">
            <v>224072</v>
          </cell>
          <cell r="D414" t="str">
            <v>TAX ACC BONUS</v>
          </cell>
          <cell r="E414">
            <v>-41075.129999999997</v>
          </cell>
        </row>
        <row r="415">
          <cell r="C415">
            <v>224075</v>
          </cell>
          <cell r="D415" t="str">
            <v>TAX ACC-MULT CO</v>
          </cell>
          <cell r="E415">
            <v>47421</v>
          </cell>
        </row>
        <row r="416">
          <cell r="C416">
            <v>224078</v>
          </cell>
          <cell r="D416" t="str">
            <v>FRAN TAX - PORTLAND</v>
          </cell>
          <cell r="E416">
            <v>-2362672.34</v>
          </cell>
        </row>
        <row r="417">
          <cell r="C417">
            <v>224081</v>
          </cell>
          <cell r="D417" t="str">
            <v>FRAN TAX - ALBANY</v>
          </cell>
          <cell r="E417">
            <v>-67025.02</v>
          </cell>
        </row>
        <row r="418">
          <cell r="C418">
            <v>224084</v>
          </cell>
          <cell r="D418" t="str">
            <v>FRAN TAX - AURORA</v>
          </cell>
          <cell r="E418">
            <v>-12808.66</v>
          </cell>
        </row>
        <row r="419">
          <cell r="C419">
            <v>224087</v>
          </cell>
          <cell r="D419" t="str">
            <v>FRAN TAX - CORVALLIS</v>
          </cell>
          <cell r="E419">
            <v>-61321.59</v>
          </cell>
        </row>
        <row r="420">
          <cell r="C420">
            <v>224090</v>
          </cell>
          <cell r="D420" t="str">
            <v>FRAN TAX - FAIRVIEW</v>
          </cell>
          <cell r="E420">
            <v>-60503.81</v>
          </cell>
        </row>
        <row r="421">
          <cell r="C421">
            <v>224093</v>
          </cell>
          <cell r="D421" t="str">
            <v>FRAN TAX - GERVAIS</v>
          </cell>
          <cell r="E421">
            <v>-7455.64</v>
          </cell>
        </row>
        <row r="422">
          <cell r="C422">
            <v>224096</v>
          </cell>
          <cell r="D422" t="str">
            <v>FRAN TAX - HUBBARD</v>
          </cell>
          <cell r="E422">
            <v>-7598.4</v>
          </cell>
        </row>
        <row r="423">
          <cell r="C423">
            <v>224099</v>
          </cell>
          <cell r="D423" t="str">
            <v>FRAN TAX - LEBANON</v>
          </cell>
          <cell r="E423">
            <v>-20127.939999999999</v>
          </cell>
        </row>
        <row r="424">
          <cell r="C424">
            <v>224102</v>
          </cell>
          <cell r="D424" t="str">
            <v>FRAN TAX - MILWAUKIE</v>
          </cell>
          <cell r="E424">
            <v>-95870.15</v>
          </cell>
        </row>
        <row r="425">
          <cell r="C425">
            <v>224105</v>
          </cell>
          <cell r="D425" t="str">
            <v>FRANTAX - MT ANGEL</v>
          </cell>
          <cell r="E425">
            <v>-9937.9</v>
          </cell>
        </row>
        <row r="426">
          <cell r="C426">
            <v>224108</v>
          </cell>
          <cell r="D426" t="str">
            <v>FRAN TAX - SALEM</v>
          </cell>
          <cell r="E426">
            <v>-92169.29</v>
          </cell>
        </row>
        <row r="427">
          <cell r="C427">
            <v>224111</v>
          </cell>
          <cell r="D427" t="str">
            <v>FRANTAX - SILVERTON</v>
          </cell>
          <cell r="E427">
            <v>-13009.27</v>
          </cell>
        </row>
        <row r="428">
          <cell r="C428">
            <v>224114</v>
          </cell>
          <cell r="D428" t="str">
            <v>FRAN TAX - TROUTDALE</v>
          </cell>
          <cell r="E428">
            <v>-59732.08</v>
          </cell>
        </row>
        <row r="429">
          <cell r="C429">
            <v>224117</v>
          </cell>
          <cell r="D429" t="str">
            <v>FRAN TAX - WEST LINN</v>
          </cell>
          <cell r="E429">
            <v>-155369.87</v>
          </cell>
        </row>
        <row r="430">
          <cell r="C430">
            <v>224120</v>
          </cell>
          <cell r="D430" t="str">
            <v>FRAN TAX - WOODBURN</v>
          </cell>
          <cell r="E430">
            <v>-26862.54</v>
          </cell>
        </row>
        <row r="431">
          <cell r="C431">
            <v>224123</v>
          </cell>
          <cell r="D431" t="str">
            <v>FRAN TAX - BEAVERTON</v>
          </cell>
          <cell r="E431">
            <v>-330858.49</v>
          </cell>
        </row>
        <row r="432">
          <cell r="C432">
            <v>224126</v>
          </cell>
          <cell r="D432" t="str">
            <v>FRAN TAX - DALLAS</v>
          </cell>
          <cell r="E432">
            <v>-121843.21</v>
          </cell>
        </row>
        <row r="433">
          <cell r="C433">
            <v>224129</v>
          </cell>
          <cell r="D433" t="str">
            <v>FRAN TAX - MONMOUTH</v>
          </cell>
          <cell r="E433">
            <v>-6743.01</v>
          </cell>
        </row>
        <row r="434">
          <cell r="C434">
            <v>224132</v>
          </cell>
          <cell r="D434" t="str">
            <v>FRAN TAX - INDEPENDE</v>
          </cell>
          <cell r="E434">
            <v>-53372.08</v>
          </cell>
        </row>
        <row r="435">
          <cell r="C435">
            <v>224135</v>
          </cell>
          <cell r="D435" t="str">
            <v>FRANTAX - TUALATIN</v>
          </cell>
          <cell r="E435">
            <v>-137687.14000000001</v>
          </cell>
        </row>
        <row r="436">
          <cell r="C436">
            <v>224138</v>
          </cell>
          <cell r="D436" t="str">
            <v>FRAN TAX - LAKE OSWE</v>
          </cell>
          <cell r="E436">
            <v>-175655.16</v>
          </cell>
        </row>
        <row r="437">
          <cell r="C437">
            <v>224141</v>
          </cell>
          <cell r="D437" t="str">
            <v>FRAN TAX - NEWBERG</v>
          </cell>
          <cell r="E437">
            <v>-170724.86</v>
          </cell>
        </row>
        <row r="438">
          <cell r="C438">
            <v>224144</v>
          </cell>
          <cell r="D438" t="str">
            <v>FRAN TAX - SHERWOOD</v>
          </cell>
          <cell r="E438">
            <v>-187177.62</v>
          </cell>
        </row>
        <row r="439">
          <cell r="C439">
            <v>224147</v>
          </cell>
          <cell r="D439" t="str">
            <v>FRAN TAX - HILLSBORO</v>
          </cell>
          <cell r="E439">
            <v>-138291.35</v>
          </cell>
        </row>
        <row r="440">
          <cell r="C440">
            <v>224150</v>
          </cell>
          <cell r="D440" t="str">
            <v>FRAN TAX - FOREST GR</v>
          </cell>
          <cell r="E440">
            <v>-157712.18</v>
          </cell>
        </row>
        <row r="441">
          <cell r="C441">
            <v>224153</v>
          </cell>
          <cell r="D441" t="str">
            <v>FRAN TAX - CORNELIUS</v>
          </cell>
          <cell r="E441">
            <v>-25547.59</v>
          </cell>
        </row>
        <row r="442">
          <cell r="C442">
            <v>224156</v>
          </cell>
          <cell r="D442" t="str">
            <v>FRAN TAX - GRESHAM</v>
          </cell>
          <cell r="E442">
            <v>-320929.43</v>
          </cell>
        </row>
        <row r="443">
          <cell r="C443">
            <v>224159</v>
          </cell>
          <cell r="D443" t="str">
            <v>FRAN TAX - GLADSTONE</v>
          </cell>
          <cell r="E443">
            <v>-36584</v>
          </cell>
        </row>
        <row r="444">
          <cell r="C444">
            <v>224162</v>
          </cell>
          <cell r="D444" t="str">
            <v>FRAN TAX - OREGON CI</v>
          </cell>
          <cell r="E444">
            <v>-47225.29</v>
          </cell>
        </row>
        <row r="445">
          <cell r="C445">
            <v>224165</v>
          </cell>
          <cell r="D445" t="str">
            <v>FRAN TAX - WOOD VILL</v>
          </cell>
          <cell r="E445">
            <v>-12043.03</v>
          </cell>
        </row>
        <row r="446">
          <cell r="C446">
            <v>224168</v>
          </cell>
          <cell r="D446" t="str">
            <v>FRAN TAX - EUGENE</v>
          </cell>
          <cell r="E446">
            <v>-381853.75</v>
          </cell>
        </row>
        <row r="447">
          <cell r="C447">
            <v>224171</v>
          </cell>
          <cell r="D447" t="str">
            <v>FRAN TAX - SPRINGFIE</v>
          </cell>
          <cell r="E447">
            <v>-100208.1</v>
          </cell>
        </row>
        <row r="448">
          <cell r="C448">
            <v>224174</v>
          </cell>
          <cell r="D448" t="str">
            <v>FRAN TAX - THE DALLE</v>
          </cell>
          <cell r="E448">
            <v>-15047.76</v>
          </cell>
        </row>
        <row r="449">
          <cell r="C449">
            <v>224177</v>
          </cell>
          <cell r="D449" t="str">
            <v>FRAN TAX - TURNER</v>
          </cell>
          <cell r="E449">
            <v>-8777.26</v>
          </cell>
        </row>
        <row r="450">
          <cell r="C450">
            <v>224180</v>
          </cell>
          <cell r="D450" t="str">
            <v>FRAN TAX - COBURG</v>
          </cell>
          <cell r="E450">
            <v>-25667.74</v>
          </cell>
        </row>
        <row r="451">
          <cell r="C451">
            <v>224183</v>
          </cell>
          <cell r="D451" t="str">
            <v>FRAN TAX - ST HELENS</v>
          </cell>
          <cell r="E451">
            <v>-14786.41</v>
          </cell>
        </row>
        <row r="452">
          <cell r="C452">
            <v>224186</v>
          </cell>
          <cell r="D452" t="str">
            <v>FRANTAX - SCAPPOOSE</v>
          </cell>
          <cell r="E452">
            <v>-56750.64</v>
          </cell>
        </row>
        <row r="453">
          <cell r="C453">
            <v>224189</v>
          </cell>
          <cell r="D453" t="str">
            <v>FRAN TAX - TIGARD</v>
          </cell>
          <cell r="E453">
            <v>-252710.86</v>
          </cell>
        </row>
        <row r="454">
          <cell r="C454">
            <v>224192</v>
          </cell>
          <cell r="D454" t="str">
            <v>FRAN TAX - SWEET HOM</v>
          </cell>
          <cell r="E454">
            <v>-7989.98</v>
          </cell>
        </row>
        <row r="455">
          <cell r="C455">
            <v>224195</v>
          </cell>
          <cell r="D455" t="str">
            <v>FRAN TAX - HOOD RIVE</v>
          </cell>
          <cell r="E455">
            <v>-15353.93</v>
          </cell>
        </row>
        <row r="456">
          <cell r="C456">
            <v>224198</v>
          </cell>
          <cell r="D456" t="str">
            <v>FRANTAX - STAYTON</v>
          </cell>
          <cell r="E456">
            <v>-24636.560000000001</v>
          </cell>
        </row>
        <row r="457">
          <cell r="C457">
            <v>224201</v>
          </cell>
          <cell r="D457" t="str">
            <v>FRANTAX - AUMSVILLE</v>
          </cell>
          <cell r="E457">
            <v>-2831.84</v>
          </cell>
        </row>
        <row r="458">
          <cell r="C458">
            <v>224204</v>
          </cell>
          <cell r="D458" t="str">
            <v>FRANTAX - LYONS</v>
          </cell>
          <cell r="E458">
            <v>-8601.5499999999993</v>
          </cell>
        </row>
        <row r="459">
          <cell r="C459">
            <v>224207</v>
          </cell>
          <cell r="D459" t="str">
            <v>FRANTAX - MILL CITY</v>
          </cell>
          <cell r="E459">
            <v>-12379.13</v>
          </cell>
        </row>
        <row r="460">
          <cell r="C460">
            <v>224210</v>
          </cell>
          <cell r="D460" t="str">
            <v>FRAN TAX - JUNCTION</v>
          </cell>
          <cell r="E460">
            <v>-40875.120000000003</v>
          </cell>
        </row>
        <row r="461">
          <cell r="C461">
            <v>224213</v>
          </cell>
          <cell r="D461" t="str">
            <v>FRAN TAX - COTTAGE G</v>
          </cell>
          <cell r="E461">
            <v>-22763.8</v>
          </cell>
        </row>
        <row r="462">
          <cell r="C462">
            <v>224216</v>
          </cell>
          <cell r="D462" t="str">
            <v>FRAN TAX - CRESWELL</v>
          </cell>
          <cell r="E462">
            <v>-29831.23</v>
          </cell>
        </row>
        <row r="463">
          <cell r="C463">
            <v>224219</v>
          </cell>
          <cell r="D463" t="str">
            <v>FRAN TAX - COLUMBIA</v>
          </cell>
          <cell r="E463">
            <v>-17852.86</v>
          </cell>
        </row>
        <row r="464">
          <cell r="C464">
            <v>224222</v>
          </cell>
          <cell r="D464" t="str">
            <v>FRANTAX - PHILOMATH</v>
          </cell>
          <cell r="E464">
            <v>-6963.38</v>
          </cell>
        </row>
        <row r="465">
          <cell r="C465">
            <v>224225</v>
          </cell>
          <cell r="D465" t="str">
            <v>FRAN TAX - DONALD</v>
          </cell>
          <cell r="E465">
            <v>-2746.97</v>
          </cell>
        </row>
        <row r="466">
          <cell r="C466">
            <v>224228</v>
          </cell>
          <cell r="D466" t="str">
            <v>FRAN TAX - MCMINNVIL</v>
          </cell>
          <cell r="E466">
            <v>-158148.29</v>
          </cell>
        </row>
        <row r="467">
          <cell r="C467">
            <v>224231</v>
          </cell>
          <cell r="D467" t="str">
            <v>FRAN TAX - AMITY</v>
          </cell>
          <cell r="E467">
            <v>-7385.14</v>
          </cell>
        </row>
        <row r="468">
          <cell r="C468">
            <v>224234</v>
          </cell>
          <cell r="D468" t="str">
            <v>FRAN TAX - HALSEY</v>
          </cell>
          <cell r="E468">
            <v>-5868.91</v>
          </cell>
        </row>
        <row r="469">
          <cell r="C469">
            <v>224237</v>
          </cell>
          <cell r="D469" t="str">
            <v>FRAN TAX - HARRISBUR</v>
          </cell>
          <cell r="E469">
            <v>-27461.39</v>
          </cell>
        </row>
        <row r="470">
          <cell r="C470">
            <v>224240</v>
          </cell>
          <cell r="D470" t="str">
            <v>FRAN TAX - BROWNSVIL</v>
          </cell>
          <cell r="E470">
            <v>-11931.57</v>
          </cell>
        </row>
        <row r="471">
          <cell r="C471">
            <v>224243</v>
          </cell>
          <cell r="D471" t="str">
            <v>FRAN TAX - NORTH PLA</v>
          </cell>
          <cell r="E471">
            <v>-15780.09</v>
          </cell>
        </row>
        <row r="472">
          <cell r="C472">
            <v>224246</v>
          </cell>
          <cell r="D472" t="str">
            <v>FRAN TAX - ASTORIA</v>
          </cell>
          <cell r="E472">
            <v>-124556.34</v>
          </cell>
        </row>
        <row r="473">
          <cell r="C473">
            <v>224249</v>
          </cell>
          <cell r="D473" t="str">
            <v>FRAN TAX - CLATSKANI</v>
          </cell>
          <cell r="E473">
            <v>-5355.38</v>
          </cell>
        </row>
        <row r="474">
          <cell r="C474">
            <v>224252</v>
          </cell>
          <cell r="D474" t="str">
            <v>FRAN TAX - JEFFERSON</v>
          </cell>
          <cell r="E474">
            <v>-14445.43</v>
          </cell>
        </row>
        <row r="475">
          <cell r="C475">
            <v>224255</v>
          </cell>
          <cell r="D475" t="str">
            <v>FRAN TAX - SCIO</v>
          </cell>
          <cell r="E475">
            <v>-7082.49</v>
          </cell>
        </row>
        <row r="476">
          <cell r="C476">
            <v>224258</v>
          </cell>
          <cell r="D476" t="str">
            <v>FRAN TAX - SUBLIMITY</v>
          </cell>
          <cell r="E476">
            <v>-24359.38</v>
          </cell>
        </row>
        <row r="477">
          <cell r="C477">
            <v>224261</v>
          </cell>
          <cell r="D477" t="str">
            <v>FRAN TAX - MOLALLA</v>
          </cell>
          <cell r="E477">
            <v>-56941.66</v>
          </cell>
        </row>
        <row r="478">
          <cell r="C478">
            <v>224264</v>
          </cell>
          <cell r="D478" t="str">
            <v>FRAN TAX - BARLOW</v>
          </cell>
          <cell r="E478">
            <v>-857.16</v>
          </cell>
        </row>
        <row r="479">
          <cell r="C479">
            <v>224267</v>
          </cell>
          <cell r="D479" t="str">
            <v>FRAN TAX - WILLAMINA</v>
          </cell>
          <cell r="E479">
            <v>-10424.06</v>
          </cell>
        </row>
        <row r="480">
          <cell r="C480">
            <v>224270</v>
          </cell>
          <cell r="D480" t="str">
            <v>FRAN TAX - WATERLOO</v>
          </cell>
          <cell r="E480">
            <v>-753.42</v>
          </cell>
        </row>
        <row r="481">
          <cell r="C481">
            <v>224273</v>
          </cell>
          <cell r="D481" t="str">
            <v>FRAN TAX - SODAVILLE</v>
          </cell>
          <cell r="E481">
            <v>-1078.5</v>
          </cell>
        </row>
        <row r="482">
          <cell r="C482">
            <v>224276</v>
          </cell>
          <cell r="D482" t="str">
            <v>FRAN TAX - RAINIER</v>
          </cell>
          <cell r="E482">
            <v>-9781.74</v>
          </cell>
        </row>
        <row r="483">
          <cell r="C483">
            <v>224279</v>
          </cell>
          <cell r="D483" t="str">
            <v>FRAN TAX - GEARHART</v>
          </cell>
          <cell r="E483">
            <v>-32464.54</v>
          </cell>
        </row>
        <row r="484">
          <cell r="C484">
            <v>224282</v>
          </cell>
          <cell r="D484" t="str">
            <v>FRAN TAX - WARRENTON</v>
          </cell>
          <cell r="E484">
            <v>-8071.72</v>
          </cell>
        </row>
        <row r="485">
          <cell r="C485">
            <v>224285</v>
          </cell>
          <cell r="D485" t="str">
            <v>FRAN TAX - SEASIDE</v>
          </cell>
          <cell r="E485">
            <v>-100548.98</v>
          </cell>
        </row>
        <row r="486">
          <cell r="C486">
            <v>224288</v>
          </cell>
          <cell r="D486" t="str">
            <v>FRAN TAX - SHERIDAN</v>
          </cell>
          <cell r="E486">
            <v>-34948.22</v>
          </cell>
        </row>
        <row r="487">
          <cell r="C487">
            <v>224291</v>
          </cell>
          <cell r="D487" t="str">
            <v>FRAN TAX - TOLEDO</v>
          </cell>
          <cell r="E487">
            <v>-12977.01</v>
          </cell>
        </row>
        <row r="488">
          <cell r="C488">
            <v>224294</v>
          </cell>
          <cell r="D488" t="str">
            <v>FRAN TAX - NEWPORT</v>
          </cell>
          <cell r="E488">
            <v>-49452.39</v>
          </cell>
        </row>
        <row r="489">
          <cell r="C489">
            <v>224297</v>
          </cell>
          <cell r="D489" t="str">
            <v>FRAN TAX - BANKS</v>
          </cell>
          <cell r="E489">
            <v>-5123.2</v>
          </cell>
        </row>
        <row r="490">
          <cell r="C490">
            <v>224300</v>
          </cell>
          <cell r="D490" t="str">
            <v>FRAN TAX - LINCOLN C</v>
          </cell>
          <cell r="E490">
            <v>-129362.34</v>
          </cell>
        </row>
        <row r="491">
          <cell r="C491">
            <v>224303</v>
          </cell>
          <cell r="D491" t="str">
            <v>FRAN TAX - SILETZ</v>
          </cell>
          <cell r="E491">
            <v>-3268.82</v>
          </cell>
        </row>
        <row r="492">
          <cell r="C492">
            <v>224306</v>
          </cell>
          <cell r="D492" t="str">
            <v>FRAN TAX - SANDY</v>
          </cell>
          <cell r="E492">
            <v>-102619.78</v>
          </cell>
        </row>
        <row r="493">
          <cell r="C493">
            <v>224309</v>
          </cell>
          <cell r="D493" t="str">
            <v>FRAN TAX - CANBY</v>
          </cell>
          <cell r="E493">
            <v>-115759.81</v>
          </cell>
        </row>
        <row r="494">
          <cell r="C494">
            <v>224312</v>
          </cell>
          <cell r="D494" t="str">
            <v>FRAN TAX - KING CITY</v>
          </cell>
          <cell r="E494">
            <v>-41767.160000000003</v>
          </cell>
        </row>
        <row r="495">
          <cell r="C495">
            <v>224315</v>
          </cell>
          <cell r="D495" t="str">
            <v>FRAN TAX - HAPPY VAL</v>
          </cell>
          <cell r="E495">
            <v>-105746.13</v>
          </cell>
        </row>
        <row r="496">
          <cell r="C496">
            <v>224318</v>
          </cell>
          <cell r="D496" t="str">
            <v>FRAN TAX - DURHAM</v>
          </cell>
          <cell r="E496">
            <v>-14497.36</v>
          </cell>
        </row>
        <row r="497">
          <cell r="C497">
            <v>224321</v>
          </cell>
          <cell r="D497" t="str">
            <v>FRAN TAX - DUNDEE</v>
          </cell>
          <cell r="E497">
            <v>-10094.08</v>
          </cell>
        </row>
        <row r="498">
          <cell r="C498">
            <v>224324</v>
          </cell>
          <cell r="D498" t="str">
            <v>FRAN TAX - MAYWOOD P</v>
          </cell>
          <cell r="E498">
            <v>-3590.61</v>
          </cell>
        </row>
        <row r="499">
          <cell r="C499">
            <v>224327</v>
          </cell>
          <cell r="D499" t="str">
            <v>FRAN TAX - WILSONVIL</v>
          </cell>
          <cell r="E499">
            <v>-38152.17</v>
          </cell>
        </row>
        <row r="500">
          <cell r="C500">
            <v>224330</v>
          </cell>
          <cell r="D500" t="str">
            <v>FRAN TAX - JOHNSON C</v>
          </cell>
          <cell r="E500">
            <v>-185.13</v>
          </cell>
        </row>
        <row r="501">
          <cell r="C501">
            <v>224333</v>
          </cell>
          <cell r="D501" t="str">
            <v>FRAN TAX - RIVERGROV</v>
          </cell>
          <cell r="E501">
            <v>-2418.19</v>
          </cell>
        </row>
        <row r="502">
          <cell r="C502">
            <v>224336</v>
          </cell>
          <cell r="D502" t="str">
            <v>FRAN TAX - TANGENT</v>
          </cell>
          <cell r="E502">
            <v>-2394.79</v>
          </cell>
        </row>
        <row r="503">
          <cell r="C503">
            <v>224339</v>
          </cell>
          <cell r="D503" t="str">
            <v>FRAN TAX - DEPOE BAY</v>
          </cell>
          <cell r="E503">
            <v>-22703.27</v>
          </cell>
        </row>
        <row r="504">
          <cell r="C504">
            <v>224342</v>
          </cell>
          <cell r="D504" t="str">
            <v>FRAN TAX - MILLERSBU</v>
          </cell>
          <cell r="E504">
            <v>-41746.51</v>
          </cell>
        </row>
        <row r="505">
          <cell r="C505">
            <v>224345</v>
          </cell>
          <cell r="D505" t="str">
            <v>FRAN TAX - ADAIR VIL</v>
          </cell>
          <cell r="E505">
            <v>-8619.1</v>
          </cell>
        </row>
        <row r="506">
          <cell r="C506">
            <v>224348</v>
          </cell>
          <cell r="D506" t="str">
            <v>FRAN TAX - KEIZER</v>
          </cell>
          <cell r="E506">
            <v>-90219.37</v>
          </cell>
        </row>
        <row r="507">
          <cell r="C507">
            <v>224351</v>
          </cell>
          <cell r="D507" t="str">
            <v>FRAN TAX - LAFAYETTE</v>
          </cell>
          <cell r="E507">
            <v>-19178.03</v>
          </cell>
        </row>
        <row r="508">
          <cell r="C508">
            <v>224354</v>
          </cell>
          <cell r="D508" t="str">
            <v>FRAN TAX - CANNON BE</v>
          </cell>
          <cell r="E508">
            <v>-44902.65</v>
          </cell>
        </row>
        <row r="509">
          <cell r="C509">
            <v>224357</v>
          </cell>
          <cell r="D509" t="str">
            <v>FRAN TAX - VERNONIA</v>
          </cell>
          <cell r="E509">
            <v>-6311.18</v>
          </cell>
        </row>
        <row r="510">
          <cell r="C510">
            <v>224360</v>
          </cell>
          <cell r="D510" t="str">
            <v>FRAN TAX - COOS BAY</v>
          </cell>
          <cell r="E510">
            <v>-22304.95</v>
          </cell>
        </row>
        <row r="511">
          <cell r="C511">
            <v>224363</v>
          </cell>
          <cell r="D511" t="str">
            <v>FRAN TAX - NORTH BEN</v>
          </cell>
          <cell r="E511">
            <v>-30622.51</v>
          </cell>
        </row>
        <row r="512">
          <cell r="C512">
            <v>224366</v>
          </cell>
          <cell r="D512" t="str">
            <v>FRAN TAX - MYRTLE PO</v>
          </cell>
          <cell r="E512">
            <v>-9866.5</v>
          </cell>
        </row>
        <row r="513">
          <cell r="C513">
            <v>224369</v>
          </cell>
          <cell r="D513" t="str">
            <v>FRAN TAX - COQUILLE</v>
          </cell>
          <cell r="E513">
            <v>-10847.64</v>
          </cell>
        </row>
        <row r="514">
          <cell r="C514">
            <v>224372</v>
          </cell>
          <cell r="D514" t="str">
            <v>WASH EXCISE TAX PYMN</v>
          </cell>
          <cell r="E514">
            <v>0</v>
          </cell>
        </row>
        <row r="515">
          <cell r="C515">
            <v>224375</v>
          </cell>
          <cell r="D515" t="str">
            <v>INCOME TAX RECLASS</v>
          </cell>
          <cell r="E515">
            <v>7849583.1900000004</v>
          </cell>
        </row>
        <row r="516">
          <cell r="C516">
            <v>224378</v>
          </cell>
          <cell r="D516" t="str">
            <v>FRANCHISE TAX - WA</v>
          </cell>
          <cell r="E516">
            <v>-690455.94</v>
          </cell>
        </row>
        <row r="517">
          <cell r="C517">
            <v>228006</v>
          </cell>
          <cell r="D517" t="str">
            <v>INT ACC-COMMIT COMMI</v>
          </cell>
          <cell r="E517">
            <v>-34444.39</v>
          </cell>
        </row>
        <row r="518">
          <cell r="C518">
            <v>228007</v>
          </cell>
          <cell r="D518" t="str">
            <v>INT ACC-8.26% NOTES</v>
          </cell>
          <cell r="E518">
            <v>0.01</v>
          </cell>
        </row>
        <row r="519">
          <cell r="C519">
            <v>228012</v>
          </cell>
          <cell r="D519" t="str">
            <v>INT ACC-6.52% NOTES</v>
          </cell>
          <cell r="E519">
            <v>-108666.5</v>
          </cell>
        </row>
        <row r="520">
          <cell r="C520">
            <v>228015</v>
          </cell>
          <cell r="D520" t="str">
            <v>INT ACC-7.05% NOTE</v>
          </cell>
          <cell r="E520">
            <v>-235000</v>
          </cell>
        </row>
        <row r="521">
          <cell r="C521">
            <v>228018</v>
          </cell>
          <cell r="D521" t="str">
            <v>INT ACC-7.00% NOTE</v>
          </cell>
          <cell r="E521">
            <v>-233333.5</v>
          </cell>
        </row>
        <row r="522">
          <cell r="C522">
            <v>228019</v>
          </cell>
          <cell r="D522" t="str">
            <v>INT ACC-7.00% NOTE</v>
          </cell>
          <cell r="E522">
            <v>0.01</v>
          </cell>
        </row>
        <row r="523">
          <cell r="C523">
            <v>228021</v>
          </cell>
          <cell r="D523" t="str">
            <v>INT ACC-6.65% NOTE</v>
          </cell>
          <cell r="E523">
            <v>-218341.5</v>
          </cell>
        </row>
        <row r="524">
          <cell r="C524">
            <v>228024</v>
          </cell>
          <cell r="D524" t="str">
            <v>INT ACC-6.65% NOTE</v>
          </cell>
          <cell r="E524">
            <v>-110833.5</v>
          </cell>
        </row>
        <row r="525">
          <cell r="C525">
            <v>228030</v>
          </cell>
          <cell r="D525" t="str">
            <v>INT ACC-7.74% NOTE</v>
          </cell>
          <cell r="E525">
            <v>-258000</v>
          </cell>
        </row>
        <row r="526">
          <cell r="C526">
            <v>228033</v>
          </cell>
          <cell r="D526" t="str">
            <v>INT ACC-7.85% NOTE</v>
          </cell>
          <cell r="E526">
            <v>-130833.5</v>
          </cell>
        </row>
        <row r="527">
          <cell r="C527">
            <v>228036</v>
          </cell>
          <cell r="D527" t="str">
            <v>INT ACC-7.72% NOTE</v>
          </cell>
          <cell r="E527">
            <v>-257333.5</v>
          </cell>
        </row>
        <row r="528">
          <cell r="C528">
            <v>228039</v>
          </cell>
          <cell r="D528" t="str">
            <v>INT ACC-5.82% NOTE</v>
          </cell>
          <cell r="E528">
            <v>-291000</v>
          </cell>
        </row>
        <row r="529">
          <cell r="C529">
            <v>228042</v>
          </cell>
          <cell r="D529" t="str">
            <v xml:space="preserve"> INT ACC-5.66% NOTE</v>
          </cell>
          <cell r="E529">
            <v>-377333.5</v>
          </cell>
        </row>
        <row r="530">
          <cell r="C530">
            <v>228045</v>
          </cell>
          <cell r="D530" t="str">
            <v>INT ACC-5.62% NOTE</v>
          </cell>
          <cell r="E530">
            <v>-374666.5</v>
          </cell>
        </row>
        <row r="531">
          <cell r="C531">
            <v>228046</v>
          </cell>
          <cell r="D531" t="str">
            <v>INT ACC-4.7% NOTE</v>
          </cell>
          <cell r="E531">
            <v>0.05</v>
          </cell>
        </row>
        <row r="532">
          <cell r="C532">
            <v>228048</v>
          </cell>
          <cell r="D532" t="str">
            <v>INT ACC-5.25% NOTE</v>
          </cell>
          <cell r="E532">
            <v>-87500</v>
          </cell>
        </row>
        <row r="533">
          <cell r="C533">
            <v>228057</v>
          </cell>
          <cell r="D533" t="str">
            <v>INT ACC-4.00%, 2042</v>
          </cell>
          <cell r="E533">
            <v>-0.16</v>
          </cell>
        </row>
        <row r="534">
          <cell r="C534">
            <v>228060</v>
          </cell>
          <cell r="D534" t="str">
            <v>INT ACC-3.542%, 2023</v>
          </cell>
          <cell r="E534">
            <v>-885499.84</v>
          </cell>
        </row>
        <row r="535">
          <cell r="C535">
            <v>228066</v>
          </cell>
          <cell r="D535" t="str">
            <v>INT ACC-3.211%, 2026</v>
          </cell>
          <cell r="E535">
            <v>-175224.13</v>
          </cell>
        </row>
        <row r="536">
          <cell r="C536">
            <v>228069</v>
          </cell>
          <cell r="D536" t="str">
            <v>INT ACC-4.136%, 2046</v>
          </cell>
          <cell r="E536">
            <v>-257944.29</v>
          </cell>
        </row>
        <row r="537">
          <cell r="C537">
            <v>228072</v>
          </cell>
          <cell r="D537" t="str">
            <v>INT ACC-2.822%, 2027</v>
          </cell>
          <cell r="E537">
            <v>-270441.84000000003</v>
          </cell>
        </row>
        <row r="538">
          <cell r="C538">
            <v>228075</v>
          </cell>
          <cell r="D538" t="str">
            <v>INT ACC-3.685%, 2047</v>
          </cell>
          <cell r="E538">
            <v>-1059437.5</v>
          </cell>
        </row>
        <row r="539">
          <cell r="C539">
            <v>228078</v>
          </cell>
          <cell r="D539" t="str">
            <v>INT ACC-4.11%, 2048</v>
          </cell>
          <cell r="E539">
            <v>5708.33</v>
          </cell>
        </row>
        <row r="540">
          <cell r="C540">
            <v>228081</v>
          </cell>
          <cell r="D540" t="str">
            <v>INT ACC- 3.86%, 2049</v>
          </cell>
          <cell r="E540">
            <v>-444670</v>
          </cell>
        </row>
        <row r="541">
          <cell r="C541">
            <v>228084</v>
          </cell>
          <cell r="D541" t="str">
            <v>INT ACC- 3.14%, 2029</v>
          </cell>
          <cell r="E541">
            <v>-195295.08</v>
          </cell>
        </row>
        <row r="542">
          <cell r="C542">
            <v>228087</v>
          </cell>
          <cell r="D542" t="str">
            <v>INT ACC- 3.60%, 2050</v>
          </cell>
          <cell r="E542">
            <v>-2025000</v>
          </cell>
        </row>
        <row r="543">
          <cell r="C543">
            <v>228090</v>
          </cell>
          <cell r="D543" t="str">
            <v>INT ACC - 3.07% NOTE</v>
          </cell>
          <cell r="E543">
            <v>-833625</v>
          </cell>
        </row>
        <row r="544">
          <cell r="C544">
            <v>228093</v>
          </cell>
          <cell r="D544" t="str">
            <v>ACCRUED INT PAY</v>
          </cell>
          <cell r="E544">
            <v>-0.02</v>
          </cell>
        </row>
        <row r="545">
          <cell r="C545">
            <v>232005</v>
          </cell>
          <cell r="D545" t="str">
            <v>REGLIABILITY RECL-ST</v>
          </cell>
          <cell r="E545">
            <v>0</v>
          </cell>
        </row>
        <row r="546">
          <cell r="C546">
            <v>232010</v>
          </cell>
          <cell r="D546" t="str">
            <v>Tax - EDIT -Plant ST</v>
          </cell>
          <cell r="E546">
            <v>-3000000</v>
          </cell>
        </row>
        <row r="547">
          <cell r="C547">
            <v>232015</v>
          </cell>
          <cell r="D547" t="str">
            <v>REG LIAB-TAX-EDIT-PL</v>
          </cell>
          <cell r="E547">
            <v>-375000</v>
          </cell>
        </row>
        <row r="548">
          <cell r="C548">
            <v>232020</v>
          </cell>
          <cell r="D548" t="str">
            <v>REG LIAB-TAX-EDIT-GR</v>
          </cell>
          <cell r="E548">
            <v>-2175298</v>
          </cell>
        </row>
        <row r="549">
          <cell r="C549">
            <v>232025</v>
          </cell>
          <cell r="D549" t="str">
            <v>Tax -EDIT-Gas Res ST</v>
          </cell>
          <cell r="E549">
            <v>-2641514</v>
          </cell>
        </row>
        <row r="550">
          <cell r="C550">
            <v>232030</v>
          </cell>
          <cell r="D550" t="str">
            <v>ISS OPT REV SHARE-OR</v>
          </cell>
          <cell r="E550">
            <v>-28286026.57</v>
          </cell>
        </row>
        <row r="551">
          <cell r="C551">
            <v>232035</v>
          </cell>
          <cell r="D551" t="str">
            <v>ISS OPT REV SHARE-WA</v>
          </cell>
          <cell r="E551">
            <v>-11722.76</v>
          </cell>
        </row>
        <row r="552">
          <cell r="C552">
            <v>232040</v>
          </cell>
          <cell r="D552" t="str">
            <v>UNREALIZED OPTIMIZAT</v>
          </cell>
          <cell r="E552">
            <v>0.04</v>
          </cell>
        </row>
        <row r="553">
          <cell r="C553">
            <v>232045</v>
          </cell>
          <cell r="D553" t="str">
            <v>PROP GAIN REFUND-OR</v>
          </cell>
          <cell r="E553">
            <v>-781483.45</v>
          </cell>
        </row>
        <row r="554">
          <cell r="C554">
            <v>232050</v>
          </cell>
          <cell r="D554" t="str">
            <v>PROP GAIN REFUND-WA</v>
          </cell>
          <cell r="E554">
            <v>-274399.28999999998</v>
          </cell>
        </row>
        <row r="555">
          <cell r="C555">
            <v>232060</v>
          </cell>
          <cell r="D555" t="str">
            <v>DEF-CURTAIL/ENTI REV</v>
          </cell>
          <cell r="E555">
            <v>-93999.76</v>
          </cell>
        </row>
        <row r="556">
          <cell r="C556">
            <v>232065</v>
          </cell>
          <cell r="D556" t="str">
            <v>AMT-CURTAIL/ENTI REV</v>
          </cell>
          <cell r="E556">
            <v>-209616.99</v>
          </cell>
        </row>
        <row r="557">
          <cell r="C557">
            <v>232075</v>
          </cell>
          <cell r="D557" t="str">
            <v>PROP SALE REFUNDS-WA</v>
          </cell>
          <cell r="E557">
            <v>-458755.3</v>
          </cell>
        </row>
        <row r="558">
          <cell r="C558">
            <v>232080</v>
          </cell>
          <cell r="D558" t="str">
            <v>SALE OF OPS LHI-DEFE</v>
          </cell>
          <cell r="E558">
            <v>-30476</v>
          </cell>
        </row>
        <row r="559">
          <cell r="C559">
            <v>232095</v>
          </cell>
          <cell r="D559" t="str">
            <v>N. MIST ST DEF GAIN</v>
          </cell>
          <cell r="E559">
            <v>0</v>
          </cell>
        </row>
        <row r="560">
          <cell r="C560">
            <v>232405</v>
          </cell>
          <cell r="D560" t="str">
            <v>FAS 133 ST REG GNS</v>
          </cell>
          <cell r="E560">
            <v>-46937392.210000001</v>
          </cell>
        </row>
        <row r="561">
          <cell r="C561">
            <v>232410</v>
          </cell>
          <cell r="D561" t="str">
            <v>FAS 133 ST REG GNS</v>
          </cell>
          <cell r="E561">
            <v>-1005400</v>
          </cell>
        </row>
        <row r="562">
          <cell r="C562">
            <v>232415</v>
          </cell>
          <cell r="D562" t="str">
            <v>PHY OPT ST GAINS REG</v>
          </cell>
          <cell r="E562">
            <v>-187051</v>
          </cell>
        </row>
        <row r="563">
          <cell r="C563">
            <v>236005</v>
          </cell>
          <cell r="D563" t="str">
            <v>FAS133 S.T.  LOSS SW</v>
          </cell>
          <cell r="E563">
            <v>-6027902.6500000004</v>
          </cell>
        </row>
        <row r="564">
          <cell r="C564">
            <v>236010</v>
          </cell>
          <cell r="D564" t="str">
            <v>FAS133 S.T. LOSS PHY</v>
          </cell>
          <cell r="E564">
            <v>-3259350</v>
          </cell>
        </row>
        <row r="565">
          <cell r="C565">
            <v>236015</v>
          </cell>
          <cell r="D565" t="str">
            <v>PHY OPT ST LOSSES</v>
          </cell>
          <cell r="E565">
            <v>-1114419</v>
          </cell>
        </row>
        <row r="566">
          <cell r="C566">
            <v>240005</v>
          </cell>
          <cell r="D566" t="str">
            <v>ROU UTIL LEAS ST LIA</v>
          </cell>
          <cell r="E566">
            <v>0</v>
          </cell>
        </row>
        <row r="567">
          <cell r="C567">
            <v>248003</v>
          </cell>
          <cell r="D567" t="str">
            <v>ESRIP LIABILITY CURR</v>
          </cell>
          <cell r="E567">
            <v>-2205504</v>
          </cell>
        </row>
        <row r="568">
          <cell r="C568">
            <v>248006</v>
          </cell>
          <cell r="D568" t="str">
            <v>SERP LIABILITY CP</v>
          </cell>
          <cell r="E568">
            <v>-102652</v>
          </cell>
        </row>
        <row r="569">
          <cell r="C569">
            <v>248009</v>
          </cell>
          <cell r="D569" t="str">
            <v>FAS 106 LIABILITY CU</v>
          </cell>
          <cell r="E569">
            <v>-1631528</v>
          </cell>
        </row>
        <row r="570">
          <cell r="C570">
            <v>248012</v>
          </cell>
          <cell r="D570" t="str">
            <v>ENVIRON. LIAB. RECLA</v>
          </cell>
          <cell r="E570">
            <v>-26983714.079999998</v>
          </cell>
        </row>
        <row r="571">
          <cell r="C571">
            <v>248015</v>
          </cell>
          <cell r="D571" t="str">
            <v>OTHER LIAB-UNCL OTHE</v>
          </cell>
          <cell r="E571">
            <v>0</v>
          </cell>
        </row>
        <row r="572">
          <cell r="C572">
            <v>248018</v>
          </cell>
          <cell r="D572" t="str">
            <v>OTHER LIAB-W/C SHIRR</v>
          </cell>
          <cell r="E572">
            <v>-734737.34</v>
          </cell>
        </row>
        <row r="573">
          <cell r="C573">
            <v>248021</v>
          </cell>
          <cell r="D573" t="str">
            <v>OTHER LIAB-EST W/C C</v>
          </cell>
          <cell r="E573">
            <v>-367154.52</v>
          </cell>
        </row>
        <row r="574">
          <cell r="C574">
            <v>248024</v>
          </cell>
          <cell r="D574" t="str">
            <v>OTHER LIAB-W/C GAUTH</v>
          </cell>
          <cell r="E574">
            <v>-51639.56</v>
          </cell>
        </row>
        <row r="575">
          <cell r="C575">
            <v>248027</v>
          </cell>
          <cell r="D575" t="str">
            <v>OTHER LIAB-W/C Powel</v>
          </cell>
          <cell r="E575">
            <v>-57822.38</v>
          </cell>
        </row>
        <row r="576">
          <cell r="C576">
            <v>248030</v>
          </cell>
          <cell r="D576" t="str">
            <v>OTHER LIAB-UNCL CUST</v>
          </cell>
          <cell r="E576">
            <v>0</v>
          </cell>
        </row>
        <row r="577">
          <cell r="C577">
            <v>248033</v>
          </cell>
          <cell r="D577" t="str">
            <v>OTHER LIA-WC MCRAE</v>
          </cell>
          <cell r="E577">
            <v>-654071.05000000005</v>
          </cell>
        </row>
        <row r="578">
          <cell r="C578">
            <v>248036</v>
          </cell>
          <cell r="D578" t="str">
            <v>O/L - WC Reclass- ST</v>
          </cell>
          <cell r="E578">
            <v>0</v>
          </cell>
        </row>
        <row r="579">
          <cell r="C579">
            <v>248039</v>
          </cell>
          <cell r="D579" t="str">
            <v>OTHER LIAB-UNCL CAL</v>
          </cell>
          <cell r="E579">
            <v>-14920.17</v>
          </cell>
        </row>
        <row r="580">
          <cell r="C580">
            <v>248042</v>
          </cell>
          <cell r="D580" t="str">
            <v>OTHER LIAB-WK COMP</v>
          </cell>
          <cell r="E580">
            <v>-15400</v>
          </cell>
        </row>
        <row r="581">
          <cell r="C581">
            <v>248045</v>
          </cell>
          <cell r="D581" t="str">
            <v>ACCRUED DOE FEE</v>
          </cell>
          <cell r="E581">
            <v>-72270</v>
          </cell>
        </row>
        <row r="582">
          <cell r="C582">
            <v>248048</v>
          </cell>
          <cell r="D582" t="str">
            <v>West States C.P.</v>
          </cell>
          <cell r="E582">
            <v>-380627.35</v>
          </cell>
        </row>
        <row r="583">
          <cell r="C583">
            <v>248051</v>
          </cell>
          <cell r="D583" t="str">
            <v>DEALER DEPOSITS HVAC</v>
          </cell>
          <cell r="E583">
            <v>4000</v>
          </cell>
        </row>
        <row r="584">
          <cell r="C584">
            <v>248054</v>
          </cell>
          <cell r="D584" t="str">
            <v>PUBLIC PURPOSE-OLGA</v>
          </cell>
          <cell r="E584">
            <v>-2322583.7999999998</v>
          </cell>
        </row>
        <row r="585">
          <cell r="C585">
            <v>248057</v>
          </cell>
          <cell r="D585" t="str">
            <v>PUBLIC PURPOSE-OGEE</v>
          </cell>
          <cell r="E585">
            <v>-4456845.88</v>
          </cell>
        </row>
        <row r="586">
          <cell r="C586">
            <v>248060</v>
          </cell>
          <cell r="D586" t="str">
            <v>PUBLIC PURPOSE-OLIEE</v>
          </cell>
          <cell r="E586">
            <v>-7889003.2699999996</v>
          </cell>
        </row>
        <row r="587">
          <cell r="C587">
            <v>248063</v>
          </cell>
          <cell r="D587" t="str">
            <v>SMART ENERGY LIABILI</v>
          </cell>
          <cell r="E587">
            <v>-1151566.49</v>
          </cell>
        </row>
        <row r="588">
          <cell r="C588">
            <v>248066</v>
          </cell>
          <cell r="D588" t="str">
            <v>ENERGY ASSISTANCE LI</v>
          </cell>
          <cell r="E588">
            <v>-26266</v>
          </cell>
        </row>
        <row r="589">
          <cell r="C589">
            <v>248072</v>
          </cell>
          <cell r="D589" t="str">
            <v>EASCR</v>
          </cell>
          <cell r="E589">
            <v>1040</v>
          </cell>
        </row>
        <row r="590">
          <cell r="C590">
            <v>248075</v>
          </cell>
          <cell r="D590" t="str">
            <v>OR CARES</v>
          </cell>
          <cell r="E590">
            <v>0</v>
          </cell>
        </row>
        <row r="591">
          <cell r="C591">
            <v>248081</v>
          </cell>
          <cell r="D591" t="str">
            <v>OR ARPA</v>
          </cell>
          <cell r="E591">
            <v>-38482</v>
          </cell>
        </row>
        <row r="592">
          <cell r="C592">
            <v>248084</v>
          </cell>
          <cell r="D592" t="str">
            <v>WA ARPA</v>
          </cell>
          <cell r="E592">
            <v>3771</v>
          </cell>
        </row>
        <row r="593">
          <cell r="C593">
            <v>248087</v>
          </cell>
          <cell r="D593" t="str">
            <v>OR OERA</v>
          </cell>
          <cell r="E593">
            <v>-4498.43</v>
          </cell>
        </row>
        <row r="594">
          <cell r="C594">
            <v>248089</v>
          </cell>
          <cell r="D594" t="str">
            <v>WA OERA</v>
          </cell>
          <cell r="E594">
            <v>0</v>
          </cell>
        </row>
        <row r="595">
          <cell r="C595">
            <v>248090</v>
          </cell>
          <cell r="D595" t="str">
            <v>DEFD REVENUE</v>
          </cell>
          <cell r="E595">
            <v>-828632.45</v>
          </cell>
        </row>
        <row r="596">
          <cell r="C596">
            <v>248093</v>
          </cell>
          <cell r="D596" t="str">
            <v>APP CTR FIN DEP WFB</v>
          </cell>
          <cell r="E596">
            <v>-0.04</v>
          </cell>
        </row>
        <row r="597">
          <cell r="C597">
            <v>248097</v>
          </cell>
          <cell r="D597" t="str">
            <v>MISC ACCRUED LIABILI</v>
          </cell>
          <cell r="E597">
            <v>-93393.5</v>
          </cell>
        </row>
        <row r="598">
          <cell r="C598">
            <v>248099</v>
          </cell>
          <cell r="D598" t="str">
            <v>PR CLR TO 602-04580</v>
          </cell>
          <cell r="E598">
            <v>0</v>
          </cell>
        </row>
        <row r="599">
          <cell r="C599">
            <v>248102</v>
          </cell>
          <cell r="D599" t="str">
            <v>PR CLR TO 602-02005</v>
          </cell>
          <cell r="E599">
            <v>0</v>
          </cell>
        </row>
        <row r="600">
          <cell r="C600">
            <v>248105</v>
          </cell>
          <cell r="D600" t="str">
            <v>PR CLR TO 603-04610</v>
          </cell>
          <cell r="E600">
            <v>0</v>
          </cell>
        </row>
        <row r="601">
          <cell r="C601">
            <v>248108</v>
          </cell>
          <cell r="D601" t="str">
            <v>NBU $100 CREDIT PLAN</v>
          </cell>
          <cell r="E601">
            <v>0</v>
          </cell>
        </row>
        <row r="602">
          <cell r="C602">
            <v>248111</v>
          </cell>
          <cell r="D602" t="str">
            <v>PAYROLL MISC</v>
          </cell>
          <cell r="E602">
            <v>186.79</v>
          </cell>
        </row>
        <row r="603">
          <cell r="C603">
            <v>248305</v>
          </cell>
          <cell r="D603" t="str">
            <v>CUSTOMER DEPOSITS</v>
          </cell>
          <cell r="E603">
            <v>-1388062.97</v>
          </cell>
        </row>
        <row r="604">
          <cell r="C604">
            <v>248310</v>
          </cell>
          <cell r="D604" t="str">
            <v>UNPAID DEPOSIT INT</v>
          </cell>
          <cell r="E604">
            <v>-4629.93</v>
          </cell>
        </row>
        <row r="605">
          <cell r="C605">
            <v>248315</v>
          </cell>
          <cell r="D605" t="str">
            <v>APPLIED INITIAL DEPO</v>
          </cell>
          <cell r="E605">
            <v>-156006.64000000001</v>
          </cell>
        </row>
        <row r="606">
          <cell r="C606">
            <v>248505</v>
          </cell>
          <cell r="D606" t="str">
            <v>FIN UTIL LEAS ST LIA</v>
          </cell>
          <cell r="E606">
            <v>-75470</v>
          </cell>
        </row>
        <row r="607">
          <cell r="C607">
            <v>248602</v>
          </cell>
          <cell r="D607" t="str">
            <v>FRAN TAX - PORTLAND</v>
          </cell>
          <cell r="E607">
            <v>-1595469.92</v>
          </cell>
        </row>
        <row r="608">
          <cell r="C608">
            <v>248604</v>
          </cell>
          <cell r="D608" t="str">
            <v>FRAN TAX - ALBANY</v>
          </cell>
          <cell r="E608">
            <v>-89530.18</v>
          </cell>
        </row>
        <row r="609">
          <cell r="C609">
            <v>248606</v>
          </cell>
          <cell r="D609" t="str">
            <v>FRAN TAX - AURORA</v>
          </cell>
          <cell r="E609">
            <v>-8562.6200000000008</v>
          </cell>
        </row>
        <row r="610">
          <cell r="C610">
            <v>248608</v>
          </cell>
          <cell r="D610" t="str">
            <v>FRAN TAX - CORVALLIS</v>
          </cell>
          <cell r="E610">
            <v>-40885.18</v>
          </cell>
        </row>
        <row r="611">
          <cell r="C611">
            <v>248610</v>
          </cell>
          <cell r="D611" t="str">
            <v>FRAN TAX - FAIRVIEW</v>
          </cell>
          <cell r="E611">
            <v>-59410.43</v>
          </cell>
        </row>
        <row r="612">
          <cell r="C612">
            <v>248612</v>
          </cell>
          <cell r="D612" t="str">
            <v>FRAN TAX - HUBBARD</v>
          </cell>
          <cell r="E612">
            <v>-5121.51</v>
          </cell>
        </row>
        <row r="613">
          <cell r="C613">
            <v>248614</v>
          </cell>
          <cell r="D613" t="str">
            <v>FRAN TAX - LEBANON</v>
          </cell>
          <cell r="E613">
            <v>-19727.22</v>
          </cell>
        </row>
        <row r="614">
          <cell r="C614">
            <v>248616</v>
          </cell>
          <cell r="D614" t="str">
            <v>FRAN TAX - MILWAUKIE</v>
          </cell>
          <cell r="E614">
            <v>-64159.93</v>
          </cell>
        </row>
        <row r="615">
          <cell r="C615">
            <v>248618</v>
          </cell>
          <cell r="D615" t="str">
            <v>FRAN TAX - MT ANGEL</v>
          </cell>
          <cell r="E615">
            <v>-6637.34</v>
          </cell>
        </row>
        <row r="616">
          <cell r="C616">
            <v>248620</v>
          </cell>
          <cell r="D616" t="str">
            <v>FRAN TAX - SALEM</v>
          </cell>
          <cell r="E616">
            <v>-359575.54</v>
          </cell>
        </row>
        <row r="617">
          <cell r="C617">
            <v>248622</v>
          </cell>
          <cell r="D617" t="str">
            <v>FRAN TAX - SILVERTON</v>
          </cell>
          <cell r="E617">
            <v>-8673.19</v>
          </cell>
        </row>
        <row r="618">
          <cell r="C618">
            <v>248624</v>
          </cell>
          <cell r="D618" t="str">
            <v>FRAN TAX - TROUTDALE</v>
          </cell>
          <cell r="E618">
            <v>-58768.91</v>
          </cell>
        </row>
        <row r="619">
          <cell r="C619">
            <v>248626</v>
          </cell>
          <cell r="D619" t="str">
            <v>FRAN TAX - WEST LINN</v>
          </cell>
          <cell r="E619">
            <v>-103903.63</v>
          </cell>
        </row>
        <row r="620">
          <cell r="C620">
            <v>248628</v>
          </cell>
          <cell r="D620" t="str">
            <v>FRAN TAX - WOODBURN</v>
          </cell>
          <cell r="E620">
            <v>-17904.82</v>
          </cell>
        </row>
        <row r="621">
          <cell r="C621">
            <v>248630</v>
          </cell>
          <cell r="D621" t="str">
            <v>FRAN TAX - BEAVERTON</v>
          </cell>
          <cell r="E621">
            <v>-221207.74</v>
          </cell>
        </row>
        <row r="622">
          <cell r="C622">
            <v>248632</v>
          </cell>
          <cell r="D622" t="str">
            <v>FRAN TAX - DALLAS</v>
          </cell>
          <cell r="E622">
            <v>-119818.53</v>
          </cell>
        </row>
        <row r="623">
          <cell r="C623">
            <v>248634</v>
          </cell>
          <cell r="D623" t="str">
            <v>FRAN TAX - MONMOUTH</v>
          </cell>
          <cell r="E623">
            <v>-4496.68</v>
          </cell>
        </row>
        <row r="624">
          <cell r="C624">
            <v>248636</v>
          </cell>
          <cell r="D624" t="str">
            <v>FRAN TAX - INDEPENDE</v>
          </cell>
          <cell r="E624">
            <v>-52531.22</v>
          </cell>
        </row>
        <row r="625">
          <cell r="C625">
            <v>248638</v>
          </cell>
          <cell r="D625" t="str">
            <v>FRAN TAX - TUALATIN</v>
          </cell>
          <cell r="E625">
            <v>-91952.34</v>
          </cell>
        </row>
        <row r="626">
          <cell r="C626">
            <v>248640</v>
          </cell>
          <cell r="D626" t="str">
            <v>FRAN TAX - LAKE OSWE</v>
          </cell>
          <cell r="E626">
            <v>-117545.96</v>
          </cell>
        </row>
        <row r="627">
          <cell r="C627">
            <v>248642</v>
          </cell>
          <cell r="D627" t="str">
            <v>FRAN TAX - NEWBERG</v>
          </cell>
          <cell r="E627">
            <v>-114086.33</v>
          </cell>
        </row>
        <row r="628">
          <cell r="C628">
            <v>248644</v>
          </cell>
          <cell r="D628" t="str">
            <v>FRAN TAX - SHERWOOD</v>
          </cell>
          <cell r="E628">
            <v>-125061.99</v>
          </cell>
        </row>
        <row r="629">
          <cell r="C629">
            <v>248646</v>
          </cell>
          <cell r="D629" t="str">
            <v>FRAN TAX - FOREST GR</v>
          </cell>
          <cell r="E629">
            <v>-105278.55</v>
          </cell>
        </row>
        <row r="630">
          <cell r="C630">
            <v>248648</v>
          </cell>
          <cell r="D630" t="str">
            <v>FRAN TAX - CORNELIUS</v>
          </cell>
          <cell r="E630">
            <v>-17113.990000000002</v>
          </cell>
        </row>
        <row r="631">
          <cell r="C631">
            <v>248650</v>
          </cell>
          <cell r="D631" t="str">
            <v>FRAN TAX - GRESHAM</v>
          </cell>
          <cell r="E631">
            <v>-756312.26</v>
          </cell>
        </row>
        <row r="632">
          <cell r="C632">
            <v>248652</v>
          </cell>
          <cell r="D632" t="str">
            <v>FRAN TAX - GLADSTONE</v>
          </cell>
          <cell r="E632">
            <v>-24498.16</v>
          </cell>
        </row>
        <row r="633">
          <cell r="C633">
            <v>248654</v>
          </cell>
          <cell r="D633" t="str">
            <v>FRAN TAX - OREGON CI</v>
          </cell>
          <cell r="E633">
            <v>-31522.62</v>
          </cell>
        </row>
        <row r="634">
          <cell r="C634">
            <v>248656</v>
          </cell>
          <cell r="D634" t="str">
            <v>FRAN TAX - WOOD VILL</v>
          </cell>
          <cell r="E634">
            <v>-11857.67</v>
          </cell>
        </row>
        <row r="635">
          <cell r="C635">
            <v>248658</v>
          </cell>
          <cell r="D635" t="str">
            <v>FRAN TAX - EUGENE</v>
          </cell>
          <cell r="E635">
            <v>-258210.86</v>
          </cell>
        </row>
        <row r="636">
          <cell r="C636">
            <v>248660</v>
          </cell>
          <cell r="D636" t="str">
            <v>FRAN TAX - SPRINGFIE</v>
          </cell>
          <cell r="E636">
            <v>-77012.740000000005</v>
          </cell>
        </row>
        <row r="637">
          <cell r="C637">
            <v>248662</v>
          </cell>
          <cell r="D637" t="str">
            <v>FRAN TAX - THE DALLE</v>
          </cell>
          <cell r="E637">
            <v>-6270.24</v>
          </cell>
        </row>
        <row r="638">
          <cell r="C638">
            <v>248664</v>
          </cell>
          <cell r="D638" t="str">
            <v>FRAN TAX - TURNER</v>
          </cell>
          <cell r="E638">
            <v>-5888.67</v>
          </cell>
        </row>
        <row r="639">
          <cell r="C639">
            <v>248666</v>
          </cell>
          <cell r="D639" t="str">
            <v>FRAN TAX - ST HELENS</v>
          </cell>
          <cell r="E639">
            <v>-9877.9</v>
          </cell>
        </row>
        <row r="640">
          <cell r="C640">
            <v>248668</v>
          </cell>
          <cell r="D640" t="str">
            <v>FRAN TAX - SCAPPOOSE</v>
          </cell>
          <cell r="E640">
            <v>-37946.449999999997</v>
          </cell>
        </row>
        <row r="641">
          <cell r="C641">
            <v>248670</v>
          </cell>
          <cell r="D641" t="str">
            <v>FRAN TAX - TIGARD</v>
          </cell>
          <cell r="E641">
            <v>-169151.43</v>
          </cell>
        </row>
        <row r="642">
          <cell r="C642">
            <v>248672</v>
          </cell>
          <cell r="D642" t="str">
            <v>FRAN TAX - SWEET HOM</v>
          </cell>
          <cell r="E642">
            <v>-5344.13</v>
          </cell>
        </row>
        <row r="643">
          <cell r="C643">
            <v>248674</v>
          </cell>
          <cell r="D643" t="str">
            <v>FRAN TAX - HOOD RIVE</v>
          </cell>
          <cell r="E643">
            <v>-10253.56</v>
          </cell>
        </row>
        <row r="644">
          <cell r="C644">
            <v>248676</v>
          </cell>
          <cell r="D644" t="str">
            <v>FRAN TAX - STAYTON</v>
          </cell>
          <cell r="E644">
            <v>-16547.02</v>
          </cell>
        </row>
        <row r="645">
          <cell r="C645">
            <v>248678</v>
          </cell>
          <cell r="D645" t="str">
            <v>FRAN TAX - AUMSVILLE</v>
          </cell>
          <cell r="E645">
            <v>-3796.72</v>
          </cell>
        </row>
        <row r="646">
          <cell r="C646">
            <v>248680</v>
          </cell>
          <cell r="D646" t="str">
            <v>FRAN TAX - JUNCTION</v>
          </cell>
          <cell r="E646">
            <v>-27326.13</v>
          </cell>
        </row>
        <row r="647">
          <cell r="C647">
            <v>248682</v>
          </cell>
          <cell r="D647" t="str">
            <v>FRAN TAX - COTTAGE G</v>
          </cell>
          <cell r="E647">
            <v>-15329.17</v>
          </cell>
        </row>
        <row r="648">
          <cell r="C648">
            <v>248684</v>
          </cell>
          <cell r="D648" t="str">
            <v>FRAN TAX - CRESWELL</v>
          </cell>
          <cell r="E648">
            <v>-19925.27</v>
          </cell>
        </row>
        <row r="649">
          <cell r="C649">
            <v>248686</v>
          </cell>
          <cell r="D649" t="str">
            <v>FRAN TAX - COLUMBIA</v>
          </cell>
          <cell r="E649">
            <v>-11928.56</v>
          </cell>
        </row>
        <row r="650">
          <cell r="C650">
            <v>248688</v>
          </cell>
          <cell r="D650" t="str">
            <v>FRAN TAX - PHILOMATH</v>
          </cell>
          <cell r="E650">
            <v>-4641.5600000000004</v>
          </cell>
        </row>
        <row r="651">
          <cell r="C651">
            <v>248690</v>
          </cell>
          <cell r="D651" t="str">
            <v>FRAN TAX - DONALD</v>
          </cell>
          <cell r="E651">
            <v>-1838.37</v>
          </cell>
        </row>
        <row r="652">
          <cell r="C652">
            <v>248692</v>
          </cell>
          <cell r="D652" t="str">
            <v>FRAN TAX - MCMINNVIL</v>
          </cell>
          <cell r="E652">
            <v>-105556.83</v>
          </cell>
        </row>
        <row r="653">
          <cell r="C653">
            <v>248694</v>
          </cell>
          <cell r="D653" t="str">
            <v>FRAN TAX - AMITY</v>
          </cell>
          <cell r="E653">
            <v>-4962.3</v>
          </cell>
        </row>
        <row r="654">
          <cell r="C654">
            <v>248696</v>
          </cell>
          <cell r="D654" t="str">
            <v>FRAN TAX - HALSEY</v>
          </cell>
          <cell r="E654">
            <v>-3918.88</v>
          </cell>
        </row>
        <row r="655">
          <cell r="C655">
            <v>248698</v>
          </cell>
          <cell r="D655" t="str">
            <v>FRAN TAX - HARRISBUR</v>
          </cell>
          <cell r="E655">
            <v>-18325.32</v>
          </cell>
        </row>
        <row r="656">
          <cell r="C656">
            <v>248700</v>
          </cell>
          <cell r="D656" t="str">
            <v>FRAN TAX - NORTH PLA</v>
          </cell>
          <cell r="E656">
            <v>-10593.72</v>
          </cell>
        </row>
        <row r="657">
          <cell r="C657">
            <v>248702</v>
          </cell>
          <cell r="D657" t="str">
            <v>FRAN TAX - ASTORIA</v>
          </cell>
          <cell r="E657">
            <v>-83429.600000000006</v>
          </cell>
        </row>
        <row r="658">
          <cell r="C658">
            <v>248704</v>
          </cell>
          <cell r="D658" t="str">
            <v>FRAN TAX - CLATSKANI</v>
          </cell>
          <cell r="E658">
            <v>-3580.14</v>
          </cell>
        </row>
        <row r="659">
          <cell r="C659">
            <v>248706</v>
          </cell>
          <cell r="D659" t="str">
            <v>FRAN TAX - JEFFERSON</v>
          </cell>
          <cell r="E659">
            <v>-9650.2999999999993</v>
          </cell>
        </row>
        <row r="660">
          <cell r="C660">
            <v>248708</v>
          </cell>
          <cell r="D660" t="str">
            <v>FRAN TAX - BARLOW</v>
          </cell>
          <cell r="E660">
            <v>-840.12</v>
          </cell>
        </row>
        <row r="661">
          <cell r="C661">
            <v>248710</v>
          </cell>
          <cell r="D661" t="str">
            <v>FRAN TAX - WILLAMINA</v>
          </cell>
          <cell r="E661">
            <v>-6985.87</v>
          </cell>
        </row>
        <row r="662">
          <cell r="C662">
            <v>248712</v>
          </cell>
          <cell r="D662" t="str">
            <v>FRAN TAX - WATERLOO</v>
          </cell>
          <cell r="E662">
            <v>-738.81</v>
          </cell>
        </row>
        <row r="663">
          <cell r="C663">
            <v>248714</v>
          </cell>
          <cell r="D663" t="str">
            <v>FRAN TAX - SODAVILLE</v>
          </cell>
          <cell r="E663">
            <v>-719.2</v>
          </cell>
        </row>
        <row r="664">
          <cell r="C664">
            <v>248716</v>
          </cell>
          <cell r="D664" t="str">
            <v>FRAN TAX - WARRENTON</v>
          </cell>
          <cell r="E664">
            <v>-5380.47</v>
          </cell>
        </row>
        <row r="665">
          <cell r="C665">
            <v>248718</v>
          </cell>
          <cell r="D665" t="str">
            <v>FRAN TAX - SEASIDE</v>
          </cell>
          <cell r="E665">
            <v>-67245.42</v>
          </cell>
        </row>
        <row r="666">
          <cell r="C666">
            <v>248720</v>
          </cell>
          <cell r="D666" t="str">
            <v>FRAN TAX - SHERIDAN</v>
          </cell>
          <cell r="E666">
            <v>-23373.84</v>
          </cell>
        </row>
        <row r="667">
          <cell r="C667">
            <v>248722</v>
          </cell>
          <cell r="D667" t="str">
            <v>FRAN TAX - TOLEDO</v>
          </cell>
          <cell r="E667">
            <v>-2286.86</v>
          </cell>
        </row>
        <row r="668">
          <cell r="C668">
            <v>248724</v>
          </cell>
          <cell r="D668" t="str">
            <v>FRAN TAX - NEWPORT</v>
          </cell>
          <cell r="E668">
            <v>-31516.560000000001</v>
          </cell>
        </row>
        <row r="669">
          <cell r="C669">
            <v>248726</v>
          </cell>
          <cell r="D669" t="str">
            <v>FRAN TAX - BANKS</v>
          </cell>
          <cell r="E669">
            <v>-3436.22</v>
          </cell>
        </row>
        <row r="670">
          <cell r="C670">
            <v>248728</v>
          </cell>
          <cell r="D670" t="str">
            <v>FRAN TAX - LINCOLN C</v>
          </cell>
          <cell r="E670">
            <v>-86493.85</v>
          </cell>
        </row>
        <row r="671">
          <cell r="C671">
            <v>248730</v>
          </cell>
          <cell r="D671" t="str">
            <v>FRAN TAX - SILETZ</v>
          </cell>
          <cell r="E671">
            <v>-2220.1999999999998</v>
          </cell>
        </row>
        <row r="672">
          <cell r="C672">
            <v>248732</v>
          </cell>
          <cell r="D672" t="str">
            <v>FRAN TAX - SANDY</v>
          </cell>
          <cell r="E672">
            <v>-68733.64</v>
          </cell>
        </row>
        <row r="673">
          <cell r="C673">
            <v>248734</v>
          </cell>
          <cell r="D673" t="str">
            <v>FRAN TAX - CANBY</v>
          </cell>
          <cell r="E673">
            <v>-77323.48</v>
          </cell>
        </row>
        <row r="674">
          <cell r="C674">
            <v>248736</v>
          </cell>
          <cell r="D674" t="str">
            <v>FRAN TAX - KING CITY</v>
          </cell>
          <cell r="E674">
            <v>-27865.59</v>
          </cell>
        </row>
        <row r="675">
          <cell r="C675">
            <v>248738</v>
          </cell>
          <cell r="D675" t="str">
            <v>FRAN TAX - HAPPY VAL</v>
          </cell>
          <cell r="E675">
            <v>-70932.240000000005</v>
          </cell>
        </row>
        <row r="676">
          <cell r="C676">
            <v>248740</v>
          </cell>
          <cell r="D676" t="str">
            <v>FRAN TAX - DURHAM</v>
          </cell>
          <cell r="E676">
            <v>-14210.98</v>
          </cell>
        </row>
        <row r="677">
          <cell r="C677">
            <v>248742</v>
          </cell>
          <cell r="D677" t="str">
            <v>FRAN TAX - DUNDEE</v>
          </cell>
          <cell r="E677">
            <v>-6754.11</v>
          </cell>
        </row>
        <row r="678">
          <cell r="C678">
            <v>248744</v>
          </cell>
          <cell r="D678" t="str">
            <v>FRAN TAX - MAYWOOD P</v>
          </cell>
          <cell r="E678">
            <v>-3527.02</v>
          </cell>
        </row>
        <row r="679">
          <cell r="C679">
            <v>248746</v>
          </cell>
          <cell r="D679" t="str">
            <v>FRAN TAX - WILSONVIL</v>
          </cell>
          <cell r="E679">
            <v>-25440.13</v>
          </cell>
        </row>
        <row r="680">
          <cell r="C680">
            <v>248748</v>
          </cell>
          <cell r="D680" t="str">
            <v>FRAN TAX - JOHNSON C</v>
          </cell>
          <cell r="E680">
            <v>-123.45</v>
          </cell>
        </row>
        <row r="681">
          <cell r="C681">
            <v>248750</v>
          </cell>
          <cell r="D681" t="str">
            <v>FRAN TAX - RIVERGROV</v>
          </cell>
          <cell r="E681">
            <v>-1612.72</v>
          </cell>
        </row>
        <row r="682">
          <cell r="C682">
            <v>248752</v>
          </cell>
          <cell r="D682" t="str">
            <v>FRAN TAX - TANGENT</v>
          </cell>
          <cell r="E682">
            <v>-1603.4</v>
          </cell>
        </row>
        <row r="683">
          <cell r="C683">
            <v>248754</v>
          </cell>
          <cell r="D683" t="str">
            <v>FRAN TAX - DEPOE BAY</v>
          </cell>
          <cell r="E683">
            <v>-15147.41</v>
          </cell>
        </row>
        <row r="684">
          <cell r="C684">
            <v>248756</v>
          </cell>
          <cell r="D684" t="str">
            <v>FRAN TAX - MILLERSBU</v>
          </cell>
          <cell r="E684">
            <v>-27844.959999999999</v>
          </cell>
        </row>
        <row r="685">
          <cell r="C685">
            <v>248758</v>
          </cell>
          <cell r="D685" t="str">
            <v>FRAN TAX - ADAIR VIL</v>
          </cell>
          <cell r="E685">
            <v>-5751.2</v>
          </cell>
        </row>
        <row r="686">
          <cell r="C686">
            <v>248760</v>
          </cell>
          <cell r="D686" t="str">
            <v>FRAN TAX - KEIZER</v>
          </cell>
          <cell r="E686">
            <v>-60642.32</v>
          </cell>
        </row>
        <row r="687">
          <cell r="C687">
            <v>248762</v>
          </cell>
          <cell r="D687" t="str">
            <v>FRAN TAX - VERNONIA</v>
          </cell>
          <cell r="E687">
            <v>-4290.05</v>
          </cell>
        </row>
        <row r="688">
          <cell r="C688">
            <v>248764</v>
          </cell>
          <cell r="D688" t="str">
            <v>FRAN TAX - COOS BAY</v>
          </cell>
          <cell r="E688">
            <v>-21950.5</v>
          </cell>
        </row>
        <row r="689">
          <cell r="C689">
            <v>248766</v>
          </cell>
          <cell r="D689" t="str">
            <v>FRAN TAX - NORTH BEN</v>
          </cell>
          <cell r="E689">
            <v>-20499.580000000002</v>
          </cell>
        </row>
        <row r="690">
          <cell r="C690">
            <v>248768</v>
          </cell>
          <cell r="D690" t="str">
            <v>FRAN TAX - MYRTLE PO</v>
          </cell>
          <cell r="E690">
            <v>-6582.67</v>
          </cell>
        </row>
        <row r="691">
          <cell r="C691">
            <v>248770</v>
          </cell>
          <cell r="D691" t="str">
            <v>FRAN TAX - COQUILLE</v>
          </cell>
          <cell r="E691">
            <v>-10654.27</v>
          </cell>
        </row>
        <row r="692">
          <cell r="C692">
            <v>248772</v>
          </cell>
          <cell r="D692" t="str">
            <v>FRAN TAX - VANCOUVER</v>
          </cell>
          <cell r="E692">
            <v>-402223.66</v>
          </cell>
        </row>
        <row r="693">
          <cell r="C693">
            <v>248774</v>
          </cell>
          <cell r="D693" t="str">
            <v>FRAN TAX - WASHOUGAL</v>
          </cell>
          <cell r="E693">
            <v>-42331.27</v>
          </cell>
        </row>
        <row r="694">
          <cell r="C694">
            <v>248776</v>
          </cell>
          <cell r="D694" t="str">
            <v>FRAN TAX - CAMAS</v>
          </cell>
          <cell r="E694">
            <v>-48139.16</v>
          </cell>
        </row>
        <row r="695">
          <cell r="C695">
            <v>248778</v>
          </cell>
          <cell r="D695" t="str">
            <v>FRAN TAX - BINGEN</v>
          </cell>
          <cell r="E695">
            <v>-4136.9799999999996</v>
          </cell>
        </row>
        <row r="696">
          <cell r="C696">
            <v>248780</v>
          </cell>
          <cell r="D696" t="str">
            <v>FRAN TAX - WHITE SAL</v>
          </cell>
          <cell r="E696">
            <v>-50161.41</v>
          </cell>
        </row>
        <row r="697">
          <cell r="C697">
            <v>248782</v>
          </cell>
          <cell r="D697" t="str">
            <v>FRAN TAX - BATTLEGRO</v>
          </cell>
          <cell r="E697">
            <v>-274273.77</v>
          </cell>
        </row>
        <row r="698">
          <cell r="C698">
            <v>248784</v>
          </cell>
          <cell r="D698" t="str">
            <v>FRAN TAX - RIDGEFIEL</v>
          </cell>
          <cell r="E698">
            <v>-34357.769999999997</v>
          </cell>
        </row>
        <row r="699">
          <cell r="C699">
            <v>248786</v>
          </cell>
          <cell r="D699" t="str">
            <v>FRAN TAX - NORTH BON</v>
          </cell>
          <cell r="E699">
            <v>-11699.95</v>
          </cell>
        </row>
        <row r="700">
          <cell r="C700">
            <v>248788</v>
          </cell>
          <cell r="D700" t="str">
            <v>FRAN TAX - LA CENTER</v>
          </cell>
          <cell r="E700">
            <v>-9437.24</v>
          </cell>
        </row>
        <row r="701">
          <cell r="C701">
            <v>252008</v>
          </cell>
          <cell r="D701" t="str">
            <v>UNAMT DEBT DIS 6.52%</v>
          </cell>
          <cell r="E701">
            <v>11500</v>
          </cell>
        </row>
        <row r="702">
          <cell r="C702">
            <v>252010</v>
          </cell>
          <cell r="D702" t="str">
            <v>UNAMT DEBT DIS 7.05%</v>
          </cell>
          <cell r="E702">
            <v>27628</v>
          </cell>
        </row>
        <row r="703">
          <cell r="C703">
            <v>252012</v>
          </cell>
          <cell r="D703" t="str">
            <v>UNAMT DEBT DIS 7.00%</v>
          </cell>
          <cell r="E703">
            <v>27351</v>
          </cell>
        </row>
        <row r="704">
          <cell r="C704">
            <v>252014</v>
          </cell>
          <cell r="D704" t="str">
            <v>UNAMT DEBT DIS 6.65%</v>
          </cell>
          <cell r="E704">
            <v>31229</v>
          </cell>
        </row>
        <row r="705">
          <cell r="C705">
            <v>252016</v>
          </cell>
          <cell r="D705" t="str">
            <v>UNAMT DEBT DIS 6.65%</v>
          </cell>
          <cell r="E705">
            <v>20748</v>
          </cell>
        </row>
        <row r="706">
          <cell r="C706">
            <v>252020</v>
          </cell>
          <cell r="D706" t="str">
            <v>UNAMT DEBT DIS 7.74%</v>
          </cell>
          <cell r="E706">
            <v>52551</v>
          </cell>
        </row>
        <row r="707">
          <cell r="C707">
            <v>252022</v>
          </cell>
          <cell r="D707" t="str">
            <v>UNAMT DEBT DIS 7.85%</v>
          </cell>
          <cell r="E707">
            <v>26677</v>
          </cell>
        </row>
        <row r="708">
          <cell r="C708">
            <v>252024</v>
          </cell>
          <cell r="D708" t="str">
            <v>UNAMT DEBT DIS 7.72%</v>
          </cell>
          <cell r="E708">
            <v>26746</v>
          </cell>
        </row>
        <row r="709">
          <cell r="C709">
            <v>252026</v>
          </cell>
          <cell r="D709" t="str">
            <v>UNAMT DEBT DIS 5.82%</v>
          </cell>
          <cell r="E709">
            <v>138839</v>
          </cell>
        </row>
        <row r="710">
          <cell r="C710">
            <v>252028</v>
          </cell>
          <cell r="D710" t="str">
            <v>UNAMT DEBT DISC 5.66</v>
          </cell>
          <cell r="E710">
            <v>131762</v>
          </cell>
        </row>
        <row r="711">
          <cell r="C711">
            <v>252030</v>
          </cell>
          <cell r="D711" t="str">
            <v>UNAMT DEBT DISC 5.62</v>
          </cell>
          <cell r="E711">
            <v>33816</v>
          </cell>
        </row>
        <row r="712">
          <cell r="C712">
            <v>252032</v>
          </cell>
          <cell r="D712" t="str">
            <v>UNAMT DEBT DISC 5.25</v>
          </cell>
          <cell r="E712">
            <v>43561</v>
          </cell>
        </row>
        <row r="713">
          <cell r="C713">
            <v>252038</v>
          </cell>
          <cell r="D713" t="str">
            <v>UNAMT DEBT DISC4.000</v>
          </cell>
          <cell r="E713">
            <v>370262.5</v>
          </cell>
        </row>
        <row r="714">
          <cell r="C714">
            <v>252040</v>
          </cell>
          <cell r="D714" t="str">
            <v>UNAMT DEBT DISC3.542</v>
          </cell>
          <cell r="E714">
            <v>99015.74</v>
          </cell>
        </row>
        <row r="715">
          <cell r="C715">
            <v>252042</v>
          </cell>
          <cell r="D715" t="str">
            <v>UNAMT DEBT DISC 4.13</v>
          </cell>
          <cell r="E715">
            <v>504422.71</v>
          </cell>
        </row>
        <row r="716">
          <cell r="C716">
            <v>252044</v>
          </cell>
          <cell r="D716" t="str">
            <v>UNAMT DEBT DISC 2.82</v>
          </cell>
          <cell r="E716">
            <v>174385.59</v>
          </cell>
        </row>
        <row r="717">
          <cell r="C717">
            <v>252046</v>
          </cell>
          <cell r="D717" t="str">
            <v>UNAMT DEBT DISC 3.21</v>
          </cell>
          <cell r="E717">
            <v>245595.73</v>
          </cell>
        </row>
        <row r="718">
          <cell r="C718">
            <v>252048</v>
          </cell>
          <cell r="D718" t="str">
            <v>UNAMT DEBT DISC 3.68</v>
          </cell>
          <cell r="E718">
            <v>796022.3</v>
          </cell>
        </row>
        <row r="719">
          <cell r="C719">
            <v>252050</v>
          </cell>
          <cell r="D719" t="str">
            <v>UNAMT DEBT DISC 4.11</v>
          </cell>
          <cell r="E719">
            <v>277713.69</v>
          </cell>
        </row>
        <row r="720">
          <cell r="C720">
            <v>252052</v>
          </cell>
          <cell r="D720" t="str">
            <v>UNAMT DEBT DISC 3.86</v>
          </cell>
          <cell r="E720">
            <v>996311.87</v>
          </cell>
        </row>
        <row r="721">
          <cell r="C721">
            <v>252054</v>
          </cell>
          <cell r="D721" t="str">
            <v>UNAMT DEBT DISC 3.14</v>
          </cell>
          <cell r="E721">
            <v>419509.59</v>
          </cell>
        </row>
        <row r="722">
          <cell r="C722">
            <v>252056</v>
          </cell>
          <cell r="D722" t="str">
            <v>UNAMT DEBT DISC 3.60</v>
          </cell>
          <cell r="E722">
            <v>2287598.64</v>
          </cell>
        </row>
        <row r="723">
          <cell r="C723">
            <v>252058</v>
          </cell>
          <cell r="D723" t="str">
            <v>UNAMT DEBT DISC 3.07</v>
          </cell>
          <cell r="E723">
            <v>1417353.41</v>
          </cell>
        </row>
        <row r="724">
          <cell r="C724">
            <v>252208</v>
          </cell>
          <cell r="D724" t="str">
            <v>SEC MTN'S 6.52%-2025</v>
          </cell>
          <cell r="E724">
            <v>-10000000</v>
          </cell>
        </row>
        <row r="725">
          <cell r="C725">
            <v>252210</v>
          </cell>
          <cell r="D725" t="str">
            <v>SEC MTN'S 7.05%-2026</v>
          </cell>
          <cell r="E725">
            <v>-20000000</v>
          </cell>
        </row>
        <row r="726">
          <cell r="C726">
            <v>252212</v>
          </cell>
          <cell r="D726" t="str">
            <v>SEC MTN'S 7.00%-2027</v>
          </cell>
          <cell r="E726">
            <v>-20000000</v>
          </cell>
        </row>
        <row r="727">
          <cell r="C727">
            <v>252214</v>
          </cell>
          <cell r="D727" t="str">
            <v>SEC MTN'S 6.65%-2027</v>
          </cell>
          <cell r="E727">
            <v>-19700000</v>
          </cell>
        </row>
        <row r="728">
          <cell r="C728">
            <v>252216</v>
          </cell>
          <cell r="D728" t="str">
            <v>SEC MTN'S 6.65%-2028</v>
          </cell>
          <cell r="E728">
            <v>-10000000</v>
          </cell>
        </row>
        <row r="729">
          <cell r="C729">
            <v>252220</v>
          </cell>
          <cell r="D729" t="str">
            <v>SEC MTN'S 7.74%-2030</v>
          </cell>
          <cell r="E729">
            <v>-20000000</v>
          </cell>
        </row>
        <row r="730">
          <cell r="C730">
            <v>252222</v>
          </cell>
          <cell r="D730" t="str">
            <v>SEC MTN'S 7.85%-2030</v>
          </cell>
          <cell r="E730">
            <v>-10000000</v>
          </cell>
        </row>
        <row r="731">
          <cell r="C731">
            <v>252224</v>
          </cell>
          <cell r="D731" t="str">
            <v>SEC MTN'S 7.72%-2025</v>
          </cell>
          <cell r="E731">
            <v>-20000000</v>
          </cell>
        </row>
        <row r="732">
          <cell r="C732">
            <v>252226</v>
          </cell>
          <cell r="D732" t="str">
            <v>SEC MTN'S 5.82%-2032</v>
          </cell>
          <cell r="E732">
            <v>-30000000</v>
          </cell>
        </row>
        <row r="733">
          <cell r="C733">
            <v>252228</v>
          </cell>
          <cell r="D733" t="str">
            <v>SEC MTN'S 5.66%-2033</v>
          </cell>
          <cell r="E733">
            <v>-40000000</v>
          </cell>
        </row>
        <row r="734">
          <cell r="C734">
            <v>252230</v>
          </cell>
          <cell r="D734" t="str">
            <v>SEC MTN'S 5.62%-2023</v>
          </cell>
          <cell r="E734">
            <v>-40000000</v>
          </cell>
        </row>
        <row r="735">
          <cell r="C735">
            <v>252232</v>
          </cell>
          <cell r="D735" t="str">
            <v>SEC MTN'S 5.25%-2035</v>
          </cell>
          <cell r="E735">
            <v>-10000000</v>
          </cell>
        </row>
        <row r="736">
          <cell r="C736">
            <v>252238</v>
          </cell>
          <cell r="D736" t="str">
            <v>PRVT BOND 4.00%-2042</v>
          </cell>
          <cell r="E736">
            <v>-50000000</v>
          </cell>
        </row>
        <row r="737">
          <cell r="C737">
            <v>252240</v>
          </cell>
          <cell r="D737" t="str">
            <v>SEC MTN'S3.542%-2023</v>
          </cell>
          <cell r="E737">
            <v>-50000000</v>
          </cell>
        </row>
        <row r="738">
          <cell r="C738">
            <v>252242</v>
          </cell>
          <cell r="D738" t="str">
            <v>SEC MTN'S3.21%-2026</v>
          </cell>
          <cell r="E738">
            <v>-35000000</v>
          </cell>
        </row>
        <row r="739">
          <cell r="C739">
            <v>252244</v>
          </cell>
          <cell r="D739" t="str">
            <v>SEC MTN'S4.13%-2046</v>
          </cell>
          <cell r="E739">
            <v>-40000000</v>
          </cell>
        </row>
        <row r="740">
          <cell r="C740">
            <v>252246</v>
          </cell>
          <cell r="D740" t="str">
            <v>SEC MTN'S2.822%-2027</v>
          </cell>
          <cell r="E740">
            <v>-25000000</v>
          </cell>
        </row>
        <row r="741">
          <cell r="C741">
            <v>252248</v>
          </cell>
          <cell r="D741" t="str">
            <v>SEC MTN'S3.68%-2047</v>
          </cell>
          <cell r="E741">
            <v>-75000000</v>
          </cell>
        </row>
        <row r="742">
          <cell r="C742">
            <v>252250</v>
          </cell>
          <cell r="D742" t="str">
            <v>SEC MTN'S4.11%-2048</v>
          </cell>
          <cell r="E742">
            <v>-50000000</v>
          </cell>
        </row>
        <row r="743">
          <cell r="C743">
            <v>252252</v>
          </cell>
          <cell r="D743" t="str">
            <v>SEC MTN'S3.869%-2049</v>
          </cell>
          <cell r="E743">
            <v>-90000000</v>
          </cell>
        </row>
        <row r="744">
          <cell r="C744">
            <v>252254</v>
          </cell>
          <cell r="D744" t="str">
            <v>SEC MTN'S3.141%-2029</v>
          </cell>
          <cell r="E744">
            <v>-50000000</v>
          </cell>
        </row>
        <row r="745">
          <cell r="C745">
            <v>252256</v>
          </cell>
          <cell r="D745" t="str">
            <v>SEC MTN'S3.60%-2050</v>
          </cell>
          <cell r="E745">
            <v>-150000000</v>
          </cell>
        </row>
        <row r="746">
          <cell r="C746">
            <v>252258</v>
          </cell>
          <cell r="D746" t="str">
            <v>SEC MTN'S 3.07% 2051</v>
          </cell>
          <cell r="E746">
            <v>-130000000</v>
          </cell>
        </row>
        <row r="747">
          <cell r="C747">
            <v>252410</v>
          </cell>
          <cell r="D747" t="str">
            <v>SHELF REGISTRATION</v>
          </cell>
          <cell r="E747">
            <v>0</v>
          </cell>
        </row>
        <row r="748">
          <cell r="C748">
            <v>256005</v>
          </cell>
          <cell r="D748" t="str">
            <v>DefIncTax-EDIT Remea</v>
          </cell>
          <cell r="E748">
            <v>49429028</v>
          </cell>
        </row>
        <row r="749">
          <cell r="C749">
            <v>256010</v>
          </cell>
          <cell r="D749" t="str">
            <v>DEF INC TAX-PRE 1981</v>
          </cell>
          <cell r="E749">
            <v>-1243166.1399999999</v>
          </cell>
        </row>
        <row r="750">
          <cell r="C750">
            <v>256015</v>
          </cell>
          <cell r="D750" t="str">
            <v>DEF INC TAX-PRE 1981</v>
          </cell>
          <cell r="E750">
            <v>-11188514.24</v>
          </cell>
        </row>
        <row r="751">
          <cell r="C751">
            <v>256016</v>
          </cell>
          <cell r="D751" t="str">
            <v>R&amp;E TAX CREDIT</v>
          </cell>
          <cell r="E751">
            <v>-1</v>
          </cell>
        </row>
        <row r="752">
          <cell r="C752">
            <v>256020</v>
          </cell>
          <cell r="D752" t="str">
            <v>DEFINCTAX-AFUDC-FED</v>
          </cell>
          <cell r="E752">
            <v>-766084.37</v>
          </cell>
        </row>
        <row r="753">
          <cell r="C753">
            <v>256025</v>
          </cell>
          <cell r="D753" t="str">
            <v>DEFINCTAX-AFUDC - ST</v>
          </cell>
          <cell r="E753">
            <v>-271580.27</v>
          </cell>
        </row>
        <row r="754">
          <cell r="C754">
            <v>256030</v>
          </cell>
          <cell r="D754" t="str">
            <v>DEF INC TAX-UTIL-REV</v>
          </cell>
          <cell r="E754">
            <v>-7319016.6200000001</v>
          </cell>
        </row>
        <row r="755">
          <cell r="C755">
            <v>256035</v>
          </cell>
          <cell r="D755" t="str">
            <v>DEF INC TAX-UTIL-REV</v>
          </cell>
          <cell r="E755">
            <v>-2594629.5699999998</v>
          </cell>
        </row>
        <row r="756">
          <cell r="C756">
            <v>256040</v>
          </cell>
          <cell r="D756" t="str">
            <v>DEF INC TAX-NON UTIL</v>
          </cell>
          <cell r="E756">
            <v>-329724.65999999997</v>
          </cell>
        </row>
        <row r="757">
          <cell r="C757">
            <v>256045</v>
          </cell>
          <cell r="D757" t="str">
            <v>DEF INC TAX-NON UTIL</v>
          </cell>
          <cell r="E757">
            <v>-111805.55</v>
          </cell>
        </row>
        <row r="758">
          <cell r="C758">
            <v>256050</v>
          </cell>
          <cell r="D758" t="str">
            <v>DEF INC TAX-NMIS FED</v>
          </cell>
          <cell r="E758">
            <v>-11018125</v>
          </cell>
        </row>
        <row r="759">
          <cell r="C759">
            <v>256055</v>
          </cell>
          <cell r="D759" t="str">
            <v>DEF INC TAX-NMIS STA</v>
          </cell>
          <cell r="E759">
            <v>-3905984</v>
          </cell>
        </row>
        <row r="760">
          <cell r="C760">
            <v>256060</v>
          </cell>
          <cell r="D760" t="str">
            <v>DEF INC TAX-NM A FED</v>
          </cell>
          <cell r="E760">
            <v>-995417</v>
          </cell>
        </row>
        <row r="761">
          <cell r="C761">
            <v>256065</v>
          </cell>
          <cell r="D761" t="str">
            <v>DEF INC TAX-NMIS STA</v>
          </cell>
          <cell r="E761">
            <v>-352880</v>
          </cell>
        </row>
        <row r="762">
          <cell r="C762">
            <v>256070</v>
          </cell>
          <cell r="D762" t="str">
            <v>DEF INC TAX-UTIL-DEP</v>
          </cell>
          <cell r="E762">
            <v>-238504354.12</v>
          </cell>
        </row>
        <row r="763">
          <cell r="C763">
            <v>256075</v>
          </cell>
          <cell r="D763" t="str">
            <v>DEF INC TAX-UTIL-DEP</v>
          </cell>
          <cell r="E763">
            <v>-83511789.579999998</v>
          </cell>
        </row>
        <row r="764">
          <cell r="C764">
            <v>256080</v>
          </cell>
          <cell r="D764" t="str">
            <v>DEF INC TAX-UTIL-OTH</v>
          </cell>
          <cell r="E764">
            <v>-32157112.949999999</v>
          </cell>
        </row>
        <row r="765">
          <cell r="C765">
            <v>256085</v>
          </cell>
          <cell r="D765" t="str">
            <v>DEF INC TAX-UTIL-OTH</v>
          </cell>
          <cell r="E765">
            <v>-11395728.300000001</v>
          </cell>
        </row>
        <row r="766">
          <cell r="C766">
            <v>256090</v>
          </cell>
          <cell r="D766" t="str">
            <v>DEF INC TAX-STOR DEP</v>
          </cell>
          <cell r="E766">
            <v>-6231143.8200000003</v>
          </cell>
        </row>
        <row r="767">
          <cell r="C767">
            <v>256095</v>
          </cell>
          <cell r="D767" t="str">
            <v>DEF INC TAX-STOR DEP</v>
          </cell>
          <cell r="E767">
            <v>-2203226.58</v>
          </cell>
        </row>
        <row r="768">
          <cell r="C768">
            <v>256100</v>
          </cell>
          <cell r="D768" t="str">
            <v>DEF INC TAX- OCI FED</v>
          </cell>
          <cell r="E768">
            <v>25568677.219999999</v>
          </cell>
        </row>
        <row r="769">
          <cell r="C769">
            <v>256105</v>
          </cell>
          <cell r="D769" t="str">
            <v>DEF INC TAX- OCI ST</v>
          </cell>
          <cell r="E769">
            <v>9064236.9199999999</v>
          </cell>
        </row>
        <row r="770">
          <cell r="C770">
            <v>256110</v>
          </cell>
          <cell r="D770" t="str">
            <v>STATE TAX CREDITS</v>
          </cell>
          <cell r="E770">
            <v>55759</v>
          </cell>
        </row>
        <row r="771">
          <cell r="C771">
            <v>256115</v>
          </cell>
          <cell r="D771" t="str">
            <v>DEF INC TAX FED - DB</v>
          </cell>
          <cell r="E771">
            <v>-21489297.149999999</v>
          </cell>
        </row>
        <row r="772">
          <cell r="C772">
            <v>256117</v>
          </cell>
          <cell r="D772" t="str">
            <v>DEF INC TAX STATE–DB</v>
          </cell>
          <cell r="E772">
            <v>-7618074.46</v>
          </cell>
        </row>
        <row r="773">
          <cell r="C773">
            <v>256120</v>
          </cell>
          <cell r="D773" t="str">
            <v>DEF INC TAX FED - FA</v>
          </cell>
          <cell r="E773">
            <v>-1074253.1000000001</v>
          </cell>
        </row>
        <row r="774">
          <cell r="C774">
            <v>256125</v>
          </cell>
          <cell r="D774" t="str">
            <v>DEF INC TAX STATE -</v>
          </cell>
          <cell r="E774">
            <v>-380828.35</v>
          </cell>
        </row>
        <row r="775">
          <cell r="C775">
            <v>260005</v>
          </cell>
          <cell r="D775" t="str">
            <v>ASSET RETIREMENT OBL</v>
          </cell>
          <cell r="E775">
            <v>-444037239.80000001</v>
          </cell>
        </row>
        <row r="776">
          <cell r="C776">
            <v>260010</v>
          </cell>
          <cell r="D776" t="str">
            <v>N. MIST ARO</v>
          </cell>
          <cell r="E776">
            <v>-1937500.69</v>
          </cell>
        </row>
        <row r="777">
          <cell r="C777">
            <v>260015</v>
          </cell>
          <cell r="D777" t="str">
            <v>ACCUM COR NONUTILITY</v>
          </cell>
          <cell r="E777">
            <v>-1601711.94</v>
          </cell>
        </row>
        <row r="778">
          <cell r="C778">
            <v>260205</v>
          </cell>
          <cell r="D778" t="str">
            <v>FAS 133 LT REG GNS</v>
          </cell>
          <cell r="E778">
            <v>-10660023</v>
          </cell>
        </row>
        <row r="779">
          <cell r="C779">
            <v>260215</v>
          </cell>
          <cell r="D779" t="str">
            <v>PHY OPT LT GAINS REG</v>
          </cell>
          <cell r="E779">
            <v>-70128</v>
          </cell>
        </row>
        <row r="780">
          <cell r="C780">
            <v>260405</v>
          </cell>
          <cell r="D780" t="str">
            <v>CUSTCONTR RES NEW OR</v>
          </cell>
          <cell r="E780">
            <v>-1593044.99</v>
          </cell>
        </row>
        <row r="781">
          <cell r="C781">
            <v>260410</v>
          </cell>
          <cell r="D781" t="str">
            <v>CUSTCONTR RES NEW WA</v>
          </cell>
          <cell r="E781">
            <v>-1880208.72</v>
          </cell>
        </row>
        <row r="782">
          <cell r="C782">
            <v>260415</v>
          </cell>
          <cell r="D782" t="str">
            <v>CUSTCONTR RES CON OR</v>
          </cell>
          <cell r="E782">
            <v>-2318416.71</v>
          </cell>
        </row>
        <row r="783">
          <cell r="C783">
            <v>260420</v>
          </cell>
          <cell r="D783" t="str">
            <v>CUSTCONTR RES CON WA</v>
          </cell>
          <cell r="E783">
            <v>-700839.35</v>
          </cell>
        </row>
        <row r="784">
          <cell r="C784">
            <v>260425</v>
          </cell>
          <cell r="D784" t="str">
            <v>CUSTCONTR M/F NEW OR</v>
          </cell>
          <cell r="E784">
            <v>-112079</v>
          </cell>
        </row>
        <row r="785">
          <cell r="C785">
            <v>260430</v>
          </cell>
          <cell r="D785" t="str">
            <v>CUSTCONTR M/F NEW WA</v>
          </cell>
          <cell r="E785">
            <v>-69883.33</v>
          </cell>
        </row>
        <row r="786">
          <cell r="C786">
            <v>260435</v>
          </cell>
          <cell r="D786" t="str">
            <v>CUSTCONTR M/F CO OR</v>
          </cell>
          <cell r="E786">
            <v>-32275.200000000001</v>
          </cell>
        </row>
        <row r="787">
          <cell r="C787">
            <v>260440</v>
          </cell>
          <cell r="D787" t="str">
            <v>CUSTCONTR M/F CO WA</v>
          </cell>
          <cell r="E787">
            <v>-5766</v>
          </cell>
        </row>
        <row r="788">
          <cell r="C788">
            <v>260445</v>
          </cell>
          <cell r="D788" t="str">
            <v>CUSTCONTR COM NE OR</v>
          </cell>
          <cell r="E788">
            <v>-1089208.1000000001</v>
          </cell>
        </row>
        <row r="789">
          <cell r="C789">
            <v>260450</v>
          </cell>
          <cell r="D789" t="str">
            <v>CUSTCONTR COM NE WA</v>
          </cell>
          <cell r="E789">
            <v>-156019</v>
          </cell>
        </row>
        <row r="790">
          <cell r="C790">
            <v>260455</v>
          </cell>
          <cell r="D790" t="str">
            <v>CUSTCONTR COM CO OR</v>
          </cell>
          <cell r="E790">
            <v>-399081.67</v>
          </cell>
        </row>
        <row r="791">
          <cell r="C791">
            <v>260460</v>
          </cell>
          <cell r="D791" t="str">
            <v>CUSTCONTR COM CO WA</v>
          </cell>
          <cell r="E791">
            <v>-13584</v>
          </cell>
        </row>
        <row r="792">
          <cell r="C792">
            <v>260465</v>
          </cell>
          <cell r="D792" t="str">
            <v>CUSTCONTR IND NEW OR</v>
          </cell>
          <cell r="E792">
            <v>-13989</v>
          </cell>
        </row>
        <row r="793">
          <cell r="C793">
            <v>260470</v>
          </cell>
          <cell r="D793" t="str">
            <v>CUSTCONTR IND CON OR</v>
          </cell>
          <cell r="E793">
            <v>-5450</v>
          </cell>
        </row>
        <row r="794">
          <cell r="C794">
            <v>260605</v>
          </cell>
          <cell r="D794" t="str">
            <v>REGLIABILITY RECL-ST</v>
          </cell>
          <cell r="E794">
            <v>0</v>
          </cell>
        </row>
        <row r="795">
          <cell r="C795">
            <v>260620</v>
          </cell>
          <cell r="D795" t="str">
            <v>Tax - EDIT -Plant LT</v>
          </cell>
          <cell r="E795">
            <v>-117226428</v>
          </cell>
        </row>
        <row r="796">
          <cell r="C796">
            <v>260625</v>
          </cell>
          <cell r="D796" t="str">
            <v>REG LIAB-TAX-EDIT-PL</v>
          </cell>
          <cell r="E796">
            <v>-13171395</v>
          </cell>
        </row>
        <row r="797">
          <cell r="C797">
            <v>260630</v>
          </cell>
          <cell r="D797" t="str">
            <v>REG LIAB-TAX-EDIT-GR</v>
          </cell>
          <cell r="E797">
            <v>-47253730</v>
          </cell>
        </row>
        <row r="798">
          <cell r="C798">
            <v>260635</v>
          </cell>
          <cell r="D798" t="str">
            <v>Tax -EDIT-Gas Res LT</v>
          </cell>
          <cell r="E798">
            <v>-866233</v>
          </cell>
        </row>
        <row r="799">
          <cell r="C799">
            <v>260640</v>
          </cell>
          <cell r="D799" t="str">
            <v>LT STOR MRGN SH - OR</v>
          </cell>
          <cell r="E799">
            <v>-2610080.08</v>
          </cell>
        </row>
        <row r="800">
          <cell r="C800">
            <v>260645</v>
          </cell>
          <cell r="D800" t="str">
            <v>N. MIST LT DEF GAIN</v>
          </cell>
          <cell r="E800">
            <v>-4729433.74</v>
          </cell>
        </row>
        <row r="801">
          <cell r="C801">
            <v>264005</v>
          </cell>
          <cell r="D801" t="str">
            <v>ESRIP LIABILITY LONG</v>
          </cell>
          <cell r="E801">
            <v>-25713561.57</v>
          </cell>
        </row>
        <row r="802">
          <cell r="C802">
            <v>264010</v>
          </cell>
          <cell r="D802" t="str">
            <v>SERP LIABILITY LONG</v>
          </cell>
          <cell r="E802">
            <v>-10602223.34</v>
          </cell>
        </row>
        <row r="803">
          <cell r="C803">
            <v>264015</v>
          </cell>
          <cell r="D803" t="str">
            <v>DBP PENSION LIABILIT</v>
          </cell>
          <cell r="E803">
            <v>-104184642.31</v>
          </cell>
        </row>
        <row r="804">
          <cell r="C804">
            <v>264020</v>
          </cell>
          <cell r="D804" t="str">
            <v>FAS 106 LIABILITY LO</v>
          </cell>
          <cell r="E804">
            <v>-25480453.579999998</v>
          </cell>
        </row>
        <row r="805">
          <cell r="C805">
            <v>268005</v>
          </cell>
          <cell r="D805" t="str">
            <v>FAS133 L.T. LOSS SW&amp;</v>
          </cell>
          <cell r="E805">
            <v>-411607</v>
          </cell>
        </row>
        <row r="806">
          <cell r="C806">
            <v>272005</v>
          </cell>
          <cell r="D806" t="str">
            <v>ROU UTILIT LEASE LIA</v>
          </cell>
          <cell r="E806">
            <v>-80606390.040000007</v>
          </cell>
        </row>
        <row r="807">
          <cell r="C807">
            <v>280005</v>
          </cell>
          <cell r="D807" t="str">
            <v>GASCO PRE 2003</v>
          </cell>
          <cell r="E807">
            <v>-3301341.48</v>
          </cell>
        </row>
        <row r="808">
          <cell r="C808">
            <v>280010</v>
          </cell>
          <cell r="D808" t="str">
            <v>SILTRONIC PRE 2003</v>
          </cell>
          <cell r="E808">
            <v>-263163.86</v>
          </cell>
        </row>
        <row r="809">
          <cell r="C809">
            <v>280015</v>
          </cell>
          <cell r="D809" t="str">
            <v>HARBOR PRE 2003</v>
          </cell>
          <cell r="E809">
            <v>-1297179.48</v>
          </cell>
        </row>
        <row r="810">
          <cell r="C810">
            <v>280020</v>
          </cell>
          <cell r="D810" t="str">
            <v>ENVIR INV-GASCO</v>
          </cell>
          <cell r="E810">
            <v>3301341.48</v>
          </cell>
        </row>
        <row r="811">
          <cell r="C811">
            <v>280025</v>
          </cell>
          <cell r="D811" t="str">
            <v>ENVIR INV-WACKER</v>
          </cell>
          <cell r="E811">
            <v>263163.86</v>
          </cell>
        </row>
        <row r="812">
          <cell r="C812">
            <v>280030</v>
          </cell>
          <cell r="D812" t="str">
            <v>ENVIR INV - PORTLAND</v>
          </cell>
          <cell r="E812">
            <v>1297179.48</v>
          </cell>
        </row>
        <row r="813">
          <cell r="C813">
            <v>280035</v>
          </cell>
          <cell r="D813" t="str">
            <v>ENVIRON. LIABILITIES</v>
          </cell>
          <cell r="E813">
            <v>26983714.079999998</v>
          </cell>
        </row>
        <row r="814">
          <cell r="C814">
            <v>280040</v>
          </cell>
          <cell r="D814" t="str">
            <v>INJ &amp; DAM RES-EXT-GA</v>
          </cell>
          <cell r="E814">
            <v>-233833415.75</v>
          </cell>
        </row>
        <row r="815">
          <cell r="C815">
            <v>280045</v>
          </cell>
          <cell r="D815" t="str">
            <v>INJ &amp; DAM RES-EUG</v>
          </cell>
          <cell r="E815">
            <v>-95652.5</v>
          </cell>
        </row>
        <row r="816">
          <cell r="C816">
            <v>280050</v>
          </cell>
          <cell r="D816" t="str">
            <v>INJ &amp; DAM RES-EXT-WA</v>
          </cell>
          <cell r="E816">
            <v>-3799801.65</v>
          </cell>
        </row>
        <row r="817">
          <cell r="C817">
            <v>280055</v>
          </cell>
          <cell r="D817" t="str">
            <v>INJ &amp; DAM INS-EXT HA</v>
          </cell>
          <cell r="E817">
            <v>-36244682.420000002</v>
          </cell>
        </row>
        <row r="818">
          <cell r="C818">
            <v>280060</v>
          </cell>
          <cell r="D818" t="str">
            <v>INJ &amp; DAM RES-EXT OR</v>
          </cell>
          <cell r="E818">
            <v>-194059.54</v>
          </cell>
        </row>
        <row r="819">
          <cell r="C819">
            <v>280065</v>
          </cell>
          <cell r="D819" t="str">
            <v>INJ &amp; DAM RES-EXT TA</v>
          </cell>
          <cell r="E819">
            <v>-10532100.300000001</v>
          </cell>
        </row>
        <row r="820">
          <cell r="C820">
            <v>280070</v>
          </cell>
          <cell r="D820" t="str">
            <v>INJ &amp; DAM RES-ENV CE</v>
          </cell>
          <cell r="E820">
            <v>-780241.74</v>
          </cell>
        </row>
        <row r="821">
          <cell r="C821">
            <v>280075</v>
          </cell>
          <cell r="D821" t="str">
            <v>INJ &amp; DAM RES-FRONT</v>
          </cell>
          <cell r="E821">
            <v>-20148899.789999999</v>
          </cell>
        </row>
        <row r="822">
          <cell r="C822">
            <v>280080</v>
          </cell>
          <cell r="D822" t="str">
            <v>INJ &amp; DAM RES-FR AM</v>
          </cell>
          <cell r="E822">
            <v>-158120.4</v>
          </cell>
        </row>
        <row r="823">
          <cell r="C823">
            <v>280085</v>
          </cell>
          <cell r="D823" t="str">
            <v>RES OFFSET - ENV GAS</v>
          </cell>
          <cell r="E823">
            <v>132129440.31</v>
          </cell>
        </row>
        <row r="824">
          <cell r="C824">
            <v>280090</v>
          </cell>
          <cell r="D824" t="str">
            <v>RES OFFSET - ENV SIL</v>
          </cell>
          <cell r="E824">
            <v>3799801.65</v>
          </cell>
        </row>
        <row r="825">
          <cell r="C825">
            <v>280095</v>
          </cell>
          <cell r="D825" t="str">
            <v>RES OFFSET - ENV HAR</v>
          </cell>
          <cell r="E825">
            <v>24204107.920000002</v>
          </cell>
        </row>
        <row r="826">
          <cell r="C826">
            <v>280100</v>
          </cell>
          <cell r="D826" t="str">
            <v>RES OFFSET - ENV TAR</v>
          </cell>
          <cell r="E826">
            <v>10532100.300000001</v>
          </cell>
        </row>
        <row r="827">
          <cell r="C827">
            <v>280105</v>
          </cell>
          <cell r="D827" t="str">
            <v>RES OFFSET - ENV EUG</v>
          </cell>
          <cell r="E827">
            <v>95652.5</v>
          </cell>
        </row>
        <row r="828">
          <cell r="C828">
            <v>280110</v>
          </cell>
          <cell r="D828" t="str">
            <v>RES OFFSET - ENV FRO</v>
          </cell>
          <cell r="E828">
            <v>18237729.829999998</v>
          </cell>
        </row>
        <row r="829">
          <cell r="C829">
            <v>280115</v>
          </cell>
          <cell r="D829" t="str">
            <v>RES OFFSET - ENV STE</v>
          </cell>
          <cell r="E829">
            <v>14982.33</v>
          </cell>
        </row>
        <row r="830">
          <cell r="C830">
            <v>280120</v>
          </cell>
          <cell r="D830" t="str">
            <v>RES OFFSET - ENV CRT</v>
          </cell>
          <cell r="E830">
            <v>780241.74</v>
          </cell>
        </row>
        <row r="831">
          <cell r="C831">
            <v>280125</v>
          </cell>
          <cell r="D831" t="str">
            <v>RES OFFSET - FR AMER</v>
          </cell>
          <cell r="E831">
            <v>158120.4</v>
          </cell>
        </row>
        <row r="832">
          <cell r="C832">
            <v>280205</v>
          </cell>
          <cell r="D832" t="str">
            <v>FIN UTIL LEASE LIA</v>
          </cell>
          <cell r="E832">
            <v>0</v>
          </cell>
        </row>
        <row r="833">
          <cell r="C833">
            <v>280605</v>
          </cell>
          <cell r="D833" t="str">
            <v>O/L - WC Reclass- LT</v>
          </cell>
          <cell r="E833">
            <v>0</v>
          </cell>
        </row>
        <row r="834">
          <cell r="C834">
            <v>280610</v>
          </cell>
          <cell r="D834" t="str">
            <v>DCP - EXEC AND DIR</v>
          </cell>
          <cell r="E834">
            <v>-7557810</v>
          </cell>
        </row>
        <row r="835">
          <cell r="C835">
            <v>280620</v>
          </cell>
          <cell r="D835" t="str">
            <v>DDCP</v>
          </cell>
          <cell r="E835">
            <v>-4965025.2699999996</v>
          </cell>
        </row>
        <row r="836">
          <cell r="C836">
            <v>280630</v>
          </cell>
          <cell r="D836" t="str">
            <v>MISC NONCUR LIA-RECL</v>
          </cell>
          <cell r="E836">
            <v>0</v>
          </cell>
        </row>
        <row r="837">
          <cell r="C837">
            <v>280635</v>
          </cell>
          <cell r="D837" t="str">
            <v>Western States Liab</v>
          </cell>
          <cell r="E837">
            <v>-5749706</v>
          </cell>
        </row>
        <row r="838">
          <cell r="C838">
            <v>280640</v>
          </cell>
          <cell r="D838" t="str">
            <v>West States LT-contr</v>
          </cell>
          <cell r="E838">
            <v>380627.35</v>
          </cell>
        </row>
        <row r="839">
          <cell r="C839">
            <v>280650</v>
          </cell>
          <cell r="D839" t="str">
            <v>AUTO SELF-INSURANCE</v>
          </cell>
          <cell r="E839">
            <v>-24000</v>
          </cell>
        </row>
        <row r="840">
          <cell r="C840">
            <v>280655</v>
          </cell>
          <cell r="D840" t="str">
            <v>INJ &amp; DAMAGE RES-OPE</v>
          </cell>
          <cell r="E840">
            <v>-35200.75</v>
          </cell>
        </row>
        <row r="841">
          <cell r="C841">
            <v>280660</v>
          </cell>
          <cell r="D841" t="str">
            <v>INJ &amp; DAMAGE RES-CON</v>
          </cell>
          <cell r="E841">
            <v>-100576.86</v>
          </cell>
        </row>
        <row r="842">
          <cell r="C842">
            <v>280665</v>
          </cell>
          <cell r="D842" t="str">
            <v>INJ &amp; DAMAGE RES-HR</v>
          </cell>
          <cell r="E842">
            <v>-20000</v>
          </cell>
        </row>
        <row r="843">
          <cell r="C843">
            <v>280675</v>
          </cell>
          <cell r="D843" t="str">
            <v>ACC LIAB-EXEMPT VACA</v>
          </cell>
          <cell r="E843">
            <v>-4387711.09</v>
          </cell>
        </row>
        <row r="844">
          <cell r="C844">
            <v>311010</v>
          </cell>
          <cell r="D844" t="str">
            <v>COMMON STOCK - NO PA</v>
          </cell>
          <cell r="E844">
            <v>-449904224.92000002</v>
          </cell>
        </row>
        <row r="845">
          <cell r="C845">
            <v>311020</v>
          </cell>
          <cell r="D845" t="str">
            <v>CAPITAL</v>
          </cell>
          <cell r="E845">
            <v>-209718767.19</v>
          </cell>
        </row>
        <row r="846">
          <cell r="C846">
            <v>311025</v>
          </cell>
          <cell r="D846" t="str">
            <v>CS EXP - DRIP &amp; ESPP</v>
          </cell>
          <cell r="E846">
            <v>6880.06</v>
          </cell>
        </row>
        <row r="847">
          <cell r="C847">
            <v>311030</v>
          </cell>
          <cell r="D847" t="str">
            <v>CS EXP - ISSUANCE</v>
          </cell>
          <cell r="E847">
            <v>4188234.08</v>
          </cell>
        </row>
        <row r="848">
          <cell r="C848">
            <v>311205</v>
          </cell>
          <cell r="D848" t="str">
            <v>PREM-CAP STOCK-OTHER</v>
          </cell>
          <cell r="E848">
            <v>-293561404.88999999</v>
          </cell>
        </row>
        <row r="849">
          <cell r="C849">
            <v>311210</v>
          </cell>
          <cell r="D849" t="str">
            <v>APIC - STOCK BASED C</v>
          </cell>
          <cell r="E849">
            <v>-2914607.47</v>
          </cell>
        </row>
        <row r="850">
          <cell r="C850">
            <v>311215</v>
          </cell>
          <cell r="D850" t="str">
            <v>APIC - LTIP</v>
          </cell>
          <cell r="E850">
            <v>-3698477.62</v>
          </cell>
        </row>
        <row r="851">
          <cell r="C851">
            <v>311220</v>
          </cell>
          <cell r="D851" t="str">
            <v>APIC - OTHER</v>
          </cell>
          <cell r="E851">
            <v>227648901.40000001</v>
          </cell>
        </row>
        <row r="852">
          <cell r="C852">
            <v>311225</v>
          </cell>
          <cell r="D852" t="str">
            <v>REDUCTION IN PAR - C</v>
          </cell>
          <cell r="E852">
            <v>293561404.88999999</v>
          </cell>
        </row>
        <row r="853">
          <cell r="C853">
            <v>311230</v>
          </cell>
          <cell r="D853" t="str">
            <v>APIC - REAQRD PRFD S</v>
          </cell>
          <cell r="E853">
            <v>-1649863.59</v>
          </cell>
        </row>
        <row r="854">
          <cell r="C854">
            <v>311235</v>
          </cell>
          <cell r="D854" t="str">
            <v>INST RECD-STOCK-EMP</v>
          </cell>
          <cell r="E854">
            <v>-112970.02</v>
          </cell>
        </row>
        <row r="855">
          <cell r="C855">
            <v>316005</v>
          </cell>
          <cell r="D855" t="str">
            <v>RETAINED EARNINGS</v>
          </cell>
          <cell r="E855">
            <v>-529277865.91000003</v>
          </cell>
        </row>
        <row r="856">
          <cell r="C856">
            <v>316015</v>
          </cell>
          <cell r="D856" t="str">
            <v>UNDIST EARN-NNG FINA</v>
          </cell>
          <cell r="E856">
            <v>2562211.71</v>
          </cell>
        </row>
        <row r="857">
          <cell r="C857">
            <v>316020</v>
          </cell>
          <cell r="D857" t="str">
            <v>UNDIST EARN - NW ENE</v>
          </cell>
          <cell r="E857">
            <v>8436924.7599999998</v>
          </cell>
        </row>
        <row r="858">
          <cell r="C858">
            <v>316025</v>
          </cell>
          <cell r="D858" t="str">
            <v>R/E - KB PIPELINE</v>
          </cell>
          <cell r="E858">
            <v>933350.75</v>
          </cell>
        </row>
        <row r="859">
          <cell r="C859">
            <v>316045</v>
          </cell>
          <cell r="D859" t="str">
            <v>R/E-EARNINGS-FIN</v>
          </cell>
          <cell r="E859">
            <v>-36350095.390000001</v>
          </cell>
        </row>
        <row r="860">
          <cell r="C860">
            <v>320005</v>
          </cell>
          <cell r="D860" t="str">
            <v>OTHER COMP INCOME</v>
          </cell>
          <cell r="E860">
            <v>11338251.48</v>
          </cell>
        </row>
        <row r="861">
          <cell r="C861">
            <v>390000</v>
          </cell>
          <cell r="D861" t="str">
            <v>CONV G/L Bal Offset</v>
          </cell>
          <cell r="E861">
            <v>-0.43</v>
          </cell>
        </row>
      </sheetData>
      <sheetData sheetId="8">
        <row r="25">
          <cell r="C25">
            <v>103005</v>
          </cell>
          <cell r="D25" t="str">
            <v>CASH WF GENERAL</v>
          </cell>
          <cell r="E25">
            <v>287436.40999999997</v>
          </cell>
        </row>
        <row r="26">
          <cell r="C26">
            <v>103015</v>
          </cell>
          <cell r="D26" t="str">
            <v>CASH - BANK OF AMERI</v>
          </cell>
          <cell r="E26">
            <v>347017.74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1621853.53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-1278291.8500000001</v>
          </cell>
        </row>
        <row r="36">
          <cell r="C36">
            <v>103100</v>
          </cell>
          <cell r="D36" t="str">
            <v>Accts Pay WF-AP Clea</v>
          </cell>
          <cell r="E36">
            <v>-4191864.03</v>
          </cell>
        </row>
        <row r="37">
          <cell r="C37">
            <v>103105</v>
          </cell>
          <cell r="D37" t="str">
            <v>PAYROLL WF CLEARING</v>
          </cell>
          <cell r="E37">
            <v>241046.31</v>
          </cell>
        </row>
        <row r="38">
          <cell r="C38">
            <v>103110</v>
          </cell>
          <cell r="D38" t="str">
            <v>Towers Watson Clring</v>
          </cell>
          <cell r="E38">
            <v>-3902.61</v>
          </cell>
        </row>
        <row r="39">
          <cell r="C39">
            <v>103115</v>
          </cell>
          <cell r="D39" t="str">
            <v>PMT PROC CASH CLEAR</v>
          </cell>
          <cell r="E39">
            <v>23777.78</v>
          </cell>
        </row>
        <row r="40">
          <cell r="C40">
            <v>103120</v>
          </cell>
          <cell r="D40" t="str">
            <v>Gen Actg USB Clearin</v>
          </cell>
          <cell r="E40">
            <v>-532596.23</v>
          </cell>
        </row>
        <row r="41">
          <cell r="C41">
            <v>103125</v>
          </cell>
          <cell r="D41" t="str">
            <v>Appl Ctr BofA Cleari</v>
          </cell>
          <cell r="E41">
            <v>1366.71</v>
          </cell>
        </row>
        <row r="42">
          <cell r="C42">
            <v>103130</v>
          </cell>
          <cell r="D42" t="str">
            <v>RECLASS - O/S CHECKS</v>
          </cell>
          <cell r="E42">
            <v>9945535.5099999998</v>
          </cell>
        </row>
        <row r="43">
          <cell r="C43">
            <v>103135</v>
          </cell>
          <cell r="D43" t="str">
            <v>EDC &amp; ESRIP CASH</v>
          </cell>
          <cell r="E43">
            <v>4904639.3499999996</v>
          </cell>
        </row>
        <row r="44">
          <cell r="C44">
            <v>103140</v>
          </cell>
          <cell r="D44" t="str">
            <v>DDC CASH</v>
          </cell>
          <cell r="E44">
            <v>348763.2</v>
          </cell>
        </row>
        <row r="45">
          <cell r="C45">
            <v>103145</v>
          </cell>
          <cell r="D45" t="str">
            <v>SUPP TRUST CASH</v>
          </cell>
          <cell r="E45">
            <v>3622593.93</v>
          </cell>
        </row>
        <row r="46">
          <cell r="C46">
            <v>103155</v>
          </cell>
          <cell r="D46" t="str">
            <v>EMPLOYEE EXP ADV</v>
          </cell>
          <cell r="E46">
            <v>637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67330098.079999998</v>
          </cell>
        </row>
        <row r="54">
          <cell r="C54">
            <v>106010</v>
          </cell>
          <cell r="D54" t="str">
            <v>A/R - CONTRA-CLN ENE</v>
          </cell>
          <cell r="E54">
            <v>-60670.64</v>
          </cell>
        </row>
        <row r="55">
          <cell r="C55">
            <v>106015</v>
          </cell>
          <cell r="D55" t="str">
            <v>A/R-OPTIMIZATION REC</v>
          </cell>
          <cell r="E55">
            <v>8784390.8100000005</v>
          </cell>
        </row>
        <row r="56">
          <cell r="C56">
            <v>106020</v>
          </cell>
          <cell r="D56" t="str">
            <v>A/R-COMMERCIAL</v>
          </cell>
          <cell r="E56">
            <v>30982173.670000002</v>
          </cell>
        </row>
        <row r="57">
          <cell r="C57">
            <v>106025</v>
          </cell>
          <cell r="D57" t="str">
            <v>A/R-INDUSTRIAL FIRM</v>
          </cell>
          <cell r="E57">
            <v>3023951.09</v>
          </cell>
        </row>
        <row r="58">
          <cell r="C58">
            <v>106030</v>
          </cell>
          <cell r="D58" t="str">
            <v>A/R-INDUSTRIAL INT</v>
          </cell>
          <cell r="E58">
            <v>1343477.91</v>
          </cell>
        </row>
        <row r="59">
          <cell r="C59">
            <v>106035</v>
          </cell>
          <cell r="D59" t="str">
            <v>A/R GST TAX PAID</v>
          </cell>
          <cell r="E59">
            <v>6321987.9800000004</v>
          </cell>
        </row>
        <row r="60">
          <cell r="C60">
            <v>106041</v>
          </cell>
          <cell r="D60" t="str">
            <v>A/R GEN CONVERSION</v>
          </cell>
          <cell r="E60">
            <v>750592.7</v>
          </cell>
        </row>
        <row r="61">
          <cell r="C61">
            <v>106045</v>
          </cell>
          <cell r="D61" t="str">
            <v>A/R-GAP</v>
          </cell>
          <cell r="E61">
            <v>7397.63</v>
          </cell>
        </row>
        <row r="62">
          <cell r="C62">
            <v>106050</v>
          </cell>
          <cell r="D62" t="str">
            <v>A/R OTHER</v>
          </cell>
          <cell r="E62">
            <v>-575.79999999999995</v>
          </cell>
        </row>
        <row r="63">
          <cell r="C63">
            <v>106055</v>
          </cell>
          <cell r="D63" t="str">
            <v>A/R - INTERSTATE STO</v>
          </cell>
          <cell r="E63">
            <v>1859343.93</v>
          </cell>
        </row>
        <row r="64">
          <cell r="C64">
            <v>106075</v>
          </cell>
          <cell r="D64" t="str">
            <v>A/R - P CARDS</v>
          </cell>
          <cell r="E64">
            <v>38.71</v>
          </cell>
        </row>
        <row r="65">
          <cell r="C65">
            <v>106080</v>
          </cell>
          <cell r="D65" t="str">
            <v>A/R LIFE INSURANCE</v>
          </cell>
          <cell r="E65">
            <v>2234451</v>
          </cell>
        </row>
        <row r="66">
          <cell r="C66">
            <v>106085</v>
          </cell>
          <cell r="D66" t="str">
            <v>A/R - WC MCRAE</v>
          </cell>
          <cell r="E66">
            <v>551148.35</v>
          </cell>
        </row>
        <row r="67">
          <cell r="C67">
            <v>106090</v>
          </cell>
          <cell r="D67" t="str">
            <v>A/R - WC POWELL</v>
          </cell>
          <cell r="E67">
            <v>298618.61</v>
          </cell>
        </row>
        <row r="68">
          <cell r="C68">
            <v>106095</v>
          </cell>
          <cell r="D68" t="str">
            <v>A/R - WC GAUTHIER</v>
          </cell>
          <cell r="E68">
            <v>55731.82</v>
          </cell>
        </row>
        <row r="69">
          <cell r="C69">
            <v>106097</v>
          </cell>
          <cell r="D69" t="str">
            <v>A/R - WC SHIRRELL</v>
          </cell>
          <cell r="E69">
            <v>9553.8799999999992</v>
          </cell>
        </row>
        <row r="70">
          <cell r="C70">
            <v>106100</v>
          </cell>
          <cell r="D70" t="str">
            <v>A/R-CITY OF COTTAGE</v>
          </cell>
          <cell r="E70">
            <v>13175.74</v>
          </cell>
        </row>
        <row r="71">
          <cell r="C71">
            <v>109005</v>
          </cell>
          <cell r="D71" t="str">
            <v>ACCR REV UNB WRM</v>
          </cell>
          <cell r="E71">
            <v>53551629.329999998</v>
          </cell>
        </row>
        <row r="72">
          <cell r="C72">
            <v>109010</v>
          </cell>
          <cell r="D72" t="str">
            <v>ACCR REV UNB</v>
          </cell>
          <cell r="E72">
            <v>-1638766.68</v>
          </cell>
        </row>
        <row r="73">
          <cell r="C73">
            <v>112007</v>
          </cell>
          <cell r="D73" t="str">
            <v>NWN REC AFFIL CLEAR</v>
          </cell>
          <cell r="E73">
            <v>279327.2</v>
          </cell>
        </row>
        <row r="74">
          <cell r="C74">
            <v>115007</v>
          </cell>
          <cell r="D74" t="str">
            <v>INTERCO REC CLEARING</v>
          </cell>
          <cell r="E74">
            <v>45974.879999999997</v>
          </cell>
        </row>
        <row r="75">
          <cell r="C75">
            <v>118005</v>
          </cell>
          <cell r="D75" t="str">
            <v>PROV-UNCOLL RESIDEN</v>
          </cell>
          <cell r="E75">
            <v>-1625339.09</v>
          </cell>
        </row>
        <row r="76">
          <cell r="C76">
            <v>118010</v>
          </cell>
          <cell r="D76" t="str">
            <v>PROV-UNCOLL COMMER</v>
          </cell>
          <cell r="E76">
            <v>-206859.47</v>
          </cell>
        </row>
        <row r="77">
          <cell r="C77">
            <v>118015</v>
          </cell>
          <cell r="D77" t="str">
            <v>PROV-UNCOLL IND FIRM</v>
          </cell>
          <cell r="E77">
            <v>-2018.32</v>
          </cell>
        </row>
        <row r="78">
          <cell r="C78">
            <v>118020</v>
          </cell>
          <cell r="D78" t="str">
            <v>PROV-UNCOLL IND INT</v>
          </cell>
          <cell r="E78">
            <v>-67253.899999999994</v>
          </cell>
        </row>
        <row r="79">
          <cell r="C79">
            <v>118025</v>
          </cell>
          <cell r="D79" t="str">
            <v>PROV-UNCOL REVENUE</v>
          </cell>
          <cell r="E79">
            <v>-51976.83</v>
          </cell>
        </row>
        <row r="80">
          <cell r="C80">
            <v>118030</v>
          </cell>
          <cell r="D80" t="str">
            <v>PROV-UNCOL REV WARM</v>
          </cell>
          <cell r="E80">
            <v>1622.39</v>
          </cell>
        </row>
        <row r="81">
          <cell r="C81">
            <v>118035</v>
          </cell>
          <cell r="D81" t="str">
            <v>PROV-UNCOLL MISC</v>
          </cell>
          <cell r="E81">
            <v>-176708.84</v>
          </cell>
        </row>
        <row r="82">
          <cell r="C82">
            <v>121005</v>
          </cell>
          <cell r="D82" t="str">
            <v>REG ASSET RECLASS-ST</v>
          </cell>
          <cell r="E82">
            <v>0</v>
          </cell>
        </row>
        <row r="83">
          <cell r="C83">
            <v>121010</v>
          </cell>
          <cell r="D83" t="str">
            <v>CUR REG ASSETS - TAX</v>
          </cell>
          <cell r="E83">
            <v>2208426</v>
          </cell>
        </row>
        <row r="84">
          <cell r="C84">
            <v>121015</v>
          </cell>
          <cell r="D84" t="str">
            <v>ENV ASSET ST RECLASS</v>
          </cell>
          <cell r="E84">
            <v>0</v>
          </cell>
        </row>
        <row r="85">
          <cell r="C85">
            <v>121205</v>
          </cell>
          <cell r="D85" t="str">
            <v>PENSION CUR REG ASST</v>
          </cell>
          <cell r="E85">
            <v>7131059</v>
          </cell>
        </row>
        <row r="86">
          <cell r="C86">
            <v>121405</v>
          </cell>
          <cell r="D86" t="str">
            <v>ST REG LOSS SWAP FC</v>
          </cell>
          <cell r="E86">
            <v>6027902.6500000004</v>
          </cell>
        </row>
        <row r="87">
          <cell r="C87">
            <v>121410</v>
          </cell>
          <cell r="D87" t="str">
            <v>ST REG LOSS PHYSICAL</v>
          </cell>
          <cell r="E87">
            <v>3259350</v>
          </cell>
        </row>
        <row r="88">
          <cell r="C88">
            <v>121415</v>
          </cell>
          <cell r="D88" t="str">
            <v>PHY OPT-ST LOSS REG</v>
          </cell>
          <cell r="E88">
            <v>1114419</v>
          </cell>
        </row>
        <row r="89">
          <cell r="C89">
            <v>124005</v>
          </cell>
          <cell r="D89" t="str">
            <v>ST GAIN FAS SWAP FC</v>
          </cell>
          <cell r="E89">
            <v>46937392.210000001</v>
          </cell>
        </row>
        <row r="90">
          <cell r="C90">
            <v>124010</v>
          </cell>
          <cell r="D90" t="str">
            <v>ST GAIN FAS PHYSICAL</v>
          </cell>
          <cell r="E90">
            <v>1005400</v>
          </cell>
        </row>
        <row r="91">
          <cell r="C91">
            <v>124015</v>
          </cell>
          <cell r="D91" t="str">
            <v>PHYSICAL OPT-ST GAIN</v>
          </cell>
          <cell r="E91">
            <v>187051</v>
          </cell>
        </row>
        <row r="92">
          <cell r="C92">
            <v>127005</v>
          </cell>
          <cell r="D92" t="str">
            <v>UNDRGRD STG MIST</v>
          </cell>
          <cell r="E92">
            <v>16489992.300000001</v>
          </cell>
        </row>
        <row r="93">
          <cell r="C93">
            <v>127015</v>
          </cell>
          <cell r="D93" t="str">
            <v>UNDRGRD STG-JP</v>
          </cell>
          <cell r="E93">
            <v>2680489.42</v>
          </cell>
        </row>
        <row r="94">
          <cell r="C94">
            <v>127020</v>
          </cell>
          <cell r="D94" t="str">
            <v>LNG STORAGE-GASCO</v>
          </cell>
          <cell r="E94">
            <v>1141061.0900000001</v>
          </cell>
        </row>
        <row r="95">
          <cell r="C95">
            <v>127025</v>
          </cell>
          <cell r="D95" t="str">
            <v>LNG STORAGE-NEWPORT</v>
          </cell>
          <cell r="E95">
            <v>2342468.2999999998</v>
          </cell>
        </row>
        <row r="96">
          <cell r="C96">
            <v>127030</v>
          </cell>
          <cell r="D96" t="str">
            <v>UNDRGRD STG - OPTN</v>
          </cell>
          <cell r="E96">
            <v>-8784390.8100000005</v>
          </cell>
        </row>
        <row r="97">
          <cell r="C97">
            <v>127221</v>
          </cell>
          <cell r="D97" t="str">
            <v>INVENTORY CONVERSION</v>
          </cell>
          <cell r="E97">
            <v>18363249.879999999</v>
          </cell>
        </row>
        <row r="98">
          <cell r="C98">
            <v>127225</v>
          </cell>
          <cell r="D98" t="str">
            <v>PURCHASED APPL-PTLD-</v>
          </cell>
          <cell r="E98">
            <v>1097132.52</v>
          </cell>
        </row>
        <row r="99">
          <cell r="C99">
            <v>127245</v>
          </cell>
          <cell r="D99" t="str">
            <v>MAT &amp; SUPPLIES-ODORA</v>
          </cell>
          <cell r="E99">
            <v>178514.33</v>
          </cell>
        </row>
        <row r="100">
          <cell r="C100">
            <v>127255</v>
          </cell>
          <cell r="D100" t="str">
            <v>MAT &amp; SUPP-DIESEL AU</v>
          </cell>
          <cell r="E100">
            <v>12523.11</v>
          </cell>
        </row>
        <row r="101">
          <cell r="C101">
            <v>127260</v>
          </cell>
          <cell r="D101" t="str">
            <v>MAT &amp; SUPP-UNLEADED</v>
          </cell>
          <cell r="E101">
            <v>63169.62</v>
          </cell>
        </row>
        <row r="102">
          <cell r="C102">
            <v>127505</v>
          </cell>
          <cell r="D102" t="str">
            <v>RTC INVENTORY</v>
          </cell>
          <cell r="E102">
            <v>227688</v>
          </cell>
        </row>
        <row r="103">
          <cell r="C103">
            <v>127510</v>
          </cell>
          <cell r="D103" t="str">
            <v>SMART ENERGY RTC</v>
          </cell>
          <cell r="E103">
            <v>240000</v>
          </cell>
        </row>
        <row r="104">
          <cell r="C104">
            <v>127515</v>
          </cell>
          <cell r="D104" t="str">
            <v>RTC OFFTAKES IN TRAN</v>
          </cell>
          <cell r="E104">
            <v>0</v>
          </cell>
        </row>
        <row r="105">
          <cell r="C105">
            <v>127520</v>
          </cell>
          <cell r="D105" t="str">
            <v>RTC INVEST INV WIP</v>
          </cell>
          <cell r="E105">
            <v>60323.24</v>
          </cell>
        </row>
        <row r="106">
          <cell r="C106">
            <v>139205</v>
          </cell>
          <cell r="D106" t="str">
            <v>PREPMTS-NOTE DISC</v>
          </cell>
          <cell r="E106">
            <v>71075.37</v>
          </cell>
        </row>
        <row r="107">
          <cell r="C107">
            <v>139215</v>
          </cell>
          <cell r="D107" t="str">
            <v>PREPMTS-PROP TAXES</v>
          </cell>
          <cell r="E107">
            <v>9635876</v>
          </cell>
        </row>
        <row r="108">
          <cell r="C108">
            <v>139220</v>
          </cell>
          <cell r="D108" t="str">
            <v>PREPMTS-OTHER TAXES</v>
          </cell>
          <cell r="E108">
            <v>988208.77</v>
          </cell>
        </row>
        <row r="109">
          <cell r="C109">
            <v>139230</v>
          </cell>
          <cell r="D109" t="str">
            <v>PREPD LEASES &amp; MAINT</v>
          </cell>
          <cell r="E109">
            <v>226581.73</v>
          </cell>
        </row>
        <row r="110">
          <cell r="C110">
            <v>139235</v>
          </cell>
          <cell r="D110" t="str">
            <v>PREPAID NT SYSTEM EX</v>
          </cell>
          <cell r="E110">
            <v>5301524.66</v>
          </cell>
        </row>
        <row r="111">
          <cell r="C111">
            <v>139240</v>
          </cell>
          <cell r="D111" t="str">
            <v>PREPMTS-BONUS</v>
          </cell>
          <cell r="E111">
            <v>70766.75</v>
          </cell>
        </row>
        <row r="112">
          <cell r="C112">
            <v>139245</v>
          </cell>
          <cell r="D112" t="str">
            <v>PRE-PD ANNUAL TRIMET</v>
          </cell>
          <cell r="E112">
            <v>90648.82</v>
          </cell>
        </row>
        <row r="113">
          <cell r="C113">
            <v>139250</v>
          </cell>
          <cell r="D113" t="str">
            <v>PREPMTS-INSURANCE</v>
          </cell>
          <cell r="E113">
            <v>3598923.44</v>
          </cell>
        </row>
        <row r="114">
          <cell r="C114">
            <v>139260</v>
          </cell>
          <cell r="D114" t="str">
            <v>PREP SHELF REG EXP</v>
          </cell>
          <cell r="E114">
            <v>39636</v>
          </cell>
        </row>
        <row r="115">
          <cell r="C115">
            <v>139265</v>
          </cell>
          <cell r="D115" t="str">
            <v>PREPMTS-MISC</v>
          </cell>
          <cell r="E115">
            <v>24993.119999999999</v>
          </cell>
        </row>
        <row r="116">
          <cell r="C116">
            <v>139270</v>
          </cell>
          <cell r="D116" t="str">
            <v>PPD STORAGE RENT</v>
          </cell>
          <cell r="E116">
            <v>423627.15</v>
          </cell>
        </row>
        <row r="117">
          <cell r="C117">
            <v>139272</v>
          </cell>
          <cell r="D117" t="str">
            <v>PPD POST-ACCT SERVIC</v>
          </cell>
          <cell r="E117">
            <v>550888.44999999995</v>
          </cell>
        </row>
        <row r="118">
          <cell r="C118">
            <v>139273</v>
          </cell>
          <cell r="D118" t="str">
            <v>PPD POSTAGE - OTHER</v>
          </cell>
          <cell r="E118">
            <v>242246.94</v>
          </cell>
        </row>
        <row r="119">
          <cell r="C119">
            <v>139275</v>
          </cell>
          <cell r="D119" t="str">
            <v>PREPMTS-NPC DEM CHGE</v>
          </cell>
          <cell r="E119">
            <v>359000</v>
          </cell>
        </row>
        <row r="120">
          <cell r="C120">
            <v>139280</v>
          </cell>
          <cell r="D120" t="str">
            <v>PREPMTS-DEC-NOV DEM</v>
          </cell>
          <cell r="E120">
            <v>1831708.63</v>
          </cell>
        </row>
        <row r="121">
          <cell r="C121">
            <v>139290</v>
          </cell>
          <cell r="D121" t="str">
            <v>WC INS Recover - ST</v>
          </cell>
          <cell r="E121">
            <v>1492168.3</v>
          </cell>
        </row>
        <row r="122">
          <cell r="C122">
            <v>139405</v>
          </cell>
          <cell r="D122" t="str">
            <v>US BANK-OLGA INVEST</v>
          </cell>
          <cell r="E122">
            <v>2085620.37</v>
          </cell>
        </row>
        <row r="123">
          <cell r="C123">
            <v>139410</v>
          </cell>
          <cell r="D123" t="str">
            <v>US BANK-OLIEE INVEST</v>
          </cell>
          <cell r="E123">
            <v>7832419.7699999996</v>
          </cell>
        </row>
        <row r="124">
          <cell r="C124">
            <v>139415</v>
          </cell>
          <cell r="D124" t="str">
            <v>SMART ENERGY INVEST</v>
          </cell>
          <cell r="E124">
            <v>677227.35</v>
          </cell>
        </row>
        <row r="125">
          <cell r="C125">
            <v>139610</v>
          </cell>
          <cell r="D125" t="str">
            <v>N. MIST ST LEASE REC</v>
          </cell>
          <cell r="E125">
            <v>5008639.17</v>
          </cell>
        </row>
        <row r="126">
          <cell r="C126">
            <v>142005</v>
          </cell>
          <cell r="D126" t="str">
            <v>UTIL PLANT IN SVCE</v>
          </cell>
          <cell r="E126">
            <v>2764218002.1399999</v>
          </cell>
        </row>
        <row r="127">
          <cell r="C127">
            <v>142010</v>
          </cell>
          <cell r="D127" t="str">
            <v>N. MIST UTL PL IN SR</v>
          </cell>
          <cell r="E127">
            <v>146134889.12</v>
          </cell>
        </row>
        <row r="128">
          <cell r="C128">
            <v>142015</v>
          </cell>
          <cell r="D128" t="str">
            <v>NWN ONLY N. MIST UTI</v>
          </cell>
          <cell r="E128">
            <v>827502.89</v>
          </cell>
        </row>
        <row r="129">
          <cell r="C129">
            <v>142020</v>
          </cell>
          <cell r="D129" t="str">
            <v>PLANT RECLASS-LEASE</v>
          </cell>
          <cell r="E129">
            <v>-1162110.4099999999</v>
          </cell>
        </row>
        <row r="130">
          <cell r="C130">
            <v>142025</v>
          </cell>
          <cell r="D130" t="str">
            <v>N. MIST GROSS PT OFF</v>
          </cell>
          <cell r="E130">
            <v>-148773000</v>
          </cell>
        </row>
        <row r="131">
          <cell r="C131">
            <v>142035</v>
          </cell>
          <cell r="D131" t="str">
            <v>PROP HELD/FUT USE</v>
          </cell>
          <cell r="E131">
            <v>970068.12</v>
          </cell>
        </row>
        <row r="132">
          <cell r="C132">
            <v>142040</v>
          </cell>
          <cell r="D132" t="str">
            <v>COMPL CONST NOT CLAS</v>
          </cell>
          <cell r="E132">
            <v>940178325.23000002</v>
          </cell>
        </row>
        <row r="133">
          <cell r="C133">
            <v>142045</v>
          </cell>
          <cell r="D133" t="str">
            <v>N. MIST CON COMP NYC</v>
          </cell>
          <cell r="E133">
            <v>2465787.5</v>
          </cell>
        </row>
        <row r="134">
          <cell r="C134">
            <v>142105</v>
          </cell>
          <cell r="D134" t="str">
            <v>FIN UTIL LEAS ASSET</v>
          </cell>
          <cell r="E134">
            <v>1973131.94</v>
          </cell>
        </row>
        <row r="135">
          <cell r="C135">
            <v>142110</v>
          </cell>
          <cell r="D135" t="str">
            <v>MANUAL LEASE ASSET</v>
          </cell>
          <cell r="E135">
            <v>0</v>
          </cell>
        </row>
        <row r="136">
          <cell r="C136">
            <v>142215</v>
          </cell>
          <cell r="D136" t="str">
            <v>CONST WORK IN PROGR</v>
          </cell>
          <cell r="E136">
            <v>-153.31</v>
          </cell>
        </row>
        <row r="137">
          <cell r="C137">
            <v>142225</v>
          </cell>
          <cell r="D137" t="str">
            <v>CWIP UTILITY</v>
          </cell>
          <cell r="E137">
            <v>156043086.06</v>
          </cell>
        </row>
        <row r="138">
          <cell r="C138">
            <v>142305</v>
          </cell>
          <cell r="D138" t="str">
            <v>GAS STR UNDRGD-BRUER</v>
          </cell>
          <cell r="E138">
            <v>4513899.24</v>
          </cell>
        </row>
        <row r="139">
          <cell r="C139">
            <v>142310</v>
          </cell>
          <cell r="D139" t="str">
            <v>GAS STR UNDRGD-AL's</v>
          </cell>
          <cell r="E139">
            <v>6660213.9900000002</v>
          </cell>
        </row>
        <row r="140">
          <cell r="C140">
            <v>142315</v>
          </cell>
          <cell r="D140" t="str">
            <v>GAS STR UNDRGD-BUSCH</v>
          </cell>
          <cell r="E140">
            <v>1111928.98</v>
          </cell>
        </row>
        <row r="141">
          <cell r="C141">
            <v>142320</v>
          </cell>
          <cell r="D141" t="str">
            <v>GAS STR UNDRGD-ADAMS</v>
          </cell>
          <cell r="E141">
            <v>2691335.28</v>
          </cell>
        </row>
        <row r="142">
          <cell r="C142">
            <v>142325</v>
          </cell>
          <cell r="D142" t="str">
            <v>GAS STR UNDRGD-REICH</v>
          </cell>
          <cell r="E142">
            <v>8001510.9199999999</v>
          </cell>
        </row>
        <row r="143">
          <cell r="C143">
            <v>142330</v>
          </cell>
          <cell r="D143" t="str">
            <v>GAS STR UNDRGD-SO CA</v>
          </cell>
          <cell r="E143">
            <v>1243759.1299999999</v>
          </cell>
        </row>
        <row r="144">
          <cell r="C144">
            <v>142335</v>
          </cell>
          <cell r="D144" t="str">
            <v>GAS STR UNDRGD-SCHLK</v>
          </cell>
          <cell r="E144">
            <v>1169762.17</v>
          </cell>
        </row>
        <row r="145">
          <cell r="C145">
            <v>142340</v>
          </cell>
          <cell r="D145" t="str">
            <v>GAS STR UNDRGD-NEWTO</v>
          </cell>
          <cell r="E145">
            <v>12828.79</v>
          </cell>
        </row>
        <row r="146">
          <cell r="C146">
            <v>142405</v>
          </cell>
          <cell r="D146" t="str">
            <v>NON-UTIL PROP-DOCK</v>
          </cell>
          <cell r="E146">
            <v>1946033.46</v>
          </cell>
        </row>
        <row r="147">
          <cell r="C147">
            <v>142410</v>
          </cell>
          <cell r="D147" t="str">
            <v>NON-UTIL PROP-LAND</v>
          </cell>
          <cell r="E147">
            <v>125101.86</v>
          </cell>
        </row>
        <row r="148">
          <cell r="C148">
            <v>142415</v>
          </cell>
          <cell r="D148" t="str">
            <v>NON-UTIL PROP-OIL ST</v>
          </cell>
          <cell r="E148">
            <v>5874278.8099999996</v>
          </cell>
        </row>
        <row r="149">
          <cell r="C149">
            <v>142420</v>
          </cell>
          <cell r="D149" t="str">
            <v>NON-UTIL PROP-APPL C</v>
          </cell>
          <cell r="E149">
            <v>64906.32</v>
          </cell>
        </row>
        <row r="150">
          <cell r="C150">
            <v>142425</v>
          </cell>
          <cell r="D150" t="str">
            <v>NON-UTIL PROP-STORAG</v>
          </cell>
          <cell r="E150">
            <v>56891105.25</v>
          </cell>
        </row>
        <row r="151">
          <cell r="C151">
            <v>142430</v>
          </cell>
          <cell r="D151" t="str">
            <v>NON-UTIL PROP-GARDEN</v>
          </cell>
          <cell r="E151">
            <v>438739</v>
          </cell>
        </row>
        <row r="152">
          <cell r="C152">
            <v>142435</v>
          </cell>
          <cell r="D152" t="str">
            <v>NON-UTIL PROP-MISC</v>
          </cell>
          <cell r="E152">
            <v>475081.66</v>
          </cell>
        </row>
        <row r="153">
          <cell r="C153">
            <v>142440</v>
          </cell>
          <cell r="D153" t="str">
            <v>GAS STD UNGRD-ST HEL</v>
          </cell>
          <cell r="E153">
            <v>3507589.83</v>
          </cell>
        </row>
        <row r="154">
          <cell r="C154">
            <v>142605</v>
          </cell>
          <cell r="D154" t="str">
            <v>CWIP NON UTILITY</v>
          </cell>
          <cell r="E154">
            <v>5002380.37</v>
          </cell>
        </row>
        <row r="155">
          <cell r="C155">
            <v>145003</v>
          </cell>
          <cell r="D155" t="str">
            <v>RWIP-REMOVAL-B CHARG</v>
          </cell>
          <cell r="E155">
            <v>55945095.670000002</v>
          </cell>
        </row>
        <row r="156">
          <cell r="C156">
            <v>145006</v>
          </cell>
          <cell r="D156" t="str">
            <v>SWIP-SALV UTILITY PL</v>
          </cell>
          <cell r="E156">
            <v>10328901.779999999</v>
          </cell>
        </row>
        <row r="157">
          <cell r="C157">
            <v>145009</v>
          </cell>
          <cell r="D157" t="str">
            <v>SWIP-SALV TRANSP C C</v>
          </cell>
          <cell r="E157">
            <v>58273.97</v>
          </cell>
        </row>
        <row r="158">
          <cell r="C158">
            <v>145012</v>
          </cell>
          <cell r="D158" t="str">
            <v>SWIP-SALV POWER EQUI</v>
          </cell>
          <cell r="E158">
            <v>-772237.55</v>
          </cell>
        </row>
        <row r="159">
          <cell r="C159">
            <v>145015</v>
          </cell>
          <cell r="D159" t="str">
            <v>N. MIST SWIP</v>
          </cell>
          <cell r="E159">
            <v>183118.92</v>
          </cell>
        </row>
        <row r="160">
          <cell r="C160">
            <v>145018</v>
          </cell>
          <cell r="D160" t="str">
            <v>RESERVE ADJ FOR AMOR</v>
          </cell>
          <cell r="E160">
            <v>4137953.2</v>
          </cell>
        </row>
        <row r="161">
          <cell r="C161">
            <v>145021</v>
          </cell>
          <cell r="D161" t="str">
            <v>ACCUM DEPR UT-GAINLO</v>
          </cell>
          <cell r="E161">
            <v>77277696.900000006</v>
          </cell>
        </row>
        <row r="162">
          <cell r="C162">
            <v>145024</v>
          </cell>
          <cell r="D162" t="str">
            <v>DEP PROV-UTIL PLANT</v>
          </cell>
          <cell r="E162">
            <v>-1239198115.26</v>
          </cell>
        </row>
        <row r="163">
          <cell r="C163">
            <v>145027</v>
          </cell>
          <cell r="D163" t="str">
            <v>DEP PROV-TRANS EQUIP</v>
          </cell>
          <cell r="E163">
            <v>-22190514.690000001</v>
          </cell>
        </row>
        <row r="164">
          <cell r="C164">
            <v>145030</v>
          </cell>
          <cell r="D164" t="str">
            <v>A/D-TRANS EQUIP PROV</v>
          </cell>
          <cell r="E164">
            <v>4971518.72</v>
          </cell>
        </row>
        <row r="165">
          <cell r="C165">
            <v>145033</v>
          </cell>
          <cell r="D165" t="str">
            <v>A/D-POWER EQUIP PROV</v>
          </cell>
          <cell r="E165">
            <v>1411104.64</v>
          </cell>
        </row>
        <row r="166">
          <cell r="C166">
            <v>145036</v>
          </cell>
          <cell r="D166" t="str">
            <v>DEP PROV-POWER EQUIP</v>
          </cell>
          <cell r="E166">
            <v>-3597481.71</v>
          </cell>
        </row>
        <row r="167">
          <cell r="C167">
            <v>145039</v>
          </cell>
          <cell r="D167" t="str">
            <v>N. MIST UTL PL DEPR</v>
          </cell>
          <cell r="E167">
            <v>-9018556.6600000001</v>
          </cell>
        </row>
        <row r="168">
          <cell r="C168">
            <v>145048</v>
          </cell>
          <cell r="D168" t="str">
            <v>NWN ONLY N. MIST DEP</v>
          </cell>
          <cell r="E168">
            <v>-17421.02</v>
          </cell>
        </row>
        <row r="169">
          <cell r="C169">
            <v>145051</v>
          </cell>
          <cell r="D169" t="str">
            <v>NWN ONLY N. MIST GAI</v>
          </cell>
          <cell r="E169">
            <v>202000</v>
          </cell>
        </row>
        <row r="170">
          <cell r="C170">
            <v>145054</v>
          </cell>
          <cell r="D170" t="str">
            <v>PLANT RECLASS-DEPR</v>
          </cell>
          <cell r="E170">
            <v>511390.67</v>
          </cell>
        </row>
        <row r="171">
          <cell r="C171">
            <v>145057</v>
          </cell>
          <cell r="D171" t="str">
            <v>N. MIST ACC DEPR OFF</v>
          </cell>
          <cell r="E171">
            <v>10149665.9</v>
          </cell>
        </row>
        <row r="172">
          <cell r="C172">
            <v>145063</v>
          </cell>
          <cell r="D172" t="str">
            <v>DEP PROV-UTIL OR MET</v>
          </cell>
          <cell r="E172">
            <v>948326.40000000002</v>
          </cell>
        </row>
        <row r="173">
          <cell r="C173">
            <v>145066</v>
          </cell>
          <cell r="D173" t="str">
            <v>DEP PROV-UTIL WA MET</v>
          </cell>
          <cell r="E173">
            <v>127318.9</v>
          </cell>
        </row>
        <row r="174">
          <cell r="C174">
            <v>145205</v>
          </cell>
          <cell r="D174" t="str">
            <v>FIN UTIL LEA ACC DEP</v>
          </cell>
          <cell r="E174">
            <v>-84071.98</v>
          </cell>
        </row>
        <row r="175">
          <cell r="C175">
            <v>145405</v>
          </cell>
          <cell r="D175" t="str">
            <v>SWIP-SALV NON UTILIT</v>
          </cell>
          <cell r="E175">
            <v>119318.23</v>
          </cell>
        </row>
        <row r="176">
          <cell r="C176">
            <v>145410</v>
          </cell>
          <cell r="D176" t="str">
            <v>ACCUM DEP NONUTILITY</v>
          </cell>
          <cell r="E176">
            <v>-1033.52</v>
          </cell>
        </row>
        <row r="177">
          <cell r="C177">
            <v>145415</v>
          </cell>
          <cell r="D177" t="str">
            <v>DEP PROV-DOCK/OIL TK</v>
          </cell>
          <cell r="E177">
            <v>-4526073.4800000004</v>
          </cell>
        </row>
        <row r="178">
          <cell r="C178">
            <v>145420</v>
          </cell>
          <cell r="D178" t="str">
            <v>DEP PROV-INT STOR</v>
          </cell>
          <cell r="E178">
            <v>-17176415.5</v>
          </cell>
        </row>
        <row r="179">
          <cell r="C179">
            <v>145425</v>
          </cell>
          <cell r="D179" t="str">
            <v>ACCUM DEP NONUTILITY</v>
          </cell>
          <cell r="E179">
            <v>764394.96</v>
          </cell>
        </row>
        <row r="180">
          <cell r="C180">
            <v>151010</v>
          </cell>
          <cell r="D180" t="str">
            <v>UNAMTZD LOSS 9.75%</v>
          </cell>
          <cell r="E180">
            <v>734510</v>
          </cell>
        </row>
        <row r="181">
          <cell r="C181">
            <v>151015</v>
          </cell>
          <cell r="D181" t="str">
            <v>UNAMTZD EXPENSE 5.62</v>
          </cell>
          <cell r="E181">
            <v>246080</v>
          </cell>
        </row>
        <row r="182">
          <cell r="C182">
            <v>151105</v>
          </cell>
          <cell r="D182" t="str">
            <v>LT REG LOSS SWAP FC</v>
          </cell>
          <cell r="E182">
            <v>411607</v>
          </cell>
        </row>
        <row r="183">
          <cell r="C183">
            <v>151205</v>
          </cell>
          <cell r="D183" t="str">
            <v>FAS 109 DFED ASSET</v>
          </cell>
          <cell r="E183">
            <v>10223255.380000001</v>
          </cell>
        </row>
        <row r="184">
          <cell r="C184">
            <v>151210</v>
          </cell>
          <cell r="D184" t="str">
            <v>Tax - AFUDC Eq Rec</v>
          </cell>
          <cell r="E184">
            <v>1037664.64</v>
          </cell>
        </row>
        <row r="185">
          <cell r="C185">
            <v>151215</v>
          </cell>
          <cell r="D185" t="str">
            <v>TAX NMEP AFDUCT EQ R</v>
          </cell>
          <cell r="E185">
            <v>1348297</v>
          </cell>
        </row>
        <row r="186">
          <cell r="C186">
            <v>151310</v>
          </cell>
          <cell r="D186" t="str">
            <v>ENV REG DEF-GASCO</v>
          </cell>
          <cell r="E186">
            <v>119964026.33</v>
          </cell>
        </row>
        <row r="187">
          <cell r="C187">
            <v>151312</v>
          </cell>
          <cell r="D187" t="str">
            <v>ENV REG DEF-SIL</v>
          </cell>
          <cell r="E187">
            <v>0.01</v>
          </cell>
        </row>
        <row r="188">
          <cell r="C188">
            <v>151315</v>
          </cell>
          <cell r="D188" t="str">
            <v>ENV REG DEF-HARBOR</v>
          </cell>
          <cell r="E188">
            <v>14167455.210000001</v>
          </cell>
        </row>
        <row r="189">
          <cell r="C189">
            <v>151320</v>
          </cell>
          <cell r="D189" t="str">
            <v>ENV REG DEF-PGM</v>
          </cell>
          <cell r="E189">
            <v>3282565.93</v>
          </cell>
        </row>
        <row r="190">
          <cell r="C190">
            <v>151325</v>
          </cell>
          <cell r="D190" t="str">
            <v>ENV REG DEF-OR STEEL</v>
          </cell>
          <cell r="E190">
            <v>179077.21</v>
          </cell>
        </row>
        <row r="191">
          <cell r="C191">
            <v>151330</v>
          </cell>
          <cell r="D191" t="str">
            <v>ENV REG DEF-CENTRAL</v>
          </cell>
          <cell r="E191">
            <v>0.04</v>
          </cell>
        </row>
        <row r="192">
          <cell r="C192">
            <v>151335</v>
          </cell>
          <cell r="D192" t="str">
            <v>OR-ENVIRON RECOVERY</v>
          </cell>
          <cell r="E192">
            <v>-58230870.890000001</v>
          </cell>
        </row>
        <row r="193">
          <cell r="C193">
            <v>151340</v>
          </cell>
          <cell r="D193" t="str">
            <v>ENV BASE RATE DEF</v>
          </cell>
          <cell r="E193">
            <v>-6408385.1699999999</v>
          </cell>
        </row>
        <row r="194">
          <cell r="C194">
            <v>151345</v>
          </cell>
          <cell r="D194" t="str">
            <v>WA ENV REG DEF-GASCO</v>
          </cell>
          <cell r="E194">
            <v>610183.93999999994</v>
          </cell>
        </row>
        <row r="195">
          <cell r="C195">
            <v>151360</v>
          </cell>
          <cell r="D195" t="str">
            <v>WA ENV REG DEF-HARBR</v>
          </cell>
          <cell r="E195">
            <v>71321.259999999995</v>
          </cell>
        </row>
        <row r="196">
          <cell r="C196">
            <v>151370</v>
          </cell>
          <cell r="D196" t="str">
            <v>WA-ENVIRON RECOVERY</v>
          </cell>
          <cell r="E196">
            <v>-1550386.86</v>
          </cell>
        </row>
        <row r="197">
          <cell r="C197">
            <v>151371</v>
          </cell>
          <cell r="D197" t="str">
            <v>ENVIR WA Int &amp; Spend</v>
          </cell>
          <cell r="E197">
            <v>0.01</v>
          </cell>
        </row>
        <row r="198">
          <cell r="C198">
            <v>151375</v>
          </cell>
          <cell r="D198" t="str">
            <v>ENVIRO POST PRUDENCE</v>
          </cell>
          <cell r="E198">
            <v>25237615.850000001</v>
          </cell>
        </row>
        <row r="199">
          <cell r="C199">
            <v>151380</v>
          </cell>
          <cell r="D199" t="str">
            <v>ENVIRON. SRRM AMORT.</v>
          </cell>
          <cell r="E199">
            <v>3162356.63</v>
          </cell>
        </row>
        <row r="200">
          <cell r="C200">
            <v>151385</v>
          </cell>
          <cell r="D200" t="str">
            <v>AMORT-ECRM ENV COST</v>
          </cell>
          <cell r="E200">
            <v>233785.49</v>
          </cell>
        </row>
        <row r="201">
          <cell r="C201">
            <v>151405</v>
          </cell>
          <cell r="D201" t="str">
            <v>DBP PENSION COSTS</v>
          </cell>
          <cell r="E201">
            <v>108984811</v>
          </cell>
        </row>
        <row r="202">
          <cell r="C202">
            <v>151410</v>
          </cell>
          <cell r="D202" t="str">
            <v>FAS 106 COSTS</v>
          </cell>
          <cell r="E202">
            <v>5491069.1900000004</v>
          </cell>
        </row>
        <row r="203">
          <cell r="C203">
            <v>151505</v>
          </cell>
          <cell r="D203" t="str">
            <v>WACOG DEF - OR</v>
          </cell>
          <cell r="E203">
            <v>21779267.710000001</v>
          </cell>
        </row>
        <row r="204">
          <cell r="C204">
            <v>151510</v>
          </cell>
          <cell r="D204" t="str">
            <v>WACOG AMORT - OR</v>
          </cell>
          <cell r="E204">
            <v>15009192.48</v>
          </cell>
        </row>
        <row r="205">
          <cell r="C205">
            <v>151515</v>
          </cell>
          <cell r="D205" t="str">
            <v>SEC DEF INT RV WACOG</v>
          </cell>
          <cell r="E205">
            <v>-132321.32</v>
          </cell>
        </row>
        <row r="206">
          <cell r="C206">
            <v>151520</v>
          </cell>
          <cell r="D206" t="str">
            <v>DEMAND DEF - OR</v>
          </cell>
          <cell r="E206">
            <v>1299354.33</v>
          </cell>
        </row>
        <row r="207">
          <cell r="C207">
            <v>151525</v>
          </cell>
          <cell r="D207" t="str">
            <v>DEMAND AMORT - OR</v>
          </cell>
          <cell r="E207">
            <v>1481732.62</v>
          </cell>
        </row>
        <row r="208">
          <cell r="C208">
            <v>151530</v>
          </cell>
          <cell r="D208" t="str">
            <v>SEC DEF INT RV DEMND</v>
          </cell>
          <cell r="E208">
            <v>-7175.73</v>
          </cell>
        </row>
        <row r="209">
          <cell r="C209">
            <v>151535</v>
          </cell>
          <cell r="D209" t="str">
            <v>COOS CNTY DEM DEF</v>
          </cell>
          <cell r="E209">
            <v>79022.09</v>
          </cell>
        </row>
        <row r="210">
          <cell r="C210">
            <v>151540</v>
          </cell>
          <cell r="D210" t="str">
            <v>WACOG DEF - WA</v>
          </cell>
          <cell r="E210">
            <v>4644190.2300000004</v>
          </cell>
        </row>
        <row r="211">
          <cell r="C211">
            <v>151545</v>
          </cell>
          <cell r="D211" t="str">
            <v>WACOG AMORT - WA</v>
          </cell>
          <cell r="E211">
            <v>1843875.91</v>
          </cell>
        </row>
        <row r="212">
          <cell r="C212">
            <v>151550</v>
          </cell>
          <cell r="D212" t="str">
            <v>DEMAND DEF - WA</v>
          </cell>
          <cell r="E212">
            <v>-1402102.13</v>
          </cell>
        </row>
        <row r="213">
          <cell r="C213">
            <v>151555</v>
          </cell>
          <cell r="D213" t="str">
            <v>DEMAND AMORT - WA</v>
          </cell>
          <cell r="E213">
            <v>-1500858.02</v>
          </cell>
        </row>
        <row r="214">
          <cell r="C214">
            <v>151560</v>
          </cell>
          <cell r="D214" t="str">
            <v>SEAS DEMAND DEF - OR</v>
          </cell>
          <cell r="E214">
            <v>-44972.29</v>
          </cell>
        </row>
        <row r="215">
          <cell r="C215">
            <v>151565</v>
          </cell>
          <cell r="D215" t="str">
            <v>OR WAGOC EQUAL</v>
          </cell>
          <cell r="E215">
            <v>539691</v>
          </cell>
        </row>
        <row r="216">
          <cell r="C216">
            <v>151570</v>
          </cell>
          <cell r="D216" t="str">
            <v>SEC DEF INT REV DMND</v>
          </cell>
          <cell r="E216">
            <v>0</v>
          </cell>
        </row>
        <row r="217">
          <cell r="C217">
            <v>151605</v>
          </cell>
          <cell r="D217" t="str">
            <v>OR HORIZON O&amp;M DEFER</v>
          </cell>
          <cell r="E217">
            <v>6343369.5300000003</v>
          </cell>
        </row>
        <row r="218">
          <cell r="C218">
            <v>151615</v>
          </cell>
          <cell r="D218" t="str">
            <v>WA HORIZON O&amp;M DEFER</v>
          </cell>
          <cell r="E218">
            <v>809584.13</v>
          </cell>
        </row>
        <row r="219">
          <cell r="C219">
            <v>151702</v>
          </cell>
          <cell r="D219" t="str">
            <v>OR COVID19 UNCOL DEF</v>
          </cell>
          <cell r="E219">
            <v>1959676.85</v>
          </cell>
        </row>
        <row r="220">
          <cell r="C220">
            <v>151704</v>
          </cell>
          <cell r="D220" t="str">
            <v>OR COVID LAT FEE &amp; O</v>
          </cell>
          <cell r="E220">
            <v>2820436.27</v>
          </cell>
        </row>
        <row r="221">
          <cell r="C221">
            <v>151706</v>
          </cell>
          <cell r="D221" t="str">
            <v>OR COVID19 OTHER DEF</v>
          </cell>
          <cell r="E221">
            <v>3357052.81</v>
          </cell>
        </row>
        <row r="222">
          <cell r="C222">
            <v>151708</v>
          </cell>
          <cell r="D222" t="str">
            <v>WA COVID19 UNCOL DEF</v>
          </cell>
          <cell r="E222">
            <v>230896.09</v>
          </cell>
        </row>
        <row r="223">
          <cell r="C223">
            <v>151710</v>
          </cell>
          <cell r="D223" t="str">
            <v>WA COVID LAT FEE DEF</v>
          </cell>
          <cell r="E223">
            <v>154190.10999999999</v>
          </cell>
        </row>
        <row r="224">
          <cell r="C224">
            <v>151712</v>
          </cell>
          <cell r="D224" t="str">
            <v>WA COVID19 OTHER DEF</v>
          </cell>
          <cell r="E224">
            <v>414520.53</v>
          </cell>
        </row>
        <row r="225">
          <cell r="C225">
            <v>151722</v>
          </cell>
          <cell r="D225" t="str">
            <v>OR COVID COST SAV DE</v>
          </cell>
          <cell r="E225">
            <v>-832276.3</v>
          </cell>
        </row>
        <row r="226">
          <cell r="C226">
            <v>151724</v>
          </cell>
          <cell r="D226" t="str">
            <v>WA COVID COST SAV DE</v>
          </cell>
          <cell r="E226">
            <v>-317186.74</v>
          </cell>
        </row>
        <row r="227">
          <cell r="C227">
            <v>151726</v>
          </cell>
          <cell r="D227" t="str">
            <v>OR COVID LATE FEE RS</v>
          </cell>
          <cell r="E227">
            <v>-2820436.27</v>
          </cell>
        </row>
        <row r="228">
          <cell r="C228">
            <v>151728</v>
          </cell>
          <cell r="D228" t="str">
            <v>WA COVID LATE FEE RS</v>
          </cell>
          <cell r="E228">
            <v>-154190.10999999999</v>
          </cell>
        </row>
        <row r="229">
          <cell r="C229">
            <v>151730</v>
          </cell>
          <cell r="D229" t="str">
            <v>OR COVID AMP</v>
          </cell>
          <cell r="E229">
            <v>5166247.1900000004</v>
          </cell>
        </row>
        <row r="230">
          <cell r="C230">
            <v>151732</v>
          </cell>
          <cell r="D230" t="str">
            <v>WA COVID AMP</v>
          </cell>
          <cell r="E230">
            <v>78504.56</v>
          </cell>
        </row>
        <row r="231">
          <cell r="C231">
            <v>151802</v>
          </cell>
          <cell r="D231" t="str">
            <v>TSA SEC DIR2B OM OR</v>
          </cell>
          <cell r="E231">
            <v>1450829.59</v>
          </cell>
        </row>
        <row r="232">
          <cell r="C232">
            <v>151804</v>
          </cell>
          <cell r="D232" t="str">
            <v>TSA SEC DIR2 COS OR</v>
          </cell>
          <cell r="E232">
            <v>5998.93</v>
          </cell>
        </row>
        <row r="233">
          <cell r="C233">
            <v>151806</v>
          </cell>
          <cell r="D233" t="str">
            <v>TSA SEC DIR2B OM WA</v>
          </cell>
          <cell r="E233">
            <v>147375.82999999999</v>
          </cell>
        </row>
        <row r="234">
          <cell r="C234">
            <v>151808</v>
          </cell>
          <cell r="D234" t="str">
            <v>TSA SEC DIR2B COS WA</v>
          </cell>
          <cell r="E234">
            <v>781.82</v>
          </cell>
        </row>
        <row r="235">
          <cell r="C235">
            <v>151810</v>
          </cell>
          <cell r="D235" t="str">
            <v>UNBILLED EST AMORT</v>
          </cell>
          <cell r="E235">
            <v>-2660064</v>
          </cell>
        </row>
        <row r="236">
          <cell r="C236">
            <v>151812</v>
          </cell>
          <cell r="D236" t="str">
            <v>250 TAYLOR LEASE DEF</v>
          </cell>
          <cell r="E236">
            <v>5885645.9100000001</v>
          </cell>
        </row>
        <row r="237">
          <cell r="C237">
            <v>151814</v>
          </cell>
          <cell r="D237" t="str">
            <v>OR CAT AMORTIZATION</v>
          </cell>
          <cell r="E237">
            <v>140072.1</v>
          </cell>
        </row>
        <row r="238">
          <cell r="C238">
            <v>151816</v>
          </cell>
          <cell r="D238" t="str">
            <v>SEC DEF INT REV IND</v>
          </cell>
          <cell r="E238">
            <v>-34499.300000000003</v>
          </cell>
        </row>
        <row r="239">
          <cell r="C239">
            <v>151818</v>
          </cell>
          <cell r="D239" t="str">
            <v>DEF OR INDSTRIAL DSM</v>
          </cell>
          <cell r="E239">
            <v>5602496.9000000004</v>
          </cell>
        </row>
        <row r="240">
          <cell r="C240">
            <v>151820</v>
          </cell>
          <cell r="D240" t="str">
            <v>AMORT OR DSM-INDUSTR</v>
          </cell>
          <cell r="E240">
            <v>1751880.11</v>
          </cell>
        </row>
        <row r="241">
          <cell r="C241">
            <v>151822</v>
          </cell>
          <cell r="D241" t="str">
            <v>DEF WA GREAT PROGRAM</v>
          </cell>
          <cell r="E241">
            <v>187602.57</v>
          </cell>
        </row>
        <row r="242">
          <cell r="C242">
            <v>151824</v>
          </cell>
          <cell r="D242" t="str">
            <v>AMORT WA GREAT PRGM</v>
          </cell>
          <cell r="E242">
            <v>440858.5</v>
          </cell>
        </row>
        <row r="243">
          <cell r="C243">
            <v>151828</v>
          </cell>
          <cell r="D243" t="str">
            <v>AMORT OR PUC FEE</v>
          </cell>
          <cell r="E243">
            <v>217097.94</v>
          </cell>
        </row>
        <row r="244">
          <cell r="C244">
            <v>151830</v>
          </cell>
          <cell r="D244" t="str">
            <v>OR DEF WARM - Res</v>
          </cell>
          <cell r="E244">
            <v>442258.25</v>
          </cell>
        </row>
        <row r="245">
          <cell r="C245">
            <v>151832</v>
          </cell>
          <cell r="D245" t="str">
            <v>Amort OR DEF WARM R</v>
          </cell>
          <cell r="E245">
            <v>832342.19</v>
          </cell>
        </row>
        <row r="246">
          <cell r="C246">
            <v>151834</v>
          </cell>
          <cell r="D246" t="str">
            <v>OR DEF WARM - Com</v>
          </cell>
          <cell r="E246">
            <v>498548.44</v>
          </cell>
        </row>
        <row r="247">
          <cell r="C247">
            <v>151836</v>
          </cell>
          <cell r="D247" t="str">
            <v>Amort OR DEF WARM C</v>
          </cell>
          <cell r="E247">
            <v>566273.81999999995</v>
          </cell>
        </row>
        <row r="248">
          <cell r="C248">
            <v>151838</v>
          </cell>
          <cell r="D248" t="str">
            <v>WS Pen Reg Asset-OR</v>
          </cell>
          <cell r="E248">
            <v>4813381</v>
          </cell>
        </row>
        <row r="249">
          <cell r="C249">
            <v>151840</v>
          </cell>
          <cell r="D249" t="str">
            <v>West States CP - OR</v>
          </cell>
          <cell r="E249">
            <v>341232</v>
          </cell>
        </row>
        <row r="250">
          <cell r="C250">
            <v>151842</v>
          </cell>
          <cell r="D250" t="str">
            <v>WS Pen Reg Asset-WA</v>
          </cell>
          <cell r="E250">
            <v>555701</v>
          </cell>
        </row>
        <row r="251">
          <cell r="C251">
            <v>151844</v>
          </cell>
          <cell r="D251" t="str">
            <v>West States CP - WA</v>
          </cell>
          <cell r="E251">
            <v>39393</v>
          </cell>
        </row>
        <row r="252">
          <cell r="C252">
            <v>151846</v>
          </cell>
          <cell r="D252" t="str">
            <v>OR COM 31 DECOUP DEF</v>
          </cell>
          <cell r="E252">
            <v>-204383.64</v>
          </cell>
        </row>
        <row r="253">
          <cell r="C253">
            <v>151848</v>
          </cell>
          <cell r="D253" t="str">
            <v>OR COM 31 DECOUP AMR</v>
          </cell>
          <cell r="E253">
            <v>72789.210000000006</v>
          </cell>
        </row>
        <row r="254">
          <cell r="C254">
            <v>151852</v>
          </cell>
          <cell r="D254" t="str">
            <v>OR COM 3 DECOUP AMRT</v>
          </cell>
          <cell r="E254">
            <v>536204.87</v>
          </cell>
        </row>
        <row r="255">
          <cell r="C255">
            <v>151854</v>
          </cell>
          <cell r="D255" t="str">
            <v>OR COMM 3 DECOUP DEF</v>
          </cell>
          <cell r="E255">
            <v>-3146298.36</v>
          </cell>
        </row>
        <row r="256">
          <cell r="C256">
            <v>151858</v>
          </cell>
          <cell r="D256" t="str">
            <v>SEC INT ADJ COM DECG</v>
          </cell>
          <cell r="E256">
            <v>0</v>
          </cell>
        </row>
        <row r="257">
          <cell r="C257">
            <v>151862</v>
          </cell>
          <cell r="D257" t="str">
            <v>Amort-SEC Def. Int</v>
          </cell>
          <cell r="E257">
            <v>-298314.65000000002</v>
          </cell>
        </row>
        <row r="258">
          <cell r="C258">
            <v>151864</v>
          </cell>
          <cell r="D258" t="str">
            <v>DECOUP DEF OR - RES</v>
          </cell>
          <cell r="E258">
            <v>-3646027.07</v>
          </cell>
        </row>
        <row r="259">
          <cell r="C259">
            <v>151866</v>
          </cell>
          <cell r="D259" t="str">
            <v>INTERVENER FUNDING</v>
          </cell>
          <cell r="E259">
            <v>101125</v>
          </cell>
        </row>
        <row r="260">
          <cell r="C260">
            <v>151868</v>
          </cell>
          <cell r="D260" t="str">
            <v>AMORT OR DECOUP-RES</v>
          </cell>
          <cell r="E260">
            <v>-2023953.97</v>
          </cell>
        </row>
        <row r="261">
          <cell r="C261">
            <v>151870</v>
          </cell>
          <cell r="D261" t="str">
            <v>NWIGU INTERVENOR MAT</v>
          </cell>
          <cell r="E261">
            <v>40348.949999999997</v>
          </cell>
        </row>
        <row r="262">
          <cell r="C262">
            <v>151872</v>
          </cell>
          <cell r="D262" t="str">
            <v>OR ENV SITE UNA RES</v>
          </cell>
          <cell r="E262">
            <v>-1144278.1499999999</v>
          </cell>
        </row>
        <row r="263">
          <cell r="C263">
            <v>151874</v>
          </cell>
          <cell r="D263" t="str">
            <v>OR ONLY ENV SITE UNA</v>
          </cell>
          <cell r="E263">
            <v>1144278.1499999999</v>
          </cell>
        </row>
        <row r="264">
          <cell r="C264">
            <v>151878</v>
          </cell>
          <cell r="D264" t="str">
            <v>DEFER- INTERV ISSUE</v>
          </cell>
          <cell r="E264">
            <v>5000</v>
          </cell>
        </row>
        <row r="265">
          <cell r="C265">
            <v>151880</v>
          </cell>
          <cell r="D265" t="str">
            <v>AMORT - CUB INTERVEN</v>
          </cell>
          <cell r="E265">
            <v>82165.58</v>
          </cell>
        </row>
        <row r="266">
          <cell r="C266">
            <v>151882</v>
          </cell>
          <cell r="D266" t="str">
            <v>AMORT - NWIGU INTERV</v>
          </cell>
          <cell r="E266">
            <v>53368.19</v>
          </cell>
        </row>
        <row r="267">
          <cell r="C267">
            <v>151886</v>
          </cell>
          <cell r="D267" t="str">
            <v>WA ENERGY EFFICIENCY</v>
          </cell>
          <cell r="E267">
            <v>0</v>
          </cell>
        </row>
        <row r="268">
          <cell r="C268">
            <v>151888</v>
          </cell>
          <cell r="D268" t="str">
            <v>AMORT SCH 178 RESID.</v>
          </cell>
          <cell r="E268">
            <v>-5460.59</v>
          </cell>
        </row>
        <row r="269">
          <cell r="C269">
            <v>151890</v>
          </cell>
          <cell r="D269" t="str">
            <v>WA - LIEE DEF</v>
          </cell>
          <cell r="E269">
            <v>80933.55</v>
          </cell>
        </row>
        <row r="270">
          <cell r="C270">
            <v>151892</v>
          </cell>
          <cell r="D270" t="str">
            <v>WA - LIEE AMORT</v>
          </cell>
          <cell r="E270">
            <v>-178773.43</v>
          </cell>
        </row>
        <row r="271">
          <cell r="C271">
            <v>151894</v>
          </cell>
          <cell r="D271" t="str">
            <v>AMORT WA DSM</v>
          </cell>
          <cell r="E271">
            <v>526033.25</v>
          </cell>
        </row>
        <row r="272">
          <cell r="C272">
            <v>151896</v>
          </cell>
          <cell r="D272" t="str">
            <v>WA EE DEF-HISTORICAL</v>
          </cell>
          <cell r="E272">
            <v>2059388.41</v>
          </cell>
        </row>
        <row r="273">
          <cell r="C273">
            <v>151898</v>
          </cell>
          <cell r="D273" t="str">
            <v>WA EE DEF - TRUEUP</v>
          </cell>
          <cell r="E273">
            <v>-2035008.05</v>
          </cell>
        </row>
        <row r="274">
          <cell r="C274">
            <v>151900</v>
          </cell>
          <cell r="D274" t="str">
            <v>DEF GEOTEE - COM</v>
          </cell>
          <cell r="E274">
            <v>109856.89</v>
          </cell>
        </row>
        <row r="275">
          <cell r="C275">
            <v>151902</v>
          </cell>
          <cell r="D275" t="str">
            <v>DEF GEOTEE - RES</v>
          </cell>
          <cell r="E275">
            <v>555243.73</v>
          </cell>
        </row>
        <row r="276">
          <cell r="C276">
            <v>151904</v>
          </cell>
          <cell r="D276" t="str">
            <v>PENSION BALANCING-OR</v>
          </cell>
          <cell r="E276">
            <v>36617871.189999998</v>
          </cell>
        </row>
        <row r="277">
          <cell r="C277">
            <v>151908</v>
          </cell>
          <cell r="D277" t="str">
            <v>MLT FAM SCHD405 PMTS</v>
          </cell>
          <cell r="E277">
            <v>333533.19</v>
          </cell>
        </row>
        <row r="278">
          <cell r="C278">
            <v>151910</v>
          </cell>
          <cell r="D278" t="str">
            <v>MLT FAM SCHD4 AMORT</v>
          </cell>
          <cell r="E278">
            <v>-18520.27</v>
          </cell>
        </row>
        <row r="279">
          <cell r="C279">
            <v>151918</v>
          </cell>
          <cell r="D279" t="str">
            <v>AMORT WA CONSERV ASS</v>
          </cell>
          <cell r="E279">
            <v>66039.56</v>
          </cell>
        </row>
        <row r="280">
          <cell r="C280">
            <v>151920</v>
          </cell>
          <cell r="D280" t="str">
            <v>OR DEF-HOOD RIV SVC</v>
          </cell>
          <cell r="E280">
            <v>569347.71</v>
          </cell>
        </row>
        <row r="281">
          <cell r="C281">
            <v>151922</v>
          </cell>
          <cell r="D281" t="str">
            <v>WA DEF-WHITE S SVC R</v>
          </cell>
          <cell r="E281">
            <v>197210.78</v>
          </cell>
        </row>
        <row r="282">
          <cell r="C282">
            <v>151924</v>
          </cell>
          <cell r="D282" t="str">
            <v>REG ASSET RECLASS-LT</v>
          </cell>
          <cell r="E282">
            <v>0</v>
          </cell>
        </row>
        <row r="283">
          <cell r="C283">
            <v>154005</v>
          </cell>
          <cell r="D283" t="str">
            <v>FAS133 L.T. GAIN SW&amp;</v>
          </cell>
          <cell r="E283">
            <v>10660023</v>
          </cell>
        </row>
        <row r="284">
          <cell r="C284">
            <v>154015</v>
          </cell>
          <cell r="D284" t="str">
            <v>PHYSICAL OPT-LT GAIN</v>
          </cell>
          <cell r="E284">
            <v>70128</v>
          </cell>
        </row>
        <row r="285">
          <cell r="C285">
            <v>157005</v>
          </cell>
          <cell r="D285" t="str">
            <v>CSV EDC LIFE INSUR</v>
          </cell>
          <cell r="E285">
            <v>869729.84</v>
          </cell>
        </row>
        <row r="286">
          <cell r="C286">
            <v>157010</v>
          </cell>
          <cell r="D286" t="str">
            <v>CSV DDC W/ TOLI</v>
          </cell>
          <cell r="E286">
            <v>2244222</v>
          </cell>
        </row>
        <row r="287">
          <cell r="C287">
            <v>157015</v>
          </cell>
          <cell r="D287" t="str">
            <v>CSV COLI 6/19 YE</v>
          </cell>
          <cell r="E287">
            <v>8782179.7300000004</v>
          </cell>
        </row>
        <row r="288">
          <cell r="C288">
            <v>157020</v>
          </cell>
          <cell r="D288" t="str">
            <v>CSV ESRIP W/ TOLI</v>
          </cell>
          <cell r="E288">
            <v>4230129.6399999997</v>
          </cell>
        </row>
        <row r="289">
          <cell r="C289">
            <v>157025</v>
          </cell>
          <cell r="D289" t="str">
            <v>CSV EDC LIFE INSUR</v>
          </cell>
          <cell r="E289">
            <v>327775.35999999999</v>
          </cell>
        </row>
        <row r="290">
          <cell r="C290">
            <v>157030</v>
          </cell>
          <cell r="D290" t="str">
            <v>CSV ESRIP W/ TOLI</v>
          </cell>
          <cell r="E290">
            <v>9029639.3100000005</v>
          </cell>
        </row>
        <row r="291">
          <cell r="C291">
            <v>157035</v>
          </cell>
          <cell r="D291" t="str">
            <v>CSV TODD LIFE INSUR</v>
          </cell>
          <cell r="E291">
            <v>10743585.83</v>
          </cell>
        </row>
        <row r="292">
          <cell r="C292">
            <v>157040</v>
          </cell>
          <cell r="D292" t="str">
            <v>SUP TRUST DC PLAN 1</v>
          </cell>
          <cell r="E292">
            <v>6539254.6600000001</v>
          </cell>
        </row>
        <row r="293">
          <cell r="C293">
            <v>157045</v>
          </cell>
          <cell r="D293" t="str">
            <v>SUP TRUST DC PLAN 2</v>
          </cell>
          <cell r="E293">
            <v>1414938.36</v>
          </cell>
        </row>
        <row r="294">
          <cell r="C294">
            <v>157050</v>
          </cell>
          <cell r="D294" t="str">
            <v>SUP TRUST SERP PLAN1</v>
          </cell>
          <cell r="E294">
            <v>3781617.84</v>
          </cell>
        </row>
        <row r="295">
          <cell r="C295">
            <v>157055</v>
          </cell>
          <cell r="D295" t="str">
            <v>SUP TRUST SERP PLAN2</v>
          </cell>
          <cell r="E295">
            <v>420297.36</v>
          </cell>
        </row>
        <row r="296">
          <cell r="C296">
            <v>160005</v>
          </cell>
          <cell r="D296" t="str">
            <v>ROU UTIL LEASE ASSET</v>
          </cell>
          <cell r="E296">
            <v>85980585.459999993</v>
          </cell>
        </row>
        <row r="297">
          <cell r="C297">
            <v>160205</v>
          </cell>
          <cell r="D297" t="str">
            <v>ROU UTIL LEAS ACC DE</v>
          </cell>
          <cell r="E297">
            <v>-11406320.970000001</v>
          </cell>
        </row>
        <row r="298">
          <cell r="C298">
            <v>163005</v>
          </cell>
          <cell r="D298" t="str">
            <v>LEASE RECEIVABLE- LT</v>
          </cell>
          <cell r="E298">
            <v>650719.74</v>
          </cell>
        </row>
        <row r="299">
          <cell r="C299">
            <v>163010</v>
          </cell>
          <cell r="D299" t="str">
            <v>N. MIST LT LEASE REC</v>
          </cell>
          <cell r="E299">
            <v>138344128.66999999</v>
          </cell>
        </row>
        <row r="300">
          <cell r="C300">
            <v>169005</v>
          </cell>
          <cell r="D300" t="str">
            <v>CLOUD UTIL PLANT INS</v>
          </cell>
          <cell r="E300">
            <v>11780837.08</v>
          </cell>
        </row>
        <row r="301">
          <cell r="C301">
            <v>169010</v>
          </cell>
          <cell r="D301" t="str">
            <v>CLOUD UTL PL DEPR</v>
          </cell>
          <cell r="E301">
            <v>-2885258.42</v>
          </cell>
        </row>
        <row r="302">
          <cell r="C302">
            <v>169105</v>
          </cell>
          <cell r="D302" t="str">
            <v>Long Term Prepaids</v>
          </cell>
          <cell r="E302">
            <v>0</v>
          </cell>
        </row>
        <row r="303">
          <cell r="C303">
            <v>169110</v>
          </cell>
          <cell r="D303" t="str">
            <v>WC INS Recover - LT</v>
          </cell>
          <cell r="E303">
            <v>0</v>
          </cell>
        </row>
        <row r="304">
          <cell r="C304">
            <v>169115</v>
          </cell>
          <cell r="D304" t="str">
            <v>UNAMT DEBT EXP LOC</v>
          </cell>
          <cell r="E304">
            <v>1665322.12</v>
          </cell>
        </row>
        <row r="305">
          <cell r="C305">
            <v>169120</v>
          </cell>
          <cell r="D305" t="str">
            <v>Def Ince-Sng Fam Con</v>
          </cell>
          <cell r="E305">
            <v>3128690</v>
          </cell>
        </row>
        <row r="306">
          <cell r="C306">
            <v>169125</v>
          </cell>
          <cell r="D306" t="str">
            <v>Acc Amort - DI - SFC</v>
          </cell>
          <cell r="E306">
            <v>-133644.92000000001</v>
          </cell>
        </row>
        <row r="307">
          <cell r="C307">
            <v>169130</v>
          </cell>
          <cell r="D307" t="str">
            <v>Def Ince-Mltf Mult M</v>
          </cell>
          <cell r="E307">
            <v>3077162</v>
          </cell>
        </row>
        <row r="308">
          <cell r="C308">
            <v>169135</v>
          </cell>
          <cell r="D308" t="str">
            <v>Acc Amort - DI - MMM</v>
          </cell>
          <cell r="E308">
            <v>-111441.74</v>
          </cell>
        </row>
        <row r="309">
          <cell r="C309">
            <v>169140</v>
          </cell>
          <cell r="D309" t="str">
            <v>LEASE CLEARING</v>
          </cell>
          <cell r="E309">
            <v>0</v>
          </cell>
        </row>
        <row r="310">
          <cell r="C310">
            <v>169145</v>
          </cell>
          <cell r="D310" t="str">
            <v>LEASE ASSET CLEARING</v>
          </cell>
          <cell r="E310">
            <v>0</v>
          </cell>
        </row>
        <row r="311">
          <cell r="C311">
            <v>169150</v>
          </cell>
          <cell r="D311" t="str">
            <v>CIS SUSPENSE</v>
          </cell>
          <cell r="E311">
            <v>87966.31</v>
          </cell>
        </row>
        <row r="312">
          <cell r="C312">
            <v>169155</v>
          </cell>
          <cell r="D312" t="str">
            <v>SUSPENSE</v>
          </cell>
          <cell r="E312">
            <v>0</v>
          </cell>
        </row>
        <row r="313">
          <cell r="C313">
            <v>169165</v>
          </cell>
          <cell r="D313" t="str">
            <v>PRELIMINARY SURVEYS</v>
          </cell>
          <cell r="E313">
            <v>5105840.5999999996</v>
          </cell>
        </row>
        <row r="314">
          <cell r="C314">
            <v>169170</v>
          </cell>
          <cell r="D314" t="str">
            <v>CLEARING</v>
          </cell>
          <cell r="E314">
            <v>-357193.46</v>
          </cell>
        </row>
        <row r="315">
          <cell r="C315">
            <v>169175</v>
          </cell>
          <cell r="D315" t="str">
            <v>MULT CNTY TAX</v>
          </cell>
          <cell r="E315">
            <v>-243042.07</v>
          </cell>
        </row>
        <row r="316">
          <cell r="C316">
            <v>169180</v>
          </cell>
          <cell r="D316" t="str">
            <v>METRO SHS TAX</v>
          </cell>
          <cell r="E316">
            <v>81411</v>
          </cell>
        </row>
        <row r="317">
          <cell r="C317">
            <v>169185</v>
          </cell>
          <cell r="D317" t="str">
            <v>ACCOUNT ADJUSTMENTS</v>
          </cell>
          <cell r="E317">
            <v>59.15</v>
          </cell>
        </row>
        <row r="318">
          <cell r="C318">
            <v>169503</v>
          </cell>
          <cell r="D318" t="str">
            <v>LG COMP MAINT 17 Cst</v>
          </cell>
          <cell r="E318">
            <v>1259941.01</v>
          </cell>
        </row>
        <row r="319">
          <cell r="C319">
            <v>169504</v>
          </cell>
          <cell r="D319" t="str">
            <v>COMP MAINT AMORT2013</v>
          </cell>
          <cell r="E319">
            <v>-1226981.55</v>
          </cell>
        </row>
        <row r="320">
          <cell r="C320">
            <v>169505</v>
          </cell>
          <cell r="D320" t="str">
            <v>COMP MAINT 2009 Cost</v>
          </cell>
          <cell r="E320">
            <v>1226981.55</v>
          </cell>
        </row>
        <row r="321">
          <cell r="C321">
            <v>169506</v>
          </cell>
          <cell r="D321" t="str">
            <v>LRG COMP MAINT AMORT</v>
          </cell>
          <cell r="E321">
            <v>-1091259.3700000001</v>
          </cell>
        </row>
        <row r="322">
          <cell r="C322">
            <v>169509</v>
          </cell>
          <cell r="D322" t="str">
            <v>N LNG COMP MAINT Exp</v>
          </cell>
          <cell r="E322">
            <v>204968.21</v>
          </cell>
        </row>
        <row r="323">
          <cell r="C323">
            <v>169512</v>
          </cell>
          <cell r="D323" t="str">
            <v>N LNG COMP MAINT Amo</v>
          </cell>
          <cell r="E323">
            <v>-143463.56</v>
          </cell>
        </row>
        <row r="324">
          <cell r="C324">
            <v>169515</v>
          </cell>
          <cell r="D324" t="str">
            <v>Mist 500 Compr Main</v>
          </cell>
          <cell r="E324">
            <v>735437.18</v>
          </cell>
        </row>
        <row r="325">
          <cell r="C325">
            <v>169518</v>
          </cell>
          <cell r="D325" t="str">
            <v>Mist500COMP MAIN Amo</v>
          </cell>
          <cell r="E325">
            <v>-206416.55</v>
          </cell>
        </row>
        <row r="326">
          <cell r="C326">
            <v>169521</v>
          </cell>
          <cell r="D326" t="str">
            <v>Mist600Comp Maint-18</v>
          </cell>
          <cell r="E326">
            <v>91090.29</v>
          </cell>
        </row>
        <row r="327">
          <cell r="C327">
            <v>169524</v>
          </cell>
          <cell r="D327" t="str">
            <v>Mist 600 Comp Amort</v>
          </cell>
          <cell r="E327">
            <v>-66794.42</v>
          </cell>
        </row>
        <row r="328">
          <cell r="C328">
            <v>169527</v>
          </cell>
          <cell r="D328" t="str">
            <v>Mist600Comp Maint-18</v>
          </cell>
          <cell r="E328">
            <v>182108.56</v>
          </cell>
        </row>
        <row r="329">
          <cell r="C329">
            <v>169530</v>
          </cell>
          <cell r="D329" t="str">
            <v>Mist 600 Comp Amort</v>
          </cell>
          <cell r="E329">
            <v>-133592.64000000001</v>
          </cell>
        </row>
        <row r="330">
          <cell r="C330">
            <v>169533</v>
          </cell>
          <cell r="D330" t="str">
            <v>2019 GC300 COMP COST</v>
          </cell>
          <cell r="E330">
            <v>958048.15</v>
          </cell>
        </row>
        <row r="331">
          <cell r="C331">
            <v>169536</v>
          </cell>
          <cell r="D331" t="str">
            <v>2019 GC300 COMP AMOR</v>
          </cell>
          <cell r="E331">
            <v>-442856.15</v>
          </cell>
        </row>
        <row r="332">
          <cell r="C332">
            <v>169539</v>
          </cell>
          <cell r="D332" t="str">
            <v>2019 GC400 COMP COST</v>
          </cell>
          <cell r="E332">
            <v>1121687.8500000001</v>
          </cell>
        </row>
        <row r="333">
          <cell r="C333">
            <v>169542</v>
          </cell>
          <cell r="D333" t="str">
            <v>2019 GC400 COMP AMOR</v>
          </cell>
          <cell r="E333">
            <v>-509711.21</v>
          </cell>
        </row>
        <row r="334">
          <cell r="C334">
            <v>169545</v>
          </cell>
          <cell r="D334" t="str">
            <v>2019 GC500 COMP COST</v>
          </cell>
          <cell r="E334">
            <v>2997483.91</v>
          </cell>
        </row>
        <row r="335">
          <cell r="C335">
            <v>169548</v>
          </cell>
          <cell r="D335" t="str">
            <v>2019 GC500 COMP AMOR</v>
          </cell>
          <cell r="E335">
            <v>-787913.55</v>
          </cell>
        </row>
        <row r="336">
          <cell r="C336">
            <v>169551</v>
          </cell>
          <cell r="D336" t="str">
            <v>2019 GC600 COMP COST</v>
          </cell>
          <cell r="E336">
            <v>406728.4</v>
          </cell>
        </row>
        <row r="337">
          <cell r="C337">
            <v>169554</v>
          </cell>
          <cell r="D337" t="str">
            <v>2019 GC600 COMP AMOR</v>
          </cell>
          <cell r="E337">
            <v>-124839.36</v>
          </cell>
        </row>
        <row r="338">
          <cell r="C338">
            <v>169557</v>
          </cell>
          <cell r="D338" t="str">
            <v>2019 GC600 COMP UT C</v>
          </cell>
          <cell r="E338">
            <v>191650.23</v>
          </cell>
        </row>
        <row r="339">
          <cell r="C339">
            <v>169560</v>
          </cell>
          <cell r="D339" t="str">
            <v>2019 GC600 COMP UT A</v>
          </cell>
          <cell r="E339">
            <v>-59288.03</v>
          </cell>
        </row>
        <row r="340">
          <cell r="C340">
            <v>169563</v>
          </cell>
          <cell r="D340" t="str">
            <v>SALEM COMP REBUI COS</v>
          </cell>
          <cell r="E340">
            <v>30601.71</v>
          </cell>
        </row>
        <row r="341">
          <cell r="C341">
            <v>169565</v>
          </cell>
          <cell r="D341" t="str">
            <v>DELL LEASE DEFERRED</v>
          </cell>
          <cell r="E341">
            <v>-0.02</v>
          </cell>
        </row>
        <row r="342">
          <cell r="C342">
            <v>169566</v>
          </cell>
          <cell r="D342" t="str">
            <v>SALEM COMP REBUI AMO</v>
          </cell>
          <cell r="E342">
            <v>-6120.27</v>
          </cell>
        </row>
        <row r="343">
          <cell r="C343">
            <v>169805</v>
          </cell>
          <cell r="D343" t="str">
            <v>NON-UTILITY LEASEHOL</v>
          </cell>
          <cell r="E343">
            <v>1123494.69</v>
          </cell>
        </row>
        <row r="344">
          <cell r="C344">
            <v>169810</v>
          </cell>
          <cell r="D344" t="str">
            <v>AMT OF NON-UTILITY L</v>
          </cell>
          <cell r="E344">
            <v>-1082725.94</v>
          </cell>
        </row>
        <row r="345">
          <cell r="C345">
            <v>169815</v>
          </cell>
          <cell r="D345" t="str">
            <v>GAIN TRUCK LOT LHI</v>
          </cell>
          <cell r="E345">
            <v>-3400229.21</v>
          </cell>
        </row>
        <row r="346">
          <cell r="C346">
            <v>169820</v>
          </cell>
          <cell r="D346" t="str">
            <v>LH Imp-250 Taylor HQ</v>
          </cell>
          <cell r="E346">
            <v>31743678.620000001</v>
          </cell>
        </row>
        <row r="347">
          <cell r="C347">
            <v>169825</v>
          </cell>
          <cell r="D347" t="str">
            <v>AMT-LH 250 Taylor HQ</v>
          </cell>
          <cell r="E347">
            <v>-3017134.43</v>
          </cell>
        </row>
        <row r="348">
          <cell r="C348">
            <v>169830</v>
          </cell>
          <cell r="D348" t="str">
            <v>OPS LEASEHOLD IMPROV</v>
          </cell>
          <cell r="E348">
            <v>3631176.35</v>
          </cell>
        </row>
        <row r="349">
          <cell r="C349">
            <v>169835</v>
          </cell>
          <cell r="D349" t="str">
            <v>AMORT GAIN ON TRUCK</v>
          </cell>
          <cell r="E349">
            <v>234498.65</v>
          </cell>
        </row>
        <row r="350">
          <cell r="C350">
            <v>169840</v>
          </cell>
          <cell r="D350" t="str">
            <v>AMORT - OPS LEASEHOL</v>
          </cell>
          <cell r="E350">
            <v>-3383516.31</v>
          </cell>
        </row>
        <row r="351">
          <cell r="C351">
            <v>169845</v>
          </cell>
          <cell r="D351" t="str">
            <v>ALBANY LEASEHOLD IMP</v>
          </cell>
          <cell r="E351">
            <v>2722.5</v>
          </cell>
        </row>
        <row r="352">
          <cell r="C352">
            <v>169850</v>
          </cell>
          <cell r="D352" t="str">
            <v>AMORT - ALB LEASEHOL</v>
          </cell>
          <cell r="E352">
            <v>-2722.5</v>
          </cell>
        </row>
        <row r="353">
          <cell r="C353">
            <v>169855</v>
          </cell>
          <cell r="D353" t="str">
            <v>Livingston Tower LHI</v>
          </cell>
          <cell r="E353">
            <v>102732.75</v>
          </cell>
        </row>
        <row r="354">
          <cell r="C354">
            <v>169860</v>
          </cell>
          <cell r="D354" t="str">
            <v>LIVING TOWNE LHI AMO</v>
          </cell>
          <cell r="E354">
            <v>-22369.22</v>
          </cell>
        </row>
        <row r="355">
          <cell r="C355">
            <v>169865</v>
          </cell>
          <cell r="D355" t="str">
            <v>ONE NECK BEND LHI</v>
          </cell>
          <cell r="E355">
            <v>153159.73000000001</v>
          </cell>
        </row>
        <row r="356">
          <cell r="C356">
            <v>169870</v>
          </cell>
          <cell r="D356" t="str">
            <v>ONENECK BEND LHI AMR</v>
          </cell>
          <cell r="E356">
            <v>-66055.13</v>
          </cell>
        </row>
        <row r="357">
          <cell r="C357">
            <v>169875</v>
          </cell>
          <cell r="D357" t="str">
            <v>ST. HONORE LHI COSTS</v>
          </cell>
          <cell r="E357">
            <v>162033.84</v>
          </cell>
        </row>
        <row r="358">
          <cell r="C358">
            <v>169880</v>
          </cell>
          <cell r="D358" t="str">
            <v>ST. HONORE LHI AMORT</v>
          </cell>
          <cell r="E358">
            <v>-9864</v>
          </cell>
        </row>
        <row r="359">
          <cell r="C359">
            <v>169885</v>
          </cell>
          <cell r="D359" t="str">
            <v>DAIRY BUIL LHI COSTS</v>
          </cell>
          <cell r="E359">
            <v>21780.84</v>
          </cell>
        </row>
        <row r="360">
          <cell r="C360">
            <v>172015</v>
          </cell>
          <cell r="D360" t="str">
            <v>INVEST NW ENERGYCORP</v>
          </cell>
          <cell r="E360">
            <v>62697176.439999998</v>
          </cell>
        </row>
        <row r="361">
          <cell r="C361">
            <v>172084</v>
          </cell>
          <cell r="D361" t="str">
            <v>INVEST IN RNG HOLDCO</v>
          </cell>
          <cell r="E361">
            <v>12123896.119999999</v>
          </cell>
        </row>
        <row r="362">
          <cell r="C362">
            <v>204005</v>
          </cell>
          <cell r="D362" t="str">
            <v>N/P COM PAPER</v>
          </cell>
          <cell r="E362">
            <v>-203900000</v>
          </cell>
        </row>
        <row r="363">
          <cell r="C363">
            <v>212006</v>
          </cell>
          <cell r="D363" t="str">
            <v>GR/IR CONVERSION</v>
          </cell>
          <cell r="E363">
            <v>-26420074.719999999</v>
          </cell>
        </row>
        <row r="364">
          <cell r="C364">
            <v>212105</v>
          </cell>
          <cell r="D364" t="str">
            <v>A/P VOUCHERS</v>
          </cell>
          <cell r="E364">
            <v>-3843.34</v>
          </cell>
        </row>
        <row r="365">
          <cell r="C365">
            <v>212106</v>
          </cell>
          <cell r="D365" t="str">
            <v>A/P VOUCH CONVERSION</v>
          </cell>
          <cell r="E365">
            <v>-9218515.8599999994</v>
          </cell>
        </row>
        <row r="366">
          <cell r="C366">
            <v>212205</v>
          </cell>
          <cell r="D366" t="str">
            <v>A/P ACCRUED INV</v>
          </cell>
          <cell r="E366">
            <v>-18001047.66</v>
          </cell>
        </row>
        <row r="367">
          <cell r="C367">
            <v>212310</v>
          </cell>
          <cell r="D367" t="str">
            <v>PERFORMANCE BONUS AC</v>
          </cell>
          <cell r="E367">
            <v>-3391234.14</v>
          </cell>
        </row>
        <row r="368">
          <cell r="C368">
            <v>212405</v>
          </cell>
          <cell r="D368" t="str">
            <v>DEMAND CHARGE EQUALI</v>
          </cell>
          <cell r="E368">
            <v>-7464951</v>
          </cell>
        </row>
        <row r="369">
          <cell r="C369">
            <v>212505</v>
          </cell>
          <cell r="D369" t="str">
            <v>A/P EQUAL PAY BAL</v>
          </cell>
          <cell r="E369">
            <v>-5865477.6600000001</v>
          </cell>
        </row>
        <row r="370">
          <cell r="C370">
            <v>212605</v>
          </cell>
          <cell r="D370" t="str">
            <v>COG LIABILITY</v>
          </cell>
          <cell r="E370">
            <v>-45869481.469999999</v>
          </cell>
        </row>
        <row r="371">
          <cell r="C371">
            <v>212705</v>
          </cell>
          <cell r="D371" t="str">
            <v>RECLASS - CHECK O/D</v>
          </cell>
          <cell r="E371">
            <v>-9945535.5099999998</v>
          </cell>
        </row>
        <row r="372">
          <cell r="C372">
            <v>212802</v>
          </cell>
          <cell r="D372" t="str">
            <v>CLN ENERGY WORKS PDX</v>
          </cell>
          <cell r="E372">
            <v>0</v>
          </cell>
        </row>
        <row r="373">
          <cell r="C373">
            <v>212804</v>
          </cell>
          <cell r="D373" t="str">
            <v>A/P OFFICE PAYROLL</v>
          </cell>
          <cell r="E373">
            <v>-7031810.7199999997</v>
          </cell>
        </row>
        <row r="374">
          <cell r="C374">
            <v>212806</v>
          </cell>
          <cell r="D374" t="str">
            <v>A/P HOURLY PAYROLL</v>
          </cell>
          <cell r="E374">
            <v>0</v>
          </cell>
        </row>
        <row r="375">
          <cell r="C375">
            <v>212808</v>
          </cell>
          <cell r="D375" t="str">
            <v>A/P PENSION</v>
          </cell>
          <cell r="E375">
            <v>-106554.89</v>
          </cell>
        </row>
        <row r="376">
          <cell r="C376">
            <v>212810</v>
          </cell>
          <cell r="D376" t="str">
            <v>FLEX SPENDING ACCT</v>
          </cell>
          <cell r="E376">
            <v>-50856.31</v>
          </cell>
        </row>
        <row r="377">
          <cell r="C377">
            <v>212814</v>
          </cell>
          <cell r="D377" t="str">
            <v>HEALTH SAVINGS ACCT</v>
          </cell>
          <cell r="E377">
            <v>-31324.01</v>
          </cell>
        </row>
        <row r="378">
          <cell r="C378">
            <v>212816</v>
          </cell>
          <cell r="D378" t="str">
            <v>A/P HOURLY PTO-BARGA</v>
          </cell>
          <cell r="E378">
            <v>-2833150.35</v>
          </cell>
        </row>
        <row r="379">
          <cell r="C379">
            <v>212818</v>
          </cell>
          <cell r="D379" t="str">
            <v>OTHER OVERHEAD EXEC</v>
          </cell>
          <cell r="E379">
            <v>0</v>
          </cell>
        </row>
        <row r="380">
          <cell r="C380">
            <v>212820</v>
          </cell>
          <cell r="D380" t="str">
            <v>OTHER OVERHEAD ALLOC</v>
          </cell>
          <cell r="E380">
            <v>0</v>
          </cell>
        </row>
        <row r="381">
          <cell r="C381">
            <v>212822</v>
          </cell>
          <cell r="D381" t="str">
            <v>OT/DB OVERHEAD ALLOC</v>
          </cell>
          <cell r="E381">
            <v>0</v>
          </cell>
        </row>
        <row r="382">
          <cell r="C382">
            <v>212824</v>
          </cell>
          <cell r="D382" t="str">
            <v>A/P TAX LEVY/GARNISH</v>
          </cell>
          <cell r="E382">
            <v>493.78</v>
          </cell>
        </row>
        <row r="383">
          <cell r="C383">
            <v>212826</v>
          </cell>
          <cell r="D383" t="str">
            <v>A/P - CONCUR</v>
          </cell>
          <cell r="E383">
            <v>-343205.13</v>
          </cell>
        </row>
        <row r="384">
          <cell r="C384">
            <v>212828</v>
          </cell>
          <cell r="D384" t="str">
            <v>A/P UNION DUES-GAS W</v>
          </cell>
          <cell r="E384">
            <v>-535.9</v>
          </cell>
        </row>
        <row r="385">
          <cell r="C385">
            <v>212830</v>
          </cell>
          <cell r="D385" t="str">
            <v>A/P NGPAC</v>
          </cell>
          <cell r="E385">
            <v>0</v>
          </cell>
        </row>
        <row r="386">
          <cell r="C386">
            <v>212832</v>
          </cell>
          <cell r="D386" t="str">
            <v>A/P EMP SAVINGS PLAN</v>
          </cell>
          <cell r="E386">
            <v>-2391012.2999999998</v>
          </cell>
        </row>
        <row r="387">
          <cell r="C387">
            <v>212842</v>
          </cell>
          <cell r="D387" t="str">
            <v>A/P GAS TRANSP IMBAL</v>
          </cell>
          <cell r="E387">
            <v>-469732.38</v>
          </cell>
        </row>
        <row r="388">
          <cell r="C388">
            <v>212846</v>
          </cell>
          <cell r="D388" t="str">
            <v>A/P MELODY TEPPOLA</v>
          </cell>
          <cell r="E388">
            <v>-482.16</v>
          </cell>
        </row>
        <row r="389">
          <cell r="C389">
            <v>212854</v>
          </cell>
          <cell r="D389" t="str">
            <v>A/P YOURCAUSE</v>
          </cell>
          <cell r="E389">
            <v>-23784.6</v>
          </cell>
        </row>
        <row r="390">
          <cell r="C390">
            <v>212858</v>
          </cell>
          <cell r="D390" t="str">
            <v>OTHER BONUS LIAB</v>
          </cell>
          <cell r="E390">
            <v>-264724.40000000002</v>
          </cell>
        </row>
        <row r="391">
          <cell r="C391">
            <v>212866</v>
          </cell>
          <cell r="D391" t="str">
            <v>Safety Gear Enhanc F</v>
          </cell>
          <cell r="E391">
            <v>-16666.740000000002</v>
          </cell>
        </row>
        <row r="392">
          <cell r="C392">
            <v>212872</v>
          </cell>
          <cell r="D392" t="str">
            <v>TX COL PAY-FED W/H</v>
          </cell>
          <cell r="E392">
            <v>-2581775.63</v>
          </cell>
        </row>
        <row r="393">
          <cell r="C393">
            <v>212874</v>
          </cell>
          <cell r="D393" t="str">
            <v>TX COL PAY-SOC SEC W</v>
          </cell>
          <cell r="E393">
            <v>-719759.56</v>
          </cell>
        </row>
        <row r="394">
          <cell r="C394">
            <v>212876</v>
          </cell>
          <cell r="D394" t="str">
            <v>TX COL PAY-ST W/H</v>
          </cell>
          <cell r="E394">
            <v>-892661.08</v>
          </cell>
        </row>
        <row r="395">
          <cell r="C395">
            <v>212878</v>
          </cell>
          <cell r="D395" t="str">
            <v>TX COL PAY-FED W/H P</v>
          </cell>
          <cell r="E395">
            <v>-120455.91</v>
          </cell>
        </row>
        <row r="396">
          <cell r="C396">
            <v>212880</v>
          </cell>
          <cell r="D396" t="str">
            <v>TX COL PAY-ST W/H PE</v>
          </cell>
          <cell r="E396">
            <v>-79505.81</v>
          </cell>
        </row>
        <row r="397">
          <cell r="C397">
            <v>212884</v>
          </cell>
          <cell r="D397" t="str">
            <v>TX COL PAY-MEDICARE</v>
          </cell>
          <cell r="E397">
            <v>-171313.47</v>
          </cell>
        </row>
        <row r="398">
          <cell r="C398">
            <v>216007</v>
          </cell>
          <cell r="D398" t="str">
            <v>NWN PAY AFFIL CONV</v>
          </cell>
          <cell r="E398">
            <v>-149984</v>
          </cell>
        </row>
        <row r="399">
          <cell r="C399">
            <v>216305</v>
          </cell>
          <cell r="D399" t="str">
            <v>NWN TAXSHARE PAY AFF</v>
          </cell>
          <cell r="E399">
            <v>-4506955.07</v>
          </cell>
        </row>
        <row r="400">
          <cell r="C400">
            <v>220305</v>
          </cell>
          <cell r="D400" t="str">
            <v>TAXSHARE INTERCO PAY</v>
          </cell>
          <cell r="E400">
            <v>-13615874</v>
          </cell>
        </row>
        <row r="401">
          <cell r="C401">
            <v>224006</v>
          </cell>
          <cell r="D401" t="str">
            <v>TAX ACC-OPER PROP-WA</v>
          </cell>
          <cell r="E401">
            <v>-1979474</v>
          </cell>
        </row>
        <row r="402">
          <cell r="C402">
            <v>224009</v>
          </cell>
          <cell r="D402" t="str">
            <v>TAX ACC-BUSINESS-WA</v>
          </cell>
          <cell r="E402">
            <v>0</v>
          </cell>
        </row>
        <row r="403">
          <cell r="C403">
            <v>224012</v>
          </cell>
          <cell r="D403" t="str">
            <v>TAX ACC-COMPENSATING</v>
          </cell>
          <cell r="E403">
            <v>0</v>
          </cell>
        </row>
        <row r="404">
          <cell r="C404">
            <v>224015</v>
          </cell>
          <cell r="D404" t="str">
            <v>OR CAT</v>
          </cell>
          <cell r="E404">
            <v>-4389535</v>
          </cell>
        </row>
        <row r="405">
          <cell r="C405">
            <v>224018</v>
          </cell>
          <cell r="D405" t="str">
            <v>INC TAX ACC-FED</v>
          </cell>
          <cell r="E405">
            <v>-4844366.1900000004</v>
          </cell>
        </row>
        <row r="406">
          <cell r="C406">
            <v>224021</v>
          </cell>
          <cell r="D406" t="str">
            <v>INC TAX ACC-STATE</v>
          </cell>
          <cell r="E406">
            <v>-1114030</v>
          </cell>
        </row>
        <row r="407">
          <cell r="C407">
            <v>224024</v>
          </cell>
          <cell r="D407" t="str">
            <v>TAX ACC-METRO SHS TA</v>
          </cell>
          <cell r="E407">
            <v>-371976</v>
          </cell>
        </row>
        <row r="408">
          <cell r="C408">
            <v>224027</v>
          </cell>
          <cell r="D408" t="str">
            <v>TAX ACC-FRAN-UNBLD</v>
          </cell>
          <cell r="E408">
            <v>-2263345.9500000002</v>
          </cell>
        </row>
        <row r="409">
          <cell r="C409">
            <v>224030</v>
          </cell>
          <cell r="D409" t="str">
            <v>TAX ACC-FRAN-UNB WAR</v>
          </cell>
          <cell r="E409">
            <v>37871.910000000003</v>
          </cell>
        </row>
        <row r="410">
          <cell r="C410">
            <v>224033</v>
          </cell>
          <cell r="D410" t="str">
            <v>TAX ACC-PR DFD 6.2%</v>
          </cell>
          <cell r="E410">
            <v>-2354658.46</v>
          </cell>
        </row>
        <row r="411">
          <cell r="C411">
            <v>224036</v>
          </cell>
          <cell r="D411" t="str">
            <v>TAX ACC-SO CLAC 98</v>
          </cell>
          <cell r="E411">
            <v>4202.1099999999997</v>
          </cell>
        </row>
        <row r="412">
          <cell r="C412">
            <v>224039</v>
          </cell>
          <cell r="D412" t="str">
            <v>TAX ACC-PAYROLL</v>
          </cell>
          <cell r="E412">
            <v>-3721106.07</v>
          </cell>
        </row>
        <row r="413">
          <cell r="C413">
            <v>224042</v>
          </cell>
          <cell r="D413" t="str">
            <v>TAX ACC-UNEMP-OR</v>
          </cell>
          <cell r="E413">
            <v>25898.29</v>
          </cell>
        </row>
        <row r="414">
          <cell r="C414">
            <v>224045</v>
          </cell>
          <cell r="D414" t="str">
            <v>TAX ACC-UNEMP-WA</v>
          </cell>
          <cell r="E414">
            <v>511.24</v>
          </cell>
        </row>
        <row r="415">
          <cell r="C415">
            <v>224048</v>
          </cell>
          <cell r="D415" t="str">
            <v>TAX ACC-FED UNEMP</v>
          </cell>
          <cell r="E415">
            <v>1226.78</v>
          </cell>
        </row>
        <row r="416">
          <cell r="C416">
            <v>224051</v>
          </cell>
          <cell r="D416" t="str">
            <v>TAX ACC-FED UNEMP-WA</v>
          </cell>
          <cell r="E416">
            <v>30.17</v>
          </cell>
        </row>
        <row r="417">
          <cell r="C417">
            <v>224054</v>
          </cell>
          <cell r="D417" t="str">
            <v>TAX ACC-PAYROLL-SOC</v>
          </cell>
          <cell r="E417">
            <v>1336399.3500000001</v>
          </cell>
        </row>
        <row r="418">
          <cell r="C418">
            <v>224057</v>
          </cell>
          <cell r="D418" t="str">
            <v>TAX ACC-PAYROLL-TRI-</v>
          </cell>
          <cell r="E418">
            <v>189637.67</v>
          </cell>
        </row>
        <row r="419">
          <cell r="C419">
            <v>224060</v>
          </cell>
          <cell r="D419" t="str">
            <v>TAX ACC-LANE CO TRAN</v>
          </cell>
          <cell r="E419">
            <v>7094.34</v>
          </cell>
        </row>
        <row r="420">
          <cell r="C420">
            <v>224063</v>
          </cell>
          <cell r="D420" t="str">
            <v>TAX ACC-PAYROLL-MEDI</v>
          </cell>
          <cell r="E420">
            <v>313226.18</v>
          </cell>
        </row>
        <row r="421">
          <cell r="C421">
            <v>224072</v>
          </cell>
          <cell r="D421" t="str">
            <v>TAX ACC BONUS</v>
          </cell>
          <cell r="E421">
            <v>-26473.99</v>
          </cell>
        </row>
        <row r="422">
          <cell r="C422">
            <v>224075</v>
          </cell>
          <cell r="D422" t="str">
            <v>TAX ACC-MULT CO</v>
          </cell>
          <cell r="E422">
            <v>47421</v>
          </cell>
        </row>
        <row r="423">
          <cell r="C423">
            <v>224078</v>
          </cell>
          <cell r="D423" t="str">
            <v>FRAN TAX - PORTLAND</v>
          </cell>
          <cell r="E423">
            <v>-1625457.71</v>
          </cell>
        </row>
        <row r="424">
          <cell r="C424">
            <v>224081</v>
          </cell>
          <cell r="D424" t="str">
            <v>FRAN TAX - ALBANY</v>
          </cell>
          <cell r="E424">
            <v>-53291.32</v>
          </cell>
        </row>
        <row r="425">
          <cell r="C425">
            <v>224084</v>
          </cell>
          <cell r="D425" t="str">
            <v>FRAN TAX - AURORA</v>
          </cell>
          <cell r="E425">
            <v>-3900.08</v>
          </cell>
        </row>
        <row r="426">
          <cell r="C426">
            <v>224087</v>
          </cell>
          <cell r="D426" t="str">
            <v>FRAN TAX - CORVALLIS</v>
          </cell>
          <cell r="E426">
            <v>-49341.33</v>
          </cell>
        </row>
        <row r="427">
          <cell r="C427">
            <v>224090</v>
          </cell>
          <cell r="D427" t="str">
            <v>FRAN TAX - FAIRVIEW</v>
          </cell>
          <cell r="E427">
            <v>-18859.189999999999</v>
          </cell>
        </row>
        <row r="428">
          <cell r="C428">
            <v>224093</v>
          </cell>
          <cell r="D428" t="str">
            <v>FRAN TAX - GERVAIS</v>
          </cell>
          <cell r="E428">
            <v>-2431.46</v>
          </cell>
        </row>
        <row r="429">
          <cell r="C429">
            <v>224096</v>
          </cell>
          <cell r="D429" t="str">
            <v>FRAN TAX - HUBBARD</v>
          </cell>
          <cell r="E429">
            <v>-6147.78</v>
          </cell>
        </row>
        <row r="430">
          <cell r="C430">
            <v>224099</v>
          </cell>
          <cell r="D430" t="str">
            <v>FRAN TAX - LEBANON</v>
          </cell>
          <cell r="E430">
            <v>-15066.25</v>
          </cell>
        </row>
        <row r="431">
          <cell r="C431">
            <v>224102</v>
          </cell>
          <cell r="D431" t="str">
            <v>FRAN TAX - MILWAUKIE</v>
          </cell>
          <cell r="E431">
            <v>-48434.48</v>
          </cell>
        </row>
        <row r="432">
          <cell r="C432">
            <v>224105</v>
          </cell>
          <cell r="D432" t="str">
            <v>FRANTAX - MT ANGEL</v>
          </cell>
          <cell r="E432">
            <v>-7493.92</v>
          </cell>
        </row>
        <row r="433">
          <cell r="C433">
            <v>224108</v>
          </cell>
          <cell r="D433" t="str">
            <v>FRAN TAX - SALEM</v>
          </cell>
          <cell r="E433">
            <v>0</v>
          </cell>
        </row>
        <row r="434">
          <cell r="C434">
            <v>224111</v>
          </cell>
          <cell r="D434" t="str">
            <v>FRANTAX - SILVERTON</v>
          </cell>
          <cell r="E434">
            <v>-25179.65</v>
          </cell>
        </row>
        <row r="435">
          <cell r="C435">
            <v>224114</v>
          </cell>
          <cell r="D435" t="str">
            <v>FRAN TAX - TROUTDALE</v>
          </cell>
          <cell r="E435">
            <v>-41688.199999999997</v>
          </cell>
        </row>
        <row r="436">
          <cell r="C436">
            <v>224117</v>
          </cell>
          <cell r="D436" t="str">
            <v>FRAN TAX - WEST LINN</v>
          </cell>
          <cell r="E436">
            <v>-76289.210000000006</v>
          </cell>
        </row>
        <row r="437">
          <cell r="C437">
            <v>224120</v>
          </cell>
          <cell r="D437" t="str">
            <v>FRAN TAX - WOODBURN</v>
          </cell>
          <cell r="E437">
            <v>-50506.879999999997</v>
          </cell>
        </row>
        <row r="438">
          <cell r="C438">
            <v>224123</v>
          </cell>
          <cell r="D438" t="str">
            <v>FRAN TAX - BEAVERTON</v>
          </cell>
          <cell r="E438">
            <v>-222608.9</v>
          </cell>
        </row>
        <row r="439">
          <cell r="C439">
            <v>224126</v>
          </cell>
          <cell r="D439" t="str">
            <v>FRAN TAX - DALLAS</v>
          </cell>
          <cell r="E439">
            <v>-34879.089999999997</v>
          </cell>
        </row>
        <row r="440">
          <cell r="C440">
            <v>224129</v>
          </cell>
          <cell r="D440" t="str">
            <v>FRAN TAX - MONMOUTH</v>
          </cell>
          <cell r="E440">
            <v>-12579.29</v>
          </cell>
        </row>
        <row r="441">
          <cell r="C441">
            <v>224132</v>
          </cell>
          <cell r="D441" t="str">
            <v>FRAN TAX - INDEPENDE</v>
          </cell>
          <cell r="E441">
            <v>-16217.96</v>
          </cell>
        </row>
        <row r="442">
          <cell r="C442">
            <v>224135</v>
          </cell>
          <cell r="D442" t="str">
            <v>FRANTAX - TUALATIN</v>
          </cell>
          <cell r="E442">
            <v>-97496.15</v>
          </cell>
        </row>
        <row r="443">
          <cell r="C443">
            <v>224138</v>
          </cell>
          <cell r="D443" t="str">
            <v>FRAN TAX - LAKE OSWE</v>
          </cell>
          <cell r="E443">
            <v>-135764.09</v>
          </cell>
        </row>
        <row r="444">
          <cell r="C444">
            <v>224141</v>
          </cell>
          <cell r="D444" t="str">
            <v>FRAN TAX - NEWBERG</v>
          </cell>
          <cell r="E444">
            <v>-45856.91</v>
          </cell>
        </row>
        <row r="445">
          <cell r="C445">
            <v>224144</v>
          </cell>
          <cell r="D445" t="str">
            <v>FRAN TAX - SHERWOOD</v>
          </cell>
          <cell r="E445">
            <v>-51099.01</v>
          </cell>
        </row>
        <row r="446">
          <cell r="C446">
            <v>224147</v>
          </cell>
          <cell r="D446" t="str">
            <v>FRAN TAX - HILLSBORO</v>
          </cell>
          <cell r="E446">
            <v>-254759.45</v>
          </cell>
        </row>
        <row r="447">
          <cell r="C447">
            <v>224150</v>
          </cell>
          <cell r="D447" t="str">
            <v>FRAN TAX - FOREST GR</v>
          </cell>
          <cell r="E447">
            <v>-40122.76</v>
          </cell>
        </row>
        <row r="448">
          <cell r="C448">
            <v>224153</v>
          </cell>
          <cell r="D448" t="str">
            <v>FRAN TAX - CORNELIUS</v>
          </cell>
          <cell r="E448">
            <v>-20042.3</v>
          </cell>
        </row>
        <row r="449">
          <cell r="C449">
            <v>224156</v>
          </cell>
          <cell r="D449" t="str">
            <v>FRAN TAX - GRESHAM</v>
          </cell>
          <cell r="E449">
            <v>-214866.65</v>
          </cell>
        </row>
        <row r="450">
          <cell r="C450">
            <v>224159</v>
          </cell>
          <cell r="D450" t="str">
            <v>FRAN TAX - GLADSTONE</v>
          </cell>
          <cell r="E450">
            <v>-24147.62</v>
          </cell>
        </row>
        <row r="451">
          <cell r="C451">
            <v>224162</v>
          </cell>
          <cell r="D451" t="str">
            <v>FRAN TAX - OREGON CI</v>
          </cell>
          <cell r="E451">
            <v>-83973.46</v>
          </cell>
        </row>
        <row r="452">
          <cell r="C452">
            <v>224165</v>
          </cell>
          <cell r="D452" t="str">
            <v>FRAN TAX - WOOD VILL</v>
          </cell>
          <cell r="E452">
            <v>-8123.56</v>
          </cell>
        </row>
        <row r="453">
          <cell r="C453">
            <v>224168</v>
          </cell>
          <cell r="D453" t="str">
            <v>FRAN TAX - EUGENE</v>
          </cell>
          <cell r="E453">
            <v>-261848</v>
          </cell>
        </row>
        <row r="454">
          <cell r="C454">
            <v>224171</v>
          </cell>
          <cell r="D454" t="str">
            <v>FRAN TAX - SPRINGFIE</v>
          </cell>
          <cell r="E454">
            <v>-58983.5</v>
          </cell>
        </row>
        <row r="455">
          <cell r="C455">
            <v>224174</v>
          </cell>
          <cell r="D455" t="str">
            <v>FRAN TAX - THE DALLE</v>
          </cell>
          <cell r="E455">
            <v>-28525.29</v>
          </cell>
        </row>
        <row r="456">
          <cell r="C456">
            <v>224177</v>
          </cell>
          <cell r="D456" t="str">
            <v>FRAN TAX - TURNER</v>
          </cell>
          <cell r="E456">
            <v>-6477.86</v>
          </cell>
        </row>
        <row r="457">
          <cell r="C457">
            <v>224180</v>
          </cell>
          <cell r="D457" t="str">
            <v>FRAN TAX - COBURG</v>
          </cell>
          <cell r="E457">
            <v>-6475.88</v>
          </cell>
        </row>
        <row r="458">
          <cell r="C458">
            <v>224183</v>
          </cell>
          <cell r="D458" t="str">
            <v>FRAN TAX - ST HELENS</v>
          </cell>
          <cell r="E458">
            <v>-28371.82</v>
          </cell>
        </row>
        <row r="459">
          <cell r="C459">
            <v>224186</v>
          </cell>
          <cell r="D459" t="str">
            <v>FRANTAX - SCAPPOOSE</v>
          </cell>
          <cell r="E459">
            <v>-16390.53</v>
          </cell>
        </row>
        <row r="460">
          <cell r="C460">
            <v>224189</v>
          </cell>
          <cell r="D460" t="str">
            <v>FRAN TAX - TIGARD</v>
          </cell>
          <cell r="E460">
            <v>-151510.21</v>
          </cell>
        </row>
        <row r="461">
          <cell r="C461">
            <v>224192</v>
          </cell>
          <cell r="D461" t="str">
            <v>FRAN TAX - SWEET HOM</v>
          </cell>
          <cell r="E461">
            <v>-13662.34</v>
          </cell>
        </row>
        <row r="462">
          <cell r="C462">
            <v>224195</v>
          </cell>
          <cell r="D462" t="str">
            <v>FRAN TAX - HOOD RIVE</v>
          </cell>
          <cell r="E462">
            <v>-26254.42</v>
          </cell>
        </row>
        <row r="463">
          <cell r="C463">
            <v>224198</v>
          </cell>
          <cell r="D463" t="str">
            <v>FRANTAX - STAYTON</v>
          </cell>
          <cell r="E463">
            <v>-17888.830000000002</v>
          </cell>
        </row>
        <row r="464">
          <cell r="C464">
            <v>224201</v>
          </cell>
          <cell r="D464" t="str">
            <v>FRANTAX - AUMSVILLE</v>
          </cell>
          <cell r="E464">
            <v>-5219.59</v>
          </cell>
        </row>
        <row r="465">
          <cell r="C465">
            <v>224204</v>
          </cell>
          <cell r="D465" t="str">
            <v>FRANTAX - LYONS</v>
          </cell>
          <cell r="E465">
            <v>-2510.7399999999998</v>
          </cell>
        </row>
        <row r="466">
          <cell r="C466">
            <v>224207</v>
          </cell>
          <cell r="D466" t="str">
            <v>FRANTAX - MILL CITY</v>
          </cell>
          <cell r="E466">
            <v>-3404.47</v>
          </cell>
        </row>
        <row r="467">
          <cell r="C467">
            <v>224210</v>
          </cell>
          <cell r="D467" t="str">
            <v>FRAN TAX - JUNCTION</v>
          </cell>
          <cell r="E467">
            <v>-14769.61</v>
          </cell>
        </row>
        <row r="468">
          <cell r="C468">
            <v>224213</v>
          </cell>
          <cell r="D468" t="str">
            <v>FRAN TAX - COTTAGE G</v>
          </cell>
          <cell r="E468">
            <v>-17718.39</v>
          </cell>
        </row>
        <row r="469">
          <cell r="C469">
            <v>224216</v>
          </cell>
          <cell r="D469" t="str">
            <v>FRAN TAX - CRESWELL</v>
          </cell>
          <cell r="E469">
            <v>-8282.2099999999991</v>
          </cell>
        </row>
        <row r="470">
          <cell r="C470">
            <v>224219</v>
          </cell>
          <cell r="D470" t="str">
            <v>FRAN TAX - COLUMBIA</v>
          </cell>
          <cell r="E470">
            <v>-4666</v>
          </cell>
        </row>
        <row r="471">
          <cell r="C471">
            <v>224222</v>
          </cell>
          <cell r="D471" t="str">
            <v>FRANTAX - PHILOMATH</v>
          </cell>
          <cell r="E471">
            <v>-6500.72</v>
          </cell>
        </row>
        <row r="472">
          <cell r="C472">
            <v>224225</v>
          </cell>
          <cell r="D472" t="str">
            <v>FRAN TAX - DONALD</v>
          </cell>
          <cell r="E472">
            <v>-2095.6999999999998</v>
          </cell>
        </row>
        <row r="473">
          <cell r="C473">
            <v>224228</v>
          </cell>
          <cell r="D473" t="str">
            <v>FRAN TAX - MCMINNVIL</v>
          </cell>
          <cell r="E473">
            <v>-37241.839999999997</v>
          </cell>
        </row>
        <row r="474">
          <cell r="C474">
            <v>224231</v>
          </cell>
          <cell r="D474" t="str">
            <v>FRAN TAX - AMITY</v>
          </cell>
          <cell r="E474">
            <v>-1906.2</v>
          </cell>
        </row>
        <row r="475">
          <cell r="C475">
            <v>224234</v>
          </cell>
          <cell r="D475" t="str">
            <v>FRAN TAX - HALSEY</v>
          </cell>
          <cell r="E475">
            <v>-1651.96</v>
          </cell>
        </row>
        <row r="476">
          <cell r="C476">
            <v>224237</v>
          </cell>
          <cell r="D476" t="str">
            <v>FRAN TAX - HARRISBUR</v>
          </cell>
          <cell r="E476">
            <v>-6216.48</v>
          </cell>
        </row>
        <row r="477">
          <cell r="C477">
            <v>224240</v>
          </cell>
          <cell r="D477" t="str">
            <v>FRAN TAX - BROWNSVIL</v>
          </cell>
          <cell r="E477">
            <v>-3603.99</v>
          </cell>
        </row>
        <row r="478">
          <cell r="C478">
            <v>224243</v>
          </cell>
          <cell r="D478" t="str">
            <v>FRAN TAX - NORTH PLA</v>
          </cell>
          <cell r="E478">
            <v>-8259.98</v>
          </cell>
        </row>
        <row r="479">
          <cell r="C479">
            <v>224246</v>
          </cell>
          <cell r="D479" t="str">
            <v>FRAN TAX - ASTORIA</v>
          </cell>
          <cell r="E479">
            <v>-31783.5</v>
          </cell>
        </row>
        <row r="480">
          <cell r="C480">
            <v>224249</v>
          </cell>
          <cell r="D480" t="str">
            <v>FRAN TAX - CLATSKANI</v>
          </cell>
          <cell r="E480">
            <v>-1315.07</v>
          </cell>
        </row>
        <row r="481">
          <cell r="C481">
            <v>224252</v>
          </cell>
          <cell r="D481" t="str">
            <v>FRAN TAX - JEFFERSON</v>
          </cell>
          <cell r="E481">
            <v>-4012.64</v>
          </cell>
        </row>
        <row r="482">
          <cell r="C482">
            <v>224255</v>
          </cell>
          <cell r="D482" t="str">
            <v>FRAN TAX - SCIO</v>
          </cell>
          <cell r="E482">
            <v>-1966.59</v>
          </cell>
        </row>
        <row r="483">
          <cell r="C483">
            <v>224258</v>
          </cell>
          <cell r="D483" t="str">
            <v>FRAN TAX - SUBLIMITY</v>
          </cell>
          <cell r="E483">
            <v>-7223.13</v>
          </cell>
        </row>
        <row r="484">
          <cell r="C484">
            <v>224261</v>
          </cell>
          <cell r="D484" t="str">
            <v>FRAN TAX - MOLALLA</v>
          </cell>
          <cell r="E484">
            <v>-16427.29</v>
          </cell>
        </row>
        <row r="485">
          <cell r="C485">
            <v>224264</v>
          </cell>
          <cell r="D485" t="str">
            <v>FRAN TAX - BARLOW</v>
          </cell>
          <cell r="E485">
            <v>-307.55</v>
          </cell>
        </row>
        <row r="486">
          <cell r="C486">
            <v>224267</v>
          </cell>
          <cell r="D486" t="str">
            <v>FRAN TAX - WILLAMINA</v>
          </cell>
          <cell r="E486">
            <v>-2591.44</v>
          </cell>
        </row>
        <row r="487">
          <cell r="C487">
            <v>224270</v>
          </cell>
          <cell r="D487" t="str">
            <v>FRAN TAX - WATERLOO</v>
          </cell>
          <cell r="E487">
            <v>-199.26</v>
          </cell>
        </row>
        <row r="488">
          <cell r="C488">
            <v>224273</v>
          </cell>
          <cell r="D488" t="str">
            <v>FRAN TAX - SODAVILLE</v>
          </cell>
          <cell r="E488">
            <v>603.92999999999995</v>
          </cell>
        </row>
        <row r="489">
          <cell r="C489">
            <v>224276</v>
          </cell>
          <cell r="D489" t="str">
            <v>FRAN TAX - RAINIER</v>
          </cell>
          <cell r="E489">
            <v>-2684.64</v>
          </cell>
        </row>
        <row r="490">
          <cell r="C490">
            <v>224279</v>
          </cell>
          <cell r="D490" t="str">
            <v>FRAN TAX - GEARHART</v>
          </cell>
          <cell r="E490">
            <v>-7972.2</v>
          </cell>
        </row>
        <row r="491">
          <cell r="C491">
            <v>224282</v>
          </cell>
          <cell r="D491" t="str">
            <v>FRAN TAX - WARRENTON</v>
          </cell>
          <cell r="E491">
            <v>-14429.61</v>
          </cell>
        </row>
        <row r="492">
          <cell r="C492">
            <v>224285</v>
          </cell>
          <cell r="D492" t="str">
            <v>FRAN TAX - SEASIDE</v>
          </cell>
          <cell r="E492">
            <v>-21801.61</v>
          </cell>
        </row>
        <row r="493">
          <cell r="C493">
            <v>224288</v>
          </cell>
          <cell r="D493" t="str">
            <v>FRAN TAX - SHERIDAN</v>
          </cell>
          <cell r="E493">
            <v>-7397.4</v>
          </cell>
        </row>
        <row r="494">
          <cell r="C494">
            <v>224291</v>
          </cell>
          <cell r="D494" t="str">
            <v>FRAN TAX - TOLEDO</v>
          </cell>
          <cell r="E494">
            <v>-6527.7</v>
          </cell>
        </row>
        <row r="495">
          <cell r="C495">
            <v>224294</v>
          </cell>
          <cell r="D495" t="str">
            <v>FRAN TAX - NEWPORT</v>
          </cell>
          <cell r="E495">
            <v>-18782.2</v>
          </cell>
        </row>
        <row r="496">
          <cell r="C496">
            <v>224297</v>
          </cell>
          <cell r="D496" t="str">
            <v>FRAN TAX - BANKS</v>
          </cell>
          <cell r="E496">
            <v>-4145.96</v>
          </cell>
        </row>
        <row r="497">
          <cell r="C497">
            <v>224300</v>
          </cell>
          <cell r="D497" t="str">
            <v>FRAN TAX - LINCOLN C</v>
          </cell>
          <cell r="E497">
            <v>-28208.06</v>
          </cell>
        </row>
        <row r="498">
          <cell r="C498">
            <v>224303</v>
          </cell>
          <cell r="D498" t="str">
            <v>FRAN TAX - SILETZ</v>
          </cell>
          <cell r="E498">
            <v>-790.28</v>
          </cell>
        </row>
        <row r="499">
          <cell r="C499">
            <v>224306</v>
          </cell>
          <cell r="D499" t="str">
            <v>FRAN TAX - SANDY</v>
          </cell>
          <cell r="E499">
            <v>-26167.38</v>
          </cell>
        </row>
        <row r="500">
          <cell r="C500">
            <v>224309</v>
          </cell>
          <cell r="D500" t="str">
            <v>FRAN TAX - CANBY</v>
          </cell>
          <cell r="E500">
            <v>-35887.9</v>
          </cell>
        </row>
        <row r="501">
          <cell r="C501">
            <v>224312</v>
          </cell>
          <cell r="D501" t="str">
            <v>FRAN TAX - KING CITY</v>
          </cell>
          <cell r="E501">
            <v>-11218.38</v>
          </cell>
        </row>
        <row r="502">
          <cell r="C502">
            <v>224315</v>
          </cell>
          <cell r="D502" t="str">
            <v>FRAN TAX - HAPPY VAL</v>
          </cell>
          <cell r="E502">
            <v>-64860.99</v>
          </cell>
        </row>
        <row r="503">
          <cell r="C503">
            <v>224318</v>
          </cell>
          <cell r="D503" t="str">
            <v>FRAN TAX - DURHAM</v>
          </cell>
          <cell r="E503">
            <v>-4566.41</v>
          </cell>
        </row>
        <row r="504">
          <cell r="C504">
            <v>224321</v>
          </cell>
          <cell r="D504" t="str">
            <v>FRAN TAX - DUNDEE</v>
          </cell>
          <cell r="E504">
            <v>-6261.33</v>
          </cell>
        </row>
        <row r="505">
          <cell r="C505">
            <v>224324</v>
          </cell>
          <cell r="D505" t="str">
            <v>FRAN TAX - MAYWOOD P</v>
          </cell>
          <cell r="E505">
            <v>-1968.77</v>
          </cell>
        </row>
        <row r="506">
          <cell r="C506">
            <v>224327</v>
          </cell>
          <cell r="D506" t="str">
            <v>FRAN TAX - WILSONVIL</v>
          </cell>
          <cell r="E506">
            <v>-71685.19</v>
          </cell>
        </row>
        <row r="507">
          <cell r="C507">
            <v>224330</v>
          </cell>
          <cell r="D507" t="str">
            <v>FRAN TAX - JOHNSON C</v>
          </cell>
          <cell r="E507">
            <v>-49.05</v>
          </cell>
        </row>
        <row r="508">
          <cell r="C508">
            <v>224333</v>
          </cell>
          <cell r="D508" t="str">
            <v>FRAN TAX - RIVERGROV</v>
          </cell>
          <cell r="E508">
            <v>-1568.5</v>
          </cell>
        </row>
        <row r="509">
          <cell r="C509">
            <v>224336</v>
          </cell>
          <cell r="D509" t="str">
            <v>FRAN TAX - TANGENT</v>
          </cell>
          <cell r="E509">
            <v>-1976.1</v>
          </cell>
        </row>
        <row r="510">
          <cell r="C510">
            <v>224339</v>
          </cell>
          <cell r="D510" t="str">
            <v>FRAN TAX - DEPOE BAY</v>
          </cell>
          <cell r="E510">
            <v>-5083.45</v>
          </cell>
        </row>
        <row r="511">
          <cell r="C511">
            <v>224342</v>
          </cell>
          <cell r="D511" t="str">
            <v>FRAN TAX - MILLERSBU</v>
          </cell>
          <cell r="E511">
            <v>-10937.36</v>
          </cell>
        </row>
        <row r="512">
          <cell r="C512">
            <v>224345</v>
          </cell>
          <cell r="D512" t="str">
            <v>FRAN TAX - ADAIR VIL</v>
          </cell>
          <cell r="E512">
            <v>-2504.2399999999998</v>
          </cell>
        </row>
        <row r="513">
          <cell r="C513">
            <v>224348</v>
          </cell>
          <cell r="D513" t="str">
            <v>FRAN TAX - KEIZER</v>
          </cell>
          <cell r="E513">
            <v>-71256.28</v>
          </cell>
        </row>
        <row r="514">
          <cell r="C514">
            <v>224351</v>
          </cell>
          <cell r="D514" t="str">
            <v>FRAN TAX - LAFAYETTE</v>
          </cell>
          <cell r="E514">
            <v>-4968.99</v>
          </cell>
        </row>
        <row r="515">
          <cell r="C515">
            <v>224354</v>
          </cell>
          <cell r="D515" t="str">
            <v>FRAN TAX - CANNON BE</v>
          </cell>
          <cell r="E515">
            <v>-9204.84</v>
          </cell>
        </row>
        <row r="516">
          <cell r="C516">
            <v>224357</v>
          </cell>
          <cell r="D516" t="str">
            <v>FRAN TAX - VERNONIA</v>
          </cell>
          <cell r="E516">
            <v>-4811.66</v>
          </cell>
        </row>
        <row r="517">
          <cell r="C517">
            <v>224360</v>
          </cell>
          <cell r="D517" t="str">
            <v>FRAN TAX - COOS BAY</v>
          </cell>
          <cell r="E517">
            <v>-10367.200000000001</v>
          </cell>
        </row>
        <row r="518">
          <cell r="C518">
            <v>224363</v>
          </cell>
          <cell r="D518" t="str">
            <v>FRAN TAX - NORTH BEN</v>
          </cell>
          <cell r="E518">
            <v>-6840.79</v>
          </cell>
        </row>
        <row r="519">
          <cell r="C519">
            <v>224366</v>
          </cell>
          <cell r="D519" t="str">
            <v>FRAN TAX - MYRTLE PO</v>
          </cell>
          <cell r="E519">
            <v>-1800.04</v>
          </cell>
        </row>
        <row r="520">
          <cell r="C520">
            <v>224369</v>
          </cell>
          <cell r="D520" t="str">
            <v>FRAN TAX - COQUILLE</v>
          </cell>
          <cell r="E520">
            <v>-2606.9699999999998</v>
          </cell>
        </row>
        <row r="521">
          <cell r="C521">
            <v>224372</v>
          </cell>
          <cell r="D521" t="str">
            <v>WASH EXCISE TAX PYMN</v>
          </cell>
          <cell r="E521">
            <v>0</v>
          </cell>
        </row>
        <row r="522">
          <cell r="C522">
            <v>224375</v>
          </cell>
          <cell r="D522" t="str">
            <v>INCOME TAX RECLASS</v>
          </cell>
          <cell r="E522">
            <v>10672486.189999999</v>
          </cell>
        </row>
        <row r="523">
          <cell r="C523">
            <v>224378</v>
          </cell>
          <cell r="D523" t="str">
            <v>FRANCHISE TAX - WA</v>
          </cell>
          <cell r="E523">
            <v>-561397.24</v>
          </cell>
        </row>
        <row r="524">
          <cell r="C524">
            <v>228006</v>
          </cell>
          <cell r="D524" t="str">
            <v>INT ACC-COMMIT COMMI</v>
          </cell>
          <cell r="E524">
            <v>-65555.5</v>
          </cell>
        </row>
        <row r="525">
          <cell r="C525">
            <v>228007</v>
          </cell>
          <cell r="D525" t="str">
            <v>INT ACC-8.26% NOTES</v>
          </cell>
          <cell r="E525">
            <v>0.01</v>
          </cell>
        </row>
        <row r="526">
          <cell r="C526">
            <v>228012</v>
          </cell>
          <cell r="D526" t="str">
            <v>INT ACC-6.52% NOTES</v>
          </cell>
          <cell r="E526">
            <v>-162999.82999999999</v>
          </cell>
        </row>
        <row r="527">
          <cell r="C527">
            <v>228015</v>
          </cell>
          <cell r="D527" t="str">
            <v>INT ACC-7.05% NOTE</v>
          </cell>
          <cell r="E527">
            <v>-352500</v>
          </cell>
        </row>
        <row r="528">
          <cell r="C528">
            <v>228018</v>
          </cell>
          <cell r="D528" t="str">
            <v>INT ACC-7.00% NOTE</v>
          </cell>
          <cell r="E528">
            <v>-350000.17</v>
          </cell>
        </row>
        <row r="529">
          <cell r="C529">
            <v>228019</v>
          </cell>
          <cell r="D529" t="str">
            <v>INT ACC-7.00% NOTE</v>
          </cell>
          <cell r="E529">
            <v>0.01</v>
          </cell>
        </row>
        <row r="530">
          <cell r="C530">
            <v>228021</v>
          </cell>
          <cell r="D530" t="str">
            <v>INT ACC-6.65% NOTE</v>
          </cell>
          <cell r="E530">
            <v>-327512.33</v>
          </cell>
        </row>
        <row r="531">
          <cell r="C531">
            <v>228024</v>
          </cell>
          <cell r="D531" t="str">
            <v>INT ACC-6.65% NOTE</v>
          </cell>
          <cell r="E531">
            <v>-166250.17000000001</v>
          </cell>
        </row>
        <row r="532">
          <cell r="C532">
            <v>228030</v>
          </cell>
          <cell r="D532" t="str">
            <v>INT ACC-7.74% NOTE</v>
          </cell>
          <cell r="E532">
            <v>-387000</v>
          </cell>
        </row>
        <row r="533">
          <cell r="C533">
            <v>228033</v>
          </cell>
          <cell r="D533" t="str">
            <v>INT ACC-7.85% NOTE</v>
          </cell>
          <cell r="E533">
            <v>-196250.17</v>
          </cell>
        </row>
        <row r="534">
          <cell r="C534">
            <v>228036</v>
          </cell>
          <cell r="D534" t="str">
            <v>INT ACC-7.72% NOTE</v>
          </cell>
          <cell r="E534">
            <v>-386000.17</v>
          </cell>
        </row>
        <row r="535">
          <cell r="C535">
            <v>228039</v>
          </cell>
          <cell r="D535" t="str">
            <v>INT ACC-5.82% NOTE</v>
          </cell>
          <cell r="E535">
            <v>-436500</v>
          </cell>
        </row>
        <row r="536">
          <cell r="C536">
            <v>228042</v>
          </cell>
          <cell r="D536" t="str">
            <v xml:space="preserve"> INT ACC-5.66% NOTE</v>
          </cell>
          <cell r="E536">
            <v>-566000.17000000004</v>
          </cell>
        </row>
        <row r="537">
          <cell r="C537">
            <v>228045</v>
          </cell>
          <cell r="D537" t="str">
            <v>INT ACC-5.62% NOTE</v>
          </cell>
          <cell r="E537">
            <v>-561999.82999999996</v>
          </cell>
        </row>
        <row r="538">
          <cell r="C538">
            <v>228046</v>
          </cell>
          <cell r="D538" t="str">
            <v>INT ACC-4.7% NOTE</v>
          </cell>
          <cell r="E538">
            <v>0.05</v>
          </cell>
        </row>
        <row r="539">
          <cell r="C539">
            <v>228048</v>
          </cell>
          <cell r="D539" t="str">
            <v>INT ACC-5.25% NOTE</v>
          </cell>
          <cell r="E539">
            <v>-131250</v>
          </cell>
        </row>
        <row r="540">
          <cell r="C540">
            <v>228057</v>
          </cell>
          <cell r="D540" t="str">
            <v>INT ACC-4.00%, 2042</v>
          </cell>
          <cell r="E540">
            <v>-166666.82999999999</v>
          </cell>
        </row>
        <row r="541">
          <cell r="C541">
            <v>228060</v>
          </cell>
          <cell r="D541" t="str">
            <v>INT ACC-3.542%, 2023</v>
          </cell>
          <cell r="E541">
            <v>-147583.17000000001</v>
          </cell>
        </row>
        <row r="542">
          <cell r="C542">
            <v>228066</v>
          </cell>
          <cell r="D542" t="str">
            <v>INT ACC-3.211%, 2026</v>
          </cell>
          <cell r="E542">
            <v>-268878.3</v>
          </cell>
        </row>
        <row r="543">
          <cell r="C543">
            <v>228069</v>
          </cell>
          <cell r="D543" t="str">
            <v>INT ACC-4.136%, 2046</v>
          </cell>
          <cell r="E543">
            <v>-395810.96</v>
          </cell>
        </row>
        <row r="544">
          <cell r="C544">
            <v>228072</v>
          </cell>
          <cell r="D544" t="str">
            <v>INT ACC-2.822%, 2027</v>
          </cell>
          <cell r="E544">
            <v>-329233.51</v>
          </cell>
        </row>
        <row r="545">
          <cell r="C545">
            <v>228075</v>
          </cell>
          <cell r="D545" t="str">
            <v>INT ACC-3.685%, 2047</v>
          </cell>
          <cell r="E545">
            <v>-1289750</v>
          </cell>
        </row>
        <row r="546">
          <cell r="C546">
            <v>228078</v>
          </cell>
          <cell r="D546" t="str">
            <v>INT ACC-4.11%, 2048</v>
          </cell>
          <cell r="E546">
            <v>-165541.67000000001</v>
          </cell>
        </row>
        <row r="547">
          <cell r="C547">
            <v>228081</v>
          </cell>
          <cell r="D547" t="str">
            <v>INT ACC- 3.86%, 2049</v>
          </cell>
          <cell r="E547">
            <v>-734845</v>
          </cell>
        </row>
        <row r="548">
          <cell r="C548">
            <v>228084</v>
          </cell>
          <cell r="D548" t="str">
            <v>INT ACC- 3.14%, 2029</v>
          </cell>
          <cell r="E548">
            <v>-326170.08</v>
          </cell>
        </row>
        <row r="549">
          <cell r="C549">
            <v>228087</v>
          </cell>
          <cell r="D549" t="str">
            <v>INT ACC- 3.60%, 2050</v>
          </cell>
          <cell r="E549">
            <v>-2475000</v>
          </cell>
        </row>
        <row r="550">
          <cell r="C550">
            <v>228090</v>
          </cell>
          <cell r="D550" t="str">
            <v>INT ACC - 3.07% NOTE</v>
          </cell>
          <cell r="E550">
            <v>-1167075</v>
          </cell>
        </row>
        <row r="551">
          <cell r="C551">
            <v>228093</v>
          </cell>
          <cell r="D551" t="str">
            <v>ACCRUED INT PAY</v>
          </cell>
          <cell r="E551">
            <v>-0.02</v>
          </cell>
        </row>
        <row r="552">
          <cell r="C552">
            <v>232005</v>
          </cell>
          <cell r="D552" t="str">
            <v>REGLIABILITY RECL-ST</v>
          </cell>
          <cell r="E552">
            <v>0</v>
          </cell>
        </row>
        <row r="553">
          <cell r="C553">
            <v>232010</v>
          </cell>
          <cell r="D553" t="str">
            <v>Tax - EDIT -Plant ST</v>
          </cell>
          <cell r="E553">
            <v>-3000000</v>
          </cell>
        </row>
        <row r="554">
          <cell r="C554">
            <v>232015</v>
          </cell>
          <cell r="D554" t="str">
            <v>REG LIAB-TAX-EDIT-PL</v>
          </cell>
          <cell r="E554">
            <v>-375000</v>
          </cell>
        </row>
        <row r="555">
          <cell r="C555">
            <v>232020</v>
          </cell>
          <cell r="D555" t="str">
            <v>REG LIAB-TAX-EDIT-GR</v>
          </cell>
          <cell r="E555">
            <v>-2175298</v>
          </cell>
        </row>
        <row r="556">
          <cell r="C556">
            <v>232025</v>
          </cell>
          <cell r="D556" t="str">
            <v>Tax -EDIT-Gas Res ST</v>
          </cell>
          <cell r="E556">
            <v>-2641514</v>
          </cell>
        </row>
        <row r="557">
          <cell r="C557">
            <v>232030</v>
          </cell>
          <cell r="D557" t="str">
            <v>ISS OPT REV SHARE-OR</v>
          </cell>
          <cell r="E557">
            <v>-17588230.190000001</v>
          </cell>
        </row>
        <row r="558">
          <cell r="C558">
            <v>232035</v>
          </cell>
          <cell r="D558" t="str">
            <v>ISS OPT REV SHARE-WA</v>
          </cell>
          <cell r="E558">
            <v>-61713.57</v>
          </cell>
        </row>
        <row r="559">
          <cell r="C559">
            <v>232040</v>
          </cell>
          <cell r="D559" t="str">
            <v>UNREALIZED OPTIMIZAT</v>
          </cell>
          <cell r="E559">
            <v>0.04</v>
          </cell>
        </row>
        <row r="560">
          <cell r="C560">
            <v>232045</v>
          </cell>
          <cell r="D560" t="str">
            <v>PROP GAIN REFUND-OR</v>
          </cell>
          <cell r="E560">
            <v>-786019.31</v>
          </cell>
        </row>
        <row r="561">
          <cell r="C561">
            <v>232050</v>
          </cell>
          <cell r="D561" t="str">
            <v>PROP GAIN REFUND-WA</v>
          </cell>
          <cell r="E561">
            <v>-211047.93</v>
          </cell>
        </row>
        <row r="562">
          <cell r="C562">
            <v>232060</v>
          </cell>
          <cell r="D562" t="str">
            <v>DEF-CURTAIL/ENTI REV</v>
          </cell>
          <cell r="E562">
            <v>-104202.4</v>
          </cell>
        </row>
        <row r="563">
          <cell r="C563">
            <v>232065</v>
          </cell>
          <cell r="D563" t="str">
            <v>AMT-CURTAIL/ENTI REV</v>
          </cell>
          <cell r="E563">
            <v>-160912.53</v>
          </cell>
        </row>
        <row r="564">
          <cell r="C564">
            <v>232075</v>
          </cell>
          <cell r="D564" t="str">
            <v>PROP SALE REFUNDS-WA</v>
          </cell>
          <cell r="E564">
            <v>-458755.3</v>
          </cell>
        </row>
        <row r="565">
          <cell r="C565">
            <v>232080</v>
          </cell>
          <cell r="D565" t="str">
            <v>SALE OF OPS LHI-DEFE</v>
          </cell>
          <cell r="E565">
            <v>-30476</v>
          </cell>
        </row>
        <row r="566">
          <cell r="C566">
            <v>232095</v>
          </cell>
          <cell r="D566" t="str">
            <v>N. MIST ST DEF GAIN</v>
          </cell>
          <cell r="E566">
            <v>0</v>
          </cell>
        </row>
        <row r="567">
          <cell r="C567">
            <v>232405</v>
          </cell>
          <cell r="D567" t="str">
            <v>FAS 133 ST REG GNS</v>
          </cell>
          <cell r="E567">
            <v>-46937392.210000001</v>
          </cell>
        </row>
        <row r="568">
          <cell r="C568">
            <v>232410</v>
          </cell>
          <cell r="D568" t="str">
            <v>FAS 133 ST REG GNS</v>
          </cell>
          <cell r="E568">
            <v>-1005400</v>
          </cell>
        </row>
        <row r="569">
          <cell r="C569">
            <v>232415</v>
          </cell>
          <cell r="D569" t="str">
            <v>PHY OPT ST GAINS REG</v>
          </cell>
          <cell r="E569">
            <v>-187051</v>
          </cell>
        </row>
        <row r="570">
          <cell r="C570">
            <v>236005</v>
          </cell>
          <cell r="D570" t="str">
            <v>FAS133 S.T.  LOSS SW</v>
          </cell>
          <cell r="E570">
            <v>-6027902.6500000004</v>
          </cell>
        </row>
        <row r="571">
          <cell r="C571">
            <v>236010</v>
          </cell>
          <cell r="D571" t="str">
            <v>FAS133 S.T. LOSS PHY</v>
          </cell>
          <cell r="E571">
            <v>-3259350</v>
          </cell>
        </row>
        <row r="572">
          <cell r="C572">
            <v>236015</v>
          </cell>
          <cell r="D572" t="str">
            <v>PHY OPT ST LOSSES</v>
          </cell>
          <cell r="E572">
            <v>-1114419</v>
          </cell>
        </row>
        <row r="573">
          <cell r="C573">
            <v>240005</v>
          </cell>
          <cell r="D573" t="str">
            <v>ROU UTIL LEAS ST LIA</v>
          </cell>
          <cell r="E573">
            <v>0</v>
          </cell>
        </row>
        <row r="574">
          <cell r="C574">
            <v>248003</v>
          </cell>
          <cell r="D574" t="str">
            <v>ESRIP LIABILITY CURR</v>
          </cell>
          <cell r="E574">
            <v>-2205504</v>
          </cell>
        </row>
        <row r="575">
          <cell r="C575">
            <v>248006</v>
          </cell>
          <cell r="D575" t="str">
            <v>SERP LIABILITY CP</v>
          </cell>
          <cell r="E575">
            <v>-102652</v>
          </cell>
        </row>
        <row r="576">
          <cell r="C576">
            <v>248009</v>
          </cell>
          <cell r="D576" t="str">
            <v>FAS 106 LIABILITY CU</v>
          </cell>
          <cell r="E576">
            <v>-1631528</v>
          </cell>
        </row>
        <row r="577">
          <cell r="C577">
            <v>248012</v>
          </cell>
          <cell r="D577" t="str">
            <v>ENVIRON. LIAB. RECLA</v>
          </cell>
          <cell r="E577">
            <v>-26983714.079999998</v>
          </cell>
        </row>
        <row r="578">
          <cell r="C578">
            <v>248015</v>
          </cell>
          <cell r="D578" t="str">
            <v>OTHER LIAB-UNCL OTHE</v>
          </cell>
          <cell r="E578">
            <v>-6384.87</v>
          </cell>
        </row>
        <row r="579">
          <cell r="C579">
            <v>248018</v>
          </cell>
          <cell r="D579" t="str">
            <v>OTHER LIAB-W/C SHIRR</v>
          </cell>
          <cell r="E579">
            <v>-731707.71</v>
          </cell>
        </row>
        <row r="580">
          <cell r="C580">
            <v>248021</v>
          </cell>
          <cell r="D580" t="str">
            <v>OTHER LIAB-EST W/C C</v>
          </cell>
          <cell r="E580">
            <v>-331342.28000000003</v>
          </cell>
        </row>
        <row r="581">
          <cell r="C581">
            <v>248024</v>
          </cell>
          <cell r="D581" t="str">
            <v>OTHER LIAB-W/C GAUTH</v>
          </cell>
          <cell r="E581">
            <v>-48609.93</v>
          </cell>
        </row>
        <row r="582">
          <cell r="C582">
            <v>248027</v>
          </cell>
          <cell r="D582" t="str">
            <v>OTHER LIAB-W/C Powel</v>
          </cell>
          <cell r="E582">
            <v>-57822.38</v>
          </cell>
        </row>
        <row r="583">
          <cell r="C583">
            <v>248030</v>
          </cell>
          <cell r="D583" t="str">
            <v>OTHER LIAB-UNCL CUST</v>
          </cell>
          <cell r="E583">
            <v>0</v>
          </cell>
        </row>
        <row r="584">
          <cell r="C584">
            <v>248033</v>
          </cell>
          <cell r="D584" t="str">
            <v>OTHER LIA-WC MCRAE</v>
          </cell>
          <cell r="E584">
            <v>-654028.28</v>
          </cell>
        </row>
        <row r="585">
          <cell r="C585">
            <v>248036</v>
          </cell>
          <cell r="D585" t="str">
            <v>O/L - WC Reclass- ST</v>
          </cell>
          <cell r="E585">
            <v>0</v>
          </cell>
        </row>
        <row r="586">
          <cell r="C586">
            <v>248039</v>
          </cell>
          <cell r="D586" t="str">
            <v>OTHER LIAB-UNCL CAL</v>
          </cell>
          <cell r="E586">
            <v>-14920.17</v>
          </cell>
        </row>
        <row r="587">
          <cell r="C587">
            <v>248042</v>
          </cell>
          <cell r="D587" t="str">
            <v>OTHER LIAB-WK COMP</v>
          </cell>
          <cell r="E587">
            <v>-30800</v>
          </cell>
        </row>
        <row r="588">
          <cell r="C588">
            <v>248045</v>
          </cell>
          <cell r="D588" t="str">
            <v>ACCRUED DOE FEE</v>
          </cell>
          <cell r="E588">
            <v>-144540</v>
          </cell>
        </row>
        <row r="589">
          <cell r="C589">
            <v>248048</v>
          </cell>
          <cell r="D589" t="str">
            <v>West States C.P.</v>
          </cell>
          <cell r="E589">
            <v>-380627.35</v>
          </cell>
        </row>
        <row r="590">
          <cell r="C590">
            <v>248051</v>
          </cell>
          <cell r="D590" t="str">
            <v>DEALER DEPOSITS HVAC</v>
          </cell>
          <cell r="E590">
            <v>300</v>
          </cell>
        </row>
        <row r="591">
          <cell r="C591">
            <v>248054</v>
          </cell>
          <cell r="D591" t="str">
            <v>PUBLIC PURPOSE-OLGA</v>
          </cell>
          <cell r="E591">
            <v>-2490245.27</v>
          </cell>
        </row>
        <row r="592">
          <cell r="C592">
            <v>248057</v>
          </cell>
          <cell r="D592" t="str">
            <v>PUBLIC PURPOSE-OGEE</v>
          </cell>
          <cell r="E592">
            <v>-3600772.05</v>
          </cell>
        </row>
        <row r="593">
          <cell r="C593">
            <v>248060</v>
          </cell>
          <cell r="D593" t="str">
            <v>PUBLIC PURPOSE-OLIEE</v>
          </cell>
          <cell r="E593">
            <v>-8562115.4800000004</v>
          </cell>
        </row>
        <row r="594">
          <cell r="C594">
            <v>248063</v>
          </cell>
          <cell r="D594" t="str">
            <v>SMART ENERGY LIABILI</v>
          </cell>
          <cell r="E594">
            <v>-1183336.69</v>
          </cell>
        </row>
        <row r="595">
          <cell r="C595">
            <v>248066</v>
          </cell>
          <cell r="D595" t="str">
            <v>ENERGY ASSISTANCE LI</v>
          </cell>
          <cell r="E595">
            <v>-7480</v>
          </cell>
        </row>
        <row r="596">
          <cell r="C596">
            <v>248072</v>
          </cell>
          <cell r="D596" t="str">
            <v>EASCR</v>
          </cell>
          <cell r="E596">
            <v>1240</v>
          </cell>
        </row>
        <row r="597">
          <cell r="C597">
            <v>248075</v>
          </cell>
          <cell r="D597" t="str">
            <v>OR CARES</v>
          </cell>
          <cell r="E597">
            <v>0</v>
          </cell>
        </row>
        <row r="598">
          <cell r="C598">
            <v>248081</v>
          </cell>
          <cell r="D598" t="str">
            <v>OR ARPA</v>
          </cell>
          <cell r="E598">
            <v>-2085</v>
          </cell>
        </row>
        <row r="599">
          <cell r="C599">
            <v>248084</v>
          </cell>
          <cell r="D599" t="str">
            <v>WA ARPA</v>
          </cell>
          <cell r="E599">
            <v>-215</v>
          </cell>
        </row>
        <row r="600">
          <cell r="C600">
            <v>248087</v>
          </cell>
          <cell r="D600" t="str">
            <v>OR OERA</v>
          </cell>
          <cell r="E600">
            <v>-460.39</v>
          </cell>
        </row>
        <row r="601">
          <cell r="C601">
            <v>248088</v>
          </cell>
          <cell r="D601" t="str">
            <v>WA OERA</v>
          </cell>
          <cell r="E601">
            <v>0</v>
          </cell>
        </row>
        <row r="602">
          <cell r="C602">
            <v>248089</v>
          </cell>
          <cell r="D602" t="str">
            <v>WA OERA</v>
          </cell>
          <cell r="E602">
            <v>0</v>
          </cell>
        </row>
        <row r="603">
          <cell r="C603">
            <v>248090</v>
          </cell>
          <cell r="D603" t="str">
            <v>DEFD REVENUE</v>
          </cell>
          <cell r="E603">
            <v>-700085.98</v>
          </cell>
        </row>
        <row r="604">
          <cell r="C604">
            <v>248093</v>
          </cell>
          <cell r="D604" t="str">
            <v>APP CTR FIN DEP WFB</v>
          </cell>
          <cell r="E604">
            <v>-0.04</v>
          </cell>
        </row>
        <row r="605">
          <cell r="C605">
            <v>248097</v>
          </cell>
          <cell r="D605" t="str">
            <v>MISC ACCRUED LIABILI</v>
          </cell>
          <cell r="E605">
            <v>-93393.5</v>
          </cell>
        </row>
        <row r="606">
          <cell r="C606">
            <v>248099</v>
          </cell>
          <cell r="D606" t="str">
            <v>PR CLR TO 602-04580</v>
          </cell>
          <cell r="E606">
            <v>0</v>
          </cell>
        </row>
        <row r="607">
          <cell r="C607">
            <v>248102</v>
          </cell>
          <cell r="D607" t="str">
            <v>PR CLR TO 602-02005</v>
          </cell>
          <cell r="E607">
            <v>0</v>
          </cell>
        </row>
        <row r="608">
          <cell r="C608">
            <v>248105</v>
          </cell>
          <cell r="D608" t="str">
            <v>PR CLR TO 603-04610</v>
          </cell>
          <cell r="E608">
            <v>0</v>
          </cell>
        </row>
        <row r="609">
          <cell r="C609">
            <v>248108</v>
          </cell>
          <cell r="D609" t="str">
            <v>NBU $100 CREDIT PLAN</v>
          </cell>
          <cell r="E609">
            <v>0</v>
          </cell>
        </row>
        <row r="610">
          <cell r="C610">
            <v>248111</v>
          </cell>
          <cell r="D610" t="str">
            <v>PAYROLL MISC</v>
          </cell>
          <cell r="E610">
            <v>30</v>
          </cell>
        </row>
        <row r="611">
          <cell r="C611">
            <v>248305</v>
          </cell>
          <cell r="D611" t="str">
            <v>CUSTOMER DEPOSITS</v>
          </cell>
          <cell r="E611">
            <v>-1453035.5</v>
          </cell>
        </row>
        <row r="612">
          <cell r="C612">
            <v>248310</v>
          </cell>
          <cell r="D612" t="str">
            <v>UNPAID DEPOSIT INT</v>
          </cell>
          <cell r="E612">
            <v>-4658.66</v>
          </cell>
        </row>
        <row r="613">
          <cell r="C613">
            <v>248315</v>
          </cell>
          <cell r="D613" t="str">
            <v>APPLIED INITIAL DEPO</v>
          </cell>
          <cell r="E613">
            <v>-156442.5</v>
          </cell>
        </row>
        <row r="614">
          <cell r="C614">
            <v>248505</v>
          </cell>
          <cell r="D614" t="str">
            <v>FIN UTIL LEAS ST LIA</v>
          </cell>
          <cell r="E614">
            <v>0</v>
          </cell>
        </row>
        <row r="615">
          <cell r="C615">
            <v>248602</v>
          </cell>
          <cell r="D615" t="str">
            <v>FRAN TAX - PORTLAND</v>
          </cell>
          <cell r="E615">
            <v>-1089516.92</v>
          </cell>
        </row>
        <row r="616">
          <cell r="C616">
            <v>248604</v>
          </cell>
          <cell r="D616" t="str">
            <v>FRAN TAX - ALBANY</v>
          </cell>
          <cell r="E616">
            <v>-71406.509999999995</v>
          </cell>
        </row>
        <row r="617">
          <cell r="C617">
            <v>248606</v>
          </cell>
          <cell r="D617" t="str">
            <v>FRAN TAX - AURORA</v>
          </cell>
          <cell r="E617">
            <v>-2610.33</v>
          </cell>
        </row>
        <row r="618">
          <cell r="C618">
            <v>248608</v>
          </cell>
          <cell r="D618" t="str">
            <v>FRAN TAX - CORVALLIS</v>
          </cell>
          <cell r="E618">
            <v>-33079.769999999997</v>
          </cell>
        </row>
        <row r="619">
          <cell r="C619">
            <v>248610</v>
          </cell>
          <cell r="D619" t="str">
            <v>FRAN TAX - FAIRVIEW</v>
          </cell>
          <cell r="E619">
            <v>-18533.080000000002</v>
          </cell>
        </row>
        <row r="620">
          <cell r="C620">
            <v>248612</v>
          </cell>
          <cell r="D620" t="str">
            <v>FRAN TAX - HUBBARD</v>
          </cell>
          <cell r="E620">
            <v>-4099.21</v>
          </cell>
        </row>
        <row r="621">
          <cell r="C621">
            <v>248614</v>
          </cell>
          <cell r="D621" t="str">
            <v>FRAN TAX - LEBANON</v>
          </cell>
          <cell r="E621">
            <v>-14809.89</v>
          </cell>
        </row>
        <row r="622">
          <cell r="C622">
            <v>248616</v>
          </cell>
          <cell r="D622" t="str">
            <v>FRAN TAX - MILWAUKIE</v>
          </cell>
          <cell r="E622">
            <v>-32314.57</v>
          </cell>
        </row>
        <row r="623">
          <cell r="C623">
            <v>248618</v>
          </cell>
          <cell r="D623" t="str">
            <v>FRAN TAX - MT ANGEL</v>
          </cell>
          <cell r="E623">
            <v>-5001.3900000000003</v>
          </cell>
        </row>
        <row r="624">
          <cell r="C624">
            <v>248620</v>
          </cell>
          <cell r="D624" t="str">
            <v>FRAN TAX - SALEM</v>
          </cell>
          <cell r="E624">
            <v>-262139.39</v>
          </cell>
        </row>
        <row r="625">
          <cell r="C625">
            <v>248622</v>
          </cell>
          <cell r="D625" t="str">
            <v>FRAN TAX - SILVERTON</v>
          </cell>
          <cell r="E625">
            <v>-16841.759999999998</v>
          </cell>
        </row>
        <row r="626">
          <cell r="C626">
            <v>248624</v>
          </cell>
          <cell r="D626" t="str">
            <v>FRAN TAX - TROUTDALE</v>
          </cell>
          <cell r="E626">
            <v>-40884.11</v>
          </cell>
        </row>
        <row r="627">
          <cell r="C627">
            <v>248626</v>
          </cell>
          <cell r="D627" t="str">
            <v>FRAN TAX - WEST LINN</v>
          </cell>
          <cell r="E627">
            <v>-50876.57</v>
          </cell>
        </row>
        <row r="628">
          <cell r="C628">
            <v>248628</v>
          </cell>
          <cell r="D628" t="str">
            <v>FRAN TAX - WOODBURN</v>
          </cell>
          <cell r="E628">
            <v>-33726.660000000003</v>
          </cell>
        </row>
        <row r="629">
          <cell r="C629">
            <v>248630</v>
          </cell>
          <cell r="D629" t="str">
            <v>FRAN TAX - BEAVERTON</v>
          </cell>
          <cell r="E629">
            <v>-148638.66</v>
          </cell>
        </row>
        <row r="630">
          <cell r="C630">
            <v>248632</v>
          </cell>
          <cell r="D630" t="str">
            <v>FRAN TAX - DALLAS</v>
          </cell>
          <cell r="E630">
            <v>-34293.74</v>
          </cell>
        </row>
        <row r="631">
          <cell r="C631">
            <v>248634</v>
          </cell>
          <cell r="D631" t="str">
            <v>FRAN TAX - MONMOUTH</v>
          </cell>
          <cell r="E631">
            <v>-8400.35</v>
          </cell>
        </row>
        <row r="632">
          <cell r="C632">
            <v>248636</v>
          </cell>
          <cell r="D632" t="str">
            <v>FRAN TAX - INDEPENDE</v>
          </cell>
          <cell r="E632">
            <v>-15925.4</v>
          </cell>
        </row>
        <row r="633">
          <cell r="C633">
            <v>248638</v>
          </cell>
          <cell r="D633" t="str">
            <v>FRAN TAX - TUALATIN</v>
          </cell>
          <cell r="E633">
            <v>-64993.57</v>
          </cell>
        </row>
        <row r="634">
          <cell r="C634">
            <v>248640</v>
          </cell>
          <cell r="D634" t="str">
            <v>FRAN TAX - LAKE OSWE</v>
          </cell>
          <cell r="E634">
            <v>-90659.63</v>
          </cell>
        </row>
        <row r="635">
          <cell r="C635">
            <v>248642</v>
          </cell>
          <cell r="D635" t="str">
            <v>FRAN TAX - NEWBERG</v>
          </cell>
          <cell r="E635">
            <v>-30644.69</v>
          </cell>
        </row>
        <row r="636">
          <cell r="C636">
            <v>248644</v>
          </cell>
          <cell r="D636" t="str">
            <v>FRAN TAX - SHERWOOD</v>
          </cell>
          <cell r="E636">
            <v>-34098.31</v>
          </cell>
        </row>
        <row r="637">
          <cell r="C637">
            <v>248646</v>
          </cell>
          <cell r="D637" t="str">
            <v>FRAN TAX - FOREST GR</v>
          </cell>
          <cell r="E637">
            <v>-26773.62</v>
          </cell>
        </row>
        <row r="638">
          <cell r="C638">
            <v>248648</v>
          </cell>
          <cell r="D638" t="str">
            <v>FRAN TAX - CORNELIUS</v>
          </cell>
          <cell r="E638">
            <v>-13373.12</v>
          </cell>
        </row>
        <row r="639">
          <cell r="C639">
            <v>248650</v>
          </cell>
          <cell r="D639" t="str">
            <v>FRAN TAX - GRESHAM</v>
          </cell>
          <cell r="E639">
            <v>-504081.79</v>
          </cell>
        </row>
        <row r="640">
          <cell r="C640">
            <v>248652</v>
          </cell>
          <cell r="D640" t="str">
            <v>FRAN TAX - GLADSTONE</v>
          </cell>
          <cell r="E640">
            <v>-16138.82</v>
          </cell>
        </row>
        <row r="641">
          <cell r="C641">
            <v>248654</v>
          </cell>
          <cell r="D641" t="str">
            <v>FRAN TAX - OREGON CI</v>
          </cell>
          <cell r="E641">
            <v>-56041.42</v>
          </cell>
        </row>
        <row r="642">
          <cell r="C642">
            <v>248656</v>
          </cell>
          <cell r="D642" t="str">
            <v>FRAN TAX - WOOD VILL</v>
          </cell>
          <cell r="E642">
            <v>-7965.03</v>
          </cell>
        </row>
        <row r="643">
          <cell r="C643">
            <v>248658</v>
          </cell>
          <cell r="D643" t="str">
            <v>FRAN TAX - EUGENE</v>
          </cell>
          <cell r="E643">
            <v>-176085.85</v>
          </cell>
        </row>
        <row r="644">
          <cell r="C644">
            <v>248660</v>
          </cell>
          <cell r="D644" t="str">
            <v>FRAN TAX - SPRINGFIE</v>
          </cell>
          <cell r="E644">
            <v>-43948.22</v>
          </cell>
        </row>
        <row r="645">
          <cell r="C645">
            <v>248662</v>
          </cell>
          <cell r="D645" t="str">
            <v>FRAN TAX - THE DALLE</v>
          </cell>
          <cell r="E645">
            <v>-11912.53</v>
          </cell>
        </row>
        <row r="646">
          <cell r="C646">
            <v>248664</v>
          </cell>
          <cell r="D646" t="str">
            <v>FRAN TAX - TURNER</v>
          </cell>
          <cell r="E646">
            <v>-4328.8</v>
          </cell>
        </row>
        <row r="647">
          <cell r="C647">
            <v>248666</v>
          </cell>
          <cell r="D647" t="str">
            <v>FRAN TAX - ST HELENS</v>
          </cell>
          <cell r="E647">
            <v>-18947.28</v>
          </cell>
        </row>
        <row r="648">
          <cell r="C648">
            <v>248668</v>
          </cell>
          <cell r="D648" t="str">
            <v>FRAN TAX - SCAPPOOSE</v>
          </cell>
          <cell r="E648">
            <v>-10961.96</v>
          </cell>
        </row>
        <row r="649">
          <cell r="C649">
            <v>248670</v>
          </cell>
          <cell r="D649" t="str">
            <v>FRAN TAX - TIGARD</v>
          </cell>
          <cell r="E649">
            <v>-101270.55</v>
          </cell>
        </row>
        <row r="650">
          <cell r="C650">
            <v>248672</v>
          </cell>
          <cell r="D650" t="str">
            <v>FRAN TAX - SWEET HOM</v>
          </cell>
          <cell r="E650">
            <v>-9177.9699999999993</v>
          </cell>
        </row>
        <row r="651">
          <cell r="C651">
            <v>248674</v>
          </cell>
          <cell r="D651" t="str">
            <v>FRAN TAX - HOOD RIVE</v>
          </cell>
          <cell r="E651">
            <v>-17560.240000000002</v>
          </cell>
        </row>
        <row r="652">
          <cell r="C652">
            <v>248676</v>
          </cell>
          <cell r="D652" t="str">
            <v>FRAN TAX - STAYTON</v>
          </cell>
          <cell r="E652">
            <v>-11941.13</v>
          </cell>
        </row>
        <row r="653">
          <cell r="C653">
            <v>248678</v>
          </cell>
          <cell r="D653" t="str">
            <v>FRAN TAX - AUMSVILLE</v>
          </cell>
          <cell r="E653">
            <v>-6978.88</v>
          </cell>
        </row>
        <row r="654">
          <cell r="C654">
            <v>248680</v>
          </cell>
          <cell r="D654" t="str">
            <v>FRAN TAX - JUNCTION</v>
          </cell>
          <cell r="E654">
            <v>-9854.5300000000007</v>
          </cell>
        </row>
        <row r="655">
          <cell r="C655">
            <v>248682</v>
          </cell>
          <cell r="D655" t="str">
            <v>FRAN TAX - COTTAGE G</v>
          </cell>
          <cell r="E655">
            <v>-11838.18</v>
          </cell>
        </row>
        <row r="656">
          <cell r="C656">
            <v>248684</v>
          </cell>
          <cell r="D656" t="str">
            <v>FRAN TAX - CRESWELL</v>
          </cell>
          <cell r="E656">
            <v>-5526.51</v>
          </cell>
        </row>
        <row r="657">
          <cell r="C657">
            <v>248686</v>
          </cell>
          <cell r="D657" t="str">
            <v>FRAN TAX - COLUMBIA</v>
          </cell>
          <cell r="E657">
            <v>-3113.15</v>
          </cell>
        </row>
        <row r="658">
          <cell r="C658">
            <v>248688</v>
          </cell>
          <cell r="D658" t="str">
            <v>FRAN TAX - PHILOMATH</v>
          </cell>
          <cell r="E658">
            <v>-4333.22</v>
          </cell>
        </row>
        <row r="659">
          <cell r="C659">
            <v>248690</v>
          </cell>
          <cell r="D659" t="str">
            <v>FRAN TAX - DONALD</v>
          </cell>
          <cell r="E659">
            <v>-1396.14</v>
          </cell>
        </row>
        <row r="660">
          <cell r="C660">
            <v>248692</v>
          </cell>
          <cell r="D660" t="str">
            <v>FRAN TAX - MCMINNVIL</v>
          </cell>
          <cell r="E660">
            <v>-24826.78</v>
          </cell>
        </row>
        <row r="661">
          <cell r="C661">
            <v>248694</v>
          </cell>
          <cell r="D661" t="str">
            <v>FRAN TAX - AMITY</v>
          </cell>
          <cell r="E661">
            <v>-1279.8599999999999</v>
          </cell>
        </row>
        <row r="662">
          <cell r="C662">
            <v>248696</v>
          </cell>
          <cell r="D662" t="str">
            <v>FRAN TAX - HALSEY</v>
          </cell>
          <cell r="E662">
            <v>-1106.48</v>
          </cell>
        </row>
        <row r="663">
          <cell r="C663">
            <v>248698</v>
          </cell>
          <cell r="D663" t="str">
            <v>FRAN TAX - HARRISBUR</v>
          </cell>
          <cell r="E663">
            <v>-4143.59</v>
          </cell>
        </row>
        <row r="664">
          <cell r="C664">
            <v>248700</v>
          </cell>
          <cell r="D664" t="str">
            <v>FRAN TAX - NORTH PLA</v>
          </cell>
          <cell r="E664">
            <v>-5535.84</v>
          </cell>
        </row>
        <row r="665">
          <cell r="C665">
            <v>248702</v>
          </cell>
          <cell r="D665" t="str">
            <v>FRAN TAX - ASTORIA</v>
          </cell>
          <cell r="E665">
            <v>-21309.3</v>
          </cell>
        </row>
        <row r="666">
          <cell r="C666">
            <v>248704</v>
          </cell>
          <cell r="D666" t="str">
            <v>FRAN TAX - CLATSKANI</v>
          </cell>
          <cell r="E666">
            <v>-876.74</v>
          </cell>
        </row>
        <row r="667">
          <cell r="C667">
            <v>248706</v>
          </cell>
          <cell r="D667" t="str">
            <v>FRAN TAX - JEFFERSON</v>
          </cell>
          <cell r="E667">
            <v>-2692.85</v>
          </cell>
        </row>
        <row r="668">
          <cell r="C668">
            <v>248708</v>
          </cell>
          <cell r="D668" t="str">
            <v>FRAN TAX - BARLOW</v>
          </cell>
          <cell r="E668">
            <v>-301.39</v>
          </cell>
        </row>
        <row r="669">
          <cell r="C669">
            <v>248710</v>
          </cell>
          <cell r="D669" t="str">
            <v>FRAN TAX - WILLAMINA</v>
          </cell>
          <cell r="E669">
            <v>-1764.98</v>
          </cell>
        </row>
        <row r="670">
          <cell r="C670">
            <v>248712</v>
          </cell>
          <cell r="D670" t="str">
            <v>FRAN TAX - WATERLOO</v>
          </cell>
          <cell r="E670">
            <v>-195.28</v>
          </cell>
        </row>
        <row r="671">
          <cell r="C671">
            <v>248714</v>
          </cell>
          <cell r="D671" t="str">
            <v>FRAN TAX - SODAVILLE</v>
          </cell>
          <cell r="E671">
            <v>401.59</v>
          </cell>
        </row>
        <row r="672">
          <cell r="C672">
            <v>248716</v>
          </cell>
          <cell r="D672" t="str">
            <v>FRAN TAX - WARRENTON</v>
          </cell>
          <cell r="E672">
            <v>-9634.48</v>
          </cell>
        </row>
        <row r="673">
          <cell r="C673">
            <v>248718</v>
          </cell>
          <cell r="D673" t="str">
            <v>FRAN TAX - SEASIDE</v>
          </cell>
          <cell r="E673">
            <v>-14616.86</v>
          </cell>
        </row>
        <row r="674">
          <cell r="C674">
            <v>248720</v>
          </cell>
          <cell r="D674" t="str">
            <v>FRAN TAX - SHERIDAN</v>
          </cell>
          <cell r="E674">
            <v>-4973.12</v>
          </cell>
        </row>
        <row r="675">
          <cell r="C675">
            <v>248722</v>
          </cell>
          <cell r="D675" t="str">
            <v>FRAN TAX - TOLEDO</v>
          </cell>
          <cell r="E675">
            <v>-1520.25</v>
          </cell>
        </row>
        <row r="676">
          <cell r="C676">
            <v>248724</v>
          </cell>
          <cell r="D676" t="str">
            <v>FRAN TAX - NEWPORT</v>
          </cell>
          <cell r="E676">
            <v>-12685.94</v>
          </cell>
        </row>
        <row r="677">
          <cell r="C677">
            <v>248726</v>
          </cell>
          <cell r="D677" t="str">
            <v>FRAN TAX - BANKS</v>
          </cell>
          <cell r="E677">
            <v>-2770.05</v>
          </cell>
        </row>
        <row r="678">
          <cell r="C678">
            <v>248728</v>
          </cell>
          <cell r="D678" t="str">
            <v>FRAN TAX - LINCOLN C</v>
          </cell>
          <cell r="E678">
            <v>-18875.05</v>
          </cell>
        </row>
        <row r="679">
          <cell r="C679">
            <v>248730</v>
          </cell>
          <cell r="D679" t="str">
            <v>FRAN TAX - SILETZ</v>
          </cell>
          <cell r="E679">
            <v>-566.07000000000005</v>
          </cell>
        </row>
        <row r="680">
          <cell r="C680">
            <v>248732</v>
          </cell>
          <cell r="D680" t="str">
            <v>FRAN TAX - SANDY</v>
          </cell>
          <cell r="E680">
            <v>-17491.27</v>
          </cell>
        </row>
        <row r="681">
          <cell r="C681">
            <v>248734</v>
          </cell>
          <cell r="D681" t="str">
            <v>FRAN TAX - CANBY</v>
          </cell>
          <cell r="E681">
            <v>-23925.03</v>
          </cell>
        </row>
        <row r="682">
          <cell r="C682">
            <v>248736</v>
          </cell>
          <cell r="D682" t="str">
            <v>FRAN TAX - KING CITY</v>
          </cell>
          <cell r="E682">
            <v>-7476.54</v>
          </cell>
        </row>
        <row r="683">
          <cell r="C683">
            <v>248738</v>
          </cell>
          <cell r="D683" t="str">
            <v>FRAN TAX - HAPPY VAL</v>
          </cell>
          <cell r="E683">
            <v>-43370</v>
          </cell>
        </row>
        <row r="684">
          <cell r="C684">
            <v>248740</v>
          </cell>
          <cell r="D684" t="str">
            <v>FRAN TAX - DURHAM</v>
          </cell>
          <cell r="E684">
            <v>-4475.17</v>
          </cell>
        </row>
        <row r="685">
          <cell r="C685">
            <v>248742</v>
          </cell>
          <cell r="D685" t="str">
            <v>FRAN TAX - DUNDEE</v>
          </cell>
          <cell r="E685">
            <v>-4174.3999999999996</v>
          </cell>
        </row>
        <row r="686">
          <cell r="C686">
            <v>248744</v>
          </cell>
          <cell r="D686" t="str">
            <v>FRAN TAX - MAYWOOD P</v>
          </cell>
          <cell r="E686">
            <v>-1929.45</v>
          </cell>
        </row>
        <row r="687">
          <cell r="C687">
            <v>248746</v>
          </cell>
          <cell r="D687" t="str">
            <v>FRAN TAX - WILSONVIL</v>
          </cell>
          <cell r="E687">
            <v>-47806</v>
          </cell>
        </row>
        <row r="688">
          <cell r="C688">
            <v>248748</v>
          </cell>
          <cell r="D688" t="str">
            <v>FRAN TAX - JOHNSON C</v>
          </cell>
          <cell r="E688">
            <v>-32.71</v>
          </cell>
        </row>
        <row r="689">
          <cell r="C689">
            <v>248750</v>
          </cell>
          <cell r="D689" t="str">
            <v>FRAN TAX - RIVERGROV</v>
          </cell>
          <cell r="E689">
            <v>-1045.72</v>
          </cell>
        </row>
        <row r="690">
          <cell r="C690">
            <v>248752</v>
          </cell>
          <cell r="D690" t="str">
            <v>FRAN TAX - TANGENT</v>
          </cell>
          <cell r="E690">
            <v>-1317.45</v>
          </cell>
        </row>
        <row r="691">
          <cell r="C691">
            <v>248754</v>
          </cell>
          <cell r="D691" t="str">
            <v>FRAN TAX - DEPOE BAY</v>
          </cell>
          <cell r="E691">
            <v>-3390.02</v>
          </cell>
        </row>
        <row r="692">
          <cell r="C692">
            <v>248756</v>
          </cell>
          <cell r="D692" t="str">
            <v>FRAN TAX - MILLERSBU</v>
          </cell>
          <cell r="E692">
            <v>-7289.36</v>
          </cell>
        </row>
        <row r="693">
          <cell r="C693">
            <v>248758</v>
          </cell>
          <cell r="D693" t="str">
            <v>FRAN TAX - ADAIR VIL</v>
          </cell>
          <cell r="E693">
            <v>-1669.51</v>
          </cell>
        </row>
        <row r="694">
          <cell r="C694">
            <v>248760</v>
          </cell>
          <cell r="D694" t="str">
            <v>FRAN TAX - KEIZER</v>
          </cell>
          <cell r="E694">
            <v>-47660.4</v>
          </cell>
        </row>
        <row r="695">
          <cell r="C695">
            <v>248762</v>
          </cell>
          <cell r="D695" t="str">
            <v>FRAN TAX - VERNONIA</v>
          </cell>
          <cell r="E695">
            <v>-3225.7</v>
          </cell>
        </row>
        <row r="696">
          <cell r="C696">
            <v>248764</v>
          </cell>
          <cell r="D696" t="str">
            <v>FRAN TAX - COOS BAY</v>
          </cell>
          <cell r="E696">
            <v>-10201.969999999999</v>
          </cell>
        </row>
        <row r="697">
          <cell r="C697">
            <v>248766</v>
          </cell>
          <cell r="D697" t="str">
            <v>FRAN TAX - NORTH BEN</v>
          </cell>
          <cell r="E697">
            <v>-4575.21</v>
          </cell>
        </row>
        <row r="698">
          <cell r="C698">
            <v>248768</v>
          </cell>
          <cell r="D698" t="str">
            <v>FRAN TAX - MYRTLE PO</v>
          </cell>
          <cell r="E698">
            <v>-1200.06</v>
          </cell>
        </row>
        <row r="699">
          <cell r="C699">
            <v>248770</v>
          </cell>
          <cell r="D699" t="str">
            <v>FRAN TAX - COQUILLE</v>
          </cell>
          <cell r="E699">
            <v>-2551.1999999999998</v>
          </cell>
        </row>
        <row r="700">
          <cell r="C700">
            <v>248772</v>
          </cell>
          <cell r="D700" t="str">
            <v>FRAN TAX - VANCOUVER</v>
          </cell>
          <cell r="E700">
            <v>-732815.01</v>
          </cell>
        </row>
        <row r="701">
          <cell r="C701">
            <v>248774</v>
          </cell>
          <cell r="D701" t="str">
            <v>FRAN TAX - WASHOUGAL</v>
          </cell>
          <cell r="E701">
            <v>-69373.17</v>
          </cell>
        </row>
        <row r="702">
          <cell r="C702">
            <v>248776</v>
          </cell>
          <cell r="D702" t="str">
            <v>FRAN TAX - CAMAS</v>
          </cell>
          <cell r="E702">
            <v>-81556.100000000006</v>
          </cell>
        </row>
        <row r="703">
          <cell r="C703">
            <v>248778</v>
          </cell>
          <cell r="D703" t="str">
            <v>FRAN TAX - BINGEN</v>
          </cell>
          <cell r="E703">
            <v>-6809.56</v>
          </cell>
        </row>
        <row r="704">
          <cell r="C704">
            <v>248780</v>
          </cell>
          <cell r="D704" t="str">
            <v>FRAN TAX - WHITE SAL</v>
          </cell>
          <cell r="E704">
            <v>-16114.58</v>
          </cell>
        </row>
        <row r="705">
          <cell r="C705">
            <v>248782</v>
          </cell>
          <cell r="D705" t="str">
            <v>FRAN TAX - BATTLEGRO</v>
          </cell>
          <cell r="E705">
            <v>-78992.22</v>
          </cell>
        </row>
        <row r="706">
          <cell r="C706">
            <v>248784</v>
          </cell>
          <cell r="D706" t="str">
            <v>FRAN TAX - RIDGEFIEL</v>
          </cell>
          <cell r="E706">
            <v>-67594.789999999994</v>
          </cell>
        </row>
        <row r="707">
          <cell r="C707">
            <v>248786</v>
          </cell>
          <cell r="D707" t="str">
            <v>FRAN TAX - NORTH BON</v>
          </cell>
          <cell r="E707">
            <v>-3721.7</v>
          </cell>
        </row>
        <row r="708">
          <cell r="C708">
            <v>248788</v>
          </cell>
          <cell r="D708" t="str">
            <v>FRAN TAX - LA CENTER</v>
          </cell>
          <cell r="E708">
            <v>-19641.66</v>
          </cell>
        </row>
        <row r="709">
          <cell r="C709">
            <v>252008</v>
          </cell>
          <cell r="D709" t="str">
            <v>UNAMT DEBT DIS 6.52%</v>
          </cell>
          <cell r="E709">
            <v>11250</v>
          </cell>
        </row>
        <row r="710">
          <cell r="C710">
            <v>252010</v>
          </cell>
          <cell r="D710" t="str">
            <v>UNAMT DEBT DIS 7.05%</v>
          </cell>
          <cell r="E710">
            <v>27139</v>
          </cell>
        </row>
        <row r="711">
          <cell r="C711">
            <v>252012</v>
          </cell>
          <cell r="D711" t="str">
            <v>UNAMT DEBT DIS 7.00%</v>
          </cell>
          <cell r="E711">
            <v>26922</v>
          </cell>
        </row>
        <row r="712">
          <cell r="C712">
            <v>252014</v>
          </cell>
          <cell r="D712" t="str">
            <v>UNAMT DEBT DIS 6.65%</v>
          </cell>
          <cell r="E712">
            <v>30778</v>
          </cell>
        </row>
        <row r="713">
          <cell r="C713">
            <v>252016</v>
          </cell>
          <cell r="D713" t="str">
            <v>UNAMT DEBT DIS 6.65%</v>
          </cell>
          <cell r="E713">
            <v>20475</v>
          </cell>
        </row>
        <row r="714">
          <cell r="C714">
            <v>252020</v>
          </cell>
          <cell r="D714" t="str">
            <v>UNAMT DEBT DIS 7.74%</v>
          </cell>
          <cell r="E714">
            <v>52040</v>
          </cell>
        </row>
        <row r="715">
          <cell r="C715">
            <v>252022</v>
          </cell>
          <cell r="D715" t="str">
            <v>UNAMT DEBT DIS 7.85%</v>
          </cell>
          <cell r="E715">
            <v>26418</v>
          </cell>
        </row>
        <row r="716">
          <cell r="C716">
            <v>252024</v>
          </cell>
          <cell r="D716" t="str">
            <v>UNAMT DEBT DIS 7.72%</v>
          </cell>
          <cell r="E716">
            <v>26124</v>
          </cell>
        </row>
        <row r="717">
          <cell r="C717">
            <v>252026</v>
          </cell>
          <cell r="D717" t="str">
            <v>UNAMT DEBT DIS 5.82%</v>
          </cell>
          <cell r="E717">
            <v>137753</v>
          </cell>
        </row>
        <row r="718">
          <cell r="C718">
            <v>252028</v>
          </cell>
          <cell r="D718" t="str">
            <v>UNAMT DEBT DISC 5.66</v>
          </cell>
          <cell r="E718">
            <v>130770</v>
          </cell>
        </row>
        <row r="719">
          <cell r="C719">
            <v>252030</v>
          </cell>
          <cell r="D719" t="str">
            <v>UNAMT DEBT DISC 5.62</v>
          </cell>
          <cell r="E719">
            <v>32256</v>
          </cell>
        </row>
        <row r="720">
          <cell r="C720">
            <v>252032</v>
          </cell>
          <cell r="D720" t="str">
            <v>UNAMT DEBT DISC 5.25</v>
          </cell>
          <cell r="E720">
            <v>43290</v>
          </cell>
        </row>
        <row r="721">
          <cell r="C721">
            <v>252038</v>
          </cell>
          <cell r="D721" t="str">
            <v>UNAMT DEBT DISC4.000</v>
          </cell>
          <cell r="E721">
            <v>368775.5</v>
          </cell>
        </row>
        <row r="722">
          <cell r="C722">
            <v>252040</v>
          </cell>
          <cell r="D722" t="str">
            <v>UNAMT DEBT DISC3.542</v>
          </cell>
          <cell r="E722">
            <v>93699.74</v>
          </cell>
        </row>
        <row r="723">
          <cell r="C723">
            <v>252042</v>
          </cell>
          <cell r="D723" t="str">
            <v>UNAMT DEBT DISC 4.13</v>
          </cell>
          <cell r="E723">
            <v>502734.71</v>
          </cell>
        </row>
        <row r="724">
          <cell r="C724">
            <v>252044</v>
          </cell>
          <cell r="D724" t="str">
            <v>UNAMT DEBT DISC 2.82</v>
          </cell>
          <cell r="E724">
            <v>171798.59</v>
          </cell>
        </row>
        <row r="725">
          <cell r="C725">
            <v>252046</v>
          </cell>
          <cell r="D725" t="str">
            <v>UNAMT DEBT DISC 3.21</v>
          </cell>
          <cell r="E725">
            <v>241370.73</v>
          </cell>
        </row>
        <row r="726">
          <cell r="C726">
            <v>252048</v>
          </cell>
          <cell r="D726" t="str">
            <v>UNAMT DEBT DISC 3.68</v>
          </cell>
          <cell r="E726">
            <v>793433.3</v>
          </cell>
        </row>
        <row r="727">
          <cell r="C727">
            <v>252050</v>
          </cell>
          <cell r="D727" t="str">
            <v>UNAMT DEBT DISC 4.11</v>
          </cell>
          <cell r="E727">
            <v>276844.69</v>
          </cell>
        </row>
        <row r="728">
          <cell r="C728">
            <v>252052</v>
          </cell>
          <cell r="D728" t="str">
            <v>UNAMT DEBT DISC 3.86</v>
          </cell>
          <cell r="E728">
            <v>993278.93</v>
          </cell>
        </row>
        <row r="729">
          <cell r="C729">
            <v>252054</v>
          </cell>
          <cell r="D729" t="str">
            <v>UNAMT DEBT DISC 3.14</v>
          </cell>
          <cell r="E729">
            <v>414764.74</v>
          </cell>
        </row>
        <row r="730">
          <cell r="C730">
            <v>252056</v>
          </cell>
          <cell r="D730" t="str">
            <v>UNAMT DEBT DISC 3.60</v>
          </cell>
          <cell r="E730">
            <v>2280820.64</v>
          </cell>
        </row>
        <row r="731">
          <cell r="C731">
            <v>252058</v>
          </cell>
          <cell r="D731" t="str">
            <v>UNAMT DEBT DISC 3.07</v>
          </cell>
          <cell r="E731">
            <v>1413778.82</v>
          </cell>
        </row>
        <row r="732">
          <cell r="C732">
            <v>252208</v>
          </cell>
          <cell r="D732" t="str">
            <v>SEC MTN'S 6.52%-2025</v>
          </cell>
          <cell r="E732">
            <v>-10000000</v>
          </cell>
        </row>
        <row r="733">
          <cell r="C733">
            <v>252210</v>
          </cell>
          <cell r="D733" t="str">
            <v>SEC MTN'S 7.05%-2026</v>
          </cell>
          <cell r="E733">
            <v>-20000000</v>
          </cell>
        </row>
        <row r="734">
          <cell r="C734">
            <v>252212</v>
          </cell>
          <cell r="D734" t="str">
            <v>SEC MTN'S 7.00%-2027</v>
          </cell>
          <cell r="E734">
            <v>-20000000</v>
          </cell>
        </row>
        <row r="735">
          <cell r="C735">
            <v>252214</v>
          </cell>
          <cell r="D735" t="str">
            <v>SEC MTN'S 6.65%-2027</v>
          </cell>
          <cell r="E735">
            <v>-19700000</v>
          </cell>
        </row>
        <row r="736">
          <cell r="C736">
            <v>252216</v>
          </cell>
          <cell r="D736" t="str">
            <v>SEC MTN'S 6.65%-2028</v>
          </cell>
          <cell r="E736">
            <v>-10000000</v>
          </cell>
        </row>
        <row r="737">
          <cell r="C737">
            <v>252220</v>
          </cell>
          <cell r="D737" t="str">
            <v>SEC MTN'S 7.74%-2030</v>
          </cell>
          <cell r="E737">
            <v>-20000000</v>
          </cell>
        </row>
        <row r="738">
          <cell r="C738">
            <v>252222</v>
          </cell>
          <cell r="D738" t="str">
            <v>SEC MTN'S 7.85%-2030</v>
          </cell>
          <cell r="E738">
            <v>-10000000</v>
          </cell>
        </row>
        <row r="739">
          <cell r="C739">
            <v>252224</v>
          </cell>
          <cell r="D739" t="str">
            <v>SEC MTN'S 7.72%-2025</v>
          </cell>
          <cell r="E739">
            <v>-20000000</v>
          </cell>
        </row>
        <row r="740">
          <cell r="C740">
            <v>252226</v>
          </cell>
          <cell r="D740" t="str">
            <v>SEC MTN'S 5.82%-2032</v>
          </cell>
          <cell r="E740">
            <v>-30000000</v>
          </cell>
        </row>
        <row r="741">
          <cell r="C741">
            <v>252228</v>
          </cell>
          <cell r="D741" t="str">
            <v>SEC MTN'S 5.66%-2033</v>
          </cell>
          <cell r="E741">
            <v>-40000000</v>
          </cell>
        </row>
        <row r="742">
          <cell r="C742">
            <v>252230</v>
          </cell>
          <cell r="D742" t="str">
            <v>SEC MTN'S 5.62%-2023</v>
          </cell>
          <cell r="E742">
            <v>-40000000</v>
          </cell>
        </row>
        <row r="743">
          <cell r="C743">
            <v>252232</v>
          </cell>
          <cell r="D743" t="str">
            <v>SEC MTN'S 5.25%-2035</v>
          </cell>
          <cell r="E743">
            <v>-10000000</v>
          </cell>
        </row>
        <row r="744">
          <cell r="C744">
            <v>252238</v>
          </cell>
          <cell r="D744" t="str">
            <v>PRVT BOND 4.00%-2042</v>
          </cell>
          <cell r="E744">
            <v>-50000000</v>
          </cell>
        </row>
        <row r="745">
          <cell r="C745">
            <v>252240</v>
          </cell>
          <cell r="D745" t="str">
            <v>SEC MTN'S3.542%-2023</v>
          </cell>
          <cell r="E745">
            <v>-50000000</v>
          </cell>
        </row>
        <row r="746">
          <cell r="C746">
            <v>252242</v>
          </cell>
          <cell r="D746" t="str">
            <v>SEC MTN'S3.21%-2026</v>
          </cell>
          <cell r="E746">
            <v>-35000000</v>
          </cell>
        </row>
        <row r="747">
          <cell r="C747">
            <v>252244</v>
          </cell>
          <cell r="D747" t="str">
            <v>SEC MTN'S4.13%-2046</v>
          </cell>
          <cell r="E747">
            <v>-40000000</v>
          </cell>
        </row>
        <row r="748">
          <cell r="C748">
            <v>252246</v>
          </cell>
          <cell r="D748" t="str">
            <v>SEC MTN'S2.822%-2027</v>
          </cell>
          <cell r="E748">
            <v>-25000000</v>
          </cell>
        </row>
        <row r="749">
          <cell r="C749">
            <v>252248</v>
          </cell>
          <cell r="D749" t="str">
            <v>SEC MTN'S3.68%-2047</v>
          </cell>
          <cell r="E749">
            <v>-75000000</v>
          </cell>
        </row>
        <row r="750">
          <cell r="C750">
            <v>252250</v>
          </cell>
          <cell r="D750" t="str">
            <v>SEC MTN'S4.11%-2048</v>
          </cell>
          <cell r="E750">
            <v>-50000000</v>
          </cell>
        </row>
        <row r="751">
          <cell r="C751">
            <v>252252</v>
          </cell>
          <cell r="D751" t="str">
            <v>SEC MTN'S3.869%-2049</v>
          </cell>
          <cell r="E751">
            <v>-90000000</v>
          </cell>
        </row>
        <row r="752">
          <cell r="C752">
            <v>252254</v>
          </cell>
          <cell r="D752" t="str">
            <v>SEC MTN'S3.141%-2029</v>
          </cell>
          <cell r="E752">
            <v>-50000000</v>
          </cell>
        </row>
        <row r="753">
          <cell r="C753">
            <v>252256</v>
          </cell>
          <cell r="D753" t="str">
            <v>SEC MTN'S3.60%-2050</v>
          </cell>
          <cell r="E753">
            <v>-150000000</v>
          </cell>
        </row>
        <row r="754">
          <cell r="C754">
            <v>252258</v>
          </cell>
          <cell r="D754" t="str">
            <v>SEC MTN'S 3.07% 2051</v>
          </cell>
          <cell r="E754">
            <v>-130000000</v>
          </cell>
        </row>
        <row r="755">
          <cell r="C755">
            <v>252410</v>
          </cell>
          <cell r="D755" t="str">
            <v>SHELF REGISTRATION</v>
          </cell>
          <cell r="E755">
            <v>0</v>
          </cell>
        </row>
        <row r="756">
          <cell r="C756">
            <v>256005</v>
          </cell>
          <cell r="D756" t="str">
            <v>DefIncTax-EDIT Remea</v>
          </cell>
          <cell r="E756">
            <v>48865529</v>
          </cell>
        </row>
        <row r="757">
          <cell r="C757">
            <v>256010</v>
          </cell>
          <cell r="D757" t="str">
            <v>DEF INC TAX-PRE 1981</v>
          </cell>
          <cell r="E757">
            <v>-1243166.1399999999</v>
          </cell>
        </row>
        <row r="758">
          <cell r="C758">
            <v>256015</v>
          </cell>
          <cell r="D758" t="str">
            <v>DEF INC TAX-PRE 1981</v>
          </cell>
          <cell r="E758">
            <v>-11188514.24</v>
          </cell>
        </row>
        <row r="759">
          <cell r="C759">
            <v>256016</v>
          </cell>
          <cell r="D759" t="str">
            <v>R&amp;E TAX CREDIT</v>
          </cell>
          <cell r="E759">
            <v>-1</v>
          </cell>
        </row>
        <row r="760">
          <cell r="C760">
            <v>256020</v>
          </cell>
          <cell r="D760" t="str">
            <v>DEFINCTAX-AFUDC-FED</v>
          </cell>
          <cell r="E760">
            <v>-766084.37</v>
          </cell>
        </row>
        <row r="761">
          <cell r="C761">
            <v>256025</v>
          </cell>
          <cell r="D761" t="str">
            <v>DEFINCTAX-AFUDC - ST</v>
          </cell>
          <cell r="E761">
            <v>-271580.27</v>
          </cell>
        </row>
        <row r="762">
          <cell r="C762">
            <v>256030</v>
          </cell>
          <cell r="D762" t="str">
            <v>DEF INC TAX-UTIL-REV</v>
          </cell>
          <cell r="E762">
            <v>-8686028.6199999992</v>
          </cell>
        </row>
        <row r="763">
          <cell r="C763">
            <v>256035</v>
          </cell>
          <cell r="D763" t="str">
            <v>DEF INC TAX-UTIL-REV</v>
          </cell>
          <cell r="E763">
            <v>-3079242.57</v>
          </cell>
        </row>
        <row r="764">
          <cell r="C764">
            <v>256040</v>
          </cell>
          <cell r="D764" t="str">
            <v>DEF INC TAX-NON UTIL</v>
          </cell>
          <cell r="E764">
            <v>-328336.65999999997</v>
          </cell>
        </row>
        <row r="765">
          <cell r="C765">
            <v>256045</v>
          </cell>
          <cell r="D765" t="str">
            <v>DEF INC TAX-NON UTIL</v>
          </cell>
          <cell r="E765">
            <v>-111391.55</v>
          </cell>
        </row>
        <row r="766">
          <cell r="C766">
            <v>256050</v>
          </cell>
          <cell r="D766" t="str">
            <v>DEF INC TAX-NMIS FED</v>
          </cell>
          <cell r="E766">
            <v>-11064536</v>
          </cell>
        </row>
        <row r="767">
          <cell r="C767">
            <v>256055</v>
          </cell>
          <cell r="D767" t="str">
            <v>DEF INC TAX-NMIS STA</v>
          </cell>
          <cell r="E767">
            <v>-3922437</v>
          </cell>
        </row>
        <row r="768">
          <cell r="C768">
            <v>256060</v>
          </cell>
          <cell r="D768" t="str">
            <v>DEF INC TAX-NM A FED</v>
          </cell>
          <cell r="E768">
            <v>-995417</v>
          </cell>
        </row>
        <row r="769">
          <cell r="C769">
            <v>256065</v>
          </cell>
          <cell r="D769" t="str">
            <v>DEF INC TAX-NMIS STA</v>
          </cell>
          <cell r="E769">
            <v>-352880</v>
          </cell>
        </row>
        <row r="770">
          <cell r="C770">
            <v>256070</v>
          </cell>
          <cell r="D770" t="str">
            <v>DEF INC TAX-UTIL-DEP</v>
          </cell>
          <cell r="E770">
            <v>-240893834.12</v>
          </cell>
        </row>
        <row r="771">
          <cell r="C771">
            <v>256075</v>
          </cell>
          <cell r="D771" t="str">
            <v>DEF INC TAX-UTIL-DEP</v>
          </cell>
          <cell r="E771">
            <v>-84409085.579999998</v>
          </cell>
        </row>
        <row r="772">
          <cell r="C772">
            <v>256080</v>
          </cell>
          <cell r="D772" t="str">
            <v>DEF INC TAX-UTIL-OTH</v>
          </cell>
          <cell r="E772">
            <v>-32303223.949999999</v>
          </cell>
        </row>
        <row r="773">
          <cell r="C773">
            <v>256085</v>
          </cell>
          <cell r="D773" t="str">
            <v>DEF INC TAX-UTIL-OTH</v>
          </cell>
          <cell r="E773">
            <v>-11447526.300000001</v>
          </cell>
        </row>
        <row r="774">
          <cell r="C774">
            <v>256090</v>
          </cell>
          <cell r="D774" t="str">
            <v>DEF INC TAX-STOR DEP</v>
          </cell>
          <cell r="E774">
            <v>-6239889.8200000003</v>
          </cell>
        </row>
        <row r="775">
          <cell r="C775">
            <v>256095</v>
          </cell>
          <cell r="D775" t="str">
            <v>DEF INC TAX-STOR DEP</v>
          </cell>
          <cell r="E775">
            <v>-2206518.58</v>
          </cell>
        </row>
        <row r="776">
          <cell r="C776">
            <v>256100</v>
          </cell>
          <cell r="D776" t="str">
            <v>DEF INC TAX- OCI FED</v>
          </cell>
          <cell r="E776">
            <v>25356638.649999999</v>
          </cell>
        </row>
        <row r="777">
          <cell r="C777">
            <v>256105</v>
          </cell>
          <cell r="D777" t="str">
            <v>DEF INC TAX- OCI ST</v>
          </cell>
          <cell r="E777">
            <v>8989067.5299999993</v>
          </cell>
        </row>
        <row r="778">
          <cell r="C778">
            <v>256110</v>
          </cell>
          <cell r="D778" t="str">
            <v>STATE TAX CREDITS</v>
          </cell>
          <cell r="E778">
            <v>55759</v>
          </cell>
        </row>
        <row r="779">
          <cell r="C779">
            <v>256115</v>
          </cell>
          <cell r="D779" t="str">
            <v>DEF INC TAX FED - DB</v>
          </cell>
          <cell r="E779">
            <v>-21295753.579999998</v>
          </cell>
        </row>
        <row r="780">
          <cell r="C780">
            <v>256117</v>
          </cell>
          <cell r="D780" t="str">
            <v>DEF INC TAX STATE–DB</v>
          </cell>
          <cell r="E780">
            <v>-7549462.0700000003</v>
          </cell>
        </row>
        <row r="781">
          <cell r="C781">
            <v>256120</v>
          </cell>
          <cell r="D781" t="str">
            <v>DEF INC TAX FED - FA</v>
          </cell>
          <cell r="E781">
            <v>-1073227.1000000001</v>
          </cell>
        </row>
        <row r="782">
          <cell r="C782">
            <v>256125</v>
          </cell>
          <cell r="D782" t="str">
            <v>DEF INC TAX STATE -</v>
          </cell>
          <cell r="E782">
            <v>-380464.35</v>
          </cell>
        </row>
        <row r="783">
          <cell r="C783">
            <v>260005</v>
          </cell>
          <cell r="D783" t="str">
            <v>ASSET RETIREMENT OBL</v>
          </cell>
          <cell r="E783">
            <v>-445577817.63999999</v>
          </cell>
        </row>
        <row r="784">
          <cell r="C784">
            <v>260010</v>
          </cell>
          <cell r="D784" t="str">
            <v>N. MIST ARO</v>
          </cell>
          <cell r="E784">
            <v>-1997440.94</v>
          </cell>
        </row>
        <row r="785">
          <cell r="C785">
            <v>260015</v>
          </cell>
          <cell r="D785" t="str">
            <v>ACCUM COR NONUTILITY</v>
          </cell>
          <cell r="E785">
            <v>-1606878.35</v>
          </cell>
        </row>
        <row r="786">
          <cell r="C786">
            <v>260205</v>
          </cell>
          <cell r="D786" t="str">
            <v>FAS 133 LT REG GNS</v>
          </cell>
          <cell r="E786">
            <v>-10660023</v>
          </cell>
        </row>
        <row r="787">
          <cell r="C787">
            <v>260215</v>
          </cell>
          <cell r="D787" t="str">
            <v>PHY OPT LT GAINS REG</v>
          </cell>
          <cell r="E787">
            <v>-70128</v>
          </cell>
        </row>
        <row r="788">
          <cell r="C788">
            <v>260405</v>
          </cell>
          <cell r="D788" t="str">
            <v>CUSTCONTR RES NEW OR</v>
          </cell>
          <cell r="E788">
            <v>-1630564.99</v>
          </cell>
        </row>
        <row r="789">
          <cell r="C789">
            <v>260410</v>
          </cell>
          <cell r="D789" t="str">
            <v>CUSTCONTR RES NEW WA</v>
          </cell>
          <cell r="E789">
            <v>-1931279.72</v>
          </cell>
        </row>
        <row r="790">
          <cell r="C790">
            <v>260415</v>
          </cell>
          <cell r="D790" t="str">
            <v>CUSTCONTR RES CON OR</v>
          </cell>
          <cell r="E790">
            <v>-2354927.4500000002</v>
          </cell>
        </row>
        <row r="791">
          <cell r="C791">
            <v>260420</v>
          </cell>
          <cell r="D791" t="str">
            <v>CUSTCONTR RES CON WA</v>
          </cell>
          <cell r="E791">
            <v>-715546.35</v>
          </cell>
        </row>
        <row r="792">
          <cell r="C792">
            <v>260425</v>
          </cell>
          <cell r="D792" t="str">
            <v>CUSTCONTR M/F NEW OR</v>
          </cell>
          <cell r="E792">
            <v>-119077</v>
          </cell>
        </row>
        <row r="793">
          <cell r="C793">
            <v>260430</v>
          </cell>
          <cell r="D793" t="str">
            <v>CUSTCONTR M/F NEW WA</v>
          </cell>
          <cell r="E793">
            <v>-72323.33</v>
          </cell>
        </row>
        <row r="794">
          <cell r="C794">
            <v>260435</v>
          </cell>
          <cell r="D794" t="str">
            <v>CUSTCONTR M/F CO OR</v>
          </cell>
          <cell r="E794">
            <v>-33208.199999999997</v>
          </cell>
        </row>
        <row r="795">
          <cell r="C795">
            <v>260440</v>
          </cell>
          <cell r="D795" t="str">
            <v>CUSTCONTR M/F CO WA</v>
          </cell>
          <cell r="E795">
            <v>-5766</v>
          </cell>
        </row>
        <row r="796">
          <cell r="C796">
            <v>260445</v>
          </cell>
          <cell r="D796" t="str">
            <v>CUSTCONTR COM NE OR</v>
          </cell>
          <cell r="E796">
            <v>-1101717.01</v>
          </cell>
        </row>
        <row r="797">
          <cell r="C797">
            <v>260450</v>
          </cell>
          <cell r="D797" t="str">
            <v>CUSTCONTR COM NE WA</v>
          </cell>
          <cell r="E797">
            <v>-156019</v>
          </cell>
        </row>
        <row r="798">
          <cell r="C798">
            <v>260455</v>
          </cell>
          <cell r="D798" t="str">
            <v>CUSTCONTR COM CO OR</v>
          </cell>
          <cell r="E798">
            <v>-421374.67</v>
          </cell>
        </row>
        <row r="799">
          <cell r="C799">
            <v>260460</v>
          </cell>
          <cell r="D799" t="str">
            <v>CUSTCONTR COM CO WA</v>
          </cell>
          <cell r="E799">
            <v>-13584</v>
          </cell>
        </row>
        <row r="800">
          <cell r="C800">
            <v>260465</v>
          </cell>
          <cell r="D800" t="str">
            <v>CUSTCONTR IND NEW OR</v>
          </cell>
          <cell r="E800">
            <v>-13989</v>
          </cell>
        </row>
        <row r="801">
          <cell r="C801">
            <v>260470</v>
          </cell>
          <cell r="D801" t="str">
            <v>CUSTCONTR IND CON OR</v>
          </cell>
          <cell r="E801">
            <v>-5450</v>
          </cell>
        </row>
        <row r="802">
          <cell r="C802">
            <v>260605</v>
          </cell>
          <cell r="D802" t="str">
            <v>REGLIABILITY RECL-ST</v>
          </cell>
          <cell r="E802">
            <v>0</v>
          </cell>
        </row>
        <row r="803">
          <cell r="C803">
            <v>260620</v>
          </cell>
          <cell r="D803" t="str">
            <v>Tax - EDIT -Plant LT</v>
          </cell>
          <cell r="E803">
            <v>-116449295</v>
          </cell>
        </row>
        <row r="804">
          <cell r="C804">
            <v>260625</v>
          </cell>
          <cell r="D804" t="str">
            <v>REG LIAB-TAX-EDIT-PL</v>
          </cell>
          <cell r="E804">
            <v>-13067777</v>
          </cell>
        </row>
        <row r="805">
          <cell r="C805">
            <v>260630</v>
          </cell>
          <cell r="D805" t="str">
            <v>REG LIAB-TAX-EDIT-GR</v>
          </cell>
          <cell r="E805">
            <v>-46690231</v>
          </cell>
        </row>
        <row r="806">
          <cell r="C806">
            <v>260635</v>
          </cell>
          <cell r="D806" t="str">
            <v>Tax -EDIT-Gas Res LT</v>
          </cell>
          <cell r="E806">
            <v>-181964</v>
          </cell>
        </row>
        <row r="807">
          <cell r="C807">
            <v>260640</v>
          </cell>
          <cell r="D807" t="str">
            <v>LT STOR MRGN SH - OR</v>
          </cell>
          <cell r="E807">
            <v>0</v>
          </cell>
        </row>
        <row r="808">
          <cell r="C808">
            <v>260645</v>
          </cell>
          <cell r="D808" t="str">
            <v>N. MIST LT DEF GAIN</v>
          </cell>
          <cell r="E808">
            <v>-4729433.74</v>
          </cell>
        </row>
        <row r="809">
          <cell r="C809">
            <v>264005</v>
          </cell>
          <cell r="D809" t="str">
            <v>ESRIP LIABILITY LONG</v>
          </cell>
          <cell r="E809">
            <v>-25395388.210000001</v>
          </cell>
        </row>
        <row r="810">
          <cell r="C810">
            <v>264010</v>
          </cell>
          <cell r="D810" t="str">
            <v>SERP LIABILITY LONG</v>
          </cell>
          <cell r="E810">
            <v>-10629306.68</v>
          </cell>
        </row>
        <row r="811">
          <cell r="C811">
            <v>264015</v>
          </cell>
          <cell r="D811" t="str">
            <v>DBP PENSION LIABILIT</v>
          </cell>
          <cell r="E811">
            <v>-103681475.66</v>
          </cell>
        </row>
        <row r="812">
          <cell r="C812">
            <v>264020</v>
          </cell>
          <cell r="D812" t="str">
            <v>FAS 106 LIABILITY LO</v>
          </cell>
          <cell r="E812">
            <v>-25351195.02</v>
          </cell>
        </row>
        <row r="813">
          <cell r="C813">
            <v>268005</v>
          </cell>
          <cell r="D813" t="str">
            <v>FAS133 L.T. LOSS SW&amp;</v>
          </cell>
          <cell r="E813">
            <v>-411607</v>
          </cell>
        </row>
        <row r="814">
          <cell r="C814">
            <v>272005</v>
          </cell>
          <cell r="D814" t="str">
            <v>ROU UTILIT LEASE LIA</v>
          </cell>
          <cell r="E814">
            <v>-80508591.409999996</v>
          </cell>
        </row>
        <row r="815">
          <cell r="C815">
            <v>280005</v>
          </cell>
          <cell r="D815" t="str">
            <v>GASCO PRE 2003</v>
          </cell>
          <cell r="E815">
            <v>-3301341.48</v>
          </cell>
        </row>
        <row r="816">
          <cell r="C816">
            <v>280010</v>
          </cell>
          <cell r="D816" t="str">
            <v>SILTRONIC PRE 2003</v>
          </cell>
          <cell r="E816">
            <v>-263163.86</v>
          </cell>
        </row>
        <row r="817">
          <cell r="C817">
            <v>280015</v>
          </cell>
          <cell r="D817" t="str">
            <v>HARBOR PRE 2003</v>
          </cell>
          <cell r="E817">
            <v>-1297179.48</v>
          </cell>
        </row>
        <row r="818">
          <cell r="C818">
            <v>280020</v>
          </cell>
          <cell r="D818" t="str">
            <v>ENVIR INV-GASCO</v>
          </cell>
          <cell r="E818">
            <v>3301341.48</v>
          </cell>
        </row>
        <row r="819">
          <cell r="C819">
            <v>280025</v>
          </cell>
          <cell r="D819" t="str">
            <v>ENVIR INV-WACKER</v>
          </cell>
          <cell r="E819">
            <v>263163.86</v>
          </cell>
        </row>
        <row r="820">
          <cell r="C820">
            <v>280030</v>
          </cell>
          <cell r="D820" t="str">
            <v>ENVIR INV - PORTLAND</v>
          </cell>
          <cell r="E820">
            <v>1297179.48</v>
          </cell>
        </row>
        <row r="821">
          <cell r="C821">
            <v>280035</v>
          </cell>
          <cell r="D821" t="str">
            <v>ENVIRON. LIABILITIES</v>
          </cell>
          <cell r="E821">
            <v>26983714.079999998</v>
          </cell>
        </row>
        <row r="822">
          <cell r="C822">
            <v>280040</v>
          </cell>
          <cell r="D822" t="str">
            <v>INJ &amp; DAM RES-EXT-GA</v>
          </cell>
          <cell r="E822">
            <v>-233833415.75</v>
          </cell>
        </row>
        <row r="823">
          <cell r="C823">
            <v>280045</v>
          </cell>
          <cell r="D823" t="str">
            <v>INJ &amp; DAM RES-EUG</v>
          </cell>
          <cell r="E823">
            <v>-95652.5</v>
          </cell>
        </row>
        <row r="824">
          <cell r="C824">
            <v>280050</v>
          </cell>
          <cell r="D824" t="str">
            <v>INJ &amp; DAM RES-EXT-WA</v>
          </cell>
          <cell r="E824">
            <v>-3799801.65</v>
          </cell>
        </row>
        <row r="825">
          <cell r="C825">
            <v>280055</v>
          </cell>
          <cell r="D825" t="str">
            <v>INJ &amp; DAM INS-EXT HA</v>
          </cell>
          <cell r="E825">
            <v>-36244682.420000002</v>
          </cell>
        </row>
        <row r="826">
          <cell r="C826">
            <v>280060</v>
          </cell>
          <cell r="D826" t="str">
            <v>INJ &amp; DAM RES-EXT OR</v>
          </cell>
          <cell r="E826">
            <v>-194059.54</v>
          </cell>
        </row>
        <row r="827">
          <cell r="C827">
            <v>280065</v>
          </cell>
          <cell r="D827" t="str">
            <v>INJ &amp; DAM RES-EXT TA</v>
          </cell>
          <cell r="E827">
            <v>-10532100.300000001</v>
          </cell>
        </row>
        <row r="828">
          <cell r="C828">
            <v>280070</v>
          </cell>
          <cell r="D828" t="str">
            <v>INJ &amp; DAM RES-ENV CE</v>
          </cell>
          <cell r="E828">
            <v>-780241.74</v>
          </cell>
        </row>
        <row r="829">
          <cell r="C829">
            <v>280075</v>
          </cell>
          <cell r="D829" t="str">
            <v>INJ &amp; DAM RES-FRONT</v>
          </cell>
          <cell r="E829">
            <v>-20148899.789999999</v>
          </cell>
        </row>
        <row r="830">
          <cell r="C830">
            <v>280080</v>
          </cell>
          <cell r="D830" t="str">
            <v>INJ &amp; DAM RES-FR AM</v>
          </cell>
          <cell r="E830">
            <v>-158120.4</v>
          </cell>
        </row>
        <row r="831">
          <cell r="C831">
            <v>280085</v>
          </cell>
          <cell r="D831" t="str">
            <v>RES OFFSET - ENV GAS</v>
          </cell>
          <cell r="E831">
            <v>132129440.31</v>
          </cell>
        </row>
        <row r="832">
          <cell r="C832">
            <v>280090</v>
          </cell>
          <cell r="D832" t="str">
            <v>RES OFFSET - ENV SIL</v>
          </cell>
          <cell r="E832">
            <v>3799801.65</v>
          </cell>
        </row>
        <row r="833">
          <cell r="C833">
            <v>280095</v>
          </cell>
          <cell r="D833" t="str">
            <v>RES OFFSET - ENV HAR</v>
          </cell>
          <cell r="E833">
            <v>24204107.920000002</v>
          </cell>
        </row>
        <row r="834">
          <cell r="C834">
            <v>280100</v>
          </cell>
          <cell r="D834" t="str">
            <v>RES OFFSET - ENV TAR</v>
          </cell>
          <cell r="E834">
            <v>10532100.300000001</v>
          </cell>
        </row>
        <row r="835">
          <cell r="C835">
            <v>280105</v>
          </cell>
          <cell r="D835" t="str">
            <v>RES OFFSET - ENV EUG</v>
          </cell>
          <cell r="E835">
            <v>95652.5</v>
          </cell>
        </row>
        <row r="836">
          <cell r="C836">
            <v>280110</v>
          </cell>
          <cell r="D836" t="str">
            <v>RES OFFSET - ENV FRO</v>
          </cell>
          <cell r="E836">
            <v>18237729.829999998</v>
          </cell>
        </row>
        <row r="837">
          <cell r="C837">
            <v>280115</v>
          </cell>
          <cell r="D837" t="str">
            <v>RES OFFSET - ENV STE</v>
          </cell>
          <cell r="E837">
            <v>14982.33</v>
          </cell>
        </row>
        <row r="838">
          <cell r="C838">
            <v>280120</v>
          </cell>
          <cell r="D838" t="str">
            <v>RES OFFSET - ENV CRT</v>
          </cell>
          <cell r="E838">
            <v>780241.74</v>
          </cell>
        </row>
        <row r="839">
          <cell r="C839">
            <v>280125</v>
          </cell>
          <cell r="D839" t="str">
            <v>RES OFFSET - FR AMER</v>
          </cell>
          <cell r="E839">
            <v>158120.4</v>
          </cell>
        </row>
        <row r="840">
          <cell r="C840">
            <v>280205</v>
          </cell>
          <cell r="D840" t="str">
            <v>FIN UTIL LEASE LIA</v>
          </cell>
          <cell r="E840">
            <v>0</v>
          </cell>
        </row>
        <row r="841">
          <cell r="C841">
            <v>280605</v>
          </cell>
          <cell r="D841" t="str">
            <v>O/L - WC Reclass- LT</v>
          </cell>
          <cell r="E841">
            <v>0</v>
          </cell>
        </row>
        <row r="842">
          <cell r="C842">
            <v>280610</v>
          </cell>
          <cell r="D842" t="str">
            <v>DCP - EXEC AND DIR</v>
          </cell>
          <cell r="E842">
            <v>-7628702.2300000004</v>
          </cell>
        </row>
        <row r="843">
          <cell r="C843">
            <v>280620</v>
          </cell>
          <cell r="D843" t="str">
            <v>DDCP</v>
          </cell>
          <cell r="E843">
            <v>-4999615.03</v>
          </cell>
        </row>
        <row r="844">
          <cell r="C844">
            <v>280630</v>
          </cell>
          <cell r="D844" t="str">
            <v>MISC NONCUR LIA-RECL</v>
          </cell>
          <cell r="E844">
            <v>0</v>
          </cell>
        </row>
        <row r="845">
          <cell r="C845">
            <v>280635</v>
          </cell>
          <cell r="D845" t="str">
            <v>Western States Liab</v>
          </cell>
          <cell r="E845">
            <v>-5749706</v>
          </cell>
        </row>
        <row r="846">
          <cell r="C846">
            <v>280640</v>
          </cell>
          <cell r="D846" t="str">
            <v>West States LT-contr</v>
          </cell>
          <cell r="E846">
            <v>380627.35</v>
          </cell>
        </row>
        <row r="847">
          <cell r="C847">
            <v>280650</v>
          </cell>
          <cell r="D847" t="str">
            <v>AUTO SELF-INSURANCE</v>
          </cell>
          <cell r="E847">
            <v>-24000</v>
          </cell>
        </row>
        <row r="848">
          <cell r="C848">
            <v>280655</v>
          </cell>
          <cell r="D848" t="str">
            <v>INJ &amp; DAMAGE RES-OPE</v>
          </cell>
          <cell r="E848">
            <v>-33388.53</v>
          </cell>
        </row>
        <row r="849">
          <cell r="C849">
            <v>280660</v>
          </cell>
          <cell r="D849" t="str">
            <v>INJ &amp; DAMAGE RES-CON</v>
          </cell>
          <cell r="E849">
            <v>-101486.63</v>
          </cell>
        </row>
        <row r="850">
          <cell r="C850">
            <v>280665</v>
          </cell>
          <cell r="D850" t="str">
            <v>INJ &amp; DAMAGE RES-HR</v>
          </cell>
          <cell r="E850">
            <v>-20000</v>
          </cell>
        </row>
        <row r="851">
          <cell r="C851">
            <v>280675</v>
          </cell>
          <cell r="D851" t="str">
            <v>ACC LIAB-EXEMPT VACA</v>
          </cell>
          <cell r="E851">
            <v>-4915100.75</v>
          </cell>
        </row>
        <row r="852">
          <cell r="C852">
            <v>311010</v>
          </cell>
          <cell r="D852" t="str">
            <v>COMMON STOCK - NO PA</v>
          </cell>
          <cell r="E852">
            <v>-449904224.92000002</v>
          </cell>
        </row>
        <row r="853">
          <cell r="C853">
            <v>311020</v>
          </cell>
          <cell r="D853" t="str">
            <v>CAPITAL</v>
          </cell>
          <cell r="E853">
            <v>-209718767.19</v>
          </cell>
        </row>
        <row r="854">
          <cell r="C854">
            <v>311025</v>
          </cell>
          <cell r="D854" t="str">
            <v>CS EXP - DRIP &amp; ESPP</v>
          </cell>
          <cell r="E854">
            <v>6880.06</v>
          </cell>
        </row>
        <row r="855">
          <cell r="C855">
            <v>311030</v>
          </cell>
          <cell r="D855" t="str">
            <v>CS EXP - ISSUANCE</v>
          </cell>
          <cell r="E855">
            <v>4188234.08</v>
          </cell>
        </row>
        <row r="856">
          <cell r="C856">
            <v>311205</v>
          </cell>
          <cell r="D856" t="str">
            <v>PREM-CAP STOCK-OTHER</v>
          </cell>
          <cell r="E856">
            <v>-293561404.88999999</v>
          </cell>
        </row>
        <row r="857">
          <cell r="C857">
            <v>311210</v>
          </cell>
          <cell r="D857" t="str">
            <v>APIC - STOCK BASED C</v>
          </cell>
          <cell r="E857">
            <v>-2914607.47</v>
          </cell>
        </row>
        <row r="858">
          <cell r="C858">
            <v>311215</v>
          </cell>
          <cell r="D858" t="str">
            <v>APIC - LTIP</v>
          </cell>
          <cell r="E858">
            <v>-3698477.62</v>
          </cell>
        </row>
        <row r="859">
          <cell r="C859">
            <v>311220</v>
          </cell>
          <cell r="D859" t="str">
            <v>APIC - OTHER</v>
          </cell>
          <cell r="E859">
            <v>227648901.40000001</v>
          </cell>
        </row>
        <row r="860">
          <cell r="C860">
            <v>311225</v>
          </cell>
          <cell r="D860" t="str">
            <v>REDUCTION IN PAR - C</v>
          </cell>
          <cell r="E860">
            <v>293561404.88999999</v>
          </cell>
        </row>
        <row r="861">
          <cell r="C861">
            <v>311230</v>
          </cell>
          <cell r="D861" t="str">
            <v>APIC - REAQRD PRFD S</v>
          </cell>
          <cell r="E861">
            <v>-1649863.59</v>
          </cell>
        </row>
        <row r="862">
          <cell r="C862">
            <v>311235</v>
          </cell>
          <cell r="D862" t="str">
            <v>INST RECD-STOCK-EMP</v>
          </cell>
          <cell r="E862">
            <v>-312751.98</v>
          </cell>
        </row>
        <row r="863">
          <cell r="C863">
            <v>316005</v>
          </cell>
          <cell r="D863" t="str">
            <v>RETAINED EARNINGS</v>
          </cell>
          <cell r="E863">
            <v>-529277865.91000003</v>
          </cell>
        </row>
        <row r="864">
          <cell r="C864">
            <v>316015</v>
          </cell>
          <cell r="D864" t="str">
            <v>UNDIST EARN-NNG FINA</v>
          </cell>
          <cell r="E864">
            <v>2562211.71</v>
          </cell>
        </row>
        <row r="865">
          <cell r="C865">
            <v>316020</v>
          </cell>
          <cell r="D865" t="str">
            <v>UNDIST EARN - NW ENE</v>
          </cell>
          <cell r="E865">
            <v>8436924.7599999998</v>
          </cell>
        </row>
        <row r="866">
          <cell r="C866">
            <v>316025</v>
          </cell>
          <cell r="D866" t="str">
            <v>R/E - KB PIPELINE</v>
          </cell>
          <cell r="E866">
            <v>933350.75</v>
          </cell>
        </row>
        <row r="867">
          <cell r="C867">
            <v>316045</v>
          </cell>
          <cell r="D867" t="str">
            <v>R/E-EARNINGS-FIN</v>
          </cell>
          <cell r="E867">
            <v>-36350095.390000001</v>
          </cell>
        </row>
        <row r="868">
          <cell r="C868">
            <v>320005</v>
          </cell>
          <cell r="D868" t="str">
            <v>OTHER COMP INCOME</v>
          </cell>
          <cell r="E868">
            <v>11272536.48</v>
          </cell>
        </row>
        <row r="869">
          <cell r="C869">
            <v>390000</v>
          </cell>
          <cell r="D869" t="str">
            <v>CONV G/L Bal Offset</v>
          </cell>
          <cell r="E869">
            <v>-0.67</v>
          </cell>
        </row>
      </sheetData>
      <sheetData sheetId="9">
        <row r="25">
          <cell r="C25">
            <v>103005</v>
          </cell>
          <cell r="D25" t="str">
            <v>CASH WF GENERAL</v>
          </cell>
          <cell r="E25">
            <v>251889.85</v>
          </cell>
        </row>
        <row r="26">
          <cell r="C26">
            <v>103015</v>
          </cell>
          <cell r="D26" t="str">
            <v>CASH - BANK OF AMERI</v>
          </cell>
          <cell r="E26">
            <v>150635.14000000001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1634736.12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-1232998.31</v>
          </cell>
        </row>
        <row r="36">
          <cell r="C36">
            <v>103100</v>
          </cell>
          <cell r="D36" t="str">
            <v>Accts Pay WF-AP Clea</v>
          </cell>
          <cell r="E36">
            <v>-1235384.48</v>
          </cell>
        </row>
        <row r="37">
          <cell r="C37">
            <v>103105</v>
          </cell>
          <cell r="D37" t="str">
            <v>PAYROLL WF CLEARING</v>
          </cell>
          <cell r="E37">
            <v>228824.84</v>
          </cell>
        </row>
        <row r="38">
          <cell r="C38">
            <v>103110</v>
          </cell>
          <cell r="D38" t="str">
            <v>Towers Watson Clring</v>
          </cell>
          <cell r="E38">
            <v>236.79</v>
          </cell>
        </row>
        <row r="39">
          <cell r="C39">
            <v>103115</v>
          </cell>
          <cell r="D39" t="str">
            <v>PMT PROC CASH CLEAR</v>
          </cell>
          <cell r="E39">
            <v>-584775.69999999995</v>
          </cell>
        </row>
        <row r="40">
          <cell r="C40">
            <v>103120</v>
          </cell>
          <cell r="D40" t="str">
            <v>Gen Actg USB Clearin</v>
          </cell>
          <cell r="E40">
            <v>-525469.84</v>
          </cell>
        </row>
        <row r="41">
          <cell r="C41">
            <v>103125</v>
          </cell>
          <cell r="D41" t="str">
            <v>Appl Ctr BofA Cleari</v>
          </cell>
          <cell r="E41">
            <v>16808.259999999998</v>
          </cell>
        </row>
        <row r="42">
          <cell r="C42">
            <v>103130</v>
          </cell>
          <cell r="D42" t="str">
            <v>RECLASS - O/S CHECKS</v>
          </cell>
          <cell r="E42">
            <v>1987391.05</v>
          </cell>
        </row>
        <row r="43">
          <cell r="C43">
            <v>103135</v>
          </cell>
          <cell r="D43" t="str">
            <v>EDC &amp; ESRIP CASH</v>
          </cell>
          <cell r="E43">
            <v>4904639.3499999996</v>
          </cell>
        </row>
        <row r="44">
          <cell r="C44">
            <v>103140</v>
          </cell>
          <cell r="D44" t="str">
            <v>DDC CASH</v>
          </cell>
          <cell r="E44">
            <v>348763.2</v>
          </cell>
        </row>
        <row r="45">
          <cell r="C45">
            <v>103145</v>
          </cell>
          <cell r="D45" t="str">
            <v>SUPP TRUST CASH</v>
          </cell>
          <cell r="E45">
            <v>3622593.93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55160970.140000001</v>
          </cell>
        </row>
        <row r="54">
          <cell r="C54">
            <v>106010</v>
          </cell>
          <cell r="D54" t="str">
            <v>A/R - CONTRA-CLN ENE</v>
          </cell>
          <cell r="E54">
            <v>-92884.25</v>
          </cell>
        </row>
        <row r="55">
          <cell r="C55">
            <v>106015</v>
          </cell>
          <cell r="D55" t="str">
            <v>A/R-OPTIMIZATION REC</v>
          </cell>
          <cell r="E55">
            <v>8784390.8100000005</v>
          </cell>
        </row>
        <row r="56">
          <cell r="C56">
            <v>106020</v>
          </cell>
          <cell r="D56" t="str">
            <v>A/R-COMMERCIAL</v>
          </cell>
          <cell r="E56">
            <v>21670309.52</v>
          </cell>
        </row>
        <row r="57">
          <cell r="C57">
            <v>106025</v>
          </cell>
          <cell r="D57" t="str">
            <v>A/R-INDUSTRIAL FIRM</v>
          </cell>
          <cell r="E57">
            <v>2561068.2599999998</v>
          </cell>
        </row>
        <row r="58">
          <cell r="C58">
            <v>106030</v>
          </cell>
          <cell r="D58" t="str">
            <v>A/R-INDUSTRIAL INT</v>
          </cell>
          <cell r="E58">
            <v>1361659.11</v>
          </cell>
        </row>
        <row r="59">
          <cell r="C59">
            <v>106035</v>
          </cell>
          <cell r="D59" t="str">
            <v>A/R GST TAX PAID</v>
          </cell>
          <cell r="E59">
            <v>3739723.87</v>
          </cell>
        </row>
        <row r="60">
          <cell r="C60">
            <v>106041</v>
          </cell>
          <cell r="D60" t="str">
            <v>A/R GEN CONVERSION</v>
          </cell>
          <cell r="E60">
            <v>752019.36</v>
          </cell>
        </row>
        <row r="61">
          <cell r="C61">
            <v>106045</v>
          </cell>
          <cell r="D61" t="str">
            <v>A/R-GAP</v>
          </cell>
          <cell r="E61">
            <v>41042.629999999997</v>
          </cell>
        </row>
        <row r="62">
          <cell r="C62">
            <v>106050</v>
          </cell>
          <cell r="D62" t="str">
            <v>A/R OTHER</v>
          </cell>
          <cell r="E62">
            <v>694480.25</v>
          </cell>
        </row>
        <row r="63">
          <cell r="C63">
            <v>106055</v>
          </cell>
          <cell r="D63" t="str">
            <v>A/R - INTERSTATE STO</v>
          </cell>
          <cell r="E63">
            <v>2013271.03</v>
          </cell>
        </row>
        <row r="64">
          <cell r="C64">
            <v>106075</v>
          </cell>
          <cell r="D64" t="str">
            <v>A/R - P CARDS</v>
          </cell>
          <cell r="E64">
            <v>461.78</v>
          </cell>
        </row>
        <row r="65">
          <cell r="C65">
            <v>106080</v>
          </cell>
          <cell r="D65" t="str">
            <v>A/R LIFE INSURANCE</v>
          </cell>
          <cell r="E65">
            <v>2234451</v>
          </cell>
        </row>
        <row r="66">
          <cell r="C66">
            <v>106085</v>
          </cell>
          <cell r="D66" t="str">
            <v>A/R - WC MCRAE</v>
          </cell>
          <cell r="E66">
            <v>568161.67000000004</v>
          </cell>
        </row>
        <row r="67">
          <cell r="C67">
            <v>106090</v>
          </cell>
          <cell r="D67" t="str">
            <v>A/R - WC POWELL</v>
          </cell>
          <cell r="E67">
            <v>298618.61</v>
          </cell>
        </row>
        <row r="68">
          <cell r="C68">
            <v>106095</v>
          </cell>
          <cell r="D68" t="str">
            <v>A/R - WC GAUTHIER</v>
          </cell>
          <cell r="E68">
            <v>58816.45</v>
          </cell>
        </row>
        <row r="69">
          <cell r="C69">
            <v>106097</v>
          </cell>
          <cell r="D69" t="str">
            <v>A/R - WC SHIRRELL</v>
          </cell>
          <cell r="E69">
            <v>12638.51</v>
          </cell>
        </row>
        <row r="70">
          <cell r="C70">
            <v>106100</v>
          </cell>
          <cell r="D70" t="str">
            <v>A/R-CITY OF COTTAGE</v>
          </cell>
          <cell r="E70">
            <v>7027.58</v>
          </cell>
        </row>
        <row r="71">
          <cell r="C71">
            <v>109005</v>
          </cell>
          <cell r="D71" t="str">
            <v>ACCR REV UNB WRM</v>
          </cell>
          <cell r="E71">
            <v>38385535.340000004</v>
          </cell>
        </row>
        <row r="72">
          <cell r="C72">
            <v>109010</v>
          </cell>
          <cell r="D72" t="str">
            <v>ACCR REV UNB</v>
          </cell>
          <cell r="E72">
            <v>3264990.73</v>
          </cell>
        </row>
        <row r="73">
          <cell r="C73">
            <v>112007</v>
          </cell>
          <cell r="D73" t="str">
            <v>NWN REC AFFIL CLEAR</v>
          </cell>
          <cell r="E73">
            <v>1849748.63</v>
          </cell>
        </row>
        <row r="74">
          <cell r="C74">
            <v>115007</v>
          </cell>
          <cell r="D74" t="str">
            <v>INTERCO REC CLEARING</v>
          </cell>
          <cell r="E74">
            <v>29378.3</v>
          </cell>
        </row>
        <row r="75">
          <cell r="C75">
            <v>115305</v>
          </cell>
          <cell r="D75" t="str">
            <v>TAXSHARE INTERCO REC</v>
          </cell>
          <cell r="E75">
            <v>18758</v>
          </cell>
        </row>
        <row r="76">
          <cell r="C76">
            <v>118005</v>
          </cell>
          <cell r="D76" t="str">
            <v>PROV-UNCOLL RESIDEN</v>
          </cell>
          <cell r="E76">
            <v>-1862735.33</v>
          </cell>
        </row>
        <row r="77">
          <cell r="C77">
            <v>118010</v>
          </cell>
          <cell r="D77" t="str">
            <v>PROV-UNCOLL COMMER</v>
          </cell>
          <cell r="E77">
            <v>-303331.46999999997</v>
          </cell>
        </row>
        <row r="78">
          <cell r="C78">
            <v>118015</v>
          </cell>
          <cell r="D78" t="str">
            <v>PROV-UNCOLL IND FIRM</v>
          </cell>
          <cell r="E78">
            <v>19159.169999999998</v>
          </cell>
        </row>
        <row r="79">
          <cell r="C79">
            <v>118020</v>
          </cell>
          <cell r="D79" t="str">
            <v>PROV-UNCOLL IND INT</v>
          </cell>
          <cell r="E79">
            <v>-68625.350000000006</v>
          </cell>
        </row>
        <row r="80">
          <cell r="C80">
            <v>118025</v>
          </cell>
          <cell r="D80" t="str">
            <v>PROV-UNCOL REVENUE</v>
          </cell>
          <cell r="E80">
            <v>-37256.83</v>
          </cell>
        </row>
        <row r="81">
          <cell r="C81">
            <v>118030</v>
          </cell>
          <cell r="D81" t="str">
            <v>PROV-UNCOL REV WARM</v>
          </cell>
          <cell r="E81">
            <v>-3232.33</v>
          </cell>
        </row>
        <row r="82">
          <cell r="C82">
            <v>118035</v>
          </cell>
          <cell r="D82" t="str">
            <v>PROV-UNCOLL MISC</v>
          </cell>
          <cell r="E82">
            <v>-175615.11</v>
          </cell>
        </row>
        <row r="83">
          <cell r="C83">
            <v>121005</v>
          </cell>
          <cell r="D83" t="str">
            <v>REG ASSET RECLASS-ST</v>
          </cell>
          <cell r="E83">
            <v>44204174.659999996</v>
          </cell>
        </row>
        <row r="84">
          <cell r="C84">
            <v>121010</v>
          </cell>
          <cell r="D84" t="str">
            <v>CUR REG ASSETS - TAX</v>
          </cell>
          <cell r="E84">
            <v>2208426</v>
          </cell>
        </row>
        <row r="85">
          <cell r="C85">
            <v>121015</v>
          </cell>
          <cell r="D85" t="str">
            <v>ENV ASSET ST RECLASS</v>
          </cell>
          <cell r="E85">
            <v>7082164.6900000004</v>
          </cell>
        </row>
        <row r="86">
          <cell r="C86">
            <v>121205</v>
          </cell>
          <cell r="D86" t="str">
            <v>PENSION CUR REG ASST</v>
          </cell>
          <cell r="E86">
            <v>7131059</v>
          </cell>
        </row>
        <row r="87">
          <cell r="C87">
            <v>121405</v>
          </cell>
          <cell r="D87" t="str">
            <v>ST REG LOSS SWAP FC</v>
          </cell>
          <cell r="E87">
            <v>1386610</v>
          </cell>
        </row>
        <row r="88">
          <cell r="C88">
            <v>121410</v>
          </cell>
          <cell r="D88" t="str">
            <v>ST REG LOSS PHYSICAL</v>
          </cell>
          <cell r="E88">
            <v>1171021</v>
          </cell>
        </row>
        <row r="89">
          <cell r="C89">
            <v>121415</v>
          </cell>
          <cell r="D89" t="str">
            <v>PHY OPT-ST LOSS REG</v>
          </cell>
          <cell r="E89">
            <v>1297627</v>
          </cell>
        </row>
        <row r="90">
          <cell r="C90">
            <v>124005</v>
          </cell>
          <cell r="D90" t="str">
            <v>ST GAIN FAS SWAP FC</v>
          </cell>
          <cell r="E90">
            <v>83643895</v>
          </cell>
        </row>
        <row r="91">
          <cell r="C91">
            <v>124010</v>
          </cell>
          <cell r="D91" t="str">
            <v>ST GAIN FAS PHYSICAL</v>
          </cell>
          <cell r="E91">
            <v>698164</v>
          </cell>
        </row>
        <row r="92">
          <cell r="C92">
            <v>124015</v>
          </cell>
          <cell r="D92" t="str">
            <v>PHYSICAL OPT-ST GAIN</v>
          </cell>
          <cell r="E92">
            <v>95614</v>
          </cell>
        </row>
        <row r="93">
          <cell r="C93">
            <v>127005</v>
          </cell>
          <cell r="D93" t="str">
            <v>UNDRGRD STG MIST</v>
          </cell>
          <cell r="E93">
            <v>14723925.210000001</v>
          </cell>
        </row>
        <row r="94">
          <cell r="C94">
            <v>127015</v>
          </cell>
          <cell r="D94" t="str">
            <v>UNDRGRD STG-JP</v>
          </cell>
          <cell r="E94">
            <v>2680489.41</v>
          </cell>
        </row>
        <row r="95">
          <cell r="C95">
            <v>127020</v>
          </cell>
          <cell r="D95" t="str">
            <v>LNG STORAGE-GASCO</v>
          </cell>
          <cell r="E95">
            <v>1109284.76</v>
          </cell>
        </row>
        <row r="96">
          <cell r="C96">
            <v>127025</v>
          </cell>
          <cell r="D96" t="str">
            <v>LNG STORAGE-NEWPORT</v>
          </cell>
          <cell r="E96">
            <v>2269931.91</v>
          </cell>
        </row>
        <row r="97">
          <cell r="C97">
            <v>127030</v>
          </cell>
          <cell r="D97" t="str">
            <v>UNDRGRD STG - OPTN</v>
          </cell>
          <cell r="E97">
            <v>-8784390.8100000005</v>
          </cell>
        </row>
        <row r="98">
          <cell r="C98">
            <v>127221</v>
          </cell>
          <cell r="D98" t="str">
            <v>INVENTORY CONVERSION</v>
          </cell>
          <cell r="E98">
            <v>18793617.489999998</v>
          </cell>
        </row>
        <row r="99">
          <cell r="C99">
            <v>127225</v>
          </cell>
          <cell r="D99" t="str">
            <v>PURCHASED APPL-PTLD-</v>
          </cell>
          <cell r="E99">
            <v>1106105.82</v>
          </cell>
        </row>
        <row r="100">
          <cell r="C100">
            <v>127245</v>
          </cell>
          <cell r="D100" t="str">
            <v>MAT &amp; SUPPLIES-ODORA</v>
          </cell>
          <cell r="E100">
            <v>160419.37</v>
          </cell>
        </row>
        <row r="101">
          <cell r="C101">
            <v>127255</v>
          </cell>
          <cell r="D101" t="str">
            <v>MAT &amp; SUPP-DIESEL AU</v>
          </cell>
          <cell r="E101">
            <v>40174.89</v>
          </cell>
        </row>
        <row r="102">
          <cell r="C102">
            <v>127260</v>
          </cell>
          <cell r="D102" t="str">
            <v>MAT &amp; SUPP-UNLEADED</v>
          </cell>
          <cell r="E102">
            <v>104922.13</v>
          </cell>
        </row>
        <row r="103">
          <cell r="C103">
            <v>127505</v>
          </cell>
          <cell r="D103" t="str">
            <v>RTC INVENTORY</v>
          </cell>
          <cell r="E103">
            <v>227688</v>
          </cell>
        </row>
        <row r="104">
          <cell r="C104">
            <v>127510</v>
          </cell>
          <cell r="D104" t="str">
            <v>SMART ENERGY RTC</v>
          </cell>
          <cell r="E104">
            <v>240000</v>
          </cell>
        </row>
        <row r="105">
          <cell r="C105">
            <v>127515</v>
          </cell>
          <cell r="D105" t="str">
            <v>RTC OFFTAKES IN TRAN</v>
          </cell>
          <cell r="E105">
            <v>0</v>
          </cell>
        </row>
        <row r="106">
          <cell r="C106">
            <v>127520</v>
          </cell>
          <cell r="D106" t="str">
            <v>RTC INVEST INV WIP</v>
          </cell>
          <cell r="E106">
            <v>84771.94</v>
          </cell>
        </row>
        <row r="107">
          <cell r="C107">
            <v>139205</v>
          </cell>
          <cell r="D107" t="str">
            <v>PREPMTS-NOTE DISC</v>
          </cell>
          <cell r="E107">
            <v>64610.239999999998</v>
          </cell>
        </row>
        <row r="108">
          <cell r="C108">
            <v>139215</v>
          </cell>
          <cell r="D108" t="str">
            <v>PREPMTS-PROP TAXES</v>
          </cell>
          <cell r="E108">
            <v>7226907</v>
          </cell>
        </row>
        <row r="109">
          <cell r="C109">
            <v>139220</v>
          </cell>
          <cell r="D109" t="str">
            <v>PREPMTS-OTHER TAXES</v>
          </cell>
          <cell r="E109">
            <v>889387.89</v>
          </cell>
        </row>
        <row r="110">
          <cell r="C110">
            <v>139230</v>
          </cell>
          <cell r="D110" t="str">
            <v>PREPD LEASES &amp; MAINT</v>
          </cell>
          <cell r="E110">
            <v>334455.36</v>
          </cell>
        </row>
        <row r="111">
          <cell r="C111">
            <v>139235</v>
          </cell>
          <cell r="D111" t="str">
            <v>PREPAID NT SYSTEM EX</v>
          </cell>
          <cell r="E111">
            <v>3441786.83</v>
          </cell>
        </row>
        <row r="112">
          <cell r="C112">
            <v>139240</v>
          </cell>
          <cell r="D112" t="str">
            <v>PREPMTS-BONUS</v>
          </cell>
          <cell r="E112">
            <v>38500.11</v>
          </cell>
        </row>
        <row r="113">
          <cell r="C113">
            <v>139245</v>
          </cell>
          <cell r="D113" t="str">
            <v>PRE-PD ANNUAL TRIMET</v>
          </cell>
          <cell r="E113">
            <v>75540.789999999994</v>
          </cell>
        </row>
        <row r="114">
          <cell r="C114">
            <v>139250</v>
          </cell>
          <cell r="D114" t="str">
            <v>PREPMTS-INSURANCE</v>
          </cell>
          <cell r="E114">
            <v>3161134.25</v>
          </cell>
        </row>
        <row r="115">
          <cell r="C115">
            <v>139260</v>
          </cell>
          <cell r="D115" t="str">
            <v>PREP SHELF REG EXP</v>
          </cell>
          <cell r="E115">
            <v>39636</v>
          </cell>
        </row>
        <row r="116">
          <cell r="C116">
            <v>139265</v>
          </cell>
          <cell r="D116" t="str">
            <v>PREPMTS-MISC</v>
          </cell>
          <cell r="E116">
            <v>19679.03</v>
          </cell>
        </row>
        <row r="117">
          <cell r="C117">
            <v>139270</v>
          </cell>
          <cell r="D117" t="str">
            <v>PPD STORAGE RENT</v>
          </cell>
          <cell r="E117">
            <v>395764.31</v>
          </cell>
        </row>
        <row r="118">
          <cell r="C118">
            <v>139272</v>
          </cell>
          <cell r="D118" t="str">
            <v>PPD POST-ACCT SERVIC</v>
          </cell>
          <cell r="E118">
            <v>538188.85</v>
          </cell>
        </row>
        <row r="119">
          <cell r="C119">
            <v>139273</v>
          </cell>
          <cell r="D119" t="str">
            <v>PPD POSTAGE - OTHER</v>
          </cell>
          <cell r="E119">
            <v>229932.18</v>
          </cell>
        </row>
        <row r="120">
          <cell r="C120">
            <v>139275</v>
          </cell>
          <cell r="D120" t="str">
            <v>PREPMTS-NPC DEM CHGE</v>
          </cell>
          <cell r="E120">
            <v>49000</v>
          </cell>
        </row>
        <row r="121">
          <cell r="C121">
            <v>139280</v>
          </cell>
          <cell r="D121" t="str">
            <v>PREPMTS-DEC-NOV DEM</v>
          </cell>
          <cell r="E121">
            <v>1218174.96</v>
          </cell>
        </row>
        <row r="122">
          <cell r="C122">
            <v>139290</v>
          </cell>
          <cell r="D122" t="str">
            <v>WC INS Recover - ST</v>
          </cell>
          <cell r="E122">
            <v>313570.71999999997</v>
          </cell>
        </row>
        <row r="123">
          <cell r="C123">
            <v>139405</v>
          </cell>
          <cell r="D123" t="str">
            <v>US BANK-OLGA INVEST</v>
          </cell>
          <cell r="E123">
            <v>2148503.7000000002</v>
          </cell>
        </row>
        <row r="124">
          <cell r="C124">
            <v>139410</v>
          </cell>
          <cell r="D124" t="str">
            <v>US BANK-OLIEE INVEST</v>
          </cell>
          <cell r="E124">
            <v>8593382.0199999996</v>
          </cell>
        </row>
        <row r="125">
          <cell r="C125">
            <v>139415</v>
          </cell>
          <cell r="D125" t="str">
            <v>SMART ENERGY INVEST</v>
          </cell>
          <cell r="E125">
            <v>576044.63</v>
          </cell>
        </row>
        <row r="126">
          <cell r="C126">
            <v>139610</v>
          </cell>
          <cell r="D126" t="str">
            <v>N. MIST ST LEASE REC</v>
          </cell>
          <cell r="E126">
            <v>5001204.37</v>
          </cell>
        </row>
        <row r="127">
          <cell r="C127">
            <v>142005</v>
          </cell>
          <cell r="D127" t="str">
            <v>UTIL PLANT IN SVCE</v>
          </cell>
          <cell r="E127">
            <v>2763894532.3800001</v>
          </cell>
        </row>
        <row r="128">
          <cell r="C128">
            <v>142010</v>
          </cell>
          <cell r="D128" t="str">
            <v>N. MIST UTL PL IN SR</v>
          </cell>
          <cell r="E128">
            <v>146134889.12</v>
          </cell>
        </row>
        <row r="129">
          <cell r="C129">
            <v>142015</v>
          </cell>
          <cell r="D129" t="str">
            <v>NWN ONLY N. MIST UTI</v>
          </cell>
          <cell r="E129">
            <v>827502.89</v>
          </cell>
        </row>
        <row r="130">
          <cell r="C130">
            <v>142020</v>
          </cell>
          <cell r="D130" t="str">
            <v>PLANT RECLASS-LEASE</v>
          </cell>
          <cell r="E130">
            <v>-1162110.4099999999</v>
          </cell>
        </row>
        <row r="131">
          <cell r="C131">
            <v>142025</v>
          </cell>
          <cell r="D131" t="str">
            <v>N. MIST GROSS PT OFF</v>
          </cell>
          <cell r="E131">
            <v>-148773000</v>
          </cell>
        </row>
        <row r="132">
          <cell r="C132">
            <v>142035</v>
          </cell>
          <cell r="D132" t="str">
            <v>PROP HELD/FUT USE</v>
          </cell>
          <cell r="E132">
            <v>970068.12</v>
          </cell>
        </row>
        <row r="133">
          <cell r="C133">
            <v>142040</v>
          </cell>
          <cell r="D133" t="str">
            <v>COMPL CONST NOT CLAS</v>
          </cell>
          <cell r="E133">
            <v>947826878.38</v>
          </cell>
        </row>
        <row r="134">
          <cell r="C134">
            <v>142045</v>
          </cell>
          <cell r="D134" t="str">
            <v>N. MIST CON COMP NYC</v>
          </cell>
          <cell r="E134">
            <v>2728997.48</v>
          </cell>
        </row>
        <row r="135">
          <cell r="C135">
            <v>142105</v>
          </cell>
          <cell r="D135" t="str">
            <v>FIN UTIL LEAS ASSET</v>
          </cell>
          <cell r="E135">
            <v>1973131.94</v>
          </cell>
        </row>
        <row r="136">
          <cell r="C136">
            <v>142110</v>
          </cell>
          <cell r="D136" t="str">
            <v>MANUAL LEASE ASSET</v>
          </cell>
          <cell r="E136">
            <v>278405</v>
          </cell>
        </row>
        <row r="137">
          <cell r="C137">
            <v>142215</v>
          </cell>
          <cell r="D137" t="str">
            <v>CONST WORK IN PROGR</v>
          </cell>
          <cell r="E137">
            <v>-17646352.239999998</v>
          </cell>
        </row>
        <row r="138">
          <cell r="C138">
            <v>142225</v>
          </cell>
          <cell r="D138" t="str">
            <v>CWIP UTILITY</v>
          </cell>
          <cell r="E138">
            <v>170197549.41</v>
          </cell>
        </row>
        <row r="139">
          <cell r="C139">
            <v>142305</v>
          </cell>
          <cell r="D139" t="str">
            <v>GAS STR UNDRGD-BRUER</v>
          </cell>
          <cell r="E139">
            <v>4513899.24</v>
          </cell>
        </row>
        <row r="140">
          <cell r="C140">
            <v>142310</v>
          </cell>
          <cell r="D140" t="str">
            <v>GAS STR UNDRGD-AL's</v>
          </cell>
          <cell r="E140">
            <v>6660213.9900000002</v>
          </cell>
        </row>
        <row r="141">
          <cell r="C141">
            <v>142315</v>
          </cell>
          <cell r="D141" t="str">
            <v>GAS STR UNDRGD-BUSCH</v>
          </cell>
          <cell r="E141">
            <v>1111928.98</v>
          </cell>
        </row>
        <row r="142">
          <cell r="C142">
            <v>142320</v>
          </cell>
          <cell r="D142" t="str">
            <v>GAS STR UNDRGD-ADAMS</v>
          </cell>
          <cell r="E142">
            <v>2691335.28</v>
          </cell>
        </row>
        <row r="143">
          <cell r="C143">
            <v>142325</v>
          </cell>
          <cell r="D143" t="str">
            <v>GAS STR UNDRGD-REICH</v>
          </cell>
          <cell r="E143">
            <v>8001510.9199999999</v>
          </cell>
        </row>
        <row r="144">
          <cell r="C144">
            <v>142330</v>
          </cell>
          <cell r="D144" t="str">
            <v>GAS STR UNDRGD-SO CA</v>
          </cell>
          <cell r="E144">
            <v>1243759.1299999999</v>
          </cell>
        </row>
        <row r="145">
          <cell r="C145">
            <v>142335</v>
          </cell>
          <cell r="D145" t="str">
            <v>GAS STR UNDRGD-SCHLK</v>
          </cell>
          <cell r="E145">
            <v>1169762.17</v>
          </cell>
        </row>
        <row r="146">
          <cell r="C146">
            <v>142340</v>
          </cell>
          <cell r="D146" t="str">
            <v>GAS STR UNDRGD-NEWTO</v>
          </cell>
          <cell r="E146">
            <v>12828.79</v>
          </cell>
        </row>
        <row r="147">
          <cell r="C147">
            <v>142405</v>
          </cell>
          <cell r="D147" t="str">
            <v>NON-UTIL PROP-DOCK</v>
          </cell>
          <cell r="E147">
            <v>1946033.46</v>
          </cell>
        </row>
        <row r="148">
          <cell r="C148">
            <v>142410</v>
          </cell>
          <cell r="D148" t="str">
            <v>NON-UTIL PROP-LAND</v>
          </cell>
          <cell r="E148">
            <v>125101.86</v>
          </cell>
        </row>
        <row r="149">
          <cell r="C149">
            <v>142415</v>
          </cell>
          <cell r="D149" t="str">
            <v>NON-UTIL PROP-OIL ST</v>
          </cell>
          <cell r="E149">
            <v>5883998.5800000001</v>
          </cell>
        </row>
        <row r="150">
          <cell r="C150">
            <v>142420</v>
          </cell>
          <cell r="D150" t="str">
            <v>NON-UTIL PROP-APPL C</v>
          </cell>
          <cell r="E150">
            <v>64906.32</v>
          </cell>
        </row>
        <row r="151">
          <cell r="C151">
            <v>142425</v>
          </cell>
          <cell r="D151" t="str">
            <v>NON-UTIL PROP-STORAG</v>
          </cell>
          <cell r="E151">
            <v>56891278.090000004</v>
          </cell>
        </row>
        <row r="152">
          <cell r="C152">
            <v>142430</v>
          </cell>
          <cell r="D152" t="str">
            <v>NON-UTIL PROP-GARDEN</v>
          </cell>
          <cell r="E152">
            <v>438739</v>
          </cell>
        </row>
        <row r="153">
          <cell r="C153">
            <v>142435</v>
          </cell>
          <cell r="D153" t="str">
            <v>NON-UTIL PROP-MISC</v>
          </cell>
          <cell r="E153">
            <v>475081.66</v>
          </cell>
        </row>
        <row r="154">
          <cell r="C154">
            <v>142440</v>
          </cell>
          <cell r="D154" t="str">
            <v>GAS STD UNGRD-ST HEL</v>
          </cell>
          <cell r="E154">
            <v>3507589.83</v>
          </cell>
        </row>
        <row r="155">
          <cell r="C155">
            <v>142605</v>
          </cell>
          <cell r="D155" t="str">
            <v>CWIP NON UTILITY</v>
          </cell>
          <cell r="E155">
            <v>5037072.99</v>
          </cell>
        </row>
        <row r="156">
          <cell r="C156">
            <v>145003</v>
          </cell>
          <cell r="D156" t="str">
            <v>RWIP-REMOVAL-B CHARG</v>
          </cell>
          <cell r="E156">
            <v>56548767</v>
          </cell>
        </row>
        <row r="157">
          <cell r="C157">
            <v>145006</v>
          </cell>
          <cell r="D157" t="str">
            <v>SWIP-SALV UTILITY PL</v>
          </cell>
          <cell r="E157">
            <v>10349724.539999999</v>
          </cell>
        </row>
        <row r="158">
          <cell r="C158">
            <v>145009</v>
          </cell>
          <cell r="D158" t="str">
            <v>SWIP-SALV TRANSP C C</v>
          </cell>
          <cell r="E158">
            <v>-9387.48</v>
          </cell>
        </row>
        <row r="159">
          <cell r="C159">
            <v>145012</v>
          </cell>
          <cell r="D159" t="str">
            <v>SWIP-SALV POWER EQUI</v>
          </cell>
          <cell r="E159">
            <v>-812671.78</v>
          </cell>
        </row>
        <row r="160">
          <cell r="C160">
            <v>145015</v>
          </cell>
          <cell r="D160" t="str">
            <v>N. MIST SWIP</v>
          </cell>
          <cell r="E160">
            <v>188864.39</v>
          </cell>
        </row>
        <row r="161">
          <cell r="C161">
            <v>145018</v>
          </cell>
          <cell r="D161" t="str">
            <v>RESERVE ADJ FOR AMOR</v>
          </cell>
          <cell r="E161">
            <v>4241402.03</v>
          </cell>
        </row>
        <row r="162">
          <cell r="C162">
            <v>145021</v>
          </cell>
          <cell r="D162" t="str">
            <v>ACCUM DEPR UT-GAINLO</v>
          </cell>
          <cell r="E162">
            <v>79366877.150000006</v>
          </cell>
        </row>
        <row r="163">
          <cell r="C163">
            <v>145024</v>
          </cell>
          <cell r="D163" t="str">
            <v>DEP PROV-UTIL PLANT</v>
          </cell>
          <cell r="E163">
            <v>-1243059155.71</v>
          </cell>
        </row>
        <row r="164">
          <cell r="C164">
            <v>145027</v>
          </cell>
          <cell r="D164" t="str">
            <v>DEP PROV-TRANS EQUIP</v>
          </cell>
          <cell r="E164">
            <v>-22273119.350000001</v>
          </cell>
        </row>
        <row r="165">
          <cell r="C165">
            <v>145030</v>
          </cell>
          <cell r="D165" t="str">
            <v>A/D-TRANS EQUIP PROV</v>
          </cell>
          <cell r="E165">
            <v>5133103.17</v>
          </cell>
        </row>
        <row r="166">
          <cell r="C166">
            <v>145033</v>
          </cell>
          <cell r="D166" t="str">
            <v>A/D-POWER EQUIP PROV</v>
          </cell>
          <cell r="E166">
            <v>1424572.35</v>
          </cell>
        </row>
        <row r="167">
          <cell r="C167">
            <v>145036</v>
          </cell>
          <cell r="D167" t="str">
            <v>DEP PROV-POWER EQUIP</v>
          </cell>
          <cell r="E167">
            <v>-3645644.33</v>
          </cell>
        </row>
        <row r="168">
          <cell r="C168">
            <v>145039</v>
          </cell>
          <cell r="D168" t="str">
            <v>N. MIST UTL PL DEPR</v>
          </cell>
          <cell r="E168">
            <v>-9293273.5099999998</v>
          </cell>
        </row>
        <row r="169">
          <cell r="C169">
            <v>145048</v>
          </cell>
          <cell r="D169" t="str">
            <v>NWN ONLY N. MIST DEP</v>
          </cell>
          <cell r="E169">
            <v>-18935.919999999998</v>
          </cell>
        </row>
        <row r="170">
          <cell r="C170">
            <v>145051</v>
          </cell>
          <cell r="D170" t="str">
            <v>NWN ONLY N. MIST GAI</v>
          </cell>
          <cell r="E170">
            <v>202000</v>
          </cell>
        </row>
        <row r="171">
          <cell r="C171">
            <v>145054</v>
          </cell>
          <cell r="D171" t="str">
            <v>PLANT RECLASS-DEPR</v>
          </cell>
          <cell r="E171">
            <v>542231.63</v>
          </cell>
        </row>
        <row r="172">
          <cell r="C172">
            <v>145057</v>
          </cell>
          <cell r="D172" t="str">
            <v>N. MIST ACC DEPR OFF</v>
          </cell>
          <cell r="E172">
            <v>11119662.09</v>
          </cell>
        </row>
        <row r="173">
          <cell r="C173">
            <v>145063</v>
          </cell>
          <cell r="D173" t="str">
            <v>DEP PROV-UTIL OR MET</v>
          </cell>
          <cell r="E173">
            <v>994260.96</v>
          </cell>
        </row>
        <row r="174">
          <cell r="C174">
            <v>145066</v>
          </cell>
          <cell r="D174" t="str">
            <v>DEP PROV-UTIL WA MET</v>
          </cell>
          <cell r="E174">
            <v>159018.70000000001</v>
          </cell>
        </row>
        <row r="175">
          <cell r="C175">
            <v>145205</v>
          </cell>
          <cell r="D175" t="str">
            <v>FIN UTIL LEA ACC DEP</v>
          </cell>
          <cell r="E175">
            <v>-88233.4</v>
          </cell>
        </row>
        <row r="176">
          <cell r="C176">
            <v>145405</v>
          </cell>
          <cell r="D176" t="str">
            <v>SWIP-SALV NON UTILIT</v>
          </cell>
          <cell r="E176">
            <v>119822.79</v>
          </cell>
        </row>
        <row r="177">
          <cell r="C177">
            <v>145410</v>
          </cell>
          <cell r="D177" t="str">
            <v>ACCUM DEP NONUTILITY</v>
          </cell>
          <cell r="E177">
            <v>-1033.52</v>
          </cell>
        </row>
        <row r="178">
          <cell r="C178">
            <v>145415</v>
          </cell>
          <cell r="D178" t="str">
            <v>DEP PROV-DOCK/OIL TK</v>
          </cell>
          <cell r="E178">
            <v>-4530299.32</v>
          </cell>
        </row>
        <row r="179">
          <cell r="C179">
            <v>145420</v>
          </cell>
          <cell r="D179" t="str">
            <v>DEP PROV-INT STOR</v>
          </cell>
          <cell r="E179">
            <v>-17259521.879999999</v>
          </cell>
        </row>
        <row r="180">
          <cell r="C180">
            <v>145425</v>
          </cell>
          <cell r="D180" t="str">
            <v>ACCUM DEP NONUTILITY</v>
          </cell>
          <cell r="E180">
            <v>764394.96</v>
          </cell>
        </row>
        <row r="181">
          <cell r="C181">
            <v>151010</v>
          </cell>
          <cell r="D181" t="str">
            <v>UNAMTZD LOSS 9.75%</v>
          </cell>
          <cell r="E181">
            <v>727309</v>
          </cell>
        </row>
        <row r="182">
          <cell r="C182">
            <v>151015</v>
          </cell>
          <cell r="D182" t="str">
            <v>UNAMTZD EXPENSE 5.62</v>
          </cell>
          <cell r="E182">
            <v>233776</v>
          </cell>
        </row>
        <row r="183">
          <cell r="C183">
            <v>151105</v>
          </cell>
          <cell r="D183" t="str">
            <v>LT REG LOSS SWAP FC</v>
          </cell>
          <cell r="E183">
            <v>424846</v>
          </cell>
        </row>
        <row r="184">
          <cell r="C184">
            <v>151110</v>
          </cell>
          <cell r="D184" t="str">
            <v>LT REG LOSS PHYSICAL</v>
          </cell>
          <cell r="E184">
            <v>166816</v>
          </cell>
        </row>
        <row r="185">
          <cell r="C185">
            <v>151205</v>
          </cell>
          <cell r="D185" t="str">
            <v>FAS 109 DFED ASSET</v>
          </cell>
          <cell r="E185">
            <v>8787855.3800000008</v>
          </cell>
        </row>
        <row r="186">
          <cell r="C186">
            <v>151210</v>
          </cell>
          <cell r="D186" t="str">
            <v>Tax - AFUDC Eq Rec</v>
          </cell>
          <cell r="E186">
            <v>1010707.64</v>
          </cell>
        </row>
        <row r="187">
          <cell r="C187">
            <v>151215</v>
          </cell>
          <cell r="D187" t="str">
            <v>TAX NMEP AFDUCT EQ R</v>
          </cell>
          <cell r="E187">
            <v>1330098</v>
          </cell>
        </row>
        <row r="188">
          <cell r="C188">
            <v>151310</v>
          </cell>
          <cell r="D188" t="str">
            <v>ENV REG DEF-GASCO</v>
          </cell>
          <cell r="E188">
            <v>116123419.16</v>
          </cell>
        </row>
        <row r="189">
          <cell r="C189">
            <v>151312</v>
          </cell>
          <cell r="D189" t="str">
            <v>ENV REG DEF-SIL</v>
          </cell>
          <cell r="E189">
            <v>0.01</v>
          </cell>
        </row>
        <row r="190">
          <cell r="C190">
            <v>151315</v>
          </cell>
          <cell r="D190" t="str">
            <v>ENV REG DEF-HARBOR</v>
          </cell>
          <cell r="E190">
            <v>13570892.949999999</v>
          </cell>
        </row>
        <row r="191">
          <cell r="C191">
            <v>151320</v>
          </cell>
          <cell r="D191" t="str">
            <v>ENV REG DEF-PGM</v>
          </cell>
          <cell r="E191">
            <v>3072109.07</v>
          </cell>
        </row>
        <row r="192">
          <cell r="C192">
            <v>151325</v>
          </cell>
          <cell r="D192" t="str">
            <v>ENV REG DEF-OR STEEL</v>
          </cell>
          <cell r="E192">
            <v>179077.21</v>
          </cell>
        </row>
        <row r="193">
          <cell r="C193">
            <v>151330</v>
          </cell>
          <cell r="D193" t="str">
            <v>ENV REG DEF-CENTRAL</v>
          </cell>
          <cell r="E193">
            <v>0.04</v>
          </cell>
        </row>
        <row r="194">
          <cell r="C194">
            <v>151335</v>
          </cell>
          <cell r="D194" t="str">
            <v>OR-ENVIRON RECOVERY</v>
          </cell>
          <cell r="E194">
            <v>-58343911.270000003</v>
          </cell>
        </row>
        <row r="195">
          <cell r="C195">
            <v>151340</v>
          </cell>
          <cell r="D195" t="str">
            <v>ENV BASE RATE DEF</v>
          </cell>
          <cell r="E195">
            <v>-6979097.2699999996</v>
          </cell>
        </row>
        <row r="196">
          <cell r="C196">
            <v>151345</v>
          </cell>
          <cell r="D196" t="str">
            <v>WA ENV REG DEF-GASCO</v>
          </cell>
          <cell r="E196">
            <v>668797.17000000004</v>
          </cell>
        </row>
        <row r="197">
          <cell r="C197">
            <v>151360</v>
          </cell>
          <cell r="D197" t="str">
            <v>WA ENV REG DEF-HARBR</v>
          </cell>
          <cell r="E197">
            <v>80016.820000000007</v>
          </cell>
        </row>
        <row r="198">
          <cell r="C198">
            <v>151370</v>
          </cell>
          <cell r="D198" t="str">
            <v>WA-ENVIRON RECOVERY</v>
          </cell>
          <cell r="E198">
            <v>-1550535.85</v>
          </cell>
        </row>
        <row r="199">
          <cell r="C199">
            <v>151371</v>
          </cell>
          <cell r="D199" t="str">
            <v>ENVIR WA Int &amp; Spend</v>
          </cell>
          <cell r="E199">
            <v>0.01</v>
          </cell>
        </row>
        <row r="200">
          <cell r="C200">
            <v>151375</v>
          </cell>
          <cell r="D200" t="str">
            <v>ENVIRO POST PRUDENCE</v>
          </cell>
          <cell r="E200">
            <v>25284726.07</v>
          </cell>
        </row>
        <row r="201">
          <cell r="C201">
            <v>151380</v>
          </cell>
          <cell r="D201" t="str">
            <v>ENVIRON. SRRM AMORT.</v>
          </cell>
          <cell r="E201">
            <v>2364303.5</v>
          </cell>
        </row>
        <row r="202">
          <cell r="C202">
            <v>151385</v>
          </cell>
          <cell r="D202" t="str">
            <v>AMORT-ECRM ENV COST</v>
          </cell>
          <cell r="E202">
            <v>178747.76</v>
          </cell>
        </row>
        <row r="203">
          <cell r="C203">
            <v>151405</v>
          </cell>
          <cell r="D203" t="str">
            <v>DBP PENSION COSTS</v>
          </cell>
          <cell r="E203">
            <v>108008061</v>
          </cell>
        </row>
        <row r="204">
          <cell r="C204">
            <v>151410</v>
          </cell>
          <cell r="D204" t="str">
            <v>FAS 106 COSTS</v>
          </cell>
          <cell r="E204">
            <v>5485819.1900000004</v>
          </cell>
        </row>
        <row r="205">
          <cell r="C205">
            <v>151505</v>
          </cell>
          <cell r="D205" t="str">
            <v>WACOG DEF - OR</v>
          </cell>
          <cell r="E205">
            <v>21571901.57</v>
          </cell>
        </row>
        <row r="206">
          <cell r="C206">
            <v>151510</v>
          </cell>
          <cell r="D206" t="str">
            <v>WACOG AMORT - OR</v>
          </cell>
          <cell r="E206">
            <v>11344358.199999999</v>
          </cell>
        </row>
        <row r="207">
          <cell r="C207">
            <v>151515</v>
          </cell>
          <cell r="D207" t="str">
            <v>SEC DEF INT RV WACOG</v>
          </cell>
          <cell r="E207">
            <v>-178039.69</v>
          </cell>
        </row>
        <row r="208">
          <cell r="C208">
            <v>151520</v>
          </cell>
          <cell r="D208" t="str">
            <v>DEMAND DEF - OR</v>
          </cell>
          <cell r="E208">
            <v>1645233.78</v>
          </cell>
        </row>
        <row r="209">
          <cell r="C209">
            <v>151525</v>
          </cell>
          <cell r="D209" t="str">
            <v>DEMAND AMORT - OR</v>
          </cell>
          <cell r="E209">
            <v>1116937.72</v>
          </cell>
        </row>
        <row r="210">
          <cell r="C210">
            <v>151530</v>
          </cell>
          <cell r="D210" t="str">
            <v>SEC DEF INT RV DEMND</v>
          </cell>
          <cell r="E210">
            <v>-10283.07</v>
          </cell>
        </row>
        <row r="211">
          <cell r="C211">
            <v>151535</v>
          </cell>
          <cell r="D211" t="str">
            <v>COOS CNTY DEM DEF</v>
          </cell>
          <cell r="E211">
            <v>88654.34</v>
          </cell>
        </row>
        <row r="212">
          <cell r="C212">
            <v>151540</v>
          </cell>
          <cell r="D212" t="str">
            <v>WACOG DEF - WA</v>
          </cell>
          <cell r="E212">
            <v>5114002.72</v>
          </cell>
        </row>
        <row r="213">
          <cell r="C213">
            <v>151545</v>
          </cell>
          <cell r="D213" t="str">
            <v>WACOG AMORT - WA</v>
          </cell>
          <cell r="E213">
            <v>1253392.01</v>
          </cell>
        </row>
        <row r="214">
          <cell r="C214">
            <v>151550</v>
          </cell>
          <cell r="D214" t="str">
            <v>DEMAND DEF - WA</v>
          </cell>
          <cell r="E214">
            <v>-1536578.69</v>
          </cell>
        </row>
        <row r="215">
          <cell r="C215">
            <v>151555</v>
          </cell>
          <cell r="D215" t="str">
            <v>DEMAND AMORT - WA</v>
          </cell>
          <cell r="E215">
            <v>-917754.51</v>
          </cell>
        </row>
        <row r="216">
          <cell r="C216">
            <v>151560</v>
          </cell>
          <cell r="D216" t="str">
            <v>SEAS DEMAND DEF - OR</v>
          </cell>
          <cell r="E216">
            <v>789515.7</v>
          </cell>
        </row>
        <row r="217">
          <cell r="C217">
            <v>151565</v>
          </cell>
          <cell r="D217" t="str">
            <v>OR WAGOC EQUAL</v>
          </cell>
          <cell r="E217">
            <v>535854</v>
          </cell>
        </row>
        <row r="218">
          <cell r="C218">
            <v>151570</v>
          </cell>
          <cell r="D218" t="str">
            <v>SEC DEF INT REV DMND</v>
          </cell>
          <cell r="E218">
            <v>-2486.92</v>
          </cell>
        </row>
        <row r="219">
          <cell r="C219">
            <v>151605</v>
          </cell>
          <cell r="D219" t="str">
            <v>OR HORIZON O&amp;M DEFER</v>
          </cell>
          <cell r="E219">
            <v>6444720.4400000004</v>
          </cell>
        </row>
        <row r="220">
          <cell r="C220">
            <v>151615</v>
          </cell>
          <cell r="D220" t="str">
            <v>WA HORIZON O&amp;M DEFER</v>
          </cell>
          <cell r="E220">
            <v>820174.15</v>
          </cell>
        </row>
        <row r="221">
          <cell r="C221">
            <v>151702</v>
          </cell>
          <cell r="D221" t="str">
            <v>OR COVID19 UNCOL DEF</v>
          </cell>
          <cell r="E221">
            <v>2208414.4700000002</v>
          </cell>
        </row>
        <row r="222">
          <cell r="C222">
            <v>151704</v>
          </cell>
          <cell r="D222" t="str">
            <v>OR COVID LAT FEE &amp; O</v>
          </cell>
          <cell r="E222">
            <v>2981838.91</v>
          </cell>
        </row>
        <row r="223">
          <cell r="C223">
            <v>151706</v>
          </cell>
          <cell r="D223" t="str">
            <v>OR COVID19 OTHER DEF</v>
          </cell>
          <cell r="E223">
            <v>3401987.4</v>
          </cell>
        </row>
        <row r="224">
          <cell r="C224">
            <v>151708</v>
          </cell>
          <cell r="D224" t="str">
            <v>WA COVID19 UNCOL DEF</v>
          </cell>
          <cell r="E224">
            <v>262541.40999999997</v>
          </cell>
        </row>
        <row r="225">
          <cell r="C225">
            <v>151710</v>
          </cell>
          <cell r="D225" t="str">
            <v>WA COVID LAT FEE DEF</v>
          </cell>
          <cell r="E225">
            <v>164449.15</v>
          </cell>
        </row>
        <row r="226">
          <cell r="C226">
            <v>151712</v>
          </cell>
          <cell r="D226" t="str">
            <v>WA COVID19 OTHER DEF</v>
          </cell>
          <cell r="E226">
            <v>419475.68</v>
          </cell>
        </row>
        <row r="227">
          <cell r="C227">
            <v>151722</v>
          </cell>
          <cell r="D227" t="str">
            <v>OR COVID COST SAV DE</v>
          </cell>
          <cell r="E227">
            <v>-934594.67</v>
          </cell>
        </row>
        <row r="228">
          <cell r="C228">
            <v>151724</v>
          </cell>
          <cell r="D228" t="str">
            <v>WA COVID COST SAV DE</v>
          </cell>
          <cell r="E228">
            <v>-318103.61</v>
          </cell>
        </row>
        <row r="229">
          <cell r="C229">
            <v>151726</v>
          </cell>
          <cell r="D229" t="str">
            <v>OR COVID LATE FEE RS</v>
          </cell>
          <cell r="E229">
            <v>-2981838.91</v>
          </cell>
        </row>
        <row r="230">
          <cell r="C230">
            <v>151728</v>
          </cell>
          <cell r="D230" t="str">
            <v>WA COVID LATE FEE RS</v>
          </cell>
          <cell r="E230">
            <v>-164449.15</v>
          </cell>
        </row>
        <row r="231">
          <cell r="C231">
            <v>151730</v>
          </cell>
          <cell r="D231" t="str">
            <v>OR COVID AMP</v>
          </cell>
          <cell r="E231">
            <v>6026842.6900000004</v>
          </cell>
        </row>
        <row r="232">
          <cell r="C232">
            <v>151732</v>
          </cell>
          <cell r="D232" t="str">
            <v>WA COVID AMP</v>
          </cell>
          <cell r="E232">
            <v>90067.87</v>
          </cell>
        </row>
        <row r="233">
          <cell r="C233">
            <v>151802</v>
          </cell>
          <cell r="D233" t="str">
            <v>TSA SEC DIR2B OM OR</v>
          </cell>
          <cell r="E233">
            <v>1453648.38</v>
          </cell>
        </row>
        <row r="234">
          <cell r="C234">
            <v>151804</v>
          </cell>
          <cell r="D234" t="str">
            <v>TSA SEC DIR2 COS OR</v>
          </cell>
          <cell r="E234">
            <v>36736.49</v>
          </cell>
        </row>
        <row r="235">
          <cell r="C235">
            <v>151806</v>
          </cell>
          <cell r="D235" t="str">
            <v>TSA SEC DIR2B OM WA</v>
          </cell>
          <cell r="E235">
            <v>147079.97</v>
          </cell>
        </row>
        <row r="236">
          <cell r="C236">
            <v>151808</v>
          </cell>
          <cell r="D236" t="str">
            <v>TSA SEC DIR2B COS WA</v>
          </cell>
          <cell r="E236">
            <v>4787.74</v>
          </cell>
        </row>
        <row r="237">
          <cell r="C237">
            <v>151810</v>
          </cell>
          <cell r="D237" t="str">
            <v>UNBILLED EST AMORT</v>
          </cell>
          <cell r="E237">
            <v>-1886216</v>
          </cell>
        </row>
        <row r="238">
          <cell r="C238">
            <v>151812</v>
          </cell>
          <cell r="D238" t="str">
            <v>250 TAYLOR LEASE DEF</v>
          </cell>
          <cell r="E238">
            <v>5998187.79</v>
          </cell>
        </row>
        <row r="239">
          <cell r="C239">
            <v>151814</v>
          </cell>
          <cell r="D239" t="str">
            <v>OR CAT AMORTIZATION</v>
          </cell>
          <cell r="E239">
            <v>90089.1</v>
          </cell>
        </row>
        <row r="240">
          <cell r="C240">
            <v>151816</v>
          </cell>
          <cell r="D240" t="str">
            <v>SEC DEF INT REV IND</v>
          </cell>
          <cell r="E240">
            <v>-48350.74</v>
          </cell>
        </row>
        <row r="241">
          <cell r="C241">
            <v>151818</v>
          </cell>
          <cell r="D241" t="str">
            <v>DEF OR INDSTRIAL DSM</v>
          </cell>
          <cell r="E241">
            <v>7106850.0300000003</v>
          </cell>
        </row>
        <row r="242">
          <cell r="C242">
            <v>151820</v>
          </cell>
          <cell r="D242" t="str">
            <v>AMORT OR DSM-INDUSTR</v>
          </cell>
          <cell r="E242">
            <v>1411415.65</v>
          </cell>
        </row>
        <row r="243">
          <cell r="C243">
            <v>151822</v>
          </cell>
          <cell r="D243" t="str">
            <v>DEF WA GREAT PROGRAM</v>
          </cell>
          <cell r="E243">
            <v>243923.18</v>
          </cell>
        </row>
        <row r="244">
          <cell r="C244">
            <v>151824</v>
          </cell>
          <cell r="D244" t="str">
            <v>AMORT WA GREAT PRGM</v>
          </cell>
          <cell r="E244">
            <v>432277.66</v>
          </cell>
        </row>
        <row r="245">
          <cell r="C245">
            <v>151826</v>
          </cell>
          <cell r="D245" t="str">
            <v>DEFER OR PUC FEE</v>
          </cell>
          <cell r="E245">
            <v>555427</v>
          </cell>
        </row>
        <row r="246">
          <cell r="C246">
            <v>151828</v>
          </cell>
          <cell r="D246" t="str">
            <v>AMORT OR PUC FEE</v>
          </cell>
          <cell r="E246">
            <v>162961.32999999999</v>
          </cell>
        </row>
        <row r="247">
          <cell r="C247">
            <v>151830</v>
          </cell>
          <cell r="D247" t="str">
            <v>OR DEF WARM - Res</v>
          </cell>
          <cell r="E247">
            <v>469418.19</v>
          </cell>
        </row>
        <row r="248">
          <cell r="C248">
            <v>151832</v>
          </cell>
          <cell r="D248" t="str">
            <v>Amort OR DEF WARM R</v>
          </cell>
          <cell r="E248">
            <v>618691.73</v>
          </cell>
        </row>
        <row r="249">
          <cell r="C249">
            <v>151834</v>
          </cell>
          <cell r="D249" t="str">
            <v>OR DEF WARM - Com</v>
          </cell>
          <cell r="E249">
            <v>529867.79</v>
          </cell>
        </row>
        <row r="250">
          <cell r="C250">
            <v>151836</v>
          </cell>
          <cell r="D250" t="str">
            <v>Amort OR DEF WARM C</v>
          </cell>
          <cell r="E250">
            <v>409660.9</v>
          </cell>
        </row>
        <row r="251">
          <cell r="C251">
            <v>151838</v>
          </cell>
          <cell r="D251" t="str">
            <v>WS Pen Reg Asset-OR</v>
          </cell>
          <cell r="E251">
            <v>4726145</v>
          </cell>
        </row>
        <row r="252">
          <cell r="C252">
            <v>151840</v>
          </cell>
          <cell r="D252" t="str">
            <v>West States CP - OR</v>
          </cell>
          <cell r="E252">
            <v>344303</v>
          </cell>
        </row>
        <row r="253">
          <cell r="C253">
            <v>151842</v>
          </cell>
          <cell r="D253" t="str">
            <v>WS Pen Reg Asset-WA</v>
          </cell>
          <cell r="E253">
            <v>545629</v>
          </cell>
        </row>
        <row r="254">
          <cell r="C254">
            <v>151844</v>
          </cell>
          <cell r="D254" t="str">
            <v>West States CP - WA</v>
          </cell>
          <cell r="E254">
            <v>39748</v>
          </cell>
        </row>
        <row r="255">
          <cell r="C255">
            <v>151846</v>
          </cell>
          <cell r="D255" t="str">
            <v>OR COM 31 DECOUP DEF</v>
          </cell>
          <cell r="E255">
            <v>-324570.49</v>
          </cell>
        </row>
        <row r="256">
          <cell r="C256">
            <v>151848</v>
          </cell>
          <cell r="D256" t="str">
            <v>OR COM 31 DECOUP AMR</v>
          </cell>
          <cell r="E256">
            <v>54734.1</v>
          </cell>
        </row>
        <row r="257">
          <cell r="C257">
            <v>151852</v>
          </cell>
          <cell r="D257" t="str">
            <v>OR COM 3 DECOUP AMRT</v>
          </cell>
          <cell r="E257">
            <v>414167.07</v>
          </cell>
        </row>
        <row r="258">
          <cell r="C258">
            <v>151854</v>
          </cell>
          <cell r="D258" t="str">
            <v>OR COMM 3 DECOUP DEF</v>
          </cell>
          <cell r="E258">
            <v>-4535742</v>
          </cell>
        </row>
        <row r="259">
          <cell r="C259">
            <v>151858</v>
          </cell>
          <cell r="D259" t="str">
            <v>SEC INT ADJ COM DECG</v>
          </cell>
          <cell r="E259">
            <v>0</v>
          </cell>
        </row>
        <row r="260">
          <cell r="C260">
            <v>151862</v>
          </cell>
          <cell r="D260" t="str">
            <v>Amort-SEC Def. Int</v>
          </cell>
          <cell r="E260">
            <v>-224714.84</v>
          </cell>
        </row>
        <row r="261">
          <cell r="C261">
            <v>151864</v>
          </cell>
          <cell r="D261" t="str">
            <v>DECOUP DEF OR - RES</v>
          </cell>
          <cell r="E261">
            <v>-5489587.5999999996</v>
          </cell>
        </row>
        <row r="262">
          <cell r="C262">
            <v>151866</v>
          </cell>
          <cell r="D262" t="str">
            <v>INTERVENER FUNDING</v>
          </cell>
          <cell r="E262">
            <v>101125</v>
          </cell>
        </row>
        <row r="263">
          <cell r="C263">
            <v>151868</v>
          </cell>
          <cell r="D263" t="str">
            <v>AMORT OR DECOUP-RES</v>
          </cell>
          <cell r="E263">
            <v>-1471171.31</v>
          </cell>
        </row>
        <row r="264">
          <cell r="C264">
            <v>151870</v>
          </cell>
          <cell r="D264" t="str">
            <v>NWIGU INTERVENOR MAT</v>
          </cell>
          <cell r="E264">
            <v>40348.949999999997</v>
          </cell>
        </row>
        <row r="265">
          <cell r="C265">
            <v>151872</v>
          </cell>
          <cell r="D265" t="str">
            <v>OR ENV SITE UNA RES</v>
          </cell>
          <cell r="E265">
            <v>-1139221.33</v>
          </cell>
        </row>
        <row r="266">
          <cell r="C266">
            <v>151874</v>
          </cell>
          <cell r="D266" t="str">
            <v>OR ONLY ENV SITE UNA</v>
          </cell>
          <cell r="E266">
            <v>1139221.33</v>
          </cell>
        </row>
        <row r="267">
          <cell r="C267">
            <v>151878</v>
          </cell>
          <cell r="D267" t="str">
            <v>DEFER- INTERV ISSUE</v>
          </cell>
          <cell r="E267">
            <v>5000</v>
          </cell>
        </row>
        <row r="268">
          <cell r="C268">
            <v>151880</v>
          </cell>
          <cell r="D268" t="str">
            <v>AMORT - CUB INTERVEN</v>
          </cell>
          <cell r="E268">
            <v>60850.38</v>
          </cell>
        </row>
        <row r="269">
          <cell r="C269">
            <v>151882</v>
          </cell>
          <cell r="D269" t="str">
            <v>AMORT - NWIGU INTERV</v>
          </cell>
          <cell r="E269">
            <v>45773.98</v>
          </cell>
        </row>
        <row r="270">
          <cell r="C270">
            <v>151886</v>
          </cell>
          <cell r="D270" t="str">
            <v>WA ENERGY EFFICIENCY</v>
          </cell>
          <cell r="E270">
            <v>0</v>
          </cell>
        </row>
        <row r="271">
          <cell r="C271">
            <v>151888</v>
          </cell>
          <cell r="D271" t="str">
            <v>AMORT SCH 178 RESID.</v>
          </cell>
          <cell r="E271">
            <v>17579.650000000001</v>
          </cell>
        </row>
        <row r="272">
          <cell r="C272">
            <v>151890</v>
          </cell>
          <cell r="D272" t="str">
            <v>WA - LIEE DEF</v>
          </cell>
          <cell r="E272">
            <v>81232.679999999993</v>
          </cell>
        </row>
        <row r="273">
          <cell r="C273">
            <v>151892</v>
          </cell>
          <cell r="D273" t="str">
            <v>WA - LIEE AMORT</v>
          </cell>
          <cell r="E273">
            <v>-242150.36</v>
          </cell>
        </row>
        <row r="274">
          <cell r="C274">
            <v>151894</v>
          </cell>
          <cell r="D274" t="str">
            <v>AMORT WA DSM</v>
          </cell>
          <cell r="E274">
            <v>389343.68</v>
          </cell>
        </row>
        <row r="275">
          <cell r="C275">
            <v>151896</v>
          </cell>
          <cell r="D275" t="str">
            <v>WA EE DEF-HISTORICAL</v>
          </cell>
          <cell r="E275">
            <v>2064965.92</v>
          </cell>
        </row>
        <row r="276">
          <cell r="C276">
            <v>151898</v>
          </cell>
          <cell r="D276" t="str">
            <v>WA EE DEF - TRUEUP</v>
          </cell>
          <cell r="E276">
            <v>-1353745.76</v>
          </cell>
        </row>
        <row r="277">
          <cell r="C277">
            <v>151900</v>
          </cell>
          <cell r="D277" t="str">
            <v>DEF GEOTEE - COM</v>
          </cell>
          <cell r="E277">
            <v>110494.52</v>
          </cell>
        </row>
        <row r="278">
          <cell r="C278">
            <v>151902</v>
          </cell>
          <cell r="D278" t="str">
            <v>DEF GEOTEE - RES</v>
          </cell>
          <cell r="E278">
            <v>558466.46</v>
          </cell>
        </row>
        <row r="279">
          <cell r="C279">
            <v>151904</v>
          </cell>
          <cell r="D279" t="str">
            <v>PENSION BALANCING-OR</v>
          </cell>
          <cell r="E279">
            <v>35974261.189999998</v>
          </cell>
        </row>
        <row r="280">
          <cell r="C280">
            <v>151908</v>
          </cell>
          <cell r="D280" t="str">
            <v>MLT FAM SCHD405 PMTS</v>
          </cell>
          <cell r="E280">
            <v>333533.19</v>
          </cell>
        </row>
        <row r="281">
          <cell r="C281">
            <v>151910</v>
          </cell>
          <cell r="D281" t="str">
            <v>MLT FAM SCHD4 AMORT</v>
          </cell>
          <cell r="E281">
            <v>-20477.490000000002</v>
          </cell>
        </row>
        <row r="282">
          <cell r="C282">
            <v>151918</v>
          </cell>
          <cell r="D282" t="str">
            <v>AMORT WA CONSERV ASS</v>
          </cell>
          <cell r="E282">
            <v>46928.46</v>
          </cell>
        </row>
        <row r="283">
          <cell r="C283">
            <v>151920</v>
          </cell>
          <cell r="D283" t="str">
            <v>OR DEF-HOOD RIV SVC</v>
          </cell>
          <cell r="E283">
            <v>569347.71</v>
          </cell>
        </row>
        <row r="284">
          <cell r="C284">
            <v>151922</v>
          </cell>
          <cell r="D284" t="str">
            <v>WA DEF-WHITE S SVC R</v>
          </cell>
          <cell r="E284">
            <v>197210.78</v>
          </cell>
        </row>
        <row r="285">
          <cell r="C285">
            <v>151924</v>
          </cell>
          <cell r="D285" t="str">
            <v>REG ASSET RECLASS-LT</v>
          </cell>
          <cell r="E285">
            <v>-33528822.629999999</v>
          </cell>
        </row>
        <row r="286">
          <cell r="C286">
            <v>154005</v>
          </cell>
          <cell r="D286" t="str">
            <v>FAS133 L.T. GAIN SW&amp;</v>
          </cell>
          <cell r="E286">
            <v>6809490</v>
          </cell>
        </row>
        <row r="287">
          <cell r="C287">
            <v>154010</v>
          </cell>
          <cell r="D287" t="str">
            <v>FAS 133 L.T. GAIN PH</v>
          </cell>
          <cell r="E287">
            <v>145181</v>
          </cell>
        </row>
        <row r="288">
          <cell r="C288">
            <v>154015</v>
          </cell>
          <cell r="D288" t="str">
            <v>PHYSICAL OPT-LT GAIN</v>
          </cell>
          <cell r="E288">
            <v>0</v>
          </cell>
        </row>
        <row r="289">
          <cell r="C289">
            <v>157005</v>
          </cell>
          <cell r="D289" t="str">
            <v>CSV EDC LIFE INSUR</v>
          </cell>
          <cell r="E289">
            <v>871263.76</v>
          </cell>
        </row>
        <row r="290">
          <cell r="C290">
            <v>157010</v>
          </cell>
          <cell r="D290" t="str">
            <v>CSV DDC W/ TOLI</v>
          </cell>
          <cell r="E290">
            <v>2247692</v>
          </cell>
        </row>
        <row r="291">
          <cell r="C291">
            <v>157015</v>
          </cell>
          <cell r="D291" t="str">
            <v>CSV COLI 6/19 YE</v>
          </cell>
          <cell r="E291">
            <v>8800910.1500000004</v>
          </cell>
        </row>
        <row r="292">
          <cell r="C292">
            <v>157020</v>
          </cell>
          <cell r="D292" t="str">
            <v>CSV ESRIP W/ TOLI</v>
          </cell>
          <cell r="E292">
            <v>4238371.97</v>
          </cell>
        </row>
        <row r="293">
          <cell r="C293">
            <v>157025</v>
          </cell>
          <cell r="D293" t="str">
            <v>CSV EDC LIFE INSUR</v>
          </cell>
          <cell r="E293">
            <v>328373.78000000003</v>
          </cell>
        </row>
        <row r="294">
          <cell r="C294">
            <v>157030</v>
          </cell>
          <cell r="D294" t="str">
            <v>CSV ESRIP W/ TOLI</v>
          </cell>
          <cell r="E294">
            <v>9049278.6400000006</v>
          </cell>
        </row>
        <row r="295">
          <cell r="C295">
            <v>157035</v>
          </cell>
          <cell r="D295" t="str">
            <v>CSV TODD LIFE INSUR</v>
          </cell>
          <cell r="E295">
            <v>10769408.32</v>
          </cell>
        </row>
        <row r="296">
          <cell r="C296">
            <v>157040</v>
          </cell>
          <cell r="D296" t="str">
            <v>SUP TRUST DC PLAN 1</v>
          </cell>
          <cell r="E296">
            <v>6553090.9900000002</v>
          </cell>
        </row>
        <row r="297">
          <cell r="C297">
            <v>157045</v>
          </cell>
          <cell r="D297" t="str">
            <v>SUP TRUST DC PLAN 2</v>
          </cell>
          <cell r="E297">
            <v>1418077.28</v>
          </cell>
        </row>
        <row r="298">
          <cell r="C298">
            <v>157050</v>
          </cell>
          <cell r="D298" t="str">
            <v>SUP TRUST SERP PLAN1</v>
          </cell>
          <cell r="E298">
            <v>3788441.76</v>
          </cell>
        </row>
        <row r="299">
          <cell r="C299">
            <v>157055</v>
          </cell>
          <cell r="D299" t="str">
            <v>SUP TRUST SERP PLAN2</v>
          </cell>
          <cell r="E299">
            <v>421242.03</v>
          </cell>
        </row>
        <row r="300">
          <cell r="C300">
            <v>160005</v>
          </cell>
          <cell r="D300" t="str">
            <v>ROU UTIL LEASE ASSET</v>
          </cell>
          <cell r="E300">
            <v>85980585.459999993</v>
          </cell>
        </row>
        <row r="301">
          <cell r="C301">
            <v>160205</v>
          </cell>
          <cell r="D301" t="str">
            <v>ROU UTIL LEAS ACC DE</v>
          </cell>
          <cell r="E301">
            <v>-11619782.77</v>
          </cell>
        </row>
        <row r="302">
          <cell r="C302">
            <v>163005</v>
          </cell>
          <cell r="D302" t="str">
            <v>LEASE RECEIVABLE- LT</v>
          </cell>
          <cell r="E302">
            <v>619878.78</v>
          </cell>
        </row>
        <row r="303">
          <cell r="C303">
            <v>163010</v>
          </cell>
          <cell r="D303" t="str">
            <v>N. MIST LT LEASE REC</v>
          </cell>
          <cell r="E303">
            <v>137216699.46000001</v>
          </cell>
        </row>
        <row r="304">
          <cell r="C304">
            <v>169005</v>
          </cell>
          <cell r="D304" t="str">
            <v>CLOUD UTIL PLANT INS</v>
          </cell>
          <cell r="E304">
            <v>12087169.08</v>
          </cell>
        </row>
        <row r="305">
          <cell r="C305">
            <v>169006</v>
          </cell>
          <cell r="D305" t="str">
            <v>CWIP - CLOUD UTIL</v>
          </cell>
          <cell r="E305">
            <v>17646198.93</v>
          </cell>
        </row>
        <row r="306">
          <cell r="C306">
            <v>169010</v>
          </cell>
          <cell r="D306" t="str">
            <v>CLOUD UTL PL DEPR</v>
          </cell>
          <cell r="E306">
            <v>-3128082.53</v>
          </cell>
        </row>
        <row r="307">
          <cell r="C307">
            <v>169105</v>
          </cell>
          <cell r="D307" t="str">
            <v>Long Term Prepaids</v>
          </cell>
          <cell r="E307">
            <v>1311670.05</v>
          </cell>
        </row>
        <row r="308">
          <cell r="C308">
            <v>169110</v>
          </cell>
          <cell r="D308" t="str">
            <v>WC INS Recover - LT</v>
          </cell>
          <cell r="E308">
            <v>1155415</v>
          </cell>
        </row>
        <row r="309">
          <cell r="C309">
            <v>169115</v>
          </cell>
          <cell r="D309" t="str">
            <v>UNAMT DEBT EXP LOC</v>
          </cell>
          <cell r="E309">
            <v>1641908.5</v>
          </cell>
        </row>
        <row r="310">
          <cell r="C310">
            <v>169120</v>
          </cell>
          <cell r="D310" t="str">
            <v>Def Ince-Sng Fam Con</v>
          </cell>
          <cell r="E310">
            <v>3275213</v>
          </cell>
        </row>
        <row r="311">
          <cell r="C311">
            <v>169125</v>
          </cell>
          <cell r="D311" t="str">
            <v>Acc Amort - DI - SFC</v>
          </cell>
          <cell r="E311">
            <v>-153045.31</v>
          </cell>
        </row>
        <row r="312">
          <cell r="C312">
            <v>169130</v>
          </cell>
          <cell r="D312" t="str">
            <v>Def Ince-Mltf Mult M</v>
          </cell>
          <cell r="E312">
            <v>3095100</v>
          </cell>
        </row>
        <row r="313">
          <cell r="C313">
            <v>169135</v>
          </cell>
          <cell r="D313" t="str">
            <v>Acc Amort - DI - MMM</v>
          </cell>
          <cell r="E313">
            <v>-126498.69</v>
          </cell>
        </row>
        <row r="314">
          <cell r="C314">
            <v>169140</v>
          </cell>
          <cell r="D314" t="str">
            <v>LEASE CLEARING</v>
          </cell>
          <cell r="E314">
            <v>0</v>
          </cell>
        </row>
        <row r="315">
          <cell r="C315">
            <v>169145</v>
          </cell>
          <cell r="D315" t="str">
            <v>LEASE ASSET CLEARING</v>
          </cell>
          <cell r="E315">
            <v>0</v>
          </cell>
        </row>
        <row r="316">
          <cell r="C316">
            <v>169150</v>
          </cell>
          <cell r="D316" t="str">
            <v>CIS SUSPENSE</v>
          </cell>
          <cell r="E316">
            <v>105146.87</v>
          </cell>
        </row>
        <row r="317">
          <cell r="C317">
            <v>169155</v>
          </cell>
          <cell r="D317" t="str">
            <v>SUSPENSE</v>
          </cell>
          <cell r="E317">
            <v>0</v>
          </cell>
        </row>
        <row r="318">
          <cell r="C318">
            <v>169165</v>
          </cell>
          <cell r="D318" t="str">
            <v>PRELIMINARY SURVEYS</v>
          </cell>
          <cell r="E318">
            <v>5229403.82</v>
          </cell>
        </row>
        <row r="319">
          <cell r="C319">
            <v>169170</v>
          </cell>
          <cell r="D319" t="str">
            <v>CLEARING</v>
          </cell>
          <cell r="E319">
            <v>554534.5</v>
          </cell>
        </row>
        <row r="320">
          <cell r="C320">
            <v>169175</v>
          </cell>
          <cell r="D320" t="str">
            <v>MULT CNTY TAX</v>
          </cell>
          <cell r="E320">
            <v>-147729.28</v>
          </cell>
        </row>
        <row r="321">
          <cell r="C321">
            <v>169180</v>
          </cell>
          <cell r="D321" t="str">
            <v>METRO SHS TAX</v>
          </cell>
          <cell r="E321">
            <v>51327.03</v>
          </cell>
        </row>
        <row r="322">
          <cell r="C322">
            <v>169185</v>
          </cell>
          <cell r="D322" t="str">
            <v>ACCOUNT ADJUSTMENTS</v>
          </cell>
          <cell r="E322">
            <v>0</v>
          </cell>
        </row>
        <row r="323">
          <cell r="C323">
            <v>169503</v>
          </cell>
          <cell r="D323" t="str">
            <v>LG COMP MAINT 17 Cst</v>
          </cell>
          <cell r="E323">
            <v>1259941.01</v>
          </cell>
        </row>
        <row r="324">
          <cell r="C324">
            <v>169504</v>
          </cell>
          <cell r="D324" t="str">
            <v>COMP MAINT AMORT2013</v>
          </cell>
          <cell r="E324">
            <v>-1226981.55</v>
          </cell>
        </row>
        <row r="325">
          <cell r="C325">
            <v>169505</v>
          </cell>
          <cell r="D325" t="str">
            <v>COMP MAINT 2009 Cost</v>
          </cell>
          <cell r="E325">
            <v>1226981.55</v>
          </cell>
        </row>
        <row r="326">
          <cell r="C326">
            <v>169506</v>
          </cell>
          <cell r="D326" t="str">
            <v>LRG COMP MAINT AMORT</v>
          </cell>
          <cell r="E326">
            <v>-1112316.27</v>
          </cell>
        </row>
        <row r="327">
          <cell r="C327">
            <v>169509</v>
          </cell>
          <cell r="D327" t="str">
            <v>N LNG COMP MAINT Exp</v>
          </cell>
          <cell r="E327">
            <v>204968.21</v>
          </cell>
        </row>
        <row r="328">
          <cell r="C328">
            <v>169512</v>
          </cell>
          <cell r="D328" t="str">
            <v>N LNG COMP MAINT Amo</v>
          </cell>
          <cell r="E328">
            <v>-146880.14000000001</v>
          </cell>
        </row>
        <row r="329">
          <cell r="C329">
            <v>169515</v>
          </cell>
          <cell r="D329" t="str">
            <v>Mist 500 Compr Main</v>
          </cell>
          <cell r="E329">
            <v>735437.18</v>
          </cell>
        </row>
        <row r="330">
          <cell r="C330">
            <v>169518</v>
          </cell>
          <cell r="D330" t="str">
            <v>Mist500COMP MAIN Amo</v>
          </cell>
          <cell r="E330">
            <v>-218719.35999999999</v>
          </cell>
        </row>
        <row r="331">
          <cell r="C331">
            <v>169521</v>
          </cell>
          <cell r="D331" t="str">
            <v>Mist600Comp Maint-18</v>
          </cell>
          <cell r="E331">
            <v>91090.29</v>
          </cell>
        </row>
        <row r="332">
          <cell r="C332">
            <v>169524</v>
          </cell>
          <cell r="D332" t="str">
            <v>Mist 600 Comp Amort</v>
          </cell>
          <cell r="E332">
            <v>-68312.91</v>
          </cell>
        </row>
        <row r="333">
          <cell r="C333">
            <v>169527</v>
          </cell>
          <cell r="D333" t="str">
            <v>Mist600Comp Maint-18</v>
          </cell>
          <cell r="E333">
            <v>182108.56</v>
          </cell>
        </row>
        <row r="334">
          <cell r="C334">
            <v>169530</v>
          </cell>
          <cell r="D334" t="str">
            <v>Mist 600 Comp Amort</v>
          </cell>
          <cell r="E334">
            <v>-136624.88</v>
          </cell>
        </row>
        <row r="335">
          <cell r="C335">
            <v>169533</v>
          </cell>
          <cell r="D335" t="str">
            <v>2019 GC300 COMP COST</v>
          </cell>
          <cell r="E335">
            <v>958048.15</v>
          </cell>
        </row>
        <row r="336">
          <cell r="C336">
            <v>169536</v>
          </cell>
          <cell r="D336" t="str">
            <v>2019 GC300 COMP AMOR</v>
          </cell>
          <cell r="E336">
            <v>-458955.9</v>
          </cell>
        </row>
        <row r="337">
          <cell r="C337">
            <v>169539</v>
          </cell>
          <cell r="D337" t="str">
            <v>2019 GC400 COMP COST</v>
          </cell>
          <cell r="E337">
            <v>1121687.8500000001</v>
          </cell>
        </row>
        <row r="338">
          <cell r="C338">
            <v>169542</v>
          </cell>
          <cell r="D338" t="str">
            <v>2019 GC400 COMP AMOR</v>
          </cell>
          <cell r="E338">
            <v>-528835.48</v>
          </cell>
        </row>
        <row r="339">
          <cell r="C339">
            <v>169545</v>
          </cell>
          <cell r="D339" t="str">
            <v>2019 GC500 COMP COST</v>
          </cell>
          <cell r="E339">
            <v>3023722.39</v>
          </cell>
        </row>
        <row r="340">
          <cell r="C340">
            <v>169548</v>
          </cell>
          <cell r="D340" t="str">
            <v>2019 GC500 COMP AMOR</v>
          </cell>
          <cell r="E340">
            <v>-839298.91</v>
          </cell>
        </row>
        <row r="341">
          <cell r="C341">
            <v>169551</v>
          </cell>
          <cell r="D341" t="str">
            <v>2019 GC600 COMP COST</v>
          </cell>
          <cell r="E341">
            <v>406728.4</v>
          </cell>
        </row>
        <row r="342">
          <cell r="C342">
            <v>169554</v>
          </cell>
          <cell r="D342" t="str">
            <v>2019 GC600 COMP AMOR</v>
          </cell>
          <cell r="E342">
            <v>-131714.70000000001</v>
          </cell>
        </row>
        <row r="343">
          <cell r="C343">
            <v>169557</v>
          </cell>
          <cell r="D343" t="str">
            <v>2019 GC600 COMP UT C</v>
          </cell>
          <cell r="E343">
            <v>191650.23</v>
          </cell>
        </row>
        <row r="344">
          <cell r="C344">
            <v>169560</v>
          </cell>
          <cell r="D344" t="str">
            <v>2019 GC600 COMP UT A</v>
          </cell>
          <cell r="E344">
            <v>-62516.37</v>
          </cell>
        </row>
        <row r="345">
          <cell r="C345">
            <v>169563</v>
          </cell>
          <cell r="D345" t="str">
            <v>SALEM COMP REBUI COS</v>
          </cell>
          <cell r="E345">
            <v>30601.71</v>
          </cell>
        </row>
        <row r="346">
          <cell r="C346">
            <v>169565</v>
          </cell>
          <cell r="D346" t="str">
            <v>DELL LEASE DEFERRED</v>
          </cell>
          <cell r="E346">
            <v>-0.02</v>
          </cell>
        </row>
        <row r="347">
          <cell r="C347">
            <v>169566</v>
          </cell>
          <cell r="D347" t="str">
            <v>SALEM COMP REBUI AMO</v>
          </cell>
          <cell r="E347">
            <v>-6630.3</v>
          </cell>
        </row>
        <row r="348">
          <cell r="C348">
            <v>169805</v>
          </cell>
          <cell r="D348" t="str">
            <v>NON-UTILITY LEASEHOL</v>
          </cell>
          <cell r="E348">
            <v>1123882.44</v>
          </cell>
        </row>
        <row r="349">
          <cell r="C349">
            <v>169810</v>
          </cell>
          <cell r="D349" t="str">
            <v>AMT OF NON-UTILITY L</v>
          </cell>
          <cell r="E349">
            <v>-1092907.6000000001</v>
          </cell>
        </row>
        <row r="350">
          <cell r="C350">
            <v>169815</v>
          </cell>
          <cell r="D350" t="str">
            <v>GAIN TRUCK LOT LHI</v>
          </cell>
          <cell r="E350">
            <v>-3400229.21</v>
          </cell>
        </row>
        <row r="351">
          <cell r="C351">
            <v>169820</v>
          </cell>
          <cell r="D351" t="str">
            <v>LH Imp-250 Taylor HQ</v>
          </cell>
          <cell r="E351">
            <v>31801435.07</v>
          </cell>
        </row>
        <row r="352">
          <cell r="C352">
            <v>169825</v>
          </cell>
          <cell r="D352" t="str">
            <v>AMT-LH 250 Taylor HQ</v>
          </cell>
          <cell r="E352">
            <v>-3142972.65</v>
          </cell>
        </row>
        <row r="353">
          <cell r="C353">
            <v>169830</v>
          </cell>
          <cell r="D353" t="str">
            <v>OPS LEASEHOLD IMPROV</v>
          </cell>
          <cell r="E353">
            <v>3631359.53</v>
          </cell>
        </row>
        <row r="354">
          <cell r="C354">
            <v>169835</v>
          </cell>
          <cell r="D354" t="str">
            <v>AMORT GAIN ON TRUCK</v>
          </cell>
          <cell r="E354">
            <v>249154.81</v>
          </cell>
        </row>
        <row r="355">
          <cell r="C355">
            <v>169840</v>
          </cell>
          <cell r="D355" t="str">
            <v>AMORT - OPS LEASEHOL</v>
          </cell>
          <cell r="E355">
            <v>-3390698.63</v>
          </cell>
        </row>
        <row r="356">
          <cell r="C356">
            <v>169845</v>
          </cell>
          <cell r="D356" t="str">
            <v>ALBANY LEASEHOLD IMP</v>
          </cell>
          <cell r="E356">
            <v>2722.5</v>
          </cell>
        </row>
        <row r="357">
          <cell r="C357">
            <v>169850</v>
          </cell>
          <cell r="D357" t="str">
            <v>AMORT - ALB LEASEHOL</v>
          </cell>
          <cell r="E357">
            <v>-2722.5</v>
          </cell>
        </row>
        <row r="358">
          <cell r="C358">
            <v>169855</v>
          </cell>
          <cell r="D358" t="str">
            <v>Livingston Tower LHI</v>
          </cell>
          <cell r="E358">
            <v>102732.75</v>
          </cell>
        </row>
        <row r="359">
          <cell r="C359">
            <v>169860</v>
          </cell>
          <cell r="D359" t="str">
            <v>LIVING TOWNE LHI AMO</v>
          </cell>
          <cell r="E359">
            <v>-23197.71</v>
          </cell>
        </row>
        <row r="360">
          <cell r="C360">
            <v>169865</v>
          </cell>
          <cell r="D360" t="str">
            <v>ONE NECK BEND LHI</v>
          </cell>
          <cell r="E360">
            <v>153159.73000000001</v>
          </cell>
        </row>
        <row r="361">
          <cell r="C361">
            <v>169870</v>
          </cell>
          <cell r="D361" t="str">
            <v>ONENECK BEND LHI AMR</v>
          </cell>
          <cell r="E361">
            <v>-68617.03</v>
          </cell>
        </row>
        <row r="362">
          <cell r="C362">
            <v>169875</v>
          </cell>
          <cell r="D362" t="str">
            <v>ST. HONORE LHI COSTS</v>
          </cell>
          <cell r="E362">
            <v>162033.84</v>
          </cell>
        </row>
        <row r="363">
          <cell r="C363">
            <v>169880</v>
          </cell>
          <cell r="D363" t="str">
            <v>ST. HONORE LHI AMORT</v>
          </cell>
          <cell r="E363">
            <v>-10568.49</v>
          </cell>
        </row>
        <row r="364">
          <cell r="C364">
            <v>169885</v>
          </cell>
          <cell r="D364" t="str">
            <v>DAIRY BUIL LHI COSTS</v>
          </cell>
          <cell r="E364">
            <v>21850.76</v>
          </cell>
        </row>
        <row r="365">
          <cell r="C365">
            <v>172015</v>
          </cell>
          <cell r="D365" t="str">
            <v>INVEST NW ENERGYCORP</v>
          </cell>
          <cell r="E365">
            <v>61361097.439999998</v>
          </cell>
        </row>
        <row r="366">
          <cell r="C366">
            <v>172084</v>
          </cell>
          <cell r="D366" t="str">
            <v>INVEST IN RNG HOLDCO</v>
          </cell>
          <cell r="E366">
            <v>12173636.119999999</v>
          </cell>
        </row>
        <row r="367">
          <cell r="C367">
            <v>204005</v>
          </cell>
          <cell r="D367" t="str">
            <v>N/P COM PAPER</v>
          </cell>
          <cell r="E367">
            <v>-188500000</v>
          </cell>
        </row>
        <row r="368">
          <cell r="C368">
            <v>212006</v>
          </cell>
          <cell r="D368" t="str">
            <v>GR/IR CONVERSION</v>
          </cell>
          <cell r="E368">
            <v>-25487886.030000001</v>
          </cell>
        </row>
        <row r="369">
          <cell r="C369">
            <v>212105</v>
          </cell>
          <cell r="D369" t="str">
            <v>A/P VOUCHERS</v>
          </cell>
          <cell r="E369">
            <v>-3843.34</v>
          </cell>
        </row>
        <row r="370">
          <cell r="C370">
            <v>212106</v>
          </cell>
          <cell r="D370" t="str">
            <v>A/P VOUCH CONVERSION</v>
          </cell>
          <cell r="E370">
            <v>-8815909.9700000007</v>
          </cell>
        </row>
        <row r="371">
          <cell r="C371">
            <v>212205</v>
          </cell>
          <cell r="D371" t="str">
            <v>A/P ACCRUED INV</v>
          </cell>
          <cell r="E371">
            <v>-19657916.02</v>
          </cell>
        </row>
        <row r="372">
          <cell r="C372">
            <v>212310</v>
          </cell>
          <cell r="D372" t="str">
            <v>PERFORMANCE BONUS AC</v>
          </cell>
          <cell r="E372">
            <v>-4728638.32</v>
          </cell>
        </row>
        <row r="373">
          <cell r="C373">
            <v>212405</v>
          </cell>
          <cell r="D373" t="str">
            <v>DEMAND CHARGE EQUALI</v>
          </cell>
          <cell r="E373">
            <v>-8778193</v>
          </cell>
        </row>
        <row r="374">
          <cell r="C374">
            <v>212505</v>
          </cell>
          <cell r="D374" t="str">
            <v>A/P EQUAL PAY BAL</v>
          </cell>
          <cell r="E374">
            <v>-6144723.0499999998</v>
          </cell>
        </row>
        <row r="375">
          <cell r="C375">
            <v>212605</v>
          </cell>
          <cell r="D375" t="str">
            <v>COG LIABILITY</v>
          </cell>
          <cell r="E375">
            <v>-42910073.590000004</v>
          </cell>
        </row>
        <row r="376">
          <cell r="C376">
            <v>212705</v>
          </cell>
          <cell r="D376" t="str">
            <v>RECLASS - CHECK O/D</v>
          </cell>
          <cell r="E376">
            <v>-1987391.05</v>
          </cell>
        </row>
        <row r="377">
          <cell r="C377">
            <v>212802</v>
          </cell>
          <cell r="D377" t="str">
            <v>CLN ENERGY WORKS PDX</v>
          </cell>
          <cell r="E377">
            <v>0</v>
          </cell>
        </row>
        <row r="378">
          <cell r="C378">
            <v>212804</v>
          </cell>
          <cell r="D378" t="str">
            <v>A/P OFFICE PAYROLL</v>
          </cell>
          <cell r="E378">
            <v>-3453745.72</v>
          </cell>
        </row>
        <row r="379">
          <cell r="C379">
            <v>212806</v>
          </cell>
          <cell r="D379" t="str">
            <v>A/P HOURLY PAYROLL</v>
          </cell>
          <cell r="E379">
            <v>0</v>
          </cell>
        </row>
        <row r="380">
          <cell r="C380">
            <v>212808</v>
          </cell>
          <cell r="D380" t="str">
            <v>A/P PENSION</v>
          </cell>
          <cell r="E380">
            <v>-106554.89</v>
          </cell>
        </row>
        <row r="381">
          <cell r="C381">
            <v>212810</v>
          </cell>
          <cell r="D381" t="str">
            <v>FLEX SPENDING ACCT</v>
          </cell>
          <cell r="E381">
            <v>-51120.81</v>
          </cell>
        </row>
        <row r="382">
          <cell r="C382">
            <v>212814</v>
          </cell>
          <cell r="D382" t="str">
            <v>HEALTH SAVINGS ACCT</v>
          </cell>
          <cell r="E382">
            <v>-31130.9</v>
          </cell>
        </row>
        <row r="383">
          <cell r="C383">
            <v>212816</v>
          </cell>
          <cell r="D383" t="str">
            <v>A/P HOURLY PTO-BARGA</v>
          </cell>
          <cell r="E383">
            <v>-3107153.1</v>
          </cell>
        </row>
        <row r="384">
          <cell r="C384">
            <v>212818</v>
          </cell>
          <cell r="D384" t="str">
            <v>OTHER OVERHEAD EXEC</v>
          </cell>
          <cell r="E384">
            <v>0</v>
          </cell>
        </row>
        <row r="385">
          <cell r="C385">
            <v>212820</v>
          </cell>
          <cell r="D385" t="str">
            <v>OTHER OVERHEAD ALLOC</v>
          </cell>
          <cell r="E385">
            <v>0</v>
          </cell>
        </row>
        <row r="386">
          <cell r="C386">
            <v>212822</v>
          </cell>
          <cell r="D386" t="str">
            <v>OT/DB OVERHEAD ALLOC</v>
          </cell>
          <cell r="E386">
            <v>0</v>
          </cell>
        </row>
        <row r="387">
          <cell r="C387">
            <v>212824</v>
          </cell>
          <cell r="D387" t="str">
            <v>A/P TAX LEVY/GARNISH</v>
          </cell>
          <cell r="E387">
            <v>608.78</v>
          </cell>
        </row>
        <row r="388">
          <cell r="C388">
            <v>212826</v>
          </cell>
          <cell r="D388" t="str">
            <v>A/P - CONCUR</v>
          </cell>
          <cell r="E388">
            <v>-403995.28</v>
          </cell>
        </row>
        <row r="389">
          <cell r="C389">
            <v>212828</v>
          </cell>
          <cell r="D389" t="str">
            <v>A/P UNION DUES-GAS W</v>
          </cell>
          <cell r="E389">
            <v>-535.9</v>
          </cell>
        </row>
        <row r="390">
          <cell r="C390">
            <v>212830</v>
          </cell>
          <cell r="D390" t="str">
            <v>A/P NGPAC</v>
          </cell>
          <cell r="E390">
            <v>0</v>
          </cell>
        </row>
        <row r="391">
          <cell r="C391">
            <v>212832</v>
          </cell>
          <cell r="D391" t="str">
            <v>A/P EMP SAVINGS PLAN</v>
          </cell>
          <cell r="E391">
            <v>-583498.05000000005</v>
          </cell>
        </row>
        <row r="392">
          <cell r="C392">
            <v>212842</v>
          </cell>
          <cell r="D392" t="str">
            <v>A/P GAS TRANSP IMBAL</v>
          </cell>
          <cell r="E392">
            <v>9574.51</v>
          </cell>
        </row>
        <row r="393">
          <cell r="C393">
            <v>212846</v>
          </cell>
          <cell r="D393" t="str">
            <v>A/P MELODY TEPPOLA</v>
          </cell>
          <cell r="E393">
            <v>-482.16</v>
          </cell>
        </row>
        <row r="394">
          <cell r="C394">
            <v>212854</v>
          </cell>
          <cell r="D394" t="str">
            <v>A/P YOURCAUSE</v>
          </cell>
          <cell r="E394">
            <v>-30194.240000000002</v>
          </cell>
        </row>
        <row r="395">
          <cell r="C395">
            <v>212858</v>
          </cell>
          <cell r="D395" t="str">
            <v>OTHER BONUS LIAB</v>
          </cell>
          <cell r="E395">
            <v>-194919.81</v>
          </cell>
        </row>
        <row r="396">
          <cell r="C396">
            <v>212866</v>
          </cell>
          <cell r="D396" t="str">
            <v>Safety Gear Enhanc F</v>
          </cell>
          <cell r="E396">
            <v>-25000.11</v>
          </cell>
        </row>
        <row r="397">
          <cell r="C397">
            <v>212872</v>
          </cell>
          <cell r="D397" t="str">
            <v>TX COL PAY-FED W/H</v>
          </cell>
          <cell r="E397">
            <v>-417079.69</v>
          </cell>
        </row>
        <row r="398">
          <cell r="C398">
            <v>212874</v>
          </cell>
          <cell r="D398" t="str">
            <v>TX COL PAY-SOC SEC W</v>
          </cell>
          <cell r="E398">
            <v>-158979.95000000001</v>
          </cell>
        </row>
        <row r="399">
          <cell r="C399">
            <v>212876</v>
          </cell>
          <cell r="D399" t="str">
            <v>TX COL PAY-ST W/H</v>
          </cell>
          <cell r="E399">
            <v>-219870.37</v>
          </cell>
        </row>
        <row r="400">
          <cell r="C400">
            <v>212878</v>
          </cell>
          <cell r="D400" t="str">
            <v>TX COL PAY-FED W/H P</v>
          </cell>
          <cell r="E400">
            <v>-121187.95</v>
          </cell>
        </row>
        <row r="401">
          <cell r="C401">
            <v>212880</v>
          </cell>
          <cell r="D401" t="str">
            <v>TX COL PAY-ST W/H PE</v>
          </cell>
          <cell r="E401">
            <v>-79696.98</v>
          </cell>
        </row>
        <row r="402">
          <cell r="C402">
            <v>212884</v>
          </cell>
          <cell r="D402" t="str">
            <v>TX COL PAY-MEDICARE</v>
          </cell>
          <cell r="E402">
            <v>-41319.919999999998</v>
          </cell>
        </row>
        <row r="403">
          <cell r="C403">
            <v>216007</v>
          </cell>
          <cell r="D403" t="str">
            <v>NWN PAY AFFIL CONV</v>
          </cell>
          <cell r="E403">
            <v>-1911077.18</v>
          </cell>
        </row>
        <row r="404">
          <cell r="C404">
            <v>216305</v>
          </cell>
          <cell r="D404" t="str">
            <v>NWN TAXSHARE PAY AFF</v>
          </cell>
          <cell r="E404">
            <v>-7707806.0700000003</v>
          </cell>
        </row>
        <row r="405">
          <cell r="C405">
            <v>220305</v>
          </cell>
          <cell r="D405" t="str">
            <v>TAXSHARE INTERCO PAY</v>
          </cell>
          <cell r="E405">
            <v>-13505374</v>
          </cell>
        </row>
        <row r="406">
          <cell r="C406">
            <v>224006</v>
          </cell>
          <cell r="D406" t="str">
            <v>TAX ACC-OPER PROP-WA</v>
          </cell>
          <cell r="E406">
            <v>-2128593</v>
          </cell>
        </row>
        <row r="407">
          <cell r="C407">
            <v>224009</v>
          </cell>
          <cell r="D407" t="str">
            <v>TAX ACC-BUSINESS-WA</v>
          </cell>
          <cell r="E407">
            <v>0</v>
          </cell>
        </row>
        <row r="408">
          <cell r="C408">
            <v>224012</v>
          </cell>
          <cell r="D408" t="str">
            <v>TAX ACC-COMPENSATING</v>
          </cell>
          <cell r="E408">
            <v>0</v>
          </cell>
        </row>
        <row r="409">
          <cell r="C409">
            <v>224015</v>
          </cell>
          <cell r="D409" t="str">
            <v>OR CAT</v>
          </cell>
          <cell r="E409">
            <v>-4850192</v>
          </cell>
        </row>
        <row r="410">
          <cell r="C410">
            <v>224018</v>
          </cell>
          <cell r="D410" t="str">
            <v>INC TAX ACC-FED</v>
          </cell>
          <cell r="E410">
            <v>-6881092.1900000004</v>
          </cell>
        </row>
        <row r="411">
          <cell r="C411">
            <v>224021</v>
          </cell>
          <cell r="D411" t="str">
            <v>INC TAX ACC-STATE</v>
          </cell>
          <cell r="E411">
            <v>-1787422</v>
          </cell>
        </row>
        <row r="412">
          <cell r="C412">
            <v>224024</v>
          </cell>
          <cell r="D412" t="str">
            <v>TAX ACC-METRO SHS TA</v>
          </cell>
          <cell r="E412">
            <v>-428493</v>
          </cell>
        </row>
        <row r="413">
          <cell r="C413">
            <v>224027</v>
          </cell>
          <cell r="D413" t="str">
            <v>TAX ACC-FRAN-UNBLD</v>
          </cell>
          <cell r="E413">
            <v>-1622355.55</v>
          </cell>
        </row>
        <row r="414">
          <cell r="C414">
            <v>224030</v>
          </cell>
          <cell r="D414" t="str">
            <v>TAX ACC-FRAN-UNB WAR</v>
          </cell>
          <cell r="E414">
            <v>-75453.919999999998</v>
          </cell>
        </row>
        <row r="415">
          <cell r="C415">
            <v>224033</v>
          </cell>
          <cell r="D415" t="str">
            <v>TAX ACC-PR DFD 6.2%</v>
          </cell>
          <cell r="E415">
            <v>-2354658.46</v>
          </cell>
        </row>
        <row r="416">
          <cell r="C416">
            <v>224036</v>
          </cell>
          <cell r="D416" t="str">
            <v>TAX ACC-SO CLAC 98</v>
          </cell>
          <cell r="E416">
            <v>4202.1099999999997</v>
          </cell>
        </row>
        <row r="417">
          <cell r="C417">
            <v>224039</v>
          </cell>
          <cell r="D417" t="str">
            <v>TAX ACC-PAYROLL</v>
          </cell>
          <cell r="E417">
            <v>-4699632.6100000003</v>
          </cell>
        </row>
        <row r="418">
          <cell r="C418">
            <v>224042</v>
          </cell>
          <cell r="D418" t="str">
            <v>TAX ACC-UNEMP-OR</v>
          </cell>
          <cell r="E418">
            <v>25898.29</v>
          </cell>
        </row>
        <row r="419">
          <cell r="C419">
            <v>224045</v>
          </cell>
          <cell r="D419" t="str">
            <v>TAX ACC-UNEMP-WA</v>
          </cell>
          <cell r="E419">
            <v>511.23</v>
          </cell>
        </row>
        <row r="420">
          <cell r="C420">
            <v>224048</v>
          </cell>
          <cell r="D420" t="str">
            <v>TAX ACC-FED UNEMP</v>
          </cell>
          <cell r="E420">
            <v>1226.78</v>
          </cell>
        </row>
        <row r="421">
          <cell r="C421">
            <v>224051</v>
          </cell>
          <cell r="D421" t="str">
            <v>TAX ACC-FED UNEMP-WA</v>
          </cell>
          <cell r="E421">
            <v>30.17</v>
          </cell>
        </row>
        <row r="422">
          <cell r="C422">
            <v>224054</v>
          </cell>
          <cell r="D422" t="str">
            <v>TAX ACC-PAYROLL-SOC</v>
          </cell>
          <cell r="E422">
            <v>2510170.48</v>
          </cell>
        </row>
        <row r="423">
          <cell r="C423">
            <v>224057</v>
          </cell>
          <cell r="D423" t="str">
            <v>TAX ACC-PAYROLL-TRI-</v>
          </cell>
          <cell r="E423">
            <v>189637.67</v>
          </cell>
        </row>
        <row r="424">
          <cell r="C424">
            <v>224060</v>
          </cell>
          <cell r="D424" t="str">
            <v>TAX ACC-LANE CO TRAN</v>
          </cell>
          <cell r="E424">
            <v>7094.34</v>
          </cell>
        </row>
        <row r="425">
          <cell r="C425">
            <v>224063</v>
          </cell>
          <cell r="D425" t="str">
            <v>TAX ACC-PAYROLL-MEDI</v>
          </cell>
          <cell r="E425">
            <v>635746.37</v>
          </cell>
        </row>
        <row r="426">
          <cell r="C426">
            <v>224072</v>
          </cell>
          <cell r="D426" t="str">
            <v>TAX ACC BONUS</v>
          </cell>
          <cell r="E426">
            <v>-19493.560000000001</v>
          </cell>
        </row>
        <row r="427">
          <cell r="C427">
            <v>224075</v>
          </cell>
          <cell r="D427" t="str">
            <v>TAX ACC-MULT CO</v>
          </cell>
          <cell r="E427">
            <v>-76138</v>
          </cell>
        </row>
        <row r="428">
          <cell r="C428">
            <v>224078</v>
          </cell>
          <cell r="D428" t="str">
            <v>FRAN TAX - PORTLAND</v>
          </cell>
          <cell r="E428">
            <v>-2233969.12</v>
          </cell>
        </row>
        <row r="429">
          <cell r="C429">
            <v>224081</v>
          </cell>
          <cell r="D429" t="str">
            <v>FRAN TAX - ALBANY</v>
          </cell>
          <cell r="E429">
            <v>-45281.85</v>
          </cell>
        </row>
        <row r="430">
          <cell r="C430">
            <v>224084</v>
          </cell>
          <cell r="D430" t="str">
            <v>FRAN TAX - AURORA</v>
          </cell>
          <cell r="E430">
            <v>-5401.15</v>
          </cell>
        </row>
        <row r="431">
          <cell r="C431">
            <v>224087</v>
          </cell>
          <cell r="D431" t="str">
            <v>FRAN TAX - CORVALLIS</v>
          </cell>
          <cell r="E431">
            <v>-42604.08</v>
          </cell>
        </row>
        <row r="432">
          <cell r="C432">
            <v>224090</v>
          </cell>
          <cell r="D432" t="str">
            <v>FRAN TAX - FAIRVIEW</v>
          </cell>
          <cell r="E432">
            <v>-25053.66</v>
          </cell>
        </row>
        <row r="433">
          <cell r="C433">
            <v>224093</v>
          </cell>
          <cell r="D433" t="str">
            <v>FRAN TAX - GERVAIS</v>
          </cell>
          <cell r="E433">
            <v>-3341.42</v>
          </cell>
        </row>
        <row r="434">
          <cell r="C434">
            <v>224096</v>
          </cell>
          <cell r="D434" t="str">
            <v>FRAN TAX - HUBBARD</v>
          </cell>
          <cell r="E434">
            <v>-8447.11</v>
          </cell>
        </row>
        <row r="435">
          <cell r="C435">
            <v>224099</v>
          </cell>
          <cell r="D435" t="str">
            <v>FRAN TAX - LEBANON</v>
          </cell>
          <cell r="E435">
            <v>-12328.26</v>
          </cell>
        </row>
        <row r="436">
          <cell r="C436">
            <v>224102</v>
          </cell>
          <cell r="D436" t="str">
            <v>FRAN TAX - MILWAUKIE</v>
          </cell>
          <cell r="E436">
            <v>-66755.13</v>
          </cell>
        </row>
        <row r="437">
          <cell r="C437">
            <v>224105</v>
          </cell>
          <cell r="D437" t="str">
            <v>FRANTAX - MT ANGEL</v>
          </cell>
          <cell r="E437">
            <v>-10355.27</v>
          </cell>
        </row>
        <row r="438">
          <cell r="C438">
            <v>224108</v>
          </cell>
          <cell r="D438" t="str">
            <v>FRAN TAX - SALEM</v>
          </cell>
          <cell r="E438">
            <v>0</v>
          </cell>
        </row>
        <row r="439">
          <cell r="C439">
            <v>224111</v>
          </cell>
          <cell r="D439" t="str">
            <v>FRANTAX - SILVERTON</v>
          </cell>
          <cell r="E439">
            <v>-35269.08</v>
          </cell>
        </row>
        <row r="440">
          <cell r="C440">
            <v>224114</v>
          </cell>
          <cell r="D440" t="str">
            <v>FRAN TAX - TROUTDALE</v>
          </cell>
          <cell r="E440">
            <v>-56121.41</v>
          </cell>
        </row>
        <row r="441">
          <cell r="C441">
            <v>224117</v>
          </cell>
          <cell r="D441" t="str">
            <v>FRAN TAX - WEST LINN</v>
          </cell>
          <cell r="E441">
            <v>-101370.53</v>
          </cell>
        </row>
        <row r="442">
          <cell r="C442">
            <v>224120</v>
          </cell>
          <cell r="D442" t="str">
            <v>FRAN TAX - WOODBURN</v>
          </cell>
          <cell r="E442">
            <v>-69143.289999999994</v>
          </cell>
        </row>
        <row r="443">
          <cell r="C443">
            <v>224123</v>
          </cell>
          <cell r="D443" t="str">
            <v>FRAN TAX - BEAVERTON</v>
          </cell>
          <cell r="E443">
            <v>-308687.58</v>
          </cell>
        </row>
        <row r="444">
          <cell r="C444">
            <v>224126</v>
          </cell>
          <cell r="D444" t="str">
            <v>FRAN TAX - DALLAS</v>
          </cell>
          <cell r="E444">
            <v>-48881.05</v>
          </cell>
        </row>
        <row r="445">
          <cell r="C445">
            <v>224129</v>
          </cell>
          <cell r="D445" t="str">
            <v>FRAN TAX - MONMOUTH</v>
          </cell>
          <cell r="E445">
            <v>-17262.77</v>
          </cell>
        </row>
        <row r="446">
          <cell r="C446">
            <v>224132</v>
          </cell>
          <cell r="D446" t="str">
            <v>FRAN TAX - INDEPENDE</v>
          </cell>
          <cell r="E446">
            <v>-21861.08</v>
          </cell>
        </row>
        <row r="447">
          <cell r="C447">
            <v>224135</v>
          </cell>
          <cell r="D447" t="str">
            <v>FRANTAX - TUALATIN</v>
          </cell>
          <cell r="E447">
            <v>-135788.70000000001</v>
          </cell>
        </row>
        <row r="448">
          <cell r="C448">
            <v>224138</v>
          </cell>
          <cell r="D448" t="str">
            <v>FRAN TAX - LAKE OSWE</v>
          </cell>
          <cell r="E448">
            <v>-188141.93</v>
          </cell>
        </row>
        <row r="449">
          <cell r="C449">
            <v>224141</v>
          </cell>
          <cell r="D449" t="str">
            <v>FRAN TAX - NEWBERG</v>
          </cell>
          <cell r="E449">
            <v>-62460.21</v>
          </cell>
        </row>
        <row r="450">
          <cell r="C450">
            <v>224144</v>
          </cell>
          <cell r="D450" t="str">
            <v>FRAN TAX - SHERWOOD</v>
          </cell>
          <cell r="E450">
            <v>-71344.87</v>
          </cell>
        </row>
        <row r="451">
          <cell r="C451">
            <v>224147</v>
          </cell>
          <cell r="D451" t="str">
            <v>FRAN TAX - HILLSBORO</v>
          </cell>
          <cell r="E451">
            <v>-354866.98</v>
          </cell>
        </row>
        <row r="452">
          <cell r="C452">
            <v>224150</v>
          </cell>
          <cell r="D452" t="str">
            <v>FRAN TAX - FOREST GR</v>
          </cell>
          <cell r="E452">
            <v>-55397.88</v>
          </cell>
        </row>
        <row r="453">
          <cell r="C453">
            <v>224153</v>
          </cell>
          <cell r="D453" t="str">
            <v>FRAN TAX - CORNELIUS</v>
          </cell>
          <cell r="E453">
            <v>-28365.360000000001</v>
          </cell>
        </row>
        <row r="454">
          <cell r="C454">
            <v>224156</v>
          </cell>
          <cell r="D454" t="str">
            <v>FRAN TAX - GRESHAM</v>
          </cell>
          <cell r="E454">
            <v>-289205.86</v>
          </cell>
        </row>
        <row r="455">
          <cell r="C455">
            <v>224159</v>
          </cell>
          <cell r="D455" t="str">
            <v>FRAN TAX - GLADSTONE</v>
          </cell>
          <cell r="E455">
            <v>-32341.85</v>
          </cell>
        </row>
        <row r="456">
          <cell r="C456">
            <v>224162</v>
          </cell>
          <cell r="D456" t="str">
            <v>FRAN TAX - OREGON CI</v>
          </cell>
          <cell r="E456">
            <v>-112809.59</v>
          </cell>
        </row>
        <row r="457">
          <cell r="C457">
            <v>224165</v>
          </cell>
          <cell r="D457" t="str">
            <v>FRAN TAX - WOOD VILL</v>
          </cell>
          <cell r="E457">
            <v>-10904.91</v>
          </cell>
        </row>
        <row r="458">
          <cell r="C458">
            <v>224168</v>
          </cell>
          <cell r="D458" t="str">
            <v>FRAN TAX - EUGENE</v>
          </cell>
          <cell r="E458">
            <v>-364156.17</v>
          </cell>
        </row>
        <row r="459">
          <cell r="C459">
            <v>224171</v>
          </cell>
          <cell r="D459" t="str">
            <v>FRAN TAX - SPRINGFIE</v>
          </cell>
          <cell r="E459">
            <v>-79714.89</v>
          </cell>
        </row>
        <row r="460">
          <cell r="C460">
            <v>224174</v>
          </cell>
          <cell r="D460" t="str">
            <v>FRAN TAX - THE DALLE</v>
          </cell>
          <cell r="E460">
            <v>-39289.870000000003</v>
          </cell>
        </row>
        <row r="461">
          <cell r="C461">
            <v>224177</v>
          </cell>
          <cell r="D461" t="str">
            <v>FRAN TAX - TURNER</v>
          </cell>
          <cell r="E461">
            <v>-8904.1200000000008</v>
          </cell>
        </row>
        <row r="462">
          <cell r="C462">
            <v>224180</v>
          </cell>
          <cell r="D462" t="str">
            <v>FRAN TAX - COBURG</v>
          </cell>
          <cell r="E462">
            <v>-8852.92</v>
          </cell>
        </row>
        <row r="463">
          <cell r="C463">
            <v>224183</v>
          </cell>
          <cell r="D463" t="str">
            <v>FRAN TAX - ST HELENS</v>
          </cell>
          <cell r="E463">
            <v>-39012.129999999997</v>
          </cell>
        </row>
        <row r="464">
          <cell r="C464">
            <v>224186</v>
          </cell>
          <cell r="D464" t="str">
            <v>FRANTAX - SCAPPOOSE</v>
          </cell>
          <cell r="E464">
            <v>-22536.25</v>
          </cell>
        </row>
        <row r="465">
          <cell r="C465">
            <v>224189</v>
          </cell>
          <cell r="D465" t="str">
            <v>FRAN TAX - TIGARD</v>
          </cell>
          <cell r="E465">
            <v>-208821.06</v>
          </cell>
        </row>
        <row r="466">
          <cell r="C466">
            <v>224192</v>
          </cell>
          <cell r="D466" t="str">
            <v>FRAN TAX - SWEET HOM</v>
          </cell>
          <cell r="E466">
            <v>-18836.78</v>
          </cell>
        </row>
        <row r="467">
          <cell r="C467">
            <v>224195</v>
          </cell>
          <cell r="D467" t="str">
            <v>FRAN TAX - HOOD RIVE</v>
          </cell>
          <cell r="E467">
            <v>-35581.589999999997</v>
          </cell>
        </row>
        <row r="468">
          <cell r="C468">
            <v>224198</v>
          </cell>
          <cell r="D468" t="str">
            <v>FRANTAX - STAYTON</v>
          </cell>
          <cell r="E468">
            <v>-25287.91</v>
          </cell>
        </row>
        <row r="469">
          <cell r="C469">
            <v>224201</v>
          </cell>
          <cell r="D469" t="str">
            <v>FRANTAX - AUMSVILLE</v>
          </cell>
          <cell r="E469">
            <v>-7234.84</v>
          </cell>
        </row>
        <row r="470">
          <cell r="C470">
            <v>224204</v>
          </cell>
          <cell r="D470" t="str">
            <v>FRANTAX - LYONS</v>
          </cell>
          <cell r="E470">
            <v>-3533.56</v>
          </cell>
        </row>
        <row r="471">
          <cell r="C471">
            <v>224207</v>
          </cell>
          <cell r="D471" t="str">
            <v>FRANTAX - MILL CITY</v>
          </cell>
          <cell r="E471">
            <v>-4734.8</v>
          </cell>
        </row>
        <row r="472">
          <cell r="C472">
            <v>224210</v>
          </cell>
          <cell r="D472" t="str">
            <v>FRAN TAX - JUNCTION</v>
          </cell>
          <cell r="E472">
            <v>-21002.71</v>
          </cell>
        </row>
        <row r="473">
          <cell r="C473">
            <v>224213</v>
          </cell>
          <cell r="D473" t="str">
            <v>FRAN TAX - COTTAGE G</v>
          </cell>
          <cell r="E473">
            <v>-24951.99</v>
          </cell>
        </row>
        <row r="474">
          <cell r="C474">
            <v>224216</v>
          </cell>
          <cell r="D474" t="str">
            <v>FRAN TAX - CRESWELL</v>
          </cell>
          <cell r="E474">
            <v>-11557.95</v>
          </cell>
        </row>
        <row r="475">
          <cell r="C475">
            <v>224219</v>
          </cell>
          <cell r="D475" t="str">
            <v>FRAN TAX - COLUMBIA</v>
          </cell>
          <cell r="E475">
            <v>-6383.99</v>
          </cell>
        </row>
        <row r="476">
          <cell r="C476">
            <v>224222</v>
          </cell>
          <cell r="D476" t="str">
            <v>FRANTAX - PHILOMATH</v>
          </cell>
          <cell r="E476">
            <v>-5853.28</v>
          </cell>
        </row>
        <row r="477">
          <cell r="C477">
            <v>224225</v>
          </cell>
          <cell r="D477" t="str">
            <v>FRAN TAX - DONALD</v>
          </cell>
          <cell r="E477">
            <v>-2910.55</v>
          </cell>
        </row>
        <row r="478">
          <cell r="C478">
            <v>224228</v>
          </cell>
          <cell r="D478" t="str">
            <v>FRAN TAX - MCMINNVIL</v>
          </cell>
          <cell r="E478">
            <v>-50510.94</v>
          </cell>
        </row>
        <row r="479">
          <cell r="C479">
            <v>224231</v>
          </cell>
          <cell r="D479" t="str">
            <v>FRAN TAX - AMITY</v>
          </cell>
          <cell r="E479">
            <v>-2712.97</v>
          </cell>
        </row>
        <row r="480">
          <cell r="C480">
            <v>224234</v>
          </cell>
          <cell r="D480" t="str">
            <v>FRAN TAX - HALSEY</v>
          </cell>
          <cell r="E480">
            <v>-2327.79</v>
          </cell>
        </row>
        <row r="481">
          <cell r="C481">
            <v>224237</v>
          </cell>
          <cell r="D481" t="str">
            <v>FRAN TAX - HARRISBUR</v>
          </cell>
          <cell r="E481">
            <v>-8808.67</v>
          </cell>
        </row>
        <row r="482">
          <cell r="C482">
            <v>224240</v>
          </cell>
          <cell r="D482" t="str">
            <v>FRAN TAX - BROWNSVIL</v>
          </cell>
          <cell r="E482">
            <v>-5045.63</v>
          </cell>
        </row>
        <row r="483">
          <cell r="C483">
            <v>224243</v>
          </cell>
          <cell r="D483" t="str">
            <v>FRAN TAX - NORTH PLA</v>
          </cell>
          <cell r="E483">
            <v>-11234.14</v>
          </cell>
        </row>
        <row r="484">
          <cell r="C484">
            <v>224246</v>
          </cell>
          <cell r="D484" t="str">
            <v>FRAN TAX - ASTORIA</v>
          </cell>
          <cell r="E484">
            <v>-44810.44</v>
          </cell>
        </row>
        <row r="485">
          <cell r="C485">
            <v>224249</v>
          </cell>
          <cell r="D485" t="str">
            <v>FRAN TAX - CLATSKANI</v>
          </cell>
          <cell r="E485">
            <v>-1813.28</v>
          </cell>
        </row>
        <row r="486">
          <cell r="C486">
            <v>224252</v>
          </cell>
          <cell r="D486" t="str">
            <v>FRAN TAX - JEFFERSON</v>
          </cell>
          <cell r="E486">
            <v>-5542.25</v>
          </cell>
        </row>
        <row r="487">
          <cell r="C487">
            <v>224255</v>
          </cell>
          <cell r="D487" t="str">
            <v>FRAN TAX - SCIO</v>
          </cell>
          <cell r="E487">
            <v>-2772.44</v>
          </cell>
        </row>
        <row r="488">
          <cell r="C488">
            <v>224258</v>
          </cell>
          <cell r="D488" t="str">
            <v>FRAN TAX - SUBLIMITY</v>
          </cell>
          <cell r="E488">
            <v>-9891.2800000000007</v>
          </cell>
        </row>
        <row r="489">
          <cell r="C489">
            <v>224261</v>
          </cell>
          <cell r="D489" t="str">
            <v>FRAN TAX - MOLALLA</v>
          </cell>
          <cell r="E489">
            <v>-21701.61</v>
          </cell>
        </row>
        <row r="490">
          <cell r="C490">
            <v>224264</v>
          </cell>
          <cell r="D490" t="str">
            <v>FRAN TAX - BARLOW</v>
          </cell>
          <cell r="E490">
            <v>-421.53</v>
          </cell>
        </row>
        <row r="491">
          <cell r="C491">
            <v>224267</v>
          </cell>
          <cell r="D491" t="str">
            <v>FRAN TAX - WILLAMINA</v>
          </cell>
          <cell r="E491">
            <v>-3687.83</v>
          </cell>
        </row>
        <row r="492">
          <cell r="C492">
            <v>224270</v>
          </cell>
          <cell r="D492" t="str">
            <v>FRAN TAX - WATERLOO</v>
          </cell>
          <cell r="E492">
            <v>-274.2</v>
          </cell>
        </row>
        <row r="493">
          <cell r="C493">
            <v>224273</v>
          </cell>
          <cell r="D493" t="str">
            <v>FRAN TAX - SODAVILLE</v>
          </cell>
          <cell r="E493">
            <v>515.97</v>
          </cell>
        </row>
        <row r="494">
          <cell r="C494">
            <v>224276</v>
          </cell>
          <cell r="D494" t="str">
            <v>FRAN TAX - RAINIER</v>
          </cell>
          <cell r="E494">
            <v>-3651.99</v>
          </cell>
        </row>
        <row r="495">
          <cell r="C495">
            <v>224279</v>
          </cell>
          <cell r="D495" t="str">
            <v>FRAN TAX - GEARHART</v>
          </cell>
          <cell r="E495">
            <v>-11202.62</v>
          </cell>
        </row>
        <row r="496">
          <cell r="C496">
            <v>224282</v>
          </cell>
          <cell r="D496" t="str">
            <v>FRAN TAX - WARRENTON</v>
          </cell>
          <cell r="E496">
            <v>-20304.05</v>
          </cell>
        </row>
        <row r="497">
          <cell r="C497">
            <v>224285</v>
          </cell>
          <cell r="D497" t="str">
            <v>FRAN TAX - SEASIDE</v>
          </cell>
          <cell r="E497">
            <v>-30257.62</v>
          </cell>
        </row>
        <row r="498">
          <cell r="C498">
            <v>224288</v>
          </cell>
          <cell r="D498" t="str">
            <v>FRAN TAX - SHERIDAN</v>
          </cell>
          <cell r="E498">
            <v>-10750.34</v>
          </cell>
        </row>
        <row r="499">
          <cell r="C499">
            <v>224291</v>
          </cell>
          <cell r="D499" t="str">
            <v>FRAN TAX - TOLEDO</v>
          </cell>
          <cell r="E499">
            <v>-9688.4500000000007</v>
          </cell>
        </row>
        <row r="500">
          <cell r="C500">
            <v>224294</v>
          </cell>
          <cell r="D500" t="str">
            <v>FRAN TAX - NEWPORT</v>
          </cell>
          <cell r="E500">
            <v>-25929.55</v>
          </cell>
        </row>
        <row r="501">
          <cell r="C501">
            <v>224297</v>
          </cell>
          <cell r="D501" t="str">
            <v>FRAN TAX - BANKS</v>
          </cell>
          <cell r="E501">
            <v>-5901.89</v>
          </cell>
        </row>
        <row r="502">
          <cell r="C502">
            <v>224300</v>
          </cell>
          <cell r="D502" t="str">
            <v>FRAN TAX - LINCOLN C</v>
          </cell>
          <cell r="E502">
            <v>-38771.870000000003</v>
          </cell>
        </row>
        <row r="503">
          <cell r="C503">
            <v>224303</v>
          </cell>
          <cell r="D503" t="str">
            <v>FRAN TAX - SILETZ</v>
          </cell>
          <cell r="E503">
            <v>-1113.1300000000001</v>
          </cell>
        </row>
        <row r="504">
          <cell r="C504">
            <v>224306</v>
          </cell>
          <cell r="D504" t="str">
            <v>FRAN TAX - SANDY</v>
          </cell>
          <cell r="E504">
            <v>-36785.5</v>
          </cell>
        </row>
        <row r="505">
          <cell r="C505">
            <v>224309</v>
          </cell>
          <cell r="D505" t="str">
            <v>FRAN TAX - CANBY</v>
          </cell>
          <cell r="E505">
            <v>-48678.27</v>
          </cell>
        </row>
        <row r="506">
          <cell r="C506">
            <v>224312</v>
          </cell>
          <cell r="D506" t="str">
            <v>FRAN TAX - KING CITY</v>
          </cell>
          <cell r="E506">
            <v>-15182.38</v>
          </cell>
        </row>
        <row r="507">
          <cell r="C507">
            <v>224315</v>
          </cell>
          <cell r="D507" t="str">
            <v>FRAN TAX - HAPPY VAL</v>
          </cell>
          <cell r="E507">
            <v>-88108.87</v>
          </cell>
        </row>
        <row r="508">
          <cell r="C508">
            <v>224318</v>
          </cell>
          <cell r="D508" t="str">
            <v>FRAN TAX - DURHAM</v>
          </cell>
          <cell r="E508">
            <v>-6234.45</v>
          </cell>
        </row>
        <row r="509">
          <cell r="C509">
            <v>224321</v>
          </cell>
          <cell r="D509" t="str">
            <v>FRAN TAX - DUNDEE</v>
          </cell>
          <cell r="E509">
            <v>-8436.92</v>
          </cell>
        </row>
        <row r="510">
          <cell r="C510">
            <v>224324</v>
          </cell>
          <cell r="D510" t="str">
            <v>FRAN TAX - MAYWOOD P</v>
          </cell>
          <cell r="E510">
            <v>-2585.3000000000002</v>
          </cell>
        </row>
        <row r="511">
          <cell r="C511">
            <v>224327</v>
          </cell>
          <cell r="D511" t="str">
            <v>FRAN TAX - WILSONVIL</v>
          </cell>
          <cell r="E511">
            <v>-100265.83</v>
          </cell>
        </row>
        <row r="512">
          <cell r="C512">
            <v>224330</v>
          </cell>
          <cell r="D512" t="str">
            <v>FRAN TAX - JOHNSON C</v>
          </cell>
          <cell r="E512">
            <v>-67.09</v>
          </cell>
        </row>
        <row r="513">
          <cell r="C513">
            <v>224333</v>
          </cell>
          <cell r="D513" t="str">
            <v>FRAN TAX - RIVERGROV</v>
          </cell>
          <cell r="E513">
            <v>-2209.92</v>
          </cell>
        </row>
        <row r="514">
          <cell r="C514">
            <v>224336</v>
          </cell>
          <cell r="D514" t="str">
            <v>FRAN TAX - TANGENT</v>
          </cell>
          <cell r="E514">
            <v>-1816.33</v>
          </cell>
        </row>
        <row r="515">
          <cell r="C515">
            <v>224339</v>
          </cell>
          <cell r="D515" t="str">
            <v>FRAN TAX - DEPOE BAY</v>
          </cell>
          <cell r="E515">
            <v>-6989.98</v>
          </cell>
        </row>
        <row r="516">
          <cell r="C516">
            <v>224342</v>
          </cell>
          <cell r="D516" t="str">
            <v>FRAN TAX - MILLERSBU</v>
          </cell>
          <cell r="E516">
            <v>-15651.76</v>
          </cell>
        </row>
        <row r="517">
          <cell r="C517">
            <v>224345</v>
          </cell>
          <cell r="D517" t="str">
            <v>FRAN TAX - ADAIR VIL</v>
          </cell>
          <cell r="E517">
            <v>-3342.66</v>
          </cell>
        </row>
        <row r="518">
          <cell r="C518">
            <v>224348</v>
          </cell>
          <cell r="D518" t="str">
            <v>FRAN TAX - KEIZER</v>
          </cell>
          <cell r="E518">
            <v>-99936.35</v>
          </cell>
        </row>
        <row r="519">
          <cell r="C519">
            <v>224351</v>
          </cell>
          <cell r="D519" t="str">
            <v>FRAN TAX - LAFAYETTE</v>
          </cell>
          <cell r="E519">
            <v>-6797.42</v>
          </cell>
        </row>
        <row r="520">
          <cell r="C520">
            <v>224354</v>
          </cell>
          <cell r="D520" t="str">
            <v>FRAN TAX - CANNON BE</v>
          </cell>
          <cell r="E520">
            <v>-13320.92</v>
          </cell>
        </row>
        <row r="521">
          <cell r="C521">
            <v>224357</v>
          </cell>
          <cell r="D521" t="str">
            <v>FRAN TAX - VERNONIA</v>
          </cell>
          <cell r="E521">
            <v>-6702.77</v>
          </cell>
        </row>
        <row r="522">
          <cell r="C522">
            <v>224360</v>
          </cell>
          <cell r="D522" t="str">
            <v>FRAN TAX - COOS BAY</v>
          </cell>
          <cell r="E522">
            <v>-14744.36</v>
          </cell>
        </row>
        <row r="523">
          <cell r="C523">
            <v>224363</v>
          </cell>
          <cell r="D523" t="str">
            <v>FRAN TAX - NORTH BEN</v>
          </cell>
          <cell r="E523">
            <v>-9653.83</v>
          </cell>
        </row>
        <row r="524">
          <cell r="C524">
            <v>224366</v>
          </cell>
          <cell r="D524" t="str">
            <v>FRAN TAX - MYRTLE PO</v>
          </cell>
          <cell r="E524">
            <v>-2826.44</v>
          </cell>
        </row>
        <row r="525">
          <cell r="C525">
            <v>224369</v>
          </cell>
          <cell r="D525" t="str">
            <v>FRAN TAX - COQUILLE</v>
          </cell>
          <cell r="E525">
            <v>-3710.3</v>
          </cell>
        </row>
        <row r="526">
          <cell r="C526">
            <v>224372</v>
          </cell>
          <cell r="D526" t="str">
            <v>WASH EXCISE TAX PYMN</v>
          </cell>
          <cell r="E526">
            <v>0</v>
          </cell>
        </row>
        <row r="527">
          <cell r="C527">
            <v>224375</v>
          </cell>
          <cell r="D527" t="str">
            <v>INCOME TAX RECLASS</v>
          </cell>
          <cell r="E527">
            <v>14023337.189999999</v>
          </cell>
        </row>
        <row r="528">
          <cell r="C528">
            <v>224378</v>
          </cell>
          <cell r="D528" t="str">
            <v>FRANCHISE TAX - WA</v>
          </cell>
          <cell r="E528">
            <v>-483111.32</v>
          </cell>
        </row>
        <row r="529">
          <cell r="C529">
            <v>228006</v>
          </cell>
          <cell r="D529" t="str">
            <v>INT ACC-COMMIT COMMI</v>
          </cell>
          <cell r="E529">
            <v>-99999.94</v>
          </cell>
        </row>
        <row r="530">
          <cell r="C530">
            <v>228007</v>
          </cell>
          <cell r="D530" t="str">
            <v>INT ACC-8.26% NOTES</v>
          </cell>
          <cell r="E530">
            <v>0.01</v>
          </cell>
        </row>
        <row r="531">
          <cell r="C531">
            <v>228012</v>
          </cell>
          <cell r="D531" t="str">
            <v>INT ACC-6.52% NOTES</v>
          </cell>
          <cell r="E531">
            <v>-217333.16</v>
          </cell>
        </row>
        <row r="532">
          <cell r="C532">
            <v>228015</v>
          </cell>
          <cell r="D532" t="str">
            <v>INT ACC-7.05% NOTE</v>
          </cell>
          <cell r="E532">
            <v>-470000</v>
          </cell>
        </row>
        <row r="533">
          <cell r="C533">
            <v>228018</v>
          </cell>
          <cell r="D533" t="str">
            <v>INT ACC-7.00% NOTE</v>
          </cell>
          <cell r="E533">
            <v>-466666.84</v>
          </cell>
        </row>
        <row r="534">
          <cell r="C534">
            <v>228019</v>
          </cell>
          <cell r="D534" t="str">
            <v>INT ACC-7.00% NOTE</v>
          </cell>
          <cell r="E534">
            <v>0.01</v>
          </cell>
        </row>
        <row r="535">
          <cell r="C535">
            <v>228021</v>
          </cell>
          <cell r="D535" t="str">
            <v>INT ACC-6.65% NOTE</v>
          </cell>
          <cell r="E535">
            <v>-436683.16</v>
          </cell>
        </row>
        <row r="536">
          <cell r="C536">
            <v>228024</v>
          </cell>
          <cell r="D536" t="str">
            <v>INT ACC-6.65% NOTE</v>
          </cell>
          <cell r="E536">
            <v>-221666.84</v>
          </cell>
        </row>
        <row r="537">
          <cell r="C537">
            <v>228030</v>
          </cell>
          <cell r="D537" t="str">
            <v>INT ACC-7.74% NOTE</v>
          </cell>
          <cell r="E537">
            <v>-516000</v>
          </cell>
        </row>
        <row r="538">
          <cell r="C538">
            <v>228033</v>
          </cell>
          <cell r="D538" t="str">
            <v>INT ACC-7.85% NOTE</v>
          </cell>
          <cell r="E538">
            <v>-261666.84</v>
          </cell>
        </row>
        <row r="539">
          <cell r="C539">
            <v>228036</v>
          </cell>
          <cell r="D539" t="str">
            <v>INT ACC-7.72% NOTE</v>
          </cell>
          <cell r="E539">
            <v>-514666.84</v>
          </cell>
        </row>
        <row r="540">
          <cell r="C540">
            <v>228039</v>
          </cell>
          <cell r="D540" t="str">
            <v>INT ACC-5.82% NOTE</v>
          </cell>
          <cell r="E540">
            <v>-582000</v>
          </cell>
        </row>
        <row r="541">
          <cell r="C541">
            <v>228042</v>
          </cell>
          <cell r="D541" t="str">
            <v xml:space="preserve"> INT ACC-5.66% NOTE</v>
          </cell>
          <cell r="E541">
            <v>-754666.84</v>
          </cell>
        </row>
        <row r="542">
          <cell r="C542">
            <v>228045</v>
          </cell>
          <cell r="D542" t="str">
            <v>INT ACC-5.62% NOTE</v>
          </cell>
          <cell r="E542">
            <v>-749333.16</v>
          </cell>
        </row>
        <row r="543">
          <cell r="C543">
            <v>228046</v>
          </cell>
          <cell r="D543" t="str">
            <v>INT ACC-4.7% NOTE</v>
          </cell>
          <cell r="E543">
            <v>0.05</v>
          </cell>
        </row>
        <row r="544">
          <cell r="C544">
            <v>228048</v>
          </cell>
          <cell r="D544" t="str">
            <v>INT ACC-5.25% NOTE</v>
          </cell>
          <cell r="E544">
            <v>-175000</v>
          </cell>
        </row>
        <row r="545">
          <cell r="C545">
            <v>228057</v>
          </cell>
          <cell r="D545" t="str">
            <v>INT ACC-4.00%, 2042</v>
          </cell>
          <cell r="E545">
            <v>-333333.5</v>
          </cell>
        </row>
        <row r="546">
          <cell r="C546">
            <v>228060</v>
          </cell>
          <cell r="D546" t="str">
            <v>INT ACC-3.542%, 2023</v>
          </cell>
          <cell r="E546">
            <v>-295166.5</v>
          </cell>
        </row>
        <row r="547">
          <cell r="C547">
            <v>228066</v>
          </cell>
          <cell r="D547" t="str">
            <v>INT ACC-3.211%, 2026</v>
          </cell>
          <cell r="E547">
            <v>-362532.47</v>
          </cell>
        </row>
        <row r="548">
          <cell r="C548">
            <v>228069</v>
          </cell>
          <cell r="D548" t="str">
            <v>INT ACC-4.136%, 2046</v>
          </cell>
          <cell r="E548">
            <v>-533677.63</v>
          </cell>
        </row>
        <row r="549">
          <cell r="C549">
            <v>228072</v>
          </cell>
          <cell r="D549" t="str">
            <v>INT ACC-2.822%, 2027</v>
          </cell>
          <cell r="E549">
            <v>-35275.18</v>
          </cell>
        </row>
        <row r="550">
          <cell r="C550">
            <v>228075</v>
          </cell>
          <cell r="D550" t="str">
            <v>INT ACC-3.685%, 2047</v>
          </cell>
          <cell r="E550">
            <v>-138187.5</v>
          </cell>
        </row>
        <row r="551">
          <cell r="C551">
            <v>228078</v>
          </cell>
          <cell r="D551" t="str">
            <v>INT ACC-4.11%, 2048</v>
          </cell>
          <cell r="E551">
            <v>-336791.67</v>
          </cell>
        </row>
        <row r="552">
          <cell r="C552">
            <v>228081</v>
          </cell>
          <cell r="D552" t="str">
            <v>INT ACC- 3.86%, 2049</v>
          </cell>
          <cell r="E552">
            <v>-1025020</v>
          </cell>
        </row>
        <row r="553">
          <cell r="C553">
            <v>228084</v>
          </cell>
          <cell r="D553" t="str">
            <v>INT ACC- 3.14%, 2029</v>
          </cell>
          <cell r="E553">
            <v>-457045.08</v>
          </cell>
        </row>
        <row r="554">
          <cell r="C554">
            <v>228087</v>
          </cell>
          <cell r="D554" t="str">
            <v>INT ACC- 3.60%, 2050</v>
          </cell>
          <cell r="E554">
            <v>-225000</v>
          </cell>
        </row>
        <row r="555">
          <cell r="C555">
            <v>228090</v>
          </cell>
          <cell r="D555" t="str">
            <v>INT ACC - 3.07% NOTE</v>
          </cell>
          <cell r="E555">
            <v>-1500525</v>
          </cell>
        </row>
        <row r="556">
          <cell r="C556">
            <v>228093</v>
          </cell>
          <cell r="D556" t="str">
            <v>ACCRUED INT PAY</v>
          </cell>
          <cell r="E556">
            <v>-0.02</v>
          </cell>
        </row>
        <row r="557">
          <cell r="C557">
            <v>232005</v>
          </cell>
          <cell r="D557" t="str">
            <v>REGLIABILITY RECL-ST</v>
          </cell>
          <cell r="E557">
            <v>-12464638.59</v>
          </cell>
        </row>
        <row r="558">
          <cell r="C558">
            <v>232010</v>
          </cell>
          <cell r="D558" t="str">
            <v>Tax - EDIT -Plant ST</v>
          </cell>
          <cell r="E558">
            <v>-3000000</v>
          </cell>
        </row>
        <row r="559">
          <cell r="C559">
            <v>232015</v>
          </cell>
          <cell r="D559" t="str">
            <v>REG LIAB-TAX-EDIT-PL</v>
          </cell>
          <cell r="E559">
            <v>-375000</v>
          </cell>
        </row>
        <row r="560">
          <cell r="C560">
            <v>232020</v>
          </cell>
          <cell r="D560" t="str">
            <v>REG LIAB-TAX-EDIT-GR</v>
          </cell>
          <cell r="E560">
            <v>-1937378</v>
          </cell>
        </row>
        <row r="561">
          <cell r="C561">
            <v>232025</v>
          </cell>
          <cell r="D561" t="str">
            <v>Tax -EDIT-Gas Res ST</v>
          </cell>
          <cell r="E561">
            <v>-2005732</v>
          </cell>
        </row>
        <row r="562">
          <cell r="C562">
            <v>232030</v>
          </cell>
          <cell r="D562" t="str">
            <v>ISS OPT REV SHARE-OR</v>
          </cell>
          <cell r="E562">
            <v>-4985251.3499999996</v>
          </cell>
        </row>
        <row r="563">
          <cell r="C563">
            <v>232035</v>
          </cell>
          <cell r="D563" t="str">
            <v>ISS OPT REV SHARE-WA</v>
          </cell>
          <cell r="E563">
            <v>-201168.85</v>
          </cell>
        </row>
        <row r="564">
          <cell r="C564">
            <v>232040</v>
          </cell>
          <cell r="D564" t="str">
            <v>UNREALIZED OPTIMIZAT</v>
          </cell>
          <cell r="E564">
            <v>0.04</v>
          </cell>
        </row>
        <row r="565">
          <cell r="C565">
            <v>232045</v>
          </cell>
          <cell r="D565" t="str">
            <v>PROP GAIN REFUND-OR</v>
          </cell>
          <cell r="E565">
            <v>-790581.5</v>
          </cell>
        </row>
        <row r="566">
          <cell r="C566">
            <v>232050</v>
          </cell>
          <cell r="D566" t="str">
            <v>PROP GAIN REFUND-WA</v>
          </cell>
          <cell r="E566">
            <v>-156987.16</v>
          </cell>
        </row>
        <row r="567">
          <cell r="C567">
            <v>232060</v>
          </cell>
          <cell r="D567" t="str">
            <v>DEF-CURTAIL/ENTI REV</v>
          </cell>
          <cell r="E567">
            <v>-112847.56</v>
          </cell>
        </row>
        <row r="568">
          <cell r="C568">
            <v>232065</v>
          </cell>
          <cell r="D568" t="str">
            <v>AMT-CURTAIL/ENTI REV</v>
          </cell>
          <cell r="E568">
            <v>-120175.83</v>
          </cell>
        </row>
        <row r="569">
          <cell r="C569">
            <v>232075</v>
          </cell>
          <cell r="D569" t="str">
            <v>PROP SALE REFUNDS-WA</v>
          </cell>
          <cell r="E569">
            <v>-458755.3</v>
          </cell>
        </row>
        <row r="570">
          <cell r="C570">
            <v>232080</v>
          </cell>
          <cell r="D570" t="str">
            <v>SALE OF OPS LHI-DEFE</v>
          </cell>
          <cell r="E570">
            <v>-30476</v>
          </cell>
        </row>
        <row r="571">
          <cell r="C571">
            <v>232095</v>
          </cell>
          <cell r="D571" t="str">
            <v>N. MIST ST DEF GAIN</v>
          </cell>
          <cell r="E571">
            <v>-714121.89</v>
          </cell>
        </row>
        <row r="572">
          <cell r="C572">
            <v>232405</v>
          </cell>
          <cell r="D572" t="str">
            <v>FAS 133 ST REG GNS</v>
          </cell>
          <cell r="E572">
            <v>-83643895</v>
          </cell>
        </row>
        <row r="573">
          <cell r="C573">
            <v>232410</v>
          </cell>
          <cell r="D573" t="str">
            <v>FAS 133 ST REG GNS</v>
          </cell>
          <cell r="E573">
            <v>-698164</v>
          </cell>
        </row>
        <row r="574">
          <cell r="C574">
            <v>232415</v>
          </cell>
          <cell r="D574" t="str">
            <v>PHY OPT ST GAINS REG</v>
          </cell>
          <cell r="E574">
            <v>-95614</v>
          </cell>
        </row>
        <row r="575">
          <cell r="C575">
            <v>236005</v>
          </cell>
          <cell r="D575" t="str">
            <v>FAS133 S.T.  LOSS SW</v>
          </cell>
          <cell r="E575">
            <v>-1386610</v>
          </cell>
        </row>
        <row r="576">
          <cell r="C576">
            <v>236010</v>
          </cell>
          <cell r="D576" t="str">
            <v>FAS133 S.T. LOSS PHY</v>
          </cell>
          <cell r="E576">
            <v>-1171021</v>
          </cell>
        </row>
        <row r="577">
          <cell r="C577">
            <v>236015</v>
          </cell>
          <cell r="D577" t="str">
            <v>PHY OPT ST LOSSES</v>
          </cell>
          <cell r="E577">
            <v>-1297627</v>
          </cell>
        </row>
        <row r="578">
          <cell r="C578">
            <v>240005</v>
          </cell>
          <cell r="D578" t="str">
            <v>ROU UTIL LEAS ST LIA</v>
          </cell>
          <cell r="E578">
            <v>-1285838.1299999999</v>
          </cell>
        </row>
        <row r="579">
          <cell r="C579">
            <v>248003</v>
          </cell>
          <cell r="D579" t="str">
            <v>ESRIP LIABILITY CURR</v>
          </cell>
          <cell r="E579">
            <v>-2205504</v>
          </cell>
        </row>
        <row r="580">
          <cell r="C580">
            <v>248006</v>
          </cell>
          <cell r="D580" t="str">
            <v>SERP LIABILITY CP</v>
          </cell>
          <cell r="E580">
            <v>-102652</v>
          </cell>
        </row>
        <row r="581">
          <cell r="C581">
            <v>248009</v>
          </cell>
          <cell r="D581" t="str">
            <v>FAS 106 LIABILITY CU</v>
          </cell>
          <cell r="E581">
            <v>-1631528</v>
          </cell>
        </row>
        <row r="582">
          <cell r="C582">
            <v>248012</v>
          </cell>
          <cell r="D582" t="str">
            <v>ENVIRON. LIAB. RECLA</v>
          </cell>
          <cell r="E582">
            <v>-22285264.989999998</v>
          </cell>
        </row>
        <row r="583">
          <cell r="C583">
            <v>248015</v>
          </cell>
          <cell r="D583" t="str">
            <v>OTHER LIAB-UNCL OTHE</v>
          </cell>
          <cell r="E583">
            <v>-1153.51</v>
          </cell>
        </row>
        <row r="584">
          <cell r="C584">
            <v>248018</v>
          </cell>
          <cell r="D584" t="str">
            <v>OTHER LIAB-W/C SHIRR</v>
          </cell>
          <cell r="E584">
            <v>-728623.08</v>
          </cell>
        </row>
        <row r="585">
          <cell r="C585">
            <v>248021</v>
          </cell>
          <cell r="D585" t="str">
            <v>OTHER LIAB-EST W/C C</v>
          </cell>
          <cell r="E585">
            <v>-350638</v>
          </cell>
        </row>
        <row r="586">
          <cell r="C586">
            <v>248024</v>
          </cell>
          <cell r="D586" t="str">
            <v>OTHER LIAB-W/C GAUTH</v>
          </cell>
          <cell r="E586">
            <v>-45525.3</v>
          </cell>
        </row>
        <row r="587">
          <cell r="C587">
            <v>248027</v>
          </cell>
          <cell r="D587" t="str">
            <v>OTHER LIAB-W/C Powel</v>
          </cell>
          <cell r="E587">
            <v>-57822.38</v>
          </cell>
        </row>
        <row r="588">
          <cell r="C588">
            <v>248030</v>
          </cell>
          <cell r="D588" t="str">
            <v>OTHER LIAB-UNCL CUST</v>
          </cell>
          <cell r="E588">
            <v>0</v>
          </cell>
        </row>
        <row r="589">
          <cell r="C589">
            <v>248033</v>
          </cell>
          <cell r="D589" t="str">
            <v>OTHER LIA-WC MCRAE</v>
          </cell>
          <cell r="E589">
            <v>-637014.96</v>
          </cell>
        </row>
        <row r="590">
          <cell r="C590">
            <v>248036</v>
          </cell>
          <cell r="D590" t="str">
            <v>O/L - WC Reclass- ST</v>
          </cell>
          <cell r="E590">
            <v>1155415</v>
          </cell>
        </row>
        <row r="591">
          <cell r="C591">
            <v>248039</v>
          </cell>
          <cell r="D591" t="str">
            <v>OTHER LIAB-UNCL CAL</v>
          </cell>
          <cell r="E591">
            <v>-14920.17</v>
          </cell>
        </row>
        <row r="592">
          <cell r="C592">
            <v>248042</v>
          </cell>
          <cell r="D592" t="str">
            <v>OTHER LIAB-WK COMP</v>
          </cell>
          <cell r="E592">
            <v>-46200</v>
          </cell>
        </row>
        <row r="593">
          <cell r="C593">
            <v>248045</v>
          </cell>
          <cell r="D593" t="str">
            <v>ACCRUED DOE FEE</v>
          </cell>
          <cell r="E593">
            <v>-216810</v>
          </cell>
        </row>
        <row r="594">
          <cell r="C594">
            <v>248048</v>
          </cell>
          <cell r="D594" t="str">
            <v>West States C.P.</v>
          </cell>
          <cell r="E594">
            <v>-384053.35</v>
          </cell>
        </row>
        <row r="595">
          <cell r="C595">
            <v>248051</v>
          </cell>
          <cell r="D595" t="str">
            <v>DEALER DEPOSITS HVAC</v>
          </cell>
          <cell r="E595">
            <v>900</v>
          </cell>
        </row>
        <row r="596">
          <cell r="C596">
            <v>248054</v>
          </cell>
          <cell r="D596" t="str">
            <v>PUBLIC PURPOSE-OLGA</v>
          </cell>
          <cell r="E596">
            <v>-2482762.69</v>
          </cell>
        </row>
        <row r="597">
          <cell r="C597">
            <v>248057</v>
          </cell>
          <cell r="D597" t="str">
            <v>PUBLIC PURPOSE-OGEE</v>
          </cell>
          <cell r="E597">
            <v>-3018899.56</v>
          </cell>
        </row>
        <row r="598">
          <cell r="C598">
            <v>248060</v>
          </cell>
          <cell r="D598" t="str">
            <v>PUBLIC PURPOSE-OLIEE</v>
          </cell>
          <cell r="E598">
            <v>-9062067.6400000006</v>
          </cell>
        </row>
        <row r="599">
          <cell r="C599">
            <v>248063</v>
          </cell>
          <cell r="D599" t="str">
            <v>SMART ENERGY LIABILI</v>
          </cell>
          <cell r="E599">
            <v>-993892.27</v>
          </cell>
        </row>
        <row r="600">
          <cell r="C600">
            <v>248066</v>
          </cell>
          <cell r="D600" t="str">
            <v>ENERGY ASSISTANCE LI</v>
          </cell>
          <cell r="E600">
            <v>-12833</v>
          </cell>
        </row>
        <row r="601">
          <cell r="C601">
            <v>248072</v>
          </cell>
          <cell r="D601" t="str">
            <v>EASCR</v>
          </cell>
          <cell r="E601">
            <v>1240</v>
          </cell>
        </row>
        <row r="602">
          <cell r="C602">
            <v>248075</v>
          </cell>
          <cell r="D602" t="str">
            <v>OR CARES</v>
          </cell>
          <cell r="E602">
            <v>0</v>
          </cell>
        </row>
        <row r="603">
          <cell r="C603">
            <v>248081</v>
          </cell>
          <cell r="D603" t="str">
            <v>OR ARPA</v>
          </cell>
          <cell r="E603">
            <v>-4679</v>
          </cell>
        </row>
        <row r="604">
          <cell r="C604">
            <v>248084</v>
          </cell>
          <cell r="D604" t="str">
            <v>WA ARPA</v>
          </cell>
          <cell r="E604">
            <v>8450</v>
          </cell>
        </row>
        <row r="605">
          <cell r="C605">
            <v>248087</v>
          </cell>
          <cell r="D605" t="str">
            <v>OR OERA</v>
          </cell>
          <cell r="E605">
            <v>-1713.58</v>
          </cell>
        </row>
        <row r="606">
          <cell r="C606">
            <v>248088</v>
          </cell>
          <cell r="D606" t="str">
            <v>WA OERA</v>
          </cell>
          <cell r="E606">
            <v>0</v>
          </cell>
        </row>
        <row r="607">
          <cell r="C607">
            <v>248089</v>
          </cell>
          <cell r="D607" t="str">
            <v>WA OERA</v>
          </cell>
          <cell r="E607">
            <v>0</v>
          </cell>
        </row>
        <row r="608">
          <cell r="C608">
            <v>248090</v>
          </cell>
          <cell r="D608" t="str">
            <v>DEFD REVENUE</v>
          </cell>
          <cell r="E608">
            <v>-632449.41</v>
          </cell>
        </row>
        <row r="609">
          <cell r="C609">
            <v>248093</v>
          </cell>
          <cell r="D609" t="str">
            <v>APP CTR FIN DEP WFB</v>
          </cell>
          <cell r="E609">
            <v>-0.04</v>
          </cell>
        </row>
        <row r="610">
          <cell r="C610">
            <v>248097</v>
          </cell>
          <cell r="D610" t="str">
            <v>MISC ACCRUED LIABILI</v>
          </cell>
          <cell r="E610">
            <v>-93393.5</v>
          </cell>
        </row>
        <row r="611">
          <cell r="C611">
            <v>248099</v>
          </cell>
          <cell r="D611" t="str">
            <v>PR CLR TO 602-04580</v>
          </cell>
          <cell r="E611">
            <v>0</v>
          </cell>
        </row>
        <row r="612">
          <cell r="C612">
            <v>248102</v>
          </cell>
          <cell r="D612" t="str">
            <v>PR CLR TO 602-02005</v>
          </cell>
          <cell r="E612">
            <v>0</v>
          </cell>
        </row>
        <row r="613">
          <cell r="C613">
            <v>248105</v>
          </cell>
          <cell r="D613" t="str">
            <v>PR CLR TO 603-04610</v>
          </cell>
          <cell r="E613">
            <v>0</v>
          </cell>
        </row>
        <row r="614">
          <cell r="C614">
            <v>248108</v>
          </cell>
          <cell r="D614" t="str">
            <v>NBU $100 CREDIT PLAN</v>
          </cell>
          <cell r="E614">
            <v>0</v>
          </cell>
        </row>
        <row r="615">
          <cell r="C615">
            <v>248111</v>
          </cell>
          <cell r="D615" t="str">
            <v>PAYROLL MISC</v>
          </cell>
          <cell r="E615">
            <v>2152.44</v>
          </cell>
        </row>
        <row r="616">
          <cell r="C616">
            <v>248305</v>
          </cell>
          <cell r="D616" t="str">
            <v>CUSTOMER DEPOSITS</v>
          </cell>
          <cell r="E616">
            <v>-1477472.95</v>
          </cell>
        </row>
        <row r="617">
          <cell r="C617">
            <v>248310</v>
          </cell>
          <cell r="D617" t="str">
            <v>UNPAID DEPOSIT INT</v>
          </cell>
          <cell r="E617">
            <v>-4694.07</v>
          </cell>
        </row>
        <row r="618">
          <cell r="C618">
            <v>248315</v>
          </cell>
          <cell r="D618" t="str">
            <v>APPLIED INITIAL DEPO</v>
          </cell>
          <cell r="E618">
            <v>-153800.97</v>
          </cell>
        </row>
        <row r="619">
          <cell r="C619">
            <v>248505</v>
          </cell>
          <cell r="D619" t="str">
            <v>FIN UTIL LEAS ST LIA</v>
          </cell>
          <cell r="E619">
            <v>-278405</v>
          </cell>
        </row>
        <row r="620">
          <cell r="C620">
            <v>248602</v>
          </cell>
          <cell r="D620" t="str">
            <v>FRAN TAX - PORTLAND</v>
          </cell>
          <cell r="E620">
            <v>-1497327.07</v>
          </cell>
        </row>
        <row r="621">
          <cell r="C621">
            <v>248604</v>
          </cell>
          <cell r="D621" t="str">
            <v>FRAN TAX - ALBANY</v>
          </cell>
          <cell r="E621">
            <v>-60869.760000000002</v>
          </cell>
        </row>
        <row r="622">
          <cell r="C622">
            <v>248606</v>
          </cell>
          <cell r="D622" t="str">
            <v>FRAN TAX - AURORA</v>
          </cell>
          <cell r="E622">
            <v>-3610.93</v>
          </cell>
        </row>
        <row r="623">
          <cell r="C623">
            <v>248608</v>
          </cell>
          <cell r="D623" t="str">
            <v>FRAN TAX - CORVALLIS</v>
          </cell>
          <cell r="E623">
            <v>-28408.27</v>
          </cell>
        </row>
        <row r="624">
          <cell r="C624">
            <v>248610</v>
          </cell>
          <cell r="D624" t="str">
            <v>FRAN TAX - FAIRVIEW</v>
          </cell>
          <cell r="E624">
            <v>-24598.57</v>
          </cell>
        </row>
        <row r="625">
          <cell r="C625">
            <v>248612</v>
          </cell>
          <cell r="D625" t="str">
            <v>FRAN TAX - HUBBARD</v>
          </cell>
          <cell r="E625">
            <v>-5625.19</v>
          </cell>
        </row>
        <row r="626">
          <cell r="C626">
            <v>248614</v>
          </cell>
          <cell r="D626" t="str">
            <v>FRAN TAX - LEBANON</v>
          </cell>
          <cell r="E626">
            <v>-12106.88</v>
          </cell>
        </row>
        <row r="627">
          <cell r="C627">
            <v>248616</v>
          </cell>
          <cell r="D627" t="str">
            <v>FRAN TAX - MILWAUKIE</v>
          </cell>
          <cell r="E627">
            <v>-44584.59</v>
          </cell>
        </row>
        <row r="628">
          <cell r="C628">
            <v>248618</v>
          </cell>
          <cell r="D628" t="str">
            <v>FRAN TAX - MT ANGEL</v>
          </cell>
          <cell r="E628">
            <v>-6910.69</v>
          </cell>
        </row>
        <row r="629">
          <cell r="C629">
            <v>248620</v>
          </cell>
          <cell r="D629" t="str">
            <v>FRAN TAX - SALEM</v>
          </cell>
          <cell r="E629">
            <v>-365752.92</v>
          </cell>
        </row>
        <row r="630">
          <cell r="C630">
            <v>248622</v>
          </cell>
          <cell r="D630" t="str">
            <v>FRAN TAX - SILVERTON</v>
          </cell>
          <cell r="E630">
            <v>-23585.73</v>
          </cell>
        </row>
        <row r="631">
          <cell r="C631">
            <v>248624</v>
          </cell>
          <cell r="D631" t="str">
            <v>FRAN TAX - TROUTDALE</v>
          </cell>
          <cell r="E631">
            <v>-55060.9</v>
          </cell>
        </row>
        <row r="632">
          <cell r="C632">
            <v>248626</v>
          </cell>
          <cell r="D632" t="str">
            <v>FRAN TAX - WEST LINN</v>
          </cell>
          <cell r="E632">
            <v>-67608.009999999995</v>
          </cell>
        </row>
        <row r="633">
          <cell r="C633">
            <v>248628</v>
          </cell>
          <cell r="D633" t="str">
            <v>FRAN TAX - WOODBURN</v>
          </cell>
          <cell r="E633">
            <v>-46146.37</v>
          </cell>
        </row>
        <row r="634">
          <cell r="C634">
            <v>248630</v>
          </cell>
          <cell r="D634" t="str">
            <v>FRAN TAX - BEAVERTON</v>
          </cell>
          <cell r="E634">
            <v>-206028.08</v>
          </cell>
        </row>
        <row r="635">
          <cell r="C635">
            <v>248632</v>
          </cell>
          <cell r="D635" t="str">
            <v>FRAN TAX - DALLAS</v>
          </cell>
          <cell r="E635">
            <v>-48019.09</v>
          </cell>
        </row>
        <row r="636">
          <cell r="C636">
            <v>248634</v>
          </cell>
          <cell r="D636" t="str">
            <v>FRAN TAX - MONMOUTH</v>
          </cell>
          <cell r="E636">
            <v>-11521.91</v>
          </cell>
        </row>
        <row r="637">
          <cell r="C637">
            <v>248636</v>
          </cell>
          <cell r="D637" t="str">
            <v>FRAN TAX - INDEPENDE</v>
          </cell>
          <cell r="E637">
            <v>-21448.18</v>
          </cell>
        </row>
        <row r="638">
          <cell r="C638">
            <v>248638</v>
          </cell>
          <cell r="D638" t="str">
            <v>FRAN TAX - TUALATIN</v>
          </cell>
          <cell r="E638">
            <v>-90525.92</v>
          </cell>
        </row>
        <row r="639">
          <cell r="C639">
            <v>248640</v>
          </cell>
          <cell r="D639" t="str">
            <v>FRAN TAX - LAKE OSWE</v>
          </cell>
          <cell r="E639">
            <v>-125561.5</v>
          </cell>
        </row>
        <row r="640">
          <cell r="C640">
            <v>248642</v>
          </cell>
          <cell r="D640" t="str">
            <v>FRAN TAX - NEWBERG</v>
          </cell>
          <cell r="E640">
            <v>-41717.75</v>
          </cell>
        </row>
        <row r="641">
          <cell r="C641">
            <v>248644</v>
          </cell>
          <cell r="D641" t="str">
            <v>FRAN TAX - SHERWOOD</v>
          </cell>
          <cell r="E641">
            <v>-47605.26</v>
          </cell>
        </row>
        <row r="642">
          <cell r="C642">
            <v>248646</v>
          </cell>
          <cell r="D642" t="str">
            <v>FRAN TAX - FOREST GR</v>
          </cell>
          <cell r="E642">
            <v>-36969.71</v>
          </cell>
        </row>
        <row r="643">
          <cell r="C643">
            <v>248648</v>
          </cell>
          <cell r="D643" t="str">
            <v>FRAN TAX - CORNELIUS</v>
          </cell>
          <cell r="E643">
            <v>-18918.099999999999</v>
          </cell>
        </row>
        <row r="644">
          <cell r="C644">
            <v>248650</v>
          </cell>
          <cell r="D644" t="str">
            <v>FRAN TAX - GRESHAM</v>
          </cell>
          <cell r="E644">
            <v>-678481.34</v>
          </cell>
        </row>
        <row r="645">
          <cell r="C645">
            <v>248652</v>
          </cell>
          <cell r="D645" t="str">
            <v>FRAN TAX - GLADSTONE</v>
          </cell>
          <cell r="E645">
            <v>-21609.360000000001</v>
          </cell>
        </row>
        <row r="646">
          <cell r="C646">
            <v>248654</v>
          </cell>
          <cell r="D646" t="str">
            <v>FRAN TAX - OREGON CI</v>
          </cell>
          <cell r="E646">
            <v>-75239.55</v>
          </cell>
        </row>
        <row r="647">
          <cell r="C647">
            <v>248656</v>
          </cell>
          <cell r="D647" t="str">
            <v>FRAN TAX - WOOD VILL</v>
          </cell>
          <cell r="E647">
            <v>-10692.08</v>
          </cell>
        </row>
        <row r="648">
          <cell r="C648">
            <v>248658</v>
          </cell>
          <cell r="D648" t="str">
            <v>FRAN TAX - EUGENE</v>
          </cell>
          <cell r="E648">
            <v>-244969.56</v>
          </cell>
        </row>
        <row r="649">
          <cell r="C649">
            <v>248660</v>
          </cell>
          <cell r="D649" t="str">
            <v>FRAN TAX - SPRINGFIE</v>
          </cell>
          <cell r="E649">
            <v>-59716.82</v>
          </cell>
        </row>
        <row r="650">
          <cell r="C650">
            <v>248662</v>
          </cell>
          <cell r="D650" t="str">
            <v>FRAN TAX - THE DALLE</v>
          </cell>
          <cell r="E650">
            <v>-16400.400000000001</v>
          </cell>
        </row>
        <row r="651">
          <cell r="C651">
            <v>248664</v>
          </cell>
          <cell r="D651" t="str">
            <v>FRAN TAX - TURNER</v>
          </cell>
          <cell r="E651">
            <v>-5969.54</v>
          </cell>
        </row>
        <row r="652">
          <cell r="C652">
            <v>248666</v>
          </cell>
          <cell r="D652" t="str">
            <v>FRAN TAX - ST HELENS</v>
          </cell>
          <cell r="E652">
            <v>-26026.37</v>
          </cell>
        </row>
        <row r="653">
          <cell r="C653">
            <v>248668</v>
          </cell>
          <cell r="D653" t="str">
            <v>FRAN TAX - SCAPPOOSE</v>
          </cell>
          <cell r="E653">
            <v>-15055.43</v>
          </cell>
        </row>
        <row r="654">
          <cell r="C654">
            <v>248670</v>
          </cell>
          <cell r="D654" t="str">
            <v>FRAN TAX - TIGARD</v>
          </cell>
          <cell r="E654">
            <v>-139528.82999999999</v>
          </cell>
        </row>
        <row r="655">
          <cell r="C655">
            <v>248672</v>
          </cell>
          <cell r="D655" t="str">
            <v>FRAN TAX - SWEET HOM</v>
          </cell>
          <cell r="E655">
            <v>-12666.26</v>
          </cell>
        </row>
        <row r="656">
          <cell r="C656">
            <v>248674</v>
          </cell>
          <cell r="D656" t="str">
            <v>FRAN TAX - HOOD RIVE</v>
          </cell>
          <cell r="E656">
            <v>-23794.61</v>
          </cell>
        </row>
        <row r="657">
          <cell r="C657">
            <v>248676</v>
          </cell>
          <cell r="D657" t="str">
            <v>FRAN TAX - STAYTON</v>
          </cell>
          <cell r="E657">
            <v>-16875.2</v>
          </cell>
        </row>
        <row r="658">
          <cell r="C658">
            <v>248678</v>
          </cell>
          <cell r="D658" t="str">
            <v>FRAN TAX - AUMSVILLE</v>
          </cell>
          <cell r="E658">
            <v>-9665.94</v>
          </cell>
        </row>
        <row r="659">
          <cell r="C659">
            <v>248680</v>
          </cell>
          <cell r="D659" t="str">
            <v>FRAN TAX - JUNCTION</v>
          </cell>
          <cell r="E659">
            <v>-14008.02</v>
          </cell>
        </row>
        <row r="660">
          <cell r="C660">
            <v>248682</v>
          </cell>
          <cell r="D660" t="str">
            <v>FRAN TAX - COTTAGE G</v>
          </cell>
          <cell r="E660">
            <v>-16660.53</v>
          </cell>
        </row>
        <row r="661">
          <cell r="C661">
            <v>248684</v>
          </cell>
          <cell r="D661" t="str">
            <v>FRAN TAX - CRESWELL</v>
          </cell>
          <cell r="E661">
            <v>-7706.76</v>
          </cell>
        </row>
        <row r="662">
          <cell r="C662">
            <v>248686</v>
          </cell>
          <cell r="D662" t="str">
            <v>FRAN TAX - COLUMBIA</v>
          </cell>
          <cell r="E662">
            <v>-4253.6400000000003</v>
          </cell>
        </row>
        <row r="663">
          <cell r="C663">
            <v>248688</v>
          </cell>
          <cell r="D663" t="str">
            <v>FRAN TAX - PHILOMATH</v>
          </cell>
          <cell r="E663">
            <v>-3903.33</v>
          </cell>
        </row>
        <row r="664">
          <cell r="C664">
            <v>248690</v>
          </cell>
          <cell r="D664" t="str">
            <v>FRAN TAX - DONALD</v>
          </cell>
          <cell r="E664">
            <v>-1939.46</v>
          </cell>
        </row>
        <row r="665">
          <cell r="C665">
            <v>248692</v>
          </cell>
          <cell r="D665" t="str">
            <v>FRAN TAX - MCMINNVIL</v>
          </cell>
          <cell r="E665">
            <v>-33674.19</v>
          </cell>
        </row>
        <row r="666">
          <cell r="C666">
            <v>248694</v>
          </cell>
          <cell r="D666" t="str">
            <v>FRAN TAX - AMITY</v>
          </cell>
          <cell r="E666">
            <v>-1817.68</v>
          </cell>
        </row>
        <row r="667">
          <cell r="C667">
            <v>248696</v>
          </cell>
          <cell r="D667" t="str">
            <v>FRAN TAX - HALSEY</v>
          </cell>
          <cell r="E667">
            <v>-1555.47</v>
          </cell>
        </row>
        <row r="668">
          <cell r="C668">
            <v>248698</v>
          </cell>
          <cell r="D668" t="str">
            <v>FRAN TAX - HARRISBUR</v>
          </cell>
          <cell r="E668">
            <v>-5871.81</v>
          </cell>
        </row>
        <row r="669">
          <cell r="C669">
            <v>248700</v>
          </cell>
          <cell r="D669" t="str">
            <v>FRAN TAX - NORTH PLA</v>
          </cell>
          <cell r="E669">
            <v>-7527.22</v>
          </cell>
        </row>
        <row r="670">
          <cell r="C670">
            <v>248702</v>
          </cell>
          <cell r="D670" t="str">
            <v>FRAN TAX - ASTORIA</v>
          </cell>
          <cell r="E670">
            <v>-30012.59</v>
          </cell>
        </row>
        <row r="671">
          <cell r="C671">
            <v>248704</v>
          </cell>
          <cell r="D671" t="str">
            <v>FRAN TAX - CLATSKANI</v>
          </cell>
          <cell r="E671">
            <v>-1208.8900000000001</v>
          </cell>
        </row>
        <row r="672">
          <cell r="C672">
            <v>248706</v>
          </cell>
          <cell r="D672" t="str">
            <v>FRAN TAX - JEFFERSON</v>
          </cell>
          <cell r="E672">
            <v>-3712.66</v>
          </cell>
        </row>
        <row r="673">
          <cell r="C673">
            <v>248708</v>
          </cell>
          <cell r="D673" t="str">
            <v>FRAN TAX - BARLOW</v>
          </cell>
          <cell r="E673">
            <v>-413.1</v>
          </cell>
        </row>
        <row r="674">
          <cell r="C674">
            <v>248710</v>
          </cell>
          <cell r="D674" t="str">
            <v>FRAN TAX - WILLAMINA</v>
          </cell>
          <cell r="E674">
            <v>-2495.91</v>
          </cell>
        </row>
        <row r="675">
          <cell r="C675">
            <v>248712</v>
          </cell>
          <cell r="D675" t="str">
            <v>FRAN TAX - WATERLOO</v>
          </cell>
          <cell r="E675">
            <v>-268.72000000000003</v>
          </cell>
        </row>
        <row r="676">
          <cell r="C676">
            <v>248714</v>
          </cell>
          <cell r="D676" t="str">
            <v>FRAN TAX - SODAVILLE</v>
          </cell>
          <cell r="E676">
            <v>342.97</v>
          </cell>
        </row>
        <row r="677">
          <cell r="C677">
            <v>248716</v>
          </cell>
          <cell r="D677" t="str">
            <v>FRAN TAX - WARRENTON</v>
          </cell>
          <cell r="E677">
            <v>-13560.57</v>
          </cell>
        </row>
        <row r="678">
          <cell r="C678">
            <v>248718</v>
          </cell>
          <cell r="D678" t="str">
            <v>FRAN TAX - SEASIDE</v>
          </cell>
          <cell r="E678">
            <v>-20283</v>
          </cell>
        </row>
        <row r="679">
          <cell r="C679">
            <v>248720</v>
          </cell>
          <cell r="D679" t="str">
            <v>FRAN TAX - SHERIDAN</v>
          </cell>
          <cell r="E679">
            <v>-7208.6</v>
          </cell>
        </row>
        <row r="680">
          <cell r="C680">
            <v>248722</v>
          </cell>
          <cell r="D680" t="str">
            <v>FRAN TAX - TOLEDO</v>
          </cell>
          <cell r="E680">
            <v>-2080.8000000000002</v>
          </cell>
        </row>
        <row r="681">
          <cell r="C681">
            <v>248724</v>
          </cell>
          <cell r="D681" t="str">
            <v>FRAN TAX - NEWPORT</v>
          </cell>
          <cell r="E681">
            <v>-17531</v>
          </cell>
        </row>
        <row r="682">
          <cell r="C682">
            <v>248726</v>
          </cell>
          <cell r="D682" t="str">
            <v>FRAN TAX - BANKS</v>
          </cell>
          <cell r="E682">
            <v>-3939.58</v>
          </cell>
        </row>
        <row r="683">
          <cell r="C683">
            <v>248728</v>
          </cell>
          <cell r="D683" t="str">
            <v>FRAN TAX - LINCOLN C</v>
          </cell>
          <cell r="E683">
            <v>-25910.47</v>
          </cell>
        </row>
        <row r="684">
          <cell r="C684">
            <v>248730</v>
          </cell>
          <cell r="D684" t="str">
            <v>FRAN TAX - SILETZ</v>
          </cell>
          <cell r="E684">
            <v>-781.33</v>
          </cell>
        </row>
        <row r="685">
          <cell r="C685">
            <v>248732</v>
          </cell>
          <cell r="D685" t="str">
            <v>FRAN TAX - SANDY</v>
          </cell>
          <cell r="E685">
            <v>-24570.3</v>
          </cell>
        </row>
        <row r="686">
          <cell r="C686">
            <v>248734</v>
          </cell>
          <cell r="D686" t="str">
            <v>FRAN TAX - CANBY</v>
          </cell>
          <cell r="E686">
            <v>-32455.25</v>
          </cell>
        </row>
        <row r="687">
          <cell r="C687">
            <v>248736</v>
          </cell>
          <cell r="D687" t="str">
            <v>FRAN TAX - KING CITY</v>
          </cell>
          <cell r="E687">
            <v>-10119.42</v>
          </cell>
        </row>
        <row r="688">
          <cell r="C688">
            <v>248738</v>
          </cell>
          <cell r="D688" t="str">
            <v>FRAN TAX - HAPPY VAL</v>
          </cell>
          <cell r="E688">
            <v>-58873.58</v>
          </cell>
        </row>
        <row r="689">
          <cell r="C689">
            <v>248740</v>
          </cell>
          <cell r="D689" t="str">
            <v>FRAN TAX - DURHAM</v>
          </cell>
          <cell r="E689">
            <v>-6109.82</v>
          </cell>
        </row>
        <row r="690">
          <cell r="C690">
            <v>248742</v>
          </cell>
          <cell r="D690" t="str">
            <v>FRAN TAX - DUNDEE</v>
          </cell>
          <cell r="E690">
            <v>-5643.29</v>
          </cell>
        </row>
        <row r="691">
          <cell r="C691">
            <v>248744</v>
          </cell>
          <cell r="D691" t="str">
            <v>FRAN TAX - MAYWOOD P</v>
          </cell>
          <cell r="E691">
            <v>-2530.92</v>
          </cell>
        </row>
        <row r="692">
          <cell r="C692">
            <v>248746</v>
          </cell>
          <cell r="D692" t="str">
            <v>FRAN TAX - WILSONVIL</v>
          </cell>
          <cell r="E692">
            <v>-66859.83</v>
          </cell>
        </row>
        <row r="693">
          <cell r="C693">
            <v>248748</v>
          </cell>
          <cell r="D693" t="str">
            <v>FRAN TAX - JOHNSON C</v>
          </cell>
          <cell r="E693">
            <v>-44.73</v>
          </cell>
        </row>
        <row r="694">
          <cell r="C694">
            <v>248750</v>
          </cell>
          <cell r="D694" t="str">
            <v>FRAN TAX - RIVERGROV</v>
          </cell>
          <cell r="E694">
            <v>-1473.44</v>
          </cell>
        </row>
        <row r="695">
          <cell r="C695">
            <v>248752</v>
          </cell>
          <cell r="D695" t="str">
            <v>FRAN TAX - TANGENT</v>
          </cell>
          <cell r="E695">
            <v>-1210.96</v>
          </cell>
        </row>
        <row r="696">
          <cell r="C696">
            <v>248754</v>
          </cell>
          <cell r="D696" t="str">
            <v>FRAN TAX - DEPOE BAY</v>
          </cell>
          <cell r="E696">
            <v>-4661.1400000000003</v>
          </cell>
        </row>
        <row r="697">
          <cell r="C697">
            <v>248756</v>
          </cell>
          <cell r="D697" t="str">
            <v>FRAN TAX - MILLERSBU</v>
          </cell>
          <cell r="E697">
            <v>-10432.459999999999</v>
          </cell>
        </row>
        <row r="698">
          <cell r="C698">
            <v>248758</v>
          </cell>
          <cell r="D698" t="str">
            <v>FRAN TAX - ADAIR VIL</v>
          </cell>
          <cell r="E698">
            <v>-2224.14</v>
          </cell>
        </row>
        <row r="699">
          <cell r="C699">
            <v>248760</v>
          </cell>
          <cell r="D699" t="str">
            <v>FRAN TAX - KEIZER</v>
          </cell>
          <cell r="E699">
            <v>-66844.23</v>
          </cell>
        </row>
        <row r="700">
          <cell r="C700">
            <v>248762</v>
          </cell>
          <cell r="D700" t="str">
            <v>FRAN TAX - VERNONIA</v>
          </cell>
          <cell r="E700">
            <v>-4486.32</v>
          </cell>
        </row>
        <row r="701">
          <cell r="C701">
            <v>248764</v>
          </cell>
          <cell r="D701" t="str">
            <v>FRAN TAX - COOS BAY</v>
          </cell>
          <cell r="E701">
            <v>-14495.22</v>
          </cell>
        </row>
        <row r="702">
          <cell r="C702">
            <v>248766</v>
          </cell>
          <cell r="D702" t="str">
            <v>FRAN TAX - NORTH BEN</v>
          </cell>
          <cell r="E702">
            <v>-6450.62</v>
          </cell>
        </row>
        <row r="703">
          <cell r="C703">
            <v>248768</v>
          </cell>
          <cell r="D703" t="str">
            <v>FRAN TAX - MYRTLE PO</v>
          </cell>
          <cell r="E703">
            <v>-1884.31</v>
          </cell>
        </row>
        <row r="704">
          <cell r="C704">
            <v>248770</v>
          </cell>
          <cell r="D704" t="str">
            <v>FRAN TAX - COQUILLE</v>
          </cell>
          <cell r="E704">
            <v>-3632.48</v>
          </cell>
        </row>
        <row r="705">
          <cell r="C705">
            <v>248772</v>
          </cell>
          <cell r="D705" t="str">
            <v>FRAN TAX - VANCOUVER</v>
          </cell>
          <cell r="E705">
            <v>-1022144.84</v>
          </cell>
        </row>
        <row r="706">
          <cell r="C706">
            <v>248774</v>
          </cell>
          <cell r="D706" t="str">
            <v>FRAN TAX - WASHOUGAL</v>
          </cell>
          <cell r="E706">
            <v>-95379.62</v>
          </cell>
        </row>
        <row r="707">
          <cell r="C707">
            <v>248776</v>
          </cell>
          <cell r="D707" t="str">
            <v>FRAN TAX - CAMAS</v>
          </cell>
          <cell r="E707">
            <v>-113679.5</v>
          </cell>
        </row>
        <row r="708">
          <cell r="C708">
            <v>248778</v>
          </cell>
          <cell r="D708" t="str">
            <v>FRAN TAX - BINGEN</v>
          </cell>
          <cell r="E708">
            <v>-8868.64</v>
          </cell>
        </row>
        <row r="709">
          <cell r="C709">
            <v>248780</v>
          </cell>
          <cell r="D709" t="str">
            <v>FRAN TAX - WHITE SAL</v>
          </cell>
          <cell r="E709">
            <v>-21106.47</v>
          </cell>
        </row>
        <row r="710">
          <cell r="C710">
            <v>248782</v>
          </cell>
          <cell r="D710" t="str">
            <v>FRAN TAX - BATTLEGRO</v>
          </cell>
          <cell r="E710">
            <v>-105632.24</v>
          </cell>
        </row>
        <row r="711">
          <cell r="C711">
            <v>248784</v>
          </cell>
          <cell r="D711" t="str">
            <v>FRAN TAX - RIDGEFIEL</v>
          </cell>
          <cell r="E711">
            <v>-95768.1</v>
          </cell>
        </row>
        <row r="712">
          <cell r="C712">
            <v>248786</v>
          </cell>
          <cell r="D712" t="str">
            <v>FRAN TAX - NORTH BON</v>
          </cell>
          <cell r="E712">
            <v>-5040.78</v>
          </cell>
        </row>
        <row r="713">
          <cell r="C713">
            <v>248788</v>
          </cell>
          <cell r="D713" t="str">
            <v>FRAN TAX - LA CENTER</v>
          </cell>
          <cell r="E713">
            <v>-27643.15</v>
          </cell>
        </row>
        <row r="714">
          <cell r="C714">
            <v>252008</v>
          </cell>
          <cell r="D714" t="str">
            <v>UNAMT DEBT DIS 6.52%</v>
          </cell>
          <cell r="E714">
            <v>11000</v>
          </cell>
        </row>
        <row r="715">
          <cell r="C715">
            <v>252010</v>
          </cell>
          <cell r="D715" t="str">
            <v>UNAMT DEBT DIS 7.05%</v>
          </cell>
          <cell r="E715">
            <v>26650</v>
          </cell>
        </row>
        <row r="716">
          <cell r="C716">
            <v>252012</v>
          </cell>
          <cell r="D716" t="str">
            <v>UNAMT DEBT DIS 7.00%</v>
          </cell>
          <cell r="E716">
            <v>26493</v>
          </cell>
        </row>
        <row r="717">
          <cell r="C717">
            <v>252014</v>
          </cell>
          <cell r="D717" t="str">
            <v>UNAMT DEBT DIS 6.65%</v>
          </cell>
          <cell r="E717">
            <v>30327</v>
          </cell>
        </row>
        <row r="718">
          <cell r="C718">
            <v>252016</v>
          </cell>
          <cell r="D718" t="str">
            <v>UNAMT DEBT DIS 6.65%</v>
          </cell>
          <cell r="E718">
            <v>20202</v>
          </cell>
        </row>
        <row r="719">
          <cell r="C719">
            <v>252020</v>
          </cell>
          <cell r="D719" t="str">
            <v>UNAMT DEBT DIS 7.74%</v>
          </cell>
          <cell r="E719">
            <v>51529</v>
          </cell>
        </row>
        <row r="720">
          <cell r="C720">
            <v>252022</v>
          </cell>
          <cell r="D720" t="str">
            <v>UNAMT DEBT DIS 7.85%</v>
          </cell>
          <cell r="E720">
            <v>26159</v>
          </cell>
        </row>
        <row r="721">
          <cell r="C721">
            <v>252024</v>
          </cell>
          <cell r="D721" t="str">
            <v>UNAMT DEBT DIS 7.72%</v>
          </cell>
          <cell r="E721">
            <v>25502</v>
          </cell>
        </row>
        <row r="722">
          <cell r="C722">
            <v>252026</v>
          </cell>
          <cell r="D722" t="str">
            <v>UNAMT DEBT DIS 5.82%</v>
          </cell>
          <cell r="E722">
            <v>136667</v>
          </cell>
        </row>
        <row r="723">
          <cell r="C723">
            <v>252028</v>
          </cell>
          <cell r="D723" t="str">
            <v>UNAMT DEBT DISC 5.66</v>
          </cell>
          <cell r="E723">
            <v>129778</v>
          </cell>
        </row>
        <row r="724">
          <cell r="C724">
            <v>252030</v>
          </cell>
          <cell r="D724" t="str">
            <v>UNAMT DEBT DISC 5.62</v>
          </cell>
          <cell r="E724">
            <v>30696</v>
          </cell>
        </row>
        <row r="725">
          <cell r="C725">
            <v>252032</v>
          </cell>
          <cell r="D725" t="str">
            <v>UNAMT DEBT DISC 5.25</v>
          </cell>
          <cell r="E725">
            <v>43019</v>
          </cell>
        </row>
        <row r="726">
          <cell r="C726">
            <v>252038</v>
          </cell>
          <cell r="D726" t="str">
            <v>UNAMT DEBT DISC4.000</v>
          </cell>
          <cell r="E726">
            <v>367288.5</v>
          </cell>
        </row>
        <row r="727">
          <cell r="C727">
            <v>252040</v>
          </cell>
          <cell r="D727" t="str">
            <v>UNAMT DEBT DISC3.542</v>
          </cell>
          <cell r="E727">
            <v>88383.74</v>
          </cell>
        </row>
        <row r="728">
          <cell r="C728">
            <v>252042</v>
          </cell>
          <cell r="D728" t="str">
            <v>UNAMT DEBT DISC 4.13</v>
          </cell>
          <cell r="E728">
            <v>501046.71</v>
          </cell>
        </row>
        <row r="729">
          <cell r="C729">
            <v>252044</v>
          </cell>
          <cell r="D729" t="str">
            <v>UNAMT DEBT DISC 2.82</v>
          </cell>
          <cell r="E729">
            <v>169211.59</v>
          </cell>
        </row>
        <row r="730">
          <cell r="C730">
            <v>252046</v>
          </cell>
          <cell r="D730" t="str">
            <v>UNAMT DEBT DISC 3.21</v>
          </cell>
          <cell r="E730">
            <v>237145.73</v>
          </cell>
        </row>
        <row r="731">
          <cell r="C731">
            <v>252048</v>
          </cell>
          <cell r="D731" t="str">
            <v>UNAMT DEBT DISC 3.68</v>
          </cell>
          <cell r="E731">
            <v>790844.3</v>
          </cell>
        </row>
        <row r="732">
          <cell r="C732">
            <v>252050</v>
          </cell>
          <cell r="D732" t="str">
            <v>UNAMT DEBT DISC 4.11</v>
          </cell>
          <cell r="E732">
            <v>275975.69</v>
          </cell>
        </row>
        <row r="733">
          <cell r="C733">
            <v>252052</v>
          </cell>
          <cell r="D733" t="str">
            <v>UNAMT DEBT DISC 3.86</v>
          </cell>
          <cell r="E733">
            <v>990245.99</v>
          </cell>
        </row>
        <row r="734">
          <cell r="C734">
            <v>252054</v>
          </cell>
          <cell r="D734" t="str">
            <v>UNAMT DEBT DISC 3.14</v>
          </cell>
          <cell r="E734">
            <v>410019.89</v>
          </cell>
        </row>
        <row r="735">
          <cell r="C735">
            <v>252056</v>
          </cell>
          <cell r="D735" t="str">
            <v>UNAMT DEBT DISC 3.60</v>
          </cell>
          <cell r="E735">
            <v>2274042.64</v>
          </cell>
        </row>
        <row r="736">
          <cell r="C736">
            <v>252058</v>
          </cell>
          <cell r="D736" t="str">
            <v>UNAMT DEBT DISC 3.07</v>
          </cell>
          <cell r="E736">
            <v>1410393.23</v>
          </cell>
        </row>
        <row r="737">
          <cell r="C737">
            <v>252208</v>
          </cell>
          <cell r="D737" t="str">
            <v>SEC MTN'S 6.52%-2025</v>
          </cell>
          <cell r="E737">
            <v>-10000000</v>
          </cell>
        </row>
        <row r="738">
          <cell r="C738">
            <v>252210</v>
          </cell>
          <cell r="D738" t="str">
            <v>SEC MTN'S 7.05%-2026</v>
          </cell>
          <cell r="E738">
            <v>-20000000</v>
          </cell>
        </row>
        <row r="739">
          <cell r="C739">
            <v>252212</v>
          </cell>
          <cell r="D739" t="str">
            <v>SEC MTN'S 7.00%-2027</v>
          </cell>
          <cell r="E739">
            <v>-20000000</v>
          </cell>
        </row>
        <row r="740">
          <cell r="C740">
            <v>252214</v>
          </cell>
          <cell r="D740" t="str">
            <v>SEC MTN'S 6.65%-2027</v>
          </cell>
          <cell r="E740">
            <v>-19700000</v>
          </cell>
        </row>
        <row r="741">
          <cell r="C741">
            <v>252216</v>
          </cell>
          <cell r="D741" t="str">
            <v>SEC MTN'S 6.65%-2028</v>
          </cell>
          <cell r="E741">
            <v>-10000000</v>
          </cell>
        </row>
        <row r="742">
          <cell r="C742">
            <v>252220</v>
          </cell>
          <cell r="D742" t="str">
            <v>SEC MTN'S 7.74%-2030</v>
          </cell>
          <cell r="E742">
            <v>-20000000</v>
          </cell>
        </row>
        <row r="743">
          <cell r="C743">
            <v>252222</v>
          </cell>
          <cell r="D743" t="str">
            <v>SEC MTN'S 7.85%-2030</v>
          </cell>
          <cell r="E743">
            <v>-10000000</v>
          </cell>
        </row>
        <row r="744">
          <cell r="C744">
            <v>252224</v>
          </cell>
          <cell r="D744" t="str">
            <v>SEC MTN'S 7.72%-2025</v>
          </cell>
          <cell r="E744">
            <v>-20000000</v>
          </cell>
        </row>
        <row r="745">
          <cell r="C745">
            <v>252226</v>
          </cell>
          <cell r="D745" t="str">
            <v>SEC MTN'S 5.82%-2032</v>
          </cell>
          <cell r="E745">
            <v>-30000000</v>
          </cell>
        </row>
        <row r="746">
          <cell r="C746">
            <v>252228</v>
          </cell>
          <cell r="D746" t="str">
            <v>SEC MTN'S 5.66%-2033</v>
          </cell>
          <cell r="E746">
            <v>-40000000</v>
          </cell>
        </row>
        <row r="747">
          <cell r="C747">
            <v>252230</v>
          </cell>
          <cell r="D747" t="str">
            <v>SEC MTN'S 5.62%-2023</v>
          </cell>
          <cell r="E747">
            <v>-40000000</v>
          </cell>
        </row>
        <row r="748">
          <cell r="C748">
            <v>252232</v>
          </cell>
          <cell r="D748" t="str">
            <v>SEC MTN'S 5.25%-2035</v>
          </cell>
          <cell r="E748">
            <v>-10000000</v>
          </cell>
        </row>
        <row r="749">
          <cell r="C749">
            <v>252238</v>
          </cell>
          <cell r="D749" t="str">
            <v>PRVT BOND 4.00%-2042</v>
          </cell>
          <cell r="E749">
            <v>-50000000</v>
          </cell>
        </row>
        <row r="750">
          <cell r="C750">
            <v>252240</v>
          </cell>
          <cell r="D750" t="str">
            <v>SEC MTN'S3.542%-2023</v>
          </cell>
          <cell r="E750">
            <v>-50000000</v>
          </cell>
        </row>
        <row r="751">
          <cell r="C751">
            <v>252242</v>
          </cell>
          <cell r="D751" t="str">
            <v>SEC MTN'S3.21%-2026</v>
          </cell>
          <cell r="E751">
            <v>-35000000</v>
          </cell>
        </row>
        <row r="752">
          <cell r="C752">
            <v>252244</v>
          </cell>
          <cell r="D752" t="str">
            <v>SEC MTN'S4.13%-2046</v>
          </cell>
          <cell r="E752">
            <v>-40000000</v>
          </cell>
        </row>
        <row r="753">
          <cell r="C753">
            <v>252246</v>
          </cell>
          <cell r="D753" t="str">
            <v>SEC MTN'S2.822%-2027</v>
          </cell>
          <cell r="E753">
            <v>-25000000</v>
          </cell>
        </row>
        <row r="754">
          <cell r="C754">
            <v>252248</v>
          </cell>
          <cell r="D754" t="str">
            <v>SEC MTN'S3.68%-2047</v>
          </cell>
          <cell r="E754">
            <v>-75000000</v>
          </cell>
        </row>
        <row r="755">
          <cell r="C755">
            <v>252250</v>
          </cell>
          <cell r="D755" t="str">
            <v>SEC MTN'S4.11%-2048</v>
          </cell>
          <cell r="E755">
            <v>-50000000</v>
          </cell>
        </row>
        <row r="756">
          <cell r="C756">
            <v>252252</v>
          </cell>
          <cell r="D756" t="str">
            <v>SEC MTN'S3.869%-2049</v>
          </cell>
          <cell r="E756">
            <v>-90000000</v>
          </cell>
        </row>
        <row r="757">
          <cell r="C757">
            <v>252254</v>
          </cell>
          <cell r="D757" t="str">
            <v>SEC MTN'S3.141%-2029</v>
          </cell>
          <cell r="E757">
            <v>-50000000</v>
          </cell>
        </row>
        <row r="758">
          <cell r="C758">
            <v>252256</v>
          </cell>
          <cell r="D758" t="str">
            <v>SEC MTN'S3.60%-2050</v>
          </cell>
          <cell r="E758">
            <v>-150000000</v>
          </cell>
        </row>
        <row r="759">
          <cell r="C759">
            <v>252258</v>
          </cell>
          <cell r="D759" t="str">
            <v>SEC MTN'S 3.07% 2051</v>
          </cell>
          <cell r="E759">
            <v>-130000000</v>
          </cell>
        </row>
        <row r="760">
          <cell r="C760">
            <v>252410</v>
          </cell>
          <cell r="D760" t="str">
            <v>SHELF REGISTRATION</v>
          </cell>
          <cell r="E760">
            <v>0</v>
          </cell>
        </row>
        <row r="761">
          <cell r="C761">
            <v>256005</v>
          </cell>
          <cell r="D761" t="str">
            <v>DefIncTax-EDIT Remea</v>
          </cell>
          <cell r="E761">
            <v>48567700</v>
          </cell>
        </row>
        <row r="762">
          <cell r="C762">
            <v>256010</v>
          </cell>
          <cell r="D762" t="str">
            <v>DEF INC TAX-PRE 1981</v>
          </cell>
          <cell r="E762">
            <v>-1099666.1399999999</v>
          </cell>
        </row>
        <row r="763">
          <cell r="C763">
            <v>256015</v>
          </cell>
          <cell r="D763" t="str">
            <v>DEF INC TAX-PRE 1981</v>
          </cell>
          <cell r="E763">
            <v>-9896614.2400000002</v>
          </cell>
        </row>
        <row r="764">
          <cell r="C764">
            <v>256016</v>
          </cell>
          <cell r="D764" t="str">
            <v>R&amp;E TAX CREDIT</v>
          </cell>
          <cell r="E764">
            <v>-1</v>
          </cell>
        </row>
        <row r="765">
          <cell r="C765">
            <v>256020</v>
          </cell>
          <cell r="D765" t="str">
            <v>DEFINCTAX-AFUDC-FED</v>
          </cell>
          <cell r="E765">
            <v>-746182.37</v>
          </cell>
        </row>
        <row r="766">
          <cell r="C766">
            <v>256025</v>
          </cell>
          <cell r="D766" t="str">
            <v>DEFINCTAX-AFUDC - ST</v>
          </cell>
          <cell r="E766">
            <v>-264525.27</v>
          </cell>
        </row>
        <row r="767">
          <cell r="C767">
            <v>256030</v>
          </cell>
          <cell r="D767" t="str">
            <v>DEF INC TAX-UTIL-REV</v>
          </cell>
          <cell r="E767">
            <v>-9938243.6199999992</v>
          </cell>
        </row>
        <row r="768">
          <cell r="C768">
            <v>256035</v>
          </cell>
          <cell r="D768" t="str">
            <v>DEF INC TAX-UTIL-REV</v>
          </cell>
          <cell r="E768">
            <v>-3523159.57</v>
          </cell>
        </row>
        <row r="769">
          <cell r="C769">
            <v>256040</v>
          </cell>
          <cell r="D769" t="str">
            <v>DEF INC TAX-NON UTIL</v>
          </cell>
          <cell r="E769">
            <v>-339045.66</v>
          </cell>
        </row>
        <row r="770">
          <cell r="C770">
            <v>256045</v>
          </cell>
          <cell r="D770" t="str">
            <v>DEF INC TAX-NON UTIL</v>
          </cell>
          <cell r="E770">
            <v>-115377.55</v>
          </cell>
        </row>
        <row r="771">
          <cell r="C771">
            <v>256050</v>
          </cell>
          <cell r="D771" t="str">
            <v>DEF INC TAX-NMIS FED</v>
          </cell>
          <cell r="E771">
            <v>-11105847</v>
          </cell>
        </row>
        <row r="772">
          <cell r="C772">
            <v>256055</v>
          </cell>
          <cell r="D772" t="str">
            <v>DEF INC TAX-NMIS STA</v>
          </cell>
          <cell r="E772">
            <v>-3937082</v>
          </cell>
        </row>
        <row r="773">
          <cell r="C773">
            <v>256060</v>
          </cell>
          <cell r="D773" t="str">
            <v>DEF INC TAX-NM A FED</v>
          </cell>
          <cell r="E773">
            <v>-981981</v>
          </cell>
        </row>
        <row r="774">
          <cell r="C774">
            <v>256065</v>
          </cell>
          <cell r="D774" t="str">
            <v>DEF INC TAX-NMIS STA</v>
          </cell>
          <cell r="E774">
            <v>-348117</v>
          </cell>
        </row>
        <row r="775">
          <cell r="C775">
            <v>256070</v>
          </cell>
          <cell r="D775" t="str">
            <v>DEF INC TAX-UTIL-DEP</v>
          </cell>
          <cell r="E775">
            <v>-240735122.12</v>
          </cell>
        </row>
        <row r="776">
          <cell r="C776">
            <v>256075</v>
          </cell>
          <cell r="D776" t="str">
            <v>DEF INC TAX-UTIL-DEP</v>
          </cell>
          <cell r="E776">
            <v>-84379961.579999998</v>
          </cell>
        </row>
        <row r="777">
          <cell r="C777">
            <v>256080</v>
          </cell>
          <cell r="D777" t="str">
            <v>DEF INC TAX-UTIL-OTH</v>
          </cell>
          <cell r="E777">
            <v>-32023012.949999999</v>
          </cell>
        </row>
        <row r="778">
          <cell r="C778">
            <v>256085</v>
          </cell>
          <cell r="D778" t="str">
            <v>DEF INC TAX-UTIL-OTH</v>
          </cell>
          <cell r="E778">
            <v>-11348190.300000001</v>
          </cell>
        </row>
        <row r="779">
          <cell r="C779">
            <v>256090</v>
          </cell>
          <cell r="D779" t="str">
            <v>DEF INC TAX-STOR DEP</v>
          </cell>
          <cell r="E779">
            <v>-6244481.8200000003</v>
          </cell>
        </row>
        <row r="780">
          <cell r="C780">
            <v>256095</v>
          </cell>
          <cell r="D780" t="str">
            <v>DEF INC TAX-STOR DEP</v>
          </cell>
          <cell r="E780">
            <v>-2208333.58</v>
          </cell>
        </row>
        <row r="781">
          <cell r="C781">
            <v>256100</v>
          </cell>
          <cell r="D781" t="str">
            <v>DEF INC TAX- OCI FED</v>
          </cell>
          <cell r="E781">
            <v>25147238.649999999</v>
          </cell>
        </row>
        <row r="782">
          <cell r="C782">
            <v>256105</v>
          </cell>
          <cell r="D782" t="str">
            <v>DEF INC TAX- OCI ST</v>
          </cell>
          <cell r="E782">
            <v>8914833.5299999993</v>
          </cell>
        </row>
        <row r="783">
          <cell r="C783">
            <v>256110</v>
          </cell>
          <cell r="D783" t="str">
            <v>STATE TAX CREDITS</v>
          </cell>
          <cell r="E783">
            <v>55759</v>
          </cell>
        </row>
        <row r="784">
          <cell r="C784">
            <v>256115</v>
          </cell>
          <cell r="D784" t="str">
            <v>DEF INC TAX FED - DB</v>
          </cell>
          <cell r="E784">
            <v>-21104848.579999998</v>
          </cell>
        </row>
        <row r="785">
          <cell r="C785">
            <v>256117</v>
          </cell>
          <cell r="D785" t="str">
            <v>DEF INC TAX STATE–DB</v>
          </cell>
          <cell r="E785">
            <v>-7481785.0700000003</v>
          </cell>
        </row>
        <row r="786">
          <cell r="C786">
            <v>256120</v>
          </cell>
          <cell r="D786" t="str">
            <v>DEF INC TAX FED - FA</v>
          </cell>
          <cell r="E786">
            <v>-1072201.1000000001</v>
          </cell>
        </row>
        <row r="787">
          <cell r="C787">
            <v>256125</v>
          </cell>
          <cell r="D787" t="str">
            <v>DEF INC TAX STATE -</v>
          </cell>
          <cell r="E787">
            <v>-380100.35</v>
          </cell>
        </row>
        <row r="788">
          <cell r="C788">
            <v>260005</v>
          </cell>
          <cell r="D788" t="str">
            <v>ASSET RETIREMENT OBL</v>
          </cell>
          <cell r="E788">
            <v>-447303156.81</v>
          </cell>
        </row>
        <row r="789">
          <cell r="C789">
            <v>260010</v>
          </cell>
          <cell r="D789" t="str">
            <v>N. MIST ARO</v>
          </cell>
          <cell r="E789">
            <v>-2057407.69</v>
          </cell>
        </row>
        <row r="790">
          <cell r="C790">
            <v>260015</v>
          </cell>
          <cell r="D790" t="str">
            <v>ACCUM COR NONUTILITY</v>
          </cell>
          <cell r="E790">
            <v>-1612044.81</v>
          </cell>
        </row>
        <row r="791">
          <cell r="C791">
            <v>260205</v>
          </cell>
          <cell r="D791" t="str">
            <v>FAS 133 LT REG GNS</v>
          </cell>
          <cell r="E791">
            <v>-6809490</v>
          </cell>
        </row>
        <row r="792">
          <cell r="C792">
            <v>260210</v>
          </cell>
          <cell r="D792" t="str">
            <v>FAS 133 LT REG GNS</v>
          </cell>
          <cell r="E792">
            <v>-145181</v>
          </cell>
        </row>
        <row r="793">
          <cell r="C793">
            <v>260215</v>
          </cell>
          <cell r="D793" t="str">
            <v>PHY OPT LT GAINS REG</v>
          </cell>
          <cell r="E793">
            <v>0</v>
          </cell>
        </row>
        <row r="794">
          <cell r="C794">
            <v>260405</v>
          </cell>
          <cell r="D794" t="str">
            <v>CUSTCONTR RES NEW OR</v>
          </cell>
          <cell r="E794">
            <v>-1650588.99</v>
          </cell>
        </row>
        <row r="795">
          <cell r="C795">
            <v>260410</v>
          </cell>
          <cell r="D795" t="str">
            <v>CUSTCONTR RES NEW WA</v>
          </cell>
          <cell r="E795">
            <v>-2062665</v>
          </cell>
        </row>
        <row r="796">
          <cell r="C796">
            <v>260415</v>
          </cell>
          <cell r="D796" t="str">
            <v>CUSTCONTR RES CON OR</v>
          </cell>
          <cell r="E796">
            <v>-2392737.4500000002</v>
          </cell>
        </row>
        <row r="797">
          <cell r="C797">
            <v>260420</v>
          </cell>
          <cell r="D797" t="str">
            <v>CUSTCONTR RES CON WA</v>
          </cell>
          <cell r="E797">
            <v>-721405.35</v>
          </cell>
        </row>
        <row r="798">
          <cell r="C798">
            <v>260425</v>
          </cell>
          <cell r="D798" t="str">
            <v>CUSTCONTR M/F NEW OR</v>
          </cell>
          <cell r="E798">
            <v>-119077</v>
          </cell>
        </row>
        <row r="799">
          <cell r="C799">
            <v>260430</v>
          </cell>
          <cell r="D799" t="str">
            <v>CUSTCONTR M/F NEW WA</v>
          </cell>
          <cell r="E799">
            <v>-77195.33</v>
          </cell>
        </row>
        <row r="800">
          <cell r="C800">
            <v>260435</v>
          </cell>
          <cell r="D800" t="str">
            <v>CUSTCONTR M/F CO OR</v>
          </cell>
          <cell r="E800">
            <v>-36398.199999999997</v>
          </cell>
        </row>
        <row r="801">
          <cell r="C801">
            <v>260440</v>
          </cell>
          <cell r="D801" t="str">
            <v>CUSTCONTR M/F CO WA</v>
          </cell>
          <cell r="E801">
            <v>-5766</v>
          </cell>
        </row>
        <row r="802">
          <cell r="C802">
            <v>260445</v>
          </cell>
          <cell r="D802" t="str">
            <v>CUSTCONTR COM NE OR</v>
          </cell>
          <cell r="E802">
            <v>-1108338.01</v>
          </cell>
        </row>
        <row r="803">
          <cell r="C803">
            <v>260450</v>
          </cell>
          <cell r="D803" t="str">
            <v>CUSTCONTR COM NE WA</v>
          </cell>
          <cell r="E803">
            <v>-156019</v>
          </cell>
        </row>
        <row r="804">
          <cell r="C804">
            <v>260455</v>
          </cell>
          <cell r="D804" t="str">
            <v>CUSTCONTR COM CO OR</v>
          </cell>
          <cell r="E804">
            <v>-423620.67</v>
          </cell>
        </row>
        <row r="805">
          <cell r="C805">
            <v>260460</v>
          </cell>
          <cell r="D805" t="str">
            <v>CUSTCONTR COM CO WA</v>
          </cell>
          <cell r="E805">
            <v>-13584</v>
          </cell>
        </row>
        <row r="806">
          <cell r="C806">
            <v>260465</v>
          </cell>
          <cell r="D806" t="str">
            <v>CUSTCONTR IND NEW OR</v>
          </cell>
          <cell r="E806">
            <v>-13989</v>
          </cell>
        </row>
        <row r="807">
          <cell r="C807">
            <v>260470</v>
          </cell>
          <cell r="D807" t="str">
            <v>CUSTCONTR IND CON OR</v>
          </cell>
          <cell r="E807">
            <v>-5450</v>
          </cell>
        </row>
        <row r="808">
          <cell r="C808">
            <v>260605</v>
          </cell>
          <cell r="D808" t="str">
            <v>REGLIABILITY RECL-ST</v>
          </cell>
          <cell r="E808">
            <v>-5292878.13</v>
          </cell>
        </row>
        <row r="809">
          <cell r="C809">
            <v>260620</v>
          </cell>
          <cell r="D809" t="str">
            <v>Tax - EDIT -Plant LT</v>
          </cell>
          <cell r="E809">
            <v>-116029236</v>
          </cell>
        </row>
        <row r="810">
          <cell r="C810">
            <v>260625</v>
          </cell>
          <cell r="D810" t="str">
            <v>REG LIAB-TAX-EDIT-PL</v>
          </cell>
          <cell r="E810">
            <v>-13030529</v>
          </cell>
        </row>
        <row r="811">
          <cell r="C811">
            <v>260630</v>
          </cell>
          <cell r="D811" t="str">
            <v>REG LIAB-TAX-EDIT-GR</v>
          </cell>
          <cell r="E811">
            <v>-46630322</v>
          </cell>
        </row>
        <row r="812">
          <cell r="C812">
            <v>260635</v>
          </cell>
          <cell r="D812" t="str">
            <v>Tax -EDIT-Gas Res LT</v>
          </cell>
          <cell r="E812">
            <v>-447883</v>
          </cell>
        </row>
        <row r="813">
          <cell r="C813">
            <v>260640</v>
          </cell>
          <cell r="D813" t="str">
            <v>LT STOR MRGN SH - OR</v>
          </cell>
          <cell r="E813">
            <v>0</v>
          </cell>
        </row>
        <row r="814">
          <cell r="C814">
            <v>260645</v>
          </cell>
          <cell r="D814" t="str">
            <v>N. MIST LT DEF GAIN</v>
          </cell>
          <cell r="E814">
            <v>-3850444.03</v>
          </cell>
        </row>
        <row r="815">
          <cell r="C815">
            <v>264005</v>
          </cell>
          <cell r="D815" t="str">
            <v>ESRIP LIABILITY LONG</v>
          </cell>
          <cell r="E815">
            <v>-25451978.710000001</v>
          </cell>
        </row>
        <row r="816">
          <cell r="C816">
            <v>264010</v>
          </cell>
          <cell r="D816" t="str">
            <v>SERP LIABILITY LONG</v>
          </cell>
          <cell r="E816">
            <v>-10656390.02</v>
          </cell>
        </row>
        <row r="817">
          <cell r="C817">
            <v>264015</v>
          </cell>
          <cell r="D817" t="str">
            <v>DBP PENSION LIABILIT</v>
          </cell>
          <cell r="E817">
            <v>-103185059</v>
          </cell>
        </row>
        <row r="818">
          <cell r="C818">
            <v>264020</v>
          </cell>
          <cell r="D818" t="str">
            <v>FAS 106 LIABILITY LO</v>
          </cell>
          <cell r="E818">
            <v>-25236886.449999999</v>
          </cell>
        </row>
        <row r="819">
          <cell r="C819">
            <v>268005</v>
          </cell>
          <cell r="D819" t="str">
            <v>FAS133 L.T. LOSS SW&amp;</v>
          </cell>
          <cell r="E819">
            <v>-424846</v>
          </cell>
        </row>
        <row r="820">
          <cell r="C820">
            <v>268010</v>
          </cell>
          <cell r="D820" t="str">
            <v>FAS133 L.T. LOSS PHY</v>
          </cell>
          <cell r="E820">
            <v>-166816</v>
          </cell>
        </row>
        <row r="821">
          <cell r="C821">
            <v>272005</v>
          </cell>
          <cell r="D821" t="str">
            <v>ROU UTILIT LEASE LIA</v>
          </cell>
          <cell r="E821">
            <v>-79124636.290000007</v>
          </cell>
        </row>
        <row r="822">
          <cell r="C822">
            <v>280005</v>
          </cell>
          <cell r="D822" t="str">
            <v>GASCO PRE 2003</v>
          </cell>
          <cell r="E822">
            <v>-3301341.48</v>
          </cell>
        </row>
        <row r="823">
          <cell r="C823">
            <v>280010</v>
          </cell>
          <cell r="D823" t="str">
            <v>SILTRONIC PRE 2003</v>
          </cell>
          <cell r="E823">
            <v>-263163.86</v>
          </cell>
        </row>
        <row r="824">
          <cell r="C824">
            <v>280015</v>
          </cell>
          <cell r="D824" t="str">
            <v>HARBOR PRE 2003</v>
          </cell>
          <cell r="E824">
            <v>-1297179.48</v>
          </cell>
        </row>
        <row r="825">
          <cell r="C825">
            <v>280020</v>
          </cell>
          <cell r="D825" t="str">
            <v>ENVIR INV-GASCO</v>
          </cell>
          <cell r="E825">
            <v>3301341.48</v>
          </cell>
        </row>
        <row r="826">
          <cell r="C826">
            <v>280025</v>
          </cell>
          <cell r="D826" t="str">
            <v>ENVIR INV-WACKER</v>
          </cell>
          <cell r="E826">
            <v>263163.86</v>
          </cell>
        </row>
        <row r="827">
          <cell r="C827">
            <v>280030</v>
          </cell>
          <cell r="D827" t="str">
            <v>ENVIR INV - PORTLAND</v>
          </cell>
          <cell r="E827">
            <v>1297179.48</v>
          </cell>
        </row>
        <row r="828">
          <cell r="C828">
            <v>280035</v>
          </cell>
          <cell r="D828" t="str">
            <v>ENVIRON. LIABILITIES</v>
          </cell>
          <cell r="E828">
            <v>22285264.989999998</v>
          </cell>
        </row>
        <row r="829">
          <cell r="C829">
            <v>280040</v>
          </cell>
          <cell r="D829" t="str">
            <v>INJ &amp; DAM RES-EXT-GA</v>
          </cell>
          <cell r="E829">
            <v>-232497895.38</v>
          </cell>
        </row>
        <row r="830">
          <cell r="C830">
            <v>280045</v>
          </cell>
          <cell r="D830" t="str">
            <v>INJ &amp; DAM RES-EUG</v>
          </cell>
          <cell r="E830">
            <v>-95652.5</v>
          </cell>
        </row>
        <row r="831">
          <cell r="C831">
            <v>280050</v>
          </cell>
          <cell r="D831" t="str">
            <v>INJ &amp; DAM RES-EXT-WA</v>
          </cell>
          <cell r="E831">
            <v>-3799801.65</v>
          </cell>
        </row>
        <row r="832">
          <cell r="C832">
            <v>280055</v>
          </cell>
          <cell r="D832" t="str">
            <v>INJ &amp; DAM INS-EXT HA</v>
          </cell>
          <cell r="E832">
            <v>-36092830.420000002</v>
          </cell>
        </row>
        <row r="833">
          <cell r="C833">
            <v>280060</v>
          </cell>
          <cell r="D833" t="str">
            <v>INJ &amp; DAM RES-EXT OR</v>
          </cell>
          <cell r="E833">
            <v>-194059.54</v>
          </cell>
        </row>
        <row r="834">
          <cell r="C834">
            <v>280065</v>
          </cell>
          <cell r="D834" t="str">
            <v>INJ &amp; DAM RES-EXT TA</v>
          </cell>
          <cell r="E834">
            <v>-10532100.300000001</v>
          </cell>
        </row>
        <row r="835">
          <cell r="C835">
            <v>280070</v>
          </cell>
          <cell r="D835" t="str">
            <v>INJ &amp; DAM RES-ENV CE</v>
          </cell>
          <cell r="E835">
            <v>-780241.74</v>
          </cell>
        </row>
        <row r="836">
          <cell r="C836">
            <v>280075</v>
          </cell>
          <cell r="D836" t="str">
            <v>INJ &amp; DAM RES-FRONT</v>
          </cell>
          <cell r="E836">
            <v>-19972448.879999999</v>
          </cell>
        </row>
        <row r="837">
          <cell r="C837">
            <v>280080</v>
          </cell>
          <cell r="D837" t="str">
            <v>INJ &amp; DAM RES-FR AM</v>
          </cell>
          <cell r="E837">
            <v>-158120.4</v>
          </cell>
        </row>
        <row r="838">
          <cell r="C838">
            <v>280085</v>
          </cell>
          <cell r="D838" t="str">
            <v>RES OFFSET - ENV GAS</v>
          </cell>
          <cell r="E838">
            <v>136411242.09</v>
          </cell>
        </row>
        <row r="839">
          <cell r="C839">
            <v>280090</v>
          </cell>
          <cell r="D839" t="str">
            <v>RES OFFSET - ENV SIL</v>
          </cell>
          <cell r="E839">
            <v>3799801.65</v>
          </cell>
        </row>
        <row r="840">
          <cell r="C840">
            <v>280095</v>
          </cell>
          <cell r="D840" t="str">
            <v>RES OFFSET - ENV HAR</v>
          </cell>
          <cell r="E840">
            <v>24910257.420000002</v>
          </cell>
        </row>
        <row r="841">
          <cell r="C841">
            <v>280100</v>
          </cell>
          <cell r="D841" t="str">
            <v>RES OFFSET - ENV TAR</v>
          </cell>
          <cell r="E841">
            <v>10532100.300000001</v>
          </cell>
        </row>
        <row r="842">
          <cell r="C842">
            <v>280105</v>
          </cell>
          <cell r="D842" t="str">
            <v>RES OFFSET - ENV EUG</v>
          </cell>
          <cell r="E842">
            <v>95652.5</v>
          </cell>
        </row>
        <row r="843">
          <cell r="C843">
            <v>280110</v>
          </cell>
          <cell r="D843" t="str">
            <v>RES OFFSET - ENV FRO</v>
          </cell>
          <cell r="E843">
            <v>18305870.18</v>
          </cell>
        </row>
        <row r="844">
          <cell r="C844">
            <v>280115</v>
          </cell>
          <cell r="D844" t="str">
            <v>RES OFFSET - ENV STE</v>
          </cell>
          <cell r="E844">
            <v>14982.33</v>
          </cell>
        </row>
        <row r="845">
          <cell r="C845">
            <v>280120</v>
          </cell>
          <cell r="D845" t="str">
            <v>RES OFFSET - ENV CRT</v>
          </cell>
          <cell r="E845">
            <v>780241.74</v>
          </cell>
        </row>
        <row r="846">
          <cell r="C846">
            <v>280125</v>
          </cell>
          <cell r="D846" t="str">
            <v>RES OFFSET - FR AMER</v>
          </cell>
          <cell r="E846">
            <v>158120.4</v>
          </cell>
        </row>
        <row r="847">
          <cell r="C847">
            <v>280205</v>
          </cell>
          <cell r="D847" t="str">
            <v>FIN UTIL LEASE LIA</v>
          </cell>
          <cell r="E847">
            <v>0</v>
          </cell>
        </row>
        <row r="848">
          <cell r="C848">
            <v>280605</v>
          </cell>
          <cell r="D848" t="str">
            <v>O/L - WC Reclass- LT</v>
          </cell>
          <cell r="E848">
            <v>-1155415</v>
          </cell>
        </row>
        <row r="849">
          <cell r="C849">
            <v>280610</v>
          </cell>
          <cell r="D849" t="str">
            <v>DCP - EXEC AND DIR</v>
          </cell>
          <cell r="E849">
            <v>-7969360.25</v>
          </cell>
        </row>
        <row r="850">
          <cell r="C850">
            <v>280615</v>
          </cell>
          <cell r="D850" t="str">
            <v>EDCP</v>
          </cell>
          <cell r="E850">
            <v>0</v>
          </cell>
        </row>
        <row r="851">
          <cell r="C851">
            <v>280620</v>
          </cell>
          <cell r="D851" t="str">
            <v>DDCP</v>
          </cell>
          <cell r="E851">
            <v>-4856422.4400000004</v>
          </cell>
        </row>
        <row r="852">
          <cell r="C852">
            <v>280630</v>
          </cell>
          <cell r="D852" t="str">
            <v>MISC NONCUR LIA-RECL</v>
          </cell>
          <cell r="E852">
            <v>-74861.11</v>
          </cell>
        </row>
        <row r="853">
          <cell r="C853">
            <v>280635</v>
          </cell>
          <cell r="D853" t="str">
            <v>Western States Liab</v>
          </cell>
          <cell r="E853">
            <v>-5655824</v>
          </cell>
        </row>
        <row r="854">
          <cell r="C854">
            <v>280640</v>
          </cell>
          <cell r="D854" t="str">
            <v>West States LT-contr</v>
          </cell>
          <cell r="E854">
            <v>384053.35</v>
          </cell>
        </row>
        <row r="855">
          <cell r="C855">
            <v>280650</v>
          </cell>
          <cell r="D855" t="str">
            <v>AUTO SELF-INSURANCE</v>
          </cell>
          <cell r="E855">
            <v>-24000</v>
          </cell>
        </row>
        <row r="856">
          <cell r="C856">
            <v>280655</v>
          </cell>
          <cell r="D856" t="str">
            <v>INJ &amp; DAMAGE RES-OPE</v>
          </cell>
          <cell r="E856">
            <v>-37000</v>
          </cell>
        </row>
        <row r="857">
          <cell r="C857">
            <v>280660</v>
          </cell>
          <cell r="D857" t="str">
            <v>INJ &amp; DAMAGE RES-CON</v>
          </cell>
          <cell r="E857">
            <v>-103000</v>
          </cell>
        </row>
        <row r="858">
          <cell r="C858">
            <v>280665</v>
          </cell>
          <cell r="D858" t="str">
            <v>INJ &amp; DAMAGE RES-HR</v>
          </cell>
          <cell r="E858">
            <v>-20000</v>
          </cell>
        </row>
        <row r="859">
          <cell r="C859">
            <v>280675</v>
          </cell>
          <cell r="D859" t="str">
            <v>ACC LIAB-EXEMPT VACA</v>
          </cell>
          <cell r="E859">
            <v>-5204761.76</v>
          </cell>
        </row>
        <row r="860">
          <cell r="C860">
            <v>311010</v>
          </cell>
          <cell r="D860" t="str">
            <v>COMMON STOCK - NO PA</v>
          </cell>
          <cell r="E860">
            <v>-449904224.92000002</v>
          </cell>
        </row>
        <row r="861">
          <cell r="C861">
            <v>311020</v>
          </cell>
          <cell r="D861" t="str">
            <v>CAPITAL</v>
          </cell>
          <cell r="E861">
            <v>-209718767.19</v>
          </cell>
        </row>
        <row r="862">
          <cell r="C862">
            <v>311025</v>
          </cell>
          <cell r="D862" t="str">
            <v>CS EXP - DRIP &amp; ESPP</v>
          </cell>
          <cell r="E862">
            <v>6880.06</v>
          </cell>
        </row>
        <row r="863">
          <cell r="C863">
            <v>311030</v>
          </cell>
          <cell r="D863" t="str">
            <v>CS EXP - ISSUANCE</v>
          </cell>
          <cell r="E863">
            <v>4188234.08</v>
          </cell>
        </row>
        <row r="864">
          <cell r="C864">
            <v>311205</v>
          </cell>
          <cell r="D864" t="str">
            <v>PREM-CAP STOCK-OTHER</v>
          </cell>
          <cell r="E864">
            <v>-293561404.88999999</v>
          </cell>
        </row>
        <row r="865">
          <cell r="C865">
            <v>311210</v>
          </cell>
          <cell r="D865" t="str">
            <v>APIC - STOCK BASED C</v>
          </cell>
          <cell r="E865">
            <v>-2914607.47</v>
          </cell>
        </row>
        <row r="866">
          <cell r="C866">
            <v>311215</v>
          </cell>
          <cell r="D866" t="str">
            <v>APIC - LTIP</v>
          </cell>
          <cell r="E866">
            <v>-3698477.62</v>
          </cell>
        </row>
        <row r="867">
          <cell r="C867">
            <v>311220</v>
          </cell>
          <cell r="D867" t="str">
            <v>APIC - OTHER</v>
          </cell>
          <cell r="E867">
            <v>227648901.40000001</v>
          </cell>
        </row>
        <row r="868">
          <cell r="C868">
            <v>311225</v>
          </cell>
          <cell r="D868" t="str">
            <v>REDUCTION IN PAR - C</v>
          </cell>
          <cell r="E868">
            <v>293561404.88999999</v>
          </cell>
        </row>
        <row r="869">
          <cell r="C869">
            <v>311230</v>
          </cell>
          <cell r="D869" t="str">
            <v>APIC - REAQRD PRFD S</v>
          </cell>
          <cell r="E869">
            <v>-1649863.59</v>
          </cell>
        </row>
        <row r="870">
          <cell r="C870">
            <v>311235</v>
          </cell>
          <cell r="D870" t="str">
            <v>INST RECD-STOCK-EMP</v>
          </cell>
          <cell r="E870">
            <v>0</v>
          </cell>
        </row>
        <row r="871">
          <cell r="C871">
            <v>316005</v>
          </cell>
          <cell r="D871" t="str">
            <v>RETAINED EARNINGS</v>
          </cell>
          <cell r="E871">
            <v>-529277865.91000003</v>
          </cell>
        </row>
        <row r="872">
          <cell r="C872">
            <v>316015</v>
          </cell>
          <cell r="D872" t="str">
            <v>UNDIST EARN-NNG FINA</v>
          </cell>
          <cell r="E872">
            <v>2562211.71</v>
          </cell>
        </row>
        <row r="873">
          <cell r="C873">
            <v>316020</v>
          </cell>
          <cell r="D873" t="str">
            <v>UNDIST EARN - NW ENE</v>
          </cell>
          <cell r="E873">
            <v>8436924.7599999998</v>
          </cell>
        </row>
        <row r="874">
          <cell r="C874">
            <v>316025</v>
          </cell>
          <cell r="D874" t="str">
            <v>R/E - KB PIPELINE</v>
          </cell>
          <cell r="E874">
            <v>933350.75</v>
          </cell>
        </row>
        <row r="875">
          <cell r="C875">
            <v>316045</v>
          </cell>
          <cell r="D875" t="str">
            <v>R/E-EARNINGS-FIN</v>
          </cell>
          <cell r="E875">
            <v>-36350095.390000001</v>
          </cell>
        </row>
        <row r="876">
          <cell r="C876">
            <v>320005</v>
          </cell>
          <cell r="D876" t="str">
            <v>OTHER COMP INCOME</v>
          </cell>
          <cell r="E876">
            <v>11206821.48</v>
          </cell>
        </row>
        <row r="877">
          <cell r="C877">
            <v>390000</v>
          </cell>
          <cell r="D877" t="str">
            <v>CONV G/L Bal Offset</v>
          </cell>
          <cell r="E877">
            <v>-0.69</v>
          </cell>
        </row>
      </sheetData>
      <sheetData sheetId="10">
        <row r="25">
          <cell r="C25">
            <v>103005</v>
          </cell>
          <cell r="D25" t="str">
            <v>CASH WF GENERAL</v>
          </cell>
          <cell r="E25">
            <v>259861.31</v>
          </cell>
        </row>
        <row r="26">
          <cell r="C26">
            <v>103015</v>
          </cell>
          <cell r="D26" t="str">
            <v>CASH - BANK OF AMERI</v>
          </cell>
          <cell r="E26">
            <v>64875.199999999997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1039195.1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-12745107.57</v>
          </cell>
        </row>
        <row r="36">
          <cell r="C36">
            <v>103100</v>
          </cell>
          <cell r="D36" t="str">
            <v>Accts Pay WF-AP Clea</v>
          </cell>
          <cell r="E36">
            <v>-2488633.3199999998</v>
          </cell>
        </row>
        <row r="37">
          <cell r="C37">
            <v>103105</v>
          </cell>
          <cell r="D37" t="str">
            <v>PAYROLL WF CLEARING</v>
          </cell>
          <cell r="E37">
            <v>256477.24</v>
          </cell>
        </row>
        <row r="38">
          <cell r="C38">
            <v>103110</v>
          </cell>
          <cell r="D38" t="str">
            <v>Towers Watson Clring</v>
          </cell>
          <cell r="E38">
            <v>236.79</v>
          </cell>
        </row>
        <row r="39">
          <cell r="C39">
            <v>103115</v>
          </cell>
          <cell r="D39" t="str">
            <v>PMT PROC CASH CLEAR</v>
          </cell>
          <cell r="E39">
            <v>-1612494.11</v>
          </cell>
        </row>
        <row r="40">
          <cell r="C40">
            <v>103120</v>
          </cell>
          <cell r="D40" t="str">
            <v>Gen Actg USB Clearin</v>
          </cell>
          <cell r="E40">
            <v>-717047.44</v>
          </cell>
        </row>
        <row r="41">
          <cell r="C41">
            <v>103125</v>
          </cell>
          <cell r="D41" t="str">
            <v>Appl Ctr BofA Cleari</v>
          </cell>
          <cell r="E41">
            <v>24431.69</v>
          </cell>
        </row>
        <row r="42">
          <cell r="C42">
            <v>103130</v>
          </cell>
          <cell r="D42" t="str">
            <v>RECLASS - O/S CHECKS</v>
          </cell>
          <cell r="E42">
            <v>14717125.289999999</v>
          </cell>
        </row>
        <row r="43">
          <cell r="C43">
            <v>103135</v>
          </cell>
          <cell r="D43" t="str">
            <v>EDC &amp; ESRIP CASH</v>
          </cell>
          <cell r="E43">
            <v>4904639.3499999996</v>
          </cell>
        </row>
        <row r="44">
          <cell r="C44">
            <v>103140</v>
          </cell>
          <cell r="D44" t="str">
            <v>DDC CASH</v>
          </cell>
          <cell r="E44">
            <v>348763.2</v>
          </cell>
        </row>
        <row r="45">
          <cell r="C45">
            <v>103145</v>
          </cell>
          <cell r="D45" t="str">
            <v>SUPP TRUST CASH</v>
          </cell>
          <cell r="E45">
            <v>3622593.93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52214362.289999999</v>
          </cell>
        </row>
        <row r="54">
          <cell r="C54">
            <v>106010</v>
          </cell>
          <cell r="D54" t="str">
            <v>A/R - CONTRA-CLN ENE</v>
          </cell>
          <cell r="E54">
            <v>-58511.42</v>
          </cell>
        </row>
        <row r="55">
          <cell r="C55">
            <v>106015</v>
          </cell>
          <cell r="D55" t="str">
            <v>A/R-OPTIMIZATION REC</v>
          </cell>
          <cell r="E55">
            <v>7864958.7300000004</v>
          </cell>
        </row>
        <row r="56">
          <cell r="C56">
            <v>106020</v>
          </cell>
          <cell r="D56" t="str">
            <v>A/R-COMMERCIAL</v>
          </cell>
          <cell r="E56">
            <v>20667325.23</v>
          </cell>
        </row>
        <row r="57">
          <cell r="C57">
            <v>106025</v>
          </cell>
          <cell r="D57" t="str">
            <v>A/R-INDUSTRIAL FIRM</v>
          </cell>
          <cell r="E57">
            <v>2802689.15</v>
          </cell>
        </row>
        <row r="58">
          <cell r="C58">
            <v>106030</v>
          </cell>
          <cell r="D58" t="str">
            <v>A/R-INDUSTRIAL INT</v>
          </cell>
          <cell r="E58">
            <v>1878489.4</v>
          </cell>
        </row>
        <row r="59">
          <cell r="C59">
            <v>106035</v>
          </cell>
          <cell r="D59" t="str">
            <v>A/R GST TAX PAID</v>
          </cell>
          <cell r="E59">
            <v>3400376.15</v>
          </cell>
        </row>
        <row r="60">
          <cell r="C60">
            <v>106041</v>
          </cell>
          <cell r="D60" t="str">
            <v>A/R GEN CONVERSION</v>
          </cell>
          <cell r="E60">
            <v>3090916.09</v>
          </cell>
        </row>
        <row r="61">
          <cell r="C61">
            <v>106045</v>
          </cell>
          <cell r="D61" t="str">
            <v>A/R-GAP</v>
          </cell>
          <cell r="E61">
            <v>65059.48</v>
          </cell>
        </row>
        <row r="62">
          <cell r="C62">
            <v>106050</v>
          </cell>
          <cell r="D62" t="str">
            <v>A/R OTHER</v>
          </cell>
          <cell r="E62">
            <v>639069.82999999996</v>
          </cell>
        </row>
        <row r="63">
          <cell r="C63">
            <v>106055</v>
          </cell>
          <cell r="D63" t="str">
            <v>A/R - INTERSTATE STO</v>
          </cell>
          <cell r="E63">
            <v>1959502.54</v>
          </cell>
        </row>
        <row r="64">
          <cell r="C64">
            <v>106075</v>
          </cell>
          <cell r="D64" t="str">
            <v>A/R - P CARDS</v>
          </cell>
          <cell r="E64">
            <v>636.49</v>
          </cell>
        </row>
        <row r="65">
          <cell r="C65">
            <v>106080</v>
          </cell>
          <cell r="D65" t="str">
            <v>A/R LIFE INSURANCE</v>
          </cell>
          <cell r="E65">
            <v>2234451</v>
          </cell>
        </row>
        <row r="66">
          <cell r="C66">
            <v>106085</v>
          </cell>
          <cell r="D66" t="str">
            <v>A/R - WC MCRAE</v>
          </cell>
          <cell r="E66">
            <v>572877.19999999995</v>
          </cell>
        </row>
        <row r="67">
          <cell r="C67">
            <v>106090</v>
          </cell>
          <cell r="D67" t="str">
            <v>A/R - WC POWELL</v>
          </cell>
          <cell r="E67">
            <v>298884.71999999997</v>
          </cell>
        </row>
        <row r="68">
          <cell r="C68">
            <v>106095</v>
          </cell>
          <cell r="D68" t="str">
            <v>A/R - WC GAUTHIER</v>
          </cell>
          <cell r="E68">
            <v>58881.45</v>
          </cell>
        </row>
        <row r="69">
          <cell r="C69">
            <v>106097</v>
          </cell>
          <cell r="D69" t="str">
            <v>A/R - WC SHIRRELL</v>
          </cell>
          <cell r="E69">
            <v>12693.51</v>
          </cell>
        </row>
        <row r="70">
          <cell r="C70">
            <v>106100</v>
          </cell>
          <cell r="D70" t="str">
            <v>A/R-CITY OF COTTAGE</v>
          </cell>
          <cell r="E70">
            <v>1130.8599999999999</v>
          </cell>
        </row>
        <row r="71">
          <cell r="C71">
            <v>109005</v>
          </cell>
          <cell r="D71" t="str">
            <v>ACCR REV UNB WRM</v>
          </cell>
          <cell r="E71">
            <v>42006070.450000003</v>
          </cell>
        </row>
        <row r="72">
          <cell r="C72">
            <v>109010</v>
          </cell>
          <cell r="D72" t="str">
            <v>ACCR REV UNB</v>
          </cell>
          <cell r="E72">
            <v>-1875658.45</v>
          </cell>
        </row>
        <row r="73">
          <cell r="C73">
            <v>112007</v>
          </cell>
          <cell r="D73" t="str">
            <v>NWN REC AFFIL CLEAR</v>
          </cell>
          <cell r="E73">
            <v>-137412.14000000001</v>
          </cell>
        </row>
        <row r="74">
          <cell r="C74">
            <v>115007</v>
          </cell>
          <cell r="D74" t="str">
            <v>INTERCO REC CLEARING</v>
          </cell>
          <cell r="E74">
            <v>15357.47</v>
          </cell>
        </row>
        <row r="75">
          <cell r="C75">
            <v>115305</v>
          </cell>
          <cell r="D75" t="str">
            <v>TAXSHARE INTERCO REC</v>
          </cell>
          <cell r="E75">
            <v>18685</v>
          </cell>
        </row>
        <row r="76">
          <cell r="C76">
            <v>118005</v>
          </cell>
          <cell r="D76" t="str">
            <v>PROV-UNCOLL RESIDEN</v>
          </cell>
          <cell r="E76">
            <v>-1845802.42</v>
          </cell>
        </row>
        <row r="77">
          <cell r="C77">
            <v>118010</v>
          </cell>
          <cell r="D77" t="str">
            <v>PROV-UNCOLL COMMER</v>
          </cell>
          <cell r="E77">
            <v>-302194.27</v>
          </cell>
        </row>
        <row r="78">
          <cell r="C78">
            <v>118015</v>
          </cell>
          <cell r="D78" t="str">
            <v>PROV-UNCOLL IND FIRM</v>
          </cell>
          <cell r="E78">
            <v>18101.47</v>
          </cell>
        </row>
        <row r="79">
          <cell r="C79">
            <v>118020</v>
          </cell>
          <cell r="D79" t="str">
            <v>PROV-UNCOLL IND INT</v>
          </cell>
          <cell r="E79">
            <v>-70413.460000000006</v>
          </cell>
        </row>
        <row r="80">
          <cell r="C80">
            <v>118025</v>
          </cell>
          <cell r="D80" t="str">
            <v>PROV-UNCOL REVENUE</v>
          </cell>
          <cell r="E80">
            <v>-40770.83</v>
          </cell>
        </row>
        <row r="81">
          <cell r="C81">
            <v>118030</v>
          </cell>
          <cell r="D81" t="str">
            <v>PROV-UNCOL REV WARM</v>
          </cell>
          <cell r="E81">
            <v>1856.91</v>
          </cell>
        </row>
        <row r="82">
          <cell r="C82">
            <v>118035</v>
          </cell>
          <cell r="D82" t="str">
            <v>PROV-UNCOLL MISC</v>
          </cell>
          <cell r="E82">
            <v>-181406.88</v>
          </cell>
        </row>
        <row r="83">
          <cell r="C83">
            <v>121005</v>
          </cell>
          <cell r="D83" t="str">
            <v>REG ASSET RECLASS-ST</v>
          </cell>
          <cell r="E83">
            <v>43807421.229999997</v>
          </cell>
        </row>
        <row r="84">
          <cell r="C84">
            <v>121010</v>
          </cell>
          <cell r="D84" t="str">
            <v>CUR REG ASSETS - TAX</v>
          </cell>
          <cell r="E84">
            <v>2208426</v>
          </cell>
        </row>
        <row r="85">
          <cell r="C85">
            <v>121015</v>
          </cell>
          <cell r="D85" t="str">
            <v>ENV ASSET ST RECLASS</v>
          </cell>
          <cell r="E85">
            <v>0</v>
          </cell>
        </row>
        <row r="86">
          <cell r="C86">
            <v>121205</v>
          </cell>
          <cell r="D86" t="str">
            <v>PENSION CUR REG ASST</v>
          </cell>
          <cell r="E86">
            <v>7131059</v>
          </cell>
        </row>
        <row r="87">
          <cell r="C87">
            <v>121405</v>
          </cell>
          <cell r="D87" t="str">
            <v>ST REG LOSS SWAP FC</v>
          </cell>
          <cell r="E87">
            <v>1386610</v>
          </cell>
        </row>
        <row r="88">
          <cell r="C88">
            <v>121410</v>
          </cell>
          <cell r="D88" t="str">
            <v>ST REG LOSS PHYSICAL</v>
          </cell>
          <cell r="E88">
            <v>1171021</v>
          </cell>
        </row>
        <row r="89">
          <cell r="C89">
            <v>121415</v>
          </cell>
          <cell r="D89" t="str">
            <v>PHY OPT-ST LOSS REG</v>
          </cell>
          <cell r="E89">
            <v>1297627</v>
          </cell>
        </row>
        <row r="90">
          <cell r="C90">
            <v>124005</v>
          </cell>
          <cell r="D90" t="str">
            <v>ST GAIN FAS SWAP FC</v>
          </cell>
          <cell r="E90">
            <v>83643895</v>
          </cell>
        </row>
        <row r="91">
          <cell r="C91">
            <v>124010</v>
          </cell>
          <cell r="D91" t="str">
            <v>ST GAIN FAS PHYSICAL</v>
          </cell>
          <cell r="E91">
            <v>698164</v>
          </cell>
        </row>
        <row r="92">
          <cell r="C92">
            <v>124015</v>
          </cell>
          <cell r="D92" t="str">
            <v>PHYSICAL OPT-ST GAIN</v>
          </cell>
          <cell r="E92">
            <v>95614</v>
          </cell>
        </row>
        <row r="93">
          <cell r="C93">
            <v>127005</v>
          </cell>
          <cell r="D93" t="str">
            <v>UNDRGRD STG MIST</v>
          </cell>
          <cell r="E93">
            <v>12706776.859999999</v>
          </cell>
        </row>
        <row r="94">
          <cell r="C94">
            <v>127015</v>
          </cell>
          <cell r="D94" t="str">
            <v>UNDRGRD STG-JP</v>
          </cell>
          <cell r="E94">
            <v>570500.93000000005</v>
          </cell>
        </row>
        <row r="95">
          <cell r="C95">
            <v>127020</v>
          </cell>
          <cell r="D95" t="str">
            <v>LNG STORAGE-GASCO</v>
          </cell>
          <cell r="E95">
            <v>1030778.53</v>
          </cell>
        </row>
        <row r="96">
          <cell r="C96">
            <v>127025</v>
          </cell>
          <cell r="D96" t="str">
            <v>LNG STORAGE-NEWPORT</v>
          </cell>
          <cell r="E96">
            <v>1591303.18</v>
          </cell>
        </row>
        <row r="97">
          <cell r="C97">
            <v>127030</v>
          </cell>
          <cell r="D97" t="str">
            <v>UNDRGRD STG - OPTN</v>
          </cell>
          <cell r="E97">
            <v>-7864958.7300000004</v>
          </cell>
        </row>
        <row r="98">
          <cell r="C98">
            <v>127221</v>
          </cell>
          <cell r="D98" t="str">
            <v>INVENTORY CONVERSION</v>
          </cell>
          <cell r="E98">
            <v>19642738.739999998</v>
          </cell>
        </row>
        <row r="99">
          <cell r="C99">
            <v>127225</v>
          </cell>
          <cell r="D99" t="str">
            <v>PURCHASED APPL-PTLD-</v>
          </cell>
          <cell r="E99">
            <v>1140007.24</v>
          </cell>
        </row>
        <row r="100">
          <cell r="C100">
            <v>127245</v>
          </cell>
          <cell r="D100" t="str">
            <v>MAT &amp; SUPPLIES-ODORA</v>
          </cell>
          <cell r="E100">
            <v>134860.65</v>
          </cell>
        </row>
        <row r="101">
          <cell r="C101">
            <v>127255</v>
          </cell>
          <cell r="D101" t="str">
            <v>MAT &amp; SUPP-DIESEL AU</v>
          </cell>
          <cell r="E101">
            <v>32417.65</v>
          </cell>
        </row>
        <row r="102">
          <cell r="C102">
            <v>127260</v>
          </cell>
          <cell r="D102" t="str">
            <v>MAT &amp; SUPP-UNLEADED</v>
          </cell>
          <cell r="E102">
            <v>88805.440000000002</v>
          </cell>
        </row>
        <row r="103">
          <cell r="C103">
            <v>127505</v>
          </cell>
          <cell r="D103" t="str">
            <v>RTC INVENTORY</v>
          </cell>
          <cell r="E103">
            <v>227688</v>
          </cell>
        </row>
        <row r="104">
          <cell r="C104">
            <v>127510</v>
          </cell>
          <cell r="D104" t="str">
            <v>SMART ENERGY RTC</v>
          </cell>
          <cell r="E104">
            <v>240000</v>
          </cell>
        </row>
        <row r="105">
          <cell r="C105">
            <v>127515</v>
          </cell>
          <cell r="D105" t="str">
            <v>RTC OFFTAKES IN TRAN</v>
          </cell>
          <cell r="E105">
            <v>0</v>
          </cell>
        </row>
        <row r="106">
          <cell r="C106">
            <v>127520</v>
          </cell>
          <cell r="D106" t="str">
            <v>RTC INVEST INV WIP</v>
          </cell>
          <cell r="E106">
            <v>116826.45</v>
          </cell>
        </row>
        <row r="107">
          <cell r="C107">
            <v>139205</v>
          </cell>
          <cell r="D107" t="str">
            <v>PREPMTS-NOTE DISC</v>
          </cell>
          <cell r="E107">
            <v>7677.47</v>
          </cell>
        </row>
        <row r="108">
          <cell r="C108">
            <v>139215</v>
          </cell>
          <cell r="D108" t="str">
            <v>PREPMTS-PROP TAXES</v>
          </cell>
          <cell r="E108">
            <v>4817938</v>
          </cell>
        </row>
        <row r="109">
          <cell r="C109">
            <v>139220</v>
          </cell>
          <cell r="D109" t="str">
            <v>PREPMTS-OTHER TAXES</v>
          </cell>
          <cell r="E109">
            <v>790567.01</v>
          </cell>
        </row>
        <row r="110">
          <cell r="C110">
            <v>139230</v>
          </cell>
          <cell r="D110" t="str">
            <v>PREPD LEASES &amp; MAINT</v>
          </cell>
          <cell r="E110">
            <v>280354.99</v>
          </cell>
        </row>
        <row r="111">
          <cell r="C111">
            <v>139235</v>
          </cell>
          <cell r="D111" t="str">
            <v>PREPAID NT SYSTEM EX</v>
          </cell>
          <cell r="E111">
            <v>5495835.6500000004</v>
          </cell>
        </row>
        <row r="112">
          <cell r="C112">
            <v>139240</v>
          </cell>
          <cell r="D112" t="str">
            <v>PREPMTS-BONUS</v>
          </cell>
          <cell r="E112">
            <v>32633.47</v>
          </cell>
        </row>
        <row r="113">
          <cell r="C113">
            <v>139245</v>
          </cell>
          <cell r="D113" t="str">
            <v>PRE-PD ANNUAL TRIMET</v>
          </cell>
          <cell r="E113">
            <v>60432.76</v>
          </cell>
        </row>
        <row r="114">
          <cell r="C114">
            <v>139250</v>
          </cell>
          <cell r="D114" t="str">
            <v>PREPMTS-INSURANCE</v>
          </cell>
          <cell r="E114">
            <v>2723345.06</v>
          </cell>
        </row>
        <row r="115">
          <cell r="C115">
            <v>139260</v>
          </cell>
          <cell r="D115" t="str">
            <v>PREP SHELF REG EXP</v>
          </cell>
          <cell r="E115">
            <v>39636</v>
          </cell>
        </row>
        <row r="116">
          <cell r="C116">
            <v>139265</v>
          </cell>
          <cell r="D116" t="str">
            <v>PREPMTS-MISC</v>
          </cell>
          <cell r="E116">
            <v>19679.03</v>
          </cell>
        </row>
        <row r="117">
          <cell r="C117">
            <v>139270</v>
          </cell>
          <cell r="D117" t="str">
            <v>PPD STORAGE RENT</v>
          </cell>
          <cell r="E117">
            <v>367901.47</v>
          </cell>
        </row>
        <row r="118">
          <cell r="C118">
            <v>139272</v>
          </cell>
          <cell r="D118" t="str">
            <v>PPD POST-ACCT SERVIC</v>
          </cell>
          <cell r="E118">
            <v>549530.51</v>
          </cell>
        </row>
        <row r="119">
          <cell r="C119">
            <v>139273</v>
          </cell>
          <cell r="D119" t="str">
            <v>PPD POSTAGE - OTHER</v>
          </cell>
          <cell r="E119">
            <v>28529.279999999999</v>
          </cell>
        </row>
        <row r="120">
          <cell r="C120">
            <v>139275</v>
          </cell>
          <cell r="D120" t="str">
            <v>PREPMTS-NPC DEM CHGE</v>
          </cell>
          <cell r="E120">
            <v>0</v>
          </cell>
        </row>
        <row r="121">
          <cell r="C121">
            <v>139280</v>
          </cell>
          <cell r="D121" t="str">
            <v>PREPMTS-DEC-NOV DEM</v>
          </cell>
          <cell r="E121">
            <v>805946.02</v>
          </cell>
        </row>
        <row r="122">
          <cell r="C122">
            <v>139290</v>
          </cell>
          <cell r="D122" t="str">
            <v>WC INS Recover - ST</v>
          </cell>
          <cell r="E122">
            <v>1463884.08</v>
          </cell>
        </row>
        <row r="123">
          <cell r="C123">
            <v>139405</v>
          </cell>
          <cell r="D123" t="str">
            <v>US BANK-OLGA INVEST</v>
          </cell>
          <cell r="E123">
            <v>2223223.98</v>
          </cell>
        </row>
        <row r="124">
          <cell r="C124">
            <v>139410</v>
          </cell>
          <cell r="D124" t="str">
            <v>US BANK-OLIEE INVEST</v>
          </cell>
          <cell r="E124">
            <v>9093400.5399999991</v>
          </cell>
        </row>
        <row r="125">
          <cell r="C125">
            <v>139415</v>
          </cell>
          <cell r="D125" t="str">
            <v>SMART ENERGY INVEST</v>
          </cell>
          <cell r="E125">
            <v>512002.33</v>
          </cell>
        </row>
        <row r="126">
          <cell r="C126">
            <v>139610</v>
          </cell>
          <cell r="D126" t="str">
            <v>N. MIST ST LEASE REC</v>
          </cell>
          <cell r="E126">
            <v>5001204.37</v>
          </cell>
        </row>
        <row r="127">
          <cell r="C127">
            <v>142005</v>
          </cell>
          <cell r="D127" t="str">
            <v>UTIL PLANT IN SVCE</v>
          </cell>
          <cell r="E127">
            <v>2763427519.9299998</v>
          </cell>
        </row>
        <row r="128">
          <cell r="C128">
            <v>142010</v>
          </cell>
          <cell r="D128" t="str">
            <v>N. MIST UTL PL IN SR</v>
          </cell>
          <cell r="E128">
            <v>146134889.12</v>
          </cell>
        </row>
        <row r="129">
          <cell r="C129">
            <v>142015</v>
          </cell>
          <cell r="D129" t="str">
            <v>NWN ONLY N. MIST UTI</v>
          </cell>
          <cell r="E129">
            <v>827502.89</v>
          </cell>
        </row>
        <row r="130">
          <cell r="C130">
            <v>142020</v>
          </cell>
          <cell r="D130" t="str">
            <v>PLANT RECLASS-LEASE</v>
          </cell>
          <cell r="E130">
            <v>-1162110.4099999999</v>
          </cell>
        </row>
        <row r="131">
          <cell r="C131">
            <v>142025</v>
          </cell>
          <cell r="D131" t="str">
            <v>N. MIST GROSS PT OFF</v>
          </cell>
          <cell r="E131">
            <v>-148773000</v>
          </cell>
        </row>
        <row r="132">
          <cell r="C132">
            <v>142035</v>
          </cell>
          <cell r="D132" t="str">
            <v>PROP HELD/FUT USE</v>
          </cell>
          <cell r="E132">
            <v>970068.12</v>
          </cell>
        </row>
        <row r="133">
          <cell r="C133">
            <v>142040</v>
          </cell>
          <cell r="D133" t="str">
            <v>COMPL CONST NOT CLAS</v>
          </cell>
          <cell r="E133">
            <v>956966947.05999994</v>
          </cell>
        </row>
        <row r="134">
          <cell r="C134">
            <v>142045</v>
          </cell>
          <cell r="D134" t="str">
            <v>N. MIST CON COMP NYC</v>
          </cell>
          <cell r="E134">
            <v>2748760</v>
          </cell>
        </row>
        <row r="135">
          <cell r="C135">
            <v>142105</v>
          </cell>
          <cell r="D135" t="str">
            <v>FIN UTIL LEAS ASSET</v>
          </cell>
          <cell r="E135">
            <v>2251536.62</v>
          </cell>
        </row>
        <row r="136">
          <cell r="C136">
            <v>142110</v>
          </cell>
          <cell r="D136" t="str">
            <v>MANUAL LEASE ASSET</v>
          </cell>
          <cell r="E136">
            <v>0</v>
          </cell>
        </row>
        <row r="137">
          <cell r="C137">
            <v>142215</v>
          </cell>
          <cell r="D137" t="str">
            <v>CONST WORK IN PROGR</v>
          </cell>
          <cell r="E137">
            <v>-18007384</v>
          </cell>
        </row>
        <row r="138">
          <cell r="C138">
            <v>142225</v>
          </cell>
          <cell r="D138" t="str">
            <v>CWIP UTILITY</v>
          </cell>
          <cell r="E138">
            <v>187280470.91</v>
          </cell>
        </row>
        <row r="139">
          <cell r="C139">
            <v>142305</v>
          </cell>
          <cell r="D139" t="str">
            <v>GAS STR UNDRGD-BRUER</v>
          </cell>
          <cell r="E139">
            <v>4513899.24</v>
          </cell>
        </row>
        <row r="140">
          <cell r="C140">
            <v>142310</v>
          </cell>
          <cell r="D140" t="str">
            <v>GAS STR UNDRGD-AL's</v>
          </cell>
          <cell r="E140">
            <v>6660213.9900000002</v>
          </cell>
        </row>
        <row r="141">
          <cell r="C141">
            <v>142315</v>
          </cell>
          <cell r="D141" t="str">
            <v>GAS STR UNDRGD-BUSCH</v>
          </cell>
          <cell r="E141">
            <v>1111928.98</v>
          </cell>
        </row>
        <row r="142">
          <cell r="C142">
            <v>142320</v>
          </cell>
          <cell r="D142" t="str">
            <v>GAS STR UNDRGD-ADAMS</v>
          </cell>
          <cell r="E142">
            <v>2691335.28</v>
          </cell>
        </row>
        <row r="143">
          <cell r="C143">
            <v>142325</v>
          </cell>
          <cell r="D143" t="str">
            <v>GAS STR UNDRGD-REICH</v>
          </cell>
          <cell r="E143">
            <v>8001510.9199999999</v>
          </cell>
        </row>
        <row r="144">
          <cell r="C144">
            <v>142330</v>
          </cell>
          <cell r="D144" t="str">
            <v>GAS STR UNDRGD-SO CA</v>
          </cell>
          <cell r="E144">
            <v>1243759.1299999999</v>
          </cell>
        </row>
        <row r="145">
          <cell r="C145">
            <v>142335</v>
          </cell>
          <cell r="D145" t="str">
            <v>GAS STR UNDRGD-SCHLK</v>
          </cell>
          <cell r="E145">
            <v>1169762.17</v>
          </cell>
        </row>
        <row r="146">
          <cell r="C146">
            <v>142340</v>
          </cell>
          <cell r="D146" t="str">
            <v>GAS STR UNDRGD-NEWTO</v>
          </cell>
          <cell r="E146">
            <v>12828.79</v>
          </cell>
        </row>
        <row r="147">
          <cell r="C147">
            <v>142405</v>
          </cell>
          <cell r="D147" t="str">
            <v>NON-UTIL PROP-DOCK</v>
          </cell>
          <cell r="E147">
            <v>1946033.46</v>
          </cell>
        </row>
        <row r="148">
          <cell r="C148">
            <v>142410</v>
          </cell>
          <cell r="D148" t="str">
            <v>NON-UTIL PROP-LAND</v>
          </cell>
          <cell r="E148">
            <v>125101.86</v>
          </cell>
        </row>
        <row r="149">
          <cell r="C149">
            <v>142415</v>
          </cell>
          <cell r="D149" t="str">
            <v>NON-UTIL PROP-OIL ST</v>
          </cell>
          <cell r="E149">
            <v>5885574.3300000001</v>
          </cell>
        </row>
        <row r="150">
          <cell r="C150">
            <v>142420</v>
          </cell>
          <cell r="D150" t="str">
            <v>NON-UTIL PROP-APPL C</v>
          </cell>
          <cell r="E150">
            <v>64906.32</v>
          </cell>
        </row>
        <row r="151">
          <cell r="C151">
            <v>142425</v>
          </cell>
          <cell r="D151" t="str">
            <v>NON-UTIL PROP-STORAG</v>
          </cell>
          <cell r="E151">
            <v>56894408.469999999</v>
          </cell>
        </row>
        <row r="152">
          <cell r="C152">
            <v>142430</v>
          </cell>
          <cell r="D152" t="str">
            <v>NON-UTIL PROP-GARDEN</v>
          </cell>
          <cell r="E152">
            <v>438739</v>
          </cell>
        </row>
        <row r="153">
          <cell r="C153">
            <v>142435</v>
          </cell>
          <cell r="D153" t="str">
            <v>NON-UTIL PROP-MISC</v>
          </cell>
          <cell r="E153">
            <v>475081.66</v>
          </cell>
        </row>
        <row r="154">
          <cell r="C154">
            <v>142440</v>
          </cell>
          <cell r="D154" t="str">
            <v>GAS STD UNGRD-ST HEL</v>
          </cell>
          <cell r="E154">
            <v>3507589.83</v>
          </cell>
        </row>
        <row r="155">
          <cell r="C155">
            <v>142605</v>
          </cell>
          <cell r="D155" t="str">
            <v>CWIP NON UTILITY</v>
          </cell>
          <cell r="E155">
            <v>5170651.37</v>
          </cell>
        </row>
        <row r="156">
          <cell r="C156">
            <v>145003</v>
          </cell>
          <cell r="D156" t="str">
            <v>RWIP-REMOVAL-B CHARG</v>
          </cell>
          <cell r="E156">
            <v>56866724.259999998</v>
          </cell>
        </row>
        <row r="157">
          <cell r="C157">
            <v>145006</v>
          </cell>
          <cell r="D157" t="str">
            <v>SWIP-SALV UTILITY PL</v>
          </cell>
          <cell r="E157">
            <v>10386637.939999999</v>
          </cell>
        </row>
        <row r="158">
          <cell r="C158">
            <v>145009</v>
          </cell>
          <cell r="D158" t="str">
            <v>SWIP-SALV TRANSP C C</v>
          </cell>
          <cell r="E158">
            <v>26017.39</v>
          </cell>
        </row>
        <row r="159">
          <cell r="C159">
            <v>145012</v>
          </cell>
          <cell r="D159" t="str">
            <v>SWIP-SALV POWER EQUI</v>
          </cell>
          <cell r="E159">
            <v>-802477.97</v>
          </cell>
        </row>
        <row r="160">
          <cell r="C160">
            <v>145015</v>
          </cell>
          <cell r="D160" t="str">
            <v>N. MIST SWIP</v>
          </cell>
          <cell r="E160">
            <v>194425.19</v>
          </cell>
        </row>
        <row r="161">
          <cell r="C161">
            <v>145018</v>
          </cell>
          <cell r="D161" t="str">
            <v>RESERVE ADJ FOR AMOR</v>
          </cell>
          <cell r="E161">
            <v>4344850.8600000003</v>
          </cell>
        </row>
        <row r="162">
          <cell r="C162">
            <v>145021</v>
          </cell>
          <cell r="D162" t="str">
            <v>ACCUM DEPR UT-GAINLO</v>
          </cell>
          <cell r="E162">
            <v>80446679.569999993</v>
          </cell>
        </row>
        <row r="163">
          <cell r="C163">
            <v>145024</v>
          </cell>
          <cell r="D163" t="str">
            <v>DEP PROV-UTIL PLANT</v>
          </cell>
          <cell r="E163">
            <v>-1248987015.9400001</v>
          </cell>
        </row>
        <row r="164">
          <cell r="C164">
            <v>145027</v>
          </cell>
          <cell r="D164" t="str">
            <v>DEP PROV-TRANS EQUIP</v>
          </cell>
          <cell r="E164">
            <v>-22586524.43</v>
          </cell>
        </row>
        <row r="165">
          <cell r="C165">
            <v>145030</v>
          </cell>
          <cell r="D165" t="str">
            <v>A/D-TRANS EQUIP PROV</v>
          </cell>
          <cell r="E165">
            <v>5152486.78</v>
          </cell>
        </row>
        <row r="166">
          <cell r="C166">
            <v>145033</v>
          </cell>
          <cell r="D166" t="str">
            <v>A/D-POWER EQUIP PROV</v>
          </cell>
          <cell r="E166">
            <v>1430002.39</v>
          </cell>
        </row>
        <row r="167">
          <cell r="C167">
            <v>145036</v>
          </cell>
          <cell r="D167" t="str">
            <v>DEP PROV-POWER EQUIP</v>
          </cell>
          <cell r="E167">
            <v>-3689792.17</v>
          </cell>
        </row>
        <row r="168">
          <cell r="C168">
            <v>145039</v>
          </cell>
          <cell r="D168" t="str">
            <v>N. MIST UTL PL DEPR</v>
          </cell>
          <cell r="E168">
            <v>-9568232.25</v>
          </cell>
        </row>
        <row r="169">
          <cell r="C169">
            <v>145048</v>
          </cell>
          <cell r="D169" t="str">
            <v>NWN ONLY N. MIST DEP</v>
          </cell>
          <cell r="E169">
            <v>-20450.78</v>
          </cell>
        </row>
        <row r="170">
          <cell r="C170">
            <v>145051</v>
          </cell>
          <cell r="D170" t="str">
            <v>NWN ONLY N. MIST GAI</v>
          </cell>
          <cell r="E170">
            <v>202000</v>
          </cell>
        </row>
        <row r="171">
          <cell r="C171">
            <v>145054</v>
          </cell>
          <cell r="D171" t="str">
            <v>PLANT RECLASS-DEPR</v>
          </cell>
          <cell r="E171">
            <v>542231.63</v>
          </cell>
        </row>
        <row r="172">
          <cell r="C172">
            <v>145057</v>
          </cell>
          <cell r="D172" t="str">
            <v>N. MIST ACC DEPR OFF</v>
          </cell>
          <cell r="E172">
            <v>11119662.09</v>
          </cell>
        </row>
        <row r="173">
          <cell r="C173">
            <v>145063</v>
          </cell>
          <cell r="D173" t="str">
            <v>DEP PROV-UTIL OR MET</v>
          </cell>
          <cell r="E173">
            <v>1043529.48</v>
          </cell>
        </row>
        <row r="174">
          <cell r="C174">
            <v>145066</v>
          </cell>
          <cell r="D174" t="str">
            <v>DEP PROV-UTIL WA MET</v>
          </cell>
          <cell r="E174">
            <v>191679.1</v>
          </cell>
        </row>
        <row r="175">
          <cell r="C175">
            <v>145205</v>
          </cell>
          <cell r="D175" t="str">
            <v>FIN UTIL LEA ACC DEP</v>
          </cell>
          <cell r="E175">
            <v>-92966.66</v>
          </cell>
        </row>
        <row r="176">
          <cell r="C176">
            <v>145405</v>
          </cell>
          <cell r="D176" t="str">
            <v>SWIP-SALV NON UTILIT</v>
          </cell>
          <cell r="E176">
            <v>120311.1</v>
          </cell>
        </row>
        <row r="177">
          <cell r="C177">
            <v>145410</v>
          </cell>
          <cell r="D177" t="str">
            <v>ACCUM DEP NONUTILITY</v>
          </cell>
          <cell r="E177">
            <v>-1033.52</v>
          </cell>
        </row>
        <row r="178">
          <cell r="C178">
            <v>145415</v>
          </cell>
          <cell r="D178" t="str">
            <v>DEP PROV-DOCK/OIL TK</v>
          </cell>
          <cell r="E178">
            <v>-4534529</v>
          </cell>
        </row>
        <row r="179">
          <cell r="C179">
            <v>145420</v>
          </cell>
          <cell r="D179" t="str">
            <v>DEP PROV-INT STOR</v>
          </cell>
          <cell r="E179">
            <v>-17342630.190000001</v>
          </cell>
        </row>
        <row r="180">
          <cell r="C180">
            <v>145425</v>
          </cell>
          <cell r="D180" t="str">
            <v>ACCUM DEP NONUTILITY</v>
          </cell>
          <cell r="E180">
            <v>764394.96</v>
          </cell>
        </row>
        <row r="181">
          <cell r="C181">
            <v>151010</v>
          </cell>
          <cell r="D181" t="str">
            <v>UNAMTZD LOSS 9.75%</v>
          </cell>
          <cell r="E181">
            <v>720108</v>
          </cell>
        </row>
        <row r="182">
          <cell r="C182">
            <v>151015</v>
          </cell>
          <cell r="D182" t="str">
            <v>UNAMTZD EXPENSE 5.62</v>
          </cell>
          <cell r="E182">
            <v>221472</v>
          </cell>
        </row>
        <row r="183">
          <cell r="C183">
            <v>151105</v>
          </cell>
          <cell r="D183" t="str">
            <v>LT REG LOSS SWAP FC</v>
          </cell>
          <cell r="E183">
            <v>424846</v>
          </cell>
        </row>
        <row r="184">
          <cell r="C184">
            <v>151110</v>
          </cell>
          <cell r="D184" t="str">
            <v>LT REG LOSS PHYSICAL</v>
          </cell>
          <cell r="E184">
            <v>166816</v>
          </cell>
        </row>
        <row r="185">
          <cell r="C185">
            <v>151205</v>
          </cell>
          <cell r="D185" t="str">
            <v>FAS 109 DFED ASSET</v>
          </cell>
          <cell r="E185">
            <v>8787855.3800000008</v>
          </cell>
        </row>
        <row r="186">
          <cell r="C186">
            <v>151210</v>
          </cell>
          <cell r="D186" t="str">
            <v>Tax - AFUDC Eq Rec</v>
          </cell>
          <cell r="E186">
            <v>1010707.64</v>
          </cell>
        </row>
        <row r="187">
          <cell r="C187">
            <v>151215</v>
          </cell>
          <cell r="D187" t="str">
            <v>TAX NMEP AFDUCT EQ R</v>
          </cell>
          <cell r="E187">
            <v>1330098</v>
          </cell>
        </row>
        <row r="188">
          <cell r="C188">
            <v>151310</v>
          </cell>
          <cell r="D188" t="str">
            <v>ENV REG DEF-GASCO</v>
          </cell>
          <cell r="E188">
            <v>117830307.36</v>
          </cell>
        </row>
        <row r="189">
          <cell r="C189">
            <v>151312</v>
          </cell>
          <cell r="D189" t="str">
            <v>ENV REG DEF-SIL</v>
          </cell>
          <cell r="E189">
            <v>0.01</v>
          </cell>
        </row>
        <row r="190">
          <cell r="C190">
            <v>151315</v>
          </cell>
          <cell r="D190" t="str">
            <v>ENV REG DEF-HARBOR</v>
          </cell>
          <cell r="E190">
            <v>13812725.9</v>
          </cell>
        </row>
        <row r="191">
          <cell r="C191">
            <v>151320</v>
          </cell>
          <cell r="D191" t="str">
            <v>ENV REG DEF-PGM</v>
          </cell>
          <cell r="E191">
            <v>3083109.26</v>
          </cell>
        </row>
        <row r="192">
          <cell r="C192">
            <v>151325</v>
          </cell>
          <cell r="D192" t="str">
            <v>ENV REG DEF-OR STEEL</v>
          </cell>
          <cell r="E192">
            <v>179077.21</v>
          </cell>
        </row>
        <row r="193">
          <cell r="C193">
            <v>151330</v>
          </cell>
          <cell r="D193" t="str">
            <v>ENV REG DEF-CENTRAL</v>
          </cell>
          <cell r="E193">
            <v>0.04</v>
          </cell>
        </row>
        <row r="194">
          <cell r="C194">
            <v>151335</v>
          </cell>
          <cell r="D194" t="str">
            <v>OR-ENVIRON RECOVERY</v>
          </cell>
          <cell r="E194">
            <v>-58452819.869999997</v>
          </cell>
        </row>
        <row r="195">
          <cell r="C195">
            <v>151340</v>
          </cell>
          <cell r="D195" t="str">
            <v>ENV BASE RATE DEF</v>
          </cell>
          <cell r="E195">
            <v>-7398540.71</v>
          </cell>
        </row>
        <row r="196">
          <cell r="C196">
            <v>151345</v>
          </cell>
          <cell r="D196" t="str">
            <v>WA ENV REG DEF-GASCO</v>
          </cell>
          <cell r="E196">
            <v>724846.27</v>
          </cell>
        </row>
        <row r="197">
          <cell r="C197">
            <v>151360</v>
          </cell>
          <cell r="D197" t="str">
            <v>WA ENV REG DEF-HARBR</v>
          </cell>
          <cell r="E197">
            <v>88014.25</v>
          </cell>
        </row>
        <row r="198">
          <cell r="C198">
            <v>151370</v>
          </cell>
          <cell r="D198" t="str">
            <v>WA-ENVIRON RECOVERY</v>
          </cell>
          <cell r="E198">
            <v>-1550535.85</v>
          </cell>
        </row>
        <row r="199">
          <cell r="C199">
            <v>151371</v>
          </cell>
          <cell r="D199" t="str">
            <v>ENVIR WA Int &amp; Spend</v>
          </cell>
          <cell r="E199">
            <v>0.01</v>
          </cell>
        </row>
        <row r="200">
          <cell r="C200">
            <v>151375</v>
          </cell>
          <cell r="D200" t="str">
            <v>ENVIRO POST PRUDENCE</v>
          </cell>
          <cell r="E200">
            <v>25331924.23</v>
          </cell>
        </row>
        <row r="201">
          <cell r="C201">
            <v>151380</v>
          </cell>
          <cell r="D201" t="str">
            <v>ENVIRON. SRRM AMORT.</v>
          </cell>
          <cell r="E201">
            <v>1743741.27</v>
          </cell>
        </row>
        <row r="202">
          <cell r="C202">
            <v>151385</v>
          </cell>
          <cell r="D202" t="str">
            <v>AMORT-ECRM ENV COST</v>
          </cell>
          <cell r="E202">
            <v>137731.48000000001</v>
          </cell>
        </row>
        <row r="203">
          <cell r="C203">
            <v>151405</v>
          </cell>
          <cell r="D203" t="str">
            <v>DBP PENSION COSTS</v>
          </cell>
          <cell r="E203">
            <v>107031311</v>
          </cell>
        </row>
        <row r="204">
          <cell r="C204">
            <v>151410</v>
          </cell>
          <cell r="D204" t="str">
            <v>FAS 106 COSTS</v>
          </cell>
          <cell r="E204">
            <v>5480569.1900000004</v>
          </cell>
        </row>
        <row r="205">
          <cell r="C205">
            <v>151505</v>
          </cell>
          <cell r="D205" t="str">
            <v>WACOG DEF - OR</v>
          </cell>
          <cell r="E205">
            <v>28064194.949999999</v>
          </cell>
        </row>
        <row r="206">
          <cell r="C206">
            <v>151510</v>
          </cell>
          <cell r="D206" t="str">
            <v>WACOG AMORT - OR</v>
          </cell>
          <cell r="E206">
            <v>8466241.1400000006</v>
          </cell>
        </row>
        <row r="207">
          <cell r="C207">
            <v>151515</v>
          </cell>
          <cell r="D207" t="str">
            <v>SEC DEF INT RV WACOG</v>
          </cell>
          <cell r="E207">
            <v>-230397.52</v>
          </cell>
        </row>
        <row r="208">
          <cell r="C208">
            <v>151520</v>
          </cell>
          <cell r="D208" t="str">
            <v>DEMAND DEF - OR</v>
          </cell>
          <cell r="E208">
            <v>1996889.42</v>
          </cell>
        </row>
        <row r="209">
          <cell r="C209">
            <v>151525</v>
          </cell>
          <cell r="D209" t="str">
            <v>DEMAND AMORT - OR</v>
          </cell>
          <cell r="E209">
            <v>833717.65</v>
          </cell>
        </row>
        <row r="210">
          <cell r="C210">
            <v>151530</v>
          </cell>
          <cell r="D210" t="str">
            <v>SEC DEF INT RV DEMND</v>
          </cell>
          <cell r="E210">
            <v>-14126.5</v>
          </cell>
        </row>
        <row r="211">
          <cell r="C211">
            <v>151535</v>
          </cell>
          <cell r="D211" t="str">
            <v>COOS CNTY DEM DEF</v>
          </cell>
          <cell r="E211">
            <v>100002.64</v>
          </cell>
        </row>
        <row r="212">
          <cell r="C212">
            <v>151540</v>
          </cell>
          <cell r="D212" t="str">
            <v>WACOG DEF - WA</v>
          </cell>
          <cell r="E212">
            <v>6341861.9900000002</v>
          </cell>
        </row>
        <row r="213">
          <cell r="C213">
            <v>151545</v>
          </cell>
          <cell r="D213" t="str">
            <v>WACOG AMORT - WA</v>
          </cell>
          <cell r="E213">
            <v>812707.45</v>
          </cell>
        </row>
        <row r="214">
          <cell r="C214">
            <v>151550</v>
          </cell>
          <cell r="D214" t="str">
            <v>DEMAND DEF - WA</v>
          </cell>
          <cell r="E214">
            <v>-1656958.71</v>
          </cell>
        </row>
        <row r="215">
          <cell r="C215">
            <v>151555</v>
          </cell>
          <cell r="D215" t="str">
            <v>DEMAND AMORT - WA</v>
          </cell>
          <cell r="E215">
            <v>-483207.04</v>
          </cell>
        </row>
        <row r="216">
          <cell r="C216">
            <v>151560</v>
          </cell>
          <cell r="D216" t="str">
            <v>SEAS DEMAND DEF - OR</v>
          </cell>
          <cell r="E216">
            <v>-301316.02</v>
          </cell>
        </row>
        <row r="217">
          <cell r="C217">
            <v>151565</v>
          </cell>
          <cell r="D217" t="str">
            <v>OR WAGOC EQUAL</v>
          </cell>
          <cell r="E217">
            <v>385899</v>
          </cell>
        </row>
        <row r="218">
          <cell r="C218">
            <v>151570</v>
          </cell>
          <cell r="D218" t="str">
            <v>SEC DEF INT REV DMND</v>
          </cell>
          <cell r="E218">
            <v>0</v>
          </cell>
        </row>
        <row r="219">
          <cell r="C219">
            <v>151605</v>
          </cell>
          <cell r="D219" t="str">
            <v>OR HORIZON O&amp;M DEFER</v>
          </cell>
          <cell r="E219">
            <v>6624577.6500000004</v>
          </cell>
        </row>
        <row r="220">
          <cell r="C220">
            <v>151615</v>
          </cell>
          <cell r="D220" t="str">
            <v>WA HORIZON O&amp;M DEFER</v>
          </cell>
          <cell r="E220">
            <v>840931.94</v>
          </cell>
        </row>
        <row r="221">
          <cell r="C221">
            <v>151702</v>
          </cell>
          <cell r="D221" t="str">
            <v>OR COVID19 UNCOL DEF</v>
          </cell>
          <cell r="E221">
            <v>2208414.4700000002</v>
          </cell>
        </row>
        <row r="222">
          <cell r="C222">
            <v>151704</v>
          </cell>
          <cell r="D222" t="str">
            <v>OR COVID LAT FEE &amp; O</v>
          </cell>
          <cell r="E222">
            <v>3183445.17</v>
          </cell>
        </row>
        <row r="223">
          <cell r="C223">
            <v>151706</v>
          </cell>
          <cell r="D223" t="str">
            <v>OR COVID19 OTHER DEF</v>
          </cell>
          <cell r="E223">
            <v>3442036.67</v>
          </cell>
        </row>
        <row r="224">
          <cell r="C224">
            <v>151708</v>
          </cell>
          <cell r="D224" t="str">
            <v>WA COVID19 UNCOL DEF</v>
          </cell>
          <cell r="E224">
            <v>262541.40999999997</v>
          </cell>
        </row>
        <row r="225">
          <cell r="C225">
            <v>151710</v>
          </cell>
          <cell r="D225" t="str">
            <v>WA COVID LAT FEE DEF</v>
          </cell>
          <cell r="E225">
            <v>174978.69</v>
          </cell>
        </row>
        <row r="226">
          <cell r="C226">
            <v>151712</v>
          </cell>
          <cell r="D226" t="str">
            <v>WA COVID19 OTHER DEF</v>
          </cell>
          <cell r="E226">
            <v>423763.24</v>
          </cell>
        </row>
        <row r="227">
          <cell r="C227">
            <v>151722</v>
          </cell>
          <cell r="D227" t="str">
            <v>OR COVID COST SAV DE</v>
          </cell>
          <cell r="E227">
            <v>-941479.06</v>
          </cell>
        </row>
        <row r="228">
          <cell r="C228">
            <v>151724</v>
          </cell>
          <cell r="D228" t="str">
            <v>WA COVID COST SAV DE</v>
          </cell>
          <cell r="E228">
            <v>-316130.52</v>
          </cell>
        </row>
        <row r="229">
          <cell r="C229">
            <v>151726</v>
          </cell>
          <cell r="D229" t="str">
            <v>OR COVID LATE FEE RS</v>
          </cell>
          <cell r="E229">
            <v>-3183445.17</v>
          </cell>
        </row>
        <row r="230">
          <cell r="C230">
            <v>151728</v>
          </cell>
          <cell r="D230" t="str">
            <v>WA COVID LATE FEE RS</v>
          </cell>
          <cell r="E230">
            <v>-174978.69</v>
          </cell>
        </row>
        <row r="231">
          <cell r="C231">
            <v>151730</v>
          </cell>
          <cell r="D231" t="str">
            <v>OR COVID AMP</v>
          </cell>
          <cell r="E231">
            <v>6700674.1100000003</v>
          </cell>
        </row>
        <row r="232">
          <cell r="C232">
            <v>151732</v>
          </cell>
          <cell r="D232" t="str">
            <v>WA COVID AMP</v>
          </cell>
          <cell r="E232">
            <v>92640.91</v>
          </cell>
        </row>
        <row r="233">
          <cell r="C233">
            <v>151802</v>
          </cell>
          <cell r="D233" t="str">
            <v>TSA SEC DIR2B OM OR</v>
          </cell>
          <cell r="E233">
            <v>2523061.23</v>
          </cell>
        </row>
        <row r="234">
          <cell r="C234">
            <v>151804</v>
          </cell>
          <cell r="D234" t="str">
            <v>TSA SEC DIR2 COS OR</v>
          </cell>
          <cell r="E234">
            <v>82792.37</v>
          </cell>
        </row>
        <row r="235">
          <cell r="C235">
            <v>151806</v>
          </cell>
          <cell r="D235" t="str">
            <v>TSA SEC DIR2B OM WA</v>
          </cell>
          <cell r="E235">
            <v>285504.03999999998</v>
          </cell>
        </row>
        <row r="236">
          <cell r="C236">
            <v>151808</v>
          </cell>
          <cell r="D236" t="str">
            <v>TSA SEC DIR2B COS WA</v>
          </cell>
          <cell r="E236">
            <v>10790.06</v>
          </cell>
        </row>
        <row r="237">
          <cell r="C237">
            <v>151810</v>
          </cell>
          <cell r="D237" t="str">
            <v>UNBILLED EST AMORT</v>
          </cell>
          <cell r="E237">
            <v>-2059476</v>
          </cell>
        </row>
        <row r="238">
          <cell r="C238">
            <v>151812</v>
          </cell>
          <cell r="D238" t="str">
            <v>250 TAYLOR LEASE DEF</v>
          </cell>
          <cell r="E238">
            <v>6110729.6699999999</v>
          </cell>
        </row>
        <row r="239">
          <cell r="C239">
            <v>151814</v>
          </cell>
          <cell r="D239" t="str">
            <v>OR CAT AMORTIZATION</v>
          </cell>
          <cell r="E239">
            <v>58821.1</v>
          </cell>
        </row>
        <row r="240">
          <cell r="C240">
            <v>151816</v>
          </cell>
          <cell r="D240" t="str">
            <v>SEC DEF INT REV IND</v>
          </cell>
          <cell r="E240">
            <v>-51534.96</v>
          </cell>
        </row>
        <row r="241">
          <cell r="C241">
            <v>151818</v>
          </cell>
          <cell r="D241" t="str">
            <v>DEF OR INDSTRIAL DSM</v>
          </cell>
          <cell r="E241">
            <v>7115581.5499999998</v>
          </cell>
        </row>
        <row r="242">
          <cell r="C242">
            <v>151820</v>
          </cell>
          <cell r="D242" t="str">
            <v>AMORT OR DSM-INDUSTR</v>
          </cell>
          <cell r="E242">
            <v>1111080.6100000001</v>
          </cell>
        </row>
        <row r="243">
          <cell r="C243">
            <v>151822</v>
          </cell>
          <cell r="D243" t="str">
            <v>DEF WA GREAT PROGRAM</v>
          </cell>
          <cell r="E243">
            <v>305310.56</v>
          </cell>
        </row>
        <row r="244">
          <cell r="C244">
            <v>151824</v>
          </cell>
          <cell r="D244" t="str">
            <v>AMORT WA GREAT PRGM</v>
          </cell>
          <cell r="E244">
            <v>426216.39</v>
          </cell>
        </row>
        <row r="245">
          <cell r="C245">
            <v>151826</v>
          </cell>
          <cell r="D245" t="str">
            <v>DEFER OR PUC FEE</v>
          </cell>
          <cell r="E245">
            <v>560272.05000000005</v>
          </cell>
        </row>
        <row r="246">
          <cell r="C246">
            <v>151828</v>
          </cell>
          <cell r="D246" t="str">
            <v>AMORT OR PUC FEE</v>
          </cell>
          <cell r="E246">
            <v>120720.46</v>
          </cell>
        </row>
        <row r="247">
          <cell r="C247">
            <v>151830</v>
          </cell>
          <cell r="D247" t="str">
            <v>OR DEF WARM - Res</v>
          </cell>
          <cell r="E247">
            <v>512328.35</v>
          </cell>
        </row>
        <row r="248">
          <cell r="C248">
            <v>151832</v>
          </cell>
          <cell r="D248" t="str">
            <v>Amort OR DEF WARM R</v>
          </cell>
          <cell r="E248">
            <v>453681.04</v>
          </cell>
        </row>
        <row r="249">
          <cell r="C249">
            <v>151834</v>
          </cell>
          <cell r="D249" t="str">
            <v>OR DEF WARM - Com</v>
          </cell>
          <cell r="E249">
            <v>584942.43999999994</v>
          </cell>
        </row>
        <row r="250">
          <cell r="C250">
            <v>151836</v>
          </cell>
          <cell r="D250" t="str">
            <v>Amort OR DEF WARM C</v>
          </cell>
          <cell r="E250">
            <v>292045.19</v>
          </cell>
        </row>
        <row r="251">
          <cell r="C251">
            <v>151838</v>
          </cell>
          <cell r="D251" t="str">
            <v>WS Pen Reg Asset-OR</v>
          </cell>
          <cell r="E251">
            <v>4726145</v>
          </cell>
        </row>
        <row r="252">
          <cell r="C252">
            <v>151840</v>
          </cell>
          <cell r="D252" t="str">
            <v>West States CP - OR</v>
          </cell>
          <cell r="E252">
            <v>344303</v>
          </cell>
        </row>
        <row r="253">
          <cell r="C253">
            <v>151842</v>
          </cell>
          <cell r="D253" t="str">
            <v>WS Pen Reg Asset-WA</v>
          </cell>
          <cell r="E253">
            <v>545629</v>
          </cell>
        </row>
        <row r="254">
          <cell r="C254">
            <v>151844</v>
          </cell>
          <cell r="D254" t="str">
            <v>West States CP - WA</v>
          </cell>
          <cell r="E254">
            <v>39748</v>
          </cell>
        </row>
        <row r="255">
          <cell r="C255">
            <v>151846</v>
          </cell>
          <cell r="D255" t="str">
            <v>OR COM 31 DECOUP DEF</v>
          </cell>
          <cell r="E255">
            <v>-468750.24</v>
          </cell>
        </row>
        <row r="256">
          <cell r="C256">
            <v>151848</v>
          </cell>
          <cell r="D256" t="str">
            <v>OR COM 31 DECOUP AMR</v>
          </cell>
          <cell r="E256">
            <v>40564.61</v>
          </cell>
        </row>
        <row r="257">
          <cell r="C257">
            <v>151852</v>
          </cell>
          <cell r="D257" t="str">
            <v>OR COM 3 DECOUP AMRT</v>
          </cell>
          <cell r="E257">
            <v>322541.59000000003</v>
          </cell>
        </row>
        <row r="258">
          <cell r="C258">
            <v>151854</v>
          </cell>
          <cell r="D258" t="str">
            <v>OR COMM 3 DECOUP DEF</v>
          </cell>
          <cell r="E258">
            <v>-5126066.41</v>
          </cell>
        </row>
        <row r="259">
          <cell r="C259">
            <v>151858</v>
          </cell>
          <cell r="D259" t="str">
            <v>SEC INT ADJ COM DECG</v>
          </cell>
          <cell r="E259">
            <v>0</v>
          </cell>
        </row>
        <row r="260">
          <cell r="C260">
            <v>151862</v>
          </cell>
          <cell r="D260" t="str">
            <v>Amort-SEC Def. Int</v>
          </cell>
          <cell r="E260">
            <v>-169334.83</v>
          </cell>
        </row>
        <row r="261">
          <cell r="C261">
            <v>151864</v>
          </cell>
          <cell r="D261" t="str">
            <v>DECOUP DEF OR - RES</v>
          </cell>
          <cell r="E261">
            <v>-6501666.9299999997</v>
          </cell>
        </row>
        <row r="262">
          <cell r="C262">
            <v>151866</v>
          </cell>
          <cell r="D262" t="str">
            <v>INTERVENER FUNDING</v>
          </cell>
          <cell r="E262">
            <v>101125</v>
          </cell>
        </row>
        <row r="263">
          <cell r="C263">
            <v>151868</v>
          </cell>
          <cell r="D263" t="str">
            <v>AMORT OR DECOUP-RES</v>
          </cell>
          <cell r="E263">
            <v>-1044204.94</v>
          </cell>
        </row>
        <row r="264">
          <cell r="C264">
            <v>151870</v>
          </cell>
          <cell r="D264" t="str">
            <v>NWIGU INTERVENOR MAT</v>
          </cell>
          <cell r="E264">
            <v>40348.949999999997</v>
          </cell>
        </row>
        <row r="265">
          <cell r="C265">
            <v>151872</v>
          </cell>
          <cell r="D265" t="str">
            <v>OR ENV SITE UNA RES</v>
          </cell>
          <cell r="E265">
            <v>-1139506.57</v>
          </cell>
        </row>
        <row r="266">
          <cell r="C266">
            <v>151874</v>
          </cell>
          <cell r="D266" t="str">
            <v>OR ONLY ENV SITE UNA</v>
          </cell>
          <cell r="E266">
            <v>1139506.57</v>
          </cell>
        </row>
        <row r="267">
          <cell r="C267">
            <v>151878</v>
          </cell>
          <cell r="D267" t="str">
            <v>DEFER- INTERV ISSUE</v>
          </cell>
          <cell r="E267">
            <v>5000</v>
          </cell>
        </row>
        <row r="268">
          <cell r="C268">
            <v>151880</v>
          </cell>
          <cell r="D268" t="str">
            <v>AMORT - CUB INTERVEN</v>
          </cell>
          <cell r="E268">
            <v>44387.6</v>
          </cell>
        </row>
        <row r="269">
          <cell r="C269">
            <v>151882</v>
          </cell>
          <cell r="D269" t="str">
            <v>AMORT - NWIGU INTERV</v>
          </cell>
          <cell r="E269">
            <v>38588.31</v>
          </cell>
        </row>
        <row r="270">
          <cell r="C270">
            <v>151886</v>
          </cell>
          <cell r="D270" t="str">
            <v>WA ENERGY EFFICIENCY</v>
          </cell>
          <cell r="E270">
            <v>0</v>
          </cell>
        </row>
        <row r="271">
          <cell r="C271">
            <v>151888</v>
          </cell>
          <cell r="D271" t="str">
            <v>AMORT SCH 178 RESID.</v>
          </cell>
          <cell r="E271">
            <v>35412.949999999997</v>
          </cell>
        </row>
        <row r="272">
          <cell r="C272">
            <v>151890</v>
          </cell>
          <cell r="D272" t="str">
            <v>WA - LIEE DEF</v>
          </cell>
          <cell r="E272">
            <v>81532.62</v>
          </cell>
        </row>
        <row r="273">
          <cell r="C273">
            <v>151892</v>
          </cell>
          <cell r="D273" t="str">
            <v>WA - LIEE AMORT</v>
          </cell>
          <cell r="E273">
            <v>-289340.48</v>
          </cell>
        </row>
        <row r="274">
          <cell r="C274">
            <v>151894</v>
          </cell>
          <cell r="D274" t="str">
            <v>AMORT WA DSM</v>
          </cell>
          <cell r="E274">
            <v>288620.65000000002</v>
          </cell>
        </row>
        <row r="275">
          <cell r="C275">
            <v>151896</v>
          </cell>
          <cell r="D275" t="str">
            <v>WA EE DEF-HISTORICAL</v>
          </cell>
          <cell r="E275">
            <v>2070558.54</v>
          </cell>
        </row>
        <row r="276">
          <cell r="C276">
            <v>151898</v>
          </cell>
          <cell r="D276" t="str">
            <v>WA EE DEF - TRUEUP</v>
          </cell>
          <cell r="E276">
            <v>-1700147.53</v>
          </cell>
        </row>
        <row r="277">
          <cell r="C277">
            <v>151900</v>
          </cell>
          <cell r="D277" t="str">
            <v>DEF GEOTEE - COM</v>
          </cell>
          <cell r="E277">
            <v>111135.85</v>
          </cell>
        </row>
        <row r="278">
          <cell r="C278">
            <v>151902</v>
          </cell>
          <cell r="D278" t="str">
            <v>DEF GEOTEE - RES</v>
          </cell>
          <cell r="E278">
            <v>561707.89</v>
          </cell>
        </row>
        <row r="279">
          <cell r="C279">
            <v>151904</v>
          </cell>
          <cell r="D279" t="str">
            <v>PENSION BALANCING-OR</v>
          </cell>
          <cell r="E279">
            <v>35525203.189999998</v>
          </cell>
        </row>
        <row r="280">
          <cell r="C280">
            <v>151908</v>
          </cell>
          <cell r="D280" t="str">
            <v>MLT FAM SCHD405 PMTS</v>
          </cell>
          <cell r="E280">
            <v>333533.19</v>
          </cell>
        </row>
        <row r="281">
          <cell r="C281">
            <v>151910</v>
          </cell>
          <cell r="D281" t="str">
            <v>MLT FAM SCHD4 AMORT</v>
          </cell>
          <cell r="E281">
            <v>-22412.55</v>
          </cell>
        </row>
        <row r="282">
          <cell r="C282">
            <v>151918</v>
          </cell>
          <cell r="D282" t="str">
            <v>AMORT WA CONSERV ASS</v>
          </cell>
          <cell r="E282">
            <v>32671.73</v>
          </cell>
        </row>
        <row r="283">
          <cell r="C283">
            <v>151920</v>
          </cell>
          <cell r="D283" t="str">
            <v>OR DEF-HOOD RIV SVC</v>
          </cell>
          <cell r="E283">
            <v>569347.71</v>
          </cell>
        </row>
        <row r="284">
          <cell r="C284">
            <v>151922</v>
          </cell>
          <cell r="D284" t="str">
            <v>WA DEF-WHITE S SVC R</v>
          </cell>
          <cell r="E284">
            <v>197210.78</v>
          </cell>
        </row>
        <row r="285">
          <cell r="C285">
            <v>151924</v>
          </cell>
          <cell r="D285" t="str">
            <v>REG ASSET RECLASS-LT</v>
          </cell>
          <cell r="E285">
            <v>-25675302.420000002</v>
          </cell>
        </row>
        <row r="286">
          <cell r="C286">
            <v>154005</v>
          </cell>
          <cell r="D286" t="str">
            <v>FAS133 L.T. GAIN SW&amp;</v>
          </cell>
          <cell r="E286">
            <v>6809490</v>
          </cell>
        </row>
        <row r="287">
          <cell r="C287">
            <v>154010</v>
          </cell>
          <cell r="D287" t="str">
            <v>FAS 133 L.T. GAIN PH</v>
          </cell>
          <cell r="E287">
            <v>145181</v>
          </cell>
        </row>
        <row r="288">
          <cell r="C288">
            <v>154015</v>
          </cell>
          <cell r="D288" t="str">
            <v>PHYSICAL OPT-LT GAIN</v>
          </cell>
          <cell r="E288">
            <v>0</v>
          </cell>
        </row>
        <row r="289">
          <cell r="C289">
            <v>157005</v>
          </cell>
          <cell r="D289" t="str">
            <v>CSV EDC LIFE INSUR</v>
          </cell>
          <cell r="E289">
            <v>872797.68</v>
          </cell>
        </row>
        <row r="290">
          <cell r="C290">
            <v>157010</v>
          </cell>
          <cell r="D290" t="str">
            <v>CSV DDC W/ TOLI</v>
          </cell>
          <cell r="E290">
            <v>2251162</v>
          </cell>
        </row>
        <row r="291">
          <cell r="C291">
            <v>157015</v>
          </cell>
          <cell r="D291" t="str">
            <v>CSV COLI 6/19 YE</v>
          </cell>
          <cell r="E291">
            <v>8819640.5700000003</v>
          </cell>
        </row>
        <row r="292">
          <cell r="C292">
            <v>157020</v>
          </cell>
          <cell r="D292" t="str">
            <v>CSV ESRIP W/ TOLI</v>
          </cell>
          <cell r="E292">
            <v>4246614.3</v>
          </cell>
        </row>
        <row r="293">
          <cell r="C293">
            <v>157025</v>
          </cell>
          <cell r="D293" t="str">
            <v>CSV EDC LIFE INSUR</v>
          </cell>
          <cell r="E293">
            <v>328972.2</v>
          </cell>
        </row>
        <row r="294">
          <cell r="C294">
            <v>157030</v>
          </cell>
          <cell r="D294" t="str">
            <v>CSV ESRIP W/ TOLI</v>
          </cell>
          <cell r="E294">
            <v>9068917.9700000007</v>
          </cell>
        </row>
        <row r="295">
          <cell r="C295">
            <v>157035</v>
          </cell>
          <cell r="D295" t="str">
            <v>CSV TODD LIFE INSUR</v>
          </cell>
          <cell r="E295">
            <v>10795230.810000001</v>
          </cell>
        </row>
        <row r="296">
          <cell r="C296">
            <v>157040</v>
          </cell>
          <cell r="D296" t="str">
            <v>SUP TRUST DC PLAN 1</v>
          </cell>
          <cell r="E296">
            <v>6566927.3200000003</v>
          </cell>
        </row>
        <row r="297">
          <cell r="C297">
            <v>157045</v>
          </cell>
          <cell r="D297" t="str">
            <v>SUP TRUST DC PLAN 2</v>
          </cell>
          <cell r="E297">
            <v>1421216.2</v>
          </cell>
        </row>
        <row r="298">
          <cell r="C298">
            <v>157050</v>
          </cell>
          <cell r="D298" t="str">
            <v>SUP TRUST SERP PLAN1</v>
          </cell>
          <cell r="E298">
            <v>3795265.68</v>
          </cell>
        </row>
        <row r="299">
          <cell r="C299">
            <v>157055</v>
          </cell>
          <cell r="D299" t="str">
            <v>SUP TRUST SERP PLAN2</v>
          </cell>
          <cell r="E299">
            <v>422186.7</v>
          </cell>
        </row>
        <row r="300">
          <cell r="C300">
            <v>160005</v>
          </cell>
          <cell r="D300" t="str">
            <v>ROU UTIL LEASE ASSET</v>
          </cell>
          <cell r="E300">
            <v>85980585.459999993</v>
          </cell>
        </row>
        <row r="301">
          <cell r="C301">
            <v>160205</v>
          </cell>
          <cell r="D301" t="str">
            <v>ROU UTIL LEAS ACC DE</v>
          </cell>
          <cell r="E301">
            <v>-11833338.33</v>
          </cell>
        </row>
        <row r="302">
          <cell r="C302">
            <v>163005</v>
          </cell>
          <cell r="D302" t="str">
            <v>LEASE RECEIVABLE- LT</v>
          </cell>
          <cell r="E302">
            <v>619878.78</v>
          </cell>
        </row>
        <row r="303">
          <cell r="C303">
            <v>163010</v>
          </cell>
          <cell r="D303" t="str">
            <v>N. MIST LT LEASE REC</v>
          </cell>
          <cell r="E303">
            <v>137216699.46000001</v>
          </cell>
        </row>
        <row r="304">
          <cell r="C304">
            <v>169005</v>
          </cell>
          <cell r="D304" t="str">
            <v>CLOUD UTIL PLANT INS</v>
          </cell>
          <cell r="E304">
            <v>12088104.279999999</v>
          </cell>
        </row>
        <row r="305">
          <cell r="C305">
            <v>169006</v>
          </cell>
          <cell r="D305" t="str">
            <v>CWIP - CLOUD UTIL</v>
          </cell>
          <cell r="E305">
            <v>18007230.690000001</v>
          </cell>
        </row>
        <row r="306">
          <cell r="C306">
            <v>169010</v>
          </cell>
          <cell r="D306" t="str">
            <v>CLOUD UTL PL DEPR</v>
          </cell>
          <cell r="E306">
            <v>-3370812.81</v>
          </cell>
        </row>
        <row r="307">
          <cell r="C307">
            <v>169105</v>
          </cell>
          <cell r="D307" t="str">
            <v>Long Term Prepaids</v>
          </cell>
          <cell r="E307">
            <v>0</v>
          </cell>
        </row>
        <row r="308">
          <cell r="C308">
            <v>169110</v>
          </cell>
          <cell r="D308" t="str">
            <v>WC INS Recover - LT</v>
          </cell>
          <cell r="E308">
            <v>0</v>
          </cell>
        </row>
        <row r="309">
          <cell r="C309">
            <v>169115</v>
          </cell>
          <cell r="D309" t="str">
            <v>UNAMT DEBT EXP LOC</v>
          </cell>
          <cell r="E309">
            <v>1612057.43</v>
          </cell>
        </row>
        <row r="310">
          <cell r="C310">
            <v>169120</v>
          </cell>
          <cell r="D310" t="str">
            <v>Def Ince-Sng Fam Con</v>
          </cell>
          <cell r="E310">
            <v>3292213</v>
          </cell>
        </row>
        <row r="311">
          <cell r="C311">
            <v>169125</v>
          </cell>
          <cell r="D311" t="str">
            <v>Acc Amort - DI - SFC</v>
          </cell>
          <cell r="E311">
            <v>-153045.31</v>
          </cell>
        </row>
        <row r="312">
          <cell r="C312">
            <v>169130</v>
          </cell>
          <cell r="D312" t="str">
            <v>Def Ince-Mltf Mult M</v>
          </cell>
          <cell r="E312">
            <v>3095100</v>
          </cell>
        </row>
        <row r="313">
          <cell r="C313">
            <v>169135</v>
          </cell>
          <cell r="D313" t="str">
            <v>Acc Amort - DI - MMM</v>
          </cell>
          <cell r="E313">
            <v>-126498.69</v>
          </cell>
        </row>
        <row r="314">
          <cell r="C314">
            <v>169140</v>
          </cell>
          <cell r="D314" t="str">
            <v>LEASE CLEARING</v>
          </cell>
          <cell r="E314">
            <v>0</v>
          </cell>
        </row>
        <row r="315">
          <cell r="C315">
            <v>169145</v>
          </cell>
          <cell r="D315" t="str">
            <v>LEASE ASSET CLEARING</v>
          </cell>
          <cell r="E315">
            <v>0</v>
          </cell>
        </row>
        <row r="316">
          <cell r="C316">
            <v>169150</v>
          </cell>
          <cell r="D316" t="str">
            <v>CIS SUSPENSE</v>
          </cell>
          <cell r="E316">
            <v>115100.26</v>
          </cell>
        </row>
        <row r="317">
          <cell r="C317">
            <v>169155</v>
          </cell>
          <cell r="D317" t="str">
            <v>SUSPENSE</v>
          </cell>
          <cell r="E317">
            <v>0</v>
          </cell>
        </row>
        <row r="318">
          <cell r="C318">
            <v>169165</v>
          </cell>
          <cell r="D318" t="str">
            <v>PRELIMINARY SURVEYS</v>
          </cell>
          <cell r="E318">
            <v>5343962.08</v>
          </cell>
        </row>
        <row r="319">
          <cell r="C319">
            <v>169170</v>
          </cell>
          <cell r="D319" t="str">
            <v>CLEARING</v>
          </cell>
          <cell r="E319">
            <v>-142566.87</v>
          </cell>
        </row>
        <row r="320">
          <cell r="C320">
            <v>169175</v>
          </cell>
          <cell r="D320" t="str">
            <v>MULT CNTY TAX</v>
          </cell>
          <cell r="E320">
            <v>-152463.45000000001</v>
          </cell>
        </row>
        <row r="321">
          <cell r="C321">
            <v>169180</v>
          </cell>
          <cell r="D321" t="str">
            <v>METRO SHS TAX</v>
          </cell>
          <cell r="E321">
            <v>33153.03</v>
          </cell>
        </row>
        <row r="322">
          <cell r="C322">
            <v>169185</v>
          </cell>
          <cell r="D322" t="str">
            <v>ACCOUNT ADJUSTMENTS</v>
          </cell>
          <cell r="E322">
            <v>41.74</v>
          </cell>
        </row>
        <row r="323">
          <cell r="C323">
            <v>169503</v>
          </cell>
          <cell r="D323" t="str">
            <v>LG COMP MAINT 17 Cst</v>
          </cell>
          <cell r="E323">
            <v>1259941.01</v>
          </cell>
        </row>
        <row r="324">
          <cell r="C324">
            <v>169504</v>
          </cell>
          <cell r="D324" t="str">
            <v>COMP MAINT AMORT2013</v>
          </cell>
          <cell r="E324">
            <v>-1226981.55</v>
          </cell>
        </row>
        <row r="325">
          <cell r="C325">
            <v>169505</v>
          </cell>
          <cell r="D325" t="str">
            <v>COMP MAINT 2009 Cost</v>
          </cell>
          <cell r="E325">
            <v>1226981.55</v>
          </cell>
        </row>
        <row r="326">
          <cell r="C326">
            <v>169506</v>
          </cell>
          <cell r="D326" t="str">
            <v>LRG COMP MAINT AMORT</v>
          </cell>
          <cell r="E326">
            <v>-1133373.17</v>
          </cell>
        </row>
        <row r="327">
          <cell r="C327">
            <v>169509</v>
          </cell>
          <cell r="D327" t="str">
            <v>N LNG COMP MAINT Exp</v>
          </cell>
          <cell r="E327">
            <v>204968.21</v>
          </cell>
        </row>
        <row r="328">
          <cell r="C328">
            <v>169512</v>
          </cell>
          <cell r="D328" t="str">
            <v>N LNG COMP MAINT Amo</v>
          </cell>
          <cell r="E328">
            <v>-150296.72</v>
          </cell>
        </row>
        <row r="329">
          <cell r="C329">
            <v>169515</v>
          </cell>
          <cell r="D329" t="str">
            <v>Mist 500 Compr Main</v>
          </cell>
          <cell r="E329">
            <v>735437.18</v>
          </cell>
        </row>
        <row r="330">
          <cell r="C330">
            <v>169518</v>
          </cell>
          <cell r="D330" t="str">
            <v>Mist500COMP MAIN Amo</v>
          </cell>
          <cell r="E330">
            <v>-231022.17</v>
          </cell>
        </row>
        <row r="331">
          <cell r="C331">
            <v>169521</v>
          </cell>
          <cell r="D331" t="str">
            <v>Mist600Comp Maint-18</v>
          </cell>
          <cell r="E331">
            <v>91090.29</v>
          </cell>
        </row>
        <row r="332">
          <cell r="C332">
            <v>169524</v>
          </cell>
          <cell r="D332" t="str">
            <v>Mist 600 Comp Amort</v>
          </cell>
          <cell r="E332">
            <v>-69831.399999999994</v>
          </cell>
        </row>
        <row r="333">
          <cell r="C333">
            <v>169527</v>
          </cell>
          <cell r="D333" t="str">
            <v>Mist600Comp Maint-18</v>
          </cell>
          <cell r="E333">
            <v>182108.56</v>
          </cell>
        </row>
        <row r="334">
          <cell r="C334">
            <v>169530</v>
          </cell>
          <cell r="D334" t="str">
            <v>Mist 600 Comp Amort</v>
          </cell>
          <cell r="E334">
            <v>-139657.12</v>
          </cell>
        </row>
        <row r="335">
          <cell r="C335">
            <v>169533</v>
          </cell>
          <cell r="D335" t="str">
            <v>2019 GC300 COMP COST</v>
          </cell>
          <cell r="E335">
            <v>958048.15</v>
          </cell>
        </row>
        <row r="336">
          <cell r="C336">
            <v>169536</v>
          </cell>
          <cell r="D336" t="str">
            <v>2019 GC300 COMP AMOR</v>
          </cell>
          <cell r="E336">
            <v>-475055.65</v>
          </cell>
        </row>
        <row r="337">
          <cell r="C337">
            <v>169539</v>
          </cell>
          <cell r="D337" t="str">
            <v>2019 GC400 COMP COST</v>
          </cell>
          <cell r="E337">
            <v>1121687.8500000001</v>
          </cell>
        </row>
        <row r="338">
          <cell r="C338">
            <v>169542</v>
          </cell>
          <cell r="D338" t="str">
            <v>2019 GC400 COMP AMOR</v>
          </cell>
          <cell r="E338">
            <v>-547959.75</v>
          </cell>
        </row>
        <row r="339">
          <cell r="C339">
            <v>169545</v>
          </cell>
          <cell r="D339" t="str">
            <v>2019 GC500 COMP COST</v>
          </cell>
          <cell r="E339">
            <v>3048585.38</v>
          </cell>
        </row>
        <row r="340">
          <cell r="C340">
            <v>169548</v>
          </cell>
          <cell r="D340" t="str">
            <v>2019 GC500 COMP AMOR</v>
          </cell>
          <cell r="E340">
            <v>-891901.04</v>
          </cell>
        </row>
        <row r="341">
          <cell r="C341">
            <v>169551</v>
          </cell>
          <cell r="D341" t="str">
            <v>2019 GC600 COMP COST</v>
          </cell>
          <cell r="E341">
            <v>406728.4</v>
          </cell>
        </row>
        <row r="342">
          <cell r="C342">
            <v>169554</v>
          </cell>
          <cell r="D342" t="str">
            <v>2019 GC600 COMP AMOR</v>
          </cell>
          <cell r="E342">
            <v>-138590.04</v>
          </cell>
        </row>
        <row r="343">
          <cell r="C343">
            <v>169557</v>
          </cell>
          <cell r="D343" t="str">
            <v>2019 GC600 COMP UT C</v>
          </cell>
          <cell r="E343">
            <v>191650.23</v>
          </cell>
        </row>
        <row r="344">
          <cell r="C344">
            <v>169560</v>
          </cell>
          <cell r="D344" t="str">
            <v>2019 GC600 COMP UT A</v>
          </cell>
          <cell r="E344">
            <v>-65744.710000000006</v>
          </cell>
        </row>
        <row r="345">
          <cell r="C345">
            <v>169563</v>
          </cell>
          <cell r="D345" t="str">
            <v>SALEM COMP REBUI COS</v>
          </cell>
          <cell r="E345">
            <v>30601.71</v>
          </cell>
        </row>
        <row r="346">
          <cell r="C346">
            <v>169565</v>
          </cell>
          <cell r="D346" t="str">
            <v>DELL LEASE DEFERRED</v>
          </cell>
          <cell r="E346">
            <v>-0.02</v>
          </cell>
        </row>
        <row r="347">
          <cell r="C347">
            <v>169566</v>
          </cell>
          <cell r="D347" t="str">
            <v>SALEM COMP REBUI AMO</v>
          </cell>
          <cell r="E347">
            <v>-7140.33</v>
          </cell>
        </row>
        <row r="348">
          <cell r="C348">
            <v>169805</v>
          </cell>
          <cell r="D348" t="str">
            <v>NON-UTILITY LEASEHOL</v>
          </cell>
          <cell r="E348">
            <v>1125502.19</v>
          </cell>
        </row>
        <row r="349">
          <cell r="C349">
            <v>169810</v>
          </cell>
          <cell r="D349" t="str">
            <v>AMT OF NON-UTILITY L</v>
          </cell>
          <cell r="E349">
            <v>-1103218.51</v>
          </cell>
        </row>
        <row r="350">
          <cell r="C350">
            <v>169815</v>
          </cell>
          <cell r="D350" t="str">
            <v>GAIN TRUCK LOT LHI</v>
          </cell>
          <cell r="E350">
            <v>-3400229.21</v>
          </cell>
        </row>
        <row r="351">
          <cell r="C351">
            <v>169820</v>
          </cell>
          <cell r="D351" t="str">
            <v>LH Imp-250 Taylor HQ</v>
          </cell>
          <cell r="E351">
            <v>31869693.300000001</v>
          </cell>
        </row>
        <row r="352">
          <cell r="C352">
            <v>169825</v>
          </cell>
          <cell r="D352" t="str">
            <v>AMT-LH 250 Taylor HQ</v>
          </cell>
          <cell r="E352">
            <v>-3268810.87</v>
          </cell>
        </row>
        <row r="353">
          <cell r="C353">
            <v>169830</v>
          </cell>
          <cell r="D353" t="str">
            <v>OPS LEASEHOLD IMPROV</v>
          </cell>
          <cell r="E353">
            <v>3631536.44</v>
          </cell>
        </row>
        <row r="354">
          <cell r="C354">
            <v>169835</v>
          </cell>
          <cell r="D354" t="str">
            <v>AMORT GAIN ON TRUCK</v>
          </cell>
          <cell r="E354">
            <v>263810.96999999997</v>
          </cell>
        </row>
        <row r="355">
          <cell r="C355">
            <v>169840</v>
          </cell>
          <cell r="D355" t="str">
            <v>AMORT - OPS LEASEHOL</v>
          </cell>
          <cell r="E355">
            <v>-3397880.95</v>
          </cell>
        </row>
        <row r="356">
          <cell r="C356">
            <v>169845</v>
          </cell>
          <cell r="D356" t="str">
            <v>ALBANY LEASEHOLD IMP</v>
          </cell>
          <cell r="E356">
            <v>2722.5</v>
          </cell>
        </row>
        <row r="357">
          <cell r="C357">
            <v>169850</v>
          </cell>
          <cell r="D357" t="str">
            <v>AMORT - ALB LEASEHOL</v>
          </cell>
          <cell r="E357">
            <v>-2722.5</v>
          </cell>
        </row>
        <row r="358">
          <cell r="C358">
            <v>169855</v>
          </cell>
          <cell r="D358" t="str">
            <v>Livingston Tower LHI</v>
          </cell>
          <cell r="E358">
            <v>102732.75</v>
          </cell>
        </row>
        <row r="359">
          <cell r="C359">
            <v>169860</v>
          </cell>
          <cell r="D359" t="str">
            <v>LIVING TOWNE LHI AMO</v>
          </cell>
          <cell r="E359">
            <v>-24026.2</v>
          </cell>
        </row>
        <row r="360">
          <cell r="C360">
            <v>169865</v>
          </cell>
          <cell r="D360" t="str">
            <v>ONE NECK BEND LHI</v>
          </cell>
          <cell r="E360">
            <v>153159.73000000001</v>
          </cell>
        </row>
        <row r="361">
          <cell r="C361">
            <v>169870</v>
          </cell>
          <cell r="D361" t="str">
            <v>ONENECK BEND LHI AMR</v>
          </cell>
          <cell r="E361">
            <v>-71178.929999999993</v>
          </cell>
        </row>
        <row r="362">
          <cell r="C362">
            <v>169875</v>
          </cell>
          <cell r="D362" t="str">
            <v>ST. HONORE LHI COSTS</v>
          </cell>
          <cell r="E362">
            <v>162033.84</v>
          </cell>
        </row>
        <row r="363">
          <cell r="C363">
            <v>169880</v>
          </cell>
          <cell r="D363" t="str">
            <v>ST. HONORE LHI AMORT</v>
          </cell>
          <cell r="E363">
            <v>-11272.98</v>
          </cell>
        </row>
        <row r="364">
          <cell r="C364">
            <v>169885</v>
          </cell>
          <cell r="D364" t="str">
            <v>DAIRY BUIL LHI COSTS</v>
          </cell>
          <cell r="E364">
            <v>21918.29</v>
          </cell>
        </row>
        <row r="365">
          <cell r="C365">
            <v>172015</v>
          </cell>
          <cell r="D365" t="str">
            <v>INVEST NW ENERGYCORP</v>
          </cell>
          <cell r="E365">
            <v>61487343.439999998</v>
          </cell>
        </row>
        <row r="366">
          <cell r="C366">
            <v>172084</v>
          </cell>
          <cell r="D366" t="str">
            <v>INVEST IN RNG HOLDCO</v>
          </cell>
          <cell r="E366">
            <v>12233432.119999999</v>
          </cell>
        </row>
        <row r="367">
          <cell r="C367">
            <v>204005</v>
          </cell>
          <cell r="D367" t="str">
            <v>N/P COM PAPER</v>
          </cell>
          <cell r="E367">
            <v>-42400000</v>
          </cell>
        </row>
        <row r="368">
          <cell r="C368">
            <v>212006</v>
          </cell>
          <cell r="D368" t="str">
            <v>GR/IR CONVERSION</v>
          </cell>
          <cell r="E368">
            <v>-18357753.170000002</v>
          </cell>
        </row>
        <row r="369">
          <cell r="C369">
            <v>212105</v>
          </cell>
          <cell r="D369" t="str">
            <v>A/P VOUCHERS</v>
          </cell>
          <cell r="E369">
            <v>-3843.34</v>
          </cell>
        </row>
        <row r="370">
          <cell r="C370">
            <v>212106</v>
          </cell>
          <cell r="D370" t="str">
            <v>A/P VOUCH CONVERSION</v>
          </cell>
          <cell r="E370">
            <v>-11691842.789999999</v>
          </cell>
        </row>
        <row r="371">
          <cell r="C371">
            <v>212205</v>
          </cell>
          <cell r="D371" t="str">
            <v>A/P ACCRUED INV</v>
          </cell>
          <cell r="E371">
            <v>-12799714.619999999</v>
          </cell>
        </row>
        <row r="372">
          <cell r="C372">
            <v>212310</v>
          </cell>
          <cell r="D372" t="str">
            <v>PERFORMANCE BONUS AC</v>
          </cell>
          <cell r="E372">
            <v>-4728638.32</v>
          </cell>
        </row>
        <row r="373">
          <cell r="C373">
            <v>212405</v>
          </cell>
          <cell r="D373" t="str">
            <v>DEMAND CHARGE EQUALI</v>
          </cell>
          <cell r="E373">
            <v>-8590965</v>
          </cell>
        </row>
        <row r="374">
          <cell r="C374">
            <v>212505</v>
          </cell>
          <cell r="D374" t="str">
            <v>A/P EQUAL PAY BAL</v>
          </cell>
          <cell r="E374">
            <v>-5216261.13</v>
          </cell>
        </row>
        <row r="375">
          <cell r="C375">
            <v>212605</v>
          </cell>
          <cell r="D375" t="str">
            <v>COG LIABILITY</v>
          </cell>
          <cell r="E375">
            <v>-43291433.469999999</v>
          </cell>
        </row>
        <row r="376">
          <cell r="C376">
            <v>212705</v>
          </cell>
          <cell r="D376" t="str">
            <v>RECLASS - CHECK O/D</v>
          </cell>
          <cell r="E376">
            <v>-14717125.289999999</v>
          </cell>
        </row>
        <row r="377">
          <cell r="C377">
            <v>212802</v>
          </cell>
          <cell r="D377" t="str">
            <v>CLN ENERGY WORKS PDX</v>
          </cell>
          <cell r="E377">
            <v>0</v>
          </cell>
        </row>
        <row r="378">
          <cell r="C378">
            <v>212804</v>
          </cell>
          <cell r="D378" t="str">
            <v>A/P OFFICE PAYROLL</v>
          </cell>
          <cell r="E378">
            <v>-3664434</v>
          </cell>
        </row>
        <row r="379">
          <cell r="C379">
            <v>212806</v>
          </cell>
          <cell r="D379" t="str">
            <v>A/P HOURLY PAYROLL</v>
          </cell>
          <cell r="E379">
            <v>0</v>
          </cell>
        </row>
        <row r="380">
          <cell r="C380">
            <v>212808</v>
          </cell>
          <cell r="D380" t="str">
            <v>A/P PENSION</v>
          </cell>
          <cell r="E380">
            <v>-106554.89</v>
          </cell>
        </row>
        <row r="381">
          <cell r="C381">
            <v>212810</v>
          </cell>
          <cell r="D381" t="str">
            <v>FLEX SPENDING ACCT</v>
          </cell>
          <cell r="E381">
            <v>-51834.84</v>
          </cell>
        </row>
        <row r="382">
          <cell r="C382">
            <v>212814</v>
          </cell>
          <cell r="D382" t="str">
            <v>HEALTH SAVINGS ACCT</v>
          </cell>
          <cell r="E382">
            <v>-25952.98</v>
          </cell>
        </row>
        <row r="383">
          <cell r="C383">
            <v>212816</v>
          </cell>
          <cell r="D383" t="str">
            <v>A/P HOURLY PTO-BARGA</v>
          </cell>
          <cell r="E383">
            <v>-3368539.71</v>
          </cell>
        </row>
        <row r="384">
          <cell r="C384">
            <v>212818</v>
          </cell>
          <cell r="D384" t="str">
            <v>OTHER OVERHEAD EXEC</v>
          </cell>
          <cell r="E384">
            <v>0</v>
          </cell>
        </row>
        <row r="385">
          <cell r="C385">
            <v>212820</v>
          </cell>
          <cell r="D385" t="str">
            <v>OTHER OVERHEAD ALLOC</v>
          </cell>
          <cell r="E385">
            <v>0</v>
          </cell>
        </row>
        <row r="386">
          <cell r="C386">
            <v>212822</v>
          </cell>
          <cell r="D386" t="str">
            <v>OT/DB OVERHEAD ALLOC</v>
          </cell>
          <cell r="E386">
            <v>0</v>
          </cell>
        </row>
        <row r="387">
          <cell r="C387">
            <v>212824</v>
          </cell>
          <cell r="D387" t="str">
            <v>A/P TAX LEVY/GARNISH</v>
          </cell>
          <cell r="E387">
            <v>608.78</v>
          </cell>
        </row>
        <row r="388">
          <cell r="C388">
            <v>212826</v>
          </cell>
          <cell r="D388" t="str">
            <v>A/P - CONCUR</v>
          </cell>
          <cell r="E388">
            <v>-467820.98</v>
          </cell>
        </row>
        <row r="389">
          <cell r="C389">
            <v>212828</v>
          </cell>
          <cell r="D389" t="str">
            <v>A/P UNION DUES-GAS W</v>
          </cell>
          <cell r="E389">
            <v>-416.1</v>
          </cell>
        </row>
        <row r="390">
          <cell r="C390">
            <v>212830</v>
          </cell>
          <cell r="D390" t="str">
            <v>A/P NGPAC</v>
          </cell>
          <cell r="E390">
            <v>0</v>
          </cell>
        </row>
        <row r="391">
          <cell r="C391">
            <v>212832</v>
          </cell>
          <cell r="D391" t="str">
            <v>A/P EMP SAVINGS PLAN</v>
          </cell>
          <cell r="E391">
            <v>-563895.75</v>
          </cell>
        </row>
        <row r="392">
          <cell r="C392">
            <v>212842</v>
          </cell>
          <cell r="D392" t="str">
            <v>A/P GAS TRANSP IMBAL</v>
          </cell>
          <cell r="E392">
            <v>-440413.49</v>
          </cell>
        </row>
        <row r="393">
          <cell r="C393">
            <v>212846</v>
          </cell>
          <cell r="D393" t="str">
            <v>A/P MELODY TEPPOLA</v>
          </cell>
          <cell r="E393">
            <v>-482.16</v>
          </cell>
        </row>
        <row r="394">
          <cell r="C394">
            <v>212854</v>
          </cell>
          <cell r="D394" t="str">
            <v>A/P YOURCAUSE</v>
          </cell>
          <cell r="E394">
            <v>-9256.9599999999991</v>
          </cell>
        </row>
        <row r="395">
          <cell r="C395">
            <v>212858</v>
          </cell>
          <cell r="D395" t="str">
            <v>OTHER BONUS LIAB</v>
          </cell>
          <cell r="E395">
            <v>-306226.34000000003</v>
          </cell>
        </row>
        <row r="396">
          <cell r="C396">
            <v>212866</v>
          </cell>
          <cell r="D396" t="str">
            <v>Safety Gear Enhanc F</v>
          </cell>
          <cell r="E396">
            <v>-33333.480000000003</v>
          </cell>
        </row>
        <row r="397">
          <cell r="C397">
            <v>212872</v>
          </cell>
          <cell r="D397" t="str">
            <v>TX COL PAY-FED W/H</v>
          </cell>
          <cell r="E397">
            <v>-411622.44</v>
          </cell>
        </row>
        <row r="398">
          <cell r="C398">
            <v>212874</v>
          </cell>
          <cell r="D398" t="str">
            <v>TX COL PAY-SOC SEC W</v>
          </cell>
          <cell r="E398">
            <v>-158016.62</v>
          </cell>
        </row>
        <row r="399">
          <cell r="C399">
            <v>212876</v>
          </cell>
          <cell r="D399" t="str">
            <v>TX COL PAY-ST W/H</v>
          </cell>
          <cell r="E399">
            <v>-224666.2</v>
          </cell>
        </row>
        <row r="400">
          <cell r="C400">
            <v>212878</v>
          </cell>
          <cell r="D400" t="str">
            <v>TX COL PAY-FED W/H P</v>
          </cell>
          <cell r="E400">
            <v>-129952.54</v>
          </cell>
        </row>
        <row r="401">
          <cell r="C401">
            <v>212880</v>
          </cell>
          <cell r="D401" t="str">
            <v>TX COL PAY-ST W/H PE</v>
          </cell>
          <cell r="E401">
            <v>-80264.320000000007</v>
          </cell>
        </row>
        <row r="402">
          <cell r="C402">
            <v>212884</v>
          </cell>
          <cell r="D402" t="str">
            <v>TX COL PAY-MEDICARE</v>
          </cell>
          <cell r="E402">
            <v>-41369.82</v>
          </cell>
        </row>
        <row r="403">
          <cell r="C403">
            <v>216007</v>
          </cell>
          <cell r="D403" t="str">
            <v>NWN PAY AFFIL CONV</v>
          </cell>
          <cell r="E403">
            <v>433173.01</v>
          </cell>
        </row>
        <row r="404">
          <cell r="C404">
            <v>216305</v>
          </cell>
          <cell r="D404" t="str">
            <v>NWN TAXSHARE PAY AFF</v>
          </cell>
          <cell r="E404">
            <v>-9389390.0700000003</v>
          </cell>
        </row>
        <row r="405">
          <cell r="C405">
            <v>220305</v>
          </cell>
          <cell r="D405" t="str">
            <v>TAXSHARE INTERCO PAY</v>
          </cell>
          <cell r="E405">
            <v>-12863929</v>
          </cell>
        </row>
        <row r="406">
          <cell r="C406">
            <v>224006</v>
          </cell>
          <cell r="D406" t="str">
            <v>TAX ACC-OPER PROP-WA</v>
          </cell>
          <cell r="E406">
            <v>-1351113.83</v>
          </cell>
        </row>
        <row r="407">
          <cell r="C407">
            <v>224009</v>
          </cell>
          <cell r="D407" t="str">
            <v>TAX ACC-BUSINESS-WA</v>
          </cell>
          <cell r="E407">
            <v>0</v>
          </cell>
        </row>
        <row r="408">
          <cell r="C408">
            <v>224012</v>
          </cell>
          <cell r="D408" t="str">
            <v>TAX ACC-COMPENSATING</v>
          </cell>
          <cell r="E408">
            <v>0</v>
          </cell>
        </row>
        <row r="409">
          <cell r="C409">
            <v>224015</v>
          </cell>
          <cell r="D409" t="str">
            <v>OR CAT</v>
          </cell>
          <cell r="E409">
            <v>-5135601</v>
          </cell>
        </row>
        <row r="410">
          <cell r="C410">
            <v>224018</v>
          </cell>
          <cell r="D410" t="str">
            <v>INC TAX ACC-FED</v>
          </cell>
          <cell r="E410">
            <v>-7895214.1900000004</v>
          </cell>
        </row>
        <row r="411">
          <cell r="C411">
            <v>224021</v>
          </cell>
          <cell r="D411" t="str">
            <v>INC TAX ACC-STATE</v>
          </cell>
          <cell r="E411">
            <v>-2135094</v>
          </cell>
        </row>
        <row r="412">
          <cell r="C412">
            <v>224024</v>
          </cell>
          <cell r="D412" t="str">
            <v>TAX ACC-METRO SHS TA</v>
          </cell>
          <cell r="E412">
            <v>-462874</v>
          </cell>
        </row>
        <row r="413">
          <cell r="C413">
            <v>224027</v>
          </cell>
          <cell r="D413" t="str">
            <v>TAX ACC-FRAN-UNBLD</v>
          </cell>
          <cell r="E413">
            <v>-1775376.44</v>
          </cell>
        </row>
        <row r="414">
          <cell r="C414">
            <v>224030</v>
          </cell>
          <cell r="D414" t="str">
            <v>TAX ACC-FRAN-UNB WAR</v>
          </cell>
          <cell r="E414">
            <v>43346.48</v>
          </cell>
        </row>
        <row r="415">
          <cell r="C415">
            <v>224033</v>
          </cell>
          <cell r="D415" t="str">
            <v>TAX ACC-PR DFD 6.2%</v>
          </cell>
          <cell r="E415">
            <v>-2354658.46</v>
          </cell>
        </row>
        <row r="416">
          <cell r="C416">
            <v>224036</v>
          </cell>
          <cell r="D416" t="str">
            <v>TAX ACC-SO CLAC 98</v>
          </cell>
          <cell r="E416">
            <v>10840.84</v>
          </cell>
        </row>
        <row r="417">
          <cell r="C417">
            <v>224039</v>
          </cell>
          <cell r="D417" t="str">
            <v>TAX ACC-PAYROLL</v>
          </cell>
          <cell r="E417">
            <v>-5634277.3300000001</v>
          </cell>
        </row>
        <row r="418">
          <cell r="C418">
            <v>224042</v>
          </cell>
          <cell r="D418" t="str">
            <v>TAX ACC-UNEMP-OR</v>
          </cell>
          <cell r="E418">
            <v>25898.29</v>
          </cell>
        </row>
        <row r="419">
          <cell r="C419">
            <v>224045</v>
          </cell>
          <cell r="D419" t="str">
            <v>TAX ACC-UNEMP-WA</v>
          </cell>
          <cell r="E419">
            <v>7367.06</v>
          </cell>
        </row>
        <row r="420">
          <cell r="C420">
            <v>224048</v>
          </cell>
          <cell r="D420" t="str">
            <v>TAX ACC-FED UNEMP</v>
          </cell>
          <cell r="E420">
            <v>1226.78</v>
          </cell>
        </row>
        <row r="421">
          <cell r="C421">
            <v>224051</v>
          </cell>
          <cell r="D421" t="str">
            <v>TAX ACC-FED UNEMP-WA</v>
          </cell>
          <cell r="E421">
            <v>30.17</v>
          </cell>
        </row>
        <row r="422">
          <cell r="C422">
            <v>224054</v>
          </cell>
          <cell r="D422" t="str">
            <v>TAX ACC-PAYROLL-SOC</v>
          </cell>
          <cell r="E422">
            <v>3084090.37</v>
          </cell>
        </row>
        <row r="423">
          <cell r="C423">
            <v>224057</v>
          </cell>
          <cell r="D423" t="str">
            <v>TAX ACC-PAYROLL-TRI-</v>
          </cell>
          <cell r="E423">
            <v>191247.95</v>
          </cell>
        </row>
        <row r="424">
          <cell r="C424">
            <v>224060</v>
          </cell>
          <cell r="D424" t="str">
            <v>TAX ACC-LANE CO TRAN</v>
          </cell>
          <cell r="E424">
            <v>7094.34</v>
          </cell>
        </row>
        <row r="425">
          <cell r="C425">
            <v>224063</v>
          </cell>
          <cell r="D425" t="str">
            <v>TAX ACC-PAYROLL-MEDI</v>
          </cell>
          <cell r="E425">
            <v>776790.77</v>
          </cell>
        </row>
        <row r="426">
          <cell r="C426">
            <v>224072</v>
          </cell>
          <cell r="D426" t="str">
            <v>TAX ACC BONUS</v>
          </cell>
          <cell r="E426">
            <v>-30624.23</v>
          </cell>
        </row>
        <row r="427">
          <cell r="C427">
            <v>224075</v>
          </cell>
          <cell r="D427" t="str">
            <v>TAX ACC-MULT CO</v>
          </cell>
          <cell r="E427">
            <v>-76138</v>
          </cell>
        </row>
        <row r="428">
          <cell r="C428">
            <v>224078</v>
          </cell>
          <cell r="D428" t="str">
            <v>FRAN TAX - PORTLAND</v>
          </cell>
          <cell r="E428">
            <v>-2803236.69</v>
          </cell>
        </row>
        <row r="429">
          <cell r="C429">
            <v>224081</v>
          </cell>
          <cell r="D429" t="str">
            <v>FRAN TAX - ALBANY</v>
          </cell>
          <cell r="E429">
            <v>-39808.76</v>
          </cell>
        </row>
        <row r="430">
          <cell r="C430">
            <v>224084</v>
          </cell>
          <cell r="D430" t="str">
            <v>FRAN TAX - AURORA</v>
          </cell>
          <cell r="E430">
            <v>-6667.3</v>
          </cell>
        </row>
        <row r="431">
          <cell r="C431">
            <v>224087</v>
          </cell>
          <cell r="D431" t="str">
            <v>FRAN TAX - CORVALLIS</v>
          </cell>
          <cell r="E431">
            <v>-40293.06</v>
          </cell>
        </row>
        <row r="432">
          <cell r="C432">
            <v>224090</v>
          </cell>
          <cell r="D432" t="str">
            <v>FRAN TAX - FAIRVIEW</v>
          </cell>
          <cell r="E432">
            <v>-30698.959999999999</v>
          </cell>
        </row>
        <row r="433">
          <cell r="C433">
            <v>224093</v>
          </cell>
          <cell r="D433" t="str">
            <v>FRAN TAX - GERVAIS</v>
          </cell>
          <cell r="E433">
            <v>-4137.93</v>
          </cell>
        </row>
        <row r="434">
          <cell r="C434">
            <v>224096</v>
          </cell>
          <cell r="D434" t="str">
            <v>FRAN TAX - HUBBARD</v>
          </cell>
          <cell r="E434">
            <v>-10425.65</v>
          </cell>
        </row>
        <row r="435">
          <cell r="C435">
            <v>224099</v>
          </cell>
          <cell r="D435" t="str">
            <v>FRAN TAX - LEBANON</v>
          </cell>
          <cell r="E435">
            <v>-11936.03</v>
          </cell>
        </row>
        <row r="436">
          <cell r="C436">
            <v>224102</v>
          </cell>
          <cell r="D436" t="str">
            <v>FRAN TAX - MILWAUKIE</v>
          </cell>
          <cell r="E436">
            <v>-83073.98</v>
          </cell>
        </row>
        <row r="437">
          <cell r="C437">
            <v>224105</v>
          </cell>
          <cell r="D437" t="str">
            <v>FRANTAX - MT ANGEL</v>
          </cell>
          <cell r="E437">
            <v>-12973.96</v>
          </cell>
        </row>
        <row r="438">
          <cell r="C438">
            <v>224108</v>
          </cell>
          <cell r="D438" t="str">
            <v>FRAN TAX - SALEM</v>
          </cell>
          <cell r="E438">
            <v>0</v>
          </cell>
        </row>
        <row r="439">
          <cell r="C439">
            <v>224111</v>
          </cell>
          <cell r="D439" t="str">
            <v>FRANTAX - SILVERTON</v>
          </cell>
          <cell r="E439">
            <v>-9083.76</v>
          </cell>
        </row>
        <row r="440">
          <cell r="C440">
            <v>224114</v>
          </cell>
          <cell r="D440" t="str">
            <v>FRAN TAX - TROUTDALE</v>
          </cell>
          <cell r="E440">
            <v>-69836.34</v>
          </cell>
        </row>
        <row r="441">
          <cell r="C441">
            <v>224117</v>
          </cell>
          <cell r="D441" t="str">
            <v>FRAN TAX - WEST LINN</v>
          </cell>
          <cell r="E441">
            <v>-128612.51</v>
          </cell>
        </row>
        <row r="442">
          <cell r="C442">
            <v>224120</v>
          </cell>
          <cell r="D442" t="str">
            <v>FRAN TAX - WOODBURN</v>
          </cell>
          <cell r="E442">
            <v>-16594.45</v>
          </cell>
        </row>
        <row r="443">
          <cell r="C443">
            <v>224123</v>
          </cell>
          <cell r="D443" t="str">
            <v>FRAN TAX - BEAVERTON</v>
          </cell>
          <cell r="E443">
            <v>-383843.34</v>
          </cell>
        </row>
        <row r="444">
          <cell r="C444">
            <v>224126</v>
          </cell>
          <cell r="D444" t="str">
            <v>FRAN TAX - DALLAS</v>
          </cell>
          <cell r="E444">
            <v>-62429.39</v>
          </cell>
        </row>
        <row r="445">
          <cell r="C445">
            <v>224129</v>
          </cell>
          <cell r="D445" t="str">
            <v>FRAN TAX - MONMOUTH</v>
          </cell>
          <cell r="E445">
            <v>-4553.84</v>
          </cell>
        </row>
        <row r="446">
          <cell r="C446">
            <v>224132</v>
          </cell>
          <cell r="D446" t="str">
            <v>FRAN TAX - INDEPENDE</v>
          </cell>
          <cell r="E446">
            <v>-26869.46</v>
          </cell>
        </row>
        <row r="447">
          <cell r="C447">
            <v>224135</v>
          </cell>
          <cell r="D447" t="str">
            <v>FRANTAX - TUALATIN</v>
          </cell>
          <cell r="E447">
            <v>-169471.42</v>
          </cell>
        </row>
        <row r="448">
          <cell r="C448">
            <v>224138</v>
          </cell>
          <cell r="D448" t="str">
            <v>FRAN TAX - LAKE OSWE</v>
          </cell>
          <cell r="E448">
            <v>-237065.96</v>
          </cell>
        </row>
        <row r="449">
          <cell r="C449">
            <v>224141</v>
          </cell>
          <cell r="D449" t="str">
            <v>FRAN TAX - NEWBERG</v>
          </cell>
          <cell r="E449">
            <v>-78164.73</v>
          </cell>
        </row>
        <row r="450">
          <cell r="C450">
            <v>224144</v>
          </cell>
          <cell r="D450" t="str">
            <v>FRAN TAX - SHERWOOD</v>
          </cell>
          <cell r="E450">
            <v>-88367.31</v>
          </cell>
        </row>
        <row r="451">
          <cell r="C451">
            <v>224147</v>
          </cell>
          <cell r="D451" t="str">
            <v>FRAN TAX - HILLSBORO</v>
          </cell>
          <cell r="E451">
            <v>-94812.86</v>
          </cell>
        </row>
        <row r="452">
          <cell r="C452">
            <v>224150</v>
          </cell>
          <cell r="D452" t="str">
            <v>FRAN TAX - FOREST GR</v>
          </cell>
          <cell r="E452">
            <v>-70595.100000000006</v>
          </cell>
        </row>
        <row r="453">
          <cell r="C453">
            <v>224153</v>
          </cell>
          <cell r="D453" t="str">
            <v>FRAN TAX - CORNELIUS</v>
          </cell>
          <cell r="E453">
            <v>-35590.01</v>
          </cell>
        </row>
        <row r="454">
          <cell r="C454">
            <v>224156</v>
          </cell>
          <cell r="D454" t="str">
            <v>FRAN TAX - GRESHAM</v>
          </cell>
          <cell r="E454">
            <v>-361711.52</v>
          </cell>
        </row>
        <row r="455">
          <cell r="C455">
            <v>224159</v>
          </cell>
          <cell r="D455" t="str">
            <v>FRAN TAX - GLADSTONE</v>
          </cell>
          <cell r="E455">
            <v>-40019.49</v>
          </cell>
        </row>
        <row r="456">
          <cell r="C456">
            <v>224162</v>
          </cell>
          <cell r="D456" t="str">
            <v>FRAN TAX - OREGON CI</v>
          </cell>
          <cell r="E456">
            <v>-29225.43</v>
          </cell>
        </row>
        <row r="457">
          <cell r="C457">
            <v>224165</v>
          </cell>
          <cell r="D457" t="str">
            <v>FRAN TAX - WOOD VILL</v>
          </cell>
          <cell r="E457">
            <v>-13664.48</v>
          </cell>
        </row>
        <row r="458">
          <cell r="C458">
            <v>224168</v>
          </cell>
          <cell r="D458" t="str">
            <v>FRAN TAX - EUGENE</v>
          </cell>
          <cell r="E458">
            <v>-461556.8</v>
          </cell>
        </row>
        <row r="459">
          <cell r="C459">
            <v>224171</v>
          </cell>
          <cell r="D459" t="str">
            <v>FRAN TAX - SPRINGFIE</v>
          </cell>
          <cell r="E459">
            <v>-101854.33</v>
          </cell>
        </row>
        <row r="460">
          <cell r="C460">
            <v>224174</v>
          </cell>
          <cell r="D460" t="str">
            <v>FRAN TAX - THE DALLE</v>
          </cell>
          <cell r="E460">
            <v>-8021.53</v>
          </cell>
        </row>
        <row r="461">
          <cell r="C461">
            <v>224177</v>
          </cell>
          <cell r="D461" t="str">
            <v>FRAN TAX - TURNER</v>
          </cell>
          <cell r="E461">
            <v>-11218.56</v>
          </cell>
        </row>
        <row r="462">
          <cell r="C462">
            <v>224180</v>
          </cell>
          <cell r="D462" t="str">
            <v>FRAN TAX - COBURG</v>
          </cell>
          <cell r="E462">
            <v>-11608.4</v>
          </cell>
        </row>
        <row r="463">
          <cell r="C463">
            <v>224183</v>
          </cell>
          <cell r="D463" t="str">
            <v>FRAN TAX - ST HELENS</v>
          </cell>
          <cell r="E463">
            <v>-10108.32</v>
          </cell>
        </row>
        <row r="464">
          <cell r="C464">
            <v>224186</v>
          </cell>
          <cell r="D464" t="str">
            <v>FRANTAX - SCAPPOOSE</v>
          </cell>
          <cell r="E464">
            <v>-28045.919999999998</v>
          </cell>
        </row>
        <row r="465">
          <cell r="C465">
            <v>224189</v>
          </cell>
          <cell r="D465" t="str">
            <v>FRAN TAX - TIGARD</v>
          </cell>
          <cell r="E465">
            <v>-258256.81</v>
          </cell>
        </row>
        <row r="466">
          <cell r="C466">
            <v>224192</v>
          </cell>
          <cell r="D466" t="str">
            <v>FRAN TAX - SWEET HOM</v>
          </cell>
          <cell r="E466">
            <v>-4944.91</v>
          </cell>
        </row>
        <row r="467">
          <cell r="C467">
            <v>224195</v>
          </cell>
          <cell r="D467" t="str">
            <v>FRAN TAX - HOOD RIVE</v>
          </cell>
          <cell r="E467">
            <v>-8961.09</v>
          </cell>
        </row>
        <row r="468">
          <cell r="C468">
            <v>224198</v>
          </cell>
          <cell r="D468" t="str">
            <v>FRANTAX - STAYTON</v>
          </cell>
          <cell r="E468">
            <v>-31948.720000000001</v>
          </cell>
        </row>
        <row r="469">
          <cell r="C469">
            <v>224201</v>
          </cell>
          <cell r="D469" t="str">
            <v>FRANTAX - AUMSVILLE</v>
          </cell>
          <cell r="E469">
            <v>-1866.54</v>
          </cell>
        </row>
        <row r="470">
          <cell r="C470">
            <v>224204</v>
          </cell>
          <cell r="D470" t="str">
            <v>FRANTAX - LYONS</v>
          </cell>
          <cell r="E470">
            <v>-4581.7700000000004</v>
          </cell>
        </row>
        <row r="471">
          <cell r="C471">
            <v>224207</v>
          </cell>
          <cell r="D471" t="str">
            <v>FRANTAX - MILL CITY</v>
          </cell>
          <cell r="E471">
            <v>-6109.68</v>
          </cell>
        </row>
        <row r="472">
          <cell r="C472">
            <v>224210</v>
          </cell>
          <cell r="D472" t="str">
            <v>FRAN TAX - JUNCTION</v>
          </cell>
          <cell r="E472">
            <v>-27519.85</v>
          </cell>
        </row>
        <row r="473">
          <cell r="C473">
            <v>224213</v>
          </cell>
          <cell r="D473" t="str">
            <v>FRAN TAX - COTTAGE G</v>
          </cell>
          <cell r="E473">
            <v>-31865.8</v>
          </cell>
        </row>
        <row r="474">
          <cell r="C474">
            <v>224216</v>
          </cell>
          <cell r="D474" t="str">
            <v>FRAN TAX - CRESWELL</v>
          </cell>
          <cell r="E474">
            <v>-14610.03</v>
          </cell>
        </row>
        <row r="475">
          <cell r="C475">
            <v>224219</v>
          </cell>
          <cell r="D475" t="str">
            <v>FRAN TAX - COLUMBIA</v>
          </cell>
          <cell r="E475">
            <v>-8070.45</v>
          </cell>
        </row>
        <row r="476">
          <cell r="C476">
            <v>224222</v>
          </cell>
          <cell r="D476" t="str">
            <v>FRANTAX - PHILOMATH</v>
          </cell>
          <cell r="E476">
            <v>-5818.42</v>
          </cell>
        </row>
        <row r="477">
          <cell r="C477">
            <v>224225</v>
          </cell>
          <cell r="D477" t="str">
            <v>FRAN TAX - DONALD</v>
          </cell>
          <cell r="E477">
            <v>-3672.83</v>
          </cell>
        </row>
        <row r="478">
          <cell r="C478">
            <v>224228</v>
          </cell>
          <cell r="D478" t="str">
            <v>FRAN TAX - MCMINNVIL</v>
          </cell>
          <cell r="E478">
            <v>-65388.55</v>
          </cell>
        </row>
        <row r="479">
          <cell r="C479">
            <v>224231</v>
          </cell>
          <cell r="D479" t="str">
            <v>FRAN TAX - AMITY</v>
          </cell>
          <cell r="E479">
            <v>-3411.07</v>
          </cell>
        </row>
        <row r="480">
          <cell r="C480">
            <v>224234</v>
          </cell>
          <cell r="D480" t="str">
            <v>FRAN TAX - HALSEY</v>
          </cell>
          <cell r="E480">
            <v>-2853.57</v>
          </cell>
        </row>
        <row r="481">
          <cell r="C481">
            <v>224237</v>
          </cell>
          <cell r="D481" t="str">
            <v>FRAN TAX - HARRISBUR</v>
          </cell>
          <cell r="E481">
            <v>-11423.85</v>
          </cell>
        </row>
        <row r="482">
          <cell r="C482">
            <v>224240</v>
          </cell>
          <cell r="D482" t="str">
            <v>FRAN TAX - BROWNSVIL</v>
          </cell>
          <cell r="E482">
            <v>-6225.97</v>
          </cell>
        </row>
        <row r="483">
          <cell r="C483">
            <v>224243</v>
          </cell>
          <cell r="D483" t="str">
            <v>FRAN TAX - NORTH PLA</v>
          </cell>
          <cell r="E483">
            <v>-14419.44</v>
          </cell>
        </row>
        <row r="484">
          <cell r="C484">
            <v>224246</v>
          </cell>
          <cell r="D484" t="str">
            <v>FRAN TAX - ASTORIA</v>
          </cell>
          <cell r="E484">
            <v>-57665.9</v>
          </cell>
        </row>
        <row r="485">
          <cell r="C485">
            <v>224249</v>
          </cell>
          <cell r="D485" t="str">
            <v>FRAN TAX - CLATSKANI</v>
          </cell>
          <cell r="E485">
            <v>-2475.9499999999998</v>
          </cell>
        </row>
        <row r="486">
          <cell r="C486">
            <v>224252</v>
          </cell>
          <cell r="D486" t="str">
            <v>FRAN TAX - JEFFERSON</v>
          </cell>
          <cell r="E486">
            <v>-6893.78</v>
          </cell>
        </row>
        <row r="487">
          <cell r="C487">
            <v>224255</v>
          </cell>
          <cell r="D487" t="str">
            <v>FRAN TAX - SCIO</v>
          </cell>
          <cell r="E487">
            <v>-3445.41</v>
          </cell>
        </row>
        <row r="488">
          <cell r="C488">
            <v>224258</v>
          </cell>
          <cell r="D488" t="str">
            <v>FRAN TAX - SUBLIMITY</v>
          </cell>
          <cell r="E488">
            <v>-12534.12</v>
          </cell>
        </row>
        <row r="489">
          <cell r="C489">
            <v>224261</v>
          </cell>
          <cell r="D489" t="str">
            <v>FRAN TAX - MOLALLA</v>
          </cell>
          <cell r="E489">
            <v>-27466.15</v>
          </cell>
        </row>
        <row r="490">
          <cell r="C490">
            <v>224264</v>
          </cell>
          <cell r="D490" t="str">
            <v>FRAN TAX - BARLOW</v>
          </cell>
          <cell r="E490">
            <v>-516.14</v>
          </cell>
        </row>
        <row r="491">
          <cell r="C491">
            <v>224267</v>
          </cell>
          <cell r="D491" t="str">
            <v>FRAN TAX - WILLAMINA</v>
          </cell>
          <cell r="E491">
            <v>-4705.29</v>
          </cell>
        </row>
        <row r="492">
          <cell r="C492">
            <v>224270</v>
          </cell>
          <cell r="D492" t="str">
            <v>FRAN TAX - WATERLOO</v>
          </cell>
          <cell r="E492">
            <v>-349.51</v>
          </cell>
        </row>
        <row r="493">
          <cell r="C493">
            <v>224273</v>
          </cell>
          <cell r="D493" t="str">
            <v>FRAN TAX - SODAVILLE</v>
          </cell>
          <cell r="E493">
            <v>423.06</v>
          </cell>
        </row>
        <row r="494">
          <cell r="C494">
            <v>224276</v>
          </cell>
          <cell r="D494" t="str">
            <v>FRAN TAX - RAINIER</v>
          </cell>
          <cell r="E494">
            <v>-4644.5600000000004</v>
          </cell>
        </row>
        <row r="495">
          <cell r="C495">
            <v>224279</v>
          </cell>
          <cell r="D495" t="str">
            <v>FRAN TAX - GEARHART</v>
          </cell>
          <cell r="E495">
            <v>-14078.74</v>
          </cell>
        </row>
        <row r="496">
          <cell r="C496">
            <v>224282</v>
          </cell>
          <cell r="D496" t="str">
            <v>FRAN TAX - WARRENTON</v>
          </cell>
          <cell r="E496">
            <v>-5540.73</v>
          </cell>
        </row>
        <row r="497">
          <cell r="C497">
            <v>224285</v>
          </cell>
          <cell r="D497" t="str">
            <v>FRAN TAX - SEASIDE</v>
          </cell>
          <cell r="E497">
            <v>-39747.08</v>
          </cell>
        </row>
        <row r="498">
          <cell r="C498">
            <v>224288</v>
          </cell>
          <cell r="D498" t="str">
            <v>FRAN TAX - SHERIDAN</v>
          </cell>
          <cell r="E498">
            <v>-14028.31</v>
          </cell>
        </row>
        <row r="499">
          <cell r="C499">
            <v>224291</v>
          </cell>
          <cell r="D499" t="str">
            <v>FRAN TAX - TOLEDO</v>
          </cell>
          <cell r="E499">
            <v>-12522.82</v>
          </cell>
        </row>
        <row r="500">
          <cell r="C500">
            <v>224294</v>
          </cell>
          <cell r="D500" t="str">
            <v>FRAN TAX - NEWPORT</v>
          </cell>
          <cell r="E500">
            <v>-34210.65</v>
          </cell>
        </row>
        <row r="501">
          <cell r="C501">
            <v>224297</v>
          </cell>
          <cell r="D501" t="str">
            <v>FRAN TAX - BANKS</v>
          </cell>
          <cell r="E501">
            <v>-7358.31</v>
          </cell>
        </row>
        <row r="502">
          <cell r="C502">
            <v>224300</v>
          </cell>
          <cell r="D502" t="str">
            <v>FRAN TAX - LINCOLN C</v>
          </cell>
          <cell r="E502">
            <v>-50604.89</v>
          </cell>
        </row>
        <row r="503">
          <cell r="C503">
            <v>224303</v>
          </cell>
          <cell r="D503" t="str">
            <v>FRAN TAX - SILETZ</v>
          </cell>
          <cell r="E503">
            <v>-1426.04</v>
          </cell>
        </row>
        <row r="504">
          <cell r="C504">
            <v>224306</v>
          </cell>
          <cell r="D504" t="str">
            <v>FRAN TAX - SANDY</v>
          </cell>
          <cell r="E504">
            <v>-47378.29</v>
          </cell>
        </row>
        <row r="505">
          <cell r="C505">
            <v>224309</v>
          </cell>
          <cell r="D505" t="str">
            <v>FRAN TAX - CANBY</v>
          </cell>
          <cell r="E505">
            <v>-59969.919999999998</v>
          </cell>
        </row>
        <row r="506">
          <cell r="C506">
            <v>224312</v>
          </cell>
          <cell r="D506" t="str">
            <v>FRAN TAX - KING CITY</v>
          </cell>
          <cell r="E506">
            <v>-18974.22</v>
          </cell>
        </row>
        <row r="507">
          <cell r="C507">
            <v>224315</v>
          </cell>
          <cell r="D507" t="str">
            <v>FRAN TAX - HAPPY VAL</v>
          </cell>
          <cell r="E507">
            <v>-111556.5</v>
          </cell>
        </row>
        <row r="508">
          <cell r="C508">
            <v>224318</v>
          </cell>
          <cell r="D508" t="str">
            <v>FRAN TAX - DURHAM</v>
          </cell>
          <cell r="E508">
            <v>-7630.35</v>
          </cell>
        </row>
        <row r="509">
          <cell r="C509">
            <v>224321</v>
          </cell>
          <cell r="D509" t="str">
            <v>FRAN TAX - DUNDEE</v>
          </cell>
          <cell r="E509">
            <v>-10486.48</v>
          </cell>
        </row>
        <row r="510">
          <cell r="C510">
            <v>224324</v>
          </cell>
          <cell r="D510" t="str">
            <v>FRAN TAX - MAYWOOD P</v>
          </cell>
          <cell r="E510">
            <v>-3237.67</v>
          </cell>
        </row>
        <row r="511">
          <cell r="C511">
            <v>224327</v>
          </cell>
          <cell r="D511" t="str">
            <v>FRAN TAX - WILSONVIL</v>
          </cell>
          <cell r="E511">
            <v>-25458.26</v>
          </cell>
        </row>
        <row r="512">
          <cell r="C512">
            <v>224330</v>
          </cell>
          <cell r="D512" t="str">
            <v>FRAN TAX - JOHNSON C</v>
          </cell>
          <cell r="E512">
            <v>-85.16</v>
          </cell>
        </row>
        <row r="513">
          <cell r="C513">
            <v>224333</v>
          </cell>
          <cell r="D513" t="str">
            <v>FRAN TAX - RIVERGROV</v>
          </cell>
          <cell r="E513">
            <v>-2794.74</v>
          </cell>
        </row>
        <row r="514">
          <cell r="C514">
            <v>224336</v>
          </cell>
          <cell r="D514" t="str">
            <v>FRAN TAX - TANGENT</v>
          </cell>
          <cell r="E514">
            <v>-1425.8</v>
          </cell>
        </row>
        <row r="515">
          <cell r="C515">
            <v>224339</v>
          </cell>
          <cell r="D515" t="str">
            <v>FRAN TAX - DEPOE BAY</v>
          </cell>
          <cell r="E515">
            <v>-9079.2800000000007</v>
          </cell>
        </row>
        <row r="516">
          <cell r="C516">
            <v>224342</v>
          </cell>
          <cell r="D516" t="str">
            <v>FRAN TAX - MILLERSBU</v>
          </cell>
          <cell r="E516">
            <v>-19681.689999999999</v>
          </cell>
        </row>
        <row r="517">
          <cell r="C517">
            <v>224345</v>
          </cell>
          <cell r="D517" t="str">
            <v>FRAN TAX - ADAIR VIL</v>
          </cell>
          <cell r="E517">
            <v>-4158.57</v>
          </cell>
        </row>
        <row r="518">
          <cell r="C518">
            <v>224348</v>
          </cell>
          <cell r="D518" t="str">
            <v>FRAN TAX - KEIZER</v>
          </cell>
          <cell r="E518">
            <v>-125495.49</v>
          </cell>
        </row>
        <row r="519">
          <cell r="C519">
            <v>224351</v>
          </cell>
          <cell r="D519" t="str">
            <v>FRAN TAX - LAFAYETTE</v>
          </cell>
          <cell r="E519">
            <v>-8462.5400000000009</v>
          </cell>
        </row>
        <row r="520">
          <cell r="C520">
            <v>224354</v>
          </cell>
          <cell r="D520" t="str">
            <v>FRAN TAX - CANNON BE</v>
          </cell>
          <cell r="E520">
            <v>-17594.580000000002</v>
          </cell>
        </row>
        <row r="521">
          <cell r="C521">
            <v>224357</v>
          </cell>
          <cell r="D521" t="str">
            <v>FRAN TAX - VERNONIA</v>
          </cell>
          <cell r="E521">
            <v>-8665.7199999999993</v>
          </cell>
        </row>
        <row r="522">
          <cell r="C522">
            <v>224360</v>
          </cell>
          <cell r="D522" t="str">
            <v>FRAN TAX - COOS BAY</v>
          </cell>
          <cell r="E522">
            <v>-19286.07</v>
          </cell>
        </row>
        <row r="523">
          <cell r="C523">
            <v>224363</v>
          </cell>
          <cell r="D523" t="str">
            <v>FRAN TAX - NORTH BEN</v>
          </cell>
          <cell r="E523">
            <v>-12649.87</v>
          </cell>
        </row>
        <row r="524">
          <cell r="C524">
            <v>224366</v>
          </cell>
          <cell r="D524" t="str">
            <v>FRAN TAX - MYRTLE PO</v>
          </cell>
          <cell r="E524">
            <v>-3904.97</v>
          </cell>
        </row>
        <row r="525">
          <cell r="C525">
            <v>224369</v>
          </cell>
          <cell r="D525" t="str">
            <v>FRAN TAX - COQUILLE</v>
          </cell>
          <cell r="E525">
            <v>-4778.71</v>
          </cell>
        </row>
        <row r="526">
          <cell r="C526">
            <v>224372</v>
          </cell>
          <cell r="D526" t="str">
            <v>WASH EXCISE TAX PYMN</v>
          </cell>
          <cell r="E526">
            <v>0</v>
          </cell>
        </row>
        <row r="527">
          <cell r="C527">
            <v>224375</v>
          </cell>
          <cell r="D527" t="str">
            <v>INCOME TAX RECLASS</v>
          </cell>
          <cell r="E527">
            <v>15704921.189999999</v>
          </cell>
        </row>
        <row r="528">
          <cell r="C528">
            <v>224378</v>
          </cell>
          <cell r="D528" t="str">
            <v>FRANCHISE TAX - WA</v>
          </cell>
          <cell r="E528">
            <v>-369396.19</v>
          </cell>
        </row>
        <row r="529">
          <cell r="C529">
            <v>228006</v>
          </cell>
          <cell r="D529" t="str">
            <v>INT ACC-COMMIT COMMI</v>
          </cell>
          <cell r="E529">
            <v>-17777.72</v>
          </cell>
        </row>
        <row r="530">
          <cell r="C530">
            <v>228007</v>
          </cell>
          <cell r="D530" t="str">
            <v>INT ACC-8.26% NOTES</v>
          </cell>
          <cell r="E530">
            <v>0.01</v>
          </cell>
        </row>
        <row r="531">
          <cell r="C531">
            <v>228012</v>
          </cell>
          <cell r="D531" t="str">
            <v>INT ACC-6.52% NOTES</v>
          </cell>
          <cell r="E531">
            <v>-271666.49</v>
          </cell>
        </row>
        <row r="532">
          <cell r="C532">
            <v>228015</v>
          </cell>
          <cell r="D532" t="str">
            <v>INT ACC-7.05% NOTE</v>
          </cell>
          <cell r="E532">
            <v>-587500</v>
          </cell>
        </row>
        <row r="533">
          <cell r="C533">
            <v>228018</v>
          </cell>
          <cell r="D533" t="str">
            <v>INT ACC-7.00% NOTE</v>
          </cell>
          <cell r="E533">
            <v>-583333.51</v>
          </cell>
        </row>
        <row r="534">
          <cell r="C534">
            <v>228019</v>
          </cell>
          <cell r="D534" t="str">
            <v>INT ACC-7.00% NOTE</v>
          </cell>
          <cell r="E534">
            <v>0.01</v>
          </cell>
        </row>
        <row r="535">
          <cell r="C535">
            <v>228021</v>
          </cell>
          <cell r="D535" t="str">
            <v>INT ACC-6.65% NOTE</v>
          </cell>
          <cell r="E535">
            <v>-545853.99</v>
          </cell>
        </row>
        <row r="536">
          <cell r="C536">
            <v>228024</v>
          </cell>
          <cell r="D536" t="str">
            <v>INT ACC-6.65% NOTE</v>
          </cell>
          <cell r="E536">
            <v>-277083.51</v>
          </cell>
        </row>
        <row r="537">
          <cell r="C537">
            <v>228030</v>
          </cell>
          <cell r="D537" t="str">
            <v>INT ACC-7.74% NOTE</v>
          </cell>
          <cell r="E537">
            <v>-645000</v>
          </cell>
        </row>
        <row r="538">
          <cell r="C538">
            <v>228033</v>
          </cell>
          <cell r="D538" t="str">
            <v>INT ACC-7.85% NOTE</v>
          </cell>
          <cell r="E538">
            <v>-327083.51</v>
          </cell>
        </row>
        <row r="539">
          <cell r="C539">
            <v>228036</v>
          </cell>
          <cell r="D539" t="str">
            <v>INT ACC-7.72% NOTE</v>
          </cell>
          <cell r="E539">
            <v>-643333.51</v>
          </cell>
        </row>
        <row r="540">
          <cell r="C540">
            <v>228039</v>
          </cell>
          <cell r="D540" t="str">
            <v>INT ACC-5.82% NOTE</v>
          </cell>
          <cell r="E540">
            <v>-727500</v>
          </cell>
        </row>
        <row r="541">
          <cell r="C541">
            <v>228042</v>
          </cell>
          <cell r="D541" t="str">
            <v xml:space="preserve"> INT ACC-5.66% NOTE</v>
          </cell>
          <cell r="E541">
            <v>-943333.51</v>
          </cell>
        </row>
        <row r="542">
          <cell r="C542">
            <v>228045</v>
          </cell>
          <cell r="D542" t="str">
            <v>INT ACC-5.62% NOTE</v>
          </cell>
          <cell r="E542">
            <v>-936666.49</v>
          </cell>
        </row>
        <row r="543">
          <cell r="C543">
            <v>228046</v>
          </cell>
          <cell r="D543" t="str">
            <v>INT ACC-4.7% NOTE</v>
          </cell>
          <cell r="E543">
            <v>0.05</v>
          </cell>
        </row>
        <row r="544">
          <cell r="C544">
            <v>228048</v>
          </cell>
          <cell r="D544" t="str">
            <v>INT ACC-5.25% NOTE</v>
          </cell>
          <cell r="E544">
            <v>-218750</v>
          </cell>
        </row>
        <row r="545">
          <cell r="C545">
            <v>228057</v>
          </cell>
          <cell r="D545" t="str">
            <v>INT ACC-4.00%, 2042</v>
          </cell>
          <cell r="E545">
            <v>-500000.17</v>
          </cell>
        </row>
        <row r="546">
          <cell r="C546">
            <v>228060</v>
          </cell>
          <cell r="D546" t="str">
            <v>INT ACC-3.542%, 2023</v>
          </cell>
          <cell r="E546">
            <v>-442749.83</v>
          </cell>
        </row>
        <row r="547">
          <cell r="C547">
            <v>228066</v>
          </cell>
          <cell r="D547" t="str">
            <v>INT ACC-3.211%, 2026</v>
          </cell>
          <cell r="E547">
            <v>-456186.64</v>
          </cell>
        </row>
        <row r="548">
          <cell r="C548">
            <v>228069</v>
          </cell>
          <cell r="D548" t="str">
            <v>INT ACC-4.136%, 2046</v>
          </cell>
          <cell r="E548">
            <v>-671544.3</v>
          </cell>
        </row>
        <row r="549">
          <cell r="C549">
            <v>228072</v>
          </cell>
          <cell r="D549" t="str">
            <v>INT ACC-2.822%, 2027</v>
          </cell>
          <cell r="E549">
            <v>-94066.85</v>
          </cell>
        </row>
        <row r="550">
          <cell r="C550">
            <v>228075</v>
          </cell>
          <cell r="D550" t="str">
            <v>INT ACC-3.685%, 2047</v>
          </cell>
          <cell r="E550">
            <v>-368500</v>
          </cell>
        </row>
        <row r="551">
          <cell r="C551">
            <v>228078</v>
          </cell>
          <cell r="D551" t="str">
            <v>INT ACC-4.11%, 2048</v>
          </cell>
          <cell r="E551">
            <v>-508041.67</v>
          </cell>
        </row>
        <row r="552">
          <cell r="C552">
            <v>228081</v>
          </cell>
          <cell r="D552" t="str">
            <v>INT ACC- 3.86%, 2049</v>
          </cell>
          <cell r="E552">
            <v>-1315195</v>
          </cell>
        </row>
        <row r="553">
          <cell r="C553">
            <v>228084</v>
          </cell>
          <cell r="D553" t="str">
            <v>INT ACC- 3.14%, 2029</v>
          </cell>
          <cell r="E553">
            <v>-587920.07999999996</v>
          </cell>
        </row>
        <row r="554">
          <cell r="C554">
            <v>228087</v>
          </cell>
          <cell r="D554" t="str">
            <v>INT ACC- 3.60%, 2050</v>
          </cell>
          <cell r="E554">
            <v>-675000</v>
          </cell>
        </row>
        <row r="555">
          <cell r="C555">
            <v>228090</v>
          </cell>
          <cell r="D555" t="str">
            <v>INT ACC - 3.07% NOTE</v>
          </cell>
          <cell r="E555">
            <v>-1833975</v>
          </cell>
        </row>
        <row r="556">
          <cell r="C556">
            <v>228093</v>
          </cell>
          <cell r="D556" t="str">
            <v>ACCRUED INT PAY</v>
          </cell>
          <cell r="E556">
            <v>-0.02</v>
          </cell>
        </row>
        <row r="557">
          <cell r="C557">
            <v>232005</v>
          </cell>
          <cell r="D557" t="str">
            <v>REGLIABILITY RECL-ST</v>
          </cell>
          <cell r="E557">
            <v>-12709497.939999999</v>
          </cell>
        </row>
        <row r="558">
          <cell r="C558">
            <v>232010</v>
          </cell>
          <cell r="D558" t="str">
            <v>Tax - EDIT -Plant ST</v>
          </cell>
          <cell r="E558">
            <v>-3000000</v>
          </cell>
        </row>
        <row r="559">
          <cell r="C559">
            <v>232015</v>
          </cell>
          <cell r="D559" t="str">
            <v>REG LIAB-TAX-EDIT-PL</v>
          </cell>
          <cell r="E559">
            <v>-375000</v>
          </cell>
        </row>
        <row r="560">
          <cell r="C560">
            <v>232020</v>
          </cell>
          <cell r="D560" t="str">
            <v>REG LIAB-TAX-EDIT-GR</v>
          </cell>
          <cell r="E560">
            <v>-1937378</v>
          </cell>
        </row>
        <row r="561">
          <cell r="C561">
            <v>232025</v>
          </cell>
          <cell r="D561" t="str">
            <v>Tax -EDIT-Gas Res ST</v>
          </cell>
          <cell r="E561">
            <v>-2005732</v>
          </cell>
        </row>
        <row r="562">
          <cell r="C562">
            <v>232030</v>
          </cell>
          <cell r="D562" t="str">
            <v>ISS OPT REV SHARE-OR</v>
          </cell>
          <cell r="E562">
            <v>-5939752.9800000004</v>
          </cell>
        </row>
        <row r="563">
          <cell r="C563">
            <v>232035</v>
          </cell>
          <cell r="D563" t="str">
            <v>ISS OPT REV SHARE-WA</v>
          </cell>
          <cell r="E563">
            <v>-333504.8</v>
          </cell>
        </row>
        <row r="564">
          <cell r="C564">
            <v>232040</v>
          </cell>
          <cell r="D564" t="str">
            <v>UNREALIZED OPTIMIZAT</v>
          </cell>
          <cell r="E564">
            <v>0.04</v>
          </cell>
        </row>
        <row r="565">
          <cell r="C565">
            <v>232045</v>
          </cell>
          <cell r="D565" t="str">
            <v>PROP GAIN REFUND-OR</v>
          </cell>
          <cell r="E565">
            <v>-795170.17</v>
          </cell>
        </row>
        <row r="566">
          <cell r="C566">
            <v>232050</v>
          </cell>
          <cell r="D566" t="str">
            <v>PROP GAIN REFUND-WA</v>
          </cell>
          <cell r="E566">
            <v>-116681.2</v>
          </cell>
        </row>
        <row r="567">
          <cell r="C567">
            <v>232060</v>
          </cell>
          <cell r="D567" t="str">
            <v>DEF-CURTAIL/ENTI REV</v>
          </cell>
          <cell r="E567">
            <v>-122365.1</v>
          </cell>
        </row>
        <row r="568">
          <cell r="C568">
            <v>232065</v>
          </cell>
          <cell r="D568" t="str">
            <v>AMT-CURTAIL/ENTI REV</v>
          </cell>
          <cell r="E568">
            <v>-88787.85</v>
          </cell>
        </row>
        <row r="569">
          <cell r="C569">
            <v>232075</v>
          </cell>
          <cell r="D569" t="str">
            <v>PROP SALE REFUNDS-WA</v>
          </cell>
          <cell r="E569">
            <v>-458755.3</v>
          </cell>
        </row>
        <row r="570">
          <cell r="C570">
            <v>232080</v>
          </cell>
          <cell r="D570" t="str">
            <v>SALE OF OPS LHI-DEFE</v>
          </cell>
          <cell r="E570">
            <v>-30059</v>
          </cell>
        </row>
        <row r="571">
          <cell r="C571">
            <v>232095</v>
          </cell>
          <cell r="D571" t="str">
            <v>N. MIST ST DEF GAIN</v>
          </cell>
          <cell r="E571">
            <v>0</v>
          </cell>
        </row>
        <row r="572">
          <cell r="C572">
            <v>232405</v>
          </cell>
          <cell r="D572" t="str">
            <v>FAS 133 ST REG GNS</v>
          </cell>
          <cell r="E572">
            <v>-83643895</v>
          </cell>
        </row>
        <row r="573">
          <cell r="C573">
            <v>232410</v>
          </cell>
          <cell r="D573" t="str">
            <v>FAS 133 ST REG GNS</v>
          </cell>
          <cell r="E573">
            <v>-698164</v>
          </cell>
        </row>
        <row r="574">
          <cell r="C574">
            <v>232415</v>
          </cell>
          <cell r="D574" t="str">
            <v>PHY OPT ST GAINS REG</v>
          </cell>
          <cell r="E574">
            <v>-95614</v>
          </cell>
        </row>
        <row r="575">
          <cell r="C575">
            <v>236005</v>
          </cell>
          <cell r="D575" t="str">
            <v>FAS133 S.T.  LOSS SW</v>
          </cell>
          <cell r="E575">
            <v>-1386610</v>
          </cell>
        </row>
        <row r="576">
          <cell r="C576">
            <v>236010</v>
          </cell>
          <cell r="D576" t="str">
            <v>FAS133 S.T. LOSS PHY</v>
          </cell>
          <cell r="E576">
            <v>-1171021</v>
          </cell>
        </row>
        <row r="577">
          <cell r="C577">
            <v>236015</v>
          </cell>
          <cell r="D577" t="str">
            <v>PHY OPT ST LOSSES</v>
          </cell>
          <cell r="E577">
            <v>-1297627</v>
          </cell>
        </row>
        <row r="578">
          <cell r="C578">
            <v>240005</v>
          </cell>
          <cell r="D578" t="str">
            <v>ROU UTIL LEAS ST LIA</v>
          </cell>
          <cell r="E578">
            <v>0</v>
          </cell>
        </row>
        <row r="579">
          <cell r="C579">
            <v>248003</v>
          </cell>
          <cell r="D579" t="str">
            <v>ESRIP LIABILITY CURR</v>
          </cell>
          <cell r="E579">
            <v>-2205504</v>
          </cell>
        </row>
        <row r="580">
          <cell r="C580">
            <v>248006</v>
          </cell>
          <cell r="D580" t="str">
            <v>SERP LIABILITY CP</v>
          </cell>
          <cell r="E580">
            <v>-102652</v>
          </cell>
        </row>
        <row r="581">
          <cell r="C581">
            <v>248009</v>
          </cell>
          <cell r="D581" t="str">
            <v>FAS 106 LIABILITY CU</v>
          </cell>
          <cell r="E581">
            <v>-1631528</v>
          </cell>
        </row>
        <row r="582">
          <cell r="C582">
            <v>248012</v>
          </cell>
          <cell r="D582" t="str">
            <v>ENVIRON. LIAB. RECLA</v>
          </cell>
          <cell r="E582">
            <v>-22285264.989999998</v>
          </cell>
        </row>
        <row r="583">
          <cell r="C583">
            <v>248015</v>
          </cell>
          <cell r="D583" t="str">
            <v>OTHER LIAB-UNCL OTHE</v>
          </cell>
          <cell r="E583">
            <v>-1291.74</v>
          </cell>
        </row>
        <row r="584">
          <cell r="C584">
            <v>248018</v>
          </cell>
          <cell r="D584" t="str">
            <v>OTHER LIAB-W/C SHIRR</v>
          </cell>
          <cell r="E584">
            <v>-728568.08</v>
          </cell>
        </row>
        <row r="585">
          <cell r="C585">
            <v>248021</v>
          </cell>
          <cell r="D585" t="str">
            <v>OTHER LIAB-EST W/C C</v>
          </cell>
          <cell r="E585">
            <v>-347567.06</v>
          </cell>
        </row>
        <row r="586">
          <cell r="C586">
            <v>248024</v>
          </cell>
          <cell r="D586" t="str">
            <v>OTHER LIAB-W/C GAUTH</v>
          </cell>
          <cell r="E586">
            <v>-45460.3</v>
          </cell>
        </row>
        <row r="587">
          <cell r="C587">
            <v>248027</v>
          </cell>
          <cell r="D587" t="str">
            <v>OTHER LIAB-W/C Powel</v>
          </cell>
          <cell r="E587">
            <v>-57556.27</v>
          </cell>
        </row>
        <row r="588">
          <cell r="C588">
            <v>248030</v>
          </cell>
          <cell r="D588" t="str">
            <v>OTHER LIAB-UNCL CUST</v>
          </cell>
          <cell r="E588">
            <v>0</v>
          </cell>
        </row>
        <row r="589">
          <cell r="C589">
            <v>248033</v>
          </cell>
          <cell r="D589" t="str">
            <v>OTHER LIA-WC MCRAE</v>
          </cell>
          <cell r="E589">
            <v>-632299.43000000005</v>
          </cell>
        </row>
        <row r="590">
          <cell r="C590">
            <v>248036</v>
          </cell>
          <cell r="D590" t="str">
            <v>O/L - WC Reclass- ST</v>
          </cell>
          <cell r="E590">
            <v>0</v>
          </cell>
        </row>
        <row r="591">
          <cell r="C591">
            <v>248039</v>
          </cell>
          <cell r="D591" t="str">
            <v>OTHER LIAB-UNCL CAL</v>
          </cell>
          <cell r="E591">
            <v>-14920.17</v>
          </cell>
        </row>
        <row r="592">
          <cell r="C592">
            <v>248042</v>
          </cell>
          <cell r="D592" t="str">
            <v>OTHER LIAB-WK COMP</v>
          </cell>
          <cell r="E592">
            <v>-15400</v>
          </cell>
        </row>
        <row r="593">
          <cell r="C593">
            <v>248045</v>
          </cell>
          <cell r="D593" t="str">
            <v>ACCRUED DOE FEE</v>
          </cell>
          <cell r="E593">
            <v>-289080</v>
          </cell>
        </row>
        <row r="594">
          <cell r="C594">
            <v>248048</v>
          </cell>
          <cell r="D594" t="str">
            <v>West States C.P.</v>
          </cell>
          <cell r="E594">
            <v>-384053.35</v>
          </cell>
        </row>
        <row r="595">
          <cell r="C595">
            <v>248049</v>
          </cell>
          <cell r="D595" t="str">
            <v>DEPOSITS-DISTRIBUTOR</v>
          </cell>
          <cell r="E595">
            <v>15400</v>
          </cell>
        </row>
        <row r="596">
          <cell r="C596">
            <v>248051</v>
          </cell>
          <cell r="D596" t="str">
            <v>DEALER DEPOSITS HVAC</v>
          </cell>
          <cell r="E596">
            <v>1800</v>
          </cell>
        </row>
        <row r="597">
          <cell r="C597">
            <v>248054</v>
          </cell>
          <cell r="D597" t="str">
            <v>PUBLIC PURPOSE-OLGA</v>
          </cell>
          <cell r="E597">
            <v>-2508211.12</v>
          </cell>
        </row>
        <row r="598">
          <cell r="C598">
            <v>248057</v>
          </cell>
          <cell r="D598" t="str">
            <v>PUBLIC PURPOSE-OGEE</v>
          </cell>
          <cell r="E598">
            <v>-2754031.98</v>
          </cell>
        </row>
        <row r="599">
          <cell r="C599">
            <v>248060</v>
          </cell>
          <cell r="D599" t="str">
            <v>PUBLIC PURPOSE-OLIEE</v>
          </cell>
          <cell r="E599">
            <v>-9539500.8800000008</v>
          </cell>
        </row>
        <row r="600">
          <cell r="C600">
            <v>248063</v>
          </cell>
          <cell r="D600" t="str">
            <v>SMART ENERGY LIABILI</v>
          </cell>
          <cell r="E600">
            <v>-927997.59</v>
          </cell>
        </row>
        <row r="601">
          <cell r="C601">
            <v>248066</v>
          </cell>
          <cell r="D601" t="str">
            <v>ENERGY ASSISTANCE LI</v>
          </cell>
          <cell r="E601">
            <v>-1670</v>
          </cell>
        </row>
        <row r="602">
          <cell r="C602">
            <v>248072</v>
          </cell>
          <cell r="D602" t="str">
            <v>EASCR</v>
          </cell>
          <cell r="E602">
            <v>1240</v>
          </cell>
        </row>
        <row r="603">
          <cell r="C603">
            <v>248075</v>
          </cell>
          <cell r="D603" t="str">
            <v>OR CARES</v>
          </cell>
          <cell r="E603">
            <v>-194.31</v>
          </cell>
        </row>
        <row r="604">
          <cell r="C604">
            <v>248081</v>
          </cell>
          <cell r="D604" t="str">
            <v>OR ARPA</v>
          </cell>
          <cell r="E604">
            <v>-4679</v>
          </cell>
        </row>
        <row r="605">
          <cell r="C605">
            <v>248084</v>
          </cell>
          <cell r="D605" t="str">
            <v>WA ARPA</v>
          </cell>
          <cell r="E605">
            <v>8450</v>
          </cell>
        </row>
        <row r="606">
          <cell r="C606">
            <v>248087</v>
          </cell>
          <cell r="D606" t="str">
            <v>OR OERA</v>
          </cell>
          <cell r="E606">
            <v>4878.12</v>
          </cell>
        </row>
        <row r="607">
          <cell r="C607">
            <v>248088</v>
          </cell>
          <cell r="D607" t="str">
            <v>WA OERA</v>
          </cell>
          <cell r="E607">
            <v>0</v>
          </cell>
        </row>
        <row r="608">
          <cell r="C608">
            <v>248089</v>
          </cell>
          <cell r="D608" t="str">
            <v>WA OERA</v>
          </cell>
          <cell r="E608">
            <v>0</v>
          </cell>
        </row>
        <row r="609">
          <cell r="C609">
            <v>248090</v>
          </cell>
          <cell r="D609" t="str">
            <v>DEFD REVENUE</v>
          </cell>
          <cell r="E609">
            <v>-541877.61</v>
          </cell>
        </row>
        <row r="610">
          <cell r="C610">
            <v>248093</v>
          </cell>
          <cell r="D610" t="str">
            <v>APP CTR FIN DEP WFB</v>
          </cell>
          <cell r="E610">
            <v>0</v>
          </cell>
        </row>
        <row r="611">
          <cell r="C611">
            <v>248097</v>
          </cell>
          <cell r="D611" t="str">
            <v>MISC ACCRUED LIABILI</v>
          </cell>
          <cell r="E611">
            <v>-92553.5</v>
          </cell>
        </row>
        <row r="612">
          <cell r="C612">
            <v>248099</v>
          </cell>
          <cell r="D612" t="str">
            <v>PR CLR TO 602-04580</v>
          </cell>
          <cell r="E612">
            <v>0</v>
          </cell>
        </row>
        <row r="613">
          <cell r="C613">
            <v>248102</v>
          </cell>
          <cell r="D613" t="str">
            <v>PR CLR TO 602-02005</v>
          </cell>
          <cell r="E613">
            <v>0</v>
          </cell>
        </row>
        <row r="614">
          <cell r="C614">
            <v>248105</v>
          </cell>
          <cell r="D614" t="str">
            <v>PR CLR TO 603-04610</v>
          </cell>
          <cell r="E614">
            <v>0</v>
          </cell>
        </row>
        <row r="615">
          <cell r="C615">
            <v>248108</v>
          </cell>
          <cell r="D615" t="str">
            <v>NBU $100 CREDIT PLAN</v>
          </cell>
          <cell r="E615">
            <v>0</v>
          </cell>
        </row>
        <row r="616">
          <cell r="C616">
            <v>248111</v>
          </cell>
          <cell r="D616" t="str">
            <v>PAYROLL MISC</v>
          </cell>
          <cell r="E616">
            <v>-360.82</v>
          </cell>
        </row>
        <row r="617">
          <cell r="C617">
            <v>248305</v>
          </cell>
          <cell r="D617" t="str">
            <v>CUSTOMER DEPOSITS</v>
          </cell>
          <cell r="E617">
            <v>-1500524.34</v>
          </cell>
        </row>
        <row r="618">
          <cell r="C618">
            <v>248310</v>
          </cell>
          <cell r="D618" t="str">
            <v>UNPAID DEPOSIT INT</v>
          </cell>
          <cell r="E618">
            <v>-4739.88</v>
          </cell>
        </row>
        <row r="619">
          <cell r="C619">
            <v>248315</v>
          </cell>
          <cell r="D619" t="str">
            <v>APPLIED INITIAL DEPO</v>
          </cell>
          <cell r="E619">
            <v>-153626.97</v>
          </cell>
        </row>
        <row r="620">
          <cell r="C620">
            <v>248505</v>
          </cell>
          <cell r="D620" t="str">
            <v>FIN UTIL LEAS ST LIA</v>
          </cell>
          <cell r="E620">
            <v>-185075.84</v>
          </cell>
        </row>
        <row r="621">
          <cell r="C621">
            <v>248602</v>
          </cell>
          <cell r="D621" t="str">
            <v>FRAN TAX - PORTLAND</v>
          </cell>
          <cell r="E621">
            <v>-1877959.35</v>
          </cell>
        </row>
        <row r="622">
          <cell r="C622">
            <v>248604</v>
          </cell>
          <cell r="D622" t="str">
            <v>FRAN TAX - ALBANY</v>
          </cell>
          <cell r="E622">
            <v>-53028.55</v>
          </cell>
        </row>
        <row r="623">
          <cell r="C623">
            <v>248606</v>
          </cell>
          <cell r="D623" t="str">
            <v>FRAN TAX - AURORA</v>
          </cell>
          <cell r="E623">
            <v>-4455.07</v>
          </cell>
        </row>
        <row r="624">
          <cell r="C624">
            <v>248608</v>
          </cell>
          <cell r="D624" t="str">
            <v>FRAN TAX - CORVALLIS</v>
          </cell>
          <cell r="E624">
            <v>-26844.83</v>
          </cell>
        </row>
        <row r="625">
          <cell r="C625">
            <v>248610</v>
          </cell>
          <cell r="D625" t="str">
            <v>FRAN TAX - FAIRVIEW</v>
          </cell>
          <cell r="E625">
            <v>-30128.2</v>
          </cell>
        </row>
        <row r="626">
          <cell r="C626">
            <v>248612</v>
          </cell>
          <cell r="D626" t="str">
            <v>FRAN TAX - HUBBARD</v>
          </cell>
          <cell r="E626">
            <v>-6944.06</v>
          </cell>
        </row>
        <row r="627">
          <cell r="C627">
            <v>248614</v>
          </cell>
          <cell r="D627" t="str">
            <v>FRAN TAX - LEBANON</v>
          </cell>
          <cell r="E627">
            <v>-11725.09</v>
          </cell>
        </row>
        <row r="628">
          <cell r="C628">
            <v>248616</v>
          </cell>
          <cell r="D628" t="str">
            <v>FRAN TAX - MILWAUKIE</v>
          </cell>
          <cell r="E628">
            <v>-55495.83</v>
          </cell>
        </row>
        <row r="629">
          <cell r="C629">
            <v>248618</v>
          </cell>
          <cell r="D629" t="str">
            <v>FRAN TAX - MT ANGEL</v>
          </cell>
          <cell r="E629">
            <v>-8649.34</v>
          </cell>
        </row>
        <row r="630">
          <cell r="C630">
            <v>248620</v>
          </cell>
          <cell r="D630" t="str">
            <v>FRAN TAX - SALEM</v>
          </cell>
          <cell r="E630">
            <v>-459384.72</v>
          </cell>
        </row>
        <row r="631">
          <cell r="C631">
            <v>248622</v>
          </cell>
          <cell r="D631" t="str">
            <v>FRAN TAX - SILVERTON</v>
          </cell>
          <cell r="E631">
            <v>-6048.79</v>
          </cell>
        </row>
        <row r="632">
          <cell r="C632">
            <v>248624</v>
          </cell>
          <cell r="D632" t="str">
            <v>FRAN TAX - TROUTDALE</v>
          </cell>
          <cell r="E632">
            <v>-68500.87</v>
          </cell>
        </row>
        <row r="633">
          <cell r="C633">
            <v>248626</v>
          </cell>
          <cell r="D633" t="str">
            <v>FRAN TAX - WEST LINN</v>
          </cell>
          <cell r="E633">
            <v>-85796.12</v>
          </cell>
        </row>
        <row r="634">
          <cell r="C634">
            <v>248628</v>
          </cell>
          <cell r="D634" t="str">
            <v>FRAN TAX - WOODBURN</v>
          </cell>
          <cell r="E634">
            <v>-11068.32</v>
          </cell>
        </row>
        <row r="635">
          <cell r="C635">
            <v>248630</v>
          </cell>
          <cell r="D635" t="str">
            <v>FRAN TAX - BEAVERTON</v>
          </cell>
          <cell r="E635">
            <v>-256158.98</v>
          </cell>
        </row>
        <row r="636">
          <cell r="C636">
            <v>248632</v>
          </cell>
          <cell r="D636" t="str">
            <v>FRAN TAX - DALLAS</v>
          </cell>
          <cell r="E636">
            <v>-61290.7</v>
          </cell>
        </row>
        <row r="637">
          <cell r="C637">
            <v>248634</v>
          </cell>
          <cell r="D637" t="str">
            <v>FRAN TAX - MONMOUTH</v>
          </cell>
          <cell r="E637">
            <v>-3032.24</v>
          </cell>
        </row>
        <row r="638">
          <cell r="C638">
            <v>248636</v>
          </cell>
          <cell r="D638" t="str">
            <v>FRAN TAX - INDEPENDE</v>
          </cell>
          <cell r="E638">
            <v>-26341.83</v>
          </cell>
        </row>
        <row r="639">
          <cell r="C639">
            <v>248638</v>
          </cell>
          <cell r="D639" t="str">
            <v>FRAN TAX - TUALATIN</v>
          </cell>
          <cell r="E639">
            <v>-112983.24</v>
          </cell>
        </row>
        <row r="640">
          <cell r="C640">
            <v>248640</v>
          </cell>
          <cell r="D640" t="str">
            <v>FRAN TAX - LAKE OSWE</v>
          </cell>
          <cell r="E640">
            <v>-158178.75</v>
          </cell>
        </row>
        <row r="641">
          <cell r="C641">
            <v>248642</v>
          </cell>
          <cell r="D641" t="str">
            <v>FRAN TAX - NEWBERG</v>
          </cell>
          <cell r="E641">
            <v>-52162.5</v>
          </cell>
        </row>
        <row r="642">
          <cell r="C642">
            <v>248644</v>
          </cell>
          <cell r="D642" t="str">
            <v>FRAN TAX - SHERWOOD</v>
          </cell>
          <cell r="E642">
            <v>-58976.58</v>
          </cell>
        </row>
        <row r="643">
          <cell r="C643">
            <v>248646</v>
          </cell>
          <cell r="D643" t="str">
            <v>FRAN TAX - FOREST GR</v>
          </cell>
          <cell r="E643">
            <v>-47104.28</v>
          </cell>
        </row>
        <row r="644">
          <cell r="C644">
            <v>248648</v>
          </cell>
          <cell r="D644" t="str">
            <v>FRAN TAX - CORNELIUS</v>
          </cell>
          <cell r="E644">
            <v>-23738.55</v>
          </cell>
        </row>
        <row r="645">
          <cell r="C645">
            <v>248650</v>
          </cell>
          <cell r="D645" t="str">
            <v>FRAN TAX - GRESHAM</v>
          </cell>
          <cell r="E645">
            <v>-848503.93</v>
          </cell>
        </row>
        <row r="646">
          <cell r="C646">
            <v>248652</v>
          </cell>
          <cell r="D646" t="str">
            <v>FRAN TAX - GLADSTONE</v>
          </cell>
          <cell r="E646">
            <v>-26708.99</v>
          </cell>
        </row>
        <row r="647">
          <cell r="C647">
            <v>248654</v>
          </cell>
          <cell r="D647" t="str">
            <v>FRAN TAX - OREGON CI</v>
          </cell>
          <cell r="E647">
            <v>-19522.78</v>
          </cell>
        </row>
        <row r="648">
          <cell r="C648">
            <v>248656</v>
          </cell>
          <cell r="D648" t="str">
            <v>FRAN TAX - WOOD VILL</v>
          </cell>
          <cell r="E648">
            <v>-13388.41</v>
          </cell>
        </row>
        <row r="649">
          <cell r="C649">
            <v>248658</v>
          </cell>
          <cell r="D649" t="str">
            <v>FRAN TAX - EUGENE</v>
          </cell>
          <cell r="E649">
            <v>-310552.21999999997</v>
          </cell>
        </row>
        <row r="650">
          <cell r="C650">
            <v>248660</v>
          </cell>
          <cell r="D650" t="str">
            <v>FRAN TAX - SPRINGFIE</v>
          </cell>
          <cell r="E650">
            <v>-76449.87</v>
          </cell>
        </row>
        <row r="651">
          <cell r="C651">
            <v>248662</v>
          </cell>
          <cell r="D651" t="str">
            <v>FRAN TAX - THE DALLE</v>
          </cell>
          <cell r="E651">
            <v>-3337.48</v>
          </cell>
        </row>
        <row r="652">
          <cell r="C652">
            <v>248664</v>
          </cell>
          <cell r="D652" t="str">
            <v>FRAN TAX - TURNER</v>
          </cell>
          <cell r="E652">
            <v>-7512.63</v>
          </cell>
        </row>
        <row r="653">
          <cell r="C653">
            <v>248666</v>
          </cell>
          <cell r="D653" t="str">
            <v>FRAN TAX - ST HELENS</v>
          </cell>
          <cell r="E653">
            <v>-6747.06</v>
          </cell>
        </row>
        <row r="654">
          <cell r="C654">
            <v>248668</v>
          </cell>
          <cell r="D654" t="str">
            <v>FRAN TAX - SCAPPOOSE</v>
          </cell>
          <cell r="E654">
            <v>-18714.990000000002</v>
          </cell>
        </row>
        <row r="655">
          <cell r="C655">
            <v>248670</v>
          </cell>
          <cell r="D655" t="str">
            <v>FRAN TAX - TIGARD</v>
          </cell>
          <cell r="E655">
            <v>-172494.43</v>
          </cell>
        </row>
        <row r="656">
          <cell r="C656">
            <v>248672</v>
          </cell>
          <cell r="D656" t="str">
            <v>FRAN TAX - SWEET HOM</v>
          </cell>
          <cell r="E656">
            <v>-3286.95</v>
          </cell>
        </row>
        <row r="657">
          <cell r="C657">
            <v>248674</v>
          </cell>
          <cell r="D657" t="str">
            <v>FRAN TAX - HOOD RIVE</v>
          </cell>
          <cell r="E657">
            <v>-5936.55</v>
          </cell>
        </row>
        <row r="658">
          <cell r="C658">
            <v>248676</v>
          </cell>
          <cell r="D658" t="str">
            <v>FRAN TAX - STAYTON</v>
          </cell>
          <cell r="E658">
            <v>-21316.12</v>
          </cell>
        </row>
        <row r="659">
          <cell r="C659">
            <v>248678</v>
          </cell>
          <cell r="D659" t="str">
            <v>FRAN TAX - AUMSVILLE</v>
          </cell>
          <cell r="E659">
            <v>-2498.06</v>
          </cell>
        </row>
        <row r="660">
          <cell r="C660">
            <v>248680</v>
          </cell>
          <cell r="D660" t="str">
            <v>FRAN TAX - JUNCTION</v>
          </cell>
          <cell r="E660">
            <v>-18355.52</v>
          </cell>
        </row>
        <row r="661">
          <cell r="C661">
            <v>248682</v>
          </cell>
          <cell r="D661" t="str">
            <v>FRAN TAX - COTTAGE G</v>
          </cell>
          <cell r="E661">
            <v>-21296.880000000001</v>
          </cell>
        </row>
        <row r="662">
          <cell r="C662">
            <v>248684</v>
          </cell>
          <cell r="D662" t="str">
            <v>FRAN TAX - CRESWELL</v>
          </cell>
          <cell r="E662">
            <v>-9739.99</v>
          </cell>
        </row>
        <row r="663">
          <cell r="C663">
            <v>248686</v>
          </cell>
          <cell r="D663" t="str">
            <v>FRAN TAX - COLUMBIA</v>
          </cell>
          <cell r="E663">
            <v>-5378.2</v>
          </cell>
        </row>
        <row r="664">
          <cell r="C664">
            <v>248688</v>
          </cell>
          <cell r="D664" t="str">
            <v>FRAN TAX - PHILOMATH</v>
          </cell>
          <cell r="E664">
            <v>-3880.64</v>
          </cell>
        </row>
        <row r="665">
          <cell r="C665">
            <v>248690</v>
          </cell>
          <cell r="D665" t="str">
            <v>FRAN TAX - DONALD</v>
          </cell>
          <cell r="E665">
            <v>-2447.67</v>
          </cell>
        </row>
        <row r="666">
          <cell r="C666">
            <v>248692</v>
          </cell>
          <cell r="D666" t="str">
            <v>FRAN TAX - MCMINNVIL</v>
          </cell>
          <cell r="E666">
            <v>-43590.6</v>
          </cell>
        </row>
        <row r="667">
          <cell r="C667">
            <v>248694</v>
          </cell>
          <cell r="D667" t="str">
            <v>FRAN TAX - AMITY</v>
          </cell>
          <cell r="E667">
            <v>-2283.15</v>
          </cell>
        </row>
        <row r="668">
          <cell r="C668">
            <v>248696</v>
          </cell>
          <cell r="D668" t="str">
            <v>FRAN TAX - HALSEY</v>
          </cell>
          <cell r="E668">
            <v>-1906.07</v>
          </cell>
        </row>
        <row r="669">
          <cell r="C669">
            <v>248698</v>
          </cell>
          <cell r="D669" t="str">
            <v>FRAN TAX - HARRISBUR</v>
          </cell>
          <cell r="E669">
            <v>-7615.24</v>
          </cell>
        </row>
        <row r="670">
          <cell r="C670">
            <v>248700</v>
          </cell>
          <cell r="D670" t="str">
            <v>FRAN TAX - NORTH PLA</v>
          </cell>
          <cell r="E670">
            <v>-9661.89</v>
          </cell>
        </row>
        <row r="671">
          <cell r="C671">
            <v>248702</v>
          </cell>
          <cell r="D671" t="str">
            <v>FRAN TAX - ASTORIA</v>
          </cell>
          <cell r="E671">
            <v>-38584.800000000003</v>
          </cell>
        </row>
        <row r="672">
          <cell r="C672">
            <v>248704</v>
          </cell>
          <cell r="D672" t="str">
            <v>FRAN TAX - CLATSKANI</v>
          </cell>
          <cell r="E672">
            <v>-1650.7</v>
          </cell>
        </row>
        <row r="673">
          <cell r="C673">
            <v>248706</v>
          </cell>
          <cell r="D673" t="str">
            <v>FRAN TAX - JEFFERSON</v>
          </cell>
          <cell r="E673">
            <v>-4613.83</v>
          </cell>
        </row>
        <row r="674">
          <cell r="C674">
            <v>248708</v>
          </cell>
          <cell r="D674" t="str">
            <v>FRAN TAX - BARLOW</v>
          </cell>
          <cell r="E674">
            <v>-505.82</v>
          </cell>
        </row>
        <row r="675">
          <cell r="C675">
            <v>248710</v>
          </cell>
          <cell r="D675" t="str">
            <v>FRAN TAX - WILLAMINA</v>
          </cell>
          <cell r="E675">
            <v>-3176.64</v>
          </cell>
        </row>
        <row r="676">
          <cell r="C676">
            <v>248712</v>
          </cell>
          <cell r="D676" t="str">
            <v>FRAN TAX - WATERLOO</v>
          </cell>
          <cell r="E676">
            <v>-342.52</v>
          </cell>
        </row>
        <row r="677">
          <cell r="C677">
            <v>248714</v>
          </cell>
          <cell r="D677" t="str">
            <v>FRAN TAX - SODAVILLE</v>
          </cell>
          <cell r="E677">
            <v>281</v>
          </cell>
        </row>
        <row r="678">
          <cell r="C678">
            <v>248716</v>
          </cell>
          <cell r="D678" t="str">
            <v>FRAN TAX - WARRENTON</v>
          </cell>
          <cell r="E678">
            <v>-3693.07</v>
          </cell>
        </row>
        <row r="679">
          <cell r="C679">
            <v>248718</v>
          </cell>
          <cell r="D679" t="str">
            <v>FRAN TAX - SEASIDE</v>
          </cell>
          <cell r="E679">
            <v>-26606.13</v>
          </cell>
        </row>
        <row r="680">
          <cell r="C680">
            <v>248720</v>
          </cell>
          <cell r="D680" t="str">
            <v>FRAN TAX - SHERIDAN</v>
          </cell>
          <cell r="E680">
            <v>-9404.1299999999992</v>
          </cell>
        </row>
        <row r="681">
          <cell r="C681">
            <v>248722</v>
          </cell>
          <cell r="D681" t="str">
            <v>FRAN TAX - TOLEDO</v>
          </cell>
          <cell r="E681">
            <v>-2617.83</v>
          </cell>
        </row>
        <row r="682">
          <cell r="C682">
            <v>248724</v>
          </cell>
          <cell r="D682" t="str">
            <v>FRAN TAX - NEWPORT</v>
          </cell>
          <cell r="E682">
            <v>-23034.38</v>
          </cell>
        </row>
        <row r="683">
          <cell r="C683">
            <v>248726</v>
          </cell>
          <cell r="D683" t="str">
            <v>FRAN TAX - BANKS</v>
          </cell>
          <cell r="E683">
            <v>-4922.21</v>
          </cell>
        </row>
        <row r="684">
          <cell r="C684">
            <v>248728</v>
          </cell>
          <cell r="D684" t="str">
            <v>FRAN TAX - LINCOLN C</v>
          </cell>
          <cell r="E684">
            <v>-33802.239999999998</v>
          </cell>
        </row>
        <row r="685">
          <cell r="C685">
            <v>248730</v>
          </cell>
          <cell r="D685" t="str">
            <v>FRAN TAX - SILETZ</v>
          </cell>
          <cell r="E685">
            <v>-992.02</v>
          </cell>
        </row>
        <row r="686">
          <cell r="C686">
            <v>248732</v>
          </cell>
          <cell r="D686" t="str">
            <v>FRAN TAX - SANDY</v>
          </cell>
          <cell r="E686">
            <v>-31640.23</v>
          </cell>
        </row>
        <row r="687">
          <cell r="C687">
            <v>248734</v>
          </cell>
          <cell r="D687" t="str">
            <v>FRAN TAX - CANBY</v>
          </cell>
          <cell r="E687">
            <v>-39984.050000000003</v>
          </cell>
        </row>
        <row r="688">
          <cell r="C688">
            <v>248736</v>
          </cell>
          <cell r="D688" t="str">
            <v>FRAN TAX - KING CITY</v>
          </cell>
          <cell r="E688">
            <v>-12646.41</v>
          </cell>
        </row>
        <row r="689">
          <cell r="C689">
            <v>248738</v>
          </cell>
          <cell r="D689" t="str">
            <v>FRAN TAX - HAPPY VAL</v>
          </cell>
          <cell r="E689">
            <v>-74526.8</v>
          </cell>
        </row>
        <row r="690">
          <cell r="C690">
            <v>248740</v>
          </cell>
          <cell r="D690" t="str">
            <v>FRAN TAX - DURHAM</v>
          </cell>
          <cell r="E690">
            <v>-7477.9</v>
          </cell>
        </row>
        <row r="691">
          <cell r="C691">
            <v>248742</v>
          </cell>
          <cell r="D691" t="str">
            <v>FRAN TAX - DUNDEE</v>
          </cell>
          <cell r="E691">
            <v>-7009.61</v>
          </cell>
        </row>
        <row r="692">
          <cell r="C692">
            <v>248744</v>
          </cell>
          <cell r="D692" t="str">
            <v>FRAN TAX - MAYWOOD P</v>
          </cell>
          <cell r="E692">
            <v>-3171.92</v>
          </cell>
        </row>
        <row r="693">
          <cell r="C693">
            <v>248746</v>
          </cell>
          <cell r="D693" t="str">
            <v>FRAN TAX - WILSONVIL</v>
          </cell>
          <cell r="E693">
            <v>-16967.849999999999</v>
          </cell>
        </row>
        <row r="694">
          <cell r="C694">
            <v>248748</v>
          </cell>
          <cell r="D694" t="str">
            <v>FRAN TAX - JOHNSON C</v>
          </cell>
          <cell r="E694">
            <v>-56.77</v>
          </cell>
        </row>
        <row r="695">
          <cell r="C695">
            <v>248750</v>
          </cell>
          <cell r="D695" t="str">
            <v>FRAN TAX - RIVERGROV</v>
          </cell>
          <cell r="E695">
            <v>-1863.34</v>
          </cell>
        </row>
        <row r="696">
          <cell r="C696">
            <v>248752</v>
          </cell>
          <cell r="D696" t="str">
            <v>FRAN TAX - TANGENT</v>
          </cell>
          <cell r="E696">
            <v>-950.6</v>
          </cell>
        </row>
        <row r="697">
          <cell r="C697">
            <v>248754</v>
          </cell>
          <cell r="D697" t="str">
            <v>FRAN TAX - DEPOE BAY</v>
          </cell>
          <cell r="E697">
            <v>-6049.81</v>
          </cell>
        </row>
        <row r="698">
          <cell r="C698">
            <v>248756</v>
          </cell>
          <cell r="D698" t="str">
            <v>FRAN TAX - MILLERSBU</v>
          </cell>
          <cell r="E698">
            <v>-13110.38</v>
          </cell>
        </row>
        <row r="699">
          <cell r="C699">
            <v>248758</v>
          </cell>
          <cell r="D699" t="str">
            <v>FRAN TAX - ADAIR VIL</v>
          </cell>
          <cell r="E699">
            <v>-2768.2</v>
          </cell>
        </row>
        <row r="700">
          <cell r="C700">
            <v>248760</v>
          </cell>
          <cell r="D700" t="str">
            <v>FRAN TAX - KEIZER</v>
          </cell>
          <cell r="E700">
            <v>-83903.23</v>
          </cell>
        </row>
        <row r="701">
          <cell r="C701">
            <v>248762</v>
          </cell>
          <cell r="D701" t="str">
            <v>FRAN TAX - VERNONIA</v>
          </cell>
          <cell r="E701">
            <v>-5800.18</v>
          </cell>
        </row>
        <row r="702">
          <cell r="C702">
            <v>248764</v>
          </cell>
          <cell r="D702" t="str">
            <v>FRAN TAX - COOS BAY</v>
          </cell>
          <cell r="E702">
            <v>-18942.990000000002</v>
          </cell>
        </row>
        <row r="703">
          <cell r="C703">
            <v>248766</v>
          </cell>
          <cell r="D703" t="str">
            <v>FRAN TAX - NORTH BEN</v>
          </cell>
          <cell r="E703">
            <v>-8446.8700000000008</v>
          </cell>
        </row>
        <row r="704">
          <cell r="C704">
            <v>248768</v>
          </cell>
          <cell r="D704" t="str">
            <v>FRAN TAX - MYRTLE PO</v>
          </cell>
          <cell r="E704">
            <v>-2605.29</v>
          </cell>
        </row>
        <row r="705">
          <cell r="C705">
            <v>248770</v>
          </cell>
          <cell r="D705" t="str">
            <v>FRAN TAX - COQUILLE</v>
          </cell>
          <cell r="E705">
            <v>-4680.6099999999997</v>
          </cell>
        </row>
        <row r="706">
          <cell r="C706">
            <v>248772</v>
          </cell>
          <cell r="D706" t="str">
            <v>FRAN TAX - VANCOUVER</v>
          </cell>
          <cell r="E706">
            <v>-215158.26</v>
          </cell>
        </row>
        <row r="707">
          <cell r="C707">
            <v>248774</v>
          </cell>
          <cell r="D707" t="str">
            <v>FRAN TAX - WASHOUGAL</v>
          </cell>
          <cell r="E707">
            <v>-19623.52</v>
          </cell>
        </row>
        <row r="708">
          <cell r="C708">
            <v>248776</v>
          </cell>
          <cell r="D708" t="str">
            <v>FRAN TAX - CAMAS</v>
          </cell>
          <cell r="E708">
            <v>-23514.2</v>
          </cell>
        </row>
        <row r="709">
          <cell r="C709">
            <v>248778</v>
          </cell>
          <cell r="D709" t="str">
            <v>FRAN TAX - BINGEN</v>
          </cell>
          <cell r="E709">
            <v>-1663.01</v>
          </cell>
        </row>
        <row r="710">
          <cell r="C710">
            <v>248780</v>
          </cell>
          <cell r="D710" t="str">
            <v>FRAN TAX - WHITE SAL</v>
          </cell>
          <cell r="E710">
            <v>-25496.07</v>
          </cell>
        </row>
        <row r="711">
          <cell r="C711">
            <v>248782</v>
          </cell>
          <cell r="D711" t="str">
            <v>FRAN TAX - BATTLEGRO</v>
          </cell>
          <cell r="E711">
            <v>-131755.26999999999</v>
          </cell>
        </row>
        <row r="712">
          <cell r="C712">
            <v>248784</v>
          </cell>
          <cell r="D712" t="str">
            <v>FRAN TAX - RIDGEFIEL</v>
          </cell>
          <cell r="E712">
            <v>-21142.41</v>
          </cell>
        </row>
        <row r="713">
          <cell r="C713">
            <v>248786</v>
          </cell>
          <cell r="D713" t="str">
            <v>FRAN TAX - NORTH BON</v>
          </cell>
          <cell r="E713">
            <v>-6167.55</v>
          </cell>
        </row>
        <row r="714">
          <cell r="C714">
            <v>248788</v>
          </cell>
          <cell r="D714" t="str">
            <v>FRAN TAX - LA CENTER</v>
          </cell>
          <cell r="E714">
            <v>-6054.42</v>
          </cell>
        </row>
        <row r="715">
          <cell r="C715">
            <v>252008</v>
          </cell>
          <cell r="D715" t="str">
            <v>UNAMT DEBT DIS 6.52%</v>
          </cell>
          <cell r="E715">
            <v>10750</v>
          </cell>
        </row>
        <row r="716">
          <cell r="C716">
            <v>252010</v>
          </cell>
          <cell r="D716" t="str">
            <v>UNAMT DEBT DIS 7.05%</v>
          </cell>
          <cell r="E716">
            <v>26161</v>
          </cell>
        </row>
        <row r="717">
          <cell r="C717">
            <v>252012</v>
          </cell>
          <cell r="D717" t="str">
            <v>UNAMT DEBT DIS 7.00%</v>
          </cell>
          <cell r="E717">
            <v>26064</v>
          </cell>
        </row>
        <row r="718">
          <cell r="C718">
            <v>252014</v>
          </cell>
          <cell r="D718" t="str">
            <v>UNAMT DEBT DIS 6.65%</v>
          </cell>
          <cell r="E718">
            <v>29876</v>
          </cell>
        </row>
        <row r="719">
          <cell r="C719">
            <v>252016</v>
          </cell>
          <cell r="D719" t="str">
            <v>UNAMT DEBT DIS 6.65%</v>
          </cell>
          <cell r="E719">
            <v>19929</v>
          </cell>
        </row>
        <row r="720">
          <cell r="C720">
            <v>252020</v>
          </cell>
          <cell r="D720" t="str">
            <v>UNAMT DEBT DIS 7.74%</v>
          </cell>
          <cell r="E720">
            <v>51018</v>
          </cell>
        </row>
        <row r="721">
          <cell r="C721">
            <v>252022</v>
          </cell>
          <cell r="D721" t="str">
            <v>UNAMT DEBT DIS 7.85%</v>
          </cell>
          <cell r="E721">
            <v>25900</v>
          </cell>
        </row>
        <row r="722">
          <cell r="C722">
            <v>252024</v>
          </cell>
          <cell r="D722" t="str">
            <v>UNAMT DEBT DIS 7.72%</v>
          </cell>
          <cell r="E722">
            <v>24880</v>
          </cell>
        </row>
        <row r="723">
          <cell r="C723">
            <v>252026</v>
          </cell>
          <cell r="D723" t="str">
            <v>UNAMT DEBT DIS 5.82%</v>
          </cell>
          <cell r="E723">
            <v>135581</v>
          </cell>
        </row>
        <row r="724">
          <cell r="C724">
            <v>252028</v>
          </cell>
          <cell r="D724" t="str">
            <v>UNAMT DEBT DISC 5.66</v>
          </cell>
          <cell r="E724">
            <v>128786</v>
          </cell>
        </row>
        <row r="725">
          <cell r="C725">
            <v>252030</v>
          </cell>
          <cell r="D725" t="str">
            <v>UNAMT DEBT DISC 5.62</v>
          </cell>
          <cell r="E725">
            <v>29136</v>
          </cell>
        </row>
        <row r="726">
          <cell r="C726">
            <v>252032</v>
          </cell>
          <cell r="D726" t="str">
            <v>UNAMT DEBT DISC 5.25</v>
          </cell>
          <cell r="E726">
            <v>42748</v>
          </cell>
        </row>
        <row r="727">
          <cell r="C727">
            <v>252038</v>
          </cell>
          <cell r="D727" t="str">
            <v>UNAMT DEBT DISC4.000</v>
          </cell>
          <cell r="E727">
            <v>365801.5</v>
          </cell>
        </row>
        <row r="728">
          <cell r="C728">
            <v>252040</v>
          </cell>
          <cell r="D728" t="str">
            <v>UNAMT DEBT DISC3.542</v>
          </cell>
          <cell r="E728">
            <v>83067.740000000005</v>
          </cell>
        </row>
        <row r="729">
          <cell r="C729">
            <v>252042</v>
          </cell>
          <cell r="D729" t="str">
            <v>UNAMT DEBT DISC 4.13</v>
          </cell>
          <cell r="E729">
            <v>499358.71</v>
          </cell>
        </row>
        <row r="730">
          <cell r="C730">
            <v>252044</v>
          </cell>
          <cell r="D730" t="str">
            <v>UNAMT DEBT DISC 2.82</v>
          </cell>
          <cell r="E730">
            <v>166624.59</v>
          </cell>
        </row>
        <row r="731">
          <cell r="C731">
            <v>252046</v>
          </cell>
          <cell r="D731" t="str">
            <v>UNAMT DEBT DISC 3.21</v>
          </cell>
          <cell r="E731">
            <v>232920.73</v>
          </cell>
        </row>
        <row r="732">
          <cell r="C732">
            <v>252048</v>
          </cell>
          <cell r="D732" t="str">
            <v>UNAMT DEBT DISC 3.68</v>
          </cell>
          <cell r="E732">
            <v>788255.3</v>
          </cell>
        </row>
        <row r="733">
          <cell r="C733">
            <v>252050</v>
          </cell>
          <cell r="D733" t="str">
            <v>UNAMT DEBT DISC 4.11</v>
          </cell>
          <cell r="E733">
            <v>275106.69</v>
          </cell>
        </row>
        <row r="734">
          <cell r="C734">
            <v>252052</v>
          </cell>
          <cell r="D734" t="str">
            <v>UNAMT DEBT DISC 3.86</v>
          </cell>
          <cell r="E734">
            <v>987213.05</v>
          </cell>
        </row>
        <row r="735">
          <cell r="C735">
            <v>252054</v>
          </cell>
          <cell r="D735" t="str">
            <v>UNAMT DEBT DISC 3.14</v>
          </cell>
          <cell r="E735">
            <v>405275.04</v>
          </cell>
        </row>
        <row r="736">
          <cell r="C736">
            <v>252056</v>
          </cell>
          <cell r="D736" t="str">
            <v>UNAMT DEBT DISC 3.60</v>
          </cell>
          <cell r="E736">
            <v>2267264.64</v>
          </cell>
        </row>
        <row r="737">
          <cell r="C737">
            <v>252058</v>
          </cell>
          <cell r="D737" t="str">
            <v>UNAMT DEBT DISC 3.07</v>
          </cell>
          <cell r="E737">
            <v>1405476.14</v>
          </cell>
        </row>
        <row r="738">
          <cell r="C738">
            <v>252208</v>
          </cell>
          <cell r="D738" t="str">
            <v>SEC MTN'S 6.52%-2025</v>
          </cell>
          <cell r="E738">
            <v>-10000000</v>
          </cell>
        </row>
        <row r="739">
          <cell r="C739">
            <v>252210</v>
          </cell>
          <cell r="D739" t="str">
            <v>SEC MTN'S 7.05%-2026</v>
          </cell>
          <cell r="E739">
            <v>-20000000</v>
          </cell>
        </row>
        <row r="740">
          <cell r="C740">
            <v>252212</v>
          </cell>
          <cell r="D740" t="str">
            <v>SEC MTN'S 7.00%-2027</v>
          </cell>
          <cell r="E740">
            <v>-20000000</v>
          </cell>
        </row>
        <row r="741">
          <cell r="C741">
            <v>252214</v>
          </cell>
          <cell r="D741" t="str">
            <v>SEC MTN'S 6.65%-2027</v>
          </cell>
          <cell r="E741">
            <v>-19700000</v>
          </cell>
        </row>
        <row r="742">
          <cell r="C742">
            <v>252216</v>
          </cell>
          <cell r="D742" t="str">
            <v>SEC MTN'S 6.65%-2028</v>
          </cell>
          <cell r="E742">
            <v>-10000000</v>
          </cell>
        </row>
        <row r="743">
          <cell r="C743">
            <v>252220</v>
          </cell>
          <cell r="D743" t="str">
            <v>SEC MTN'S 7.74%-2030</v>
          </cell>
          <cell r="E743">
            <v>-20000000</v>
          </cell>
        </row>
        <row r="744">
          <cell r="C744">
            <v>252222</v>
          </cell>
          <cell r="D744" t="str">
            <v>SEC MTN'S 7.85%-2030</v>
          </cell>
          <cell r="E744">
            <v>-10000000</v>
          </cell>
        </row>
        <row r="745">
          <cell r="C745">
            <v>252224</v>
          </cell>
          <cell r="D745" t="str">
            <v>SEC MTN'S 7.72%-2025</v>
          </cell>
          <cell r="E745">
            <v>-20000000</v>
          </cell>
        </row>
        <row r="746">
          <cell r="C746">
            <v>252226</v>
          </cell>
          <cell r="D746" t="str">
            <v>SEC MTN'S 5.82%-2032</v>
          </cell>
          <cell r="E746">
            <v>-30000000</v>
          </cell>
        </row>
        <row r="747">
          <cell r="C747">
            <v>252228</v>
          </cell>
          <cell r="D747" t="str">
            <v>SEC MTN'S 5.66%-2033</v>
          </cell>
          <cell r="E747">
            <v>-40000000</v>
          </cell>
        </row>
        <row r="748">
          <cell r="C748">
            <v>252230</v>
          </cell>
          <cell r="D748" t="str">
            <v>SEC MTN'S 5.62%-2023</v>
          </cell>
          <cell r="E748">
            <v>-40000000</v>
          </cell>
        </row>
        <row r="749">
          <cell r="C749">
            <v>252232</v>
          </cell>
          <cell r="D749" t="str">
            <v>SEC MTN'S 5.25%-2035</v>
          </cell>
          <cell r="E749">
            <v>-10000000</v>
          </cell>
        </row>
        <row r="750">
          <cell r="C750">
            <v>252238</v>
          </cell>
          <cell r="D750" t="str">
            <v>PRVT BOND 4.00%-2042</v>
          </cell>
          <cell r="E750">
            <v>-50000000</v>
          </cell>
        </row>
        <row r="751">
          <cell r="C751">
            <v>252240</v>
          </cell>
          <cell r="D751" t="str">
            <v>SEC MTN'S3.542%-2023</v>
          </cell>
          <cell r="E751">
            <v>-50000000</v>
          </cell>
        </row>
        <row r="752">
          <cell r="C752">
            <v>252242</v>
          </cell>
          <cell r="D752" t="str">
            <v>SEC MTN'S3.21%-2026</v>
          </cell>
          <cell r="E752">
            <v>-35000000</v>
          </cell>
        </row>
        <row r="753">
          <cell r="C753">
            <v>252244</v>
          </cell>
          <cell r="D753" t="str">
            <v>SEC MTN'S4.13%-2046</v>
          </cell>
          <cell r="E753">
            <v>-40000000</v>
          </cell>
        </row>
        <row r="754">
          <cell r="C754">
            <v>252246</v>
          </cell>
          <cell r="D754" t="str">
            <v>SEC MTN'S2.822%-2027</v>
          </cell>
          <cell r="E754">
            <v>-25000000</v>
          </cell>
        </row>
        <row r="755">
          <cell r="C755">
            <v>252248</v>
          </cell>
          <cell r="D755" t="str">
            <v>SEC MTN'S3.68%-2047</v>
          </cell>
          <cell r="E755">
            <v>-75000000</v>
          </cell>
        </row>
        <row r="756">
          <cell r="C756">
            <v>252250</v>
          </cell>
          <cell r="D756" t="str">
            <v>SEC MTN'S4.11%-2048</v>
          </cell>
          <cell r="E756">
            <v>-50000000</v>
          </cell>
        </row>
        <row r="757">
          <cell r="C757">
            <v>252252</v>
          </cell>
          <cell r="D757" t="str">
            <v>SEC MTN'S3.869%-2049</v>
          </cell>
          <cell r="E757">
            <v>-90000000</v>
          </cell>
        </row>
        <row r="758">
          <cell r="C758">
            <v>252254</v>
          </cell>
          <cell r="D758" t="str">
            <v>SEC MTN'S3.141%-2029</v>
          </cell>
          <cell r="E758">
            <v>-50000000</v>
          </cell>
        </row>
        <row r="759">
          <cell r="C759">
            <v>252256</v>
          </cell>
          <cell r="D759" t="str">
            <v>SEC MTN'S3.60%-2050</v>
          </cell>
          <cell r="E759">
            <v>-150000000</v>
          </cell>
        </row>
        <row r="760">
          <cell r="C760">
            <v>252258</v>
          </cell>
          <cell r="D760" t="str">
            <v>SEC MTN'S 3.07% 2051</v>
          </cell>
          <cell r="E760">
            <v>-130000000</v>
          </cell>
        </row>
        <row r="761">
          <cell r="C761">
            <v>252410</v>
          </cell>
          <cell r="D761" t="str">
            <v>SHELF REGISTRATION</v>
          </cell>
          <cell r="E761">
            <v>0</v>
          </cell>
        </row>
        <row r="762">
          <cell r="C762">
            <v>256005</v>
          </cell>
          <cell r="D762" t="str">
            <v>DefIncTax-EDIT Remea</v>
          </cell>
          <cell r="E762">
            <v>48381400</v>
          </cell>
        </row>
        <row r="763">
          <cell r="C763">
            <v>256010</v>
          </cell>
          <cell r="D763" t="str">
            <v>DEF INC TAX-PRE 1981</v>
          </cell>
          <cell r="E763">
            <v>-1099666.1399999999</v>
          </cell>
        </row>
        <row r="764">
          <cell r="C764">
            <v>256015</v>
          </cell>
          <cell r="D764" t="str">
            <v>DEF INC TAX-PRE 1981</v>
          </cell>
          <cell r="E764">
            <v>-9896614.2400000002</v>
          </cell>
        </row>
        <row r="765">
          <cell r="C765">
            <v>256016</v>
          </cell>
          <cell r="D765" t="str">
            <v>R&amp;E TAX CREDIT</v>
          </cell>
          <cell r="E765">
            <v>-1</v>
          </cell>
        </row>
        <row r="766">
          <cell r="C766">
            <v>256020</v>
          </cell>
          <cell r="D766" t="str">
            <v>DEFINCTAX-AFUDC-FED</v>
          </cell>
          <cell r="E766">
            <v>-746182.37</v>
          </cell>
        </row>
        <row r="767">
          <cell r="C767">
            <v>256025</v>
          </cell>
          <cell r="D767" t="str">
            <v>DEFINCTAX-AFUDC - ST</v>
          </cell>
          <cell r="E767">
            <v>-264525.27</v>
          </cell>
        </row>
        <row r="768">
          <cell r="C768">
            <v>256030</v>
          </cell>
          <cell r="D768" t="str">
            <v>DEF INC TAX-UTIL-REV</v>
          </cell>
          <cell r="E768">
            <v>-10450904.619999999</v>
          </cell>
        </row>
        <row r="769">
          <cell r="C769">
            <v>256035</v>
          </cell>
          <cell r="D769" t="str">
            <v>DEF INC TAX-UTIL-REV</v>
          </cell>
          <cell r="E769">
            <v>-3704900.57</v>
          </cell>
        </row>
        <row r="770">
          <cell r="C770">
            <v>256040</v>
          </cell>
          <cell r="D770" t="str">
            <v>DEF INC TAX-NON UTIL</v>
          </cell>
          <cell r="E770">
            <v>-339756.66</v>
          </cell>
        </row>
        <row r="771">
          <cell r="C771">
            <v>256045</v>
          </cell>
          <cell r="D771" t="str">
            <v>DEF INC TAX-NON UTIL</v>
          </cell>
          <cell r="E771">
            <v>-115646.55</v>
          </cell>
        </row>
        <row r="772">
          <cell r="C772">
            <v>256050</v>
          </cell>
          <cell r="D772" t="str">
            <v>DEF INC TAX-NMIS FED</v>
          </cell>
          <cell r="E772">
            <v>-11149384</v>
          </cell>
        </row>
        <row r="773">
          <cell r="C773">
            <v>256055</v>
          </cell>
          <cell r="D773" t="str">
            <v>DEF INC TAX-NMIS STA</v>
          </cell>
          <cell r="E773">
            <v>-3952516</v>
          </cell>
        </row>
        <row r="774">
          <cell r="C774">
            <v>256060</v>
          </cell>
          <cell r="D774" t="str">
            <v>DEF INC TAX-NM A FED</v>
          </cell>
          <cell r="E774">
            <v>-981981</v>
          </cell>
        </row>
        <row r="775">
          <cell r="C775">
            <v>256065</v>
          </cell>
          <cell r="D775" t="str">
            <v>DEF INC TAX-NMIS STA</v>
          </cell>
          <cell r="E775">
            <v>-348117</v>
          </cell>
        </row>
        <row r="776">
          <cell r="C776">
            <v>256070</v>
          </cell>
          <cell r="D776" t="str">
            <v>DEF INC TAX-UTIL-DEP</v>
          </cell>
          <cell r="E776">
            <v>-241362185.12</v>
          </cell>
        </row>
        <row r="777">
          <cell r="C777">
            <v>256075</v>
          </cell>
          <cell r="D777" t="str">
            <v>DEF INC TAX-UTIL-DEP</v>
          </cell>
          <cell r="E777">
            <v>-84618928.579999998</v>
          </cell>
        </row>
        <row r="778">
          <cell r="C778">
            <v>256080</v>
          </cell>
          <cell r="D778" t="str">
            <v>DEF INC TAX-UTIL-OTH</v>
          </cell>
          <cell r="E778">
            <v>-32289048.949999999</v>
          </cell>
        </row>
        <row r="779">
          <cell r="C779">
            <v>256085</v>
          </cell>
          <cell r="D779" t="str">
            <v>DEF INC TAX-UTIL-OTH</v>
          </cell>
          <cell r="E779">
            <v>-11442502.300000001</v>
          </cell>
        </row>
        <row r="780">
          <cell r="C780">
            <v>256090</v>
          </cell>
          <cell r="D780" t="str">
            <v>DEF INC TAX-STOR DEP</v>
          </cell>
          <cell r="E780">
            <v>-6251434.8200000003</v>
          </cell>
        </row>
        <row r="781">
          <cell r="C781">
            <v>256095</v>
          </cell>
          <cell r="D781" t="str">
            <v>DEF INC TAX-STOR DEP</v>
          </cell>
          <cell r="E781">
            <v>-2210977.58</v>
          </cell>
        </row>
        <row r="782">
          <cell r="C782">
            <v>256100</v>
          </cell>
          <cell r="D782" t="str">
            <v>DEF INC TAX- OCI FED</v>
          </cell>
          <cell r="E782">
            <v>24937838.649999999</v>
          </cell>
        </row>
        <row r="783">
          <cell r="C783">
            <v>256105</v>
          </cell>
          <cell r="D783" t="str">
            <v>DEF INC TAX- OCI ST</v>
          </cell>
          <cell r="E783">
            <v>8840599.5299999993</v>
          </cell>
        </row>
        <row r="784">
          <cell r="C784">
            <v>256110</v>
          </cell>
          <cell r="D784" t="str">
            <v>STATE TAX CREDITS</v>
          </cell>
          <cell r="E784">
            <v>55759</v>
          </cell>
        </row>
        <row r="785">
          <cell r="C785">
            <v>256115</v>
          </cell>
          <cell r="D785" t="str">
            <v>DEF INC TAX FED - DB</v>
          </cell>
          <cell r="E785">
            <v>-20913943.579999998</v>
          </cell>
        </row>
        <row r="786">
          <cell r="C786">
            <v>256117</v>
          </cell>
          <cell r="D786" t="str">
            <v>DEF INC TAX STATE–DB</v>
          </cell>
          <cell r="E786">
            <v>-7414108.0700000003</v>
          </cell>
        </row>
        <row r="787">
          <cell r="C787">
            <v>256120</v>
          </cell>
          <cell r="D787" t="str">
            <v>DEF INC TAX FED - FA</v>
          </cell>
          <cell r="E787">
            <v>-1071175.1000000001</v>
          </cell>
        </row>
        <row r="788">
          <cell r="C788">
            <v>256125</v>
          </cell>
          <cell r="D788" t="str">
            <v>DEF INC TAX STATE -</v>
          </cell>
          <cell r="E788">
            <v>-379736.35</v>
          </cell>
        </row>
        <row r="789">
          <cell r="C789">
            <v>260005</v>
          </cell>
          <cell r="D789" t="str">
            <v>ASSET RETIREMENT OBL</v>
          </cell>
          <cell r="E789">
            <v>-448790977.60000002</v>
          </cell>
        </row>
        <row r="790">
          <cell r="C790">
            <v>260010</v>
          </cell>
          <cell r="D790" t="str">
            <v>N. MIST ARO</v>
          </cell>
          <cell r="E790">
            <v>-2117400.41</v>
          </cell>
        </row>
        <row r="791">
          <cell r="C791">
            <v>260015</v>
          </cell>
          <cell r="D791" t="str">
            <v>ACCUM COR NONUTILITY</v>
          </cell>
          <cell r="E791">
            <v>-1617211.22</v>
          </cell>
        </row>
        <row r="792">
          <cell r="C792">
            <v>260205</v>
          </cell>
          <cell r="D792" t="str">
            <v>FAS 133 LT REG GNS</v>
          </cell>
          <cell r="E792">
            <v>-6809490</v>
          </cell>
        </row>
        <row r="793">
          <cell r="C793">
            <v>260210</v>
          </cell>
          <cell r="D793" t="str">
            <v>FAS 133 LT REG GNS</v>
          </cell>
          <cell r="E793">
            <v>-145181</v>
          </cell>
        </row>
        <row r="794">
          <cell r="C794">
            <v>260215</v>
          </cell>
          <cell r="D794" t="str">
            <v>PHY OPT LT GAINS REG</v>
          </cell>
          <cell r="E794">
            <v>0</v>
          </cell>
        </row>
        <row r="795">
          <cell r="C795">
            <v>260405</v>
          </cell>
          <cell r="D795" t="str">
            <v>CUSTCONTR RES NEW OR</v>
          </cell>
          <cell r="E795">
            <v>-1670582.99</v>
          </cell>
        </row>
        <row r="796">
          <cell r="C796">
            <v>260410</v>
          </cell>
          <cell r="D796" t="str">
            <v>CUSTCONTR RES NEW WA</v>
          </cell>
          <cell r="E796">
            <v>-2242602</v>
          </cell>
        </row>
        <row r="797">
          <cell r="C797">
            <v>260415</v>
          </cell>
          <cell r="D797" t="str">
            <v>CUSTCONTR RES CON OR</v>
          </cell>
          <cell r="E797">
            <v>-2442230.4500000002</v>
          </cell>
        </row>
        <row r="798">
          <cell r="C798">
            <v>260420</v>
          </cell>
          <cell r="D798" t="str">
            <v>CUSTCONTR RES CON WA</v>
          </cell>
          <cell r="E798">
            <v>-722052.35</v>
          </cell>
        </row>
        <row r="799">
          <cell r="C799">
            <v>260425</v>
          </cell>
          <cell r="D799" t="str">
            <v>CUSTCONTR M/F NEW OR</v>
          </cell>
          <cell r="E799">
            <v>-119650</v>
          </cell>
        </row>
        <row r="800">
          <cell r="C800">
            <v>260430</v>
          </cell>
          <cell r="D800" t="str">
            <v>CUSTCONTR M/F NEW WA</v>
          </cell>
          <cell r="E800">
            <v>-96582.33</v>
          </cell>
        </row>
        <row r="801">
          <cell r="C801">
            <v>260435</v>
          </cell>
          <cell r="D801" t="str">
            <v>CUSTCONTR M/F CO OR</v>
          </cell>
          <cell r="E801">
            <v>-36398.199999999997</v>
          </cell>
        </row>
        <row r="802">
          <cell r="C802">
            <v>260440</v>
          </cell>
          <cell r="D802" t="str">
            <v>CUSTCONTR M/F CO WA</v>
          </cell>
          <cell r="E802">
            <v>-5766</v>
          </cell>
        </row>
        <row r="803">
          <cell r="C803">
            <v>260445</v>
          </cell>
          <cell r="D803" t="str">
            <v>CUSTCONTR COM NE OR</v>
          </cell>
          <cell r="E803">
            <v>-1111112.28</v>
          </cell>
        </row>
        <row r="804">
          <cell r="C804">
            <v>260450</v>
          </cell>
          <cell r="D804" t="str">
            <v>CUSTCONTR COM NE WA</v>
          </cell>
          <cell r="E804">
            <v>-156019</v>
          </cell>
        </row>
        <row r="805">
          <cell r="C805">
            <v>260455</v>
          </cell>
          <cell r="D805" t="str">
            <v>CUSTCONTR COM CO OR</v>
          </cell>
          <cell r="E805">
            <v>-426728.67</v>
          </cell>
        </row>
        <row r="806">
          <cell r="C806">
            <v>260460</v>
          </cell>
          <cell r="D806" t="str">
            <v>CUSTCONTR COM CO WA</v>
          </cell>
          <cell r="E806">
            <v>-13584</v>
          </cell>
        </row>
        <row r="807">
          <cell r="C807">
            <v>260465</v>
          </cell>
          <cell r="D807" t="str">
            <v>CUSTCONTR IND NEW OR</v>
          </cell>
          <cell r="E807">
            <v>-13989</v>
          </cell>
        </row>
        <row r="808">
          <cell r="C808">
            <v>260470</v>
          </cell>
          <cell r="D808" t="str">
            <v>CUSTCONTR IND CON OR</v>
          </cell>
          <cell r="E808">
            <v>-5450</v>
          </cell>
        </row>
        <row r="809">
          <cell r="C809">
            <v>260605</v>
          </cell>
          <cell r="D809" t="str">
            <v>REGLIABILITY RECL-ST</v>
          </cell>
          <cell r="E809">
            <v>-5422620.8700000001</v>
          </cell>
        </row>
        <row r="810">
          <cell r="C810">
            <v>260620</v>
          </cell>
          <cell r="D810" t="str">
            <v>Tax - EDIT -Plant LT</v>
          </cell>
          <cell r="E810">
            <v>-115771238</v>
          </cell>
        </row>
        <row r="811">
          <cell r="C811">
            <v>260625</v>
          </cell>
          <cell r="D811" t="str">
            <v>REG LIAB-TAX-EDIT-PL</v>
          </cell>
          <cell r="E811">
            <v>-12998279</v>
          </cell>
        </row>
        <row r="812">
          <cell r="C812">
            <v>260630</v>
          </cell>
          <cell r="D812" t="str">
            <v>REG LIAB-TAX-EDIT-GR</v>
          </cell>
          <cell r="E812">
            <v>-46444022</v>
          </cell>
        </row>
        <row r="813">
          <cell r="C813">
            <v>260635</v>
          </cell>
          <cell r="D813" t="str">
            <v>Tax -EDIT-Gas Res LT</v>
          </cell>
          <cell r="E813">
            <v>-220714</v>
          </cell>
        </row>
        <row r="814">
          <cell r="C814">
            <v>260640</v>
          </cell>
          <cell r="D814" t="str">
            <v>LT STOR MRGN SH - OR</v>
          </cell>
          <cell r="E814">
            <v>0</v>
          </cell>
        </row>
        <row r="815">
          <cell r="C815">
            <v>260645</v>
          </cell>
          <cell r="D815" t="str">
            <v>N. MIST LT DEF GAIN</v>
          </cell>
          <cell r="E815">
            <v>-4564565.92</v>
          </cell>
        </row>
        <row r="816">
          <cell r="C816">
            <v>264005</v>
          </cell>
          <cell r="D816" t="str">
            <v>ESRIP LIABILITY LONG</v>
          </cell>
          <cell r="E816">
            <v>-25321187.280000001</v>
          </cell>
        </row>
        <row r="817">
          <cell r="C817">
            <v>264010</v>
          </cell>
          <cell r="D817" t="str">
            <v>SERP LIABILITY LONG</v>
          </cell>
          <cell r="E817">
            <v>-10683473.359999999</v>
          </cell>
        </row>
        <row r="818">
          <cell r="C818">
            <v>264015</v>
          </cell>
          <cell r="D818" t="str">
            <v>DBP PENSION LIABILIT</v>
          </cell>
          <cell r="E818">
            <v>-102688642.34</v>
          </cell>
        </row>
        <row r="819">
          <cell r="C819">
            <v>264020</v>
          </cell>
          <cell r="D819" t="str">
            <v>FAS 106 LIABILITY LO</v>
          </cell>
          <cell r="E819">
            <v>-25025516.57</v>
          </cell>
        </row>
        <row r="820">
          <cell r="C820">
            <v>268005</v>
          </cell>
          <cell r="D820" t="str">
            <v>FAS133 L.T. LOSS SW&amp;</v>
          </cell>
          <cell r="E820">
            <v>-424846</v>
          </cell>
        </row>
        <row r="821">
          <cell r="C821">
            <v>268010</v>
          </cell>
          <cell r="D821" t="str">
            <v>FAS133 L.T. LOSS PHY</v>
          </cell>
          <cell r="E821">
            <v>-166816</v>
          </cell>
        </row>
        <row r="822">
          <cell r="C822">
            <v>272005</v>
          </cell>
          <cell r="D822" t="str">
            <v>ROU UTILIT LEASE LIA</v>
          </cell>
          <cell r="E822">
            <v>-80312263.670000002</v>
          </cell>
        </row>
        <row r="823">
          <cell r="C823">
            <v>280005</v>
          </cell>
          <cell r="D823" t="str">
            <v>GASCO PRE 2003</v>
          </cell>
          <cell r="E823">
            <v>-3301341.48</v>
          </cell>
        </row>
        <row r="824">
          <cell r="C824">
            <v>280010</v>
          </cell>
          <cell r="D824" t="str">
            <v>SILTRONIC PRE 2003</v>
          </cell>
          <cell r="E824">
            <v>-263163.86</v>
          </cell>
        </row>
        <row r="825">
          <cell r="C825">
            <v>280015</v>
          </cell>
          <cell r="D825" t="str">
            <v>HARBOR PRE 2003</v>
          </cell>
          <cell r="E825">
            <v>-1297179.48</v>
          </cell>
        </row>
        <row r="826">
          <cell r="C826">
            <v>280020</v>
          </cell>
          <cell r="D826" t="str">
            <v>ENVIR INV-GASCO</v>
          </cell>
          <cell r="E826">
            <v>3301341.48</v>
          </cell>
        </row>
        <row r="827">
          <cell r="C827">
            <v>280025</v>
          </cell>
          <cell r="D827" t="str">
            <v>ENVIR INV-WACKER</v>
          </cell>
          <cell r="E827">
            <v>263163.86</v>
          </cell>
        </row>
        <row r="828">
          <cell r="C828">
            <v>280030</v>
          </cell>
          <cell r="D828" t="str">
            <v>ENVIR INV - PORTLAND</v>
          </cell>
          <cell r="E828">
            <v>1297179.48</v>
          </cell>
        </row>
        <row r="829">
          <cell r="C829">
            <v>280035</v>
          </cell>
          <cell r="D829" t="str">
            <v>ENVIRON. LIABILITIES</v>
          </cell>
          <cell r="E829">
            <v>22285264.989999998</v>
          </cell>
        </row>
        <row r="830">
          <cell r="C830">
            <v>280040</v>
          </cell>
          <cell r="D830" t="str">
            <v>INJ &amp; DAM RES-EXT-GA</v>
          </cell>
          <cell r="E830">
            <v>-232497895.38</v>
          </cell>
        </row>
        <row r="831">
          <cell r="C831">
            <v>280045</v>
          </cell>
          <cell r="D831" t="str">
            <v>INJ &amp; DAM RES-EUG</v>
          </cell>
          <cell r="E831">
            <v>-95652.5</v>
          </cell>
        </row>
        <row r="832">
          <cell r="C832">
            <v>280050</v>
          </cell>
          <cell r="D832" t="str">
            <v>INJ &amp; DAM RES-EXT-WA</v>
          </cell>
          <cell r="E832">
            <v>-3799801.65</v>
          </cell>
        </row>
        <row r="833">
          <cell r="C833">
            <v>280055</v>
          </cell>
          <cell r="D833" t="str">
            <v>INJ &amp; DAM INS-EXT HA</v>
          </cell>
          <cell r="E833">
            <v>-36092830.420000002</v>
          </cell>
        </row>
        <row r="834">
          <cell r="C834">
            <v>280060</v>
          </cell>
          <cell r="D834" t="str">
            <v>INJ &amp; DAM RES-EXT OR</v>
          </cell>
          <cell r="E834">
            <v>-194059.54</v>
          </cell>
        </row>
        <row r="835">
          <cell r="C835">
            <v>280065</v>
          </cell>
          <cell r="D835" t="str">
            <v>INJ &amp; DAM RES-EXT TA</v>
          </cell>
          <cell r="E835">
            <v>-10532100.300000001</v>
          </cell>
        </row>
        <row r="836">
          <cell r="C836">
            <v>280070</v>
          </cell>
          <cell r="D836" t="str">
            <v>INJ &amp; DAM RES-ENV CE</v>
          </cell>
          <cell r="E836">
            <v>-780241.74</v>
          </cell>
        </row>
        <row r="837">
          <cell r="C837">
            <v>280075</v>
          </cell>
          <cell r="D837" t="str">
            <v>INJ &amp; DAM RES-FRONT</v>
          </cell>
          <cell r="E837">
            <v>-19972448.879999999</v>
          </cell>
        </row>
        <row r="838">
          <cell r="C838">
            <v>280080</v>
          </cell>
          <cell r="D838" t="str">
            <v>INJ &amp; DAM RES-FR AM</v>
          </cell>
          <cell r="E838">
            <v>-158120.4</v>
          </cell>
        </row>
        <row r="839">
          <cell r="C839">
            <v>280085</v>
          </cell>
          <cell r="D839" t="str">
            <v>RES OFFSET - ENV GAS</v>
          </cell>
          <cell r="E839">
            <v>136411242.09</v>
          </cell>
        </row>
        <row r="840">
          <cell r="C840">
            <v>280090</v>
          </cell>
          <cell r="D840" t="str">
            <v>RES OFFSET - ENV SIL</v>
          </cell>
          <cell r="E840">
            <v>3799801.65</v>
          </cell>
        </row>
        <row r="841">
          <cell r="C841">
            <v>280095</v>
          </cell>
          <cell r="D841" t="str">
            <v>RES OFFSET - ENV HAR</v>
          </cell>
          <cell r="E841">
            <v>24910257.420000002</v>
          </cell>
        </row>
        <row r="842">
          <cell r="C842">
            <v>280100</v>
          </cell>
          <cell r="D842" t="str">
            <v>RES OFFSET - ENV TAR</v>
          </cell>
          <cell r="E842">
            <v>10532100.300000001</v>
          </cell>
        </row>
        <row r="843">
          <cell r="C843">
            <v>280105</v>
          </cell>
          <cell r="D843" t="str">
            <v>RES OFFSET - ENV EUG</v>
          </cell>
          <cell r="E843">
            <v>95652.5</v>
          </cell>
        </row>
        <row r="844">
          <cell r="C844">
            <v>280110</v>
          </cell>
          <cell r="D844" t="str">
            <v>RES OFFSET - ENV FRO</v>
          </cell>
          <cell r="E844">
            <v>18305870.18</v>
          </cell>
        </row>
        <row r="845">
          <cell r="C845">
            <v>280115</v>
          </cell>
          <cell r="D845" t="str">
            <v>RES OFFSET - ENV STE</v>
          </cell>
          <cell r="E845">
            <v>14982.33</v>
          </cell>
        </row>
        <row r="846">
          <cell r="C846">
            <v>280120</v>
          </cell>
          <cell r="D846" t="str">
            <v>RES OFFSET - ENV CRT</v>
          </cell>
          <cell r="E846">
            <v>780241.74</v>
          </cell>
        </row>
        <row r="847">
          <cell r="C847">
            <v>280125</v>
          </cell>
          <cell r="D847" t="str">
            <v>RES OFFSET - FR AMER</v>
          </cell>
          <cell r="E847">
            <v>158120.4</v>
          </cell>
        </row>
        <row r="848">
          <cell r="C848">
            <v>280205</v>
          </cell>
          <cell r="D848" t="str">
            <v>FIN UTIL LEASE LIA</v>
          </cell>
          <cell r="E848">
            <v>0</v>
          </cell>
        </row>
        <row r="849">
          <cell r="C849">
            <v>280605</v>
          </cell>
          <cell r="D849" t="str">
            <v>O/L - WC Reclass- LT</v>
          </cell>
          <cell r="E849">
            <v>0</v>
          </cell>
        </row>
        <row r="850">
          <cell r="C850">
            <v>280610</v>
          </cell>
          <cell r="D850" t="str">
            <v>DCP - EXEC AND DIR</v>
          </cell>
          <cell r="E850">
            <v>-8031330.3399999999</v>
          </cell>
        </row>
        <row r="851">
          <cell r="C851">
            <v>280615</v>
          </cell>
          <cell r="D851" t="str">
            <v>EDCP</v>
          </cell>
          <cell r="E851">
            <v>0</v>
          </cell>
        </row>
        <row r="852">
          <cell r="C852">
            <v>280620</v>
          </cell>
          <cell r="D852" t="str">
            <v>DDCP</v>
          </cell>
          <cell r="E852">
            <v>-5066291.68</v>
          </cell>
        </row>
        <row r="853">
          <cell r="C853">
            <v>280630</v>
          </cell>
          <cell r="D853" t="str">
            <v>MISC NONCUR LIA-RECL</v>
          </cell>
          <cell r="E853">
            <v>0</v>
          </cell>
        </row>
        <row r="854">
          <cell r="C854">
            <v>280635</v>
          </cell>
          <cell r="D854" t="str">
            <v>Western States Liab</v>
          </cell>
          <cell r="E854">
            <v>-5655824</v>
          </cell>
        </row>
        <row r="855">
          <cell r="C855">
            <v>280640</v>
          </cell>
          <cell r="D855" t="str">
            <v>West States LT-contr</v>
          </cell>
          <cell r="E855">
            <v>384053.35</v>
          </cell>
        </row>
        <row r="856">
          <cell r="C856">
            <v>280650</v>
          </cell>
          <cell r="D856" t="str">
            <v>AUTO SELF-INSURANCE</v>
          </cell>
          <cell r="E856">
            <v>-24000</v>
          </cell>
        </row>
        <row r="857">
          <cell r="C857">
            <v>280655</v>
          </cell>
          <cell r="D857" t="str">
            <v>INJ &amp; DAMAGE RES-OPE</v>
          </cell>
          <cell r="E857">
            <v>-34523.5</v>
          </cell>
        </row>
        <row r="858">
          <cell r="C858">
            <v>280660</v>
          </cell>
          <cell r="D858" t="str">
            <v>INJ &amp; DAMAGE RES-CON</v>
          </cell>
          <cell r="E858">
            <v>-96377.35</v>
          </cell>
        </row>
        <row r="859">
          <cell r="C859">
            <v>280665</v>
          </cell>
          <cell r="D859" t="str">
            <v>INJ &amp; DAMAGE RES-HR</v>
          </cell>
          <cell r="E859">
            <v>-20000</v>
          </cell>
        </row>
        <row r="860">
          <cell r="C860">
            <v>280675</v>
          </cell>
          <cell r="D860" t="str">
            <v>ACC LIAB-EXEMPT VACA</v>
          </cell>
          <cell r="E860">
            <v>-5648643.9000000004</v>
          </cell>
        </row>
        <row r="861">
          <cell r="C861">
            <v>311010</v>
          </cell>
          <cell r="D861" t="str">
            <v>COMMON STOCK - NO PA</v>
          </cell>
          <cell r="E861">
            <v>-449904224.92000002</v>
          </cell>
        </row>
        <row r="862">
          <cell r="C862">
            <v>311020</v>
          </cell>
          <cell r="D862" t="str">
            <v>CAPITAL</v>
          </cell>
          <cell r="E862">
            <v>-349425309.69</v>
          </cell>
        </row>
        <row r="863">
          <cell r="C863">
            <v>311025</v>
          </cell>
          <cell r="D863" t="str">
            <v>CS EXP - DRIP &amp; ESPP</v>
          </cell>
          <cell r="E863">
            <v>6880.06</v>
          </cell>
        </row>
        <row r="864">
          <cell r="C864">
            <v>311030</v>
          </cell>
          <cell r="D864" t="str">
            <v>CS EXP - ISSUANCE</v>
          </cell>
          <cell r="E864">
            <v>4188234.08</v>
          </cell>
        </row>
        <row r="865">
          <cell r="C865">
            <v>311205</v>
          </cell>
          <cell r="D865" t="str">
            <v>PREM-CAP STOCK-OTHER</v>
          </cell>
          <cell r="E865">
            <v>-293561404.88999999</v>
          </cell>
        </row>
        <row r="866">
          <cell r="C866">
            <v>311210</v>
          </cell>
          <cell r="D866" t="str">
            <v>APIC - STOCK BASED C</v>
          </cell>
          <cell r="E866">
            <v>-2914607.47</v>
          </cell>
        </row>
        <row r="867">
          <cell r="C867">
            <v>311215</v>
          </cell>
          <cell r="D867" t="str">
            <v>APIC - LTIP</v>
          </cell>
          <cell r="E867">
            <v>-3698477.62</v>
          </cell>
        </row>
        <row r="868">
          <cell r="C868">
            <v>311220</v>
          </cell>
          <cell r="D868" t="str">
            <v>APIC - OTHER</v>
          </cell>
          <cell r="E868">
            <v>227648901.40000001</v>
          </cell>
        </row>
        <row r="869">
          <cell r="C869">
            <v>311225</v>
          </cell>
          <cell r="D869" t="str">
            <v>REDUCTION IN PAR - C</v>
          </cell>
          <cell r="E869">
            <v>293561404.88999999</v>
          </cell>
        </row>
        <row r="870">
          <cell r="C870">
            <v>311230</v>
          </cell>
          <cell r="D870" t="str">
            <v>APIC - REAQRD PRFD S</v>
          </cell>
          <cell r="E870">
            <v>-1649863.59</v>
          </cell>
        </row>
        <row r="871">
          <cell r="C871">
            <v>311235</v>
          </cell>
          <cell r="D871" t="str">
            <v>INST RECD-STOCK-EMP</v>
          </cell>
          <cell r="E871">
            <v>-108046.8</v>
          </cell>
        </row>
        <row r="872">
          <cell r="C872">
            <v>316005</v>
          </cell>
          <cell r="D872" t="str">
            <v>RETAINED EARNINGS</v>
          </cell>
          <cell r="E872">
            <v>-529277865.91000003</v>
          </cell>
        </row>
        <row r="873">
          <cell r="C873">
            <v>316015</v>
          </cell>
          <cell r="D873" t="str">
            <v>UNDIST EARN-NNG FINA</v>
          </cell>
          <cell r="E873">
            <v>2562211.71</v>
          </cell>
        </row>
        <row r="874">
          <cell r="C874">
            <v>316020</v>
          </cell>
          <cell r="D874" t="str">
            <v>UNDIST EARN - NW ENE</v>
          </cell>
          <cell r="E874">
            <v>8436924.7599999998</v>
          </cell>
        </row>
        <row r="875">
          <cell r="C875">
            <v>316025</v>
          </cell>
          <cell r="D875" t="str">
            <v>R/E - KB PIPELINE</v>
          </cell>
          <cell r="E875">
            <v>933350.75</v>
          </cell>
        </row>
        <row r="876">
          <cell r="C876">
            <v>316045</v>
          </cell>
          <cell r="D876" t="str">
            <v>R/E-EARNINGS-FIN</v>
          </cell>
          <cell r="E876">
            <v>-36350095.390000001</v>
          </cell>
        </row>
        <row r="877">
          <cell r="C877">
            <v>320005</v>
          </cell>
          <cell r="D877" t="str">
            <v>OTHER COMP INCOME</v>
          </cell>
          <cell r="E877">
            <v>11141106.48</v>
          </cell>
        </row>
        <row r="878">
          <cell r="C878">
            <v>390000</v>
          </cell>
          <cell r="D878" t="str">
            <v>CONV G/L Bal Offset</v>
          </cell>
          <cell r="E878">
            <v>-0.75</v>
          </cell>
        </row>
      </sheetData>
      <sheetData sheetId="11">
        <row r="25">
          <cell r="C25">
            <v>103005</v>
          </cell>
          <cell r="D25" t="str">
            <v>CASH WF GENERAL</v>
          </cell>
          <cell r="E25">
            <v>1259198.3899999999</v>
          </cell>
        </row>
        <row r="26">
          <cell r="C26">
            <v>103015</v>
          </cell>
          <cell r="D26" t="str">
            <v>CASH - BANK OF AMERI</v>
          </cell>
          <cell r="E26">
            <v>170178.96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809091.76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-2210213.9300000002</v>
          </cell>
        </row>
        <row r="36">
          <cell r="C36">
            <v>103100</v>
          </cell>
          <cell r="D36" t="str">
            <v>Accts Pay WF-AP Clea</v>
          </cell>
          <cell r="E36">
            <v>-2788154.87</v>
          </cell>
        </row>
        <row r="37">
          <cell r="C37">
            <v>103105</v>
          </cell>
          <cell r="D37" t="str">
            <v>PAYROLL WF CLEARING</v>
          </cell>
          <cell r="E37">
            <v>254010.96</v>
          </cell>
        </row>
        <row r="38">
          <cell r="C38">
            <v>103110</v>
          </cell>
          <cell r="D38" t="str">
            <v>Towers Watson Clring</v>
          </cell>
          <cell r="E38">
            <v>236.79</v>
          </cell>
        </row>
        <row r="39">
          <cell r="C39">
            <v>103115</v>
          </cell>
          <cell r="D39" t="str">
            <v>PMT PROC CASH CLEAR</v>
          </cell>
          <cell r="E39">
            <v>-204375.69</v>
          </cell>
        </row>
        <row r="40">
          <cell r="C40">
            <v>103120</v>
          </cell>
          <cell r="D40" t="str">
            <v>Gen Actg USB Clearin</v>
          </cell>
          <cell r="E40">
            <v>-573643.96</v>
          </cell>
        </row>
        <row r="41">
          <cell r="C41">
            <v>103125</v>
          </cell>
          <cell r="D41" t="str">
            <v>Appl Ctr BofA Cleari</v>
          </cell>
          <cell r="E41">
            <v>11242.18</v>
          </cell>
        </row>
        <row r="42">
          <cell r="C42">
            <v>103130</v>
          </cell>
          <cell r="D42" t="str">
            <v>RECLASS - O/S CHECKS</v>
          </cell>
          <cell r="E42">
            <v>3689494.88</v>
          </cell>
        </row>
        <row r="43">
          <cell r="C43">
            <v>103135</v>
          </cell>
          <cell r="D43" t="str">
            <v>EDC &amp; ESRIP CASH</v>
          </cell>
          <cell r="E43">
            <v>4905876.68</v>
          </cell>
        </row>
        <row r="44">
          <cell r="C44">
            <v>103140</v>
          </cell>
          <cell r="D44" t="str">
            <v>DDC CASH</v>
          </cell>
          <cell r="E44">
            <v>349422.45</v>
          </cell>
        </row>
        <row r="45">
          <cell r="C45">
            <v>103145</v>
          </cell>
          <cell r="D45" t="str">
            <v>SUPP TRUST CASH</v>
          </cell>
          <cell r="E45">
            <v>3620510.95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43552068.090000004</v>
          </cell>
        </row>
        <row r="54">
          <cell r="C54">
            <v>106010</v>
          </cell>
          <cell r="D54" t="str">
            <v>A/R - CONTRA-CLN ENE</v>
          </cell>
          <cell r="E54">
            <v>-57305.760000000002</v>
          </cell>
        </row>
        <row r="55">
          <cell r="C55">
            <v>106015</v>
          </cell>
          <cell r="D55" t="str">
            <v>A/R-OPTIMIZATION REC</v>
          </cell>
          <cell r="E55">
            <v>5214573.43</v>
          </cell>
        </row>
        <row r="56">
          <cell r="C56">
            <v>106020</v>
          </cell>
          <cell r="D56" t="str">
            <v>A/R-COMMERCIAL</v>
          </cell>
          <cell r="E56">
            <v>18529790.609999999</v>
          </cell>
        </row>
        <row r="57">
          <cell r="C57">
            <v>106025</v>
          </cell>
          <cell r="D57" t="str">
            <v>A/R-INDUSTRIAL FIRM</v>
          </cell>
          <cell r="E57">
            <v>2807246.01</v>
          </cell>
        </row>
        <row r="58">
          <cell r="C58">
            <v>106030</v>
          </cell>
          <cell r="D58" t="str">
            <v>A/R-INDUSTRIAL INT</v>
          </cell>
          <cell r="E58">
            <v>2049188.92</v>
          </cell>
        </row>
        <row r="59">
          <cell r="C59">
            <v>106035</v>
          </cell>
          <cell r="D59" t="str">
            <v>A/R GST TAX PAID</v>
          </cell>
          <cell r="E59">
            <v>4575284.6900000004</v>
          </cell>
        </row>
        <row r="60">
          <cell r="C60">
            <v>106041</v>
          </cell>
          <cell r="D60" t="str">
            <v>A/R GEN CONVERSION</v>
          </cell>
          <cell r="E60">
            <v>964090</v>
          </cell>
        </row>
        <row r="61">
          <cell r="C61">
            <v>106045</v>
          </cell>
          <cell r="D61" t="str">
            <v>A/R-GAP</v>
          </cell>
          <cell r="E61">
            <v>70780.539999999994</v>
          </cell>
        </row>
        <row r="62">
          <cell r="C62">
            <v>106050</v>
          </cell>
          <cell r="D62" t="str">
            <v>A/R OTHER</v>
          </cell>
          <cell r="E62">
            <v>649699.18999999994</v>
          </cell>
        </row>
        <row r="63">
          <cell r="C63">
            <v>106055</v>
          </cell>
          <cell r="D63" t="str">
            <v>A/R - INTERSTATE STO</v>
          </cell>
          <cell r="E63">
            <v>3152476.87</v>
          </cell>
        </row>
        <row r="64">
          <cell r="C64">
            <v>106075</v>
          </cell>
          <cell r="D64" t="str">
            <v>A/R - P CARDS</v>
          </cell>
          <cell r="E64">
            <v>2118.4899999999998</v>
          </cell>
        </row>
        <row r="65">
          <cell r="C65">
            <v>106080</v>
          </cell>
          <cell r="D65" t="str">
            <v>A/R LIFE INSURANCE</v>
          </cell>
          <cell r="E65">
            <v>2183330</v>
          </cell>
        </row>
        <row r="66">
          <cell r="C66">
            <v>106085</v>
          </cell>
          <cell r="D66" t="str">
            <v>A/R - WC MCRAE</v>
          </cell>
          <cell r="E66">
            <v>584519.98</v>
          </cell>
        </row>
        <row r="67">
          <cell r="C67">
            <v>106090</v>
          </cell>
          <cell r="D67" t="str">
            <v>A/R - WC POWELL</v>
          </cell>
          <cell r="E67">
            <v>298884.71999999997</v>
          </cell>
        </row>
        <row r="68">
          <cell r="C68">
            <v>106095</v>
          </cell>
          <cell r="D68" t="str">
            <v>A/R - WC GAUTHIER</v>
          </cell>
          <cell r="E68">
            <v>66079.92</v>
          </cell>
        </row>
        <row r="69">
          <cell r="C69">
            <v>106097</v>
          </cell>
          <cell r="D69" t="str">
            <v>A/R - WC SHIRRELL</v>
          </cell>
          <cell r="E69">
            <v>15864.56</v>
          </cell>
        </row>
        <row r="70">
          <cell r="C70">
            <v>106100</v>
          </cell>
          <cell r="D70" t="str">
            <v>A/R-CITY OF COTTAGE</v>
          </cell>
          <cell r="E70">
            <v>1131.01</v>
          </cell>
        </row>
        <row r="71">
          <cell r="C71">
            <v>109005</v>
          </cell>
          <cell r="D71" t="str">
            <v>ACCR REV UNB WRM</v>
          </cell>
          <cell r="E71">
            <v>28364691.359999999</v>
          </cell>
        </row>
        <row r="72">
          <cell r="C72">
            <v>109010</v>
          </cell>
          <cell r="D72" t="str">
            <v>ACCR REV UNB</v>
          </cell>
          <cell r="E72">
            <v>0</v>
          </cell>
        </row>
        <row r="73">
          <cell r="C73">
            <v>112007</v>
          </cell>
          <cell r="D73" t="str">
            <v>NWN REC AFFIL CLEAR</v>
          </cell>
          <cell r="E73">
            <v>267419.34999999998</v>
          </cell>
        </row>
        <row r="74">
          <cell r="C74">
            <v>115007</v>
          </cell>
          <cell r="D74" t="str">
            <v>INTERCO REC CLEARING</v>
          </cell>
          <cell r="E74">
            <v>32511.919999999998</v>
          </cell>
        </row>
        <row r="75">
          <cell r="C75">
            <v>115305</v>
          </cell>
          <cell r="D75" t="str">
            <v>TAXSHARE INTERCO REC</v>
          </cell>
          <cell r="E75">
            <v>0</v>
          </cell>
        </row>
        <row r="76">
          <cell r="C76">
            <v>118005</v>
          </cell>
          <cell r="D76" t="str">
            <v>PROV-UNCOLL RESIDEN</v>
          </cell>
          <cell r="E76">
            <v>-1724595</v>
          </cell>
        </row>
        <row r="77">
          <cell r="C77">
            <v>118010</v>
          </cell>
          <cell r="D77" t="str">
            <v>PROV-UNCOLL COMMER</v>
          </cell>
          <cell r="E77">
            <v>-290970.15000000002</v>
          </cell>
        </row>
        <row r="78">
          <cell r="C78">
            <v>118015</v>
          </cell>
          <cell r="D78" t="str">
            <v>PROV-UNCOLL IND FIRM</v>
          </cell>
          <cell r="E78">
            <v>16608.900000000001</v>
          </cell>
        </row>
        <row r="79">
          <cell r="C79">
            <v>118020</v>
          </cell>
          <cell r="D79" t="str">
            <v>PROV-UNCOLL IND INT</v>
          </cell>
          <cell r="E79">
            <v>-72211.63</v>
          </cell>
        </row>
        <row r="80">
          <cell r="C80">
            <v>118025</v>
          </cell>
          <cell r="D80" t="str">
            <v>PROV-UNCOL REVENUE</v>
          </cell>
          <cell r="E80">
            <v>-27530.83</v>
          </cell>
        </row>
        <row r="81">
          <cell r="C81">
            <v>118030</v>
          </cell>
          <cell r="D81" t="str">
            <v>PROV-UNCOL REV WARM</v>
          </cell>
          <cell r="E81">
            <v>0.01</v>
          </cell>
        </row>
        <row r="82">
          <cell r="C82">
            <v>118035</v>
          </cell>
          <cell r="D82" t="str">
            <v>PROV-UNCOLL MISC</v>
          </cell>
          <cell r="E82">
            <v>-176138.39</v>
          </cell>
        </row>
        <row r="83">
          <cell r="C83">
            <v>121005</v>
          </cell>
          <cell r="D83" t="str">
            <v>REG ASSET RECLASS-ST</v>
          </cell>
          <cell r="E83">
            <v>43807421.229999997</v>
          </cell>
        </row>
        <row r="84">
          <cell r="C84">
            <v>121010</v>
          </cell>
          <cell r="D84" t="str">
            <v>CUR REG ASSETS - TAX</v>
          </cell>
          <cell r="E84">
            <v>2208426</v>
          </cell>
        </row>
        <row r="85">
          <cell r="C85">
            <v>121015</v>
          </cell>
          <cell r="D85" t="str">
            <v>ENV ASSET ST RECLASS</v>
          </cell>
          <cell r="E85">
            <v>0</v>
          </cell>
        </row>
        <row r="86">
          <cell r="C86">
            <v>121205</v>
          </cell>
          <cell r="D86" t="str">
            <v>PENSION CUR REG ASST</v>
          </cell>
          <cell r="E86">
            <v>7131059</v>
          </cell>
        </row>
        <row r="87">
          <cell r="C87">
            <v>121405</v>
          </cell>
          <cell r="D87" t="str">
            <v>ST REG LOSS SWAP FC</v>
          </cell>
          <cell r="E87">
            <v>1386610</v>
          </cell>
        </row>
        <row r="88">
          <cell r="C88">
            <v>121410</v>
          </cell>
          <cell r="D88" t="str">
            <v>ST REG LOSS PHYSICAL</v>
          </cell>
          <cell r="E88">
            <v>1171021</v>
          </cell>
        </row>
        <row r="89">
          <cell r="C89">
            <v>121415</v>
          </cell>
          <cell r="D89" t="str">
            <v>PHY OPT-ST LOSS REG</v>
          </cell>
          <cell r="E89">
            <v>1297627</v>
          </cell>
        </row>
        <row r="90">
          <cell r="C90">
            <v>124005</v>
          </cell>
          <cell r="D90" t="str">
            <v>ST GAIN FAS SWAP FC</v>
          </cell>
          <cell r="E90">
            <v>83643895</v>
          </cell>
        </row>
        <row r="91">
          <cell r="C91">
            <v>124010</v>
          </cell>
          <cell r="D91" t="str">
            <v>ST GAIN FAS PHYSICAL</v>
          </cell>
          <cell r="E91">
            <v>698164</v>
          </cell>
        </row>
        <row r="92">
          <cell r="C92">
            <v>124015</v>
          </cell>
          <cell r="D92" t="str">
            <v>PHYSICAL OPT-ST GAIN</v>
          </cell>
          <cell r="E92">
            <v>95614</v>
          </cell>
        </row>
        <row r="93">
          <cell r="C93">
            <v>127005</v>
          </cell>
          <cell r="D93" t="str">
            <v>UNDRGRD STG MIST</v>
          </cell>
          <cell r="E93">
            <v>25684785.010000002</v>
          </cell>
        </row>
        <row r="94">
          <cell r="C94">
            <v>127015</v>
          </cell>
          <cell r="D94" t="str">
            <v>UNDRGRD STG-JP</v>
          </cell>
          <cell r="E94">
            <v>570500.93000000005</v>
          </cell>
        </row>
        <row r="95">
          <cell r="C95">
            <v>127020</v>
          </cell>
          <cell r="D95" t="str">
            <v>LNG STORAGE-GASCO</v>
          </cell>
          <cell r="E95">
            <v>1018958.09</v>
          </cell>
        </row>
        <row r="96">
          <cell r="C96">
            <v>127025</v>
          </cell>
          <cell r="D96" t="str">
            <v>LNG STORAGE-NEWPORT</v>
          </cell>
          <cell r="E96">
            <v>1209793.07</v>
          </cell>
        </row>
        <row r="97">
          <cell r="C97">
            <v>127030</v>
          </cell>
          <cell r="D97" t="str">
            <v>UNDRGRD STG - OPTN</v>
          </cell>
          <cell r="E97">
            <v>-5214573.43</v>
          </cell>
        </row>
        <row r="98">
          <cell r="C98">
            <v>127221</v>
          </cell>
          <cell r="D98" t="str">
            <v>INVENTORY CONVERSION</v>
          </cell>
          <cell r="E98">
            <v>20174540</v>
          </cell>
        </row>
        <row r="99">
          <cell r="C99">
            <v>127225</v>
          </cell>
          <cell r="D99" t="str">
            <v>PURCHASED APPL-PTLD-</v>
          </cell>
          <cell r="E99">
            <v>1195302.6200000001</v>
          </cell>
        </row>
        <row r="100">
          <cell r="C100">
            <v>127245</v>
          </cell>
          <cell r="D100" t="str">
            <v>MAT &amp; SUPPLIES-ODORA</v>
          </cell>
          <cell r="E100">
            <v>116206.73</v>
          </cell>
        </row>
        <row r="101">
          <cell r="C101">
            <v>127255</v>
          </cell>
          <cell r="D101" t="str">
            <v>MAT &amp; SUPP-DIESEL AU</v>
          </cell>
          <cell r="E101">
            <v>60748.84</v>
          </cell>
        </row>
        <row r="102">
          <cell r="C102">
            <v>127260</v>
          </cell>
          <cell r="D102" t="str">
            <v>MAT &amp; SUPP-UNLEADED</v>
          </cell>
          <cell r="E102">
            <v>115840.2</v>
          </cell>
        </row>
        <row r="103">
          <cell r="C103">
            <v>127505</v>
          </cell>
          <cell r="D103" t="str">
            <v>RTC INVENTORY</v>
          </cell>
          <cell r="E103">
            <v>267300</v>
          </cell>
        </row>
        <row r="104">
          <cell r="C104">
            <v>127510</v>
          </cell>
          <cell r="D104" t="str">
            <v>SMART ENERGY RTC</v>
          </cell>
          <cell r="E104">
            <v>240000</v>
          </cell>
        </row>
        <row r="105">
          <cell r="C105">
            <v>127515</v>
          </cell>
          <cell r="D105" t="str">
            <v>RTC OFFTAKES IN TRAN</v>
          </cell>
          <cell r="E105">
            <v>0</v>
          </cell>
        </row>
        <row r="106">
          <cell r="C106">
            <v>127520</v>
          </cell>
          <cell r="D106" t="str">
            <v>RTC INVEST INV WIP</v>
          </cell>
          <cell r="E106">
            <v>599789.32999999996</v>
          </cell>
        </row>
        <row r="107">
          <cell r="C107">
            <v>139205</v>
          </cell>
          <cell r="D107" t="str">
            <v>PREPMTS-NOTE DISC</v>
          </cell>
          <cell r="E107">
            <v>26945.66</v>
          </cell>
        </row>
        <row r="108">
          <cell r="C108">
            <v>139215</v>
          </cell>
          <cell r="D108" t="str">
            <v>PREPMTS-PROP TAXES</v>
          </cell>
          <cell r="E108">
            <v>2408969</v>
          </cell>
        </row>
        <row r="109">
          <cell r="C109">
            <v>139220</v>
          </cell>
          <cell r="D109" t="str">
            <v>PREPMTS-OTHER TAXES</v>
          </cell>
          <cell r="E109">
            <v>691746.13</v>
          </cell>
        </row>
        <row r="110">
          <cell r="C110">
            <v>139230</v>
          </cell>
          <cell r="D110" t="str">
            <v>PREPD LEASES &amp; MAINT</v>
          </cell>
          <cell r="E110">
            <v>217036.62</v>
          </cell>
        </row>
        <row r="111">
          <cell r="C111">
            <v>139235</v>
          </cell>
          <cell r="D111" t="str">
            <v>PREPAID NT SYSTEM EX</v>
          </cell>
          <cell r="E111">
            <v>5259437.6900000004</v>
          </cell>
        </row>
        <row r="112">
          <cell r="C112">
            <v>139240</v>
          </cell>
          <cell r="D112" t="str">
            <v>PREPMTS-BONUS</v>
          </cell>
          <cell r="E112">
            <v>26400.17</v>
          </cell>
        </row>
        <row r="113">
          <cell r="C113">
            <v>139245</v>
          </cell>
          <cell r="D113" t="str">
            <v>PRE-PD ANNUAL TRIMET</v>
          </cell>
          <cell r="E113">
            <v>45324.73</v>
          </cell>
        </row>
        <row r="114">
          <cell r="C114">
            <v>139250</v>
          </cell>
          <cell r="D114" t="str">
            <v>PREPMTS-INSURANCE</v>
          </cell>
          <cell r="E114">
            <v>2285555.87</v>
          </cell>
        </row>
        <row r="115">
          <cell r="C115">
            <v>139260</v>
          </cell>
          <cell r="D115" t="str">
            <v>PREP SHELF REG EXP</v>
          </cell>
          <cell r="E115">
            <v>39636</v>
          </cell>
        </row>
        <row r="116">
          <cell r="C116">
            <v>139265</v>
          </cell>
          <cell r="D116" t="str">
            <v>PREPMTS-MISC</v>
          </cell>
          <cell r="E116">
            <v>19679.03</v>
          </cell>
        </row>
        <row r="117">
          <cell r="C117">
            <v>139270</v>
          </cell>
          <cell r="D117" t="str">
            <v>PPD STORAGE RENT</v>
          </cell>
          <cell r="E117">
            <v>340038.63</v>
          </cell>
        </row>
        <row r="118">
          <cell r="C118">
            <v>139272</v>
          </cell>
          <cell r="D118" t="str">
            <v>PPD POST-ACCT SERVIC</v>
          </cell>
          <cell r="E118">
            <v>559573.81999999995</v>
          </cell>
        </row>
        <row r="119">
          <cell r="C119">
            <v>139273</v>
          </cell>
          <cell r="D119" t="str">
            <v>PPD POSTAGE - OTHER</v>
          </cell>
          <cell r="E119">
            <v>18393.689999999999</v>
          </cell>
        </row>
        <row r="120">
          <cell r="C120">
            <v>139275</v>
          </cell>
          <cell r="D120" t="str">
            <v>PREPMTS-NPC DEM CHGE</v>
          </cell>
          <cell r="E120">
            <v>327000</v>
          </cell>
        </row>
        <row r="121">
          <cell r="C121">
            <v>139280</v>
          </cell>
          <cell r="D121" t="str">
            <v>PREPMTS-DEC-NOV DEM</v>
          </cell>
          <cell r="E121">
            <v>768155.2</v>
          </cell>
        </row>
        <row r="122">
          <cell r="C122">
            <v>139290</v>
          </cell>
          <cell r="D122" t="str">
            <v>WC INS Recover - ST</v>
          </cell>
          <cell r="E122">
            <v>1441871.78</v>
          </cell>
        </row>
        <row r="123">
          <cell r="C123">
            <v>139405</v>
          </cell>
          <cell r="D123" t="str">
            <v>US BANK-OLGA INVEST</v>
          </cell>
          <cell r="E123">
            <v>2299461.66</v>
          </cell>
        </row>
        <row r="124">
          <cell r="C124">
            <v>139410</v>
          </cell>
          <cell r="D124" t="str">
            <v>US BANK-OLIEE INVEST</v>
          </cell>
          <cell r="E124">
            <v>9571093.9499999993</v>
          </cell>
        </row>
        <row r="125">
          <cell r="C125">
            <v>139415</v>
          </cell>
          <cell r="D125" t="str">
            <v>SMART ENERGY INVEST</v>
          </cell>
          <cell r="E125">
            <v>426619.48</v>
          </cell>
        </row>
        <row r="126">
          <cell r="C126">
            <v>139610</v>
          </cell>
          <cell r="D126" t="str">
            <v>N. MIST ST LEASE REC</v>
          </cell>
          <cell r="E126">
            <v>5001204.37</v>
          </cell>
        </row>
        <row r="127">
          <cell r="C127">
            <v>142005</v>
          </cell>
          <cell r="D127" t="str">
            <v>UTIL PLANT IN SVCE</v>
          </cell>
          <cell r="E127">
            <v>2766724588.5300002</v>
          </cell>
        </row>
        <row r="128">
          <cell r="C128">
            <v>142010</v>
          </cell>
          <cell r="D128" t="str">
            <v>N. MIST UTL PL IN SR</v>
          </cell>
          <cell r="E128">
            <v>146134889.12</v>
          </cell>
        </row>
        <row r="129">
          <cell r="C129">
            <v>142015</v>
          </cell>
          <cell r="D129" t="str">
            <v>NWN ONLY N. MIST UTI</v>
          </cell>
          <cell r="E129">
            <v>827502.89</v>
          </cell>
        </row>
        <row r="130">
          <cell r="C130">
            <v>142020</v>
          </cell>
          <cell r="D130" t="str">
            <v>PLANT RECLASS-LEASE</v>
          </cell>
          <cell r="E130">
            <v>-1162110.4099999999</v>
          </cell>
        </row>
        <row r="131">
          <cell r="C131">
            <v>142025</v>
          </cell>
          <cell r="D131" t="str">
            <v>N. MIST GROSS PT OFF</v>
          </cell>
          <cell r="E131">
            <v>-148773000</v>
          </cell>
        </row>
        <row r="132">
          <cell r="C132">
            <v>142035</v>
          </cell>
          <cell r="D132" t="str">
            <v>PROP HELD/FUT USE</v>
          </cell>
          <cell r="E132">
            <v>970068.12</v>
          </cell>
        </row>
        <row r="133">
          <cell r="C133">
            <v>142040</v>
          </cell>
          <cell r="D133" t="str">
            <v>COMPL CONST NOT CLAS</v>
          </cell>
          <cell r="E133">
            <v>967493389</v>
          </cell>
        </row>
        <row r="134">
          <cell r="C134">
            <v>142045</v>
          </cell>
          <cell r="D134" t="str">
            <v>N. MIST CON COMP NYC</v>
          </cell>
          <cell r="E134">
            <v>2748926.06</v>
          </cell>
        </row>
        <row r="135">
          <cell r="C135">
            <v>142105</v>
          </cell>
          <cell r="D135" t="str">
            <v>FIN UTIL LEAS ASSET</v>
          </cell>
          <cell r="E135">
            <v>2279517.62</v>
          </cell>
        </row>
        <row r="136">
          <cell r="C136">
            <v>142110</v>
          </cell>
          <cell r="D136" t="str">
            <v>MANUAL LEASE ASSET</v>
          </cell>
          <cell r="E136">
            <v>0</v>
          </cell>
        </row>
        <row r="137">
          <cell r="C137">
            <v>142215</v>
          </cell>
          <cell r="D137" t="str">
            <v>CONST WORK IN PROGR</v>
          </cell>
          <cell r="E137">
            <v>-18499297.190000001</v>
          </cell>
        </row>
        <row r="138">
          <cell r="C138">
            <v>142225</v>
          </cell>
          <cell r="D138" t="str">
            <v>CWIP UTILITY</v>
          </cell>
          <cell r="E138">
            <v>199370554.83000001</v>
          </cell>
        </row>
        <row r="139">
          <cell r="C139">
            <v>142305</v>
          </cell>
          <cell r="D139" t="str">
            <v>GAS STR UNDRGD-BRUER</v>
          </cell>
          <cell r="E139">
            <v>4513899.24</v>
          </cell>
        </row>
        <row r="140">
          <cell r="C140">
            <v>142310</v>
          </cell>
          <cell r="D140" t="str">
            <v>GAS STR UNDRGD-AL's</v>
          </cell>
          <cell r="E140">
            <v>6660213.9900000002</v>
          </cell>
        </row>
        <row r="141">
          <cell r="C141">
            <v>142315</v>
          </cell>
          <cell r="D141" t="str">
            <v>GAS STR UNDRGD-BUSCH</v>
          </cell>
          <cell r="E141">
            <v>1111928.98</v>
          </cell>
        </row>
        <row r="142">
          <cell r="C142">
            <v>142320</v>
          </cell>
          <cell r="D142" t="str">
            <v>GAS STR UNDRGD-ADAMS</v>
          </cell>
          <cell r="E142">
            <v>2691335.28</v>
          </cell>
        </row>
        <row r="143">
          <cell r="C143">
            <v>142325</v>
          </cell>
          <cell r="D143" t="str">
            <v>GAS STR UNDRGD-REICH</v>
          </cell>
          <cell r="E143">
            <v>8001510.9199999999</v>
          </cell>
        </row>
        <row r="144">
          <cell r="C144">
            <v>142330</v>
          </cell>
          <cell r="D144" t="str">
            <v>GAS STR UNDRGD-SO CA</v>
          </cell>
          <cell r="E144">
            <v>1243759.1299999999</v>
          </cell>
        </row>
        <row r="145">
          <cell r="C145">
            <v>142335</v>
          </cell>
          <cell r="D145" t="str">
            <v>GAS STR UNDRGD-SCHLK</v>
          </cell>
          <cell r="E145">
            <v>1169762.17</v>
          </cell>
        </row>
        <row r="146">
          <cell r="C146">
            <v>142340</v>
          </cell>
          <cell r="D146" t="str">
            <v>GAS STR UNDRGD-NEWTO</v>
          </cell>
          <cell r="E146">
            <v>12828.79</v>
          </cell>
        </row>
        <row r="147">
          <cell r="C147">
            <v>142405</v>
          </cell>
          <cell r="D147" t="str">
            <v>NON-UTIL PROP-DOCK</v>
          </cell>
          <cell r="E147">
            <v>1946033.46</v>
          </cell>
        </row>
        <row r="148">
          <cell r="C148">
            <v>142410</v>
          </cell>
          <cell r="D148" t="str">
            <v>NON-UTIL PROP-LAND</v>
          </cell>
          <cell r="E148">
            <v>125101.86</v>
          </cell>
        </row>
        <row r="149">
          <cell r="C149">
            <v>142415</v>
          </cell>
          <cell r="D149" t="str">
            <v>NON-UTIL PROP-OIL ST</v>
          </cell>
          <cell r="E149">
            <v>5885574.3300000001</v>
          </cell>
        </row>
        <row r="150">
          <cell r="C150">
            <v>142420</v>
          </cell>
          <cell r="D150" t="str">
            <v>NON-UTIL PROP-APPL C</v>
          </cell>
          <cell r="E150">
            <v>64906.32</v>
          </cell>
        </row>
        <row r="151">
          <cell r="C151">
            <v>142425</v>
          </cell>
          <cell r="D151" t="str">
            <v>NON-UTIL PROP-STORAG</v>
          </cell>
          <cell r="E151">
            <v>57176771.350000001</v>
          </cell>
        </row>
        <row r="152">
          <cell r="C152">
            <v>142430</v>
          </cell>
          <cell r="D152" t="str">
            <v>NON-UTIL PROP-GARDEN</v>
          </cell>
          <cell r="E152">
            <v>438739</v>
          </cell>
        </row>
        <row r="153">
          <cell r="C153">
            <v>142435</v>
          </cell>
          <cell r="D153" t="str">
            <v>NON-UTIL PROP-MISC</v>
          </cell>
          <cell r="E153">
            <v>475081.66</v>
          </cell>
        </row>
        <row r="154">
          <cell r="C154">
            <v>142440</v>
          </cell>
          <cell r="D154" t="str">
            <v>GAS STD UNGRD-ST HEL</v>
          </cell>
          <cell r="E154">
            <v>3507589.83</v>
          </cell>
        </row>
        <row r="155">
          <cell r="C155">
            <v>142605</v>
          </cell>
          <cell r="D155" t="str">
            <v>CWIP NON UTILITY</v>
          </cell>
          <cell r="E155">
            <v>5245624.41</v>
          </cell>
        </row>
        <row r="156">
          <cell r="C156">
            <v>145003</v>
          </cell>
          <cell r="D156" t="str">
            <v>RWIP-REMOVAL-B CHARG</v>
          </cell>
          <cell r="E156">
            <v>57655091.609999999</v>
          </cell>
        </row>
        <row r="157">
          <cell r="C157">
            <v>145006</v>
          </cell>
          <cell r="D157" t="str">
            <v>SWIP-SALV UTILITY PL</v>
          </cell>
          <cell r="E157">
            <v>10423479.32</v>
          </cell>
        </row>
        <row r="158">
          <cell r="C158">
            <v>145009</v>
          </cell>
          <cell r="D158" t="str">
            <v>SWIP-SALV TRANSP C C</v>
          </cell>
          <cell r="E158">
            <v>47563.79</v>
          </cell>
        </row>
        <row r="159">
          <cell r="C159">
            <v>145012</v>
          </cell>
          <cell r="D159" t="str">
            <v>SWIP-SALV POWER EQUI</v>
          </cell>
          <cell r="E159">
            <v>-823839.15</v>
          </cell>
        </row>
        <row r="160">
          <cell r="C160">
            <v>145015</v>
          </cell>
          <cell r="D160" t="str">
            <v>N. MIST SWIP</v>
          </cell>
          <cell r="E160">
            <v>200171.7</v>
          </cell>
        </row>
        <row r="161">
          <cell r="C161">
            <v>145018</v>
          </cell>
          <cell r="D161" t="str">
            <v>RESERVE ADJ FOR AMOR</v>
          </cell>
          <cell r="E161">
            <v>4448299.6900000004</v>
          </cell>
        </row>
        <row r="162">
          <cell r="C162">
            <v>145021</v>
          </cell>
          <cell r="D162" t="str">
            <v>ACCUM DEPR UT-GAINLO</v>
          </cell>
          <cell r="E162">
            <v>81030368.879999995</v>
          </cell>
        </row>
        <row r="163">
          <cell r="C163">
            <v>145024</v>
          </cell>
          <cell r="D163" t="str">
            <v>DEP PROV-UTIL PLANT</v>
          </cell>
          <cell r="E163">
            <v>-1255003476.48</v>
          </cell>
        </row>
        <row r="164">
          <cell r="C164">
            <v>145027</v>
          </cell>
          <cell r="D164" t="str">
            <v>DEP PROV-TRANS EQUIP</v>
          </cell>
          <cell r="E164">
            <v>-22737029.550000001</v>
          </cell>
        </row>
        <row r="165">
          <cell r="C165">
            <v>145030</v>
          </cell>
          <cell r="D165" t="str">
            <v>A/D-TRANS EQUIP PROV</v>
          </cell>
          <cell r="E165">
            <v>5286709.25</v>
          </cell>
        </row>
        <row r="166">
          <cell r="C166">
            <v>145033</v>
          </cell>
          <cell r="D166" t="str">
            <v>A/D-POWER EQUIP PROV</v>
          </cell>
          <cell r="E166">
            <v>1436667.35</v>
          </cell>
        </row>
        <row r="167">
          <cell r="C167">
            <v>145036</v>
          </cell>
          <cell r="D167" t="str">
            <v>DEP PROV-POWER EQUIP</v>
          </cell>
          <cell r="E167">
            <v>-3741272.93</v>
          </cell>
        </row>
        <row r="168">
          <cell r="C168">
            <v>145039</v>
          </cell>
          <cell r="D168" t="str">
            <v>N. MIST UTL PL DEPR</v>
          </cell>
          <cell r="E168">
            <v>-9843208.3300000001</v>
          </cell>
        </row>
        <row r="169">
          <cell r="C169">
            <v>145048</v>
          </cell>
          <cell r="D169" t="str">
            <v>NWN ONLY N. MIST DEP</v>
          </cell>
          <cell r="E169">
            <v>-21965.66</v>
          </cell>
        </row>
        <row r="170">
          <cell r="C170">
            <v>145051</v>
          </cell>
          <cell r="D170" t="str">
            <v>NWN ONLY N. MIST GAI</v>
          </cell>
          <cell r="E170">
            <v>202000</v>
          </cell>
        </row>
        <row r="171">
          <cell r="C171">
            <v>145054</v>
          </cell>
          <cell r="D171" t="str">
            <v>PLANT RECLASS-DEPR</v>
          </cell>
          <cell r="E171">
            <v>542231.63</v>
          </cell>
        </row>
        <row r="172">
          <cell r="C172">
            <v>145057</v>
          </cell>
          <cell r="D172" t="str">
            <v>N. MIST ACC DEPR OFF</v>
          </cell>
          <cell r="E172">
            <v>11119662.09</v>
          </cell>
        </row>
        <row r="173">
          <cell r="C173">
            <v>145063</v>
          </cell>
          <cell r="D173" t="str">
            <v>DEP PROV-UTIL OR MET</v>
          </cell>
          <cell r="E173">
            <v>1687354.2</v>
          </cell>
        </row>
        <row r="174">
          <cell r="C174">
            <v>145066</v>
          </cell>
          <cell r="D174" t="str">
            <v>DEP PROV-UTIL WA MET</v>
          </cell>
          <cell r="E174">
            <v>317037.40000000002</v>
          </cell>
        </row>
        <row r="175">
          <cell r="C175">
            <v>145205</v>
          </cell>
          <cell r="D175" t="str">
            <v>FIN UTIL LEA ACC DEP</v>
          </cell>
          <cell r="E175">
            <v>-97903.17</v>
          </cell>
        </row>
        <row r="176">
          <cell r="C176">
            <v>145405</v>
          </cell>
          <cell r="D176" t="str">
            <v>SWIP-SALV NON UTILIT</v>
          </cell>
          <cell r="E176">
            <v>120820.25</v>
          </cell>
        </row>
        <row r="177">
          <cell r="C177">
            <v>145410</v>
          </cell>
          <cell r="D177" t="str">
            <v>ACCUM DEP NONUTILITY</v>
          </cell>
          <cell r="E177">
            <v>-1033.52</v>
          </cell>
        </row>
        <row r="178">
          <cell r="C178">
            <v>145415</v>
          </cell>
          <cell r="D178" t="str">
            <v>DEP PROV-DOCK/OIL TK</v>
          </cell>
          <cell r="E178">
            <v>-4538759.1500000004</v>
          </cell>
        </row>
        <row r="179">
          <cell r="C179">
            <v>145420</v>
          </cell>
          <cell r="D179" t="str">
            <v>DEP PROV-INT STOR</v>
          </cell>
          <cell r="E179">
            <v>-17425951.5</v>
          </cell>
        </row>
        <row r="180">
          <cell r="C180">
            <v>145425</v>
          </cell>
          <cell r="D180" t="str">
            <v>ACCUM DEP NONUTILITY</v>
          </cell>
          <cell r="E180">
            <v>764394.96</v>
          </cell>
        </row>
        <row r="181">
          <cell r="C181">
            <v>151010</v>
          </cell>
          <cell r="D181" t="str">
            <v>UNAMTZD LOSS 9.75%</v>
          </cell>
          <cell r="E181">
            <v>712907</v>
          </cell>
        </row>
        <row r="182">
          <cell r="C182">
            <v>151015</v>
          </cell>
          <cell r="D182" t="str">
            <v>UNAMTZD EXPENSE 5.62</v>
          </cell>
          <cell r="E182">
            <v>209168</v>
          </cell>
        </row>
        <row r="183">
          <cell r="C183">
            <v>151105</v>
          </cell>
          <cell r="D183" t="str">
            <v>LT REG LOSS SWAP FC</v>
          </cell>
          <cell r="E183">
            <v>424846</v>
          </cell>
        </row>
        <row r="184">
          <cell r="C184">
            <v>151110</v>
          </cell>
          <cell r="D184" t="str">
            <v>LT REG LOSS PHYSICAL</v>
          </cell>
          <cell r="E184">
            <v>166816</v>
          </cell>
        </row>
        <row r="185">
          <cell r="C185">
            <v>151205</v>
          </cell>
          <cell r="D185" t="str">
            <v>FAS 109 DFED ASSET</v>
          </cell>
          <cell r="E185">
            <v>8787855.3800000008</v>
          </cell>
        </row>
        <row r="186">
          <cell r="C186">
            <v>151210</v>
          </cell>
          <cell r="D186" t="str">
            <v>Tax - AFUDC Eq Rec</v>
          </cell>
          <cell r="E186">
            <v>1010707.64</v>
          </cell>
        </row>
        <row r="187">
          <cell r="C187">
            <v>151215</v>
          </cell>
          <cell r="D187" t="str">
            <v>TAX NMEP AFDUCT EQ R</v>
          </cell>
          <cell r="E187">
            <v>1330098</v>
          </cell>
        </row>
        <row r="188">
          <cell r="C188">
            <v>151310</v>
          </cell>
          <cell r="D188" t="str">
            <v>ENV REG DEF-GASCO</v>
          </cell>
          <cell r="E188">
            <v>118931203.65000001</v>
          </cell>
        </row>
        <row r="189">
          <cell r="C189">
            <v>151312</v>
          </cell>
          <cell r="D189" t="str">
            <v>ENV REG DEF-SIL</v>
          </cell>
          <cell r="E189">
            <v>0.01</v>
          </cell>
        </row>
        <row r="190">
          <cell r="C190">
            <v>151315</v>
          </cell>
          <cell r="D190" t="str">
            <v>ENV REG DEF-HARBOR</v>
          </cell>
          <cell r="E190">
            <v>13972257.390000001</v>
          </cell>
        </row>
        <row r="191">
          <cell r="C191">
            <v>151320</v>
          </cell>
          <cell r="D191" t="str">
            <v>ENV REG DEF-PGM</v>
          </cell>
          <cell r="E191">
            <v>3086802.95</v>
          </cell>
        </row>
        <row r="192">
          <cell r="C192">
            <v>151325</v>
          </cell>
          <cell r="D192" t="str">
            <v>ENV REG DEF-OR STEEL</v>
          </cell>
          <cell r="E192">
            <v>179077.21</v>
          </cell>
        </row>
        <row r="193">
          <cell r="C193">
            <v>151330</v>
          </cell>
          <cell r="D193" t="str">
            <v>ENV REG DEF-CENTRAL</v>
          </cell>
          <cell r="E193">
            <v>0.04</v>
          </cell>
        </row>
        <row r="194">
          <cell r="C194">
            <v>151335</v>
          </cell>
          <cell r="D194" t="str">
            <v>OR-ENVIRON RECOVERY</v>
          </cell>
          <cell r="E194">
            <v>-58561931.759999998</v>
          </cell>
        </row>
        <row r="195">
          <cell r="C195">
            <v>151340</v>
          </cell>
          <cell r="D195" t="str">
            <v>ENV BASE RATE DEF</v>
          </cell>
          <cell r="E195">
            <v>-7668723.7199999997</v>
          </cell>
        </row>
        <row r="196">
          <cell r="C196">
            <v>151345</v>
          </cell>
          <cell r="D196" t="str">
            <v>WA ENV REG DEF-GASCO</v>
          </cell>
          <cell r="E196">
            <v>759816.82</v>
          </cell>
        </row>
        <row r="197">
          <cell r="C197">
            <v>151360</v>
          </cell>
          <cell r="D197" t="str">
            <v>WA ENV REG DEF-HARBR</v>
          </cell>
          <cell r="E197">
            <v>93145.56</v>
          </cell>
        </row>
        <row r="198">
          <cell r="C198">
            <v>151370</v>
          </cell>
          <cell r="D198" t="str">
            <v>WA-ENVIRON RECOVERY</v>
          </cell>
          <cell r="E198">
            <v>-1550535.85</v>
          </cell>
        </row>
        <row r="199">
          <cell r="C199">
            <v>151371</v>
          </cell>
          <cell r="D199" t="str">
            <v>ENVIR WA Int &amp; Spend</v>
          </cell>
          <cell r="E199">
            <v>0.01</v>
          </cell>
        </row>
        <row r="200">
          <cell r="C200">
            <v>151375</v>
          </cell>
          <cell r="D200" t="str">
            <v>ENVIRO POST PRUDENCE</v>
          </cell>
          <cell r="E200">
            <v>25379210.489999998</v>
          </cell>
        </row>
        <row r="201">
          <cell r="C201">
            <v>151380</v>
          </cell>
          <cell r="D201" t="str">
            <v>ENVIRON. SRRM AMORT.</v>
          </cell>
          <cell r="E201">
            <v>1210270.82</v>
          </cell>
        </row>
        <row r="202">
          <cell r="C202">
            <v>151385</v>
          </cell>
          <cell r="D202" t="str">
            <v>AMORT-ECRM ENV COST</v>
          </cell>
          <cell r="E202">
            <v>101986.26</v>
          </cell>
        </row>
        <row r="203">
          <cell r="C203">
            <v>151405</v>
          </cell>
          <cell r="D203" t="str">
            <v>DBP PENSION COSTS</v>
          </cell>
          <cell r="E203">
            <v>106054561</v>
          </cell>
        </row>
        <row r="204">
          <cell r="C204">
            <v>151410</v>
          </cell>
          <cell r="D204" t="str">
            <v>FAS 106 COSTS</v>
          </cell>
          <cell r="E204">
            <v>5475319.1900000004</v>
          </cell>
        </row>
        <row r="205">
          <cell r="C205">
            <v>151505</v>
          </cell>
          <cell r="D205" t="str">
            <v>WACOG DEF - OR</v>
          </cell>
          <cell r="E205">
            <v>36413778.969999999</v>
          </cell>
        </row>
        <row r="206">
          <cell r="C206">
            <v>151510</v>
          </cell>
          <cell r="D206" t="str">
            <v>WACOG AMORT - OR</v>
          </cell>
          <cell r="E206">
            <v>5957408.7199999997</v>
          </cell>
        </row>
        <row r="207">
          <cell r="C207">
            <v>151515</v>
          </cell>
          <cell r="D207" t="str">
            <v>SEC DEF INT RV WACOG</v>
          </cell>
          <cell r="E207">
            <v>-298384.07</v>
          </cell>
        </row>
        <row r="208">
          <cell r="C208">
            <v>151520</v>
          </cell>
          <cell r="D208" t="str">
            <v>DEMAND DEF - OR</v>
          </cell>
          <cell r="E208">
            <v>2280574.25</v>
          </cell>
        </row>
        <row r="209">
          <cell r="C209">
            <v>151525</v>
          </cell>
          <cell r="D209" t="str">
            <v>DEMAND AMORT - OR</v>
          </cell>
          <cell r="E209">
            <v>588665.52</v>
          </cell>
        </row>
        <row r="210">
          <cell r="C210">
            <v>151530</v>
          </cell>
          <cell r="D210" t="str">
            <v>SEC DEF INT RV DEMND</v>
          </cell>
          <cell r="E210">
            <v>-18640.38</v>
          </cell>
        </row>
        <row r="211">
          <cell r="C211">
            <v>151535</v>
          </cell>
          <cell r="D211" t="str">
            <v>COOS CNTY DEM DEF</v>
          </cell>
          <cell r="E211">
            <v>280422.96999999997</v>
          </cell>
        </row>
        <row r="212">
          <cell r="C212">
            <v>151540</v>
          </cell>
          <cell r="D212" t="str">
            <v>WACOG DEF - WA</v>
          </cell>
          <cell r="E212">
            <v>8174712.04</v>
          </cell>
        </row>
        <row r="213">
          <cell r="C213">
            <v>151545</v>
          </cell>
          <cell r="D213" t="str">
            <v>WACOG AMORT - WA</v>
          </cell>
          <cell r="E213">
            <v>428407.47</v>
          </cell>
        </row>
        <row r="214">
          <cell r="C214">
            <v>151550</v>
          </cell>
          <cell r="D214" t="str">
            <v>DEMAND DEF - WA</v>
          </cell>
          <cell r="E214">
            <v>-1453420.39</v>
          </cell>
        </row>
        <row r="215">
          <cell r="C215">
            <v>151555</v>
          </cell>
          <cell r="D215" t="str">
            <v>DEMAND AMORT - WA</v>
          </cell>
          <cell r="E215">
            <v>-104126.74</v>
          </cell>
        </row>
        <row r="216">
          <cell r="C216">
            <v>151560</v>
          </cell>
          <cell r="D216" t="str">
            <v>SEAS DEMAND DEF - OR</v>
          </cell>
          <cell r="E216">
            <v>-1199984.73</v>
          </cell>
        </row>
        <row r="217">
          <cell r="C217">
            <v>151565</v>
          </cell>
          <cell r="D217" t="str">
            <v>OR WAGOC EQUAL</v>
          </cell>
          <cell r="E217">
            <v>249417</v>
          </cell>
        </row>
        <row r="218">
          <cell r="C218">
            <v>151570</v>
          </cell>
          <cell r="D218" t="str">
            <v>SEC DEF INT REV DMND</v>
          </cell>
          <cell r="E218">
            <v>0</v>
          </cell>
        </row>
        <row r="219">
          <cell r="C219">
            <v>151605</v>
          </cell>
          <cell r="D219" t="str">
            <v>OR HORIZON O&amp;M DEFER</v>
          </cell>
          <cell r="E219">
            <v>6776585.3499999996</v>
          </cell>
        </row>
        <row r="220">
          <cell r="C220">
            <v>151615</v>
          </cell>
          <cell r="D220" t="str">
            <v>WA HORIZON O&amp;M DEFER</v>
          </cell>
          <cell r="E220">
            <v>857986.2</v>
          </cell>
        </row>
        <row r="221">
          <cell r="C221">
            <v>151702</v>
          </cell>
          <cell r="D221" t="str">
            <v>OR COVID19 UNCOL DEF</v>
          </cell>
          <cell r="E221">
            <v>2208414.4700000002</v>
          </cell>
        </row>
        <row r="222">
          <cell r="C222">
            <v>151704</v>
          </cell>
          <cell r="D222" t="str">
            <v>OR COVID LAT FEE &amp; O</v>
          </cell>
          <cell r="E222">
            <v>3351571.28</v>
          </cell>
        </row>
        <row r="223">
          <cell r="C223">
            <v>151706</v>
          </cell>
          <cell r="D223" t="str">
            <v>OR COVID19 OTHER DEF</v>
          </cell>
          <cell r="E223">
            <v>3461292.53</v>
          </cell>
        </row>
        <row r="224">
          <cell r="C224">
            <v>151708</v>
          </cell>
          <cell r="D224" t="str">
            <v>WA COVID19 UNCOL DEF</v>
          </cell>
          <cell r="E224">
            <v>262541.40999999997</v>
          </cell>
        </row>
        <row r="225">
          <cell r="C225">
            <v>151710</v>
          </cell>
          <cell r="D225" t="str">
            <v>WA COVID LAT FEE DEF</v>
          </cell>
          <cell r="E225">
            <v>183286.36</v>
          </cell>
        </row>
        <row r="226">
          <cell r="C226">
            <v>151712</v>
          </cell>
          <cell r="D226" t="str">
            <v>WA COVID19 OTHER DEF</v>
          </cell>
          <cell r="E226">
            <v>425256.93</v>
          </cell>
        </row>
        <row r="227">
          <cell r="C227">
            <v>151722</v>
          </cell>
          <cell r="D227" t="str">
            <v>OR COVID COST SAV DE</v>
          </cell>
          <cell r="E227">
            <v>-916079.49</v>
          </cell>
        </row>
        <row r="228">
          <cell r="C228">
            <v>151724</v>
          </cell>
          <cell r="D228" t="str">
            <v>WA COVID COST SAV DE</v>
          </cell>
          <cell r="E228">
            <v>-312462.76</v>
          </cell>
        </row>
        <row r="229">
          <cell r="C229">
            <v>151726</v>
          </cell>
          <cell r="D229" t="str">
            <v>OR COVID LATE FEE RS</v>
          </cell>
          <cell r="E229">
            <v>-3351571.28</v>
          </cell>
        </row>
        <row r="230">
          <cell r="C230">
            <v>151728</v>
          </cell>
          <cell r="D230" t="str">
            <v>WA COVID LATE FEE RS</v>
          </cell>
          <cell r="E230">
            <v>-183286.36</v>
          </cell>
        </row>
        <row r="231">
          <cell r="C231">
            <v>151730</v>
          </cell>
          <cell r="D231" t="str">
            <v>OR COVID AMP</v>
          </cell>
          <cell r="E231">
            <v>7667570.3300000001</v>
          </cell>
        </row>
        <row r="232">
          <cell r="C232">
            <v>151732</v>
          </cell>
          <cell r="D232" t="str">
            <v>WA COVID AMP</v>
          </cell>
          <cell r="E232">
            <v>118592.9</v>
          </cell>
        </row>
        <row r="233">
          <cell r="C233">
            <v>151802</v>
          </cell>
          <cell r="D233" t="str">
            <v>TSA SEC DIR2B OM OR</v>
          </cell>
          <cell r="E233">
            <v>2703385.84</v>
          </cell>
        </row>
        <row r="234">
          <cell r="C234">
            <v>151804</v>
          </cell>
          <cell r="D234" t="str">
            <v>TSA SEC DIR2 COS OR</v>
          </cell>
          <cell r="E234">
            <v>169390.07999999999</v>
          </cell>
        </row>
        <row r="235">
          <cell r="C235">
            <v>151806</v>
          </cell>
          <cell r="D235" t="str">
            <v>TSA SEC DIR2B OM WA</v>
          </cell>
          <cell r="E235">
            <v>307836.52</v>
          </cell>
        </row>
        <row r="236">
          <cell r="C236">
            <v>151808</v>
          </cell>
          <cell r="D236" t="str">
            <v>TSA SEC DIR2B COS WA</v>
          </cell>
          <cell r="E236">
            <v>22076.06</v>
          </cell>
        </row>
        <row r="237">
          <cell r="C237">
            <v>151810</v>
          </cell>
          <cell r="D237" t="str">
            <v>UNBILLED EST AMORT</v>
          </cell>
          <cell r="E237">
            <v>-1337181</v>
          </cell>
        </row>
        <row r="238">
          <cell r="C238">
            <v>151812</v>
          </cell>
          <cell r="D238" t="str">
            <v>250 TAYLOR LEASE DEF</v>
          </cell>
          <cell r="E238">
            <v>6223271.5499999998</v>
          </cell>
        </row>
        <row r="239">
          <cell r="C239">
            <v>151814</v>
          </cell>
          <cell r="D239" t="str">
            <v>OR CAT AMORTIZATION</v>
          </cell>
          <cell r="E239">
            <v>67550.100000000006</v>
          </cell>
        </row>
        <row r="240">
          <cell r="C240">
            <v>151816</v>
          </cell>
          <cell r="D240" t="str">
            <v>SEC DEF INT REV IND</v>
          </cell>
          <cell r="E240">
            <v>-54737.66</v>
          </cell>
        </row>
        <row r="241">
          <cell r="C241">
            <v>151818</v>
          </cell>
          <cell r="D241" t="str">
            <v>DEF OR INDSTRIAL DSM</v>
          </cell>
          <cell r="E241">
            <v>7124363.75</v>
          </cell>
        </row>
        <row r="242">
          <cell r="C242">
            <v>151820</v>
          </cell>
          <cell r="D242" t="str">
            <v>AMORT OR DSM-INDUSTR</v>
          </cell>
          <cell r="E242">
            <v>826923.12</v>
          </cell>
        </row>
        <row r="243">
          <cell r="C243">
            <v>151822</v>
          </cell>
          <cell r="D243" t="str">
            <v>DEF WA GREAT PROGRAM</v>
          </cell>
          <cell r="E243">
            <v>352324.95</v>
          </cell>
        </row>
        <row r="244">
          <cell r="C244">
            <v>151824</v>
          </cell>
          <cell r="D244" t="str">
            <v>AMORT WA GREAT PRGM</v>
          </cell>
          <cell r="E244">
            <v>421103.73</v>
          </cell>
        </row>
        <row r="245">
          <cell r="C245">
            <v>151826</v>
          </cell>
          <cell r="D245" t="str">
            <v>DEFER OR PUC FEE</v>
          </cell>
          <cell r="E245">
            <v>563523.96</v>
          </cell>
        </row>
        <row r="246">
          <cell r="C246">
            <v>151828</v>
          </cell>
          <cell r="D246" t="str">
            <v>AMORT OR PUC FEE</v>
          </cell>
          <cell r="E246">
            <v>84263.67</v>
          </cell>
        </row>
        <row r="247">
          <cell r="C247">
            <v>151830</v>
          </cell>
          <cell r="D247" t="str">
            <v>OR DEF WARM - Res</v>
          </cell>
          <cell r="E247">
            <v>396581.34</v>
          </cell>
        </row>
        <row r="248">
          <cell r="C248">
            <v>151832</v>
          </cell>
          <cell r="D248" t="str">
            <v>Amort OR DEF WARM R</v>
          </cell>
          <cell r="E248">
            <v>314745.28999999998</v>
          </cell>
        </row>
        <row r="249">
          <cell r="C249">
            <v>151834</v>
          </cell>
          <cell r="D249" t="str">
            <v>OR DEF WARM - Com</v>
          </cell>
          <cell r="E249">
            <v>446492.73</v>
          </cell>
        </row>
        <row r="250">
          <cell r="C250">
            <v>151836</v>
          </cell>
          <cell r="D250" t="str">
            <v>Amort OR DEF WARM C</v>
          </cell>
          <cell r="E250">
            <v>188689.68</v>
          </cell>
        </row>
        <row r="251">
          <cell r="C251">
            <v>151838</v>
          </cell>
          <cell r="D251" t="str">
            <v>WS Pen Reg Asset-OR</v>
          </cell>
          <cell r="E251">
            <v>4726145</v>
          </cell>
        </row>
        <row r="252">
          <cell r="C252">
            <v>151840</v>
          </cell>
          <cell r="D252" t="str">
            <v>West States CP - OR</v>
          </cell>
          <cell r="E252">
            <v>344303</v>
          </cell>
        </row>
        <row r="253">
          <cell r="C253">
            <v>151842</v>
          </cell>
          <cell r="D253" t="str">
            <v>WS Pen Reg Asset-WA</v>
          </cell>
          <cell r="E253">
            <v>545629</v>
          </cell>
        </row>
        <row r="254">
          <cell r="C254">
            <v>151844</v>
          </cell>
          <cell r="D254" t="str">
            <v>West States CP - WA</v>
          </cell>
          <cell r="E254">
            <v>39748</v>
          </cell>
        </row>
        <row r="255">
          <cell r="C255">
            <v>151846</v>
          </cell>
          <cell r="D255" t="str">
            <v>OR COM 31 DECOUP DEF</v>
          </cell>
          <cell r="E255">
            <v>-553740.51</v>
          </cell>
        </row>
        <row r="256">
          <cell r="C256">
            <v>151848</v>
          </cell>
          <cell r="D256" t="str">
            <v>OR COM 31 DECOUP AMR</v>
          </cell>
          <cell r="E256">
            <v>27778</v>
          </cell>
        </row>
        <row r="257">
          <cell r="C257">
            <v>151852</v>
          </cell>
          <cell r="D257" t="str">
            <v>OR COM 3 DECOUP AMRT</v>
          </cell>
          <cell r="E257">
            <v>242037.12</v>
          </cell>
        </row>
        <row r="258">
          <cell r="C258">
            <v>151854</v>
          </cell>
          <cell r="D258" t="str">
            <v>OR COMM 3 DECOUP DEF</v>
          </cell>
          <cell r="E258">
            <v>-6307538.3099999996</v>
          </cell>
        </row>
        <row r="259">
          <cell r="C259">
            <v>151858</v>
          </cell>
          <cell r="D259" t="str">
            <v>SEC INT ADJ COM DECG</v>
          </cell>
          <cell r="E259">
            <v>0</v>
          </cell>
        </row>
        <row r="260">
          <cell r="C260">
            <v>151862</v>
          </cell>
          <cell r="D260" t="str">
            <v>Amort-SEC Def. Int</v>
          </cell>
          <cell r="E260">
            <v>-132747.1</v>
          </cell>
        </row>
        <row r="261">
          <cell r="C261">
            <v>151864</v>
          </cell>
          <cell r="D261" t="str">
            <v>DECOUP DEF OR - RES</v>
          </cell>
          <cell r="E261">
            <v>-9136089.0999999996</v>
          </cell>
        </row>
        <row r="262">
          <cell r="C262">
            <v>151866</v>
          </cell>
          <cell r="D262" t="str">
            <v>INTERVENER FUNDING</v>
          </cell>
          <cell r="E262">
            <v>101125</v>
          </cell>
        </row>
        <row r="263">
          <cell r="C263">
            <v>151868</v>
          </cell>
          <cell r="D263" t="str">
            <v>AMORT OR DECOUP-RES</v>
          </cell>
          <cell r="E263">
            <v>-684686.42</v>
          </cell>
        </row>
        <row r="264">
          <cell r="C264">
            <v>151870</v>
          </cell>
          <cell r="D264" t="str">
            <v>NWIGU INTERVENOR MAT</v>
          </cell>
          <cell r="E264">
            <v>63567.08</v>
          </cell>
        </row>
        <row r="265">
          <cell r="C265">
            <v>151872</v>
          </cell>
          <cell r="D265" t="str">
            <v>OR ENV SITE UNA RES</v>
          </cell>
          <cell r="E265">
            <v>-1139540.27</v>
          </cell>
        </row>
        <row r="266">
          <cell r="C266">
            <v>151874</v>
          </cell>
          <cell r="D266" t="str">
            <v>OR ONLY ENV SITE UNA</v>
          </cell>
          <cell r="E266">
            <v>1139540.27</v>
          </cell>
        </row>
        <row r="267">
          <cell r="C267">
            <v>151878</v>
          </cell>
          <cell r="D267" t="str">
            <v>DEFER- INTERV ISSUE</v>
          </cell>
          <cell r="E267">
            <v>5000</v>
          </cell>
        </row>
        <row r="268">
          <cell r="C268">
            <v>151880</v>
          </cell>
          <cell r="D268" t="str">
            <v>AMORT - CUB INTERVEN</v>
          </cell>
          <cell r="E268">
            <v>30526.13</v>
          </cell>
        </row>
        <row r="269">
          <cell r="C269">
            <v>151882</v>
          </cell>
          <cell r="D269" t="str">
            <v>AMORT - NWIGU INTERV</v>
          </cell>
          <cell r="E269">
            <v>31635.59</v>
          </cell>
        </row>
        <row r="270">
          <cell r="C270">
            <v>151886</v>
          </cell>
          <cell r="D270" t="str">
            <v>WA ENERGY EFFICIENCY</v>
          </cell>
          <cell r="E270">
            <v>0</v>
          </cell>
        </row>
        <row r="271">
          <cell r="C271">
            <v>151888</v>
          </cell>
          <cell r="D271" t="str">
            <v>AMORT SCH 178 RESID.</v>
          </cell>
          <cell r="E271">
            <v>50732.29</v>
          </cell>
        </row>
        <row r="272">
          <cell r="C272">
            <v>151890</v>
          </cell>
          <cell r="D272" t="str">
            <v>WA - LIEE DEF</v>
          </cell>
          <cell r="E272">
            <v>81966.61</v>
          </cell>
        </row>
        <row r="273">
          <cell r="C273">
            <v>151892</v>
          </cell>
          <cell r="D273" t="str">
            <v>WA - LIEE AMORT</v>
          </cell>
          <cell r="E273">
            <v>-330456.71000000002</v>
          </cell>
        </row>
        <row r="274">
          <cell r="C274">
            <v>151894</v>
          </cell>
          <cell r="D274" t="str">
            <v>AMORT WA DSM</v>
          </cell>
          <cell r="E274">
            <v>201280.49</v>
          </cell>
        </row>
        <row r="275">
          <cell r="C275">
            <v>151896</v>
          </cell>
          <cell r="D275" t="str">
            <v>WA EE DEF-HISTORICAL</v>
          </cell>
          <cell r="E275">
            <v>2076166.3</v>
          </cell>
        </row>
        <row r="276">
          <cell r="C276">
            <v>151898</v>
          </cell>
          <cell r="D276" t="str">
            <v>WA EE DEF - TRUEUP</v>
          </cell>
          <cell r="E276">
            <v>-1912719.93</v>
          </cell>
        </row>
        <row r="277">
          <cell r="C277">
            <v>151900</v>
          </cell>
          <cell r="D277" t="str">
            <v>DEF GEOTEE - COM</v>
          </cell>
          <cell r="E277">
            <v>111780.9</v>
          </cell>
        </row>
        <row r="278">
          <cell r="C278">
            <v>151902</v>
          </cell>
          <cell r="D278" t="str">
            <v>DEF GEOTEE - RES</v>
          </cell>
          <cell r="E278">
            <v>564968.14</v>
          </cell>
        </row>
        <row r="279">
          <cell r="C279">
            <v>151904</v>
          </cell>
          <cell r="D279" t="str">
            <v>PENSION BALANCING-OR</v>
          </cell>
          <cell r="E279">
            <v>35276294.189999998</v>
          </cell>
        </row>
        <row r="280">
          <cell r="C280">
            <v>151908</v>
          </cell>
          <cell r="D280" t="str">
            <v>MLT FAM SCHD405 PMTS</v>
          </cell>
          <cell r="E280">
            <v>333533.19</v>
          </cell>
        </row>
        <row r="281">
          <cell r="C281">
            <v>151910</v>
          </cell>
          <cell r="D281" t="str">
            <v>MLT FAM SCHD4 AMORT</v>
          </cell>
          <cell r="E281">
            <v>-24478.67</v>
          </cell>
        </row>
        <row r="282">
          <cell r="C282">
            <v>151918</v>
          </cell>
          <cell r="D282" t="str">
            <v>AMORT WA CONSERV ASS</v>
          </cell>
          <cell r="E282">
            <v>20239.68</v>
          </cell>
        </row>
        <row r="283">
          <cell r="C283">
            <v>151919</v>
          </cell>
          <cell r="D283" t="str">
            <v>HB 2475-LOW INC BILL</v>
          </cell>
          <cell r="E283">
            <v>12245</v>
          </cell>
        </row>
        <row r="284">
          <cell r="C284">
            <v>151920</v>
          </cell>
          <cell r="D284" t="str">
            <v>OR DEF-HOOD RIV SVC</v>
          </cell>
          <cell r="E284">
            <v>569347.71</v>
          </cell>
        </row>
        <row r="285">
          <cell r="C285">
            <v>151922</v>
          </cell>
          <cell r="D285" t="str">
            <v>WA DEF-WHITE S SVC R</v>
          </cell>
          <cell r="E285">
            <v>197210.78</v>
          </cell>
        </row>
        <row r="286">
          <cell r="C286">
            <v>151924</v>
          </cell>
          <cell r="D286" t="str">
            <v>REG ASSET RECLASS-LT</v>
          </cell>
          <cell r="E286">
            <v>-25675302.420000002</v>
          </cell>
        </row>
        <row r="287">
          <cell r="C287">
            <v>154005</v>
          </cell>
          <cell r="D287" t="str">
            <v>FAS133 L.T. GAIN SW&amp;</v>
          </cell>
          <cell r="E287">
            <v>6809490</v>
          </cell>
        </row>
        <row r="288">
          <cell r="C288">
            <v>154010</v>
          </cell>
          <cell r="D288" t="str">
            <v>FAS 133 L.T. GAIN PH</v>
          </cell>
          <cell r="E288">
            <v>145181</v>
          </cell>
        </row>
        <row r="289">
          <cell r="C289">
            <v>154015</v>
          </cell>
          <cell r="D289" t="str">
            <v>PHYSICAL OPT-LT GAIN</v>
          </cell>
          <cell r="E289">
            <v>0</v>
          </cell>
        </row>
        <row r="290">
          <cell r="C290">
            <v>157005</v>
          </cell>
          <cell r="D290" t="str">
            <v>CSV EDC LIFE INSUR</v>
          </cell>
          <cell r="E290">
            <v>874331.6</v>
          </cell>
        </row>
        <row r="291">
          <cell r="C291">
            <v>157010</v>
          </cell>
          <cell r="D291" t="str">
            <v>CSV DDC W/ TOLI</v>
          </cell>
          <cell r="E291">
            <v>2254632</v>
          </cell>
        </row>
        <row r="292">
          <cell r="C292">
            <v>157015</v>
          </cell>
          <cell r="D292" t="str">
            <v>CSV COLI 6/19 YE</v>
          </cell>
          <cell r="E292">
            <v>8838370.9900000002</v>
          </cell>
        </row>
        <row r="293">
          <cell r="C293">
            <v>157020</v>
          </cell>
          <cell r="D293" t="str">
            <v>CSV ESRIP W/ TOLI</v>
          </cell>
          <cell r="E293">
            <v>4254856.63</v>
          </cell>
        </row>
        <row r="294">
          <cell r="C294">
            <v>157025</v>
          </cell>
          <cell r="D294" t="str">
            <v>CSV EDC LIFE INSUR</v>
          </cell>
          <cell r="E294">
            <v>329570.62</v>
          </cell>
        </row>
        <row r="295">
          <cell r="C295">
            <v>157030</v>
          </cell>
          <cell r="D295" t="str">
            <v>CSV ESRIP W/ TOLI</v>
          </cell>
          <cell r="E295">
            <v>9088557.3000000007</v>
          </cell>
        </row>
        <row r="296">
          <cell r="C296">
            <v>157035</v>
          </cell>
          <cell r="D296" t="str">
            <v>CSV TODD LIFE INSUR</v>
          </cell>
          <cell r="E296">
            <v>10821053.300000001</v>
          </cell>
        </row>
        <row r="297">
          <cell r="C297">
            <v>157040</v>
          </cell>
          <cell r="D297" t="str">
            <v>SUP TRUST DC PLAN 1</v>
          </cell>
          <cell r="E297">
            <v>6580763.6500000004</v>
          </cell>
        </row>
        <row r="298">
          <cell r="C298">
            <v>157045</v>
          </cell>
          <cell r="D298" t="str">
            <v>SUP TRUST DC PLAN 2</v>
          </cell>
          <cell r="E298">
            <v>1424355.12</v>
          </cell>
        </row>
        <row r="299">
          <cell r="C299">
            <v>157050</v>
          </cell>
          <cell r="D299" t="str">
            <v>SUP TRUST SERP PLAN1</v>
          </cell>
          <cell r="E299">
            <v>3802089.6</v>
          </cell>
        </row>
        <row r="300">
          <cell r="C300">
            <v>157055</v>
          </cell>
          <cell r="D300" t="str">
            <v>SUP TRUST SERP PLAN2</v>
          </cell>
          <cell r="E300">
            <v>423131.37</v>
          </cell>
        </row>
        <row r="301">
          <cell r="C301">
            <v>160005</v>
          </cell>
          <cell r="D301" t="str">
            <v>ROU UTIL LEASE ASSET</v>
          </cell>
          <cell r="E301">
            <v>85966407.459999993</v>
          </cell>
        </row>
        <row r="302">
          <cell r="C302">
            <v>160205</v>
          </cell>
          <cell r="D302" t="str">
            <v>ROU UTIL LEAS ACC DE</v>
          </cell>
          <cell r="E302">
            <v>-12046837.470000001</v>
          </cell>
        </row>
        <row r="303">
          <cell r="C303">
            <v>163005</v>
          </cell>
          <cell r="D303" t="str">
            <v>LEASE RECEIVABLE- LT</v>
          </cell>
          <cell r="E303">
            <v>619878.78</v>
          </cell>
        </row>
        <row r="304">
          <cell r="C304">
            <v>163010</v>
          </cell>
          <cell r="D304" t="str">
            <v>N. MIST LT LEASE REC</v>
          </cell>
          <cell r="E304">
            <v>137216699.46000001</v>
          </cell>
        </row>
        <row r="305">
          <cell r="C305">
            <v>169005</v>
          </cell>
          <cell r="D305" t="str">
            <v>CLOUD UTIL PLANT INS</v>
          </cell>
          <cell r="E305">
            <v>12088104.279999999</v>
          </cell>
        </row>
        <row r="306">
          <cell r="C306">
            <v>169006</v>
          </cell>
          <cell r="D306" t="str">
            <v>CWIP - CLOUD UTIL</v>
          </cell>
          <cell r="E306">
            <v>18499143.879999999</v>
          </cell>
        </row>
        <row r="307">
          <cell r="C307">
            <v>169010</v>
          </cell>
          <cell r="D307" t="str">
            <v>CLOUD UTL PL DEPR</v>
          </cell>
          <cell r="E307">
            <v>-3613517.12</v>
          </cell>
        </row>
        <row r="308">
          <cell r="C308">
            <v>169105</v>
          </cell>
          <cell r="D308" t="str">
            <v>Long Term Prepaids</v>
          </cell>
          <cell r="E308">
            <v>0</v>
          </cell>
        </row>
        <row r="309">
          <cell r="C309">
            <v>169110</v>
          </cell>
          <cell r="D309" t="str">
            <v>WC INS Recover - LT</v>
          </cell>
          <cell r="E309">
            <v>0</v>
          </cell>
        </row>
        <row r="310">
          <cell r="C310">
            <v>169115</v>
          </cell>
          <cell r="D310" t="str">
            <v>UNAMT DEBT EXP LOC</v>
          </cell>
          <cell r="E310">
            <v>1582206.36</v>
          </cell>
        </row>
        <row r="311">
          <cell r="C311">
            <v>169120</v>
          </cell>
          <cell r="D311" t="str">
            <v>Def Ince-Sng Fam Con</v>
          </cell>
          <cell r="E311">
            <v>3312213</v>
          </cell>
        </row>
        <row r="312">
          <cell r="C312">
            <v>169125</v>
          </cell>
          <cell r="D312" t="str">
            <v>Acc Amort - DI - SFC</v>
          </cell>
          <cell r="E312">
            <v>-153045.31</v>
          </cell>
        </row>
        <row r="313">
          <cell r="C313">
            <v>169130</v>
          </cell>
          <cell r="D313" t="str">
            <v>Def Ince-Mltf Mult M</v>
          </cell>
          <cell r="E313">
            <v>3125100</v>
          </cell>
        </row>
        <row r="314">
          <cell r="C314">
            <v>169135</v>
          </cell>
          <cell r="D314" t="str">
            <v>Acc Amort - DI - MMM</v>
          </cell>
          <cell r="E314">
            <v>-126498.69</v>
          </cell>
        </row>
        <row r="315">
          <cell r="C315">
            <v>169140</v>
          </cell>
          <cell r="D315" t="str">
            <v>LEASE CLEARING</v>
          </cell>
          <cell r="E315">
            <v>0</v>
          </cell>
        </row>
        <row r="316">
          <cell r="C316">
            <v>169145</v>
          </cell>
          <cell r="D316" t="str">
            <v>LEASE ASSET CLEARING</v>
          </cell>
          <cell r="E316">
            <v>0</v>
          </cell>
        </row>
        <row r="317">
          <cell r="C317">
            <v>169150</v>
          </cell>
          <cell r="D317" t="str">
            <v>CIS SUSPENSE</v>
          </cell>
          <cell r="E317">
            <v>120969.26</v>
          </cell>
        </row>
        <row r="318">
          <cell r="C318">
            <v>169155</v>
          </cell>
          <cell r="D318" t="str">
            <v>SUSPENSE</v>
          </cell>
          <cell r="E318">
            <v>0</v>
          </cell>
        </row>
        <row r="319">
          <cell r="C319">
            <v>169165</v>
          </cell>
          <cell r="D319" t="str">
            <v>PRELIMINARY SURVEYS</v>
          </cell>
          <cell r="E319">
            <v>5481364.7599999998</v>
          </cell>
        </row>
        <row r="320">
          <cell r="C320">
            <v>169170</v>
          </cell>
          <cell r="D320" t="str">
            <v>CLEARING</v>
          </cell>
          <cell r="E320">
            <v>-910420.29</v>
          </cell>
        </row>
        <row r="321">
          <cell r="C321">
            <v>169175</v>
          </cell>
          <cell r="D321" t="str">
            <v>MULT CNTY TAX</v>
          </cell>
          <cell r="E321">
            <v>-156601.54</v>
          </cell>
        </row>
        <row r="322">
          <cell r="C322">
            <v>169180</v>
          </cell>
          <cell r="D322" t="str">
            <v>METRO SHS TAX</v>
          </cell>
          <cell r="E322">
            <v>38227.03</v>
          </cell>
        </row>
        <row r="323">
          <cell r="C323">
            <v>169185</v>
          </cell>
          <cell r="D323" t="str">
            <v>ACCOUNT ADJUSTMENTS</v>
          </cell>
          <cell r="E323">
            <v>0</v>
          </cell>
        </row>
        <row r="324">
          <cell r="C324">
            <v>169503</v>
          </cell>
          <cell r="D324" t="str">
            <v>LG COMP MAINT 17 Cst</v>
          </cell>
          <cell r="E324">
            <v>1259941.01</v>
          </cell>
        </row>
        <row r="325">
          <cell r="C325">
            <v>169504</v>
          </cell>
          <cell r="D325" t="str">
            <v>COMP MAINT AMORT2013</v>
          </cell>
          <cell r="E325">
            <v>-1226981.55</v>
          </cell>
        </row>
        <row r="326">
          <cell r="C326">
            <v>169505</v>
          </cell>
          <cell r="D326" t="str">
            <v>COMP MAINT 2009 Cost</v>
          </cell>
          <cell r="E326">
            <v>1226981.55</v>
          </cell>
        </row>
        <row r="327">
          <cell r="C327">
            <v>169506</v>
          </cell>
          <cell r="D327" t="str">
            <v>LRG COMP MAINT AMORT</v>
          </cell>
          <cell r="E327">
            <v>-1154430.07</v>
          </cell>
        </row>
        <row r="328">
          <cell r="C328">
            <v>169509</v>
          </cell>
          <cell r="D328" t="str">
            <v>N LNG COMP MAINT Exp</v>
          </cell>
          <cell r="E328">
            <v>204968.21</v>
          </cell>
        </row>
        <row r="329">
          <cell r="C329">
            <v>169512</v>
          </cell>
          <cell r="D329" t="str">
            <v>N LNG COMP MAINT Amo</v>
          </cell>
          <cell r="E329">
            <v>-153713.29999999999</v>
          </cell>
        </row>
        <row r="330">
          <cell r="C330">
            <v>169515</v>
          </cell>
          <cell r="D330" t="str">
            <v>Mist 500 Compr Main</v>
          </cell>
          <cell r="E330">
            <v>735437.18</v>
          </cell>
        </row>
        <row r="331">
          <cell r="C331">
            <v>169518</v>
          </cell>
          <cell r="D331" t="str">
            <v>Mist500COMP MAIN Amo</v>
          </cell>
          <cell r="E331">
            <v>-243324.98</v>
          </cell>
        </row>
        <row r="332">
          <cell r="C332">
            <v>169521</v>
          </cell>
          <cell r="D332" t="str">
            <v>Mist600Comp Maint-18</v>
          </cell>
          <cell r="E332">
            <v>91090.29</v>
          </cell>
        </row>
        <row r="333">
          <cell r="C333">
            <v>169524</v>
          </cell>
          <cell r="D333" t="str">
            <v>Mist 600 Comp Amort</v>
          </cell>
          <cell r="E333">
            <v>-71349.89</v>
          </cell>
        </row>
        <row r="334">
          <cell r="C334">
            <v>169527</v>
          </cell>
          <cell r="D334" t="str">
            <v>Mist600Comp Maint-18</v>
          </cell>
          <cell r="E334">
            <v>182108.56</v>
          </cell>
        </row>
        <row r="335">
          <cell r="C335">
            <v>169530</v>
          </cell>
          <cell r="D335" t="str">
            <v>Mist 600 Comp Amort</v>
          </cell>
          <cell r="E335">
            <v>-142689.35999999999</v>
          </cell>
        </row>
        <row r="336">
          <cell r="C336">
            <v>169533</v>
          </cell>
          <cell r="D336" t="str">
            <v>2019 GC300 COMP COST</v>
          </cell>
          <cell r="E336">
            <v>958048.15</v>
          </cell>
        </row>
        <row r="337">
          <cell r="C337">
            <v>169536</v>
          </cell>
          <cell r="D337" t="str">
            <v>2019 GC300 COMP AMOR</v>
          </cell>
          <cell r="E337">
            <v>-491155.4</v>
          </cell>
        </row>
        <row r="338">
          <cell r="C338">
            <v>169539</v>
          </cell>
          <cell r="D338" t="str">
            <v>2019 GC400 COMP COST</v>
          </cell>
          <cell r="E338">
            <v>1121687.8500000001</v>
          </cell>
        </row>
        <row r="339">
          <cell r="C339">
            <v>169542</v>
          </cell>
          <cell r="D339" t="str">
            <v>2019 GC400 COMP AMOR</v>
          </cell>
          <cell r="E339">
            <v>-567084.02</v>
          </cell>
        </row>
        <row r="340">
          <cell r="C340">
            <v>169545</v>
          </cell>
          <cell r="D340" t="str">
            <v>2019 GC500 COMP COST</v>
          </cell>
          <cell r="E340">
            <v>3048585.38</v>
          </cell>
        </row>
        <row r="341">
          <cell r="C341">
            <v>169548</v>
          </cell>
          <cell r="D341" t="str">
            <v>2019 GC500 COMP AMOR</v>
          </cell>
          <cell r="E341">
            <v>-944503.1</v>
          </cell>
        </row>
        <row r="342">
          <cell r="C342">
            <v>169551</v>
          </cell>
          <cell r="D342" t="str">
            <v>2019 GC600 COMP COST</v>
          </cell>
          <cell r="E342">
            <v>406728.4</v>
          </cell>
        </row>
        <row r="343">
          <cell r="C343">
            <v>169554</v>
          </cell>
          <cell r="D343" t="str">
            <v>2019 GC600 COMP AMOR</v>
          </cell>
          <cell r="E343">
            <v>-145465.38</v>
          </cell>
        </row>
        <row r="344">
          <cell r="C344">
            <v>169557</v>
          </cell>
          <cell r="D344" t="str">
            <v>2019 GC600 COMP UT C</v>
          </cell>
          <cell r="E344">
            <v>191650.23</v>
          </cell>
        </row>
        <row r="345">
          <cell r="C345">
            <v>169560</v>
          </cell>
          <cell r="D345" t="str">
            <v>2019 GC600 COMP UT A</v>
          </cell>
          <cell r="E345">
            <v>-68973.05</v>
          </cell>
        </row>
        <row r="346">
          <cell r="C346">
            <v>169563</v>
          </cell>
          <cell r="D346" t="str">
            <v>SALEM COMP REBUI COS</v>
          </cell>
          <cell r="E346">
            <v>30601.71</v>
          </cell>
        </row>
        <row r="347">
          <cell r="C347">
            <v>169565</v>
          </cell>
          <cell r="D347" t="str">
            <v>DELL LEASE DEFERRED</v>
          </cell>
          <cell r="E347">
            <v>-0.02</v>
          </cell>
        </row>
        <row r="348">
          <cell r="C348">
            <v>169566</v>
          </cell>
          <cell r="D348" t="str">
            <v>SALEM COMP REBUI AMO</v>
          </cell>
          <cell r="E348">
            <v>-7650.36</v>
          </cell>
        </row>
        <row r="349">
          <cell r="C349">
            <v>169805</v>
          </cell>
          <cell r="D349" t="str">
            <v>NON-UTILITY LEASEHOL</v>
          </cell>
          <cell r="E349">
            <v>1128521.69</v>
          </cell>
        </row>
        <row r="350">
          <cell r="C350">
            <v>169810</v>
          </cell>
          <cell r="D350" t="str">
            <v>AMT OF NON-UTILITY L</v>
          </cell>
          <cell r="E350">
            <v>-1114339.3</v>
          </cell>
        </row>
        <row r="351">
          <cell r="C351">
            <v>169815</v>
          </cell>
          <cell r="D351" t="str">
            <v>GAIN TRUCK LOT LHI</v>
          </cell>
          <cell r="E351">
            <v>-3400229.21</v>
          </cell>
        </row>
        <row r="352">
          <cell r="C352">
            <v>169820</v>
          </cell>
          <cell r="D352" t="str">
            <v>LH Imp-250 Taylor HQ</v>
          </cell>
          <cell r="E352">
            <v>31880850.030000001</v>
          </cell>
        </row>
        <row r="353">
          <cell r="C353">
            <v>169825</v>
          </cell>
          <cell r="D353" t="str">
            <v>AMT-LH 250 Taylor HQ</v>
          </cell>
          <cell r="E353">
            <v>-3394649.09</v>
          </cell>
        </row>
        <row r="354">
          <cell r="C354">
            <v>169830</v>
          </cell>
          <cell r="D354" t="str">
            <v>OPS LEASEHOLD IMPROV</v>
          </cell>
          <cell r="E354">
            <v>3631729.07</v>
          </cell>
        </row>
        <row r="355">
          <cell r="C355">
            <v>169835</v>
          </cell>
          <cell r="D355" t="str">
            <v>AMORT GAIN ON TRUCK</v>
          </cell>
          <cell r="E355">
            <v>278467.13</v>
          </cell>
        </row>
        <row r="356">
          <cell r="C356">
            <v>169840</v>
          </cell>
          <cell r="D356" t="str">
            <v>AMORT - OPS LEASEHOL</v>
          </cell>
          <cell r="E356">
            <v>-3405063.27</v>
          </cell>
        </row>
        <row r="357">
          <cell r="C357">
            <v>169845</v>
          </cell>
          <cell r="D357" t="str">
            <v>ALBANY LEASEHOLD IMP</v>
          </cell>
          <cell r="E357">
            <v>2722.5</v>
          </cell>
        </row>
        <row r="358">
          <cell r="C358">
            <v>169850</v>
          </cell>
          <cell r="D358" t="str">
            <v>AMORT - ALB LEASEHOL</v>
          </cell>
          <cell r="E358">
            <v>-2722.5</v>
          </cell>
        </row>
        <row r="359">
          <cell r="C359">
            <v>169855</v>
          </cell>
          <cell r="D359" t="str">
            <v>Livingston Tower LHI</v>
          </cell>
          <cell r="E359">
            <v>102732.75</v>
          </cell>
        </row>
        <row r="360">
          <cell r="C360">
            <v>169860</v>
          </cell>
          <cell r="D360" t="str">
            <v>LIVING TOWNE LHI AMO</v>
          </cell>
          <cell r="E360">
            <v>-24854.69</v>
          </cell>
        </row>
        <row r="361">
          <cell r="C361">
            <v>169865</v>
          </cell>
          <cell r="D361" t="str">
            <v>ONE NECK BEND LHI</v>
          </cell>
          <cell r="E361">
            <v>153159.73000000001</v>
          </cell>
        </row>
        <row r="362">
          <cell r="C362">
            <v>169870</v>
          </cell>
          <cell r="D362" t="str">
            <v>ONENECK BEND LHI AMR</v>
          </cell>
          <cell r="E362">
            <v>-73740.83</v>
          </cell>
        </row>
        <row r="363">
          <cell r="C363">
            <v>169875</v>
          </cell>
          <cell r="D363" t="str">
            <v>ST. HONORE LHI COSTS</v>
          </cell>
          <cell r="E363">
            <v>162033.84</v>
          </cell>
        </row>
        <row r="364">
          <cell r="C364">
            <v>169880</v>
          </cell>
          <cell r="D364" t="str">
            <v>ST. HONORE LHI AMORT</v>
          </cell>
          <cell r="E364">
            <v>-11977.47</v>
          </cell>
        </row>
        <row r="365">
          <cell r="C365">
            <v>169885</v>
          </cell>
          <cell r="D365" t="str">
            <v>DAIRY BUIL LHI COSTS</v>
          </cell>
          <cell r="E365">
            <v>21991.83</v>
          </cell>
        </row>
        <row r="366">
          <cell r="C366">
            <v>172015</v>
          </cell>
          <cell r="D366" t="str">
            <v>INVEST NW ENERGYCORP</v>
          </cell>
          <cell r="E366">
            <v>60824962.439999998</v>
          </cell>
        </row>
        <row r="367">
          <cell r="C367">
            <v>172084</v>
          </cell>
          <cell r="D367" t="str">
            <v>INVEST IN RNG HOLDCO</v>
          </cell>
          <cell r="E367">
            <v>13010740.119999999</v>
          </cell>
        </row>
        <row r="368">
          <cell r="C368">
            <v>204005</v>
          </cell>
          <cell r="D368" t="str">
            <v>N/P COM PAPER</v>
          </cell>
          <cell r="E368">
            <v>-75600000</v>
          </cell>
        </row>
        <row r="369">
          <cell r="C369">
            <v>212006</v>
          </cell>
          <cell r="D369" t="str">
            <v>GR/IR CONVERSION</v>
          </cell>
          <cell r="E369">
            <v>-21224521.210000001</v>
          </cell>
        </row>
        <row r="370">
          <cell r="C370">
            <v>212105</v>
          </cell>
          <cell r="D370" t="str">
            <v>A/P VOUCHERS</v>
          </cell>
          <cell r="E370">
            <v>-3843.34</v>
          </cell>
        </row>
        <row r="371">
          <cell r="C371">
            <v>212106</v>
          </cell>
          <cell r="D371" t="str">
            <v>A/P VOUCH CONVERSION</v>
          </cell>
          <cell r="E371">
            <v>-17688269.129999999</v>
          </cell>
        </row>
        <row r="372">
          <cell r="C372">
            <v>212205</v>
          </cell>
          <cell r="D372" t="str">
            <v>A/P ACCRUED INV</v>
          </cell>
          <cell r="E372">
            <v>-11969480.57</v>
          </cell>
        </row>
        <row r="373">
          <cell r="C373">
            <v>212310</v>
          </cell>
          <cell r="D373" t="str">
            <v>PERFORMANCE BONUS AC</v>
          </cell>
          <cell r="E373">
            <v>-4728638.32</v>
          </cell>
        </row>
        <row r="374">
          <cell r="C374">
            <v>212405</v>
          </cell>
          <cell r="D374" t="str">
            <v>DEMAND CHARGE EQUALI</v>
          </cell>
          <cell r="E374">
            <v>-6751102</v>
          </cell>
        </row>
        <row r="375">
          <cell r="C375">
            <v>212505</v>
          </cell>
          <cell r="D375" t="str">
            <v>A/P EQUAL PAY BAL</v>
          </cell>
          <cell r="E375">
            <v>-5027029.42</v>
          </cell>
        </row>
        <row r="376">
          <cell r="C376">
            <v>212605</v>
          </cell>
          <cell r="D376" t="str">
            <v>COG LIABILITY</v>
          </cell>
          <cell r="E376">
            <v>-57365915.579999998</v>
          </cell>
        </row>
        <row r="377">
          <cell r="C377">
            <v>212705</v>
          </cell>
          <cell r="D377" t="str">
            <v>RECLASS - CHECK O/D</v>
          </cell>
          <cell r="E377">
            <v>-3689494.88</v>
          </cell>
        </row>
        <row r="378">
          <cell r="C378">
            <v>212802</v>
          </cell>
          <cell r="D378" t="str">
            <v>CLN ENERGY WORKS PDX</v>
          </cell>
          <cell r="E378">
            <v>0</v>
          </cell>
        </row>
        <row r="379">
          <cell r="C379">
            <v>212804</v>
          </cell>
          <cell r="D379" t="str">
            <v>A/P OFFICE PAYROLL</v>
          </cell>
          <cell r="E379">
            <v>-2036316.95</v>
          </cell>
        </row>
        <row r="380">
          <cell r="C380">
            <v>212806</v>
          </cell>
          <cell r="D380" t="str">
            <v>A/P HOURLY PAYROLL</v>
          </cell>
          <cell r="E380">
            <v>-1217347.99</v>
          </cell>
        </row>
        <row r="381">
          <cell r="C381">
            <v>212808</v>
          </cell>
          <cell r="D381" t="str">
            <v>A/P PENSION</v>
          </cell>
          <cell r="E381">
            <v>-106554.89</v>
          </cell>
        </row>
        <row r="382">
          <cell r="C382">
            <v>212810</v>
          </cell>
          <cell r="D382" t="str">
            <v>FLEX SPENDING ACCT</v>
          </cell>
          <cell r="E382">
            <v>-59693.35</v>
          </cell>
        </row>
        <row r="383">
          <cell r="C383">
            <v>212814</v>
          </cell>
          <cell r="D383" t="str">
            <v>HEALTH SAVINGS ACCT</v>
          </cell>
          <cell r="E383">
            <v>-26119.85</v>
          </cell>
        </row>
        <row r="384">
          <cell r="C384">
            <v>212816</v>
          </cell>
          <cell r="D384" t="str">
            <v>A/P HOURLY PTO-BARGA</v>
          </cell>
          <cell r="E384">
            <v>-3399321.27</v>
          </cell>
        </row>
        <row r="385">
          <cell r="C385">
            <v>212818</v>
          </cell>
          <cell r="D385" t="str">
            <v>OTHER OVERHEAD EXEC</v>
          </cell>
          <cell r="E385">
            <v>0</v>
          </cell>
        </row>
        <row r="386">
          <cell r="C386">
            <v>212820</v>
          </cell>
          <cell r="D386" t="str">
            <v>OTHER OVERHEAD ALLOC</v>
          </cell>
          <cell r="E386">
            <v>0</v>
          </cell>
        </row>
        <row r="387">
          <cell r="C387">
            <v>212822</v>
          </cell>
          <cell r="D387" t="str">
            <v>OT/DB OVERHEAD ALLOC</v>
          </cell>
          <cell r="E387">
            <v>0</v>
          </cell>
        </row>
        <row r="388">
          <cell r="C388">
            <v>212824</v>
          </cell>
          <cell r="D388" t="str">
            <v>A/P TAX LEVY/GARNISH</v>
          </cell>
          <cell r="E388">
            <v>-4160.09</v>
          </cell>
        </row>
        <row r="389">
          <cell r="C389">
            <v>212826</v>
          </cell>
          <cell r="D389" t="str">
            <v>A/P - CONCUR</v>
          </cell>
          <cell r="E389">
            <v>-523770.08</v>
          </cell>
        </row>
        <row r="390">
          <cell r="C390">
            <v>212828</v>
          </cell>
          <cell r="D390" t="str">
            <v>A/P UNION DUES-GAS W</v>
          </cell>
          <cell r="E390">
            <v>-36649.760000000002</v>
          </cell>
        </row>
        <row r="391">
          <cell r="C391">
            <v>212830</v>
          </cell>
          <cell r="D391" t="str">
            <v>A/P NGPAC</v>
          </cell>
          <cell r="E391">
            <v>0</v>
          </cell>
        </row>
        <row r="392">
          <cell r="C392">
            <v>212832</v>
          </cell>
          <cell r="D392" t="str">
            <v>A/P EMP SAVINGS PLAN</v>
          </cell>
          <cell r="E392">
            <v>-957108.63</v>
          </cell>
        </row>
        <row r="393">
          <cell r="C393">
            <v>212842</v>
          </cell>
          <cell r="D393" t="str">
            <v>A/P GAS TRANSP IMBAL</v>
          </cell>
          <cell r="E393">
            <v>-50191.97</v>
          </cell>
        </row>
        <row r="394">
          <cell r="C394">
            <v>212846</v>
          </cell>
          <cell r="D394" t="str">
            <v>A/P MELODY TEPPOLA</v>
          </cell>
          <cell r="E394">
            <v>-482.16</v>
          </cell>
        </row>
        <row r="395">
          <cell r="C395">
            <v>212854</v>
          </cell>
          <cell r="D395" t="str">
            <v>A/P YOURCAUSE</v>
          </cell>
          <cell r="E395">
            <v>-15984.1</v>
          </cell>
        </row>
        <row r="396">
          <cell r="C396">
            <v>212858</v>
          </cell>
          <cell r="D396" t="str">
            <v>OTHER BONUS LIAB</v>
          </cell>
          <cell r="E396">
            <v>-327977.43</v>
          </cell>
        </row>
        <row r="397">
          <cell r="C397">
            <v>212866</v>
          </cell>
          <cell r="D397" t="str">
            <v>Safety Gear Enhanc F</v>
          </cell>
          <cell r="E397">
            <v>-41666.85</v>
          </cell>
        </row>
        <row r="398">
          <cell r="C398">
            <v>212872</v>
          </cell>
          <cell r="D398" t="str">
            <v>TX COL PAY-FED W/H</v>
          </cell>
          <cell r="E398">
            <v>-590587.14</v>
          </cell>
        </row>
        <row r="399">
          <cell r="C399">
            <v>212874</v>
          </cell>
          <cell r="D399" t="str">
            <v>TX COL PAY-SOC SEC W</v>
          </cell>
          <cell r="E399">
            <v>-281929.28000000003</v>
          </cell>
        </row>
        <row r="400">
          <cell r="C400">
            <v>212876</v>
          </cell>
          <cell r="D400" t="str">
            <v>TX COL PAY-ST W/H</v>
          </cell>
          <cell r="E400">
            <v>-309456.49</v>
          </cell>
        </row>
        <row r="401">
          <cell r="C401">
            <v>212878</v>
          </cell>
          <cell r="D401" t="str">
            <v>TX COL PAY-FED W/H P</v>
          </cell>
          <cell r="E401">
            <v>-123026.27</v>
          </cell>
        </row>
        <row r="402">
          <cell r="C402">
            <v>212880</v>
          </cell>
          <cell r="D402" t="str">
            <v>TX COL PAY-ST W/H PE</v>
          </cell>
          <cell r="E402">
            <v>-80542.5</v>
          </cell>
        </row>
        <row r="403">
          <cell r="C403">
            <v>212884</v>
          </cell>
          <cell r="D403" t="str">
            <v>TX COL PAY-MEDICARE</v>
          </cell>
          <cell r="E403">
            <v>-70188.98</v>
          </cell>
        </row>
        <row r="404">
          <cell r="C404">
            <v>216007</v>
          </cell>
          <cell r="D404" t="str">
            <v>NWN PAY AFFIL CONV</v>
          </cell>
          <cell r="E404">
            <v>-122358</v>
          </cell>
        </row>
        <row r="405">
          <cell r="C405">
            <v>216305</v>
          </cell>
          <cell r="D405" t="str">
            <v>NWN TAXSHARE PAY AFF</v>
          </cell>
          <cell r="E405">
            <v>-9551768.0700000003</v>
          </cell>
        </row>
        <row r="406">
          <cell r="C406">
            <v>220305</v>
          </cell>
          <cell r="D406" t="str">
            <v>TAXSHARE INTERCO PAY</v>
          </cell>
          <cell r="E406">
            <v>-12696266</v>
          </cell>
        </row>
        <row r="407">
          <cell r="C407">
            <v>224006</v>
          </cell>
          <cell r="D407" t="str">
            <v>TAX ACC-OPER PROP-WA</v>
          </cell>
          <cell r="E407">
            <v>-1514184.83</v>
          </cell>
        </row>
        <row r="408">
          <cell r="C408">
            <v>224009</v>
          </cell>
          <cell r="D408" t="str">
            <v>TAX ACC-BUSINESS-WA</v>
          </cell>
          <cell r="E408">
            <v>0</v>
          </cell>
        </row>
        <row r="409">
          <cell r="C409">
            <v>224012</v>
          </cell>
          <cell r="D409" t="str">
            <v>TAX ACC-COMPENSATING</v>
          </cell>
          <cell r="E409">
            <v>0</v>
          </cell>
        </row>
        <row r="410">
          <cell r="C410">
            <v>224015</v>
          </cell>
          <cell r="D410" t="str">
            <v>OR CAT</v>
          </cell>
          <cell r="E410">
            <v>-5085312</v>
          </cell>
        </row>
        <row r="411">
          <cell r="C411">
            <v>224018</v>
          </cell>
          <cell r="D411" t="str">
            <v>INC TAX ACC-FED</v>
          </cell>
          <cell r="E411">
            <v>-8030569.1900000004</v>
          </cell>
        </row>
        <row r="412">
          <cell r="C412">
            <v>224021</v>
          </cell>
          <cell r="D412" t="str">
            <v>INC TAX ACC-STATE</v>
          </cell>
          <cell r="E412">
            <v>-2222171</v>
          </cell>
        </row>
        <row r="413">
          <cell r="C413">
            <v>224024</v>
          </cell>
          <cell r="D413" t="str">
            <v>TAX ACC-METRO SHS TA</v>
          </cell>
          <cell r="E413">
            <v>-453109</v>
          </cell>
        </row>
        <row r="414">
          <cell r="C414">
            <v>224027</v>
          </cell>
          <cell r="D414" t="str">
            <v>TAX ACC-FRAN-UNBLD</v>
          </cell>
          <cell r="E414">
            <v>-1198827.42</v>
          </cell>
        </row>
        <row r="415">
          <cell r="C415">
            <v>224030</v>
          </cell>
          <cell r="D415" t="str">
            <v>TAX ACC-FRAN-UNB WAR</v>
          </cell>
          <cell r="E415">
            <v>0.01</v>
          </cell>
        </row>
        <row r="416">
          <cell r="C416">
            <v>224033</v>
          </cell>
          <cell r="D416" t="str">
            <v>TAX ACC-PR DFD 6.2%</v>
          </cell>
          <cell r="E416">
            <v>-2354658.46</v>
          </cell>
        </row>
        <row r="417">
          <cell r="C417">
            <v>224036</v>
          </cell>
          <cell r="D417" t="str">
            <v>TAX ACC-SO CLAC 98</v>
          </cell>
          <cell r="E417">
            <v>10840.84</v>
          </cell>
        </row>
        <row r="418">
          <cell r="C418">
            <v>224039</v>
          </cell>
          <cell r="D418" t="str">
            <v>TAX ACC-PAYROLL</v>
          </cell>
          <cell r="E418">
            <v>-6588618.25</v>
          </cell>
        </row>
        <row r="419">
          <cell r="C419">
            <v>224042</v>
          </cell>
          <cell r="D419" t="str">
            <v>TAX ACC-UNEMP-OR</v>
          </cell>
          <cell r="E419">
            <v>501603.46</v>
          </cell>
        </row>
        <row r="420">
          <cell r="C420">
            <v>224045</v>
          </cell>
          <cell r="D420" t="str">
            <v>TAX ACC-UNEMP-WA</v>
          </cell>
          <cell r="E420">
            <v>7367.06</v>
          </cell>
        </row>
        <row r="421">
          <cell r="C421">
            <v>224048</v>
          </cell>
          <cell r="D421" t="str">
            <v>TAX ACC-FED UNEMP</v>
          </cell>
          <cell r="E421">
            <v>51149.58</v>
          </cell>
        </row>
        <row r="422">
          <cell r="C422">
            <v>224051</v>
          </cell>
          <cell r="D422" t="str">
            <v>TAX ACC-FED UNEMP-WA</v>
          </cell>
          <cell r="E422">
            <v>1257.78</v>
          </cell>
        </row>
        <row r="423">
          <cell r="C423">
            <v>224054</v>
          </cell>
          <cell r="D423" t="str">
            <v>TAX ACC-PAYROLL-SOC</v>
          </cell>
          <cell r="E423">
            <v>3654996.19</v>
          </cell>
        </row>
        <row r="424">
          <cell r="C424">
            <v>224057</v>
          </cell>
          <cell r="D424" t="str">
            <v>TAX ACC-PAYROLL-TRI-</v>
          </cell>
          <cell r="E424">
            <v>491899.64</v>
          </cell>
        </row>
        <row r="425">
          <cell r="C425">
            <v>224060</v>
          </cell>
          <cell r="D425" t="str">
            <v>TAX ACC-LANE CO TRAN</v>
          </cell>
          <cell r="E425">
            <v>14110.21</v>
          </cell>
        </row>
        <row r="426">
          <cell r="C426">
            <v>224063</v>
          </cell>
          <cell r="D426" t="str">
            <v>TAX ACC-PAYROLL-MEDI</v>
          </cell>
          <cell r="E426">
            <v>917412.48</v>
          </cell>
        </row>
        <row r="427">
          <cell r="C427">
            <v>224072</v>
          </cell>
          <cell r="D427" t="str">
            <v>TAX ACC BONUS</v>
          </cell>
          <cell r="E427">
            <v>-32799.360000000001</v>
          </cell>
        </row>
        <row r="428">
          <cell r="C428">
            <v>224075</v>
          </cell>
          <cell r="D428" t="str">
            <v>TAX ACC-MULT CO</v>
          </cell>
          <cell r="E428">
            <v>-76138</v>
          </cell>
        </row>
        <row r="429">
          <cell r="C429">
            <v>224078</v>
          </cell>
          <cell r="D429" t="str">
            <v>FRAN TAX - PORTLAND</v>
          </cell>
          <cell r="E429">
            <v>-1049038.92</v>
          </cell>
        </row>
        <row r="430">
          <cell r="C430">
            <v>224081</v>
          </cell>
          <cell r="D430" t="str">
            <v>FRAN TAX - ALBANY</v>
          </cell>
          <cell r="E430">
            <v>-32852.129999999997</v>
          </cell>
        </row>
        <row r="431">
          <cell r="C431">
            <v>224084</v>
          </cell>
          <cell r="D431" t="str">
            <v>FRAN TAX - AURORA</v>
          </cell>
          <cell r="E431">
            <v>-7869.78</v>
          </cell>
        </row>
        <row r="432">
          <cell r="C432">
            <v>224087</v>
          </cell>
          <cell r="D432" t="str">
            <v>FRAN TAX - CORVALLIS</v>
          </cell>
          <cell r="E432">
            <v>-34321.07</v>
          </cell>
        </row>
        <row r="433">
          <cell r="C433">
            <v>224090</v>
          </cell>
          <cell r="D433" t="str">
            <v>FRAN TAX - FAIRVIEW</v>
          </cell>
          <cell r="E433">
            <v>-34842.57</v>
          </cell>
        </row>
        <row r="434">
          <cell r="C434">
            <v>224093</v>
          </cell>
          <cell r="D434" t="str">
            <v>FRAN TAX - GERVAIS</v>
          </cell>
          <cell r="E434">
            <v>-4827.8500000000004</v>
          </cell>
        </row>
        <row r="435">
          <cell r="C435">
            <v>224096</v>
          </cell>
          <cell r="D435" t="str">
            <v>FRAN TAX - HUBBARD</v>
          </cell>
          <cell r="E435">
            <v>-3608.31</v>
          </cell>
        </row>
        <row r="436">
          <cell r="C436">
            <v>224099</v>
          </cell>
          <cell r="D436" t="str">
            <v>FRAN TAX - LEBANON</v>
          </cell>
          <cell r="E436">
            <v>-9332.7999999999993</v>
          </cell>
        </row>
        <row r="437">
          <cell r="C437">
            <v>224102</v>
          </cell>
          <cell r="D437" t="str">
            <v>FRAN TAX - MILWAUKIE</v>
          </cell>
          <cell r="E437">
            <v>-95007.03</v>
          </cell>
        </row>
        <row r="438">
          <cell r="C438">
            <v>224105</v>
          </cell>
          <cell r="D438" t="str">
            <v>FRANTAX - MT ANGEL</v>
          </cell>
          <cell r="E438">
            <v>-4976.57</v>
          </cell>
        </row>
        <row r="439">
          <cell r="C439">
            <v>224108</v>
          </cell>
          <cell r="D439" t="str">
            <v>FRAN TAX - SALEM</v>
          </cell>
          <cell r="E439">
            <v>0</v>
          </cell>
        </row>
        <row r="440">
          <cell r="C440">
            <v>224111</v>
          </cell>
          <cell r="D440" t="str">
            <v>FRANTAX - SILVERTON</v>
          </cell>
          <cell r="E440">
            <v>-17494.650000000001</v>
          </cell>
        </row>
        <row r="441">
          <cell r="C441">
            <v>224114</v>
          </cell>
          <cell r="D441" t="str">
            <v>FRAN TAX - TROUTDALE</v>
          </cell>
          <cell r="E441">
            <v>-24507.599999999999</v>
          </cell>
        </row>
        <row r="442">
          <cell r="C442">
            <v>224117</v>
          </cell>
          <cell r="D442" t="str">
            <v>FRAN TAX - WEST LINN</v>
          </cell>
          <cell r="E442">
            <v>-148917.51999999999</v>
          </cell>
        </row>
        <row r="443">
          <cell r="C443">
            <v>224120</v>
          </cell>
          <cell r="D443" t="str">
            <v>FRAN TAX - WOODBURN</v>
          </cell>
          <cell r="E443">
            <v>-31246.79</v>
          </cell>
        </row>
        <row r="444">
          <cell r="C444">
            <v>224123</v>
          </cell>
          <cell r="D444" t="str">
            <v>FRAN TAX - BEAVERTON</v>
          </cell>
          <cell r="E444">
            <v>-137999.9</v>
          </cell>
        </row>
        <row r="445">
          <cell r="C445">
            <v>224126</v>
          </cell>
          <cell r="D445" t="str">
            <v>FRAN TAX - DALLAS</v>
          </cell>
          <cell r="E445">
            <v>-73759.490000000005</v>
          </cell>
        </row>
        <row r="446">
          <cell r="C446">
            <v>224129</v>
          </cell>
          <cell r="D446" t="str">
            <v>FRAN TAX - MONMOUTH</v>
          </cell>
          <cell r="E446">
            <v>-8509.1299999999992</v>
          </cell>
        </row>
        <row r="447">
          <cell r="C447">
            <v>224132</v>
          </cell>
          <cell r="D447" t="str">
            <v>FRAN TAX - INDEPENDE</v>
          </cell>
          <cell r="E447">
            <v>-31035</v>
          </cell>
        </row>
        <row r="448">
          <cell r="C448">
            <v>224135</v>
          </cell>
          <cell r="D448" t="str">
            <v>FRANTAX - TUALATIN</v>
          </cell>
          <cell r="E448">
            <v>-64755.48</v>
          </cell>
        </row>
        <row r="449">
          <cell r="C449">
            <v>224138</v>
          </cell>
          <cell r="D449" t="str">
            <v>FRAN TAX - LAKE OSWE</v>
          </cell>
          <cell r="E449">
            <v>-93658.13</v>
          </cell>
        </row>
        <row r="450">
          <cell r="C450">
            <v>224141</v>
          </cell>
          <cell r="D450" t="str">
            <v>FRAN TAX - NEWBERG</v>
          </cell>
          <cell r="E450">
            <v>-90528.58</v>
          </cell>
        </row>
        <row r="451">
          <cell r="C451">
            <v>224144</v>
          </cell>
          <cell r="D451" t="str">
            <v>FRAN TAX - SHERWOOD</v>
          </cell>
          <cell r="E451">
            <v>-101968.8</v>
          </cell>
        </row>
        <row r="452">
          <cell r="C452">
            <v>224147</v>
          </cell>
          <cell r="D452" t="str">
            <v>FRAN TAX - HILLSBORO</v>
          </cell>
          <cell r="E452">
            <v>-177576.81</v>
          </cell>
        </row>
        <row r="453">
          <cell r="C453">
            <v>224150</v>
          </cell>
          <cell r="D453" t="str">
            <v>FRAN TAX - FOREST GR</v>
          </cell>
          <cell r="E453">
            <v>-84139.1</v>
          </cell>
        </row>
        <row r="454">
          <cell r="C454">
            <v>224153</v>
          </cell>
          <cell r="D454" t="str">
            <v>FRAN TAX - CORNELIUS</v>
          </cell>
          <cell r="E454">
            <v>-13186.65</v>
          </cell>
        </row>
        <row r="455">
          <cell r="C455">
            <v>224156</v>
          </cell>
          <cell r="D455" t="str">
            <v>FRAN TAX - GRESHAM</v>
          </cell>
          <cell r="E455">
            <v>-127782.03</v>
          </cell>
        </row>
        <row r="456">
          <cell r="C456">
            <v>224159</v>
          </cell>
          <cell r="D456" t="str">
            <v>FRAN TAX - GLADSTONE</v>
          </cell>
          <cell r="E456">
            <v>-13652.5</v>
          </cell>
        </row>
        <row r="457">
          <cell r="C457">
            <v>224162</v>
          </cell>
          <cell r="D457" t="str">
            <v>FRAN TAX - OREGON CI</v>
          </cell>
          <cell r="E457">
            <v>-50524.3</v>
          </cell>
        </row>
        <row r="458">
          <cell r="C458">
            <v>224165</v>
          </cell>
          <cell r="D458" t="str">
            <v>FRAN TAX - WOOD VILL</v>
          </cell>
          <cell r="E458">
            <v>-4876.12</v>
          </cell>
        </row>
        <row r="459">
          <cell r="C459">
            <v>224168</v>
          </cell>
          <cell r="D459" t="str">
            <v>FRAN TAX - EUGENE</v>
          </cell>
          <cell r="E459">
            <v>-184327.91</v>
          </cell>
        </row>
        <row r="460">
          <cell r="C460">
            <v>224171</v>
          </cell>
          <cell r="D460" t="str">
            <v>FRAN TAX - SPRINGFIE</v>
          </cell>
          <cell r="E460">
            <v>-38746.82</v>
          </cell>
        </row>
        <row r="461">
          <cell r="C461">
            <v>224174</v>
          </cell>
          <cell r="D461" t="str">
            <v>FRAN TAX - THE DALLE</v>
          </cell>
          <cell r="E461">
            <v>-15067.25</v>
          </cell>
        </row>
        <row r="462">
          <cell r="C462">
            <v>224177</v>
          </cell>
          <cell r="D462" t="str">
            <v>FRAN TAX - TURNER</v>
          </cell>
          <cell r="E462">
            <v>-4244.08</v>
          </cell>
        </row>
        <row r="463">
          <cell r="C463">
            <v>224180</v>
          </cell>
          <cell r="D463" t="str">
            <v>FRAN TAX - COBURG</v>
          </cell>
          <cell r="E463">
            <v>-13672.09</v>
          </cell>
        </row>
        <row r="464">
          <cell r="C464">
            <v>224183</v>
          </cell>
          <cell r="D464" t="str">
            <v>FRAN TAX - ST HELENS</v>
          </cell>
          <cell r="E464">
            <v>-18700.62</v>
          </cell>
        </row>
        <row r="465">
          <cell r="C465">
            <v>224186</v>
          </cell>
          <cell r="D465" t="str">
            <v>FRANTAX - SCAPPOOSE</v>
          </cell>
          <cell r="E465">
            <v>-32624.13</v>
          </cell>
        </row>
        <row r="466">
          <cell r="C466">
            <v>224189</v>
          </cell>
          <cell r="D466" t="str">
            <v>FRAN TAX - TIGARD</v>
          </cell>
          <cell r="E466">
            <v>-300210.67</v>
          </cell>
        </row>
        <row r="467">
          <cell r="C467">
            <v>224192</v>
          </cell>
          <cell r="D467" t="str">
            <v>FRAN TAX - SWEET HOM</v>
          </cell>
          <cell r="E467">
            <v>-8877.02</v>
          </cell>
        </row>
        <row r="468">
          <cell r="C468">
            <v>224195</v>
          </cell>
          <cell r="D468" t="str">
            <v>FRAN TAX - HOOD RIVE</v>
          </cell>
          <cell r="E468">
            <v>-16423.169999999998</v>
          </cell>
        </row>
        <row r="469">
          <cell r="C469">
            <v>224198</v>
          </cell>
          <cell r="D469" t="str">
            <v>FRANTAX - STAYTON</v>
          </cell>
          <cell r="E469">
            <v>-12359.45</v>
          </cell>
        </row>
        <row r="470">
          <cell r="C470">
            <v>224201</v>
          </cell>
          <cell r="D470" t="str">
            <v>FRANTAX - AUMSVILLE</v>
          </cell>
          <cell r="E470">
            <v>-3390.38</v>
          </cell>
        </row>
        <row r="471">
          <cell r="C471">
            <v>224204</v>
          </cell>
          <cell r="D471" t="str">
            <v>FRANTAX - LYONS</v>
          </cell>
          <cell r="E471">
            <v>-5417.84</v>
          </cell>
        </row>
        <row r="472">
          <cell r="C472">
            <v>224207</v>
          </cell>
          <cell r="D472" t="str">
            <v>FRANTAX - MILL CITY</v>
          </cell>
          <cell r="E472">
            <v>-7185.57</v>
          </cell>
        </row>
        <row r="473">
          <cell r="C473">
            <v>224210</v>
          </cell>
          <cell r="D473" t="str">
            <v>FRAN TAX - JUNCTION</v>
          </cell>
          <cell r="E473">
            <v>-33500.129999999997</v>
          </cell>
        </row>
        <row r="474">
          <cell r="C474">
            <v>224213</v>
          </cell>
          <cell r="D474" t="str">
            <v>FRAN TAX - COTTAGE G</v>
          </cell>
          <cell r="E474">
            <v>-13089.6</v>
          </cell>
        </row>
        <row r="475">
          <cell r="C475">
            <v>224216</v>
          </cell>
          <cell r="D475" t="str">
            <v>FRAN TAX - CRESWELL</v>
          </cell>
          <cell r="E475">
            <v>-17389.650000000001</v>
          </cell>
        </row>
        <row r="476">
          <cell r="C476">
            <v>224219</v>
          </cell>
          <cell r="D476" t="str">
            <v>FRAN TAX - COLUMBIA</v>
          </cell>
          <cell r="E476">
            <v>-9460.3799999999992</v>
          </cell>
        </row>
        <row r="477">
          <cell r="C477">
            <v>224222</v>
          </cell>
          <cell r="D477" t="str">
            <v>FRANTAX - PHILOMATH</v>
          </cell>
          <cell r="E477">
            <v>-5246.76</v>
          </cell>
        </row>
        <row r="478">
          <cell r="C478">
            <v>224225</v>
          </cell>
          <cell r="D478" t="str">
            <v>FRAN TAX - DONALD</v>
          </cell>
          <cell r="E478">
            <v>-1403.42</v>
          </cell>
        </row>
        <row r="479">
          <cell r="C479">
            <v>224228</v>
          </cell>
          <cell r="D479" t="str">
            <v>FRAN TAX - MCMINNVIL</v>
          </cell>
          <cell r="E479">
            <v>-76682.95</v>
          </cell>
        </row>
        <row r="480">
          <cell r="C480">
            <v>224231</v>
          </cell>
          <cell r="D480" t="str">
            <v>FRAN TAX - AMITY</v>
          </cell>
          <cell r="E480">
            <v>-3959.7</v>
          </cell>
        </row>
        <row r="481">
          <cell r="C481">
            <v>224234</v>
          </cell>
          <cell r="D481" t="str">
            <v>FRAN TAX - HALSEY</v>
          </cell>
          <cell r="E481">
            <v>-3308.88</v>
          </cell>
        </row>
        <row r="482">
          <cell r="C482">
            <v>224237</v>
          </cell>
          <cell r="D482" t="str">
            <v>FRAN TAX - HARRISBUR</v>
          </cell>
          <cell r="E482">
            <v>-13752.91</v>
          </cell>
        </row>
        <row r="483">
          <cell r="C483">
            <v>224240</v>
          </cell>
          <cell r="D483" t="str">
            <v>FRAN TAX - BROWNSVIL</v>
          </cell>
          <cell r="E483">
            <v>-7238.18</v>
          </cell>
        </row>
        <row r="484">
          <cell r="C484">
            <v>224243</v>
          </cell>
          <cell r="D484" t="str">
            <v>FRAN TAX - NORTH PLA</v>
          </cell>
          <cell r="E484">
            <v>-5783.51</v>
          </cell>
        </row>
        <row r="485">
          <cell r="C485">
            <v>224246</v>
          </cell>
          <cell r="D485" t="str">
            <v>FRAN TAX - ASTORIA</v>
          </cell>
          <cell r="E485">
            <v>-68159.399999999994</v>
          </cell>
        </row>
        <row r="486">
          <cell r="C486">
            <v>224249</v>
          </cell>
          <cell r="D486" t="str">
            <v>FRAN TAX - CLATSKANI</v>
          </cell>
          <cell r="E486">
            <v>-2947.47</v>
          </cell>
        </row>
        <row r="487">
          <cell r="C487">
            <v>224252</v>
          </cell>
          <cell r="D487" t="str">
            <v>FRAN TAX - JEFFERSON</v>
          </cell>
          <cell r="E487">
            <v>-7923.33</v>
          </cell>
        </row>
        <row r="488">
          <cell r="C488">
            <v>224255</v>
          </cell>
          <cell r="D488" t="str">
            <v>FRAN TAX - SCIO</v>
          </cell>
          <cell r="E488">
            <v>-3939.21</v>
          </cell>
        </row>
        <row r="489">
          <cell r="C489">
            <v>224258</v>
          </cell>
          <cell r="D489" t="str">
            <v>FRAN TAX - SUBLIMITY</v>
          </cell>
          <cell r="E489">
            <v>-14695.88</v>
          </cell>
        </row>
        <row r="490">
          <cell r="C490">
            <v>224261</v>
          </cell>
          <cell r="D490" t="str">
            <v>FRAN TAX - MOLALLA</v>
          </cell>
          <cell r="E490">
            <v>-31830.93</v>
          </cell>
        </row>
        <row r="491">
          <cell r="C491">
            <v>224264</v>
          </cell>
          <cell r="D491" t="str">
            <v>FRAN TAX - BARLOW</v>
          </cell>
          <cell r="E491">
            <v>-595.02</v>
          </cell>
        </row>
        <row r="492">
          <cell r="C492">
            <v>224267</v>
          </cell>
          <cell r="D492" t="str">
            <v>FRAN TAX - WILLAMINA</v>
          </cell>
          <cell r="E492">
            <v>-5443.98</v>
          </cell>
        </row>
        <row r="493">
          <cell r="C493">
            <v>224270</v>
          </cell>
          <cell r="D493" t="str">
            <v>FRAN TAX - WATERLOO</v>
          </cell>
          <cell r="E493">
            <v>-405.21</v>
          </cell>
        </row>
        <row r="494">
          <cell r="C494">
            <v>224273</v>
          </cell>
          <cell r="D494" t="str">
            <v>FRAN TAX - SODAVILLE</v>
          </cell>
          <cell r="E494">
            <v>350.37</v>
          </cell>
        </row>
        <row r="495">
          <cell r="C495">
            <v>224276</v>
          </cell>
          <cell r="D495" t="str">
            <v>FRAN TAX - RAINIER</v>
          </cell>
          <cell r="E495">
            <v>-5497.93</v>
          </cell>
        </row>
        <row r="496">
          <cell r="C496">
            <v>224279</v>
          </cell>
          <cell r="D496" t="str">
            <v>FRAN TAX - GEARHART</v>
          </cell>
          <cell r="E496">
            <v>-16524.27</v>
          </cell>
        </row>
        <row r="497">
          <cell r="C497">
            <v>224282</v>
          </cell>
          <cell r="D497" t="str">
            <v>FRAN TAX - WARRENTON</v>
          </cell>
          <cell r="E497">
            <v>-10382.469999999999</v>
          </cell>
        </row>
        <row r="498">
          <cell r="C498">
            <v>224285</v>
          </cell>
          <cell r="D498" t="str">
            <v>FRAN TAX - SEASIDE</v>
          </cell>
          <cell r="E498">
            <v>-47570.81</v>
          </cell>
        </row>
        <row r="499">
          <cell r="C499">
            <v>224288</v>
          </cell>
          <cell r="D499" t="str">
            <v>FRAN TAX - SHERIDAN</v>
          </cell>
          <cell r="E499">
            <v>-16631.759999999998</v>
          </cell>
        </row>
        <row r="500">
          <cell r="C500">
            <v>224291</v>
          </cell>
          <cell r="D500" t="str">
            <v>FRAN TAX - TOLEDO</v>
          </cell>
          <cell r="E500">
            <v>-5707.1</v>
          </cell>
        </row>
        <row r="501">
          <cell r="C501">
            <v>224294</v>
          </cell>
          <cell r="D501" t="str">
            <v>FRAN TAX - NEWPORT</v>
          </cell>
          <cell r="E501">
            <v>-42182.48</v>
          </cell>
        </row>
        <row r="502">
          <cell r="C502">
            <v>224297</v>
          </cell>
          <cell r="D502" t="str">
            <v>FRAN TAX - BANKS</v>
          </cell>
          <cell r="E502">
            <v>-2724.7</v>
          </cell>
        </row>
        <row r="503">
          <cell r="C503">
            <v>224300</v>
          </cell>
          <cell r="D503" t="str">
            <v>FRAN TAX - LINCOLN C</v>
          </cell>
          <cell r="E503">
            <v>-61637</v>
          </cell>
        </row>
        <row r="504">
          <cell r="C504">
            <v>224303</v>
          </cell>
          <cell r="D504" t="str">
            <v>FRAN TAX - SILETZ</v>
          </cell>
          <cell r="E504">
            <v>-1737.4</v>
          </cell>
        </row>
        <row r="505">
          <cell r="C505">
            <v>224306</v>
          </cell>
          <cell r="D505" t="str">
            <v>FRAN TAX - SANDY</v>
          </cell>
          <cell r="E505">
            <v>-56041.599999999999</v>
          </cell>
        </row>
        <row r="506">
          <cell r="C506">
            <v>224309</v>
          </cell>
          <cell r="D506" t="str">
            <v>FRAN TAX - CANBY</v>
          </cell>
          <cell r="E506">
            <v>-69772.58</v>
          </cell>
        </row>
        <row r="507">
          <cell r="C507">
            <v>224312</v>
          </cell>
          <cell r="D507" t="str">
            <v>FRAN TAX - KING CITY</v>
          </cell>
          <cell r="E507">
            <v>-21974.19</v>
          </cell>
        </row>
        <row r="508">
          <cell r="C508">
            <v>224315</v>
          </cell>
          <cell r="D508" t="str">
            <v>FRAN TAX - HAPPY VAL</v>
          </cell>
          <cell r="E508">
            <v>-41428.03</v>
          </cell>
        </row>
        <row r="509">
          <cell r="C509">
            <v>224318</v>
          </cell>
          <cell r="D509" t="str">
            <v>FRAN TAX - DURHAM</v>
          </cell>
          <cell r="E509">
            <v>-8817.36</v>
          </cell>
        </row>
        <row r="510">
          <cell r="C510">
            <v>224321</v>
          </cell>
          <cell r="D510" t="str">
            <v>FRAN TAX - DUNDEE</v>
          </cell>
          <cell r="E510">
            <v>-3766.67</v>
          </cell>
        </row>
        <row r="511">
          <cell r="C511">
            <v>224324</v>
          </cell>
          <cell r="D511" t="str">
            <v>FRAN TAX - MAYWOOD P</v>
          </cell>
          <cell r="E511">
            <v>-3697.48</v>
          </cell>
        </row>
        <row r="512">
          <cell r="C512">
            <v>224327</v>
          </cell>
          <cell r="D512" t="str">
            <v>FRAN TAX - WILSONVIL</v>
          </cell>
          <cell r="E512">
            <v>-47592.19</v>
          </cell>
        </row>
        <row r="513">
          <cell r="C513">
            <v>224330</v>
          </cell>
          <cell r="D513" t="str">
            <v>FRAN TAX - JOHNSON C</v>
          </cell>
          <cell r="E513">
            <v>-98.31</v>
          </cell>
        </row>
        <row r="514">
          <cell r="C514">
            <v>224333</v>
          </cell>
          <cell r="D514" t="str">
            <v>FRAN TAX - RIVERGROV</v>
          </cell>
          <cell r="E514">
            <v>-3324.03</v>
          </cell>
        </row>
        <row r="515">
          <cell r="C515">
            <v>224336</v>
          </cell>
          <cell r="D515" t="str">
            <v>FRAN TAX - TANGENT</v>
          </cell>
          <cell r="E515">
            <v>-1369.44</v>
          </cell>
        </row>
        <row r="516">
          <cell r="C516">
            <v>224339</v>
          </cell>
          <cell r="D516" t="str">
            <v>FRAN TAX - DEPOE BAY</v>
          </cell>
          <cell r="E516">
            <v>-11047.65</v>
          </cell>
        </row>
        <row r="517">
          <cell r="C517">
            <v>224342</v>
          </cell>
          <cell r="D517" t="str">
            <v>FRAN TAX - MILLERSBU</v>
          </cell>
          <cell r="E517">
            <v>-23004.73</v>
          </cell>
        </row>
        <row r="518">
          <cell r="C518">
            <v>224345</v>
          </cell>
          <cell r="D518" t="str">
            <v>FRAN TAX - ADAIR VIL</v>
          </cell>
          <cell r="E518">
            <v>-4736.8100000000004</v>
          </cell>
        </row>
        <row r="519">
          <cell r="C519">
            <v>224348</v>
          </cell>
          <cell r="D519" t="str">
            <v>FRAN TAX - KEIZER</v>
          </cell>
          <cell r="E519">
            <v>-45936.480000000003</v>
          </cell>
        </row>
        <row r="520">
          <cell r="C520">
            <v>224351</v>
          </cell>
          <cell r="D520" t="str">
            <v>FRAN TAX - LAFAYETTE</v>
          </cell>
          <cell r="E520">
            <v>-9700.59</v>
          </cell>
        </row>
        <row r="521">
          <cell r="C521">
            <v>224354</v>
          </cell>
          <cell r="D521" t="str">
            <v>FRAN TAX - CANNON BE</v>
          </cell>
          <cell r="E521">
            <v>-21745.47</v>
          </cell>
        </row>
        <row r="522">
          <cell r="C522">
            <v>224357</v>
          </cell>
          <cell r="D522" t="str">
            <v>FRAN TAX - VERNONIA</v>
          </cell>
          <cell r="E522">
            <v>-3720.73</v>
          </cell>
        </row>
        <row r="523">
          <cell r="C523">
            <v>224360</v>
          </cell>
          <cell r="D523" t="str">
            <v>FRAN TAX - COOS BAY</v>
          </cell>
          <cell r="E523">
            <v>-23433.99</v>
          </cell>
        </row>
        <row r="524">
          <cell r="C524">
            <v>224363</v>
          </cell>
          <cell r="D524" t="str">
            <v>FRAN TAX - NORTH BEN</v>
          </cell>
          <cell r="E524">
            <v>-15369.5</v>
          </cell>
        </row>
        <row r="525">
          <cell r="C525">
            <v>224366</v>
          </cell>
          <cell r="D525" t="str">
            <v>FRAN TAX - MYRTLE PO</v>
          </cell>
          <cell r="E525">
            <v>-4970.18</v>
          </cell>
        </row>
        <row r="526">
          <cell r="C526">
            <v>224369</v>
          </cell>
          <cell r="D526" t="str">
            <v>FRAN TAX - COQUILLE</v>
          </cell>
          <cell r="E526">
            <v>-5746.67</v>
          </cell>
        </row>
        <row r="527">
          <cell r="C527">
            <v>224372</v>
          </cell>
          <cell r="D527" t="str">
            <v>WASH EXCISE TAX PYMN</v>
          </cell>
          <cell r="E527">
            <v>0</v>
          </cell>
        </row>
        <row r="528">
          <cell r="C528">
            <v>224375</v>
          </cell>
          <cell r="D528" t="str">
            <v>INCOME TAX RECLASS</v>
          </cell>
          <cell r="E528">
            <v>15867299.189999999</v>
          </cell>
        </row>
        <row r="529">
          <cell r="C529">
            <v>224378</v>
          </cell>
          <cell r="D529" t="str">
            <v>FRANCHISE TAX - WA</v>
          </cell>
          <cell r="E529">
            <v>-327048.96999999997</v>
          </cell>
        </row>
        <row r="530">
          <cell r="C530">
            <v>228006</v>
          </cell>
          <cell r="D530" t="str">
            <v>INT ACC-COMMIT COMMI</v>
          </cell>
          <cell r="E530">
            <v>-52222.16</v>
          </cell>
        </row>
        <row r="531">
          <cell r="C531">
            <v>228007</v>
          </cell>
          <cell r="D531" t="str">
            <v>INT ACC-8.26% NOTES</v>
          </cell>
          <cell r="E531">
            <v>0.01</v>
          </cell>
        </row>
        <row r="532">
          <cell r="C532">
            <v>228012</v>
          </cell>
          <cell r="D532" t="str">
            <v>INT ACC-6.52% NOTES</v>
          </cell>
          <cell r="E532">
            <v>0.18</v>
          </cell>
        </row>
        <row r="533">
          <cell r="C533">
            <v>228015</v>
          </cell>
          <cell r="D533" t="str">
            <v>INT ACC-7.05% NOTE</v>
          </cell>
          <cell r="E533">
            <v>0</v>
          </cell>
        </row>
        <row r="534">
          <cell r="C534">
            <v>228018</v>
          </cell>
          <cell r="D534" t="str">
            <v>INT ACC-7.00% NOTE</v>
          </cell>
          <cell r="E534">
            <v>-0.18</v>
          </cell>
        </row>
        <row r="535">
          <cell r="C535">
            <v>228019</v>
          </cell>
          <cell r="D535" t="str">
            <v>INT ACC-7.00% NOTE</v>
          </cell>
          <cell r="E535">
            <v>0.01</v>
          </cell>
        </row>
        <row r="536">
          <cell r="C536">
            <v>228021</v>
          </cell>
          <cell r="D536" t="str">
            <v>INT ACC-6.65% NOTE</v>
          </cell>
          <cell r="E536">
            <v>0.18</v>
          </cell>
        </row>
        <row r="537">
          <cell r="C537">
            <v>228024</v>
          </cell>
          <cell r="D537" t="str">
            <v>INT ACC-6.65% NOTE</v>
          </cell>
          <cell r="E537">
            <v>-0.18</v>
          </cell>
        </row>
        <row r="538">
          <cell r="C538">
            <v>228030</v>
          </cell>
          <cell r="D538" t="str">
            <v>INT ACC-7.74% NOTE</v>
          </cell>
          <cell r="E538">
            <v>0</v>
          </cell>
        </row>
        <row r="539">
          <cell r="C539">
            <v>228033</v>
          </cell>
          <cell r="D539" t="str">
            <v>INT ACC-7.85% NOTE</v>
          </cell>
          <cell r="E539">
            <v>-0.18</v>
          </cell>
        </row>
        <row r="540">
          <cell r="C540">
            <v>228036</v>
          </cell>
          <cell r="D540" t="str">
            <v>INT ACC-7.72% NOTE</v>
          </cell>
          <cell r="E540">
            <v>-0.18</v>
          </cell>
        </row>
        <row r="541">
          <cell r="C541">
            <v>228039</v>
          </cell>
          <cell r="D541" t="str">
            <v>INT ACC-5.82% NOTE</v>
          </cell>
          <cell r="E541">
            <v>0</v>
          </cell>
        </row>
        <row r="542">
          <cell r="C542">
            <v>228042</v>
          </cell>
          <cell r="D542" t="str">
            <v xml:space="preserve"> INT ACC-5.66% NOTE</v>
          </cell>
          <cell r="E542">
            <v>-0.18</v>
          </cell>
        </row>
        <row r="543">
          <cell r="C543">
            <v>228045</v>
          </cell>
          <cell r="D543" t="str">
            <v>INT ACC-5.62% NOTE</v>
          </cell>
          <cell r="E543">
            <v>0.18</v>
          </cell>
        </row>
        <row r="544">
          <cell r="C544">
            <v>228046</v>
          </cell>
          <cell r="D544" t="str">
            <v>INT ACC-4.7% NOTE</v>
          </cell>
          <cell r="E544">
            <v>0.05</v>
          </cell>
        </row>
        <row r="545">
          <cell r="C545">
            <v>228048</v>
          </cell>
          <cell r="D545" t="str">
            <v>INT ACC-5.25% NOTE</v>
          </cell>
          <cell r="E545">
            <v>0</v>
          </cell>
        </row>
        <row r="546">
          <cell r="C546">
            <v>228057</v>
          </cell>
          <cell r="D546" t="str">
            <v>INT ACC-4.00%, 2042</v>
          </cell>
          <cell r="E546">
            <v>-666666.84</v>
          </cell>
        </row>
        <row r="547">
          <cell r="C547">
            <v>228060</v>
          </cell>
          <cell r="D547" t="str">
            <v>INT ACC-3.542%, 2023</v>
          </cell>
          <cell r="E547">
            <v>-590333.16</v>
          </cell>
        </row>
        <row r="548">
          <cell r="C548">
            <v>228066</v>
          </cell>
          <cell r="D548" t="str">
            <v>INT ACC-3.211%, 2026</v>
          </cell>
          <cell r="E548">
            <v>12084.19</v>
          </cell>
        </row>
        <row r="549">
          <cell r="C549">
            <v>228069</v>
          </cell>
          <cell r="D549" t="str">
            <v>INT ACC-4.136%, 2046</v>
          </cell>
          <cell r="E549">
            <v>17789.03</v>
          </cell>
        </row>
        <row r="550">
          <cell r="C550">
            <v>228072</v>
          </cell>
          <cell r="D550" t="str">
            <v>INT ACC-2.822%, 2027</v>
          </cell>
          <cell r="E550">
            <v>-152858.51999999999</v>
          </cell>
        </row>
        <row r="551">
          <cell r="C551">
            <v>228075</v>
          </cell>
          <cell r="D551" t="str">
            <v>INT ACC-3.685%, 2047</v>
          </cell>
          <cell r="E551">
            <v>-598812.5</v>
          </cell>
        </row>
        <row r="552">
          <cell r="C552">
            <v>228078</v>
          </cell>
          <cell r="D552" t="str">
            <v>INT ACC-4.11%, 2048</v>
          </cell>
          <cell r="E552">
            <v>-679291.67</v>
          </cell>
        </row>
        <row r="553">
          <cell r="C553">
            <v>228081</v>
          </cell>
          <cell r="D553" t="str">
            <v>INT ACC- 3.86%, 2049</v>
          </cell>
          <cell r="E553">
            <v>-1605370</v>
          </cell>
        </row>
        <row r="554">
          <cell r="C554">
            <v>228084</v>
          </cell>
          <cell r="D554" t="str">
            <v>INT ACC- 3.14%, 2029</v>
          </cell>
          <cell r="E554">
            <v>-718795.08</v>
          </cell>
        </row>
        <row r="555">
          <cell r="C555">
            <v>228087</v>
          </cell>
          <cell r="D555" t="str">
            <v>INT ACC- 3.60%, 2050</v>
          </cell>
          <cell r="E555">
            <v>-1125000</v>
          </cell>
        </row>
        <row r="556">
          <cell r="C556">
            <v>228090</v>
          </cell>
          <cell r="D556" t="str">
            <v>INT ACC - 3.07% NOTE</v>
          </cell>
          <cell r="E556">
            <v>11115</v>
          </cell>
        </row>
        <row r="557">
          <cell r="C557">
            <v>228093</v>
          </cell>
          <cell r="D557" t="str">
            <v>ACCRUED INT PAY</v>
          </cell>
          <cell r="E557">
            <v>-0.02</v>
          </cell>
        </row>
        <row r="558">
          <cell r="C558">
            <v>232005</v>
          </cell>
          <cell r="D558" t="str">
            <v>REGLIABILITY RECL-ST</v>
          </cell>
          <cell r="E558">
            <v>-12709497.939999999</v>
          </cell>
        </row>
        <row r="559">
          <cell r="C559">
            <v>232010</v>
          </cell>
          <cell r="D559" t="str">
            <v>Tax - EDIT -Plant ST</v>
          </cell>
          <cell r="E559">
            <v>-3000000</v>
          </cell>
        </row>
        <row r="560">
          <cell r="C560">
            <v>232015</v>
          </cell>
          <cell r="D560" t="str">
            <v>REG LIAB-TAX-EDIT-PL</v>
          </cell>
          <cell r="E560">
            <v>-375000</v>
          </cell>
        </row>
        <row r="561">
          <cell r="C561">
            <v>232020</v>
          </cell>
          <cell r="D561" t="str">
            <v>REG LIAB-TAX-EDIT-GR</v>
          </cell>
          <cell r="E561">
            <v>-1937378</v>
          </cell>
        </row>
        <row r="562">
          <cell r="C562">
            <v>232025</v>
          </cell>
          <cell r="D562" t="str">
            <v>Tax -EDIT-Gas Res ST</v>
          </cell>
          <cell r="E562">
            <v>-2005732</v>
          </cell>
        </row>
        <row r="563">
          <cell r="C563">
            <v>232030</v>
          </cell>
          <cell r="D563" t="str">
            <v>ISS OPT REV SHARE-OR</v>
          </cell>
          <cell r="E563">
            <v>-7211190.9699999997</v>
          </cell>
        </row>
        <row r="564">
          <cell r="C564">
            <v>232035</v>
          </cell>
          <cell r="D564" t="str">
            <v>ISS OPT REV SHARE-WA</v>
          </cell>
          <cell r="E564">
            <v>-493792.66</v>
          </cell>
        </row>
        <row r="565">
          <cell r="C565">
            <v>232040</v>
          </cell>
          <cell r="D565" t="str">
            <v>UNREALIZED OPTIMIZAT</v>
          </cell>
          <cell r="E565">
            <v>0.04</v>
          </cell>
        </row>
        <row r="566">
          <cell r="C566">
            <v>232045</v>
          </cell>
          <cell r="D566" t="str">
            <v>PROP GAIN REFUND-OR</v>
          </cell>
          <cell r="E566">
            <v>-799785.47</v>
          </cell>
        </row>
        <row r="567">
          <cell r="C567">
            <v>232050</v>
          </cell>
          <cell r="D567" t="str">
            <v>PROP GAIN REFUND-WA</v>
          </cell>
          <cell r="E567">
            <v>-81534.55</v>
          </cell>
        </row>
        <row r="568">
          <cell r="C568">
            <v>232060</v>
          </cell>
          <cell r="D568" t="str">
            <v>DEF-CURTAIL/ENTI REV</v>
          </cell>
          <cell r="E568">
            <v>-130382.47</v>
          </cell>
        </row>
        <row r="569">
          <cell r="C569">
            <v>232065</v>
          </cell>
          <cell r="D569" t="str">
            <v>AMT-CURTAIL/ENTI REV</v>
          </cell>
          <cell r="E569">
            <v>-61923.54</v>
          </cell>
        </row>
        <row r="570">
          <cell r="C570">
            <v>232075</v>
          </cell>
          <cell r="D570" t="str">
            <v>PROP SALE REFUNDS-WA</v>
          </cell>
          <cell r="E570">
            <v>-458755.3</v>
          </cell>
        </row>
        <row r="571">
          <cell r="C571">
            <v>232080</v>
          </cell>
          <cell r="D571" t="str">
            <v>SALE OF OPS LHI-DEFE</v>
          </cell>
          <cell r="E571">
            <v>-30893</v>
          </cell>
        </row>
        <row r="572">
          <cell r="C572">
            <v>232091</v>
          </cell>
          <cell r="D572" t="str">
            <v>SEC INT OFF ON ROR D</v>
          </cell>
          <cell r="E572">
            <v>-174029.66</v>
          </cell>
        </row>
        <row r="573">
          <cell r="C573">
            <v>232095</v>
          </cell>
          <cell r="D573" t="str">
            <v>N. MIST ST DEF GAIN</v>
          </cell>
          <cell r="E573">
            <v>0</v>
          </cell>
        </row>
        <row r="574">
          <cell r="C574">
            <v>232405</v>
          </cell>
          <cell r="D574" t="str">
            <v>FAS 133 ST REG GNS</v>
          </cell>
          <cell r="E574">
            <v>-83643895</v>
          </cell>
        </row>
        <row r="575">
          <cell r="C575">
            <v>232410</v>
          </cell>
          <cell r="D575" t="str">
            <v>FAS 133 ST REG GNS</v>
          </cell>
          <cell r="E575">
            <v>-698164</v>
          </cell>
        </row>
        <row r="576">
          <cell r="C576">
            <v>232415</v>
          </cell>
          <cell r="D576" t="str">
            <v>PHY OPT ST GAINS REG</v>
          </cell>
          <cell r="E576">
            <v>-95614</v>
          </cell>
        </row>
        <row r="577">
          <cell r="C577">
            <v>236005</v>
          </cell>
          <cell r="D577" t="str">
            <v>FAS133 S.T.  LOSS SW</v>
          </cell>
          <cell r="E577">
            <v>-1386610</v>
          </cell>
        </row>
        <row r="578">
          <cell r="C578">
            <v>236010</v>
          </cell>
          <cell r="D578" t="str">
            <v>FAS133 S.T. LOSS PHY</v>
          </cell>
          <cell r="E578">
            <v>-1171021</v>
          </cell>
        </row>
        <row r="579">
          <cell r="C579">
            <v>236015</v>
          </cell>
          <cell r="D579" t="str">
            <v>PHY OPT ST LOSSES</v>
          </cell>
          <cell r="E579">
            <v>-1297627</v>
          </cell>
        </row>
        <row r="580">
          <cell r="C580">
            <v>240005</v>
          </cell>
          <cell r="D580" t="str">
            <v>ROU UTIL LEAS ST LIA</v>
          </cell>
          <cell r="E580">
            <v>0</v>
          </cell>
        </row>
        <row r="581">
          <cell r="C581">
            <v>248003</v>
          </cell>
          <cell r="D581" t="str">
            <v>ESRIP LIABILITY CURR</v>
          </cell>
          <cell r="E581">
            <v>-2205504</v>
          </cell>
        </row>
        <row r="582">
          <cell r="C582">
            <v>248006</v>
          </cell>
          <cell r="D582" t="str">
            <v>SERP LIABILITY CP</v>
          </cell>
          <cell r="E582">
            <v>-102652</v>
          </cell>
        </row>
        <row r="583">
          <cell r="C583">
            <v>248009</v>
          </cell>
          <cell r="D583" t="str">
            <v>FAS 106 LIABILITY CU</v>
          </cell>
          <cell r="E583">
            <v>-1631528</v>
          </cell>
        </row>
        <row r="584">
          <cell r="C584">
            <v>248012</v>
          </cell>
          <cell r="D584" t="str">
            <v>ENVIRON. LIAB. RECLA</v>
          </cell>
          <cell r="E584">
            <v>-22285264.989999998</v>
          </cell>
        </row>
        <row r="585">
          <cell r="C585">
            <v>248015</v>
          </cell>
          <cell r="D585" t="str">
            <v>OTHER LIAB-UNCL OTHE</v>
          </cell>
          <cell r="E585">
            <v>-1349.08</v>
          </cell>
        </row>
        <row r="586">
          <cell r="C586">
            <v>248018</v>
          </cell>
          <cell r="D586" t="str">
            <v>OTHER LIAB-W/C SHIRR</v>
          </cell>
          <cell r="E586">
            <v>-721369.61</v>
          </cell>
        </row>
        <row r="587">
          <cell r="C587">
            <v>248021</v>
          </cell>
          <cell r="D587" t="str">
            <v>OTHER LIAB-EST W/C C</v>
          </cell>
          <cell r="E587">
            <v>-287962.82</v>
          </cell>
        </row>
        <row r="588">
          <cell r="C588">
            <v>248024</v>
          </cell>
          <cell r="D588" t="str">
            <v>OTHER LIAB-W/C GAUTH</v>
          </cell>
          <cell r="E588">
            <v>-38261.83</v>
          </cell>
        </row>
        <row r="589">
          <cell r="C589">
            <v>248027</v>
          </cell>
          <cell r="D589" t="str">
            <v>OTHER LIAB-W/C Powel</v>
          </cell>
          <cell r="E589">
            <v>-57556.27</v>
          </cell>
        </row>
        <row r="590">
          <cell r="C590">
            <v>248030</v>
          </cell>
          <cell r="D590" t="str">
            <v>OTHER LIAB-UNCL CUST</v>
          </cell>
          <cell r="E590">
            <v>0</v>
          </cell>
        </row>
        <row r="591">
          <cell r="C591">
            <v>248033</v>
          </cell>
          <cell r="D591" t="str">
            <v>OTHER LIA-WC MCRAE</v>
          </cell>
          <cell r="E591">
            <v>-611799.72</v>
          </cell>
        </row>
        <row r="592">
          <cell r="C592">
            <v>248036</v>
          </cell>
          <cell r="D592" t="str">
            <v>O/L - WC Reclass- ST</v>
          </cell>
          <cell r="E592">
            <v>0</v>
          </cell>
        </row>
        <row r="593">
          <cell r="C593">
            <v>248039</v>
          </cell>
          <cell r="D593" t="str">
            <v>OTHER LIAB-UNCL CAL</v>
          </cell>
          <cell r="E593">
            <v>-14920.17</v>
          </cell>
        </row>
        <row r="594">
          <cell r="C594">
            <v>248042</v>
          </cell>
          <cell r="D594" t="str">
            <v>OTHER LIAB-WK COMP</v>
          </cell>
          <cell r="E594">
            <v>-30800</v>
          </cell>
        </row>
        <row r="595">
          <cell r="C595">
            <v>248045</v>
          </cell>
          <cell r="D595" t="str">
            <v>ACCRUED DOE FEE</v>
          </cell>
          <cell r="E595">
            <v>-361350</v>
          </cell>
        </row>
        <row r="596">
          <cell r="C596">
            <v>248048</v>
          </cell>
          <cell r="D596" t="str">
            <v>West States C.P.</v>
          </cell>
          <cell r="E596">
            <v>-384053.35</v>
          </cell>
        </row>
        <row r="597">
          <cell r="C597">
            <v>248049</v>
          </cell>
          <cell r="D597" t="str">
            <v>DEPOSITS-DISTRIBUTOR</v>
          </cell>
          <cell r="E597">
            <v>0</v>
          </cell>
        </row>
        <row r="598">
          <cell r="C598">
            <v>248051</v>
          </cell>
          <cell r="D598" t="str">
            <v>DEALER DEPOSITS HVAC</v>
          </cell>
          <cell r="E598">
            <v>2300</v>
          </cell>
        </row>
        <row r="599">
          <cell r="C599">
            <v>248054</v>
          </cell>
          <cell r="D599" t="str">
            <v>PUBLIC PURPOSE-OLGA</v>
          </cell>
          <cell r="E599">
            <v>-2597370.41</v>
          </cell>
        </row>
        <row r="600">
          <cell r="C600">
            <v>248057</v>
          </cell>
          <cell r="D600" t="str">
            <v>PUBLIC PURPOSE-OGEE</v>
          </cell>
          <cell r="E600">
            <v>-2282831.0299999998</v>
          </cell>
        </row>
        <row r="601">
          <cell r="C601">
            <v>248060</v>
          </cell>
          <cell r="D601" t="str">
            <v>PUBLIC PURPOSE-OLIEE</v>
          </cell>
          <cell r="E601">
            <v>-9945549.0199999996</v>
          </cell>
        </row>
        <row r="602">
          <cell r="C602">
            <v>248063</v>
          </cell>
          <cell r="D602" t="str">
            <v>SMART ENERGY LIABILI</v>
          </cell>
          <cell r="E602">
            <v>-846160.1</v>
          </cell>
        </row>
        <row r="603">
          <cell r="C603">
            <v>248066</v>
          </cell>
          <cell r="D603" t="str">
            <v>ENERGY ASSISTANCE LI</v>
          </cell>
          <cell r="E603">
            <v>-1670</v>
          </cell>
        </row>
        <row r="604">
          <cell r="C604">
            <v>248072</v>
          </cell>
          <cell r="D604" t="str">
            <v>EASCR</v>
          </cell>
          <cell r="E604">
            <v>1240</v>
          </cell>
        </row>
        <row r="605">
          <cell r="C605">
            <v>248075</v>
          </cell>
          <cell r="D605" t="str">
            <v>OR CARES</v>
          </cell>
          <cell r="E605">
            <v>-194.31</v>
          </cell>
        </row>
        <row r="606">
          <cell r="C606">
            <v>248081</v>
          </cell>
          <cell r="D606" t="str">
            <v>OR ARPA</v>
          </cell>
          <cell r="E606">
            <v>-4679</v>
          </cell>
        </row>
        <row r="607">
          <cell r="C607">
            <v>248084</v>
          </cell>
          <cell r="D607" t="str">
            <v>WA ARPA</v>
          </cell>
          <cell r="E607">
            <v>8450</v>
          </cell>
        </row>
        <row r="608">
          <cell r="C608">
            <v>248087</v>
          </cell>
          <cell r="D608" t="str">
            <v>OR OERA</v>
          </cell>
          <cell r="E608">
            <v>4878.12</v>
          </cell>
        </row>
        <row r="609">
          <cell r="C609">
            <v>248088</v>
          </cell>
          <cell r="D609" t="str">
            <v>WA OERA</v>
          </cell>
          <cell r="E609">
            <v>0</v>
          </cell>
        </row>
        <row r="610">
          <cell r="C610">
            <v>248089</v>
          </cell>
          <cell r="D610" t="str">
            <v>WA OERA</v>
          </cell>
          <cell r="E610">
            <v>0</v>
          </cell>
        </row>
        <row r="611">
          <cell r="C611">
            <v>248090</v>
          </cell>
          <cell r="D611" t="str">
            <v>DEFD REVENUE</v>
          </cell>
          <cell r="E611">
            <v>-500592.45</v>
          </cell>
        </row>
        <row r="612">
          <cell r="C612">
            <v>248093</v>
          </cell>
          <cell r="D612" t="str">
            <v>APP CTR FIN DEP WFB</v>
          </cell>
          <cell r="E612">
            <v>-5242.5600000000004</v>
          </cell>
        </row>
        <row r="613">
          <cell r="C613">
            <v>248097</v>
          </cell>
          <cell r="D613" t="str">
            <v>MISC ACCRUED LIABILI</v>
          </cell>
          <cell r="E613">
            <v>-92553.5</v>
          </cell>
        </row>
        <row r="614">
          <cell r="C614">
            <v>248099</v>
          </cell>
          <cell r="D614" t="str">
            <v>PR CLR TO 602-04580</v>
          </cell>
          <cell r="E614">
            <v>0</v>
          </cell>
        </row>
        <row r="615">
          <cell r="C615">
            <v>248102</v>
          </cell>
          <cell r="D615" t="str">
            <v>PR CLR TO 602-02005</v>
          </cell>
          <cell r="E615">
            <v>0</v>
          </cell>
        </row>
        <row r="616">
          <cell r="C616">
            <v>248105</v>
          </cell>
          <cell r="D616" t="str">
            <v>PR CLR TO 603-04610</v>
          </cell>
          <cell r="E616">
            <v>0</v>
          </cell>
        </row>
        <row r="617">
          <cell r="C617">
            <v>248108</v>
          </cell>
          <cell r="D617" t="str">
            <v>NBU $100 CREDIT PLAN</v>
          </cell>
          <cell r="E617">
            <v>0</v>
          </cell>
        </row>
        <row r="618">
          <cell r="C618">
            <v>248111</v>
          </cell>
          <cell r="D618" t="str">
            <v>PAYROLL MISC</v>
          </cell>
          <cell r="E618">
            <v>-351.82</v>
          </cell>
        </row>
        <row r="619">
          <cell r="C619">
            <v>248305</v>
          </cell>
          <cell r="D619" t="str">
            <v>CUSTOMER DEPOSITS</v>
          </cell>
          <cell r="E619">
            <v>-1499207.34</v>
          </cell>
        </row>
        <row r="620">
          <cell r="C620">
            <v>248310</v>
          </cell>
          <cell r="D620" t="str">
            <v>UNPAID DEPOSIT INT</v>
          </cell>
          <cell r="E620">
            <v>-4797.7299999999996</v>
          </cell>
        </row>
        <row r="621">
          <cell r="C621">
            <v>248315</v>
          </cell>
          <cell r="D621" t="str">
            <v>APPLIED INITIAL DEPO</v>
          </cell>
          <cell r="E621">
            <v>-151110.97</v>
          </cell>
        </row>
        <row r="622">
          <cell r="C622">
            <v>248505</v>
          </cell>
          <cell r="D622" t="str">
            <v>FIN UTIL LEAS ST LIA</v>
          </cell>
          <cell r="E622">
            <v>0</v>
          </cell>
        </row>
        <row r="623">
          <cell r="C623">
            <v>248602</v>
          </cell>
          <cell r="D623" t="str">
            <v>FRAN TAX - PORTLAND</v>
          </cell>
          <cell r="E623">
            <v>-702956.97</v>
          </cell>
        </row>
        <row r="624">
          <cell r="C624">
            <v>248604</v>
          </cell>
          <cell r="D624" t="str">
            <v>FRAN TAX - ALBANY</v>
          </cell>
          <cell r="E624">
            <v>-43880.66</v>
          </cell>
        </row>
        <row r="625">
          <cell r="C625">
            <v>248606</v>
          </cell>
          <cell r="D625" t="str">
            <v>FRAN TAX - AURORA</v>
          </cell>
          <cell r="E625">
            <v>-5256.79</v>
          </cell>
        </row>
        <row r="626">
          <cell r="C626">
            <v>248608</v>
          </cell>
          <cell r="D626" t="str">
            <v>FRAN TAX - CORVALLIS</v>
          </cell>
          <cell r="E626">
            <v>-22885.99</v>
          </cell>
        </row>
        <row r="627">
          <cell r="C627">
            <v>248610</v>
          </cell>
          <cell r="D627" t="str">
            <v>FRAN TAX - FAIRVIEW</v>
          </cell>
          <cell r="E627">
            <v>-34211.21</v>
          </cell>
        </row>
        <row r="628">
          <cell r="C628">
            <v>248612</v>
          </cell>
          <cell r="D628" t="str">
            <v>FRAN TAX - HUBBARD</v>
          </cell>
          <cell r="E628">
            <v>-2406.4499999999998</v>
          </cell>
        </row>
        <row r="629">
          <cell r="C629">
            <v>248614</v>
          </cell>
          <cell r="D629" t="str">
            <v>FRAN TAX - LEBANON</v>
          </cell>
          <cell r="E629">
            <v>-9200.7000000000007</v>
          </cell>
        </row>
        <row r="630">
          <cell r="C630">
            <v>248616</v>
          </cell>
          <cell r="D630" t="str">
            <v>FRAN TAX - MILWAUKIE</v>
          </cell>
          <cell r="E630">
            <v>-63454.48</v>
          </cell>
        </row>
        <row r="631">
          <cell r="C631">
            <v>248618</v>
          </cell>
          <cell r="D631" t="str">
            <v>FRAN TAX - MT ANGEL</v>
          </cell>
          <cell r="E631">
            <v>-3320.56</v>
          </cell>
        </row>
        <row r="632">
          <cell r="C632">
            <v>248620</v>
          </cell>
          <cell r="D632" t="str">
            <v>FRAN TAX - SALEM</v>
          </cell>
          <cell r="E632">
            <v>-178596.83</v>
          </cell>
        </row>
        <row r="633">
          <cell r="C633">
            <v>248622</v>
          </cell>
          <cell r="D633" t="str">
            <v>FRAN TAX - SILVERTON</v>
          </cell>
          <cell r="E633">
            <v>-11668.04</v>
          </cell>
        </row>
        <row r="634">
          <cell r="C634">
            <v>248624</v>
          </cell>
          <cell r="D634" t="str">
            <v>FRAN TAX - TROUTDALE</v>
          </cell>
          <cell r="E634">
            <v>-24013.72</v>
          </cell>
        </row>
        <row r="635">
          <cell r="C635">
            <v>248626</v>
          </cell>
          <cell r="D635" t="str">
            <v>FRAN TAX - WEST LINN</v>
          </cell>
          <cell r="E635">
            <v>-99349.25</v>
          </cell>
        </row>
        <row r="636">
          <cell r="C636">
            <v>248628</v>
          </cell>
          <cell r="D636" t="str">
            <v>FRAN TAX - WOODBURN</v>
          </cell>
          <cell r="E636">
            <v>-20838.5</v>
          </cell>
        </row>
        <row r="637">
          <cell r="C637">
            <v>248630</v>
          </cell>
          <cell r="D637" t="str">
            <v>FRAN TAX - BEAVERTON</v>
          </cell>
          <cell r="E637">
            <v>-92063.24</v>
          </cell>
        </row>
        <row r="638">
          <cell r="C638">
            <v>248632</v>
          </cell>
          <cell r="D638" t="str">
            <v>FRAN TAX - DALLAS</v>
          </cell>
          <cell r="E638">
            <v>-72352.14</v>
          </cell>
        </row>
        <row r="639">
          <cell r="C639">
            <v>248634</v>
          </cell>
          <cell r="D639" t="str">
            <v>FRAN TAX - MONMOUTH</v>
          </cell>
          <cell r="E639">
            <v>-5669.26</v>
          </cell>
        </row>
        <row r="640">
          <cell r="C640">
            <v>248636</v>
          </cell>
          <cell r="D640" t="str">
            <v>FRAN TAX - INDEPENDE</v>
          </cell>
          <cell r="E640">
            <v>-30437.16</v>
          </cell>
        </row>
        <row r="641">
          <cell r="C641">
            <v>248638</v>
          </cell>
          <cell r="D641" t="str">
            <v>FRAN TAX - TUALATIN</v>
          </cell>
          <cell r="E641">
            <v>-43182.13</v>
          </cell>
        </row>
        <row r="642">
          <cell r="C642">
            <v>248640</v>
          </cell>
          <cell r="D642" t="str">
            <v>FRAN TAX - LAKE OSWE</v>
          </cell>
          <cell r="E642">
            <v>-62451.58</v>
          </cell>
        </row>
        <row r="643">
          <cell r="C643">
            <v>248642</v>
          </cell>
          <cell r="D643" t="str">
            <v>FRAN TAX - NEWBERG</v>
          </cell>
          <cell r="E643">
            <v>-60413.24</v>
          </cell>
        </row>
        <row r="644">
          <cell r="C644">
            <v>248644</v>
          </cell>
          <cell r="D644" t="str">
            <v>FRAN TAX - SHERWOOD</v>
          </cell>
          <cell r="E644">
            <v>-68079.039999999994</v>
          </cell>
        </row>
        <row r="645">
          <cell r="C645">
            <v>248646</v>
          </cell>
          <cell r="D645" t="str">
            <v>FRAN TAX - FOREST GR</v>
          </cell>
          <cell r="E645">
            <v>-56141.27</v>
          </cell>
        </row>
        <row r="646">
          <cell r="C646">
            <v>248648</v>
          </cell>
          <cell r="D646" t="str">
            <v>FRAN TAX - CORNELIUS</v>
          </cell>
          <cell r="E646">
            <v>-8837.4500000000007</v>
          </cell>
        </row>
        <row r="647">
          <cell r="C647">
            <v>248650</v>
          </cell>
          <cell r="D647" t="str">
            <v>FRAN TAX - GRESHAM</v>
          </cell>
          <cell r="E647">
            <v>-299970.03999999998</v>
          </cell>
        </row>
        <row r="648">
          <cell r="C648">
            <v>248652</v>
          </cell>
          <cell r="D648" t="str">
            <v>FRAN TAX - GLADSTONE</v>
          </cell>
          <cell r="E648">
            <v>-9083.7000000000007</v>
          </cell>
        </row>
        <row r="649">
          <cell r="C649">
            <v>248654</v>
          </cell>
          <cell r="D649" t="str">
            <v>FRAN TAX - OREGON CI</v>
          </cell>
          <cell r="E649">
            <v>-33792.550000000003</v>
          </cell>
        </row>
        <row r="650">
          <cell r="C650">
            <v>248656</v>
          </cell>
          <cell r="D650" t="str">
            <v>FRAN TAX - WOOD VILL</v>
          </cell>
          <cell r="E650">
            <v>-4800.57</v>
          </cell>
        </row>
        <row r="651">
          <cell r="C651">
            <v>248658</v>
          </cell>
          <cell r="D651" t="str">
            <v>FRAN TAX - EUGENE</v>
          </cell>
          <cell r="E651">
            <v>-124182.01</v>
          </cell>
        </row>
        <row r="652">
          <cell r="C652">
            <v>248660</v>
          </cell>
          <cell r="D652" t="str">
            <v>FRAN TAX - SPRINGFIE</v>
          </cell>
          <cell r="E652">
            <v>-29802.32</v>
          </cell>
        </row>
        <row r="653">
          <cell r="C653">
            <v>248662</v>
          </cell>
          <cell r="D653" t="str">
            <v>FRAN TAX - THE DALLE</v>
          </cell>
          <cell r="E653">
            <v>-6273.38</v>
          </cell>
        </row>
        <row r="654">
          <cell r="C654">
            <v>248664</v>
          </cell>
          <cell r="D654" t="str">
            <v>FRAN TAX - TURNER</v>
          </cell>
          <cell r="E654">
            <v>-2829.68</v>
          </cell>
        </row>
        <row r="655">
          <cell r="C655">
            <v>248666</v>
          </cell>
          <cell r="D655" t="str">
            <v>FRAN TAX - ST HELENS</v>
          </cell>
          <cell r="E655">
            <v>-12475.39</v>
          </cell>
        </row>
        <row r="656">
          <cell r="C656">
            <v>248668</v>
          </cell>
          <cell r="D656" t="str">
            <v>FRAN TAX - SCAPPOOSE</v>
          </cell>
          <cell r="E656">
            <v>-21779.119999999999</v>
          </cell>
        </row>
        <row r="657">
          <cell r="C657">
            <v>248670</v>
          </cell>
          <cell r="D657" t="str">
            <v>FRAN TAX - TIGARD</v>
          </cell>
          <cell r="E657">
            <v>-200543.38</v>
          </cell>
        </row>
        <row r="658">
          <cell r="C658">
            <v>248672</v>
          </cell>
          <cell r="D658" t="str">
            <v>FRAN TAX - SWEET HOM</v>
          </cell>
          <cell r="E658">
            <v>-5928.95</v>
          </cell>
        </row>
        <row r="659">
          <cell r="C659">
            <v>248674</v>
          </cell>
          <cell r="D659" t="str">
            <v>FRAN TAX - HOOD RIVE</v>
          </cell>
          <cell r="E659">
            <v>-10916.07</v>
          </cell>
        </row>
        <row r="660">
          <cell r="C660">
            <v>248676</v>
          </cell>
          <cell r="D660" t="str">
            <v>FRAN TAX - STAYTON</v>
          </cell>
          <cell r="E660">
            <v>-8252.6</v>
          </cell>
        </row>
        <row r="661">
          <cell r="C661">
            <v>248678</v>
          </cell>
          <cell r="D661" t="str">
            <v>FRAN TAX - AUMSVILLE</v>
          </cell>
          <cell r="E661">
            <v>-4532.9799999999996</v>
          </cell>
        </row>
        <row r="662">
          <cell r="C662">
            <v>248680</v>
          </cell>
          <cell r="D662" t="str">
            <v>FRAN TAX - JUNCTION</v>
          </cell>
          <cell r="E662">
            <v>-22347.56</v>
          </cell>
        </row>
        <row r="663">
          <cell r="C663">
            <v>248682</v>
          </cell>
          <cell r="D663" t="str">
            <v>FRAN TAX - COTTAGE G</v>
          </cell>
          <cell r="E663">
            <v>-8756.9</v>
          </cell>
        </row>
        <row r="664">
          <cell r="C664">
            <v>248684</v>
          </cell>
          <cell r="D664" t="str">
            <v>FRAN TAX - CRESWELL</v>
          </cell>
          <cell r="E664">
            <v>-11601.87</v>
          </cell>
        </row>
        <row r="665">
          <cell r="C665">
            <v>248686</v>
          </cell>
          <cell r="D665" t="str">
            <v>FRAN TAX - COLUMBIA</v>
          </cell>
          <cell r="E665">
            <v>-6311.02</v>
          </cell>
        </row>
        <row r="666">
          <cell r="C666">
            <v>248688</v>
          </cell>
          <cell r="D666" t="str">
            <v>FRAN TAX - PHILOMATH</v>
          </cell>
          <cell r="E666">
            <v>-3501.84</v>
          </cell>
        </row>
        <row r="667">
          <cell r="C667">
            <v>248690</v>
          </cell>
          <cell r="D667" t="str">
            <v>FRAN TAX - DONALD</v>
          </cell>
          <cell r="E667">
            <v>-935.66</v>
          </cell>
        </row>
        <row r="668">
          <cell r="C668">
            <v>248692</v>
          </cell>
          <cell r="D668" t="str">
            <v>FRAN TAX - MCMINNVIL</v>
          </cell>
          <cell r="E668">
            <v>-51125.29</v>
          </cell>
        </row>
        <row r="669">
          <cell r="C669">
            <v>248694</v>
          </cell>
          <cell r="D669" t="str">
            <v>FRAN TAX - AMITY</v>
          </cell>
          <cell r="E669">
            <v>-2648.98</v>
          </cell>
        </row>
        <row r="670">
          <cell r="C670">
            <v>248696</v>
          </cell>
          <cell r="D670" t="str">
            <v>FRAN TAX - HALSEY</v>
          </cell>
          <cell r="E670">
            <v>-2209.59</v>
          </cell>
        </row>
        <row r="671">
          <cell r="C671">
            <v>248698</v>
          </cell>
          <cell r="D671" t="str">
            <v>FRAN TAX - HARRISBUR</v>
          </cell>
          <cell r="E671">
            <v>-9167.91</v>
          </cell>
        </row>
        <row r="672">
          <cell r="C672">
            <v>248700</v>
          </cell>
          <cell r="D672" t="str">
            <v>FRAN TAX - NORTH PLA</v>
          </cell>
          <cell r="E672">
            <v>-3862.98</v>
          </cell>
        </row>
        <row r="673">
          <cell r="C673">
            <v>248702</v>
          </cell>
          <cell r="D673" t="str">
            <v>FRAN TAX - ASTORIA</v>
          </cell>
          <cell r="E673">
            <v>-45596.52</v>
          </cell>
        </row>
        <row r="674">
          <cell r="C674">
            <v>248704</v>
          </cell>
          <cell r="D674" t="str">
            <v>FRAN TAX - CLATSKANI</v>
          </cell>
          <cell r="E674">
            <v>-1965.05</v>
          </cell>
        </row>
        <row r="675">
          <cell r="C675">
            <v>248706</v>
          </cell>
          <cell r="D675" t="str">
            <v>FRAN TAX - JEFFERSON</v>
          </cell>
          <cell r="E675">
            <v>-5296.23</v>
          </cell>
        </row>
        <row r="676">
          <cell r="C676">
            <v>248708</v>
          </cell>
          <cell r="D676" t="str">
            <v>FRAN TAX - BARLOW</v>
          </cell>
          <cell r="E676">
            <v>-583.14</v>
          </cell>
        </row>
        <row r="677">
          <cell r="C677">
            <v>248710</v>
          </cell>
          <cell r="D677" t="str">
            <v>FRAN TAX - WILLAMINA</v>
          </cell>
          <cell r="E677">
            <v>-3669.25</v>
          </cell>
        </row>
        <row r="678">
          <cell r="C678">
            <v>248712</v>
          </cell>
          <cell r="D678" t="str">
            <v>FRAN TAX - WATERLOO</v>
          </cell>
          <cell r="E678">
            <v>-397.06</v>
          </cell>
        </row>
        <row r="679">
          <cell r="C679">
            <v>248714</v>
          </cell>
          <cell r="D679" t="str">
            <v>FRAN TAX - SODAVILLE</v>
          </cell>
          <cell r="E679">
            <v>232.53</v>
          </cell>
        </row>
        <row r="680">
          <cell r="C680">
            <v>248716</v>
          </cell>
          <cell r="D680" t="str">
            <v>FRAN TAX - WARRENTON</v>
          </cell>
          <cell r="E680">
            <v>-6946.57</v>
          </cell>
        </row>
        <row r="681">
          <cell r="C681">
            <v>248718</v>
          </cell>
          <cell r="D681" t="str">
            <v>FRAN TAX - SEASIDE</v>
          </cell>
          <cell r="E681">
            <v>-31853.29</v>
          </cell>
        </row>
        <row r="682">
          <cell r="C682">
            <v>248720</v>
          </cell>
          <cell r="D682" t="str">
            <v>FRAN TAX - SHERIDAN</v>
          </cell>
          <cell r="E682">
            <v>-11143.33</v>
          </cell>
        </row>
        <row r="683">
          <cell r="C683">
            <v>248722</v>
          </cell>
          <cell r="D683" t="str">
            <v>FRAN TAX - TOLEDO</v>
          </cell>
          <cell r="E683">
            <v>-1072.47</v>
          </cell>
        </row>
        <row r="684">
          <cell r="C684">
            <v>248724</v>
          </cell>
          <cell r="D684" t="str">
            <v>FRAN TAX - NEWPORT</v>
          </cell>
          <cell r="E684">
            <v>-28222.26</v>
          </cell>
        </row>
        <row r="685">
          <cell r="C685">
            <v>248726</v>
          </cell>
          <cell r="D685" t="str">
            <v>FRAN TAX - BANKS</v>
          </cell>
          <cell r="E685">
            <v>-1833.58</v>
          </cell>
        </row>
        <row r="686">
          <cell r="C686">
            <v>248728</v>
          </cell>
          <cell r="D686" t="str">
            <v>FRAN TAX - LINCOLN C</v>
          </cell>
          <cell r="E686">
            <v>-41175.86</v>
          </cell>
        </row>
        <row r="687">
          <cell r="C687">
            <v>248730</v>
          </cell>
          <cell r="D687" t="str">
            <v>FRAN TAX - SILETZ</v>
          </cell>
          <cell r="E687">
            <v>-1201.18</v>
          </cell>
        </row>
        <row r="688">
          <cell r="C688">
            <v>248732</v>
          </cell>
          <cell r="D688" t="str">
            <v>FRAN TAX - SANDY</v>
          </cell>
          <cell r="E688">
            <v>-37374.769999999997</v>
          </cell>
        </row>
        <row r="689">
          <cell r="C689">
            <v>248734</v>
          </cell>
          <cell r="D689" t="str">
            <v>FRAN TAX - CANBY</v>
          </cell>
          <cell r="E689">
            <v>-46560.58</v>
          </cell>
        </row>
        <row r="690">
          <cell r="C690">
            <v>248736</v>
          </cell>
          <cell r="D690" t="str">
            <v>FRAN TAX - KING CITY</v>
          </cell>
          <cell r="E690">
            <v>-14646.85</v>
          </cell>
        </row>
        <row r="691">
          <cell r="C691">
            <v>248738</v>
          </cell>
          <cell r="D691" t="str">
            <v>FRAN TAX - HAPPY VAL</v>
          </cell>
          <cell r="E691">
            <v>-27677.34</v>
          </cell>
        </row>
        <row r="692">
          <cell r="C692">
            <v>248740</v>
          </cell>
          <cell r="D692" t="str">
            <v>FRAN TAX - DURHAM</v>
          </cell>
          <cell r="E692">
            <v>-8641.18</v>
          </cell>
        </row>
        <row r="693">
          <cell r="C693">
            <v>248742</v>
          </cell>
          <cell r="D693" t="str">
            <v>FRAN TAX - DUNDEE</v>
          </cell>
          <cell r="E693">
            <v>-2513.23</v>
          </cell>
        </row>
        <row r="694">
          <cell r="C694">
            <v>248744</v>
          </cell>
          <cell r="D694" t="str">
            <v>FRAN TAX - MAYWOOD P</v>
          </cell>
          <cell r="E694">
            <v>-3620.94</v>
          </cell>
        </row>
        <row r="695">
          <cell r="C695">
            <v>248746</v>
          </cell>
          <cell r="D695" t="str">
            <v>FRAN TAX - WILSONVIL</v>
          </cell>
          <cell r="E695">
            <v>-31733.7</v>
          </cell>
        </row>
        <row r="696">
          <cell r="C696">
            <v>248748</v>
          </cell>
          <cell r="D696" t="str">
            <v>FRAN TAX - JOHNSON C</v>
          </cell>
          <cell r="E696">
            <v>-65.53</v>
          </cell>
        </row>
        <row r="697">
          <cell r="C697">
            <v>248750</v>
          </cell>
          <cell r="D697" t="str">
            <v>FRAN TAX - RIVERGROV</v>
          </cell>
          <cell r="E697">
            <v>-2219.64</v>
          </cell>
        </row>
        <row r="698">
          <cell r="C698">
            <v>248752</v>
          </cell>
          <cell r="D698" t="str">
            <v>FRAN TAX - TANGENT</v>
          </cell>
          <cell r="E698">
            <v>-912.97</v>
          </cell>
        </row>
        <row r="699">
          <cell r="C699">
            <v>248754</v>
          </cell>
          <cell r="D699" t="str">
            <v>FRAN TAX - DEPOE BAY</v>
          </cell>
          <cell r="E699">
            <v>-7362.15</v>
          </cell>
        </row>
        <row r="700">
          <cell r="C700">
            <v>248756</v>
          </cell>
          <cell r="D700" t="str">
            <v>FRAN TAX - MILLERSBU</v>
          </cell>
          <cell r="E700">
            <v>-15326.14</v>
          </cell>
        </row>
        <row r="701">
          <cell r="C701">
            <v>248758</v>
          </cell>
          <cell r="D701" t="str">
            <v>FRAN TAX - ADAIR VIL</v>
          </cell>
          <cell r="E701">
            <v>-3153.92</v>
          </cell>
        </row>
        <row r="702">
          <cell r="C702">
            <v>248760</v>
          </cell>
          <cell r="D702" t="str">
            <v>FRAN TAX - KEIZER</v>
          </cell>
          <cell r="E702">
            <v>-30658.89</v>
          </cell>
        </row>
        <row r="703">
          <cell r="C703">
            <v>248762</v>
          </cell>
          <cell r="D703" t="str">
            <v>FRAN TAX - VERNONIA</v>
          </cell>
          <cell r="E703">
            <v>-2512.08</v>
          </cell>
        </row>
        <row r="704">
          <cell r="C704">
            <v>248764</v>
          </cell>
          <cell r="D704" t="str">
            <v>FRAN TAX - COOS BAY</v>
          </cell>
          <cell r="E704">
            <v>-23013.24</v>
          </cell>
        </row>
        <row r="705">
          <cell r="C705">
            <v>248766</v>
          </cell>
          <cell r="D705" t="str">
            <v>FRAN TAX - NORTH BEN</v>
          </cell>
          <cell r="E705">
            <v>-10264.629999999999</v>
          </cell>
        </row>
        <row r="706">
          <cell r="C706">
            <v>248768</v>
          </cell>
          <cell r="D706" t="str">
            <v>FRAN TAX - MYRTLE PO</v>
          </cell>
          <cell r="E706">
            <v>-3313.52</v>
          </cell>
        </row>
        <row r="707">
          <cell r="C707">
            <v>248770</v>
          </cell>
          <cell r="D707" t="str">
            <v>FRAN TAX - COQUILLE</v>
          </cell>
          <cell r="E707">
            <v>-5629.27</v>
          </cell>
        </row>
        <row r="708">
          <cell r="C708">
            <v>248772</v>
          </cell>
          <cell r="D708" t="str">
            <v>FRAN TAX - VANCOUVER</v>
          </cell>
          <cell r="E708">
            <v>-416255.9</v>
          </cell>
        </row>
        <row r="709">
          <cell r="C709">
            <v>248774</v>
          </cell>
          <cell r="D709" t="str">
            <v>FRAN TAX - WASHOUGAL</v>
          </cell>
          <cell r="E709">
            <v>-35296.080000000002</v>
          </cell>
        </row>
        <row r="710">
          <cell r="C710">
            <v>248776</v>
          </cell>
          <cell r="D710" t="str">
            <v>FRAN TAX - CAMAS</v>
          </cell>
          <cell r="E710">
            <v>-42589.23</v>
          </cell>
        </row>
        <row r="711">
          <cell r="C711">
            <v>248778</v>
          </cell>
          <cell r="D711" t="str">
            <v>FRAN TAX - BINGEN</v>
          </cell>
          <cell r="E711">
            <v>-2797.04</v>
          </cell>
        </row>
        <row r="712">
          <cell r="C712">
            <v>248780</v>
          </cell>
          <cell r="D712" t="str">
            <v>FRAN TAX - WHITE SAL</v>
          </cell>
          <cell r="E712">
            <v>-28655.39</v>
          </cell>
        </row>
        <row r="713">
          <cell r="C713">
            <v>248782</v>
          </cell>
          <cell r="D713" t="str">
            <v>FRAN TAX - BATTLEGRO</v>
          </cell>
          <cell r="E713">
            <v>-148994.23999999999</v>
          </cell>
        </row>
        <row r="714">
          <cell r="C714">
            <v>248784</v>
          </cell>
          <cell r="D714" t="str">
            <v>FRAN TAX - RIDGEFIEL</v>
          </cell>
          <cell r="E714">
            <v>-42330.87</v>
          </cell>
        </row>
        <row r="715">
          <cell r="C715">
            <v>248786</v>
          </cell>
          <cell r="D715" t="str">
            <v>FRAN TAX - NORTH BON</v>
          </cell>
          <cell r="E715">
            <v>-6964.47</v>
          </cell>
        </row>
        <row r="716">
          <cell r="C716">
            <v>248788</v>
          </cell>
          <cell r="D716" t="str">
            <v>FRAN TAX - LA CENTER</v>
          </cell>
          <cell r="E716">
            <v>-12147.13</v>
          </cell>
        </row>
        <row r="717">
          <cell r="C717">
            <v>252008</v>
          </cell>
          <cell r="D717" t="str">
            <v>UNAMT DEBT DIS 6.52%</v>
          </cell>
          <cell r="E717">
            <v>10500</v>
          </cell>
        </row>
        <row r="718">
          <cell r="C718">
            <v>252010</v>
          </cell>
          <cell r="D718" t="str">
            <v>UNAMT DEBT DIS 7.05%</v>
          </cell>
          <cell r="E718">
            <v>25672</v>
          </cell>
        </row>
        <row r="719">
          <cell r="C719">
            <v>252012</v>
          </cell>
          <cell r="D719" t="str">
            <v>UNAMT DEBT DIS 7.00%</v>
          </cell>
          <cell r="E719">
            <v>25635</v>
          </cell>
        </row>
        <row r="720">
          <cell r="C720">
            <v>252014</v>
          </cell>
          <cell r="D720" t="str">
            <v>UNAMT DEBT DIS 6.65%</v>
          </cell>
          <cell r="E720">
            <v>29425</v>
          </cell>
        </row>
        <row r="721">
          <cell r="C721">
            <v>252016</v>
          </cell>
          <cell r="D721" t="str">
            <v>UNAMT DEBT DIS 6.65%</v>
          </cell>
          <cell r="E721">
            <v>19656</v>
          </cell>
        </row>
        <row r="722">
          <cell r="C722">
            <v>252020</v>
          </cell>
          <cell r="D722" t="str">
            <v>UNAMT DEBT DIS 7.74%</v>
          </cell>
          <cell r="E722">
            <v>50507</v>
          </cell>
        </row>
        <row r="723">
          <cell r="C723">
            <v>252022</v>
          </cell>
          <cell r="D723" t="str">
            <v>UNAMT DEBT DIS 7.85%</v>
          </cell>
          <cell r="E723">
            <v>25641</v>
          </cell>
        </row>
        <row r="724">
          <cell r="C724">
            <v>252024</v>
          </cell>
          <cell r="D724" t="str">
            <v>UNAMT DEBT DIS 7.72%</v>
          </cell>
          <cell r="E724">
            <v>24258</v>
          </cell>
        </row>
        <row r="725">
          <cell r="C725">
            <v>252026</v>
          </cell>
          <cell r="D725" t="str">
            <v>UNAMT DEBT DIS 5.82%</v>
          </cell>
          <cell r="E725">
            <v>134495</v>
          </cell>
        </row>
        <row r="726">
          <cell r="C726">
            <v>252028</v>
          </cell>
          <cell r="D726" t="str">
            <v>UNAMT DEBT DISC 5.66</v>
          </cell>
          <cell r="E726">
            <v>127794</v>
          </cell>
        </row>
        <row r="727">
          <cell r="C727">
            <v>252030</v>
          </cell>
          <cell r="D727" t="str">
            <v>UNAMT DEBT DISC 5.62</v>
          </cell>
          <cell r="E727">
            <v>27576</v>
          </cell>
        </row>
        <row r="728">
          <cell r="C728">
            <v>252032</v>
          </cell>
          <cell r="D728" t="str">
            <v>UNAMT DEBT DISC 5.25</v>
          </cell>
          <cell r="E728">
            <v>42477</v>
          </cell>
        </row>
        <row r="729">
          <cell r="C729">
            <v>252038</v>
          </cell>
          <cell r="D729" t="str">
            <v>UNAMT DEBT DISC4.000</v>
          </cell>
          <cell r="E729">
            <v>364314.5</v>
          </cell>
        </row>
        <row r="730">
          <cell r="C730">
            <v>252040</v>
          </cell>
          <cell r="D730" t="str">
            <v>UNAMT DEBT DISC3.542</v>
          </cell>
          <cell r="E730">
            <v>77751.740000000005</v>
          </cell>
        </row>
        <row r="731">
          <cell r="C731">
            <v>252042</v>
          </cell>
          <cell r="D731" t="str">
            <v>UNAMT DEBT DISC 4.13</v>
          </cell>
          <cell r="E731">
            <v>497670.71</v>
          </cell>
        </row>
        <row r="732">
          <cell r="C732">
            <v>252044</v>
          </cell>
          <cell r="D732" t="str">
            <v>UNAMT DEBT DISC 2.82</v>
          </cell>
          <cell r="E732">
            <v>164037.59</v>
          </cell>
        </row>
        <row r="733">
          <cell r="C733">
            <v>252046</v>
          </cell>
          <cell r="D733" t="str">
            <v>UNAMT DEBT DISC 3.21</v>
          </cell>
          <cell r="E733">
            <v>228695.73</v>
          </cell>
        </row>
        <row r="734">
          <cell r="C734">
            <v>252048</v>
          </cell>
          <cell r="D734" t="str">
            <v>UNAMT DEBT DISC 3.68</v>
          </cell>
          <cell r="E734">
            <v>785666.3</v>
          </cell>
        </row>
        <row r="735">
          <cell r="C735">
            <v>252050</v>
          </cell>
          <cell r="D735" t="str">
            <v>UNAMT DEBT DISC 4.11</v>
          </cell>
          <cell r="E735">
            <v>274237.69</v>
          </cell>
        </row>
        <row r="736">
          <cell r="C736">
            <v>252052</v>
          </cell>
          <cell r="D736" t="str">
            <v>UNAMT DEBT DISC 3.86</v>
          </cell>
          <cell r="E736">
            <v>984180.11</v>
          </cell>
        </row>
        <row r="737">
          <cell r="C737">
            <v>252054</v>
          </cell>
          <cell r="D737" t="str">
            <v>UNAMT DEBT DISC 3.14</v>
          </cell>
          <cell r="E737">
            <v>400530.19</v>
          </cell>
        </row>
        <row r="738">
          <cell r="C738">
            <v>252056</v>
          </cell>
          <cell r="D738" t="str">
            <v>UNAMT DEBT DISC 3.60</v>
          </cell>
          <cell r="E738">
            <v>2260486.64</v>
          </cell>
        </row>
        <row r="739">
          <cell r="C739">
            <v>252058</v>
          </cell>
          <cell r="D739" t="str">
            <v>UNAMT DEBT DISC 3.07</v>
          </cell>
          <cell r="E739">
            <v>1401517.05</v>
          </cell>
        </row>
        <row r="740">
          <cell r="C740">
            <v>252208</v>
          </cell>
          <cell r="D740" t="str">
            <v>SEC MTN'S 6.52%-2025</v>
          </cell>
          <cell r="E740">
            <v>-10000000</v>
          </cell>
        </row>
        <row r="741">
          <cell r="C741">
            <v>252210</v>
          </cell>
          <cell r="D741" t="str">
            <v>SEC MTN'S 7.05%-2026</v>
          </cell>
          <cell r="E741">
            <v>-20000000</v>
          </cell>
        </row>
        <row r="742">
          <cell r="C742">
            <v>252212</v>
          </cell>
          <cell r="D742" t="str">
            <v>SEC MTN'S 7.00%-2027</v>
          </cell>
          <cell r="E742">
            <v>-20000000</v>
          </cell>
        </row>
        <row r="743">
          <cell r="C743">
            <v>252214</v>
          </cell>
          <cell r="D743" t="str">
            <v>SEC MTN'S 6.65%-2027</v>
          </cell>
          <cell r="E743">
            <v>-19700000</v>
          </cell>
        </row>
        <row r="744">
          <cell r="C744">
            <v>252216</v>
          </cell>
          <cell r="D744" t="str">
            <v>SEC MTN'S 6.65%-2028</v>
          </cell>
          <cell r="E744">
            <v>-10000000</v>
          </cell>
        </row>
        <row r="745">
          <cell r="C745">
            <v>252220</v>
          </cell>
          <cell r="D745" t="str">
            <v>SEC MTN'S 7.74%-2030</v>
          </cell>
          <cell r="E745">
            <v>-20000000</v>
          </cell>
        </row>
        <row r="746">
          <cell r="C746">
            <v>252222</v>
          </cell>
          <cell r="D746" t="str">
            <v>SEC MTN'S 7.85%-2030</v>
          </cell>
          <cell r="E746">
            <v>-10000000</v>
          </cell>
        </row>
        <row r="747">
          <cell r="C747">
            <v>252224</v>
          </cell>
          <cell r="D747" t="str">
            <v>SEC MTN'S 7.72%-2025</v>
          </cell>
          <cell r="E747">
            <v>-20000000</v>
          </cell>
        </row>
        <row r="748">
          <cell r="C748">
            <v>252226</v>
          </cell>
          <cell r="D748" t="str">
            <v>SEC MTN'S 5.82%-2032</v>
          </cell>
          <cell r="E748">
            <v>-30000000</v>
          </cell>
        </row>
        <row r="749">
          <cell r="C749">
            <v>252228</v>
          </cell>
          <cell r="D749" t="str">
            <v>SEC MTN'S 5.66%-2033</v>
          </cell>
          <cell r="E749">
            <v>-40000000</v>
          </cell>
        </row>
        <row r="750">
          <cell r="C750">
            <v>252230</v>
          </cell>
          <cell r="D750" t="str">
            <v>SEC MTN'S 5.62%-2023</v>
          </cell>
          <cell r="E750">
            <v>-40000000</v>
          </cell>
        </row>
        <row r="751">
          <cell r="C751">
            <v>252232</v>
          </cell>
          <cell r="D751" t="str">
            <v>SEC MTN'S 5.25%-2035</v>
          </cell>
          <cell r="E751">
            <v>-10000000</v>
          </cell>
        </row>
        <row r="752">
          <cell r="C752">
            <v>252238</v>
          </cell>
          <cell r="D752" t="str">
            <v>PRVT BOND 4.00%-2042</v>
          </cell>
          <cell r="E752">
            <v>-50000000</v>
          </cell>
        </row>
        <row r="753">
          <cell r="C753">
            <v>252240</v>
          </cell>
          <cell r="D753" t="str">
            <v>SEC MTN'S3.542%-2023</v>
          </cell>
          <cell r="E753">
            <v>-50000000</v>
          </cell>
        </row>
        <row r="754">
          <cell r="C754">
            <v>252242</v>
          </cell>
          <cell r="D754" t="str">
            <v>SEC MTN'S3.21%-2026</v>
          </cell>
          <cell r="E754">
            <v>-35000000</v>
          </cell>
        </row>
        <row r="755">
          <cell r="C755">
            <v>252244</v>
          </cell>
          <cell r="D755" t="str">
            <v>SEC MTN'S4.13%-2046</v>
          </cell>
          <cell r="E755">
            <v>-40000000</v>
          </cell>
        </row>
        <row r="756">
          <cell r="C756">
            <v>252246</v>
          </cell>
          <cell r="D756" t="str">
            <v>SEC MTN'S2.822%-2027</v>
          </cell>
          <cell r="E756">
            <v>-25000000</v>
          </cell>
        </row>
        <row r="757">
          <cell r="C757">
            <v>252248</v>
          </cell>
          <cell r="D757" t="str">
            <v>SEC MTN'S3.68%-2047</v>
          </cell>
          <cell r="E757">
            <v>-75000000</v>
          </cell>
        </row>
        <row r="758">
          <cell r="C758">
            <v>252250</v>
          </cell>
          <cell r="D758" t="str">
            <v>SEC MTN'S4.11%-2048</v>
          </cell>
          <cell r="E758">
            <v>-50000000</v>
          </cell>
        </row>
        <row r="759">
          <cell r="C759">
            <v>252252</v>
          </cell>
          <cell r="D759" t="str">
            <v>SEC MTN'S3.869%-2049</v>
          </cell>
          <cell r="E759">
            <v>-90000000</v>
          </cell>
        </row>
        <row r="760">
          <cell r="C760">
            <v>252254</v>
          </cell>
          <cell r="D760" t="str">
            <v>SEC MTN'S3.141%-2029</v>
          </cell>
          <cell r="E760">
            <v>-50000000</v>
          </cell>
        </row>
        <row r="761">
          <cell r="C761">
            <v>252256</v>
          </cell>
          <cell r="D761" t="str">
            <v>SEC MTN'S3.60%-2050</v>
          </cell>
          <cell r="E761">
            <v>-150000000</v>
          </cell>
        </row>
        <row r="762">
          <cell r="C762">
            <v>252258</v>
          </cell>
          <cell r="D762" t="str">
            <v>SEC MTN'S 3.07% 2051</v>
          </cell>
          <cell r="E762">
            <v>-130000000</v>
          </cell>
        </row>
        <row r="763">
          <cell r="C763">
            <v>252410</v>
          </cell>
          <cell r="D763" t="str">
            <v>SHELF REGISTRATION</v>
          </cell>
          <cell r="E763">
            <v>0</v>
          </cell>
        </row>
        <row r="764">
          <cell r="C764">
            <v>256005</v>
          </cell>
          <cell r="D764" t="str">
            <v>DefIncTax-EDIT Remea</v>
          </cell>
          <cell r="E764">
            <v>48434003</v>
          </cell>
        </row>
        <row r="765">
          <cell r="C765">
            <v>256010</v>
          </cell>
          <cell r="D765" t="str">
            <v>DEF INC TAX-PRE 1981</v>
          </cell>
          <cell r="E765">
            <v>-1099666.1399999999</v>
          </cell>
        </row>
        <row r="766">
          <cell r="C766">
            <v>256015</v>
          </cell>
          <cell r="D766" t="str">
            <v>DEF INC TAX-PRE 1981</v>
          </cell>
          <cell r="E766">
            <v>-9896614.2400000002</v>
          </cell>
        </row>
        <row r="767">
          <cell r="C767">
            <v>256016</v>
          </cell>
          <cell r="D767" t="str">
            <v>R&amp;E TAX CREDIT</v>
          </cell>
          <cell r="E767">
            <v>-1</v>
          </cell>
        </row>
        <row r="768">
          <cell r="C768">
            <v>256020</v>
          </cell>
          <cell r="D768" t="str">
            <v>DEFINCTAX-AFUDC-FED</v>
          </cell>
          <cell r="E768">
            <v>-746182.37</v>
          </cell>
        </row>
        <row r="769">
          <cell r="C769">
            <v>256025</v>
          </cell>
          <cell r="D769" t="str">
            <v>DEFINCTAX-AFUDC - ST</v>
          </cell>
          <cell r="E769">
            <v>-264525.27</v>
          </cell>
        </row>
        <row r="770">
          <cell r="C770">
            <v>256030</v>
          </cell>
          <cell r="D770" t="str">
            <v>DEF INC TAX-UTIL-REV</v>
          </cell>
          <cell r="E770">
            <v>-10306152.619999999</v>
          </cell>
        </row>
        <row r="771">
          <cell r="C771">
            <v>256035</v>
          </cell>
          <cell r="D771" t="str">
            <v>DEF INC TAX-UTIL-REV</v>
          </cell>
          <cell r="E771">
            <v>-3653584.57</v>
          </cell>
        </row>
        <row r="772">
          <cell r="C772">
            <v>256040</v>
          </cell>
          <cell r="D772" t="str">
            <v>DEF INC TAX-NON UTIL</v>
          </cell>
          <cell r="E772">
            <v>-341468.66</v>
          </cell>
        </row>
        <row r="773">
          <cell r="C773">
            <v>256045</v>
          </cell>
          <cell r="D773" t="str">
            <v>DEF INC TAX-NON UTIL</v>
          </cell>
          <cell r="E773">
            <v>-116294.55</v>
          </cell>
        </row>
        <row r="774">
          <cell r="C774">
            <v>256050</v>
          </cell>
          <cell r="D774" t="str">
            <v>DEF INC TAX-NMIS FED</v>
          </cell>
          <cell r="E774">
            <v>-11192480</v>
          </cell>
        </row>
        <row r="775">
          <cell r="C775">
            <v>256055</v>
          </cell>
          <cell r="D775" t="str">
            <v>DEF INC TAX-NMIS STA</v>
          </cell>
          <cell r="E775">
            <v>-3967794</v>
          </cell>
        </row>
        <row r="776">
          <cell r="C776">
            <v>256060</v>
          </cell>
          <cell r="D776" t="str">
            <v>DEF INC TAX-NM A FED</v>
          </cell>
          <cell r="E776">
            <v>-981981</v>
          </cell>
        </row>
        <row r="777">
          <cell r="C777">
            <v>256065</v>
          </cell>
          <cell r="D777" t="str">
            <v>DEF INC TAX-NMIS STA</v>
          </cell>
          <cell r="E777">
            <v>-348117</v>
          </cell>
        </row>
        <row r="778">
          <cell r="C778">
            <v>256070</v>
          </cell>
          <cell r="D778" t="str">
            <v>DEF INC TAX-UTIL-DEP</v>
          </cell>
          <cell r="E778">
            <v>-241185131.12</v>
          </cell>
        </row>
        <row r="779">
          <cell r="C779">
            <v>256075</v>
          </cell>
          <cell r="D779" t="str">
            <v>DEF INC TAX-UTIL-DEP</v>
          </cell>
          <cell r="E779">
            <v>-84551454.579999998</v>
          </cell>
        </row>
        <row r="780">
          <cell r="C780">
            <v>256080</v>
          </cell>
          <cell r="D780" t="str">
            <v>DEF INC TAX-UTIL-OTH</v>
          </cell>
          <cell r="E780">
            <v>-32382493.949999999</v>
          </cell>
        </row>
        <row r="781">
          <cell r="C781">
            <v>256085</v>
          </cell>
          <cell r="D781" t="str">
            <v>DEF INC TAX-UTIL-OTH</v>
          </cell>
          <cell r="E781">
            <v>-11475628.300000001</v>
          </cell>
        </row>
        <row r="782">
          <cell r="C782">
            <v>256090</v>
          </cell>
          <cell r="D782" t="str">
            <v>DEF INC TAX-STOR DEP</v>
          </cell>
          <cell r="E782">
            <v>-6260319.8200000003</v>
          </cell>
        </row>
        <row r="783">
          <cell r="C783">
            <v>256095</v>
          </cell>
          <cell r="D783" t="str">
            <v>DEF INC TAX-STOR DEP</v>
          </cell>
          <cell r="E783">
            <v>-2214355.58</v>
          </cell>
        </row>
        <row r="784">
          <cell r="C784">
            <v>256100</v>
          </cell>
          <cell r="D784" t="str">
            <v>DEF INC TAX- OCI FED</v>
          </cell>
          <cell r="E784">
            <v>24728438.649999999</v>
          </cell>
        </row>
        <row r="785">
          <cell r="C785">
            <v>256105</v>
          </cell>
          <cell r="D785" t="str">
            <v>DEF INC TAX- OCI ST</v>
          </cell>
          <cell r="E785">
            <v>8766365.5299999993</v>
          </cell>
        </row>
        <row r="786">
          <cell r="C786">
            <v>256110</v>
          </cell>
          <cell r="D786" t="str">
            <v>STATE TAX CREDITS</v>
          </cell>
          <cell r="E786">
            <v>55759</v>
          </cell>
        </row>
        <row r="787">
          <cell r="C787">
            <v>256115</v>
          </cell>
          <cell r="D787" t="str">
            <v>DEF INC TAX FED - DB</v>
          </cell>
          <cell r="E787">
            <v>-20723038.579999998</v>
          </cell>
        </row>
        <row r="788">
          <cell r="C788">
            <v>256117</v>
          </cell>
          <cell r="D788" t="str">
            <v>DEF INC TAX STATE–DB</v>
          </cell>
          <cell r="E788">
            <v>-7346431.0700000003</v>
          </cell>
        </row>
        <row r="789">
          <cell r="C789">
            <v>256120</v>
          </cell>
          <cell r="D789" t="str">
            <v>DEF INC TAX FED - FA</v>
          </cell>
          <cell r="E789">
            <v>-1070149.1000000001</v>
          </cell>
        </row>
        <row r="790">
          <cell r="C790">
            <v>256125</v>
          </cell>
          <cell r="D790" t="str">
            <v>DEF INC TAX STATE -</v>
          </cell>
          <cell r="E790">
            <v>-379372.35</v>
          </cell>
        </row>
        <row r="791">
          <cell r="C791">
            <v>260005</v>
          </cell>
          <cell r="D791" t="str">
            <v>ASSET RETIREMENT OBL</v>
          </cell>
          <cell r="E791">
            <v>-450860509.23000002</v>
          </cell>
        </row>
        <row r="792">
          <cell r="C792">
            <v>260010</v>
          </cell>
          <cell r="D792" t="str">
            <v>N. MIST ARO</v>
          </cell>
          <cell r="E792">
            <v>-2177394.86</v>
          </cell>
        </row>
        <row r="793">
          <cell r="C793">
            <v>260015</v>
          </cell>
          <cell r="D793" t="str">
            <v>ACCUM COR NONUTILITY</v>
          </cell>
          <cell r="E793">
            <v>-1622399.71</v>
          </cell>
        </row>
        <row r="794">
          <cell r="C794">
            <v>260205</v>
          </cell>
          <cell r="D794" t="str">
            <v>FAS 133 LT REG GNS</v>
          </cell>
          <cell r="E794">
            <v>-6809490</v>
          </cell>
        </row>
        <row r="795">
          <cell r="C795">
            <v>260210</v>
          </cell>
          <cell r="D795" t="str">
            <v>FAS 133 LT REG GNS</v>
          </cell>
          <cell r="E795">
            <v>-145181</v>
          </cell>
        </row>
        <row r="796">
          <cell r="C796">
            <v>260215</v>
          </cell>
          <cell r="D796" t="str">
            <v>PHY OPT LT GAINS REG</v>
          </cell>
          <cell r="E796">
            <v>0</v>
          </cell>
        </row>
        <row r="797">
          <cell r="C797">
            <v>260405</v>
          </cell>
          <cell r="D797" t="str">
            <v>CUSTCONTR RES NEW OR</v>
          </cell>
          <cell r="E797">
            <v>-1641232.59</v>
          </cell>
        </row>
        <row r="798">
          <cell r="C798">
            <v>260410</v>
          </cell>
          <cell r="D798" t="str">
            <v>CUSTCONTR RES NEW WA</v>
          </cell>
          <cell r="E798">
            <v>-2273418</v>
          </cell>
        </row>
        <row r="799">
          <cell r="C799">
            <v>260415</v>
          </cell>
          <cell r="D799" t="str">
            <v>CUSTCONTR RES CON OR</v>
          </cell>
          <cell r="E799">
            <v>-2373896.9500000002</v>
          </cell>
        </row>
        <row r="800">
          <cell r="C800">
            <v>260420</v>
          </cell>
          <cell r="D800" t="str">
            <v>CUSTCONTR RES CON WA</v>
          </cell>
          <cell r="E800">
            <v>-687085.35</v>
          </cell>
        </row>
        <row r="801">
          <cell r="C801">
            <v>260425</v>
          </cell>
          <cell r="D801" t="str">
            <v>CUSTCONTR M/F NEW OR</v>
          </cell>
          <cell r="E801">
            <v>-119650</v>
          </cell>
        </row>
        <row r="802">
          <cell r="C802">
            <v>260430</v>
          </cell>
          <cell r="D802" t="str">
            <v>CUSTCONTR M/F NEW WA</v>
          </cell>
          <cell r="E802">
            <v>-96759.33</v>
          </cell>
        </row>
        <row r="803">
          <cell r="C803">
            <v>260435</v>
          </cell>
          <cell r="D803" t="str">
            <v>CUSTCONTR M/F CO OR</v>
          </cell>
          <cell r="E803">
            <v>-29860.2</v>
          </cell>
        </row>
        <row r="804">
          <cell r="C804">
            <v>260440</v>
          </cell>
          <cell r="D804" t="str">
            <v>CUSTCONTR M/F CO WA</v>
          </cell>
          <cell r="E804">
            <v>-5766</v>
          </cell>
        </row>
        <row r="805">
          <cell r="C805">
            <v>260445</v>
          </cell>
          <cell r="D805" t="str">
            <v>CUSTCONTR COM NE OR</v>
          </cell>
          <cell r="E805">
            <v>-1116493.28</v>
          </cell>
        </row>
        <row r="806">
          <cell r="C806">
            <v>260450</v>
          </cell>
          <cell r="D806" t="str">
            <v>CUSTCONTR COM NE WA</v>
          </cell>
          <cell r="E806">
            <v>-160279</v>
          </cell>
        </row>
        <row r="807">
          <cell r="C807">
            <v>260455</v>
          </cell>
          <cell r="D807" t="str">
            <v>CUSTCONTR COM CO OR</v>
          </cell>
          <cell r="E807">
            <v>-391023.67</v>
          </cell>
        </row>
        <row r="808">
          <cell r="C808">
            <v>260460</v>
          </cell>
          <cell r="D808" t="str">
            <v>CUSTCONTR COM CO WA</v>
          </cell>
          <cell r="E808">
            <v>-12502</v>
          </cell>
        </row>
        <row r="809">
          <cell r="C809">
            <v>260465</v>
          </cell>
          <cell r="D809" t="str">
            <v>CUSTCONTR IND NEW OR</v>
          </cell>
          <cell r="E809">
            <v>-13989</v>
          </cell>
        </row>
        <row r="810">
          <cell r="C810">
            <v>260470</v>
          </cell>
          <cell r="D810" t="str">
            <v>CUSTCONTR IND CON OR</v>
          </cell>
          <cell r="E810">
            <v>-5450</v>
          </cell>
        </row>
        <row r="811">
          <cell r="C811">
            <v>260605</v>
          </cell>
          <cell r="D811" t="str">
            <v>REGLIABILITY RECL-ST</v>
          </cell>
          <cell r="E811">
            <v>-5422620.8700000001</v>
          </cell>
        </row>
        <row r="812">
          <cell r="C812">
            <v>260620</v>
          </cell>
          <cell r="D812" t="str">
            <v>Tax - EDIT -Plant LT</v>
          </cell>
          <cell r="E812">
            <v>-115844085</v>
          </cell>
        </row>
        <row r="813">
          <cell r="C813">
            <v>260625</v>
          </cell>
          <cell r="D813" t="str">
            <v>REG LIAB-TAX-EDIT-PL</v>
          </cell>
          <cell r="E813">
            <v>-13007385</v>
          </cell>
        </row>
        <row r="814">
          <cell r="C814">
            <v>260630</v>
          </cell>
          <cell r="D814" t="str">
            <v>REG LIAB-TAX-EDIT-GR</v>
          </cell>
          <cell r="E814">
            <v>-46496625</v>
          </cell>
        </row>
        <row r="815">
          <cell r="C815">
            <v>260635</v>
          </cell>
          <cell r="D815" t="str">
            <v>Tax -EDIT-Gas Res LT</v>
          </cell>
          <cell r="E815">
            <v>-284856</v>
          </cell>
        </row>
        <row r="816">
          <cell r="C816">
            <v>260640</v>
          </cell>
          <cell r="D816" t="str">
            <v>LT STOR MRGN SH - OR</v>
          </cell>
          <cell r="E816">
            <v>0</v>
          </cell>
        </row>
        <row r="817">
          <cell r="C817">
            <v>260645</v>
          </cell>
          <cell r="D817" t="str">
            <v>N. MIST LT DEF GAIN</v>
          </cell>
          <cell r="E817">
            <v>-4564565.92</v>
          </cell>
        </row>
        <row r="818">
          <cell r="C818">
            <v>264005</v>
          </cell>
          <cell r="D818" t="str">
            <v>ESRIP LIABILITY LONG</v>
          </cell>
          <cell r="E818">
            <v>-25190395.850000001</v>
          </cell>
        </row>
        <row r="819">
          <cell r="C819">
            <v>264010</v>
          </cell>
          <cell r="D819" t="str">
            <v>SERP LIABILITY LONG</v>
          </cell>
          <cell r="E819">
            <v>-10710556.699999999</v>
          </cell>
        </row>
        <row r="820">
          <cell r="C820">
            <v>264015</v>
          </cell>
          <cell r="D820" t="str">
            <v>DBP PENSION LIABILIT</v>
          </cell>
          <cell r="E820">
            <v>-102192225.68000001</v>
          </cell>
        </row>
        <row r="821">
          <cell r="C821">
            <v>264020</v>
          </cell>
          <cell r="D821" t="str">
            <v>FAS 106 LIABILITY LO</v>
          </cell>
          <cell r="E821">
            <v>-25026377.219999999</v>
          </cell>
        </row>
        <row r="822">
          <cell r="C822">
            <v>268005</v>
          </cell>
          <cell r="D822" t="str">
            <v>FAS133 L.T. LOSS SW&amp;</v>
          </cell>
          <cell r="E822">
            <v>-424846</v>
          </cell>
        </row>
        <row r="823">
          <cell r="C823">
            <v>268010</v>
          </cell>
          <cell r="D823" t="str">
            <v>FAS133 L.T. LOSS PHY</v>
          </cell>
          <cell r="E823">
            <v>-166816</v>
          </cell>
        </row>
        <row r="824">
          <cell r="C824">
            <v>272005</v>
          </cell>
          <cell r="D824" t="str">
            <v>ROU UTILIT LEASE LIA</v>
          </cell>
          <cell r="E824">
            <v>-80213958.840000004</v>
          </cell>
        </row>
        <row r="825">
          <cell r="C825">
            <v>280005</v>
          </cell>
          <cell r="D825" t="str">
            <v>GASCO PRE 2003</v>
          </cell>
          <cell r="E825">
            <v>-3301341.48</v>
          </cell>
        </row>
        <row r="826">
          <cell r="C826">
            <v>280010</v>
          </cell>
          <cell r="D826" t="str">
            <v>SILTRONIC PRE 2003</v>
          </cell>
          <cell r="E826">
            <v>-263163.86</v>
          </cell>
        </row>
        <row r="827">
          <cell r="C827">
            <v>280015</v>
          </cell>
          <cell r="D827" t="str">
            <v>HARBOR PRE 2003</v>
          </cell>
          <cell r="E827">
            <v>-1297179.48</v>
          </cell>
        </row>
        <row r="828">
          <cell r="C828">
            <v>280020</v>
          </cell>
          <cell r="D828" t="str">
            <v>ENVIR INV-GASCO</v>
          </cell>
          <cell r="E828">
            <v>3301341.48</v>
          </cell>
        </row>
        <row r="829">
          <cell r="C829">
            <v>280025</v>
          </cell>
          <cell r="D829" t="str">
            <v>ENVIR INV-WACKER</v>
          </cell>
          <cell r="E829">
            <v>263163.86</v>
          </cell>
        </row>
        <row r="830">
          <cell r="C830">
            <v>280030</v>
          </cell>
          <cell r="D830" t="str">
            <v>ENVIR INV - PORTLAND</v>
          </cell>
          <cell r="E830">
            <v>1297179.48</v>
          </cell>
        </row>
        <row r="831">
          <cell r="C831">
            <v>280035</v>
          </cell>
          <cell r="D831" t="str">
            <v>ENVIRON. LIABILITIES</v>
          </cell>
          <cell r="E831">
            <v>22285264.989999998</v>
          </cell>
        </row>
        <row r="832">
          <cell r="C832">
            <v>280040</v>
          </cell>
          <cell r="D832" t="str">
            <v>INJ &amp; DAM RES-EXT-GA</v>
          </cell>
          <cell r="E832">
            <v>-232497895.38</v>
          </cell>
        </row>
        <row r="833">
          <cell r="C833">
            <v>280045</v>
          </cell>
          <cell r="D833" t="str">
            <v>INJ &amp; DAM RES-EUG</v>
          </cell>
          <cell r="E833">
            <v>-95652.5</v>
          </cell>
        </row>
        <row r="834">
          <cell r="C834">
            <v>280050</v>
          </cell>
          <cell r="D834" t="str">
            <v>INJ &amp; DAM RES-EXT-WA</v>
          </cell>
          <cell r="E834">
            <v>-3799801.65</v>
          </cell>
        </row>
        <row r="835">
          <cell r="C835">
            <v>280055</v>
          </cell>
          <cell r="D835" t="str">
            <v>INJ &amp; DAM INS-EXT HA</v>
          </cell>
          <cell r="E835">
            <v>-36092830.420000002</v>
          </cell>
        </row>
        <row r="836">
          <cell r="C836">
            <v>280060</v>
          </cell>
          <cell r="D836" t="str">
            <v>INJ &amp; DAM RES-EXT OR</v>
          </cell>
          <cell r="E836">
            <v>-194059.54</v>
          </cell>
        </row>
        <row r="837">
          <cell r="C837">
            <v>280065</v>
          </cell>
          <cell r="D837" t="str">
            <v>INJ &amp; DAM RES-EXT TA</v>
          </cell>
          <cell r="E837">
            <v>-10532100.300000001</v>
          </cell>
        </row>
        <row r="838">
          <cell r="C838">
            <v>280070</v>
          </cell>
          <cell r="D838" t="str">
            <v>INJ &amp; DAM RES-ENV CE</v>
          </cell>
          <cell r="E838">
            <v>-780241.74</v>
          </cell>
        </row>
        <row r="839">
          <cell r="C839">
            <v>280075</v>
          </cell>
          <cell r="D839" t="str">
            <v>INJ &amp; DAM RES-FRONT</v>
          </cell>
          <cell r="E839">
            <v>-19972448.879999999</v>
          </cell>
        </row>
        <row r="840">
          <cell r="C840">
            <v>280080</v>
          </cell>
          <cell r="D840" t="str">
            <v>INJ &amp; DAM RES-FR AM</v>
          </cell>
          <cell r="E840">
            <v>-158120.4</v>
          </cell>
        </row>
        <row r="841">
          <cell r="C841">
            <v>280085</v>
          </cell>
          <cell r="D841" t="str">
            <v>RES OFFSET - ENV GAS</v>
          </cell>
          <cell r="E841">
            <v>136411242.09</v>
          </cell>
        </row>
        <row r="842">
          <cell r="C842">
            <v>280090</v>
          </cell>
          <cell r="D842" t="str">
            <v>RES OFFSET - ENV SIL</v>
          </cell>
          <cell r="E842">
            <v>3799801.65</v>
          </cell>
        </row>
        <row r="843">
          <cell r="C843">
            <v>280095</v>
          </cell>
          <cell r="D843" t="str">
            <v>RES OFFSET - ENV HAR</v>
          </cell>
          <cell r="E843">
            <v>24910257.420000002</v>
          </cell>
        </row>
        <row r="844">
          <cell r="C844">
            <v>280100</v>
          </cell>
          <cell r="D844" t="str">
            <v>RES OFFSET - ENV TAR</v>
          </cell>
          <cell r="E844">
            <v>10532100.300000001</v>
          </cell>
        </row>
        <row r="845">
          <cell r="C845">
            <v>280105</v>
          </cell>
          <cell r="D845" t="str">
            <v>RES OFFSET - ENV EUG</v>
          </cell>
          <cell r="E845">
            <v>95652.5</v>
          </cell>
        </row>
        <row r="846">
          <cell r="C846">
            <v>280110</v>
          </cell>
          <cell r="D846" t="str">
            <v>RES OFFSET - ENV FRO</v>
          </cell>
          <cell r="E846">
            <v>18305870.18</v>
          </cell>
        </row>
        <row r="847">
          <cell r="C847">
            <v>280115</v>
          </cell>
          <cell r="D847" t="str">
            <v>RES OFFSET - ENV STE</v>
          </cell>
          <cell r="E847">
            <v>14982.33</v>
          </cell>
        </row>
        <row r="848">
          <cell r="C848">
            <v>280120</v>
          </cell>
          <cell r="D848" t="str">
            <v>RES OFFSET - ENV CRT</v>
          </cell>
          <cell r="E848">
            <v>780241.74</v>
          </cell>
        </row>
        <row r="849">
          <cell r="C849">
            <v>280125</v>
          </cell>
          <cell r="D849" t="str">
            <v>RES OFFSET - FR AMER</v>
          </cell>
          <cell r="E849">
            <v>158120.4</v>
          </cell>
        </row>
        <row r="850">
          <cell r="C850">
            <v>280205</v>
          </cell>
          <cell r="D850" t="str">
            <v>FIN UTIL LEASE LIA</v>
          </cell>
          <cell r="E850">
            <v>0</v>
          </cell>
        </row>
        <row r="851">
          <cell r="C851">
            <v>280605</v>
          </cell>
          <cell r="D851" t="str">
            <v>O/L - WC Reclass- LT</v>
          </cell>
          <cell r="E851">
            <v>0</v>
          </cell>
        </row>
        <row r="852">
          <cell r="C852">
            <v>280610</v>
          </cell>
          <cell r="D852" t="str">
            <v>DCP - EXEC AND DIR</v>
          </cell>
          <cell r="E852">
            <v>-8082834.7000000002</v>
          </cell>
        </row>
        <row r="853">
          <cell r="C853">
            <v>280615</v>
          </cell>
          <cell r="D853" t="str">
            <v>EDCP</v>
          </cell>
          <cell r="E853">
            <v>0</v>
          </cell>
        </row>
        <row r="854">
          <cell r="C854">
            <v>280620</v>
          </cell>
          <cell r="D854" t="str">
            <v>DDCP</v>
          </cell>
          <cell r="E854">
            <v>-4942072.34</v>
          </cell>
        </row>
        <row r="855">
          <cell r="C855">
            <v>280630</v>
          </cell>
          <cell r="D855" t="str">
            <v>MISC NONCUR LIA-RECL</v>
          </cell>
          <cell r="E855">
            <v>0</v>
          </cell>
        </row>
        <row r="856">
          <cell r="C856">
            <v>280635</v>
          </cell>
          <cell r="D856" t="str">
            <v>Western States Liab</v>
          </cell>
          <cell r="E856">
            <v>-5655824</v>
          </cell>
        </row>
        <row r="857">
          <cell r="C857">
            <v>280640</v>
          </cell>
          <cell r="D857" t="str">
            <v>West States LT-contr</v>
          </cell>
          <cell r="E857">
            <v>384053.35</v>
          </cell>
        </row>
        <row r="858">
          <cell r="C858">
            <v>280650</v>
          </cell>
          <cell r="D858" t="str">
            <v>AUTO SELF-INSURANCE</v>
          </cell>
          <cell r="E858">
            <v>-19250.32</v>
          </cell>
        </row>
        <row r="859">
          <cell r="C859">
            <v>280655</v>
          </cell>
          <cell r="D859" t="str">
            <v>INJ &amp; DAMAGE RES-OPE</v>
          </cell>
          <cell r="E859">
            <v>-33324.99</v>
          </cell>
        </row>
        <row r="860">
          <cell r="C860">
            <v>280660</v>
          </cell>
          <cell r="D860" t="str">
            <v>INJ &amp; DAMAGE RES-CON</v>
          </cell>
          <cell r="E860">
            <v>-87115.12</v>
          </cell>
        </row>
        <row r="861">
          <cell r="C861">
            <v>280665</v>
          </cell>
          <cell r="D861" t="str">
            <v>INJ &amp; DAMAGE RES-HR</v>
          </cell>
          <cell r="E861">
            <v>-20000</v>
          </cell>
        </row>
        <row r="862">
          <cell r="C862">
            <v>280675</v>
          </cell>
          <cell r="D862" t="str">
            <v>ACC LIAB-EXEMPT VACA</v>
          </cell>
          <cell r="E862">
            <v>-5802148.4699999997</v>
          </cell>
        </row>
        <row r="863">
          <cell r="C863">
            <v>311010</v>
          </cell>
          <cell r="D863" t="str">
            <v>COMMON STOCK - NO PA</v>
          </cell>
          <cell r="E863">
            <v>-449904224.92000002</v>
          </cell>
        </row>
        <row r="864">
          <cell r="C864">
            <v>311020</v>
          </cell>
          <cell r="D864" t="str">
            <v>CAPITAL</v>
          </cell>
          <cell r="E864">
            <v>-349425309.69</v>
          </cell>
        </row>
        <row r="865">
          <cell r="C865">
            <v>311025</v>
          </cell>
          <cell r="D865" t="str">
            <v>CS EXP - DRIP &amp; ESPP</v>
          </cell>
          <cell r="E865">
            <v>6880.06</v>
          </cell>
        </row>
        <row r="866">
          <cell r="C866">
            <v>311030</v>
          </cell>
          <cell r="D866" t="str">
            <v>CS EXP - ISSUANCE</v>
          </cell>
          <cell r="E866">
            <v>4188234.08</v>
          </cell>
        </row>
        <row r="867">
          <cell r="C867">
            <v>311205</v>
          </cell>
          <cell r="D867" t="str">
            <v>PREM-CAP STOCK-OTHER</v>
          </cell>
          <cell r="E867">
            <v>-293561404.88999999</v>
          </cell>
        </row>
        <row r="868">
          <cell r="C868">
            <v>311210</v>
          </cell>
          <cell r="D868" t="str">
            <v>APIC - STOCK BASED C</v>
          </cell>
          <cell r="E868">
            <v>-2914607.47</v>
          </cell>
        </row>
        <row r="869">
          <cell r="C869">
            <v>311215</v>
          </cell>
          <cell r="D869" t="str">
            <v>APIC - LTIP</v>
          </cell>
          <cell r="E869">
            <v>-3698477.62</v>
          </cell>
        </row>
        <row r="870">
          <cell r="C870">
            <v>311220</v>
          </cell>
          <cell r="D870" t="str">
            <v>APIC - OTHER</v>
          </cell>
          <cell r="E870">
            <v>227648901.40000001</v>
          </cell>
        </row>
        <row r="871">
          <cell r="C871">
            <v>311225</v>
          </cell>
          <cell r="D871" t="str">
            <v>REDUCTION IN PAR - C</v>
          </cell>
          <cell r="E871">
            <v>293561404.88999999</v>
          </cell>
        </row>
        <row r="872">
          <cell r="C872">
            <v>311230</v>
          </cell>
          <cell r="D872" t="str">
            <v>APIC - REAQRD PRFD S</v>
          </cell>
          <cell r="E872">
            <v>-1649863.59</v>
          </cell>
        </row>
        <row r="873">
          <cell r="C873">
            <v>311235</v>
          </cell>
          <cell r="D873" t="str">
            <v>INST RECD-STOCK-EMP</v>
          </cell>
          <cell r="E873">
            <v>-234782.13</v>
          </cell>
        </row>
        <row r="874">
          <cell r="C874">
            <v>316005</v>
          </cell>
          <cell r="D874" t="str">
            <v>RETAINED EARNINGS</v>
          </cell>
          <cell r="E874">
            <v>-529277865.91000003</v>
          </cell>
        </row>
        <row r="875">
          <cell r="C875">
            <v>316006</v>
          </cell>
          <cell r="D875" t="str">
            <v>DIVIDENDS</v>
          </cell>
          <cell r="E875">
            <v>30190426.68</v>
          </cell>
        </row>
        <row r="876">
          <cell r="C876">
            <v>316015</v>
          </cell>
          <cell r="D876" t="str">
            <v>UNDIST EARN-NNG FINA</v>
          </cell>
          <cell r="E876">
            <v>2562211.71</v>
          </cell>
        </row>
        <row r="877">
          <cell r="C877">
            <v>316020</v>
          </cell>
          <cell r="D877" t="str">
            <v>UNDIST EARN - NW ENE</v>
          </cell>
          <cell r="E877">
            <v>8436924.7599999998</v>
          </cell>
        </row>
        <row r="878">
          <cell r="C878">
            <v>316025</v>
          </cell>
          <cell r="D878" t="str">
            <v>R/E - KB PIPELINE</v>
          </cell>
          <cell r="E878">
            <v>933350.75</v>
          </cell>
        </row>
        <row r="879">
          <cell r="C879">
            <v>316045</v>
          </cell>
          <cell r="D879" t="str">
            <v>R/E-EARNINGS-FIN</v>
          </cell>
          <cell r="E879">
            <v>-36350095.390000001</v>
          </cell>
        </row>
        <row r="880">
          <cell r="C880">
            <v>320005</v>
          </cell>
          <cell r="D880" t="str">
            <v>OTHER COMP INCOME</v>
          </cell>
          <cell r="E880">
            <v>11075391.48</v>
          </cell>
        </row>
        <row r="881">
          <cell r="C881">
            <v>390000</v>
          </cell>
          <cell r="D881" t="str">
            <v>CONV G/L Bal Offset</v>
          </cell>
          <cell r="E881">
            <v>-0.77</v>
          </cell>
        </row>
      </sheetData>
      <sheetData sheetId="12">
        <row r="25">
          <cell r="C25">
            <v>103005</v>
          </cell>
          <cell r="D25" t="str">
            <v>CASH WF GENERAL</v>
          </cell>
          <cell r="E25">
            <v>297250.44</v>
          </cell>
        </row>
        <row r="26">
          <cell r="C26">
            <v>103015</v>
          </cell>
          <cell r="D26" t="str">
            <v>CASH - BANK OF AMERI</v>
          </cell>
          <cell r="E26">
            <v>114090.33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956305.53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-2429896.6</v>
          </cell>
        </row>
        <row r="36">
          <cell r="C36">
            <v>103100</v>
          </cell>
          <cell r="D36" t="str">
            <v>Accts Pay WF-AP Clea</v>
          </cell>
          <cell r="E36">
            <v>-1756743.36</v>
          </cell>
        </row>
        <row r="37">
          <cell r="C37">
            <v>103105</v>
          </cell>
          <cell r="D37" t="str">
            <v>PAYROLL WF CLEARING</v>
          </cell>
          <cell r="E37">
            <v>250341.78</v>
          </cell>
        </row>
        <row r="38">
          <cell r="C38">
            <v>103110</v>
          </cell>
          <cell r="D38" t="str">
            <v>Towers Watson Clring</v>
          </cell>
          <cell r="E38">
            <v>201.29</v>
          </cell>
        </row>
        <row r="39">
          <cell r="C39">
            <v>103115</v>
          </cell>
          <cell r="D39" t="str">
            <v>PMT PROC CASH CLEAR</v>
          </cell>
          <cell r="E39">
            <v>-68465.16</v>
          </cell>
        </row>
        <row r="40">
          <cell r="C40">
            <v>103120</v>
          </cell>
          <cell r="D40" t="str">
            <v>Gen Actg USB Clearin</v>
          </cell>
          <cell r="E40">
            <v>-577601.03</v>
          </cell>
        </row>
        <row r="41">
          <cell r="C41">
            <v>103125</v>
          </cell>
          <cell r="D41" t="str">
            <v>Appl Ctr BofA Cleari</v>
          </cell>
          <cell r="E41">
            <v>5203.71</v>
          </cell>
        </row>
        <row r="42">
          <cell r="C42">
            <v>103130</v>
          </cell>
          <cell r="D42" t="str">
            <v>RECLASS - O/S CHECKS</v>
          </cell>
          <cell r="E42">
            <v>3707472.64</v>
          </cell>
        </row>
        <row r="43">
          <cell r="C43">
            <v>103135</v>
          </cell>
          <cell r="D43" t="str">
            <v>EDC &amp; ESRIP CASH</v>
          </cell>
          <cell r="E43">
            <v>4905876.68</v>
          </cell>
        </row>
        <row r="44">
          <cell r="C44">
            <v>103140</v>
          </cell>
          <cell r="D44" t="str">
            <v>DDC CASH</v>
          </cell>
          <cell r="E44">
            <v>349422.45</v>
          </cell>
        </row>
        <row r="45">
          <cell r="C45">
            <v>103145</v>
          </cell>
          <cell r="D45" t="str">
            <v>SUPP TRUST CASH</v>
          </cell>
          <cell r="E45">
            <v>3620510.95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29439683.140000001</v>
          </cell>
        </row>
        <row r="54">
          <cell r="C54">
            <v>106010</v>
          </cell>
          <cell r="D54" t="str">
            <v>A/R - CONTRA-CLN ENE</v>
          </cell>
          <cell r="E54">
            <v>-57007.21</v>
          </cell>
        </row>
        <row r="55">
          <cell r="C55">
            <v>106015</v>
          </cell>
          <cell r="D55" t="str">
            <v>A/R-OPTIMIZATION REC</v>
          </cell>
          <cell r="E55">
            <v>2363818.89</v>
          </cell>
        </row>
        <row r="56">
          <cell r="C56">
            <v>106020</v>
          </cell>
          <cell r="D56" t="str">
            <v>A/R-COMMERCIAL</v>
          </cell>
          <cell r="E56">
            <v>13096929.890000001</v>
          </cell>
        </row>
        <row r="57">
          <cell r="C57">
            <v>106025</v>
          </cell>
          <cell r="D57" t="str">
            <v>A/R-INDUSTRIAL FIRM</v>
          </cell>
          <cell r="E57">
            <v>2393449.96</v>
          </cell>
        </row>
        <row r="58">
          <cell r="C58">
            <v>106030</v>
          </cell>
          <cell r="D58" t="str">
            <v>A/R-INDUSTRIAL INT</v>
          </cell>
          <cell r="E58">
            <v>2022595.42</v>
          </cell>
        </row>
        <row r="59">
          <cell r="C59">
            <v>106035</v>
          </cell>
          <cell r="D59" t="str">
            <v>A/R GST TAX PAID</v>
          </cell>
          <cell r="E59">
            <v>4246659.59</v>
          </cell>
        </row>
        <row r="60">
          <cell r="C60">
            <v>106041</v>
          </cell>
          <cell r="D60" t="str">
            <v>A/R GEN CONVERSION</v>
          </cell>
          <cell r="E60">
            <v>706130.97</v>
          </cell>
        </row>
        <row r="61">
          <cell r="C61">
            <v>106045</v>
          </cell>
          <cell r="D61" t="str">
            <v>A/R-GAP</v>
          </cell>
          <cell r="E61">
            <v>78368.539999999994</v>
          </cell>
        </row>
        <row r="62">
          <cell r="C62">
            <v>106050</v>
          </cell>
          <cell r="D62" t="str">
            <v>A/R OTHER</v>
          </cell>
          <cell r="E62">
            <v>681032.47</v>
          </cell>
        </row>
        <row r="63">
          <cell r="C63">
            <v>106055</v>
          </cell>
          <cell r="D63" t="str">
            <v>A/R - INTERSTATE STO</v>
          </cell>
          <cell r="E63">
            <v>5159755.0999999996</v>
          </cell>
        </row>
        <row r="64">
          <cell r="C64">
            <v>106075</v>
          </cell>
          <cell r="D64" t="str">
            <v>A/R - P CARDS</v>
          </cell>
          <cell r="E64">
            <v>2222.5300000000002</v>
          </cell>
        </row>
        <row r="65">
          <cell r="C65">
            <v>106080</v>
          </cell>
          <cell r="D65" t="str">
            <v>A/R LIFE INSURANCE</v>
          </cell>
          <cell r="E65">
            <v>2255170</v>
          </cell>
        </row>
        <row r="66">
          <cell r="C66">
            <v>106085</v>
          </cell>
          <cell r="D66" t="str">
            <v>A/R - WC MCRAE</v>
          </cell>
          <cell r="E66">
            <v>610242.17000000004</v>
          </cell>
        </row>
        <row r="67">
          <cell r="C67">
            <v>106090</v>
          </cell>
          <cell r="D67" t="str">
            <v>A/R - WC POWELL</v>
          </cell>
          <cell r="E67">
            <v>298884.71999999997</v>
          </cell>
        </row>
        <row r="68">
          <cell r="C68">
            <v>106095</v>
          </cell>
          <cell r="D68" t="str">
            <v>A/R - WC GAUTHIER</v>
          </cell>
          <cell r="E68">
            <v>69250.97</v>
          </cell>
        </row>
        <row r="69">
          <cell r="C69">
            <v>106097</v>
          </cell>
          <cell r="D69" t="str">
            <v>A/R - WC SHIRRELL</v>
          </cell>
          <cell r="E69">
            <v>23063.03</v>
          </cell>
        </row>
        <row r="70">
          <cell r="C70">
            <v>106100</v>
          </cell>
          <cell r="D70" t="str">
            <v>A/R-CITY OF COTTAGE</v>
          </cell>
          <cell r="E70">
            <v>1133.1300000000001</v>
          </cell>
        </row>
        <row r="71">
          <cell r="C71">
            <v>109005</v>
          </cell>
          <cell r="D71" t="str">
            <v>ACCR REV UNB WRM</v>
          </cell>
          <cell r="E71">
            <v>17839506.07</v>
          </cell>
        </row>
        <row r="72">
          <cell r="C72">
            <v>109010</v>
          </cell>
          <cell r="D72" t="str">
            <v>ACCR REV UNB</v>
          </cell>
          <cell r="E72">
            <v>0</v>
          </cell>
        </row>
        <row r="73">
          <cell r="C73">
            <v>112007</v>
          </cell>
          <cell r="D73" t="str">
            <v>NWN REC AFFIL CLEAR</v>
          </cell>
          <cell r="E73">
            <v>299758.26</v>
          </cell>
        </row>
        <row r="74">
          <cell r="C74">
            <v>115007</v>
          </cell>
          <cell r="D74" t="str">
            <v>INTERCO REC CLEARING</v>
          </cell>
          <cell r="E74">
            <v>21323.37</v>
          </cell>
        </row>
        <row r="75">
          <cell r="C75">
            <v>115305</v>
          </cell>
          <cell r="D75" t="str">
            <v>TAXSHARE INTERCO REC</v>
          </cell>
          <cell r="E75">
            <v>0</v>
          </cell>
        </row>
        <row r="76">
          <cell r="C76">
            <v>118005</v>
          </cell>
          <cell r="D76" t="str">
            <v>PROV-UNCOLL RESIDEN</v>
          </cell>
          <cell r="E76">
            <v>-794836.01</v>
          </cell>
        </row>
        <row r="77">
          <cell r="C77">
            <v>118010</v>
          </cell>
          <cell r="D77" t="str">
            <v>PROV-UNCOLL COMMER</v>
          </cell>
          <cell r="E77">
            <v>-118584.21</v>
          </cell>
        </row>
        <row r="78">
          <cell r="C78">
            <v>118015</v>
          </cell>
          <cell r="D78" t="str">
            <v>PROV-UNCOLL IND FIRM</v>
          </cell>
          <cell r="E78">
            <v>-76699.22</v>
          </cell>
        </row>
        <row r="79">
          <cell r="C79">
            <v>118020</v>
          </cell>
          <cell r="D79" t="str">
            <v>PROV-UNCOLL IND INT</v>
          </cell>
          <cell r="E79">
            <v>-73874.97</v>
          </cell>
        </row>
        <row r="80">
          <cell r="C80">
            <v>118025</v>
          </cell>
          <cell r="D80" t="str">
            <v>PROV-UNCOL REVENUE</v>
          </cell>
          <cell r="E80">
            <v>-17314.830000000002</v>
          </cell>
        </row>
        <row r="81">
          <cell r="C81">
            <v>118030</v>
          </cell>
          <cell r="D81" t="str">
            <v>PROV-UNCOL REV WARM</v>
          </cell>
          <cell r="E81">
            <v>0.01</v>
          </cell>
        </row>
        <row r="82">
          <cell r="C82">
            <v>118035</v>
          </cell>
          <cell r="D82" t="str">
            <v>PROV-UNCOLL MISC</v>
          </cell>
          <cell r="E82">
            <v>-217758.85</v>
          </cell>
        </row>
        <row r="83">
          <cell r="C83">
            <v>121005</v>
          </cell>
          <cell r="D83" t="str">
            <v>REG ASSET RECLASS-ST</v>
          </cell>
          <cell r="E83">
            <v>60571182.539999999</v>
          </cell>
        </row>
        <row r="84">
          <cell r="C84">
            <v>121010</v>
          </cell>
          <cell r="D84" t="str">
            <v>CUR REG ASSETS - TAX</v>
          </cell>
          <cell r="E84">
            <v>2208426</v>
          </cell>
        </row>
        <row r="85">
          <cell r="C85">
            <v>121015</v>
          </cell>
          <cell r="D85" t="str">
            <v>ENV ASSET ST RECLASS</v>
          </cell>
          <cell r="E85">
            <v>6974564.3499999996</v>
          </cell>
        </row>
        <row r="86">
          <cell r="C86">
            <v>121205</v>
          </cell>
          <cell r="D86" t="str">
            <v>PENSION CUR REG ASST</v>
          </cell>
          <cell r="E86">
            <v>7131059</v>
          </cell>
        </row>
        <row r="87">
          <cell r="C87">
            <v>121405</v>
          </cell>
          <cell r="D87" t="str">
            <v>ST REG LOSS SWAP FC</v>
          </cell>
          <cell r="E87">
            <v>12424063</v>
          </cell>
        </row>
        <row r="88">
          <cell r="C88">
            <v>121410</v>
          </cell>
          <cell r="D88" t="str">
            <v>ST REG LOSS PHYSICAL</v>
          </cell>
          <cell r="E88">
            <v>2569340</v>
          </cell>
        </row>
        <row r="89">
          <cell r="C89">
            <v>121415</v>
          </cell>
          <cell r="D89" t="str">
            <v>PHY OPT-ST LOSS REG</v>
          </cell>
          <cell r="E89">
            <v>924638</v>
          </cell>
        </row>
        <row r="90">
          <cell r="C90">
            <v>124005</v>
          </cell>
          <cell r="D90" t="str">
            <v>ST GAIN FAS SWAP FC</v>
          </cell>
          <cell r="E90">
            <v>59360665</v>
          </cell>
        </row>
        <row r="91">
          <cell r="C91">
            <v>124010</v>
          </cell>
          <cell r="D91" t="str">
            <v>ST GAIN FAS PHYSICAL</v>
          </cell>
          <cell r="E91">
            <v>1147373</v>
          </cell>
        </row>
        <row r="92">
          <cell r="C92">
            <v>124015</v>
          </cell>
          <cell r="D92" t="str">
            <v>PHYSICAL OPT-ST GAIN</v>
          </cell>
          <cell r="E92">
            <v>144119</v>
          </cell>
        </row>
        <row r="93">
          <cell r="C93">
            <v>127005</v>
          </cell>
          <cell r="D93" t="str">
            <v>UNDRGRD STG MIST</v>
          </cell>
          <cell r="E93">
            <v>38183793.130000003</v>
          </cell>
        </row>
        <row r="94">
          <cell r="C94">
            <v>127015</v>
          </cell>
          <cell r="D94" t="str">
            <v>UNDRGRD STG-JP</v>
          </cell>
          <cell r="E94">
            <v>2575811.0099999998</v>
          </cell>
        </row>
        <row r="95">
          <cell r="C95">
            <v>127020</v>
          </cell>
          <cell r="D95" t="str">
            <v>LNG STORAGE-GASCO</v>
          </cell>
          <cell r="E95">
            <v>1395461.69</v>
          </cell>
        </row>
        <row r="96">
          <cell r="C96">
            <v>127025</v>
          </cell>
          <cell r="D96" t="str">
            <v>LNG STORAGE-NEWPORT</v>
          </cell>
          <cell r="E96">
            <v>1919747.37</v>
          </cell>
        </row>
        <row r="97">
          <cell r="C97">
            <v>127030</v>
          </cell>
          <cell r="D97" t="str">
            <v>UNDRGRD STG - OPTN</v>
          </cell>
          <cell r="E97">
            <v>-2363818.89</v>
          </cell>
        </row>
        <row r="98">
          <cell r="C98">
            <v>127221</v>
          </cell>
          <cell r="D98" t="str">
            <v>INVENTORY CONVERSION</v>
          </cell>
          <cell r="E98">
            <v>20177399.120000001</v>
          </cell>
        </row>
        <row r="99">
          <cell r="C99">
            <v>127225</v>
          </cell>
          <cell r="D99" t="str">
            <v>PURCHASED APPL-PTLD-</v>
          </cell>
          <cell r="E99">
            <v>1136061.1599999999</v>
          </cell>
        </row>
        <row r="100">
          <cell r="C100">
            <v>127245</v>
          </cell>
          <cell r="D100" t="str">
            <v>MAT &amp; SUPPLIES-ODORA</v>
          </cell>
          <cell r="E100">
            <v>213289.67</v>
          </cell>
        </row>
        <row r="101">
          <cell r="C101">
            <v>127255</v>
          </cell>
          <cell r="D101" t="str">
            <v>MAT &amp; SUPP-DIESEL AU</v>
          </cell>
          <cell r="E101">
            <v>54403.81</v>
          </cell>
        </row>
        <row r="102">
          <cell r="C102">
            <v>127260</v>
          </cell>
          <cell r="D102" t="str">
            <v>MAT &amp; SUPP-UNLEADED</v>
          </cell>
          <cell r="E102">
            <v>102209.9</v>
          </cell>
        </row>
        <row r="103">
          <cell r="C103">
            <v>127505</v>
          </cell>
          <cell r="D103" t="str">
            <v>RTC INVENTORY</v>
          </cell>
          <cell r="E103">
            <v>941496.19</v>
          </cell>
        </row>
        <row r="104">
          <cell r="C104">
            <v>127510</v>
          </cell>
          <cell r="D104" t="str">
            <v>SMART ENERGY RTC</v>
          </cell>
          <cell r="E104">
            <v>240000</v>
          </cell>
        </row>
        <row r="105">
          <cell r="C105">
            <v>127515</v>
          </cell>
          <cell r="D105" t="str">
            <v>RTC OFFTAKES IN TRAN</v>
          </cell>
          <cell r="E105">
            <v>0</v>
          </cell>
        </row>
        <row r="106">
          <cell r="C106">
            <v>127520</v>
          </cell>
          <cell r="D106" t="str">
            <v>RTC INVEST INV WIP</v>
          </cell>
          <cell r="E106">
            <v>149832.19</v>
          </cell>
        </row>
        <row r="107">
          <cell r="C107">
            <v>139205</v>
          </cell>
          <cell r="D107" t="str">
            <v>PREPMTS-NOTE DISC</v>
          </cell>
          <cell r="E107">
            <v>53707.64</v>
          </cell>
        </row>
        <row r="108">
          <cell r="C108">
            <v>139215</v>
          </cell>
          <cell r="D108" t="str">
            <v>PREPMTS-PROP TAXES</v>
          </cell>
          <cell r="E108">
            <v>0</v>
          </cell>
        </row>
        <row r="109">
          <cell r="C109">
            <v>139220</v>
          </cell>
          <cell r="D109" t="str">
            <v>PREPMTS-OTHER TAXES</v>
          </cell>
          <cell r="E109">
            <v>592925.25</v>
          </cell>
        </row>
        <row r="110">
          <cell r="C110">
            <v>139230</v>
          </cell>
          <cell r="D110" t="str">
            <v>PREPD LEASES &amp; MAINT</v>
          </cell>
          <cell r="E110">
            <v>608740.48</v>
          </cell>
        </row>
        <row r="111">
          <cell r="C111">
            <v>139235</v>
          </cell>
          <cell r="D111" t="str">
            <v>PREPAID NT SYSTEM EX</v>
          </cell>
          <cell r="E111">
            <v>3451309.44</v>
          </cell>
        </row>
        <row r="112">
          <cell r="C112">
            <v>139240</v>
          </cell>
          <cell r="D112" t="str">
            <v>PREPMTS-BONUS</v>
          </cell>
          <cell r="E112">
            <v>20166.87</v>
          </cell>
        </row>
        <row r="113">
          <cell r="C113">
            <v>139245</v>
          </cell>
          <cell r="D113" t="str">
            <v>PRE-PD ANNUAL TRIMET</v>
          </cell>
          <cell r="E113">
            <v>30216.7</v>
          </cell>
        </row>
        <row r="114">
          <cell r="C114">
            <v>139250</v>
          </cell>
          <cell r="D114" t="str">
            <v>PREPMTS-INSURANCE</v>
          </cell>
          <cell r="E114">
            <v>1847766.69</v>
          </cell>
        </row>
        <row r="115">
          <cell r="C115">
            <v>139260</v>
          </cell>
          <cell r="D115" t="str">
            <v>PREP SHELF REG EXP</v>
          </cell>
          <cell r="E115">
            <v>39636</v>
          </cell>
        </row>
        <row r="116">
          <cell r="C116">
            <v>139265</v>
          </cell>
          <cell r="D116" t="str">
            <v>PREPMTS-MISC</v>
          </cell>
          <cell r="E116">
            <v>435760.53</v>
          </cell>
        </row>
        <row r="117">
          <cell r="C117">
            <v>139270</v>
          </cell>
          <cell r="D117" t="str">
            <v>PPD STORAGE RENT</v>
          </cell>
          <cell r="E117">
            <v>312175.78999999998</v>
          </cell>
        </row>
        <row r="118">
          <cell r="C118">
            <v>139272</v>
          </cell>
          <cell r="D118" t="str">
            <v>PPD POST-ACCT SERVIC</v>
          </cell>
          <cell r="E118">
            <v>561891.06000000006</v>
          </cell>
        </row>
        <row r="119">
          <cell r="C119">
            <v>139273</v>
          </cell>
          <cell r="D119" t="str">
            <v>PPD POSTAGE - OTHER</v>
          </cell>
          <cell r="E119">
            <v>11540.81</v>
          </cell>
        </row>
        <row r="120">
          <cell r="C120">
            <v>139275</v>
          </cell>
          <cell r="D120" t="str">
            <v>PREPMTS-NPC DEM CHGE</v>
          </cell>
          <cell r="E120">
            <v>1031000</v>
          </cell>
        </row>
        <row r="121">
          <cell r="C121">
            <v>139280</v>
          </cell>
          <cell r="D121" t="str">
            <v>PREPMTS-DEC-NOV DEM</v>
          </cell>
          <cell r="E121">
            <v>432917.26</v>
          </cell>
        </row>
        <row r="122">
          <cell r="C122">
            <v>139290</v>
          </cell>
          <cell r="D122" t="str">
            <v>WC INS Recover - ST</v>
          </cell>
          <cell r="E122">
            <v>217615.07</v>
          </cell>
        </row>
        <row r="123">
          <cell r="C123">
            <v>139405</v>
          </cell>
          <cell r="D123" t="str">
            <v>US BANK-OLGA INVEST</v>
          </cell>
          <cell r="E123">
            <v>2457664.4300000002</v>
          </cell>
        </row>
        <row r="124">
          <cell r="C124">
            <v>139410</v>
          </cell>
          <cell r="D124" t="str">
            <v>US BANK-OLIEE INVEST</v>
          </cell>
          <cell r="E124">
            <v>9980137.1999999993</v>
          </cell>
        </row>
        <row r="125">
          <cell r="C125">
            <v>139415</v>
          </cell>
          <cell r="D125" t="str">
            <v>SMART ENERGY INVEST</v>
          </cell>
          <cell r="E125">
            <v>387998.07</v>
          </cell>
        </row>
        <row r="126">
          <cell r="C126">
            <v>139610</v>
          </cell>
          <cell r="D126" t="str">
            <v>N. MIST ST LEASE REC</v>
          </cell>
          <cell r="E126">
            <v>4994110.95</v>
          </cell>
        </row>
        <row r="127">
          <cell r="C127">
            <v>142005</v>
          </cell>
          <cell r="D127" t="str">
            <v>UTIL PLANT IN SVCE</v>
          </cell>
          <cell r="E127">
            <v>2766927766.3200002</v>
          </cell>
        </row>
        <row r="128">
          <cell r="C128">
            <v>142010</v>
          </cell>
          <cell r="D128" t="str">
            <v>N. MIST UTL PL IN SR</v>
          </cell>
          <cell r="E128">
            <v>146134889.12</v>
          </cell>
        </row>
        <row r="129">
          <cell r="C129">
            <v>142015</v>
          </cell>
          <cell r="D129" t="str">
            <v>NWN ONLY N. MIST UTI</v>
          </cell>
          <cell r="E129">
            <v>827502.89</v>
          </cell>
        </row>
        <row r="130">
          <cell r="C130">
            <v>142020</v>
          </cell>
          <cell r="D130" t="str">
            <v>PLANT RECLASS-LEASE</v>
          </cell>
          <cell r="E130">
            <v>-1162110.4099999999</v>
          </cell>
        </row>
        <row r="131">
          <cell r="C131">
            <v>142025</v>
          </cell>
          <cell r="D131" t="str">
            <v>N. MIST GROSS PT OFF</v>
          </cell>
          <cell r="E131">
            <v>-148773000</v>
          </cell>
        </row>
        <row r="132">
          <cell r="C132">
            <v>142035</v>
          </cell>
          <cell r="D132" t="str">
            <v>PROP HELD/FUT USE</v>
          </cell>
          <cell r="E132">
            <v>970068.12</v>
          </cell>
        </row>
        <row r="133">
          <cell r="C133">
            <v>142040</v>
          </cell>
          <cell r="D133" t="str">
            <v>COMPL CONST NOT CLAS</v>
          </cell>
          <cell r="E133">
            <v>986745250.87</v>
          </cell>
        </row>
        <row r="134">
          <cell r="C134">
            <v>142045</v>
          </cell>
          <cell r="D134" t="str">
            <v>N. MIST CON COMP NYC</v>
          </cell>
          <cell r="E134">
            <v>2749081.58</v>
          </cell>
        </row>
        <row r="135">
          <cell r="C135">
            <v>142105</v>
          </cell>
          <cell r="D135" t="str">
            <v>FIN UTIL LEAS ASSET</v>
          </cell>
          <cell r="E135">
            <v>2279517.62</v>
          </cell>
        </row>
        <row r="136">
          <cell r="C136">
            <v>142110</v>
          </cell>
          <cell r="D136" t="str">
            <v>MANUAL LEASE ASSET</v>
          </cell>
          <cell r="E136">
            <v>92460</v>
          </cell>
        </row>
        <row r="137">
          <cell r="C137">
            <v>142215</v>
          </cell>
          <cell r="D137" t="str">
            <v>CONST WORK IN PROGR</v>
          </cell>
          <cell r="E137">
            <v>-19492172.359999999</v>
          </cell>
        </row>
        <row r="138">
          <cell r="C138">
            <v>142225</v>
          </cell>
          <cell r="D138" t="str">
            <v>CWIP UTILITY</v>
          </cell>
          <cell r="E138">
            <v>209575802.56999999</v>
          </cell>
        </row>
        <row r="139">
          <cell r="C139">
            <v>142305</v>
          </cell>
          <cell r="D139" t="str">
            <v>GAS STR UNDRGD-BRUER</v>
          </cell>
          <cell r="E139">
            <v>4513899.24</v>
          </cell>
        </row>
        <row r="140">
          <cell r="C140">
            <v>142310</v>
          </cell>
          <cell r="D140" t="str">
            <v>GAS STR UNDRGD-AL's</v>
          </cell>
          <cell r="E140">
            <v>6660213.9900000002</v>
          </cell>
        </row>
        <row r="141">
          <cell r="C141">
            <v>142315</v>
          </cell>
          <cell r="D141" t="str">
            <v>GAS STR UNDRGD-BUSCH</v>
          </cell>
          <cell r="E141">
            <v>1111928.98</v>
          </cell>
        </row>
        <row r="142">
          <cell r="C142">
            <v>142320</v>
          </cell>
          <cell r="D142" t="str">
            <v>GAS STR UNDRGD-ADAMS</v>
          </cell>
          <cell r="E142">
            <v>2691335.28</v>
          </cell>
        </row>
        <row r="143">
          <cell r="C143">
            <v>142325</v>
          </cell>
          <cell r="D143" t="str">
            <v>GAS STR UNDRGD-REICH</v>
          </cell>
          <cell r="E143">
            <v>8001510.9199999999</v>
          </cell>
        </row>
        <row r="144">
          <cell r="C144">
            <v>142330</v>
          </cell>
          <cell r="D144" t="str">
            <v>GAS STR UNDRGD-SO CA</v>
          </cell>
          <cell r="E144">
            <v>1243759.1299999999</v>
          </cell>
        </row>
        <row r="145">
          <cell r="C145">
            <v>142335</v>
          </cell>
          <cell r="D145" t="str">
            <v>GAS STR UNDRGD-SCHLK</v>
          </cell>
          <cell r="E145">
            <v>1169762.17</v>
          </cell>
        </row>
        <row r="146">
          <cell r="C146">
            <v>142340</v>
          </cell>
          <cell r="D146" t="str">
            <v>GAS STR UNDRGD-NEWTO</v>
          </cell>
          <cell r="E146">
            <v>12828.79</v>
          </cell>
        </row>
        <row r="147">
          <cell r="C147">
            <v>142405</v>
          </cell>
          <cell r="D147" t="str">
            <v>NON-UTIL PROP-DOCK</v>
          </cell>
          <cell r="E147">
            <v>1946033.46</v>
          </cell>
        </row>
        <row r="148">
          <cell r="C148">
            <v>142410</v>
          </cell>
          <cell r="D148" t="str">
            <v>NON-UTIL PROP-LAND</v>
          </cell>
          <cell r="E148">
            <v>125101.86</v>
          </cell>
        </row>
        <row r="149">
          <cell r="C149">
            <v>142415</v>
          </cell>
          <cell r="D149" t="str">
            <v>NON-UTIL PROP-OIL ST</v>
          </cell>
          <cell r="E149">
            <v>5885574.3300000001</v>
          </cell>
        </row>
        <row r="150">
          <cell r="C150">
            <v>142420</v>
          </cell>
          <cell r="D150" t="str">
            <v>NON-UTIL PROP-APPL C</v>
          </cell>
          <cell r="E150">
            <v>64906.32</v>
          </cell>
        </row>
        <row r="151">
          <cell r="C151">
            <v>142425</v>
          </cell>
          <cell r="D151" t="str">
            <v>NON-UTIL PROP-STORAG</v>
          </cell>
          <cell r="E151">
            <v>57179666.140000001</v>
          </cell>
        </row>
        <row r="152">
          <cell r="C152">
            <v>142430</v>
          </cell>
          <cell r="D152" t="str">
            <v>NON-UTIL PROP-GARDEN</v>
          </cell>
          <cell r="E152">
            <v>438739</v>
          </cell>
        </row>
        <row r="153">
          <cell r="C153">
            <v>142435</v>
          </cell>
          <cell r="D153" t="str">
            <v>NON-UTIL PROP-MISC</v>
          </cell>
          <cell r="E153">
            <v>475081.66</v>
          </cell>
        </row>
        <row r="154">
          <cell r="C154">
            <v>142440</v>
          </cell>
          <cell r="D154" t="str">
            <v>GAS STD UNGRD-ST HEL</v>
          </cell>
          <cell r="E154">
            <v>3507589.83</v>
          </cell>
        </row>
        <row r="155">
          <cell r="C155">
            <v>142605</v>
          </cell>
          <cell r="D155" t="str">
            <v>CWIP NON UTILITY</v>
          </cell>
          <cell r="E155">
            <v>5529389.2000000002</v>
          </cell>
        </row>
        <row r="156">
          <cell r="C156">
            <v>145003</v>
          </cell>
          <cell r="D156" t="str">
            <v>RWIP-REMOVAL-B CHARG</v>
          </cell>
          <cell r="E156">
            <v>57847522.240000002</v>
          </cell>
        </row>
        <row r="157">
          <cell r="C157">
            <v>145006</v>
          </cell>
          <cell r="D157" t="str">
            <v>SWIP-SALV UTILITY PL</v>
          </cell>
          <cell r="E157">
            <v>10428598.630000001</v>
          </cell>
        </row>
        <row r="158">
          <cell r="C158">
            <v>145009</v>
          </cell>
          <cell r="D158" t="str">
            <v>SWIP-SALV TRANSP C C</v>
          </cell>
          <cell r="E158">
            <v>33428.01</v>
          </cell>
        </row>
        <row r="159">
          <cell r="C159">
            <v>145012</v>
          </cell>
          <cell r="D159" t="str">
            <v>SWIP-SALV POWER EQUI</v>
          </cell>
          <cell r="E159">
            <v>-831516.62</v>
          </cell>
        </row>
        <row r="160">
          <cell r="C160">
            <v>145015</v>
          </cell>
          <cell r="D160" t="str">
            <v>N. MIST SWIP</v>
          </cell>
          <cell r="E160">
            <v>205733.18</v>
          </cell>
        </row>
        <row r="161">
          <cell r="C161">
            <v>145018</v>
          </cell>
          <cell r="D161" t="str">
            <v>RESERVE ADJ FOR AMOR</v>
          </cell>
          <cell r="E161">
            <v>4551748.5199999996</v>
          </cell>
        </row>
        <row r="162">
          <cell r="C162">
            <v>145021</v>
          </cell>
          <cell r="D162" t="str">
            <v>ACCUM DEPR UT-GAINLO</v>
          </cell>
          <cell r="E162">
            <v>82333289.400000006</v>
          </cell>
        </row>
        <row r="163">
          <cell r="C163">
            <v>145024</v>
          </cell>
          <cell r="D163" t="str">
            <v>DEP PROV-UTIL PLANT</v>
          </cell>
          <cell r="E163">
            <v>-1260925998.47</v>
          </cell>
        </row>
        <row r="164">
          <cell r="C164">
            <v>145027</v>
          </cell>
          <cell r="D164" t="str">
            <v>DEP PROV-TRANS EQUIP</v>
          </cell>
          <cell r="E164">
            <v>-22937242.780000001</v>
          </cell>
        </row>
        <row r="165">
          <cell r="C165">
            <v>145030</v>
          </cell>
          <cell r="D165" t="str">
            <v>A/D-TRANS EQUIP PROV</v>
          </cell>
          <cell r="E165">
            <v>5312856.4800000004</v>
          </cell>
        </row>
        <row r="166">
          <cell r="C166">
            <v>145033</v>
          </cell>
          <cell r="D166" t="str">
            <v>A/D-POWER EQUIP PROV</v>
          </cell>
          <cell r="E166">
            <v>1442707.49</v>
          </cell>
        </row>
        <row r="167">
          <cell r="C167">
            <v>145036</v>
          </cell>
          <cell r="D167" t="str">
            <v>DEP PROV-POWER EQUIP</v>
          </cell>
          <cell r="E167">
            <v>-3748060.63</v>
          </cell>
        </row>
        <row r="168">
          <cell r="C168">
            <v>145039</v>
          </cell>
          <cell r="D168" t="str">
            <v>N. MIST UTL PL DEPR</v>
          </cell>
          <cell r="E168">
            <v>-10118185.140000001</v>
          </cell>
        </row>
        <row r="169">
          <cell r="C169">
            <v>145048</v>
          </cell>
          <cell r="D169" t="str">
            <v>NWN ONLY N. MIST DEP</v>
          </cell>
          <cell r="E169">
            <v>-23480.52</v>
          </cell>
        </row>
        <row r="170">
          <cell r="C170">
            <v>145051</v>
          </cell>
          <cell r="D170" t="str">
            <v>NWN ONLY N. MIST GAI</v>
          </cell>
          <cell r="E170">
            <v>202000</v>
          </cell>
        </row>
        <row r="171">
          <cell r="C171">
            <v>145054</v>
          </cell>
          <cell r="D171" t="str">
            <v>PLANT RECLASS-DEPR</v>
          </cell>
          <cell r="E171">
            <v>573072.57999999996</v>
          </cell>
        </row>
        <row r="172">
          <cell r="C172">
            <v>145057</v>
          </cell>
          <cell r="D172" t="str">
            <v>N. MIST ACC DEPR OFF</v>
          </cell>
          <cell r="E172">
            <v>12089658.279999999</v>
          </cell>
        </row>
        <row r="173">
          <cell r="C173">
            <v>145063</v>
          </cell>
          <cell r="D173" t="str">
            <v>DEP PROV-UTIL OR MET</v>
          </cell>
          <cell r="E173">
            <v>1869981.12</v>
          </cell>
        </row>
        <row r="174">
          <cell r="C174">
            <v>145066</v>
          </cell>
          <cell r="D174" t="str">
            <v>DEP PROV-UTIL WA MET</v>
          </cell>
          <cell r="E174">
            <v>353059.9</v>
          </cell>
        </row>
        <row r="175">
          <cell r="C175">
            <v>145205</v>
          </cell>
          <cell r="D175" t="str">
            <v>FIN UTIL LEA ACC DEP</v>
          </cell>
          <cell r="E175">
            <v>-102694.52</v>
          </cell>
        </row>
        <row r="176">
          <cell r="C176">
            <v>145405</v>
          </cell>
          <cell r="D176" t="str">
            <v>SWIP-SALV NON UTILIT</v>
          </cell>
          <cell r="E176">
            <v>121313.02</v>
          </cell>
        </row>
        <row r="177">
          <cell r="C177">
            <v>145410</v>
          </cell>
          <cell r="D177" t="str">
            <v>ACCUM DEP NONUTILITY</v>
          </cell>
          <cell r="E177">
            <v>-1033.52</v>
          </cell>
        </row>
        <row r="178">
          <cell r="C178">
            <v>145415</v>
          </cell>
          <cell r="D178" t="str">
            <v>DEP PROV-DOCK/OIL TK</v>
          </cell>
          <cell r="E178">
            <v>-4542989.3499999996</v>
          </cell>
        </row>
        <row r="179">
          <cell r="C179">
            <v>145420</v>
          </cell>
          <cell r="D179" t="str">
            <v>DEP PROV-INT STOR</v>
          </cell>
          <cell r="E179">
            <v>-17509485.859999999</v>
          </cell>
        </row>
        <row r="180">
          <cell r="C180">
            <v>145425</v>
          </cell>
          <cell r="D180" t="str">
            <v>ACCUM DEP NONUTILITY</v>
          </cell>
          <cell r="E180">
            <v>764394.96</v>
          </cell>
        </row>
        <row r="181">
          <cell r="C181">
            <v>151010</v>
          </cell>
          <cell r="D181" t="str">
            <v>UNAMTZD LOSS 9.75%</v>
          </cell>
          <cell r="E181">
            <v>705706</v>
          </cell>
        </row>
        <row r="182">
          <cell r="C182">
            <v>151015</v>
          </cell>
          <cell r="D182" t="str">
            <v>UNAMTZD EXPENSE 5.62</v>
          </cell>
          <cell r="E182">
            <v>196864</v>
          </cell>
        </row>
        <row r="183">
          <cell r="C183">
            <v>151105</v>
          </cell>
          <cell r="D183" t="str">
            <v>LT REG LOSS SWAP FC</v>
          </cell>
          <cell r="E183">
            <v>9270643</v>
          </cell>
        </row>
        <row r="184">
          <cell r="C184">
            <v>151110</v>
          </cell>
          <cell r="D184" t="str">
            <v>LT REG LOSS PHYSICAL</v>
          </cell>
          <cell r="E184">
            <v>204370</v>
          </cell>
        </row>
        <row r="185">
          <cell r="C185">
            <v>151205</v>
          </cell>
          <cell r="D185" t="str">
            <v>FAS 109 DFED ASSET</v>
          </cell>
          <cell r="E185">
            <v>8787855.3800000008</v>
          </cell>
        </row>
        <row r="186">
          <cell r="C186">
            <v>151210</v>
          </cell>
          <cell r="D186" t="str">
            <v>Tax - AFUDC Eq Rec</v>
          </cell>
          <cell r="E186">
            <v>1010707.64</v>
          </cell>
        </row>
        <row r="187">
          <cell r="C187">
            <v>151215</v>
          </cell>
          <cell r="D187" t="str">
            <v>TAX NMEP AFDUCT EQ R</v>
          </cell>
          <cell r="E187">
            <v>1330098</v>
          </cell>
        </row>
        <row r="188">
          <cell r="C188">
            <v>151310</v>
          </cell>
          <cell r="D188" t="str">
            <v>ENV REG DEF-GASCO</v>
          </cell>
          <cell r="E188">
            <v>117167166.41</v>
          </cell>
        </row>
        <row r="189">
          <cell r="C189">
            <v>151312</v>
          </cell>
          <cell r="D189" t="str">
            <v>ENV REG DEF-SIL</v>
          </cell>
          <cell r="E189">
            <v>0.01</v>
          </cell>
        </row>
        <row r="190">
          <cell r="C190">
            <v>151315</v>
          </cell>
          <cell r="D190" t="str">
            <v>ENV REG DEF-HARBOR</v>
          </cell>
          <cell r="E190">
            <v>13861839.949999999</v>
          </cell>
        </row>
        <row r="191">
          <cell r="C191">
            <v>151320</v>
          </cell>
          <cell r="D191" t="str">
            <v>ENV REG DEF-PGM</v>
          </cell>
          <cell r="E191">
            <v>2935231.09</v>
          </cell>
        </row>
        <row r="192">
          <cell r="C192">
            <v>151325</v>
          </cell>
          <cell r="D192" t="str">
            <v>ENV REG DEF-OR STEEL</v>
          </cell>
          <cell r="E192">
            <v>179077.21</v>
          </cell>
        </row>
        <row r="193">
          <cell r="C193">
            <v>151330</v>
          </cell>
          <cell r="D193" t="str">
            <v>ENV REG DEF-CENTRAL</v>
          </cell>
          <cell r="E193">
            <v>0.04</v>
          </cell>
        </row>
        <row r="194">
          <cell r="C194">
            <v>151335</v>
          </cell>
          <cell r="D194" t="str">
            <v>OR-ENVIRON RECOVERY</v>
          </cell>
          <cell r="E194">
            <v>-58675487.350000001</v>
          </cell>
        </row>
        <row r="195">
          <cell r="C195">
            <v>151340</v>
          </cell>
          <cell r="D195" t="str">
            <v>ENV BASE RATE DEF</v>
          </cell>
          <cell r="E195">
            <v>-7852945.46</v>
          </cell>
        </row>
        <row r="196">
          <cell r="C196">
            <v>151345</v>
          </cell>
          <cell r="D196" t="str">
            <v>WA ENV REG DEF-GASCO</v>
          </cell>
          <cell r="E196">
            <v>823463.87</v>
          </cell>
        </row>
        <row r="197">
          <cell r="C197">
            <v>151360</v>
          </cell>
          <cell r="D197" t="str">
            <v>WA ENV REG DEF-HARBR</v>
          </cell>
          <cell r="E197">
            <v>100884.4</v>
          </cell>
        </row>
        <row r="198">
          <cell r="C198">
            <v>151370</v>
          </cell>
          <cell r="D198" t="str">
            <v>WA-ENVIRON RECOVERY</v>
          </cell>
          <cell r="E198">
            <v>-1550681.32</v>
          </cell>
        </row>
        <row r="199">
          <cell r="C199">
            <v>151371</v>
          </cell>
          <cell r="D199" t="str">
            <v>ENVIR WA Int &amp; Spend</v>
          </cell>
          <cell r="E199">
            <v>0.01</v>
          </cell>
        </row>
        <row r="200">
          <cell r="C200">
            <v>151375</v>
          </cell>
          <cell r="D200" t="str">
            <v>ENVIRO POST PRUDENCE</v>
          </cell>
          <cell r="E200">
            <v>25426585.02</v>
          </cell>
        </row>
        <row r="201">
          <cell r="C201">
            <v>151380</v>
          </cell>
          <cell r="D201" t="str">
            <v>ENVIRON. SRRM AMORT.</v>
          </cell>
          <cell r="E201">
            <v>890286.5</v>
          </cell>
        </row>
        <row r="202">
          <cell r="C202">
            <v>151385</v>
          </cell>
          <cell r="D202" t="str">
            <v>AMORT-ECRM ENV COST</v>
          </cell>
          <cell r="E202">
            <v>80193.88</v>
          </cell>
        </row>
        <row r="203">
          <cell r="C203">
            <v>151405</v>
          </cell>
          <cell r="D203" t="str">
            <v>DBP PENSION COSTS</v>
          </cell>
          <cell r="E203">
            <v>105077811</v>
          </cell>
        </row>
        <row r="204">
          <cell r="C204">
            <v>151410</v>
          </cell>
          <cell r="D204" t="str">
            <v>FAS 106 COSTS</v>
          </cell>
          <cell r="E204">
            <v>5470069.1900000004</v>
          </cell>
        </row>
        <row r="205">
          <cell r="C205">
            <v>151505</v>
          </cell>
          <cell r="D205" t="str">
            <v>WACOG DEF - OR</v>
          </cell>
          <cell r="E205">
            <v>39131489</v>
          </cell>
        </row>
        <row r="206">
          <cell r="C206">
            <v>151510</v>
          </cell>
          <cell r="D206" t="str">
            <v>WACOG AMORT - OR</v>
          </cell>
          <cell r="E206">
            <v>4392083.2699999996</v>
          </cell>
        </row>
        <row r="207">
          <cell r="C207">
            <v>151515</v>
          </cell>
          <cell r="D207" t="str">
            <v>SEC DEF INT RV WACOG</v>
          </cell>
          <cell r="E207">
            <v>-378000.41</v>
          </cell>
        </row>
        <row r="208">
          <cell r="C208">
            <v>151520</v>
          </cell>
          <cell r="D208" t="str">
            <v>DEMAND DEF - OR</v>
          </cell>
          <cell r="E208">
            <v>2568968.87</v>
          </cell>
        </row>
        <row r="209">
          <cell r="C209">
            <v>151525</v>
          </cell>
          <cell r="D209" t="str">
            <v>DEMAND AMORT - OR</v>
          </cell>
          <cell r="E209">
            <v>440110.41</v>
          </cell>
        </row>
        <row r="210">
          <cell r="C210">
            <v>151530</v>
          </cell>
          <cell r="D210" t="str">
            <v>SEC DEF INT RV DEMND</v>
          </cell>
          <cell r="E210">
            <v>-23757.96</v>
          </cell>
        </row>
        <row r="211">
          <cell r="C211">
            <v>151535</v>
          </cell>
          <cell r="D211" t="str">
            <v>COOS CNTY DEM DEF</v>
          </cell>
          <cell r="E211">
            <v>293441.31</v>
          </cell>
        </row>
        <row r="212">
          <cell r="C212">
            <v>151540</v>
          </cell>
          <cell r="D212" t="str">
            <v>WACOG DEF - WA</v>
          </cell>
          <cell r="E212">
            <v>9271592.6999999993</v>
          </cell>
        </row>
        <row r="213">
          <cell r="C213">
            <v>151545</v>
          </cell>
          <cell r="D213" t="str">
            <v>WACOG AMORT - WA</v>
          </cell>
          <cell r="E213">
            <v>195133.54</v>
          </cell>
        </row>
        <row r="214">
          <cell r="C214">
            <v>151550</v>
          </cell>
          <cell r="D214" t="str">
            <v>DEMAND DEF - WA</v>
          </cell>
          <cell r="E214">
            <v>-1032305.74</v>
          </cell>
        </row>
        <row r="215">
          <cell r="C215">
            <v>151555</v>
          </cell>
          <cell r="D215" t="str">
            <v>DEMAND AMORT - WA</v>
          </cell>
          <cell r="E215">
            <v>125625.25</v>
          </cell>
        </row>
        <row r="216">
          <cell r="C216">
            <v>151560</v>
          </cell>
          <cell r="D216" t="str">
            <v>SEAS DEMAND DEF - OR</v>
          </cell>
          <cell r="E216">
            <v>-1219009.8500000001</v>
          </cell>
        </row>
        <row r="217">
          <cell r="C217">
            <v>151565</v>
          </cell>
          <cell r="D217" t="str">
            <v>OR WAGOC EQUAL</v>
          </cell>
          <cell r="E217">
            <v>176284</v>
          </cell>
        </row>
        <row r="218">
          <cell r="C218">
            <v>151570</v>
          </cell>
          <cell r="D218" t="str">
            <v>SEC DEF INT REV DMND</v>
          </cell>
          <cell r="E218">
            <v>0</v>
          </cell>
        </row>
        <row r="219">
          <cell r="C219">
            <v>151605</v>
          </cell>
          <cell r="D219" t="str">
            <v>OR HORIZON O&amp;M DEFER</v>
          </cell>
          <cell r="E219">
            <v>6995240.5199999996</v>
          </cell>
        </row>
        <row r="220">
          <cell r="C220">
            <v>151615</v>
          </cell>
          <cell r="D220" t="str">
            <v>WA HORIZON O&amp;M DEFER</v>
          </cell>
          <cell r="E220">
            <v>883645.83</v>
          </cell>
        </row>
        <row r="221">
          <cell r="C221">
            <v>151702</v>
          </cell>
          <cell r="D221" t="str">
            <v>OR COVID19 UNCOL DEF</v>
          </cell>
          <cell r="E221">
            <v>1547353.06</v>
          </cell>
        </row>
        <row r="222">
          <cell r="C222">
            <v>151704</v>
          </cell>
          <cell r="D222" t="str">
            <v>OR COVID LAT FEE &amp; O</v>
          </cell>
          <cell r="E222">
            <v>3451419.82</v>
          </cell>
        </row>
        <row r="223">
          <cell r="C223">
            <v>151706</v>
          </cell>
          <cell r="D223" t="str">
            <v>OR COVID19 OTHER DEF</v>
          </cell>
          <cell r="E223">
            <v>3480342.45</v>
          </cell>
        </row>
        <row r="224">
          <cell r="C224">
            <v>151708</v>
          </cell>
          <cell r="D224" t="str">
            <v>WA COVID19 UNCOL DEF</v>
          </cell>
          <cell r="E224">
            <v>162316.1</v>
          </cell>
        </row>
        <row r="225">
          <cell r="C225">
            <v>151710</v>
          </cell>
          <cell r="D225" t="str">
            <v>WA COVID LAT FEE DEF</v>
          </cell>
          <cell r="E225">
            <v>188058.34</v>
          </cell>
        </row>
        <row r="226">
          <cell r="C226">
            <v>151712</v>
          </cell>
          <cell r="D226" t="str">
            <v>WA COVID19 OTHER DEF</v>
          </cell>
          <cell r="E226">
            <v>426717.02</v>
          </cell>
        </row>
        <row r="227">
          <cell r="C227">
            <v>151722</v>
          </cell>
          <cell r="D227" t="str">
            <v>OR COVID COST SAV DE</v>
          </cell>
          <cell r="E227">
            <v>-964365.28</v>
          </cell>
        </row>
        <row r="228">
          <cell r="C228">
            <v>151724</v>
          </cell>
          <cell r="D228" t="str">
            <v>WA COVID COST SAV DE</v>
          </cell>
          <cell r="E228">
            <v>-318640.96000000002</v>
          </cell>
        </row>
        <row r="229">
          <cell r="C229">
            <v>151726</v>
          </cell>
          <cell r="D229" t="str">
            <v>OR COVID LATE FEE RS</v>
          </cell>
          <cell r="E229">
            <v>-3451419.82</v>
          </cell>
        </row>
        <row r="230">
          <cell r="C230">
            <v>151728</v>
          </cell>
          <cell r="D230" t="str">
            <v>WA COVID LATE FEE RS</v>
          </cell>
          <cell r="E230">
            <v>-188058.34</v>
          </cell>
        </row>
        <row r="231">
          <cell r="C231">
            <v>151730</v>
          </cell>
          <cell r="D231" t="str">
            <v>OR COVID AMP</v>
          </cell>
          <cell r="E231">
            <v>8829103.7200000007</v>
          </cell>
        </row>
        <row r="232">
          <cell r="C232">
            <v>151732</v>
          </cell>
          <cell r="D232" t="str">
            <v>WA COVID AMP</v>
          </cell>
          <cell r="E232">
            <v>190230.14</v>
          </cell>
        </row>
        <row r="233">
          <cell r="C233">
            <v>151802</v>
          </cell>
          <cell r="D233" t="str">
            <v>TSA SEC DIR2B OM OR</v>
          </cell>
          <cell r="E233">
            <v>2063230.08</v>
          </cell>
        </row>
        <row r="234">
          <cell r="C234">
            <v>151804</v>
          </cell>
          <cell r="D234" t="str">
            <v>TSA SEC DIR2 COS OR</v>
          </cell>
          <cell r="E234">
            <v>752780.87</v>
          </cell>
        </row>
        <row r="235">
          <cell r="C235">
            <v>151806</v>
          </cell>
          <cell r="D235" t="str">
            <v>TSA SEC DIR2B OM WA</v>
          </cell>
          <cell r="E235">
            <v>223327.86</v>
          </cell>
        </row>
        <row r="236">
          <cell r="C236">
            <v>151808</v>
          </cell>
          <cell r="D236" t="str">
            <v>TSA SEC DIR2B COS WA</v>
          </cell>
          <cell r="E236">
            <v>98107.43</v>
          </cell>
        </row>
        <row r="237">
          <cell r="C237">
            <v>151810</v>
          </cell>
          <cell r="D237" t="str">
            <v>UNBILLED EST AMORT</v>
          </cell>
          <cell r="E237">
            <v>-792274</v>
          </cell>
        </row>
        <row r="238">
          <cell r="C238">
            <v>151812</v>
          </cell>
          <cell r="D238" t="str">
            <v>250 TAYLOR LEASE DEF</v>
          </cell>
          <cell r="E238">
            <v>6322952.7599999998</v>
          </cell>
        </row>
        <row r="239">
          <cell r="C239">
            <v>151814</v>
          </cell>
          <cell r="D239" t="str">
            <v>OR CAT AMORTIZATION</v>
          </cell>
          <cell r="E239">
            <v>99396.1</v>
          </cell>
        </row>
        <row r="240">
          <cell r="C240">
            <v>151816</v>
          </cell>
          <cell r="D240" t="str">
            <v>SEC DEF INT REV IND</v>
          </cell>
          <cell r="E240">
            <v>-60075.61</v>
          </cell>
        </row>
        <row r="241">
          <cell r="C241">
            <v>151818</v>
          </cell>
          <cell r="D241" t="str">
            <v>DEF OR INDSTRIAL DSM</v>
          </cell>
          <cell r="E241">
            <v>9139001.0899999999</v>
          </cell>
        </row>
        <row r="242">
          <cell r="C242">
            <v>151820</v>
          </cell>
          <cell r="D242" t="str">
            <v>AMORT OR DSM-INDUSTR</v>
          </cell>
          <cell r="E242">
            <v>599108.94999999995</v>
          </cell>
        </row>
        <row r="243">
          <cell r="C243">
            <v>151822</v>
          </cell>
          <cell r="D243" t="str">
            <v>DEF WA GREAT PROGRAM</v>
          </cell>
          <cell r="E243">
            <v>398428.31</v>
          </cell>
        </row>
        <row r="244">
          <cell r="C244">
            <v>151824</v>
          </cell>
          <cell r="D244" t="str">
            <v>AMORT WA GREAT PRGM</v>
          </cell>
          <cell r="E244">
            <v>418508.03</v>
          </cell>
        </row>
        <row r="245">
          <cell r="C245">
            <v>151826</v>
          </cell>
          <cell r="D245" t="str">
            <v>DEFER OR PUC FEE</v>
          </cell>
          <cell r="E245">
            <v>566794.75</v>
          </cell>
        </row>
        <row r="246">
          <cell r="C246">
            <v>151828</v>
          </cell>
          <cell r="D246" t="str">
            <v>AMORT OR PUC FEE</v>
          </cell>
          <cell r="E246">
            <v>62115.71</v>
          </cell>
        </row>
        <row r="247">
          <cell r="C247">
            <v>151830</v>
          </cell>
          <cell r="D247" t="str">
            <v>OR DEF WARM - Res</v>
          </cell>
          <cell r="E247">
            <v>397332.6</v>
          </cell>
        </row>
        <row r="248">
          <cell r="C248">
            <v>151832</v>
          </cell>
          <cell r="D248" t="str">
            <v>Amort OR DEF WARM R</v>
          </cell>
          <cell r="E248">
            <v>236944.45</v>
          </cell>
        </row>
        <row r="249">
          <cell r="C249">
            <v>151834</v>
          </cell>
          <cell r="D249" t="str">
            <v>OR DEF WARM - Com</v>
          </cell>
          <cell r="E249">
            <v>447556.82</v>
          </cell>
        </row>
        <row r="250">
          <cell r="C250">
            <v>151836</v>
          </cell>
          <cell r="D250" t="str">
            <v>Amort OR DEF WARM C</v>
          </cell>
          <cell r="E250">
            <v>124627.43</v>
          </cell>
        </row>
        <row r="251">
          <cell r="C251">
            <v>151838</v>
          </cell>
          <cell r="D251" t="str">
            <v>WS Pen Reg Asset-OR</v>
          </cell>
          <cell r="E251">
            <v>4638123</v>
          </cell>
        </row>
        <row r="252">
          <cell r="C252">
            <v>151840</v>
          </cell>
          <cell r="D252" t="str">
            <v>West States CP - OR</v>
          </cell>
          <cell r="E252">
            <v>347402</v>
          </cell>
        </row>
        <row r="253">
          <cell r="C253">
            <v>151842</v>
          </cell>
          <cell r="D253" t="str">
            <v>WS Pen Reg Asset-WA</v>
          </cell>
          <cell r="E253">
            <v>535467</v>
          </cell>
        </row>
        <row r="254">
          <cell r="C254">
            <v>151844</v>
          </cell>
          <cell r="D254" t="str">
            <v>West States CP - WA</v>
          </cell>
          <cell r="E254">
            <v>40106</v>
          </cell>
        </row>
        <row r="255">
          <cell r="C255">
            <v>151846</v>
          </cell>
          <cell r="D255" t="str">
            <v>OR COM 31 DECOUP DEF</v>
          </cell>
          <cell r="E255">
            <v>-532824.9</v>
          </cell>
        </row>
        <row r="256">
          <cell r="C256">
            <v>151848</v>
          </cell>
          <cell r="D256" t="str">
            <v>OR COM 31 DECOUP AMR</v>
          </cell>
          <cell r="E256">
            <v>19832.71</v>
          </cell>
        </row>
        <row r="257">
          <cell r="C257">
            <v>151852</v>
          </cell>
          <cell r="D257" t="str">
            <v>OR COM 3 DECOUP AMRT</v>
          </cell>
          <cell r="E257">
            <v>192175.83</v>
          </cell>
        </row>
        <row r="258">
          <cell r="C258">
            <v>151854</v>
          </cell>
          <cell r="D258" t="str">
            <v>OR COMM 3 DECOUP DEF</v>
          </cell>
          <cell r="E258">
            <v>-6539652.5800000001</v>
          </cell>
        </row>
        <row r="259">
          <cell r="C259">
            <v>151858</v>
          </cell>
          <cell r="D259" t="str">
            <v>SEC INT ADJ COM DECG</v>
          </cell>
          <cell r="E259">
            <v>0</v>
          </cell>
        </row>
        <row r="260">
          <cell r="C260">
            <v>151862</v>
          </cell>
          <cell r="D260" t="str">
            <v>Amort-SEC Def. Int</v>
          </cell>
          <cell r="E260">
            <v>-107215.62</v>
          </cell>
        </row>
        <row r="261">
          <cell r="C261">
            <v>151864</v>
          </cell>
          <cell r="D261" t="str">
            <v>DECOUP DEF OR - RES</v>
          </cell>
          <cell r="E261">
            <v>-9243712.3200000003</v>
          </cell>
        </row>
        <row r="262">
          <cell r="C262">
            <v>151866</v>
          </cell>
          <cell r="D262" t="str">
            <v>INTERVENER FUNDING</v>
          </cell>
          <cell r="E262">
            <v>101125</v>
          </cell>
        </row>
        <row r="263">
          <cell r="C263">
            <v>151868</v>
          </cell>
          <cell r="D263" t="str">
            <v>AMORT OR DECOUP-RES</v>
          </cell>
          <cell r="E263">
            <v>-483305.33</v>
          </cell>
        </row>
        <row r="264">
          <cell r="C264">
            <v>151870</v>
          </cell>
          <cell r="D264" t="str">
            <v>NWIGU INTERVENOR MAT</v>
          </cell>
          <cell r="E264">
            <v>63567.08</v>
          </cell>
        </row>
        <row r="265">
          <cell r="C265">
            <v>151872</v>
          </cell>
          <cell r="D265" t="str">
            <v>OR ENV SITE UNA RES</v>
          </cell>
          <cell r="E265">
            <v>-1136362.96</v>
          </cell>
        </row>
        <row r="266">
          <cell r="C266">
            <v>151874</v>
          </cell>
          <cell r="D266" t="str">
            <v>OR ONLY ENV SITE UNA</v>
          </cell>
          <cell r="E266">
            <v>1136362.96</v>
          </cell>
        </row>
        <row r="267">
          <cell r="C267">
            <v>151878</v>
          </cell>
          <cell r="D267" t="str">
            <v>DEFER- INTERV ISSUE</v>
          </cell>
          <cell r="E267">
            <v>5000</v>
          </cell>
        </row>
        <row r="268">
          <cell r="C268">
            <v>151880</v>
          </cell>
          <cell r="D268" t="str">
            <v>AMORT - CUB INTERVEN</v>
          </cell>
          <cell r="E268">
            <v>22763.62</v>
          </cell>
        </row>
        <row r="269">
          <cell r="C269">
            <v>151882</v>
          </cell>
          <cell r="D269" t="str">
            <v>AMORT - NWIGU INTERV</v>
          </cell>
          <cell r="E269">
            <v>25199.45</v>
          </cell>
        </row>
        <row r="270">
          <cell r="C270">
            <v>151886</v>
          </cell>
          <cell r="D270" t="str">
            <v>WA ENERGY EFFICIENCY</v>
          </cell>
          <cell r="E270">
            <v>0</v>
          </cell>
        </row>
        <row r="271">
          <cell r="C271">
            <v>151888</v>
          </cell>
          <cell r="D271" t="str">
            <v>AMORT SCH 178 RESID.</v>
          </cell>
          <cell r="E271">
            <v>59832.4</v>
          </cell>
        </row>
        <row r="272">
          <cell r="C272">
            <v>151890</v>
          </cell>
          <cell r="D272" t="str">
            <v>WA - LIEE DEF</v>
          </cell>
          <cell r="E272">
            <v>82979.25</v>
          </cell>
        </row>
        <row r="273">
          <cell r="C273">
            <v>151892</v>
          </cell>
          <cell r="D273" t="str">
            <v>WA - LIEE AMORT</v>
          </cell>
          <cell r="E273">
            <v>-355405.25</v>
          </cell>
        </row>
        <row r="274">
          <cell r="C274">
            <v>151894</v>
          </cell>
          <cell r="D274" t="str">
            <v>AMORT WA DSM</v>
          </cell>
          <cell r="E274">
            <v>149733.9</v>
          </cell>
        </row>
        <row r="275">
          <cell r="C275">
            <v>151896</v>
          </cell>
          <cell r="D275" t="str">
            <v>WA EE DEF-HISTORICAL</v>
          </cell>
          <cell r="E275">
            <v>2081789.25</v>
          </cell>
        </row>
        <row r="276">
          <cell r="C276">
            <v>151898</v>
          </cell>
          <cell r="D276" t="str">
            <v>WA EE DEF - TRUEUP</v>
          </cell>
          <cell r="E276">
            <v>-974212.9</v>
          </cell>
        </row>
        <row r="277">
          <cell r="C277">
            <v>151900</v>
          </cell>
          <cell r="D277" t="str">
            <v>DEF GEOTEE - COM</v>
          </cell>
          <cell r="E277">
            <v>112429.69</v>
          </cell>
        </row>
        <row r="278">
          <cell r="C278">
            <v>151902</v>
          </cell>
          <cell r="D278" t="str">
            <v>DEF GEOTEE - RES</v>
          </cell>
          <cell r="E278">
            <v>568247.31000000006</v>
          </cell>
        </row>
        <row r="279">
          <cell r="C279">
            <v>151904</v>
          </cell>
          <cell r="D279" t="str">
            <v>PENSION BALANCING-OR</v>
          </cell>
          <cell r="E279">
            <v>35150194.189999998</v>
          </cell>
        </row>
        <row r="280">
          <cell r="C280">
            <v>151908</v>
          </cell>
          <cell r="D280" t="str">
            <v>MLT FAM SCHD405 PMTS</v>
          </cell>
          <cell r="E280">
            <v>333533.19</v>
          </cell>
        </row>
        <row r="281">
          <cell r="C281">
            <v>151910</v>
          </cell>
          <cell r="D281" t="str">
            <v>MLT FAM SCHD4 AMORT</v>
          </cell>
          <cell r="E281">
            <v>-26644.95</v>
          </cell>
        </row>
        <row r="282">
          <cell r="C282">
            <v>151918</v>
          </cell>
          <cell r="D282" t="str">
            <v>AMORT WA CONSERV ASS</v>
          </cell>
          <cell r="E282">
            <v>12644.82</v>
          </cell>
        </row>
        <row r="283">
          <cell r="C283">
            <v>151919</v>
          </cell>
          <cell r="D283" t="str">
            <v>HB 2475-LOW INC BILL</v>
          </cell>
          <cell r="E283">
            <v>17311.82</v>
          </cell>
        </row>
        <row r="284">
          <cell r="C284">
            <v>151920</v>
          </cell>
          <cell r="D284" t="str">
            <v>OR DEF-HOOD RIV SVC</v>
          </cell>
          <cell r="E284">
            <v>0</v>
          </cell>
        </row>
        <row r="285">
          <cell r="C285">
            <v>151922</v>
          </cell>
          <cell r="D285" t="str">
            <v>WA DEF-WHITE S SVC R</v>
          </cell>
          <cell r="E285">
            <v>0</v>
          </cell>
        </row>
        <row r="286">
          <cell r="C286">
            <v>151924</v>
          </cell>
          <cell r="D286" t="str">
            <v>REG ASSET RECLASS-LT</v>
          </cell>
          <cell r="E286">
            <v>-46373044.020000003</v>
          </cell>
        </row>
        <row r="287">
          <cell r="C287">
            <v>154005</v>
          </cell>
          <cell r="D287" t="str">
            <v>FAS133 L.T. GAIN SW&amp;</v>
          </cell>
          <cell r="E287">
            <v>8838245</v>
          </cell>
        </row>
        <row r="288">
          <cell r="C288">
            <v>154010</v>
          </cell>
          <cell r="D288" t="str">
            <v>FAS 133 L.T. GAIN PH</v>
          </cell>
          <cell r="E288">
            <v>282812</v>
          </cell>
        </row>
        <row r="289">
          <cell r="C289">
            <v>154015</v>
          </cell>
          <cell r="D289" t="str">
            <v>PHYSICAL OPT-LT GAIN</v>
          </cell>
          <cell r="E289">
            <v>0</v>
          </cell>
        </row>
        <row r="290">
          <cell r="C290">
            <v>157005</v>
          </cell>
          <cell r="D290" t="str">
            <v>CSV EDC LIFE INSUR</v>
          </cell>
          <cell r="E290">
            <v>875865.52</v>
          </cell>
        </row>
        <row r="291">
          <cell r="C291">
            <v>157010</v>
          </cell>
          <cell r="D291" t="str">
            <v>CSV DDC W/ TOLI</v>
          </cell>
          <cell r="E291">
            <v>2258102</v>
          </cell>
        </row>
        <row r="292">
          <cell r="C292">
            <v>157015</v>
          </cell>
          <cell r="D292" t="str">
            <v>CSV COLI 6/19 YE</v>
          </cell>
          <cell r="E292">
            <v>8796840</v>
          </cell>
        </row>
        <row r="293">
          <cell r="C293">
            <v>157020</v>
          </cell>
          <cell r="D293" t="str">
            <v>CSV ESRIP W/ TOLI</v>
          </cell>
          <cell r="E293">
            <v>4263098.96</v>
          </cell>
        </row>
        <row r="294">
          <cell r="C294">
            <v>157025</v>
          </cell>
          <cell r="D294" t="str">
            <v>CSV EDC LIFE INSUR</v>
          </cell>
          <cell r="E294">
            <v>330169.03999999998</v>
          </cell>
        </row>
        <row r="295">
          <cell r="C295">
            <v>157030</v>
          </cell>
          <cell r="D295" t="str">
            <v>CSV ESRIP W/ TOLI</v>
          </cell>
          <cell r="E295">
            <v>9108196.6300000008</v>
          </cell>
        </row>
        <row r="296">
          <cell r="C296">
            <v>157035</v>
          </cell>
          <cell r="D296" t="str">
            <v>CSV TODD LIFE INSUR</v>
          </cell>
          <cell r="E296">
            <v>10846875.789999999</v>
          </cell>
        </row>
        <row r="297">
          <cell r="C297">
            <v>157040</v>
          </cell>
          <cell r="D297" t="str">
            <v>SUP TRUST DC PLAN 1</v>
          </cell>
          <cell r="E297">
            <v>6594599.9800000004</v>
          </cell>
        </row>
        <row r="298">
          <cell r="C298">
            <v>157045</v>
          </cell>
          <cell r="D298" t="str">
            <v>SUP TRUST DC PLAN 2</v>
          </cell>
          <cell r="E298">
            <v>1427494.04</v>
          </cell>
        </row>
        <row r="299">
          <cell r="C299">
            <v>157050</v>
          </cell>
          <cell r="D299" t="str">
            <v>SUP TRUST SERP PLAN1</v>
          </cell>
          <cell r="E299">
            <v>3808913.52</v>
          </cell>
        </row>
        <row r="300">
          <cell r="C300">
            <v>157055</v>
          </cell>
          <cell r="D300" t="str">
            <v>SUP TRUST SERP PLAN2</v>
          </cell>
          <cell r="E300">
            <v>424076.04</v>
          </cell>
        </row>
        <row r="301">
          <cell r="C301">
            <v>160005</v>
          </cell>
          <cell r="D301" t="str">
            <v>ROU UTIL LEASE ASSET</v>
          </cell>
          <cell r="E301">
            <v>85966407.459999993</v>
          </cell>
        </row>
        <row r="302">
          <cell r="C302">
            <v>160205</v>
          </cell>
          <cell r="D302" t="str">
            <v>ROU UTIL LEAS ACC DE</v>
          </cell>
          <cell r="E302">
            <v>-12260589.49</v>
          </cell>
        </row>
        <row r="303">
          <cell r="C303">
            <v>163005</v>
          </cell>
          <cell r="D303" t="str">
            <v>LEASE RECEIVABLE- LT</v>
          </cell>
          <cell r="E303">
            <v>589037.82999999996</v>
          </cell>
        </row>
        <row r="304">
          <cell r="C304">
            <v>163010</v>
          </cell>
          <cell r="D304" t="str">
            <v>N. MIST LT LEASE REC</v>
          </cell>
          <cell r="E304">
            <v>136084019.16999999</v>
          </cell>
        </row>
        <row r="305">
          <cell r="C305">
            <v>169005</v>
          </cell>
          <cell r="D305" t="str">
            <v>CLOUD UTIL PLANT INS</v>
          </cell>
          <cell r="E305">
            <v>12085924.279999999</v>
          </cell>
        </row>
        <row r="306">
          <cell r="C306">
            <v>169006</v>
          </cell>
          <cell r="D306" t="str">
            <v>CWIP - CLOUD UTIL</v>
          </cell>
          <cell r="E306">
            <v>19492019.050000001</v>
          </cell>
        </row>
        <row r="307">
          <cell r="C307">
            <v>169010</v>
          </cell>
          <cell r="D307" t="str">
            <v>CLOUD UTL PL DEPR</v>
          </cell>
          <cell r="E307">
            <v>-3855598.53</v>
          </cell>
        </row>
        <row r="308">
          <cell r="C308">
            <v>169105</v>
          </cell>
          <cell r="D308" t="str">
            <v>Long Term Prepaids</v>
          </cell>
          <cell r="E308">
            <v>1568307.88</v>
          </cell>
        </row>
        <row r="309">
          <cell r="C309">
            <v>169110</v>
          </cell>
          <cell r="D309" t="str">
            <v>WC INS Recover - LT</v>
          </cell>
          <cell r="E309">
            <v>1188165</v>
          </cell>
        </row>
        <row r="310">
          <cell r="C310">
            <v>169115</v>
          </cell>
          <cell r="D310" t="str">
            <v>UNAMT DEBT EXP LOC</v>
          </cell>
          <cell r="E310">
            <v>1552355.29</v>
          </cell>
        </row>
        <row r="311">
          <cell r="C311">
            <v>169120</v>
          </cell>
          <cell r="D311" t="str">
            <v>Def Ince-Sng Fam Con</v>
          </cell>
          <cell r="E311">
            <v>3328713</v>
          </cell>
        </row>
        <row r="312">
          <cell r="C312">
            <v>169125</v>
          </cell>
          <cell r="D312" t="str">
            <v>Acc Amort - DI - SFC</v>
          </cell>
          <cell r="E312">
            <v>-173149.65</v>
          </cell>
        </row>
        <row r="313">
          <cell r="C313">
            <v>169130</v>
          </cell>
          <cell r="D313" t="str">
            <v>Def Ince-Mltf Mult M</v>
          </cell>
          <cell r="E313">
            <v>3125100</v>
          </cell>
        </row>
        <row r="314">
          <cell r="C314">
            <v>169135</v>
          </cell>
          <cell r="D314" t="str">
            <v>Acc Amort - DI - MMM</v>
          </cell>
          <cell r="E314">
            <v>-141950.37</v>
          </cell>
        </row>
        <row r="315">
          <cell r="C315">
            <v>169140</v>
          </cell>
          <cell r="D315" t="str">
            <v>LEASE CLEARING</v>
          </cell>
          <cell r="E315">
            <v>0</v>
          </cell>
        </row>
        <row r="316">
          <cell r="C316">
            <v>169145</v>
          </cell>
          <cell r="D316" t="str">
            <v>LEASE ASSET CLEARING</v>
          </cell>
          <cell r="E316">
            <v>0</v>
          </cell>
        </row>
        <row r="317">
          <cell r="C317">
            <v>169150</v>
          </cell>
          <cell r="D317" t="str">
            <v>CIS SUSPENSE</v>
          </cell>
          <cell r="E317">
            <v>102396.66</v>
          </cell>
        </row>
        <row r="318">
          <cell r="C318">
            <v>169155</v>
          </cell>
          <cell r="D318" t="str">
            <v>SUSPENSE</v>
          </cell>
          <cell r="E318">
            <v>0</v>
          </cell>
        </row>
        <row r="319">
          <cell r="C319">
            <v>169165</v>
          </cell>
          <cell r="D319" t="str">
            <v>PRELIMINARY SURVEYS</v>
          </cell>
          <cell r="E319">
            <v>5709996.1699999999</v>
          </cell>
        </row>
        <row r="320">
          <cell r="C320">
            <v>169170</v>
          </cell>
          <cell r="D320" t="str">
            <v>CLEARING</v>
          </cell>
          <cell r="E320">
            <v>280113.48</v>
          </cell>
        </row>
        <row r="321">
          <cell r="C321">
            <v>169175</v>
          </cell>
          <cell r="D321" t="str">
            <v>MULT CNTY TAX</v>
          </cell>
          <cell r="E321">
            <v>-159909.92000000001</v>
          </cell>
        </row>
        <row r="322">
          <cell r="C322">
            <v>169180</v>
          </cell>
          <cell r="D322" t="str">
            <v>METRO SHS TAX</v>
          </cell>
          <cell r="E322">
            <v>56736.03</v>
          </cell>
        </row>
        <row r="323">
          <cell r="C323">
            <v>169185</v>
          </cell>
          <cell r="D323" t="str">
            <v>ACCOUNT ADJUSTMENTS</v>
          </cell>
          <cell r="E323">
            <v>0</v>
          </cell>
        </row>
        <row r="324">
          <cell r="C324">
            <v>169503</v>
          </cell>
          <cell r="D324" t="str">
            <v>LG COMP MAINT 17 Cst</v>
          </cell>
          <cell r="E324">
            <v>1259941.01</v>
          </cell>
        </row>
        <row r="325">
          <cell r="C325">
            <v>169504</v>
          </cell>
          <cell r="D325" t="str">
            <v>COMP MAINT AMORT2013</v>
          </cell>
          <cell r="E325">
            <v>-1226981.55</v>
          </cell>
        </row>
        <row r="326">
          <cell r="C326">
            <v>169505</v>
          </cell>
          <cell r="D326" t="str">
            <v>COMP MAINT 2009 Cost</v>
          </cell>
          <cell r="E326">
            <v>1226981.55</v>
          </cell>
        </row>
        <row r="327">
          <cell r="C327">
            <v>169506</v>
          </cell>
          <cell r="D327" t="str">
            <v>LRG COMP MAINT AMORT</v>
          </cell>
          <cell r="E327">
            <v>-1175486.97</v>
          </cell>
        </row>
        <row r="328">
          <cell r="C328">
            <v>169509</v>
          </cell>
          <cell r="D328" t="str">
            <v>N LNG COMP MAINT Exp</v>
          </cell>
          <cell r="E328">
            <v>204968.21</v>
          </cell>
        </row>
        <row r="329">
          <cell r="C329">
            <v>169512</v>
          </cell>
          <cell r="D329" t="str">
            <v>N LNG COMP MAINT Amo</v>
          </cell>
          <cell r="E329">
            <v>-157129.88</v>
          </cell>
        </row>
        <row r="330">
          <cell r="C330">
            <v>169515</v>
          </cell>
          <cell r="D330" t="str">
            <v>Mist 500 Compr Main</v>
          </cell>
          <cell r="E330">
            <v>735437.18</v>
          </cell>
        </row>
        <row r="331">
          <cell r="C331">
            <v>169518</v>
          </cell>
          <cell r="D331" t="str">
            <v>Mist500COMP MAIN Amo</v>
          </cell>
          <cell r="E331">
            <v>-255627.79</v>
          </cell>
        </row>
        <row r="332">
          <cell r="C332">
            <v>169521</v>
          </cell>
          <cell r="D332" t="str">
            <v>Mist600Comp Maint-18</v>
          </cell>
          <cell r="E332">
            <v>91090.29</v>
          </cell>
        </row>
        <row r="333">
          <cell r="C333">
            <v>169524</v>
          </cell>
          <cell r="D333" t="str">
            <v>Mist 600 Comp Amort</v>
          </cell>
          <cell r="E333">
            <v>-72868.38</v>
          </cell>
        </row>
        <row r="334">
          <cell r="C334">
            <v>169527</v>
          </cell>
          <cell r="D334" t="str">
            <v>Mist600Comp Maint-18</v>
          </cell>
          <cell r="E334">
            <v>182108.56</v>
          </cell>
        </row>
        <row r="335">
          <cell r="C335">
            <v>169530</v>
          </cell>
          <cell r="D335" t="str">
            <v>Mist 600 Comp Amort</v>
          </cell>
          <cell r="E335">
            <v>-145721.60000000001</v>
          </cell>
        </row>
        <row r="336">
          <cell r="C336">
            <v>169533</v>
          </cell>
          <cell r="D336" t="str">
            <v>2019 GC300 COMP COST</v>
          </cell>
          <cell r="E336">
            <v>958048.15</v>
          </cell>
        </row>
        <row r="337">
          <cell r="C337">
            <v>169536</v>
          </cell>
          <cell r="D337" t="str">
            <v>2019 GC300 COMP AMOR</v>
          </cell>
          <cell r="E337">
            <v>-507255.15</v>
          </cell>
        </row>
        <row r="338">
          <cell r="C338">
            <v>169539</v>
          </cell>
          <cell r="D338" t="str">
            <v>2019 GC400 COMP COST</v>
          </cell>
          <cell r="E338">
            <v>1121687.8500000001</v>
          </cell>
        </row>
        <row r="339">
          <cell r="C339">
            <v>169542</v>
          </cell>
          <cell r="D339" t="str">
            <v>2019 GC400 COMP AMOR</v>
          </cell>
          <cell r="E339">
            <v>-586208.29</v>
          </cell>
        </row>
        <row r="340">
          <cell r="C340">
            <v>169545</v>
          </cell>
          <cell r="D340" t="str">
            <v>2019 GC500 COMP COST</v>
          </cell>
          <cell r="E340">
            <v>3048585.38</v>
          </cell>
        </row>
        <row r="341">
          <cell r="C341">
            <v>169548</v>
          </cell>
          <cell r="D341" t="str">
            <v>2019 GC500 COMP AMOR</v>
          </cell>
          <cell r="E341">
            <v>-997105.16</v>
          </cell>
        </row>
        <row r="342">
          <cell r="C342">
            <v>169551</v>
          </cell>
          <cell r="D342" t="str">
            <v>2019 GC600 COMP COST</v>
          </cell>
          <cell r="E342">
            <v>406728.4</v>
          </cell>
        </row>
        <row r="343">
          <cell r="C343">
            <v>169554</v>
          </cell>
          <cell r="D343" t="str">
            <v>2019 GC600 COMP AMOR</v>
          </cell>
          <cell r="E343">
            <v>-152340.72</v>
          </cell>
        </row>
        <row r="344">
          <cell r="C344">
            <v>169557</v>
          </cell>
          <cell r="D344" t="str">
            <v>2019 GC600 COMP UT C</v>
          </cell>
          <cell r="E344">
            <v>191650.23</v>
          </cell>
        </row>
        <row r="345">
          <cell r="C345">
            <v>169560</v>
          </cell>
          <cell r="D345" t="str">
            <v>2019 GC600 COMP UT A</v>
          </cell>
          <cell r="E345">
            <v>-72201.39</v>
          </cell>
        </row>
        <row r="346">
          <cell r="C346">
            <v>169563</v>
          </cell>
          <cell r="D346" t="str">
            <v>SALEM COMP REBUI COS</v>
          </cell>
          <cell r="E346">
            <v>30601.71</v>
          </cell>
        </row>
        <row r="347">
          <cell r="C347">
            <v>169565</v>
          </cell>
          <cell r="D347" t="str">
            <v>DELL LEASE DEFERRED</v>
          </cell>
          <cell r="E347">
            <v>-0.02</v>
          </cell>
        </row>
        <row r="348">
          <cell r="C348">
            <v>169566</v>
          </cell>
          <cell r="D348" t="str">
            <v>SALEM COMP REBUI AMO</v>
          </cell>
          <cell r="E348">
            <v>-8160.39</v>
          </cell>
        </row>
        <row r="349">
          <cell r="C349">
            <v>169805</v>
          </cell>
          <cell r="D349" t="str">
            <v>NON-UTILITY LEASEHOL</v>
          </cell>
          <cell r="E349">
            <v>1129462.3</v>
          </cell>
        </row>
        <row r="350">
          <cell r="C350">
            <v>169810</v>
          </cell>
          <cell r="D350" t="str">
            <v>AMT OF NON-UTILITY L</v>
          </cell>
          <cell r="E350">
            <v>-1129421.53</v>
          </cell>
        </row>
        <row r="351">
          <cell r="C351">
            <v>169815</v>
          </cell>
          <cell r="D351" t="str">
            <v>GAIN TRUCK LOT LHI</v>
          </cell>
          <cell r="E351">
            <v>-3400229.21</v>
          </cell>
        </row>
        <row r="352">
          <cell r="C352">
            <v>169820</v>
          </cell>
          <cell r="D352" t="str">
            <v>LH Imp-250 Taylor HQ</v>
          </cell>
          <cell r="E352">
            <v>31929401.780000001</v>
          </cell>
        </row>
        <row r="353">
          <cell r="C353">
            <v>169825</v>
          </cell>
          <cell r="D353" t="str">
            <v>AMT-LH 250 Taylor HQ</v>
          </cell>
          <cell r="E353">
            <v>-3520487.31</v>
          </cell>
        </row>
        <row r="354">
          <cell r="C354">
            <v>169830</v>
          </cell>
          <cell r="D354" t="str">
            <v>OPS LEASEHOLD IMPROV</v>
          </cell>
          <cell r="E354">
            <v>3631925.59</v>
          </cell>
        </row>
        <row r="355">
          <cell r="C355">
            <v>169835</v>
          </cell>
          <cell r="D355" t="str">
            <v>AMORT GAIN ON TRUCK</v>
          </cell>
          <cell r="E355">
            <v>293123.28999999998</v>
          </cell>
        </row>
        <row r="356">
          <cell r="C356">
            <v>169840</v>
          </cell>
          <cell r="D356" t="str">
            <v>AMORT - OPS LEASEHOL</v>
          </cell>
          <cell r="E356">
            <v>-3412245.59</v>
          </cell>
        </row>
        <row r="357">
          <cell r="C357">
            <v>169845</v>
          </cell>
          <cell r="D357" t="str">
            <v>ALBANY LEASEHOLD IMP</v>
          </cell>
          <cell r="E357">
            <v>2722.5</v>
          </cell>
        </row>
        <row r="358">
          <cell r="C358">
            <v>169850</v>
          </cell>
          <cell r="D358" t="str">
            <v>AMORT - ALB LEASEHOL</v>
          </cell>
          <cell r="E358">
            <v>-2722.5</v>
          </cell>
        </row>
        <row r="359">
          <cell r="C359">
            <v>169855</v>
          </cell>
          <cell r="D359" t="str">
            <v>Livingston Tower LHI</v>
          </cell>
          <cell r="E359">
            <v>102732.75</v>
          </cell>
        </row>
        <row r="360">
          <cell r="C360">
            <v>169860</v>
          </cell>
          <cell r="D360" t="str">
            <v>LIVING TOWNE LHI AMO</v>
          </cell>
          <cell r="E360">
            <v>-25683.18</v>
          </cell>
        </row>
        <row r="361">
          <cell r="C361">
            <v>169865</v>
          </cell>
          <cell r="D361" t="str">
            <v>ONE NECK BEND LHI</v>
          </cell>
          <cell r="E361">
            <v>153159.73000000001</v>
          </cell>
        </row>
        <row r="362">
          <cell r="C362">
            <v>169870</v>
          </cell>
          <cell r="D362" t="str">
            <v>ONENECK BEND LHI AMR</v>
          </cell>
          <cell r="E362">
            <v>-76302.73</v>
          </cell>
        </row>
        <row r="363">
          <cell r="C363">
            <v>169875</v>
          </cell>
          <cell r="D363" t="str">
            <v>ST. HONORE LHI COSTS</v>
          </cell>
          <cell r="E363">
            <v>162033.84</v>
          </cell>
        </row>
        <row r="364">
          <cell r="C364">
            <v>169880</v>
          </cell>
          <cell r="D364" t="str">
            <v>ST. HONORE LHI AMORT</v>
          </cell>
          <cell r="E364">
            <v>-12681.96</v>
          </cell>
        </row>
        <row r="365">
          <cell r="C365">
            <v>169885</v>
          </cell>
          <cell r="D365" t="str">
            <v>DAIRY BUIL LHI COSTS</v>
          </cell>
          <cell r="E365">
            <v>22066.84</v>
          </cell>
        </row>
        <row r="366">
          <cell r="C366">
            <v>172015</v>
          </cell>
          <cell r="D366" t="str">
            <v>INVEST NW ENERGYCORP</v>
          </cell>
          <cell r="E366">
            <v>60604942.439999998</v>
          </cell>
        </row>
        <row r="367">
          <cell r="C367">
            <v>172084</v>
          </cell>
          <cell r="D367" t="str">
            <v>INVEST IN RNG HOLDCO</v>
          </cell>
          <cell r="E367">
            <v>13707184.119999999</v>
          </cell>
        </row>
        <row r="368">
          <cell r="C368">
            <v>204005</v>
          </cell>
          <cell r="D368" t="str">
            <v>N/P COM PAPER</v>
          </cell>
          <cell r="E368">
            <v>-78700058</v>
          </cell>
        </row>
        <row r="369">
          <cell r="C369">
            <v>212006</v>
          </cell>
          <cell r="D369" t="str">
            <v>GR/IR CONVERSION</v>
          </cell>
          <cell r="E369">
            <v>-29116672.370000001</v>
          </cell>
        </row>
        <row r="370">
          <cell r="C370">
            <v>212105</v>
          </cell>
          <cell r="D370" t="str">
            <v>A/P VOUCHERS</v>
          </cell>
          <cell r="E370">
            <v>-3843.34</v>
          </cell>
        </row>
        <row r="371">
          <cell r="C371">
            <v>212106</v>
          </cell>
          <cell r="D371" t="str">
            <v>A/P VOUCH CONVERSION</v>
          </cell>
          <cell r="E371">
            <v>-15595288.640000001</v>
          </cell>
        </row>
        <row r="372">
          <cell r="C372">
            <v>212205</v>
          </cell>
          <cell r="D372" t="str">
            <v>A/P ACCRUED INV</v>
          </cell>
          <cell r="E372">
            <v>-8670029.6199999992</v>
          </cell>
        </row>
        <row r="373">
          <cell r="C373">
            <v>212310</v>
          </cell>
          <cell r="D373" t="str">
            <v>PERFORMANCE BONUS AC</v>
          </cell>
          <cell r="E373">
            <v>-6416120.1699999999</v>
          </cell>
        </row>
        <row r="374">
          <cell r="C374">
            <v>212405</v>
          </cell>
          <cell r="D374" t="str">
            <v>DEMAND CHARGE EQUALI</v>
          </cell>
          <cell r="E374">
            <v>-4003276</v>
          </cell>
        </row>
        <row r="375">
          <cell r="C375">
            <v>212505</v>
          </cell>
          <cell r="D375" t="str">
            <v>A/P EQUAL PAY BAL</v>
          </cell>
          <cell r="E375">
            <v>-6022772.9100000001</v>
          </cell>
        </row>
        <row r="376">
          <cell r="C376">
            <v>212605</v>
          </cell>
          <cell r="D376" t="str">
            <v>COG LIABILITY</v>
          </cell>
          <cell r="E376">
            <v>-47568295.759999998</v>
          </cell>
        </row>
        <row r="377">
          <cell r="C377">
            <v>212705</v>
          </cell>
          <cell r="D377" t="str">
            <v>RECLASS - CHECK O/D</v>
          </cell>
          <cell r="E377">
            <v>-3707472.64</v>
          </cell>
        </row>
        <row r="378">
          <cell r="C378">
            <v>212802</v>
          </cell>
          <cell r="D378" t="str">
            <v>CLN ENERGY WORKS PDX</v>
          </cell>
          <cell r="E378">
            <v>0</v>
          </cell>
        </row>
        <row r="379">
          <cell r="C379">
            <v>212804</v>
          </cell>
          <cell r="D379" t="str">
            <v>A/P OFFICE PAYROLL</v>
          </cell>
          <cell r="E379">
            <v>-2507996.5499999998</v>
          </cell>
        </row>
        <row r="380">
          <cell r="C380">
            <v>212806</v>
          </cell>
          <cell r="D380" t="str">
            <v>A/P HOURLY PAYROLL</v>
          </cell>
          <cell r="E380">
            <v>-1242836.1200000001</v>
          </cell>
        </row>
        <row r="381">
          <cell r="C381">
            <v>212808</v>
          </cell>
          <cell r="D381" t="str">
            <v>A/P PENSION</v>
          </cell>
          <cell r="E381">
            <v>-106554.89</v>
          </cell>
        </row>
        <row r="382">
          <cell r="C382">
            <v>212810</v>
          </cell>
          <cell r="D382" t="str">
            <v>FLEX SPENDING ACCT</v>
          </cell>
          <cell r="E382">
            <v>-91174.5</v>
          </cell>
        </row>
        <row r="383">
          <cell r="C383">
            <v>212814</v>
          </cell>
          <cell r="D383" t="str">
            <v>HEALTH SAVINGS ACCT</v>
          </cell>
          <cell r="E383">
            <v>-25081.48</v>
          </cell>
        </row>
        <row r="384">
          <cell r="C384">
            <v>212816</v>
          </cell>
          <cell r="D384" t="str">
            <v>A/P HOURLY PTO-BARGA</v>
          </cell>
          <cell r="E384">
            <v>-3557325.37</v>
          </cell>
        </row>
        <row r="385">
          <cell r="C385">
            <v>212818</v>
          </cell>
          <cell r="D385" t="str">
            <v>OTHER OVERHEAD EXEC</v>
          </cell>
          <cell r="E385">
            <v>0</v>
          </cell>
        </row>
        <row r="386">
          <cell r="C386">
            <v>212820</v>
          </cell>
          <cell r="D386" t="str">
            <v>OTHER OVERHEAD ALLOC</v>
          </cell>
          <cell r="E386">
            <v>0</v>
          </cell>
        </row>
        <row r="387">
          <cell r="C387">
            <v>212822</v>
          </cell>
          <cell r="D387" t="str">
            <v>OT/DB OVERHEAD ALLOC</v>
          </cell>
          <cell r="E387">
            <v>0</v>
          </cell>
        </row>
        <row r="388">
          <cell r="C388">
            <v>212824</v>
          </cell>
          <cell r="D388" t="str">
            <v>A/P TAX LEVY/GARNISH</v>
          </cell>
          <cell r="E388">
            <v>-4285.07</v>
          </cell>
        </row>
        <row r="389">
          <cell r="C389">
            <v>212826</v>
          </cell>
          <cell r="D389" t="str">
            <v>A/P - CONCUR</v>
          </cell>
          <cell r="E389">
            <v>-458404.77</v>
          </cell>
        </row>
        <row r="390">
          <cell r="C390">
            <v>212828</v>
          </cell>
          <cell r="D390" t="str">
            <v>A/P UNION DUES-GAS W</v>
          </cell>
          <cell r="E390">
            <v>-36493.96</v>
          </cell>
        </row>
        <row r="391">
          <cell r="C391">
            <v>212830</v>
          </cell>
          <cell r="D391" t="str">
            <v>A/P NGPAC</v>
          </cell>
          <cell r="E391">
            <v>0</v>
          </cell>
        </row>
        <row r="392">
          <cell r="C392">
            <v>212832</v>
          </cell>
          <cell r="D392" t="str">
            <v>A/P EMP SAVINGS PLAN</v>
          </cell>
          <cell r="E392">
            <v>-571326.39</v>
          </cell>
        </row>
        <row r="393">
          <cell r="C393">
            <v>212842</v>
          </cell>
          <cell r="D393" t="str">
            <v>A/P GAS TRANSP IMBAL</v>
          </cell>
          <cell r="E393">
            <v>-362708.1</v>
          </cell>
        </row>
        <row r="394">
          <cell r="C394">
            <v>212846</v>
          </cell>
          <cell r="D394" t="str">
            <v>A/P MELODY TEPPOLA</v>
          </cell>
          <cell r="E394">
            <v>-482.16</v>
          </cell>
        </row>
        <row r="395">
          <cell r="C395">
            <v>212854</v>
          </cell>
          <cell r="D395" t="str">
            <v>A/P YOURCAUSE</v>
          </cell>
          <cell r="E395">
            <v>-22393.74</v>
          </cell>
        </row>
        <row r="396">
          <cell r="C396">
            <v>212858</v>
          </cell>
          <cell r="D396" t="str">
            <v>OTHER BONUS LIAB</v>
          </cell>
          <cell r="E396">
            <v>-282756.25</v>
          </cell>
        </row>
        <row r="397">
          <cell r="C397">
            <v>212866</v>
          </cell>
          <cell r="D397" t="str">
            <v>Safety Gear Enhanc F</v>
          </cell>
          <cell r="E397">
            <v>-50000.22</v>
          </cell>
        </row>
        <row r="398">
          <cell r="C398">
            <v>212872</v>
          </cell>
          <cell r="D398" t="str">
            <v>TX COL PAY-FED W/H</v>
          </cell>
          <cell r="E398">
            <v>-622470.56999999995</v>
          </cell>
        </row>
        <row r="399">
          <cell r="C399">
            <v>212874</v>
          </cell>
          <cell r="D399" t="str">
            <v>TX COL PAY-SOC SEC W</v>
          </cell>
          <cell r="E399">
            <v>-285908.49</v>
          </cell>
        </row>
        <row r="400">
          <cell r="C400">
            <v>212876</v>
          </cell>
          <cell r="D400" t="str">
            <v>TX COL PAY-ST W/H</v>
          </cell>
          <cell r="E400">
            <v>-329029.68</v>
          </cell>
        </row>
        <row r="401">
          <cell r="C401">
            <v>212878</v>
          </cell>
          <cell r="D401" t="str">
            <v>TX COL PAY-FED W/H P</v>
          </cell>
          <cell r="E401">
            <v>-123432.44</v>
          </cell>
        </row>
        <row r="402">
          <cell r="C402">
            <v>212880</v>
          </cell>
          <cell r="D402" t="str">
            <v>TX COL PAY-ST W/H PE</v>
          </cell>
          <cell r="E402">
            <v>-80896.62</v>
          </cell>
        </row>
        <row r="403">
          <cell r="C403">
            <v>212884</v>
          </cell>
          <cell r="D403" t="str">
            <v>TX COL PAY-MEDICARE</v>
          </cell>
          <cell r="E403">
            <v>-72251.679999999993</v>
          </cell>
        </row>
        <row r="404">
          <cell r="C404">
            <v>216007</v>
          </cell>
          <cell r="D404" t="str">
            <v>NWN PAY AFFIL CONV</v>
          </cell>
          <cell r="E404">
            <v>-477896.18</v>
          </cell>
        </row>
        <row r="405">
          <cell r="C405">
            <v>216305</v>
          </cell>
          <cell r="D405" t="str">
            <v>NWN TAXSHARE PAY AFF</v>
          </cell>
          <cell r="E405">
            <v>-6781459.0700000003</v>
          </cell>
        </row>
        <row r="406">
          <cell r="C406">
            <v>220305</v>
          </cell>
          <cell r="D406" t="str">
            <v>TAXSHARE INTERCO PAY</v>
          </cell>
          <cell r="E406">
            <v>-12860825</v>
          </cell>
        </row>
        <row r="407">
          <cell r="C407">
            <v>224006</v>
          </cell>
          <cell r="D407" t="str">
            <v>TAX ACC-OPER PROP-WA</v>
          </cell>
          <cell r="E407">
            <v>-1677255.83</v>
          </cell>
        </row>
        <row r="408">
          <cell r="C408">
            <v>224009</v>
          </cell>
          <cell r="D408" t="str">
            <v>TAX ACC-BUSINESS-WA</v>
          </cell>
          <cell r="E408">
            <v>0</v>
          </cell>
        </row>
        <row r="409">
          <cell r="C409">
            <v>224012</v>
          </cell>
          <cell r="D409" t="str">
            <v>TAX ACC-COMPENSATING</v>
          </cell>
          <cell r="E409">
            <v>0</v>
          </cell>
        </row>
        <row r="410">
          <cell r="C410">
            <v>224015</v>
          </cell>
          <cell r="D410" t="str">
            <v>OR CAT</v>
          </cell>
          <cell r="E410">
            <v>-4836186</v>
          </cell>
        </row>
        <row r="411">
          <cell r="C411">
            <v>224018</v>
          </cell>
          <cell r="D411" t="str">
            <v>INC TAX ACC-FED</v>
          </cell>
          <cell r="E411">
            <v>-6284709.1900000004</v>
          </cell>
        </row>
        <row r="412">
          <cell r="C412">
            <v>224021</v>
          </cell>
          <cell r="D412" t="str">
            <v>INC TAX ACC-STATE</v>
          </cell>
          <cell r="E412">
            <v>-1672475</v>
          </cell>
        </row>
        <row r="413">
          <cell r="C413">
            <v>224024</v>
          </cell>
          <cell r="D413" t="str">
            <v>TAX ACC-METRO SHS TA</v>
          </cell>
          <cell r="E413">
            <v>-417482</v>
          </cell>
        </row>
        <row r="414">
          <cell r="C414">
            <v>224027</v>
          </cell>
          <cell r="D414" t="str">
            <v>TAX ACC-FRAN-UNBLD</v>
          </cell>
          <cell r="E414">
            <v>-753983.23</v>
          </cell>
        </row>
        <row r="415">
          <cell r="C415">
            <v>224030</v>
          </cell>
          <cell r="D415" t="str">
            <v>TAX ACC-FRAN-UNB WAR</v>
          </cell>
          <cell r="E415">
            <v>0.01</v>
          </cell>
        </row>
        <row r="416">
          <cell r="C416">
            <v>224033</v>
          </cell>
          <cell r="D416" t="str">
            <v>TAX ACC-PR DFD 6.2%</v>
          </cell>
          <cell r="E416">
            <v>-2354658.46</v>
          </cell>
        </row>
        <row r="417">
          <cell r="C417">
            <v>224036</v>
          </cell>
          <cell r="D417" t="str">
            <v>TAX ACC-SO CLAC 98</v>
          </cell>
          <cell r="E417">
            <v>10840.84</v>
          </cell>
        </row>
        <row r="418">
          <cell r="C418">
            <v>224039</v>
          </cell>
          <cell r="D418" t="str">
            <v>TAX ACC-PAYROLL</v>
          </cell>
          <cell r="E418">
            <v>-7559159.1200000001</v>
          </cell>
        </row>
        <row r="419">
          <cell r="C419">
            <v>224042</v>
          </cell>
          <cell r="D419" t="str">
            <v>TAX ACC-UNEMP-OR</v>
          </cell>
          <cell r="E419">
            <v>501603.46</v>
          </cell>
        </row>
        <row r="420">
          <cell r="C420">
            <v>224045</v>
          </cell>
          <cell r="D420" t="str">
            <v>TAX ACC-UNEMP-WA</v>
          </cell>
          <cell r="E420">
            <v>7367.06</v>
          </cell>
        </row>
        <row r="421">
          <cell r="C421">
            <v>224048</v>
          </cell>
          <cell r="D421" t="str">
            <v>TAX ACC-FED UNEMP</v>
          </cell>
          <cell r="E421">
            <v>51149.58</v>
          </cell>
        </row>
        <row r="422">
          <cell r="C422">
            <v>224051</v>
          </cell>
          <cell r="D422" t="str">
            <v>TAX ACC-FED UNEMP-WA</v>
          </cell>
          <cell r="E422">
            <v>1257.78</v>
          </cell>
        </row>
        <row r="423">
          <cell r="C423">
            <v>224054</v>
          </cell>
          <cell r="D423" t="str">
            <v>TAX ACC-PAYROLL-SOC</v>
          </cell>
          <cell r="E423">
            <v>4231351.6399999997</v>
          </cell>
        </row>
        <row r="424">
          <cell r="C424">
            <v>224057</v>
          </cell>
          <cell r="D424" t="str">
            <v>TAX ACC-PAYROLL-TRI-</v>
          </cell>
          <cell r="E424">
            <v>491899.64</v>
          </cell>
        </row>
        <row r="425">
          <cell r="C425">
            <v>224060</v>
          </cell>
          <cell r="D425" t="str">
            <v>TAX ACC-LANE CO TRAN</v>
          </cell>
          <cell r="E425">
            <v>14110.21</v>
          </cell>
        </row>
        <row r="426">
          <cell r="C426">
            <v>224063</v>
          </cell>
          <cell r="D426" t="str">
            <v>TAX ACC-PAYROLL-MEDI</v>
          </cell>
          <cell r="E426">
            <v>1059821.1100000001</v>
          </cell>
        </row>
        <row r="427">
          <cell r="C427">
            <v>224072</v>
          </cell>
          <cell r="D427" t="str">
            <v>TAX ACC BONUS</v>
          </cell>
          <cell r="E427">
            <v>-28277.26</v>
          </cell>
        </row>
        <row r="428">
          <cell r="C428">
            <v>224075</v>
          </cell>
          <cell r="D428" t="str">
            <v>TAX ACC-MULT CO</v>
          </cell>
          <cell r="E428">
            <v>-76138</v>
          </cell>
        </row>
        <row r="429">
          <cell r="C429">
            <v>224078</v>
          </cell>
          <cell r="D429" t="str">
            <v>FRAN TAX - PORTLAND</v>
          </cell>
          <cell r="E429">
            <v>-1366795.88</v>
          </cell>
        </row>
        <row r="430">
          <cell r="C430">
            <v>224081</v>
          </cell>
          <cell r="D430" t="str">
            <v>FRAN TAX - ALBANY</v>
          </cell>
          <cell r="E430">
            <v>-21015.42</v>
          </cell>
        </row>
        <row r="431">
          <cell r="C431">
            <v>224084</v>
          </cell>
          <cell r="D431" t="str">
            <v>FRAN TAX - AURORA</v>
          </cell>
          <cell r="E431">
            <v>-8708.51</v>
          </cell>
        </row>
        <row r="432">
          <cell r="C432">
            <v>224087</v>
          </cell>
          <cell r="D432" t="str">
            <v>FRAN TAX - CORVALLIS</v>
          </cell>
          <cell r="E432">
            <v>-22060.959999999999</v>
          </cell>
        </row>
        <row r="433">
          <cell r="C433">
            <v>224090</v>
          </cell>
          <cell r="D433" t="str">
            <v>FRAN TAX - FAIRVIEW</v>
          </cell>
          <cell r="E433">
            <v>-37597.94</v>
          </cell>
        </row>
        <row r="434">
          <cell r="C434">
            <v>224093</v>
          </cell>
          <cell r="D434" t="str">
            <v>FRAN TAX - GERVAIS</v>
          </cell>
          <cell r="E434">
            <v>-5282.28</v>
          </cell>
        </row>
        <row r="435">
          <cell r="C435">
            <v>224096</v>
          </cell>
          <cell r="D435" t="str">
            <v>FRAN TAX - HUBBARD</v>
          </cell>
          <cell r="E435">
            <v>-4810.3100000000004</v>
          </cell>
        </row>
        <row r="436">
          <cell r="C436">
            <v>224099</v>
          </cell>
          <cell r="D436" t="str">
            <v>FRAN TAX - LEBANON</v>
          </cell>
          <cell r="E436">
            <v>-6019.33</v>
          </cell>
        </row>
        <row r="437">
          <cell r="C437">
            <v>224102</v>
          </cell>
          <cell r="D437" t="str">
            <v>FRAN TAX - MILWAUKIE</v>
          </cell>
          <cell r="E437">
            <v>-102487.15</v>
          </cell>
        </row>
        <row r="438">
          <cell r="C438">
            <v>224105</v>
          </cell>
          <cell r="D438" t="str">
            <v>FRANTAX - MT ANGEL</v>
          </cell>
          <cell r="E438">
            <v>-6653.48</v>
          </cell>
        </row>
        <row r="439">
          <cell r="C439">
            <v>224108</v>
          </cell>
          <cell r="D439" t="str">
            <v>FRAN TAX - SALEM</v>
          </cell>
          <cell r="E439">
            <v>0</v>
          </cell>
        </row>
        <row r="440">
          <cell r="C440">
            <v>224111</v>
          </cell>
          <cell r="D440" t="str">
            <v>FRANTAX - SILVERTON</v>
          </cell>
          <cell r="E440">
            <v>-23658.959999999999</v>
          </cell>
        </row>
        <row r="441">
          <cell r="C441">
            <v>224114</v>
          </cell>
          <cell r="D441" t="str">
            <v>FRAN TAX - TROUTDALE</v>
          </cell>
          <cell r="E441">
            <v>-31635.14</v>
          </cell>
        </row>
        <row r="442">
          <cell r="C442">
            <v>224117</v>
          </cell>
          <cell r="D442" t="str">
            <v>FRAN TAX - WEST LINN</v>
          </cell>
          <cell r="E442">
            <v>-161981.96</v>
          </cell>
        </row>
        <row r="443">
          <cell r="C443">
            <v>224120</v>
          </cell>
          <cell r="D443" t="str">
            <v>FRAN TAX - WOODBURN</v>
          </cell>
          <cell r="E443">
            <v>-41607.18</v>
          </cell>
        </row>
        <row r="444">
          <cell r="C444">
            <v>224123</v>
          </cell>
          <cell r="D444" t="str">
            <v>FRAN TAX - BEAVERTON</v>
          </cell>
          <cell r="E444">
            <v>-176198.85</v>
          </cell>
        </row>
        <row r="445">
          <cell r="C445">
            <v>224126</v>
          </cell>
          <cell r="D445" t="str">
            <v>FRAN TAX - DALLAS</v>
          </cell>
          <cell r="E445">
            <v>-82695.11</v>
          </cell>
        </row>
        <row r="446">
          <cell r="C446">
            <v>224129</v>
          </cell>
          <cell r="D446" t="str">
            <v>FRAN TAX - MONMOUTH</v>
          </cell>
          <cell r="E446">
            <v>-11301.21</v>
          </cell>
        </row>
        <row r="447">
          <cell r="C447">
            <v>224132</v>
          </cell>
          <cell r="D447" t="str">
            <v>FRAN TAX - INDEPENDE</v>
          </cell>
          <cell r="E447">
            <v>-33893.24</v>
          </cell>
        </row>
        <row r="448">
          <cell r="C448">
            <v>224135</v>
          </cell>
          <cell r="D448" t="str">
            <v>FRANTAX - TUALATIN</v>
          </cell>
          <cell r="E448">
            <v>-84174.61</v>
          </cell>
        </row>
        <row r="449">
          <cell r="C449">
            <v>224138</v>
          </cell>
          <cell r="D449" t="str">
            <v>FRAN TAX - LAKE OSWE</v>
          </cell>
          <cell r="E449">
            <v>-126308.88</v>
          </cell>
        </row>
        <row r="450">
          <cell r="C450">
            <v>224141</v>
          </cell>
          <cell r="D450" t="str">
            <v>FRAN TAX - NEWBERG</v>
          </cell>
          <cell r="E450">
            <v>-98019.1</v>
          </cell>
        </row>
        <row r="451">
          <cell r="C451">
            <v>224144</v>
          </cell>
          <cell r="D451" t="str">
            <v>FRAN TAX - SHERWOOD</v>
          </cell>
          <cell r="E451">
            <v>-111016.1</v>
          </cell>
        </row>
        <row r="452">
          <cell r="C452">
            <v>224147</v>
          </cell>
          <cell r="D452" t="str">
            <v>FRAN TAX - HILLSBORO</v>
          </cell>
          <cell r="E452">
            <v>-236864.4</v>
          </cell>
        </row>
        <row r="453">
          <cell r="C453">
            <v>224150</v>
          </cell>
          <cell r="D453" t="str">
            <v>FRAN TAX - FOREST GR</v>
          </cell>
          <cell r="E453">
            <v>-94652.160000000003</v>
          </cell>
        </row>
        <row r="454">
          <cell r="C454">
            <v>224153</v>
          </cell>
          <cell r="D454" t="str">
            <v>FRAN TAX - CORNELIUS</v>
          </cell>
          <cell r="E454">
            <v>-17479.3</v>
          </cell>
        </row>
        <row r="455">
          <cell r="C455">
            <v>224156</v>
          </cell>
          <cell r="D455" t="str">
            <v>FRAN TAX - GRESHAM</v>
          </cell>
          <cell r="E455">
            <v>-163749.85999999999</v>
          </cell>
        </row>
        <row r="456">
          <cell r="C456">
            <v>224159</v>
          </cell>
          <cell r="D456" t="str">
            <v>FRAN TAX - GLADSTONE</v>
          </cell>
          <cell r="E456">
            <v>-16941.650000000001</v>
          </cell>
        </row>
        <row r="457">
          <cell r="C457">
            <v>224162</v>
          </cell>
          <cell r="D457" t="str">
            <v>FRAN TAX - OREGON CI</v>
          </cell>
          <cell r="E457">
            <v>-63906.36</v>
          </cell>
        </row>
        <row r="458">
          <cell r="C458">
            <v>224165</v>
          </cell>
          <cell r="D458" t="str">
            <v>FRAN TAX - WOOD VILL</v>
          </cell>
          <cell r="E458">
            <v>-6409.57</v>
          </cell>
        </row>
        <row r="459">
          <cell r="C459">
            <v>224168</v>
          </cell>
          <cell r="D459" t="str">
            <v>FRAN TAX - EUGENE</v>
          </cell>
          <cell r="E459">
            <v>-247432.56</v>
          </cell>
        </row>
        <row r="460">
          <cell r="C460">
            <v>224171</v>
          </cell>
          <cell r="D460" t="str">
            <v>FRAN TAX - SPRINGFIE</v>
          </cell>
          <cell r="E460">
            <v>-51526.42</v>
          </cell>
        </row>
        <row r="461">
          <cell r="C461">
            <v>224174</v>
          </cell>
          <cell r="D461" t="str">
            <v>FRAN TAX - THE DALLE</v>
          </cell>
          <cell r="E461">
            <v>-20137.21</v>
          </cell>
        </row>
        <row r="462">
          <cell r="C462">
            <v>224177</v>
          </cell>
          <cell r="D462" t="str">
            <v>FRAN TAX - TURNER</v>
          </cell>
          <cell r="E462">
            <v>-5588.25</v>
          </cell>
        </row>
        <row r="463">
          <cell r="C463">
            <v>224180</v>
          </cell>
          <cell r="D463" t="str">
            <v>FRAN TAX - COBURG</v>
          </cell>
          <cell r="E463">
            <v>-15098.28</v>
          </cell>
        </row>
        <row r="464">
          <cell r="C464">
            <v>224183</v>
          </cell>
          <cell r="D464" t="str">
            <v>FRAN TAX - ST HELENS</v>
          </cell>
          <cell r="E464">
            <v>-24382.54</v>
          </cell>
        </row>
        <row r="465">
          <cell r="C465">
            <v>224186</v>
          </cell>
          <cell r="D465" t="str">
            <v>FRANTAX - SCAPPOOSE</v>
          </cell>
          <cell r="E465">
            <v>-35946.19</v>
          </cell>
        </row>
        <row r="466">
          <cell r="C466">
            <v>224189</v>
          </cell>
          <cell r="D466" t="str">
            <v>FRAN TAX - TIGARD</v>
          </cell>
          <cell r="E466">
            <v>-326193.2</v>
          </cell>
        </row>
        <row r="467">
          <cell r="C467">
            <v>224192</v>
          </cell>
          <cell r="D467" t="str">
            <v>FRAN TAX - SWEET HOM</v>
          </cell>
          <cell r="E467">
            <v>-11454.96</v>
          </cell>
        </row>
        <row r="468">
          <cell r="C468">
            <v>224195</v>
          </cell>
          <cell r="D468" t="str">
            <v>FRAN TAX - HOOD RIVE</v>
          </cell>
          <cell r="E468">
            <v>-21576.46</v>
          </cell>
        </row>
        <row r="469">
          <cell r="C469">
            <v>224198</v>
          </cell>
          <cell r="D469" t="str">
            <v>FRANTAX - STAYTON</v>
          </cell>
          <cell r="E469">
            <v>-16118.56</v>
          </cell>
        </row>
        <row r="470">
          <cell r="C470">
            <v>224201</v>
          </cell>
          <cell r="D470" t="str">
            <v>FRANTAX - AUMSVILLE</v>
          </cell>
          <cell r="E470">
            <v>-4334.74</v>
          </cell>
        </row>
        <row r="471">
          <cell r="C471">
            <v>224204</v>
          </cell>
          <cell r="D471" t="str">
            <v>FRANTAX - LYONS</v>
          </cell>
          <cell r="E471">
            <v>-6021.47</v>
          </cell>
        </row>
        <row r="472">
          <cell r="C472">
            <v>224207</v>
          </cell>
          <cell r="D472" t="str">
            <v>FRANTAX - MILL CITY</v>
          </cell>
          <cell r="E472">
            <v>-7859.77</v>
          </cell>
        </row>
        <row r="473">
          <cell r="C473">
            <v>224210</v>
          </cell>
          <cell r="D473" t="str">
            <v>FRAN TAX - JUNCTION</v>
          </cell>
          <cell r="E473">
            <v>-38170.65</v>
          </cell>
        </row>
        <row r="474">
          <cell r="C474">
            <v>224213</v>
          </cell>
          <cell r="D474" t="str">
            <v>FRAN TAX - COTTAGE G</v>
          </cell>
          <cell r="E474">
            <v>-17795.68</v>
          </cell>
        </row>
        <row r="475">
          <cell r="C475">
            <v>224216</v>
          </cell>
          <cell r="D475" t="str">
            <v>FRAN TAX - CRESWELL</v>
          </cell>
          <cell r="E475">
            <v>-19302.75</v>
          </cell>
        </row>
        <row r="476">
          <cell r="C476">
            <v>224219</v>
          </cell>
          <cell r="D476" t="str">
            <v>FRAN TAX - COLUMBIA</v>
          </cell>
          <cell r="E476">
            <v>-10384.82</v>
          </cell>
        </row>
        <row r="477">
          <cell r="C477">
            <v>224222</v>
          </cell>
          <cell r="D477" t="str">
            <v>FRANTAX - PHILOMATH</v>
          </cell>
          <cell r="E477">
            <v>-4376.21</v>
          </cell>
        </row>
        <row r="478">
          <cell r="C478">
            <v>224225</v>
          </cell>
          <cell r="D478" t="str">
            <v>FRAN TAX - DONALD</v>
          </cell>
          <cell r="E478">
            <v>-1892.58</v>
          </cell>
        </row>
        <row r="479">
          <cell r="C479">
            <v>224228</v>
          </cell>
          <cell r="D479" t="str">
            <v>FRAN TAX - MCMINNVIL</v>
          </cell>
          <cell r="E479">
            <v>-85386.42</v>
          </cell>
        </row>
        <row r="480">
          <cell r="C480">
            <v>224231</v>
          </cell>
          <cell r="D480" t="str">
            <v>FRAN TAX - AMITY</v>
          </cell>
          <cell r="E480">
            <v>-4253.45</v>
          </cell>
        </row>
        <row r="481">
          <cell r="C481">
            <v>224234</v>
          </cell>
          <cell r="D481" t="str">
            <v>FRAN TAX - HALSEY</v>
          </cell>
          <cell r="E481">
            <v>-3578.12</v>
          </cell>
        </row>
        <row r="482">
          <cell r="C482">
            <v>224237</v>
          </cell>
          <cell r="D482" t="str">
            <v>FRAN TAX - HARRISBUR</v>
          </cell>
          <cell r="E482">
            <v>-15568.47</v>
          </cell>
        </row>
        <row r="483">
          <cell r="C483">
            <v>224240</v>
          </cell>
          <cell r="D483" t="str">
            <v>FRAN TAX - BROWNSVIL</v>
          </cell>
          <cell r="E483">
            <v>-7873.72</v>
          </cell>
        </row>
        <row r="484">
          <cell r="C484">
            <v>224243</v>
          </cell>
          <cell r="D484" t="str">
            <v>FRAN TAX - NORTH PLA</v>
          </cell>
          <cell r="E484">
            <v>-7729.15</v>
          </cell>
        </row>
        <row r="485">
          <cell r="C485">
            <v>224246</v>
          </cell>
          <cell r="D485" t="str">
            <v>FRAN TAX - ASTORIA</v>
          </cell>
          <cell r="E485">
            <v>-76493.350000000006</v>
          </cell>
        </row>
        <row r="486">
          <cell r="C486">
            <v>224249</v>
          </cell>
          <cell r="D486" t="str">
            <v>FRAN TAX - CLATSKANI</v>
          </cell>
          <cell r="E486">
            <v>-3318.89</v>
          </cell>
        </row>
        <row r="487">
          <cell r="C487">
            <v>224252</v>
          </cell>
          <cell r="D487" t="str">
            <v>FRAN TAX - JEFFERSON</v>
          </cell>
          <cell r="E487">
            <v>-8659.2000000000007</v>
          </cell>
        </row>
        <row r="488">
          <cell r="C488">
            <v>224255</v>
          </cell>
          <cell r="D488" t="str">
            <v>FRAN TAX - SCIO</v>
          </cell>
          <cell r="E488">
            <v>-4262.3599999999997</v>
          </cell>
        </row>
        <row r="489">
          <cell r="C489">
            <v>224258</v>
          </cell>
          <cell r="D489" t="str">
            <v>FRAN TAX - SUBLIMITY</v>
          </cell>
          <cell r="E489">
            <v>-16075.2</v>
          </cell>
        </row>
        <row r="490">
          <cell r="C490">
            <v>224261</v>
          </cell>
          <cell r="D490" t="str">
            <v>FRAN TAX - MOLALLA</v>
          </cell>
          <cell r="E490">
            <v>-34728.06</v>
          </cell>
        </row>
        <row r="491">
          <cell r="C491">
            <v>224264</v>
          </cell>
          <cell r="D491" t="str">
            <v>FRAN TAX - BARLOW</v>
          </cell>
          <cell r="E491">
            <v>-649.37</v>
          </cell>
        </row>
        <row r="492">
          <cell r="C492">
            <v>224267</v>
          </cell>
          <cell r="D492" t="str">
            <v>FRAN TAX - WILLAMINA</v>
          </cell>
          <cell r="E492">
            <v>-5883</v>
          </cell>
        </row>
        <row r="493">
          <cell r="C493">
            <v>224270</v>
          </cell>
          <cell r="D493" t="str">
            <v>FRAN TAX - WATERLOO</v>
          </cell>
          <cell r="E493">
            <v>-441.79</v>
          </cell>
        </row>
        <row r="494">
          <cell r="C494">
            <v>224273</v>
          </cell>
          <cell r="D494" t="str">
            <v>FRAN TAX - SODAVILLE</v>
          </cell>
          <cell r="E494">
            <v>305.58</v>
          </cell>
        </row>
        <row r="495">
          <cell r="C495">
            <v>224276</v>
          </cell>
          <cell r="D495" t="str">
            <v>FRAN TAX - RAINIER</v>
          </cell>
          <cell r="E495">
            <v>-6067.36</v>
          </cell>
        </row>
        <row r="496">
          <cell r="C496">
            <v>224279</v>
          </cell>
          <cell r="D496" t="str">
            <v>FRAN TAX - GEARHART</v>
          </cell>
          <cell r="E496">
            <v>-18384.36</v>
          </cell>
        </row>
        <row r="497">
          <cell r="C497">
            <v>224282</v>
          </cell>
          <cell r="D497" t="str">
            <v>FRAN TAX - WARRENTON</v>
          </cell>
          <cell r="E497">
            <v>-14594.94</v>
          </cell>
        </row>
        <row r="498">
          <cell r="C498">
            <v>224285</v>
          </cell>
          <cell r="D498" t="str">
            <v>FRAN TAX - SEASIDE</v>
          </cell>
          <cell r="E498">
            <v>-54130.8</v>
          </cell>
        </row>
        <row r="499">
          <cell r="C499">
            <v>224288</v>
          </cell>
          <cell r="D499" t="str">
            <v>FRAN TAX - SHERIDAN</v>
          </cell>
          <cell r="E499">
            <v>-18387.84</v>
          </cell>
        </row>
        <row r="500">
          <cell r="C500">
            <v>224291</v>
          </cell>
          <cell r="D500" t="str">
            <v>FRAN TAX - TOLEDO</v>
          </cell>
          <cell r="E500">
            <v>-8293.49</v>
          </cell>
        </row>
        <row r="501">
          <cell r="C501">
            <v>224294</v>
          </cell>
          <cell r="D501" t="str">
            <v>FRAN TAX - NEWPORT</v>
          </cell>
          <cell r="E501">
            <v>-49074.559999999998</v>
          </cell>
        </row>
        <row r="502">
          <cell r="C502">
            <v>224297</v>
          </cell>
          <cell r="D502" t="str">
            <v>FRAN TAX - BANKS</v>
          </cell>
          <cell r="E502">
            <v>-3631</v>
          </cell>
        </row>
        <row r="503">
          <cell r="C503">
            <v>224300</v>
          </cell>
          <cell r="D503" t="str">
            <v>FRAN TAX - LINCOLN C</v>
          </cell>
          <cell r="E503">
            <v>-69878.14</v>
          </cell>
        </row>
        <row r="504">
          <cell r="C504">
            <v>224303</v>
          </cell>
          <cell r="D504" t="str">
            <v>FRAN TAX - SILETZ</v>
          </cell>
          <cell r="E504">
            <v>-1952.52</v>
          </cell>
        </row>
        <row r="505">
          <cell r="C505">
            <v>224306</v>
          </cell>
          <cell r="D505" t="str">
            <v>FRAN TAX - SANDY</v>
          </cell>
          <cell r="E505">
            <v>-61548.3</v>
          </cell>
        </row>
        <row r="506">
          <cell r="C506">
            <v>224309</v>
          </cell>
          <cell r="D506" t="str">
            <v>FRAN TAX - CANBY</v>
          </cell>
          <cell r="E506">
            <v>-76982.97</v>
          </cell>
        </row>
        <row r="507">
          <cell r="C507">
            <v>224312</v>
          </cell>
          <cell r="D507" t="str">
            <v>FRAN TAX - KING CITY</v>
          </cell>
          <cell r="E507">
            <v>-24048.66</v>
          </cell>
        </row>
        <row r="508">
          <cell r="C508">
            <v>224315</v>
          </cell>
          <cell r="D508" t="str">
            <v>FRAN TAX - HAPPY VAL</v>
          </cell>
          <cell r="E508">
            <v>-52191.8</v>
          </cell>
        </row>
        <row r="509">
          <cell r="C509">
            <v>224318</v>
          </cell>
          <cell r="D509" t="str">
            <v>FRAN TAX - DURHAM</v>
          </cell>
          <cell r="E509">
            <v>-9494.49</v>
          </cell>
        </row>
        <row r="510">
          <cell r="C510">
            <v>224321</v>
          </cell>
          <cell r="D510" t="str">
            <v>FRAN TAX - DUNDEE</v>
          </cell>
          <cell r="E510">
            <v>-4777.42</v>
          </cell>
        </row>
        <row r="511">
          <cell r="C511">
            <v>224324</v>
          </cell>
          <cell r="D511" t="str">
            <v>FRAN TAX - MAYWOOD P</v>
          </cell>
          <cell r="E511">
            <v>-3943.27</v>
          </cell>
        </row>
        <row r="512">
          <cell r="C512">
            <v>224327</v>
          </cell>
          <cell r="D512" t="str">
            <v>FRAN TAX - WILSONVIL</v>
          </cell>
          <cell r="E512">
            <v>-64129.04</v>
          </cell>
        </row>
        <row r="513">
          <cell r="C513">
            <v>224330</v>
          </cell>
          <cell r="D513" t="str">
            <v>FRAN TAX - JOHNSON C</v>
          </cell>
          <cell r="E513">
            <v>-104.97</v>
          </cell>
        </row>
        <row r="514">
          <cell r="C514">
            <v>224333</v>
          </cell>
          <cell r="D514" t="str">
            <v>FRAN TAX - RIVERGROV</v>
          </cell>
          <cell r="E514">
            <v>-3650.79</v>
          </cell>
        </row>
        <row r="515">
          <cell r="C515">
            <v>224336</v>
          </cell>
          <cell r="D515" t="str">
            <v>FRAN TAX - TANGENT</v>
          </cell>
          <cell r="E515">
            <v>-826.47</v>
          </cell>
        </row>
        <row r="516">
          <cell r="C516">
            <v>224339</v>
          </cell>
          <cell r="D516" t="str">
            <v>FRAN TAX - DEPOE BAY</v>
          </cell>
          <cell r="E516">
            <v>-12662.75</v>
          </cell>
        </row>
        <row r="517">
          <cell r="C517">
            <v>224342</v>
          </cell>
          <cell r="D517" t="str">
            <v>FRAN TAX - MILLERSBU</v>
          </cell>
          <cell r="E517">
            <v>-25491.25</v>
          </cell>
        </row>
        <row r="518">
          <cell r="C518">
            <v>224345</v>
          </cell>
          <cell r="D518" t="str">
            <v>FRAN TAX - ADAIR VIL</v>
          </cell>
          <cell r="E518">
            <v>-5109.18</v>
          </cell>
        </row>
        <row r="519">
          <cell r="C519">
            <v>224348</v>
          </cell>
          <cell r="D519" t="str">
            <v>FRAN TAX - KEIZER</v>
          </cell>
          <cell r="E519">
            <v>-60703.03</v>
          </cell>
        </row>
        <row r="520">
          <cell r="C520">
            <v>224351</v>
          </cell>
          <cell r="D520" t="str">
            <v>FRAN TAX - LAFAYETTE</v>
          </cell>
          <cell r="E520">
            <v>-10581.01</v>
          </cell>
        </row>
        <row r="521">
          <cell r="C521">
            <v>224354</v>
          </cell>
          <cell r="D521" t="str">
            <v>FRAN TAX - CANNON BE</v>
          </cell>
          <cell r="E521">
            <v>-25575.65</v>
          </cell>
        </row>
        <row r="522">
          <cell r="C522">
            <v>224357</v>
          </cell>
          <cell r="D522" t="str">
            <v>FRAN TAX - VERNONIA</v>
          </cell>
          <cell r="E522">
            <v>-4956.03</v>
          </cell>
        </row>
        <row r="523">
          <cell r="C523">
            <v>224360</v>
          </cell>
          <cell r="D523" t="str">
            <v>FRAN TAX - COOS BAY</v>
          </cell>
          <cell r="E523">
            <v>-26610.81</v>
          </cell>
        </row>
        <row r="524">
          <cell r="C524">
            <v>224363</v>
          </cell>
          <cell r="D524" t="str">
            <v>FRAN TAX - NORTH BEN</v>
          </cell>
          <cell r="E524">
            <v>-17531.89</v>
          </cell>
        </row>
        <row r="525">
          <cell r="C525">
            <v>224366</v>
          </cell>
          <cell r="D525" t="str">
            <v>FRAN TAX - MYRTLE PO</v>
          </cell>
          <cell r="E525">
            <v>-5842.6</v>
          </cell>
        </row>
        <row r="526">
          <cell r="C526">
            <v>224369</v>
          </cell>
          <cell r="D526" t="str">
            <v>FRAN TAX - COQUILLE</v>
          </cell>
          <cell r="E526">
            <v>-6482.56</v>
          </cell>
        </row>
        <row r="527">
          <cell r="C527">
            <v>224372</v>
          </cell>
          <cell r="D527" t="str">
            <v>WASH EXCISE TAX PYMN</v>
          </cell>
          <cell r="E527">
            <v>0</v>
          </cell>
        </row>
        <row r="528">
          <cell r="C528">
            <v>224375</v>
          </cell>
          <cell r="D528" t="str">
            <v>INCOME TAX RECLASS</v>
          </cell>
          <cell r="E528">
            <v>13286990.189999999</v>
          </cell>
        </row>
        <row r="529">
          <cell r="C529">
            <v>224378</v>
          </cell>
          <cell r="D529" t="str">
            <v>FRANCHISE TAX - WA</v>
          </cell>
          <cell r="E529">
            <v>-213756.22</v>
          </cell>
        </row>
        <row r="530">
          <cell r="C530">
            <v>228006</v>
          </cell>
          <cell r="D530" t="str">
            <v>INT ACC-COMMIT COMMI</v>
          </cell>
          <cell r="E530">
            <v>-85555.49</v>
          </cell>
        </row>
        <row r="531">
          <cell r="C531">
            <v>228007</v>
          </cell>
          <cell r="D531" t="str">
            <v>INT ACC-8.26% NOTES</v>
          </cell>
          <cell r="E531">
            <v>0.01</v>
          </cell>
        </row>
        <row r="532">
          <cell r="C532">
            <v>228012</v>
          </cell>
          <cell r="D532" t="str">
            <v>INT ACC-6.52% NOTES</v>
          </cell>
          <cell r="E532">
            <v>-54333.15</v>
          </cell>
        </row>
        <row r="533">
          <cell r="C533">
            <v>228015</v>
          </cell>
          <cell r="D533" t="str">
            <v>INT ACC-7.05% NOTE</v>
          </cell>
          <cell r="E533">
            <v>-117500</v>
          </cell>
        </row>
        <row r="534">
          <cell r="C534">
            <v>228018</v>
          </cell>
          <cell r="D534" t="str">
            <v>INT ACC-7.00% NOTE</v>
          </cell>
          <cell r="E534">
            <v>-116666.85</v>
          </cell>
        </row>
        <row r="535">
          <cell r="C535">
            <v>228019</v>
          </cell>
          <cell r="D535" t="str">
            <v>INT ACC-7.00% NOTE</v>
          </cell>
          <cell r="E535">
            <v>0.01</v>
          </cell>
        </row>
        <row r="536">
          <cell r="C536">
            <v>228021</v>
          </cell>
          <cell r="D536" t="str">
            <v>INT ACC-6.65% NOTE</v>
          </cell>
          <cell r="E536">
            <v>-109170.65</v>
          </cell>
        </row>
        <row r="537">
          <cell r="C537">
            <v>228024</v>
          </cell>
          <cell r="D537" t="str">
            <v>INT ACC-6.65% NOTE</v>
          </cell>
          <cell r="E537">
            <v>-55416.85</v>
          </cell>
        </row>
        <row r="538">
          <cell r="C538">
            <v>228030</v>
          </cell>
          <cell r="D538" t="str">
            <v>INT ACC-7.74% NOTE</v>
          </cell>
          <cell r="E538">
            <v>-129000</v>
          </cell>
        </row>
        <row r="539">
          <cell r="C539">
            <v>228033</v>
          </cell>
          <cell r="D539" t="str">
            <v>INT ACC-7.85% NOTE</v>
          </cell>
          <cell r="E539">
            <v>-65416.85</v>
          </cell>
        </row>
        <row r="540">
          <cell r="C540">
            <v>228036</v>
          </cell>
          <cell r="D540" t="str">
            <v>INT ACC-7.72% NOTE</v>
          </cell>
          <cell r="E540">
            <v>-128666.85</v>
          </cell>
        </row>
        <row r="541">
          <cell r="C541">
            <v>228039</v>
          </cell>
          <cell r="D541" t="str">
            <v>INT ACC-5.82% NOTE</v>
          </cell>
          <cell r="E541">
            <v>-145500</v>
          </cell>
        </row>
        <row r="542">
          <cell r="C542">
            <v>228042</v>
          </cell>
          <cell r="D542" t="str">
            <v xml:space="preserve"> INT ACC-5.66% NOTE</v>
          </cell>
          <cell r="E542">
            <v>-188666.85</v>
          </cell>
        </row>
        <row r="543">
          <cell r="C543">
            <v>228045</v>
          </cell>
          <cell r="D543" t="str">
            <v>INT ACC-5.62% NOTE</v>
          </cell>
          <cell r="E543">
            <v>-187333.15</v>
          </cell>
        </row>
        <row r="544">
          <cell r="C544">
            <v>228046</v>
          </cell>
          <cell r="D544" t="str">
            <v>INT ACC-4.7% NOTE</v>
          </cell>
          <cell r="E544">
            <v>0.05</v>
          </cell>
        </row>
        <row r="545">
          <cell r="C545">
            <v>228048</v>
          </cell>
          <cell r="D545" t="str">
            <v>INT ACC-5.25% NOTE</v>
          </cell>
          <cell r="E545">
            <v>-43750</v>
          </cell>
        </row>
        <row r="546">
          <cell r="C546">
            <v>228057</v>
          </cell>
          <cell r="D546" t="str">
            <v>INT ACC-4.00%, 2042</v>
          </cell>
          <cell r="E546">
            <v>-833333.51</v>
          </cell>
        </row>
        <row r="547">
          <cell r="C547">
            <v>228060</v>
          </cell>
          <cell r="D547" t="str">
            <v>INT ACC-3.542%, 2023</v>
          </cell>
          <cell r="E547">
            <v>-737916.49</v>
          </cell>
        </row>
        <row r="548">
          <cell r="C548">
            <v>228066</v>
          </cell>
          <cell r="D548" t="str">
            <v>INT ACC-3.211%, 2026</v>
          </cell>
          <cell r="E548">
            <v>-81569.98</v>
          </cell>
        </row>
        <row r="549">
          <cell r="C549">
            <v>228069</v>
          </cell>
          <cell r="D549" t="str">
            <v>INT ACC-4.136%, 2046</v>
          </cell>
          <cell r="E549">
            <v>-120077.64</v>
          </cell>
        </row>
        <row r="550">
          <cell r="C550">
            <v>228072</v>
          </cell>
          <cell r="D550" t="str">
            <v>INT ACC-2.822%, 2027</v>
          </cell>
          <cell r="E550">
            <v>-211650.19</v>
          </cell>
        </row>
        <row r="551">
          <cell r="C551">
            <v>228075</v>
          </cell>
          <cell r="D551" t="str">
            <v>INT ACC-3.685%, 2047</v>
          </cell>
          <cell r="E551">
            <v>-829125</v>
          </cell>
        </row>
        <row r="552">
          <cell r="C552">
            <v>228078</v>
          </cell>
          <cell r="D552" t="str">
            <v>INT ACC-4.11%, 2048</v>
          </cell>
          <cell r="E552">
            <v>-850541.67</v>
          </cell>
        </row>
        <row r="553">
          <cell r="C553">
            <v>228081</v>
          </cell>
          <cell r="D553" t="str">
            <v>INT ACC- 3.86%, 2049</v>
          </cell>
          <cell r="E553">
            <v>-154495</v>
          </cell>
        </row>
        <row r="554">
          <cell r="C554">
            <v>228084</v>
          </cell>
          <cell r="D554" t="str">
            <v>INT ACC- 3.14%, 2029</v>
          </cell>
          <cell r="E554">
            <v>-64420.08</v>
          </cell>
        </row>
        <row r="555">
          <cell r="C555">
            <v>228087</v>
          </cell>
          <cell r="D555" t="str">
            <v>INT ACC- 3.60%, 2050</v>
          </cell>
          <cell r="E555">
            <v>-1575000</v>
          </cell>
        </row>
        <row r="556">
          <cell r="C556">
            <v>228090</v>
          </cell>
          <cell r="D556" t="str">
            <v>INT ACC - 3.07% NOTE</v>
          </cell>
          <cell r="E556">
            <v>-322335</v>
          </cell>
        </row>
        <row r="557">
          <cell r="C557">
            <v>228093</v>
          </cell>
          <cell r="D557" t="str">
            <v>ACCRUED INT PAY</v>
          </cell>
          <cell r="E557">
            <v>-0.02</v>
          </cell>
        </row>
        <row r="558">
          <cell r="C558">
            <v>232005</v>
          </cell>
          <cell r="D558" t="str">
            <v>REGLIABILITY RECL-ST</v>
          </cell>
          <cell r="E558">
            <v>-17099836.870000001</v>
          </cell>
        </row>
        <row r="559">
          <cell r="C559">
            <v>232010</v>
          </cell>
          <cell r="D559" t="str">
            <v>Tax - EDIT -Plant ST</v>
          </cell>
          <cell r="E559">
            <v>-3000000</v>
          </cell>
        </row>
        <row r="560">
          <cell r="C560">
            <v>232015</v>
          </cell>
          <cell r="D560" t="str">
            <v>REG LIAB-TAX-EDIT-PL</v>
          </cell>
          <cell r="E560">
            <v>-375000</v>
          </cell>
        </row>
        <row r="561">
          <cell r="C561">
            <v>232020</v>
          </cell>
          <cell r="D561" t="str">
            <v>REG LIAB-TAX-EDIT-GR</v>
          </cell>
          <cell r="E561">
            <v>-1937378</v>
          </cell>
        </row>
        <row r="562">
          <cell r="C562">
            <v>232025</v>
          </cell>
          <cell r="D562" t="str">
            <v>Tax -EDIT-Gas Res ST</v>
          </cell>
          <cell r="E562">
            <v>-2005732</v>
          </cell>
        </row>
        <row r="563">
          <cell r="C563">
            <v>232030</v>
          </cell>
          <cell r="D563" t="str">
            <v>ISS OPT REV SHARE-OR</v>
          </cell>
          <cell r="E563">
            <v>-9059253.0600000005</v>
          </cell>
        </row>
        <row r="564">
          <cell r="C564">
            <v>232035</v>
          </cell>
          <cell r="D564" t="str">
            <v>ISS OPT REV SHARE-WA</v>
          </cell>
          <cell r="E564">
            <v>-701863.84</v>
          </cell>
        </row>
        <row r="565">
          <cell r="C565">
            <v>232040</v>
          </cell>
          <cell r="D565" t="str">
            <v>UNREALIZED OPTIMIZAT</v>
          </cell>
          <cell r="E565">
            <v>0.04</v>
          </cell>
        </row>
        <row r="566">
          <cell r="C566">
            <v>232045</v>
          </cell>
          <cell r="D566" t="str">
            <v>PROP GAIN REFUND-OR</v>
          </cell>
          <cell r="E566">
            <v>-804427.56</v>
          </cell>
        </row>
        <row r="567">
          <cell r="C567">
            <v>232050</v>
          </cell>
          <cell r="D567" t="str">
            <v>PROP GAIN REFUND-WA</v>
          </cell>
          <cell r="E567">
            <v>-60087.78</v>
          </cell>
        </row>
        <row r="568">
          <cell r="C568">
            <v>232060</v>
          </cell>
          <cell r="D568" t="str">
            <v>DEF-CURTAIL/ENTI REV</v>
          </cell>
          <cell r="E568">
            <v>-138286.59</v>
          </cell>
        </row>
        <row r="569">
          <cell r="C569">
            <v>232065</v>
          </cell>
          <cell r="D569" t="str">
            <v>AMT-CURTAIL/ENTI REV</v>
          </cell>
          <cell r="E569">
            <v>-46216.959999999999</v>
          </cell>
        </row>
        <row r="570">
          <cell r="C570">
            <v>232075</v>
          </cell>
          <cell r="D570" t="str">
            <v>PROP SALE REFUNDS-WA</v>
          </cell>
          <cell r="E570">
            <v>-458755.3</v>
          </cell>
        </row>
        <row r="571">
          <cell r="C571">
            <v>232080</v>
          </cell>
          <cell r="D571" t="str">
            <v>SALE OF OPS LHI-DEFE</v>
          </cell>
          <cell r="E571">
            <v>-30893</v>
          </cell>
        </row>
        <row r="572">
          <cell r="C572">
            <v>232091</v>
          </cell>
          <cell r="D572" t="str">
            <v>SEC INT OFF ON ROR D</v>
          </cell>
          <cell r="E572">
            <v>-208229.93</v>
          </cell>
        </row>
        <row r="573">
          <cell r="C573">
            <v>232095</v>
          </cell>
          <cell r="D573" t="str">
            <v>N. MIST ST DEF GAIN</v>
          </cell>
          <cell r="E573">
            <v>-698695.81</v>
          </cell>
        </row>
        <row r="574">
          <cell r="C574">
            <v>232405</v>
          </cell>
          <cell r="D574" t="str">
            <v>FAS 133 ST REG GNS</v>
          </cell>
          <cell r="E574">
            <v>-59360665</v>
          </cell>
        </row>
        <row r="575">
          <cell r="C575">
            <v>232410</v>
          </cell>
          <cell r="D575" t="str">
            <v>FAS 133 ST REG GNS</v>
          </cell>
          <cell r="E575">
            <v>-1147373</v>
          </cell>
        </row>
        <row r="576">
          <cell r="C576">
            <v>232415</v>
          </cell>
          <cell r="D576" t="str">
            <v>PHY OPT ST GAINS REG</v>
          </cell>
          <cell r="E576">
            <v>-144119</v>
          </cell>
        </row>
        <row r="577">
          <cell r="C577">
            <v>236005</v>
          </cell>
          <cell r="D577" t="str">
            <v>FAS133 S.T.  LOSS SW</v>
          </cell>
          <cell r="E577">
            <v>-12424063</v>
          </cell>
        </row>
        <row r="578">
          <cell r="C578">
            <v>236010</v>
          </cell>
          <cell r="D578" t="str">
            <v>FAS133 S.T. LOSS PHY</v>
          </cell>
          <cell r="E578">
            <v>-2569340</v>
          </cell>
        </row>
        <row r="579">
          <cell r="C579">
            <v>236015</v>
          </cell>
          <cell r="D579" t="str">
            <v>PHY OPT ST LOSSES</v>
          </cell>
          <cell r="E579">
            <v>-924638</v>
          </cell>
        </row>
        <row r="580">
          <cell r="C580">
            <v>240005</v>
          </cell>
          <cell r="D580" t="str">
            <v>ROU UTIL LEAS ST LIA</v>
          </cell>
          <cell r="E580">
            <v>-1298444.28</v>
          </cell>
        </row>
        <row r="581">
          <cell r="C581">
            <v>248003</v>
          </cell>
          <cell r="D581" t="str">
            <v>ESRIP LIABILITY CURR</v>
          </cell>
          <cell r="E581">
            <v>-2205504</v>
          </cell>
        </row>
        <row r="582">
          <cell r="C582">
            <v>248006</v>
          </cell>
          <cell r="D582" t="str">
            <v>SERP LIABILITY CP</v>
          </cell>
          <cell r="E582">
            <v>-102652</v>
          </cell>
        </row>
        <row r="583">
          <cell r="C583">
            <v>248009</v>
          </cell>
          <cell r="D583" t="str">
            <v>FAS 106 LIABILITY CU</v>
          </cell>
          <cell r="E583">
            <v>-1631528</v>
          </cell>
        </row>
        <row r="584">
          <cell r="C584">
            <v>248012</v>
          </cell>
          <cell r="D584" t="str">
            <v>ENVIRON. LIAB. RECLA</v>
          </cell>
          <cell r="E584">
            <v>-20093173.719999999</v>
          </cell>
        </row>
        <row r="585">
          <cell r="C585">
            <v>248015</v>
          </cell>
          <cell r="D585" t="str">
            <v>OTHER LIAB-UNCL OTHE</v>
          </cell>
          <cell r="E585">
            <v>-1349.08</v>
          </cell>
        </row>
        <row r="586">
          <cell r="C586">
            <v>248018</v>
          </cell>
          <cell r="D586" t="str">
            <v>OTHER LIAB-W/C SHIRR</v>
          </cell>
          <cell r="E586">
            <v>-718198.56</v>
          </cell>
        </row>
        <row r="587">
          <cell r="C587">
            <v>248021</v>
          </cell>
          <cell r="D587" t="str">
            <v>OTHER LIAB-EST W/C C</v>
          </cell>
          <cell r="E587">
            <v>-302310.67</v>
          </cell>
        </row>
        <row r="588">
          <cell r="C588">
            <v>248024</v>
          </cell>
          <cell r="D588" t="str">
            <v>OTHER LIAB-W/C GAUTH</v>
          </cell>
          <cell r="E588">
            <v>-35090.78</v>
          </cell>
        </row>
        <row r="589">
          <cell r="C589">
            <v>248027</v>
          </cell>
          <cell r="D589" t="str">
            <v>OTHER LIAB-W/C Powel</v>
          </cell>
          <cell r="E589">
            <v>-57556.27</v>
          </cell>
        </row>
        <row r="590">
          <cell r="C590">
            <v>248030</v>
          </cell>
          <cell r="D590" t="str">
            <v>OTHER LIAB-UNCL CUST</v>
          </cell>
          <cell r="E590">
            <v>0</v>
          </cell>
        </row>
        <row r="591">
          <cell r="C591">
            <v>248033</v>
          </cell>
          <cell r="D591" t="str">
            <v>OTHER LIA-WC MCRAE</v>
          </cell>
          <cell r="E591">
            <v>-594934.46</v>
          </cell>
        </row>
        <row r="592">
          <cell r="C592">
            <v>248036</v>
          </cell>
          <cell r="D592" t="str">
            <v>O/L - WC Reclass- ST</v>
          </cell>
          <cell r="E592">
            <v>1188165</v>
          </cell>
        </row>
        <row r="593">
          <cell r="C593">
            <v>248039</v>
          </cell>
          <cell r="D593" t="str">
            <v>OTHER LIAB-UNCL CAL</v>
          </cell>
          <cell r="E593">
            <v>-14920.17</v>
          </cell>
        </row>
        <row r="594">
          <cell r="C594">
            <v>248042</v>
          </cell>
          <cell r="D594" t="str">
            <v>OTHER LIAB-WK COMP</v>
          </cell>
          <cell r="E594">
            <v>-46200</v>
          </cell>
        </row>
        <row r="595">
          <cell r="C595">
            <v>248045</v>
          </cell>
          <cell r="D595" t="str">
            <v>ACCRUED DOE FEE</v>
          </cell>
          <cell r="E595">
            <v>0</v>
          </cell>
        </row>
        <row r="596">
          <cell r="C596">
            <v>248048</v>
          </cell>
          <cell r="D596" t="str">
            <v>West States C.P.</v>
          </cell>
          <cell r="E596">
            <v>-387509.35</v>
          </cell>
        </row>
        <row r="597">
          <cell r="C597">
            <v>248049</v>
          </cell>
          <cell r="D597" t="str">
            <v>DEPOSITS-DISTRIBUTOR</v>
          </cell>
          <cell r="E597">
            <v>0</v>
          </cell>
        </row>
        <row r="598">
          <cell r="C598">
            <v>248051</v>
          </cell>
          <cell r="D598" t="str">
            <v>DEALER DEPOSITS HVAC</v>
          </cell>
          <cell r="E598">
            <v>2400</v>
          </cell>
        </row>
        <row r="599">
          <cell r="C599">
            <v>248054</v>
          </cell>
          <cell r="D599" t="str">
            <v>PUBLIC PURPOSE-OLGA</v>
          </cell>
          <cell r="E599">
            <v>-2580848.23</v>
          </cell>
        </row>
        <row r="600">
          <cell r="C600">
            <v>248057</v>
          </cell>
          <cell r="D600" t="str">
            <v>PUBLIC PURPOSE-OGEE</v>
          </cell>
          <cell r="E600">
            <v>-1479143.34</v>
          </cell>
        </row>
        <row r="601">
          <cell r="C601">
            <v>248060</v>
          </cell>
          <cell r="D601" t="str">
            <v>PUBLIC PURPOSE-OLIEE</v>
          </cell>
          <cell r="E601">
            <v>-10054354.720000001</v>
          </cell>
        </row>
        <row r="602">
          <cell r="C602">
            <v>248063</v>
          </cell>
          <cell r="D602" t="str">
            <v>SMART ENERGY LIABILI</v>
          </cell>
          <cell r="E602">
            <v>-724052.73</v>
          </cell>
        </row>
        <row r="603">
          <cell r="C603">
            <v>248066</v>
          </cell>
          <cell r="D603" t="str">
            <v>ENERGY ASSISTANCE LI</v>
          </cell>
          <cell r="E603">
            <v>-2430</v>
          </cell>
        </row>
        <row r="604">
          <cell r="C604">
            <v>248072</v>
          </cell>
          <cell r="D604" t="str">
            <v>EASCR</v>
          </cell>
          <cell r="E604">
            <v>1240</v>
          </cell>
        </row>
        <row r="605">
          <cell r="C605">
            <v>248075</v>
          </cell>
          <cell r="D605" t="str">
            <v>OR CARES</v>
          </cell>
          <cell r="E605">
            <v>-758.93</v>
          </cell>
        </row>
        <row r="606">
          <cell r="C606">
            <v>248081</v>
          </cell>
          <cell r="D606" t="str">
            <v>OR ARPA</v>
          </cell>
          <cell r="E606">
            <v>-5322.36</v>
          </cell>
        </row>
        <row r="607">
          <cell r="C607">
            <v>248084</v>
          </cell>
          <cell r="D607" t="str">
            <v>WA ARPA</v>
          </cell>
          <cell r="E607">
            <v>8450</v>
          </cell>
        </row>
        <row r="608">
          <cell r="C608">
            <v>248087</v>
          </cell>
          <cell r="D608" t="str">
            <v>OR OERA</v>
          </cell>
          <cell r="E608">
            <v>-134.88</v>
          </cell>
        </row>
        <row r="609">
          <cell r="C609">
            <v>248088</v>
          </cell>
          <cell r="D609" t="str">
            <v>WA OERA</v>
          </cell>
          <cell r="E609">
            <v>0</v>
          </cell>
        </row>
        <row r="610">
          <cell r="C610">
            <v>248089</v>
          </cell>
          <cell r="D610" t="str">
            <v>WA OERA</v>
          </cell>
          <cell r="E610">
            <v>0</v>
          </cell>
        </row>
        <row r="611">
          <cell r="C611">
            <v>248090</v>
          </cell>
          <cell r="D611" t="str">
            <v>DEFD REVENUE</v>
          </cell>
          <cell r="E611">
            <v>-468812.83</v>
          </cell>
        </row>
        <row r="612">
          <cell r="C612">
            <v>248093</v>
          </cell>
          <cell r="D612" t="str">
            <v>APP CTR FIN DEP WFB</v>
          </cell>
          <cell r="E612">
            <v>0</v>
          </cell>
        </row>
        <row r="613">
          <cell r="C613">
            <v>248097</v>
          </cell>
          <cell r="D613" t="str">
            <v>MISC ACCRUED LIABILI</v>
          </cell>
          <cell r="E613">
            <v>-92553.5</v>
          </cell>
        </row>
        <row r="614">
          <cell r="C614">
            <v>248099</v>
          </cell>
          <cell r="D614" t="str">
            <v>PR CLR TO 602-04580</v>
          </cell>
          <cell r="E614">
            <v>0</v>
          </cell>
        </row>
        <row r="615">
          <cell r="C615">
            <v>248102</v>
          </cell>
          <cell r="D615" t="str">
            <v>PR CLR TO 602-02005</v>
          </cell>
          <cell r="E615">
            <v>0</v>
          </cell>
        </row>
        <row r="616">
          <cell r="C616">
            <v>248105</v>
          </cell>
          <cell r="D616" t="str">
            <v>PR CLR TO 603-04610</v>
          </cell>
          <cell r="E616">
            <v>0</v>
          </cell>
        </row>
        <row r="617">
          <cell r="C617">
            <v>248108</v>
          </cell>
          <cell r="D617" t="str">
            <v>NBU $100 CREDIT PLAN</v>
          </cell>
          <cell r="E617">
            <v>0</v>
          </cell>
        </row>
        <row r="618">
          <cell r="C618">
            <v>248111</v>
          </cell>
          <cell r="D618" t="str">
            <v>PAYROLL MISC</v>
          </cell>
          <cell r="E618">
            <v>-378.82</v>
          </cell>
        </row>
        <row r="619">
          <cell r="C619">
            <v>248305</v>
          </cell>
          <cell r="D619" t="str">
            <v>CUSTOMER DEPOSITS</v>
          </cell>
          <cell r="E619">
            <v>-1507992.24</v>
          </cell>
        </row>
        <row r="620">
          <cell r="C620">
            <v>248310</v>
          </cell>
          <cell r="D620" t="str">
            <v>UNPAID DEPOSIT INT</v>
          </cell>
          <cell r="E620">
            <v>-4850.38</v>
          </cell>
        </row>
        <row r="621">
          <cell r="C621">
            <v>248315</v>
          </cell>
          <cell r="D621" t="str">
            <v>APPLIED INITIAL DEPO</v>
          </cell>
          <cell r="E621">
            <v>-153823.98000000001</v>
          </cell>
        </row>
        <row r="622">
          <cell r="C622">
            <v>248505</v>
          </cell>
          <cell r="D622" t="str">
            <v>FIN UTIL LEAS ST LIA</v>
          </cell>
          <cell r="E622">
            <v>-92460</v>
          </cell>
        </row>
        <row r="623">
          <cell r="C623">
            <v>248602</v>
          </cell>
          <cell r="D623" t="str">
            <v>FRAN TAX - PORTLAND</v>
          </cell>
          <cell r="E623">
            <v>-917070.47</v>
          </cell>
        </row>
        <row r="624">
          <cell r="C624">
            <v>248604</v>
          </cell>
          <cell r="D624" t="str">
            <v>FRAN TAX - ALBANY</v>
          </cell>
          <cell r="E624">
            <v>-28177.72</v>
          </cell>
        </row>
        <row r="625">
          <cell r="C625">
            <v>248606</v>
          </cell>
          <cell r="D625" t="str">
            <v>FRAN TAX - AURORA</v>
          </cell>
          <cell r="E625">
            <v>-5815.92</v>
          </cell>
        </row>
        <row r="626">
          <cell r="C626">
            <v>248608</v>
          </cell>
          <cell r="D626" t="str">
            <v>FRAN TAX - CORVALLIS</v>
          </cell>
          <cell r="E626">
            <v>-14712.85</v>
          </cell>
        </row>
        <row r="627">
          <cell r="C627">
            <v>248610</v>
          </cell>
          <cell r="D627" t="str">
            <v>FRAN TAX - FAIRVIEW</v>
          </cell>
          <cell r="E627">
            <v>-36944.82</v>
          </cell>
        </row>
        <row r="628">
          <cell r="C628">
            <v>248612</v>
          </cell>
          <cell r="D628" t="str">
            <v>FRAN TAX - HUBBARD</v>
          </cell>
          <cell r="E628">
            <v>-3207.28</v>
          </cell>
        </row>
        <row r="629">
          <cell r="C629">
            <v>248614</v>
          </cell>
          <cell r="D629" t="str">
            <v>FRAN TAX - LEBANON</v>
          </cell>
          <cell r="E629">
            <v>-5921.72</v>
          </cell>
        </row>
        <row r="630">
          <cell r="C630">
            <v>248616</v>
          </cell>
          <cell r="D630" t="str">
            <v>FRAN TAX - MILWAUKIE</v>
          </cell>
          <cell r="E630">
            <v>-68444.83</v>
          </cell>
        </row>
        <row r="631">
          <cell r="C631">
            <v>248618</v>
          </cell>
          <cell r="D631" t="str">
            <v>FRAN TAX - MT ANGEL</v>
          </cell>
          <cell r="E631">
            <v>-4455.16</v>
          </cell>
        </row>
        <row r="632">
          <cell r="C632">
            <v>248620</v>
          </cell>
          <cell r="D632" t="str">
            <v>FRAN TAX - SALEM</v>
          </cell>
          <cell r="E632">
            <v>-234941.45</v>
          </cell>
        </row>
        <row r="633">
          <cell r="C633">
            <v>248622</v>
          </cell>
          <cell r="D633" t="str">
            <v>FRAN TAX - SILVERTON</v>
          </cell>
          <cell r="E633">
            <v>-15783.17</v>
          </cell>
        </row>
        <row r="634">
          <cell r="C634">
            <v>248624</v>
          </cell>
          <cell r="D634" t="str">
            <v>FRAN TAX - TROUTDALE</v>
          </cell>
          <cell r="E634">
            <v>-31002.12</v>
          </cell>
        </row>
        <row r="635">
          <cell r="C635">
            <v>248626</v>
          </cell>
          <cell r="D635" t="str">
            <v>FRAN TAX - WEST LINN</v>
          </cell>
          <cell r="E635">
            <v>-108063.34</v>
          </cell>
        </row>
        <row r="636">
          <cell r="C636">
            <v>248628</v>
          </cell>
          <cell r="D636" t="str">
            <v>FRAN TAX - WOODBURN</v>
          </cell>
          <cell r="E636">
            <v>-27805.49</v>
          </cell>
        </row>
        <row r="637">
          <cell r="C637">
            <v>248630</v>
          </cell>
          <cell r="D637" t="str">
            <v>FRAN TAX - BEAVERTON</v>
          </cell>
          <cell r="E637">
            <v>-117614.67</v>
          </cell>
        </row>
        <row r="638">
          <cell r="C638">
            <v>248632</v>
          </cell>
          <cell r="D638" t="str">
            <v>FRAN TAX - DALLAS</v>
          </cell>
          <cell r="E638">
            <v>-81112.63</v>
          </cell>
        </row>
        <row r="639">
          <cell r="C639">
            <v>248634</v>
          </cell>
          <cell r="D639" t="str">
            <v>FRAN TAX - MONMOUTH</v>
          </cell>
          <cell r="E639">
            <v>-7534.94</v>
          </cell>
        </row>
        <row r="640">
          <cell r="C640">
            <v>248636</v>
          </cell>
          <cell r="D640" t="str">
            <v>FRAN TAX - INDEPENDE</v>
          </cell>
          <cell r="E640">
            <v>-33239.120000000003</v>
          </cell>
        </row>
        <row r="641">
          <cell r="C641">
            <v>248638</v>
          </cell>
          <cell r="D641" t="str">
            <v>FRAN TAX - TUALATIN</v>
          </cell>
          <cell r="E641">
            <v>-56155.92</v>
          </cell>
        </row>
        <row r="642">
          <cell r="C642">
            <v>248640</v>
          </cell>
          <cell r="D642" t="str">
            <v>FRAN TAX - LAKE OSWE</v>
          </cell>
          <cell r="E642">
            <v>-84211.89</v>
          </cell>
        </row>
        <row r="643">
          <cell r="C643">
            <v>248642</v>
          </cell>
          <cell r="D643" t="str">
            <v>FRAN TAX - NEWBERG</v>
          </cell>
          <cell r="E643">
            <v>-65468.2</v>
          </cell>
        </row>
        <row r="644">
          <cell r="C644">
            <v>248644</v>
          </cell>
          <cell r="D644" t="str">
            <v>FRAN TAX - SHERWOOD</v>
          </cell>
          <cell r="E644">
            <v>-74126.36</v>
          </cell>
        </row>
        <row r="645">
          <cell r="C645">
            <v>248646</v>
          </cell>
          <cell r="D645" t="str">
            <v>FRAN TAX - FOREST GR</v>
          </cell>
          <cell r="E645">
            <v>-63151.5</v>
          </cell>
        </row>
        <row r="646">
          <cell r="C646">
            <v>248648</v>
          </cell>
          <cell r="D646" t="str">
            <v>FRAN TAX - CORNELIUS</v>
          </cell>
          <cell r="E646">
            <v>-11728.8</v>
          </cell>
        </row>
        <row r="647">
          <cell r="C647">
            <v>248650</v>
          </cell>
          <cell r="D647" t="str">
            <v>FRAN TAX - GRESHAM</v>
          </cell>
          <cell r="E647">
            <v>-384837.43</v>
          </cell>
        </row>
        <row r="648">
          <cell r="C648">
            <v>248652</v>
          </cell>
          <cell r="D648" t="str">
            <v>FRAN TAX - GLADSTONE</v>
          </cell>
          <cell r="E648">
            <v>-11281.7</v>
          </cell>
        </row>
        <row r="649">
          <cell r="C649">
            <v>248654</v>
          </cell>
          <cell r="D649" t="str">
            <v>FRAN TAX - OREGON CI</v>
          </cell>
          <cell r="E649">
            <v>-42713.120000000003</v>
          </cell>
        </row>
        <row r="650">
          <cell r="C650">
            <v>248656</v>
          </cell>
          <cell r="D650" t="str">
            <v>FRAN TAX - WOOD VILL</v>
          </cell>
          <cell r="E650">
            <v>-6310.34</v>
          </cell>
        </row>
        <row r="651">
          <cell r="C651">
            <v>248658</v>
          </cell>
          <cell r="D651" t="str">
            <v>FRAN TAX - EUGENE</v>
          </cell>
          <cell r="E651">
            <v>-166896.26999999999</v>
          </cell>
        </row>
        <row r="652">
          <cell r="C652">
            <v>248660</v>
          </cell>
          <cell r="D652" t="str">
            <v>FRAN TAX - SPRINGFIE</v>
          </cell>
          <cell r="E652">
            <v>-40303.85</v>
          </cell>
        </row>
        <row r="653">
          <cell r="C653">
            <v>248662</v>
          </cell>
          <cell r="D653" t="str">
            <v>FRAN TAX - THE DALLE</v>
          </cell>
          <cell r="E653">
            <v>-8408.19</v>
          </cell>
        </row>
        <row r="654">
          <cell r="C654">
            <v>248664</v>
          </cell>
          <cell r="D654" t="str">
            <v>FRAN TAX - TURNER</v>
          </cell>
          <cell r="E654">
            <v>-3726.29</v>
          </cell>
        </row>
        <row r="655">
          <cell r="C655">
            <v>248666</v>
          </cell>
          <cell r="D655" t="str">
            <v>FRAN TAX - ST HELENS</v>
          </cell>
          <cell r="E655">
            <v>-16274.86</v>
          </cell>
        </row>
        <row r="656">
          <cell r="C656">
            <v>248668</v>
          </cell>
          <cell r="D656" t="str">
            <v>FRAN TAX - SCAPPOOSE</v>
          </cell>
          <cell r="E656">
            <v>-23985.95</v>
          </cell>
        </row>
        <row r="657">
          <cell r="C657">
            <v>248670</v>
          </cell>
          <cell r="D657" t="str">
            <v>FRAN TAX - TIGARD</v>
          </cell>
          <cell r="E657">
            <v>-217878.29</v>
          </cell>
        </row>
        <row r="658">
          <cell r="C658">
            <v>248672</v>
          </cell>
          <cell r="D658" t="str">
            <v>FRAN TAX - SWEET HOM</v>
          </cell>
          <cell r="E658">
            <v>-7663.58</v>
          </cell>
        </row>
        <row r="659">
          <cell r="C659">
            <v>248674</v>
          </cell>
          <cell r="D659" t="str">
            <v>FRAN TAX - HOOD RIVE</v>
          </cell>
          <cell r="E659">
            <v>-14351.62</v>
          </cell>
        </row>
        <row r="660">
          <cell r="C660">
            <v>248676</v>
          </cell>
          <cell r="D660" t="str">
            <v>FRAN TAX - STAYTON</v>
          </cell>
          <cell r="E660">
            <v>-10761.34</v>
          </cell>
        </row>
        <row r="661">
          <cell r="C661">
            <v>248678</v>
          </cell>
          <cell r="D661" t="str">
            <v>FRAN TAX - AUMSVILLE</v>
          </cell>
          <cell r="E661">
            <v>-5786.14</v>
          </cell>
        </row>
        <row r="662">
          <cell r="C662">
            <v>248680</v>
          </cell>
          <cell r="D662" t="str">
            <v>FRAN TAX - JUNCTION</v>
          </cell>
          <cell r="E662">
            <v>-25467.9</v>
          </cell>
        </row>
        <row r="663">
          <cell r="C663">
            <v>248682</v>
          </cell>
          <cell r="D663" t="str">
            <v>FRAN TAX - COTTAGE G</v>
          </cell>
          <cell r="E663">
            <v>-11902.67</v>
          </cell>
        </row>
        <row r="664">
          <cell r="C664">
            <v>248684</v>
          </cell>
          <cell r="D664" t="str">
            <v>FRAN TAX - CRESWELL</v>
          </cell>
          <cell r="E664">
            <v>-12883.12</v>
          </cell>
        </row>
        <row r="665">
          <cell r="C665">
            <v>248686</v>
          </cell>
          <cell r="D665" t="str">
            <v>FRAN TAX - COLUMBIA</v>
          </cell>
          <cell r="E665">
            <v>-6927.32</v>
          </cell>
        </row>
        <row r="666">
          <cell r="C666">
            <v>248688</v>
          </cell>
          <cell r="D666" t="str">
            <v>FRAN TAX - PHILOMATH</v>
          </cell>
          <cell r="E666">
            <v>-2921.44</v>
          </cell>
        </row>
        <row r="667">
          <cell r="C667">
            <v>248690</v>
          </cell>
          <cell r="D667" t="str">
            <v>FRAN TAX - DONALD</v>
          </cell>
          <cell r="E667">
            <v>-1261.79</v>
          </cell>
        </row>
        <row r="668">
          <cell r="C668">
            <v>248692</v>
          </cell>
          <cell r="D668" t="str">
            <v>FRAN TAX - MCMINNVIL</v>
          </cell>
          <cell r="E668">
            <v>-56934.36</v>
          </cell>
        </row>
        <row r="669">
          <cell r="C669">
            <v>248694</v>
          </cell>
          <cell r="D669" t="str">
            <v>FRAN TAX - AMITY</v>
          </cell>
          <cell r="E669">
            <v>-2846.84</v>
          </cell>
        </row>
        <row r="670">
          <cell r="C670">
            <v>248696</v>
          </cell>
          <cell r="D670" t="str">
            <v>FRAN TAX - HALSEY</v>
          </cell>
          <cell r="E670">
            <v>-2389.0300000000002</v>
          </cell>
        </row>
        <row r="671">
          <cell r="C671">
            <v>248698</v>
          </cell>
          <cell r="D671" t="str">
            <v>FRAN TAX - HARRISBUR</v>
          </cell>
          <cell r="E671">
            <v>-10377.799999999999</v>
          </cell>
        </row>
        <row r="672">
          <cell r="C672">
            <v>248700</v>
          </cell>
          <cell r="D672" t="str">
            <v>FRAN TAX - NORTH PLA</v>
          </cell>
          <cell r="E672">
            <v>-5160.54</v>
          </cell>
        </row>
        <row r="673">
          <cell r="C673">
            <v>248702</v>
          </cell>
          <cell r="D673" t="str">
            <v>FRAN TAX - ASTORIA</v>
          </cell>
          <cell r="E673">
            <v>-51153.96</v>
          </cell>
        </row>
        <row r="674">
          <cell r="C674">
            <v>248704</v>
          </cell>
          <cell r="D674" t="str">
            <v>FRAN TAX - CLATSKANI</v>
          </cell>
          <cell r="E674">
            <v>-2212.65</v>
          </cell>
        </row>
        <row r="675">
          <cell r="C675">
            <v>248706</v>
          </cell>
          <cell r="D675" t="str">
            <v>FRAN TAX - JEFFERSON</v>
          </cell>
          <cell r="E675">
            <v>-5787.31</v>
          </cell>
        </row>
        <row r="676">
          <cell r="C676">
            <v>248708</v>
          </cell>
          <cell r="D676" t="str">
            <v>FRAN TAX - BARLOW</v>
          </cell>
          <cell r="E676">
            <v>-636.41999999999996</v>
          </cell>
        </row>
        <row r="677">
          <cell r="C677">
            <v>248710</v>
          </cell>
          <cell r="D677" t="str">
            <v>FRAN TAX - WILLAMINA</v>
          </cell>
          <cell r="E677">
            <v>-3965.73</v>
          </cell>
        </row>
        <row r="678">
          <cell r="C678">
            <v>248712</v>
          </cell>
          <cell r="D678" t="str">
            <v>FRAN TAX - WATERLOO</v>
          </cell>
          <cell r="E678">
            <v>-432.9</v>
          </cell>
        </row>
        <row r="679">
          <cell r="C679">
            <v>248714</v>
          </cell>
          <cell r="D679" t="str">
            <v>FRAN TAX - SODAVILLE</v>
          </cell>
          <cell r="E679">
            <v>202.67</v>
          </cell>
        </row>
        <row r="680">
          <cell r="C680">
            <v>248716</v>
          </cell>
          <cell r="D680" t="str">
            <v>FRAN TAX - WARRENTON</v>
          </cell>
          <cell r="E680">
            <v>-9753.09</v>
          </cell>
        </row>
        <row r="681">
          <cell r="C681">
            <v>248718</v>
          </cell>
          <cell r="D681" t="str">
            <v>FRAN TAX - SEASIDE</v>
          </cell>
          <cell r="E681">
            <v>-36233.31</v>
          </cell>
        </row>
        <row r="682">
          <cell r="C682">
            <v>248720</v>
          </cell>
          <cell r="D682" t="str">
            <v>FRAN TAX - SHERIDAN</v>
          </cell>
          <cell r="E682">
            <v>-12314.52</v>
          </cell>
        </row>
        <row r="683">
          <cell r="C683">
            <v>248722</v>
          </cell>
          <cell r="D683" t="str">
            <v>FRAN TAX - TOLEDO</v>
          </cell>
          <cell r="E683">
            <v>-1428.09</v>
          </cell>
        </row>
        <row r="684">
          <cell r="C684">
            <v>248724</v>
          </cell>
          <cell r="D684" t="str">
            <v>FRAN TAX - NEWPORT</v>
          </cell>
          <cell r="E684">
            <v>-32551.9</v>
          </cell>
        </row>
        <row r="685">
          <cell r="C685">
            <v>248726</v>
          </cell>
          <cell r="D685" t="str">
            <v>FRAN TAX - BANKS</v>
          </cell>
          <cell r="E685">
            <v>-2437.66</v>
          </cell>
        </row>
        <row r="686">
          <cell r="C686">
            <v>248728</v>
          </cell>
          <cell r="D686" t="str">
            <v>FRAN TAX - LINCOLN C</v>
          </cell>
          <cell r="E686">
            <v>-46680.71</v>
          </cell>
        </row>
        <row r="687">
          <cell r="C687">
            <v>248730</v>
          </cell>
          <cell r="D687" t="str">
            <v>FRAN TAX - SILETZ</v>
          </cell>
          <cell r="E687">
            <v>-1344.7</v>
          </cell>
        </row>
        <row r="688">
          <cell r="C688">
            <v>248732</v>
          </cell>
          <cell r="D688" t="str">
            <v>FRAN TAX - SANDY</v>
          </cell>
          <cell r="E688">
            <v>-41071.199999999997</v>
          </cell>
        </row>
        <row r="689">
          <cell r="C689">
            <v>248734</v>
          </cell>
          <cell r="D689" t="str">
            <v>FRAN TAX - CANBY</v>
          </cell>
          <cell r="E689">
            <v>-51403.38</v>
          </cell>
        </row>
        <row r="690">
          <cell r="C690">
            <v>248736</v>
          </cell>
          <cell r="D690" t="str">
            <v>FRAN TAX - KING CITY</v>
          </cell>
          <cell r="E690">
            <v>-16031.37</v>
          </cell>
        </row>
        <row r="691">
          <cell r="C691">
            <v>248738</v>
          </cell>
          <cell r="D691" t="str">
            <v>FRAN TAX - HAPPY VAL</v>
          </cell>
          <cell r="E691">
            <v>-34854.79</v>
          </cell>
        </row>
        <row r="692">
          <cell r="C692">
            <v>248740</v>
          </cell>
          <cell r="D692" t="str">
            <v>FRAN TAX - DURHAM</v>
          </cell>
          <cell r="E692">
            <v>-9304.8700000000008</v>
          </cell>
        </row>
        <row r="693">
          <cell r="C693">
            <v>248742</v>
          </cell>
          <cell r="D693" t="str">
            <v>FRAN TAX - DUNDEE</v>
          </cell>
          <cell r="E693">
            <v>-3186.9</v>
          </cell>
        </row>
        <row r="694">
          <cell r="C694">
            <v>248744</v>
          </cell>
          <cell r="D694" t="str">
            <v>FRAN TAX - MAYWOOD P</v>
          </cell>
          <cell r="E694">
            <v>-3870.67</v>
          </cell>
        </row>
        <row r="695">
          <cell r="C695">
            <v>248746</v>
          </cell>
          <cell r="D695" t="str">
            <v>FRAN TAX - WILSONVIL</v>
          </cell>
          <cell r="E695">
            <v>-42762.080000000002</v>
          </cell>
        </row>
        <row r="696">
          <cell r="C696">
            <v>248748</v>
          </cell>
          <cell r="D696" t="str">
            <v>FRAN TAX - JOHNSON C</v>
          </cell>
          <cell r="E696">
            <v>-69.959999999999994</v>
          </cell>
        </row>
        <row r="697">
          <cell r="C697">
            <v>248750</v>
          </cell>
          <cell r="D697" t="str">
            <v>FRAN TAX - RIVERGROV</v>
          </cell>
          <cell r="E697">
            <v>-2449.33</v>
          </cell>
        </row>
        <row r="698">
          <cell r="C698">
            <v>248752</v>
          </cell>
          <cell r="D698" t="str">
            <v>FRAN TAX - TANGENT</v>
          </cell>
          <cell r="E698">
            <v>-551.15</v>
          </cell>
        </row>
        <row r="699">
          <cell r="C699">
            <v>248754</v>
          </cell>
          <cell r="D699" t="str">
            <v>FRAN TAX - DEPOE BAY</v>
          </cell>
          <cell r="E699">
            <v>-8438.9599999999991</v>
          </cell>
        </row>
        <row r="700">
          <cell r="C700">
            <v>248756</v>
          </cell>
          <cell r="D700" t="str">
            <v>FRAN TAX - MILLERSBU</v>
          </cell>
          <cell r="E700">
            <v>-16985.060000000001</v>
          </cell>
        </row>
        <row r="701">
          <cell r="C701">
            <v>248758</v>
          </cell>
          <cell r="D701" t="str">
            <v>FRAN TAX - ADAIR VIL</v>
          </cell>
          <cell r="E701">
            <v>-3402.51</v>
          </cell>
        </row>
        <row r="702">
          <cell r="C702">
            <v>248760</v>
          </cell>
          <cell r="D702" t="str">
            <v>FRAN TAX - KEIZER</v>
          </cell>
          <cell r="E702">
            <v>-40567.97</v>
          </cell>
        </row>
        <row r="703">
          <cell r="C703">
            <v>248762</v>
          </cell>
          <cell r="D703" t="str">
            <v>FRAN TAX - VERNONIA</v>
          </cell>
          <cell r="E703">
            <v>-3335.68</v>
          </cell>
        </row>
        <row r="704">
          <cell r="C704">
            <v>248764</v>
          </cell>
          <cell r="D704" t="str">
            <v>FRAN TAX - COOS BAY</v>
          </cell>
          <cell r="E704">
            <v>-26126.25</v>
          </cell>
        </row>
        <row r="705">
          <cell r="C705">
            <v>248766</v>
          </cell>
          <cell r="D705" t="str">
            <v>FRAN TAX - NORTH BEN</v>
          </cell>
          <cell r="E705">
            <v>-11706.28</v>
          </cell>
        </row>
        <row r="706">
          <cell r="C706">
            <v>248768</v>
          </cell>
          <cell r="D706" t="str">
            <v>FRAN TAX - MYRTLE PO</v>
          </cell>
          <cell r="E706">
            <v>-3895.17</v>
          </cell>
        </row>
        <row r="707">
          <cell r="C707">
            <v>248770</v>
          </cell>
          <cell r="D707" t="str">
            <v>FRAN TAX - COQUILLE</v>
          </cell>
          <cell r="E707">
            <v>-6360.93</v>
          </cell>
        </row>
        <row r="708">
          <cell r="C708">
            <v>248772</v>
          </cell>
          <cell r="D708" t="str">
            <v>FRAN TAX - VANCOUVER</v>
          </cell>
          <cell r="E708">
            <v>-550281.36</v>
          </cell>
        </row>
        <row r="709">
          <cell r="C709">
            <v>248774</v>
          </cell>
          <cell r="D709" t="str">
            <v>FRAN TAX - WASHOUGAL</v>
          </cell>
          <cell r="E709">
            <v>-45429.99</v>
          </cell>
        </row>
        <row r="710">
          <cell r="C710">
            <v>248776</v>
          </cell>
          <cell r="D710" t="str">
            <v>FRAN TAX - CAMAS</v>
          </cell>
          <cell r="E710">
            <v>-54386.720000000001</v>
          </cell>
        </row>
        <row r="711">
          <cell r="C711">
            <v>248778</v>
          </cell>
          <cell r="D711" t="str">
            <v>FRAN TAX - BINGEN</v>
          </cell>
          <cell r="E711">
            <v>-3542.3</v>
          </cell>
        </row>
        <row r="712">
          <cell r="C712">
            <v>248780</v>
          </cell>
          <cell r="D712" t="str">
            <v>FRAN TAX - WHITE SAL</v>
          </cell>
          <cell r="E712">
            <v>-30803.15</v>
          </cell>
        </row>
        <row r="713">
          <cell r="C713">
            <v>248782</v>
          </cell>
          <cell r="D713" t="str">
            <v>FRAN TAX - BATTLEGRO</v>
          </cell>
          <cell r="E713">
            <v>-161304.41</v>
          </cell>
        </row>
        <row r="714">
          <cell r="C714">
            <v>248784</v>
          </cell>
          <cell r="D714" t="str">
            <v>FRAN TAX - RIDGEFIEL</v>
          </cell>
          <cell r="E714">
            <v>-56962.63</v>
          </cell>
        </row>
        <row r="715">
          <cell r="C715">
            <v>248786</v>
          </cell>
          <cell r="D715" t="str">
            <v>FRAN TAX - NORTH BON</v>
          </cell>
          <cell r="E715">
            <v>-7488.59</v>
          </cell>
        </row>
        <row r="716">
          <cell r="C716">
            <v>248788</v>
          </cell>
          <cell r="D716" t="str">
            <v>FRAN TAX - LA CENTER</v>
          </cell>
          <cell r="E716">
            <v>-16318.41</v>
          </cell>
        </row>
        <row r="717">
          <cell r="C717">
            <v>252008</v>
          </cell>
          <cell r="D717" t="str">
            <v>UNAMT DEBT DIS 6.52%</v>
          </cell>
          <cell r="E717">
            <v>10250</v>
          </cell>
        </row>
        <row r="718">
          <cell r="C718">
            <v>252010</v>
          </cell>
          <cell r="D718" t="str">
            <v>UNAMT DEBT DIS 7.05%</v>
          </cell>
          <cell r="E718">
            <v>25183</v>
          </cell>
        </row>
        <row r="719">
          <cell r="C719">
            <v>252012</v>
          </cell>
          <cell r="D719" t="str">
            <v>UNAMT DEBT DIS 7.00%</v>
          </cell>
          <cell r="E719">
            <v>25206</v>
          </cell>
        </row>
        <row r="720">
          <cell r="C720">
            <v>252014</v>
          </cell>
          <cell r="D720" t="str">
            <v>UNAMT DEBT DIS 6.65%</v>
          </cell>
          <cell r="E720">
            <v>28974</v>
          </cell>
        </row>
        <row r="721">
          <cell r="C721">
            <v>252016</v>
          </cell>
          <cell r="D721" t="str">
            <v>UNAMT DEBT DIS 6.65%</v>
          </cell>
          <cell r="E721">
            <v>19383</v>
          </cell>
        </row>
        <row r="722">
          <cell r="C722">
            <v>252020</v>
          </cell>
          <cell r="D722" t="str">
            <v>UNAMT DEBT DIS 7.74%</v>
          </cell>
          <cell r="E722">
            <v>49996</v>
          </cell>
        </row>
        <row r="723">
          <cell r="C723">
            <v>252022</v>
          </cell>
          <cell r="D723" t="str">
            <v>UNAMT DEBT DIS 7.85%</v>
          </cell>
          <cell r="E723">
            <v>25382</v>
          </cell>
        </row>
        <row r="724">
          <cell r="C724">
            <v>252024</v>
          </cell>
          <cell r="D724" t="str">
            <v>UNAMT DEBT DIS 7.72%</v>
          </cell>
          <cell r="E724">
            <v>23636</v>
          </cell>
        </row>
        <row r="725">
          <cell r="C725">
            <v>252026</v>
          </cell>
          <cell r="D725" t="str">
            <v>UNAMT DEBT DIS 5.82%</v>
          </cell>
          <cell r="E725">
            <v>133409</v>
          </cell>
        </row>
        <row r="726">
          <cell r="C726">
            <v>252028</v>
          </cell>
          <cell r="D726" t="str">
            <v>UNAMT DEBT DISC 5.66</v>
          </cell>
          <cell r="E726">
            <v>126802</v>
          </cell>
        </row>
        <row r="727">
          <cell r="C727">
            <v>252030</v>
          </cell>
          <cell r="D727" t="str">
            <v>UNAMT DEBT DISC 5.62</v>
          </cell>
          <cell r="E727">
            <v>26016</v>
          </cell>
        </row>
        <row r="728">
          <cell r="C728">
            <v>252032</v>
          </cell>
          <cell r="D728" t="str">
            <v>UNAMT DEBT DISC 5.25</v>
          </cell>
          <cell r="E728">
            <v>42206</v>
          </cell>
        </row>
        <row r="729">
          <cell r="C729">
            <v>252038</v>
          </cell>
          <cell r="D729" t="str">
            <v>UNAMT DEBT DISC4.000</v>
          </cell>
          <cell r="E729">
            <v>362827.5</v>
          </cell>
        </row>
        <row r="730">
          <cell r="C730">
            <v>252040</v>
          </cell>
          <cell r="D730" t="str">
            <v>UNAMT DEBT DISC3.542</v>
          </cell>
          <cell r="E730">
            <v>72435.740000000005</v>
          </cell>
        </row>
        <row r="731">
          <cell r="C731">
            <v>252042</v>
          </cell>
          <cell r="D731" t="str">
            <v>UNAMT DEBT DISC 4.13</v>
          </cell>
          <cell r="E731">
            <v>495982.71</v>
          </cell>
        </row>
        <row r="732">
          <cell r="C732">
            <v>252044</v>
          </cell>
          <cell r="D732" t="str">
            <v>UNAMT DEBT DISC 2.82</v>
          </cell>
          <cell r="E732">
            <v>161450.59</v>
          </cell>
        </row>
        <row r="733">
          <cell r="C733">
            <v>252046</v>
          </cell>
          <cell r="D733" t="str">
            <v>UNAMT DEBT DISC 3.21</v>
          </cell>
          <cell r="E733">
            <v>224470.73</v>
          </cell>
        </row>
        <row r="734">
          <cell r="C734">
            <v>252048</v>
          </cell>
          <cell r="D734" t="str">
            <v>UNAMT DEBT DISC 3.68</v>
          </cell>
          <cell r="E734">
            <v>783077.3</v>
          </cell>
        </row>
        <row r="735">
          <cell r="C735">
            <v>252050</v>
          </cell>
          <cell r="D735" t="str">
            <v>UNAMT DEBT DISC 4.11</v>
          </cell>
          <cell r="E735">
            <v>273368.69</v>
          </cell>
        </row>
        <row r="736">
          <cell r="C736">
            <v>252052</v>
          </cell>
          <cell r="D736" t="str">
            <v>UNAMT DEBT DISC 3.86</v>
          </cell>
          <cell r="E736">
            <v>981147.17</v>
          </cell>
        </row>
        <row r="737">
          <cell r="C737">
            <v>252054</v>
          </cell>
          <cell r="D737" t="str">
            <v>UNAMT DEBT DISC 3.14</v>
          </cell>
          <cell r="E737">
            <v>395785.34</v>
          </cell>
        </row>
        <row r="738">
          <cell r="C738">
            <v>252056</v>
          </cell>
          <cell r="D738" t="str">
            <v>UNAMT DEBT DISC 3.60</v>
          </cell>
          <cell r="E738">
            <v>2253708.64</v>
          </cell>
        </row>
        <row r="739">
          <cell r="C739">
            <v>252058</v>
          </cell>
          <cell r="D739" t="str">
            <v>UNAMT DEBT DISC 3.07</v>
          </cell>
          <cell r="E739">
            <v>1397557.97</v>
          </cell>
        </row>
        <row r="740">
          <cell r="C740">
            <v>252208</v>
          </cell>
          <cell r="D740" t="str">
            <v>SEC MTN'S 6.52%-2025</v>
          </cell>
          <cell r="E740">
            <v>-10000000</v>
          </cell>
        </row>
        <row r="741">
          <cell r="C741">
            <v>252210</v>
          </cell>
          <cell r="D741" t="str">
            <v>SEC MTN'S 7.05%-2026</v>
          </cell>
          <cell r="E741">
            <v>-20000000</v>
          </cell>
        </row>
        <row r="742">
          <cell r="C742">
            <v>252212</v>
          </cell>
          <cell r="D742" t="str">
            <v>SEC MTN'S 7.00%-2027</v>
          </cell>
          <cell r="E742">
            <v>-20000000</v>
          </cell>
        </row>
        <row r="743">
          <cell r="C743">
            <v>252214</v>
          </cell>
          <cell r="D743" t="str">
            <v>SEC MTN'S 6.65%-2027</v>
          </cell>
          <cell r="E743">
            <v>-19700000</v>
          </cell>
        </row>
        <row r="744">
          <cell r="C744">
            <v>252216</v>
          </cell>
          <cell r="D744" t="str">
            <v>SEC MTN'S 6.65%-2028</v>
          </cell>
          <cell r="E744">
            <v>-10000000</v>
          </cell>
        </row>
        <row r="745">
          <cell r="C745">
            <v>252220</v>
          </cell>
          <cell r="D745" t="str">
            <v>SEC MTN'S 7.74%-2030</v>
          </cell>
          <cell r="E745">
            <v>-20000000</v>
          </cell>
        </row>
        <row r="746">
          <cell r="C746">
            <v>252222</v>
          </cell>
          <cell r="D746" t="str">
            <v>SEC MTN'S 7.85%-2030</v>
          </cell>
          <cell r="E746">
            <v>-10000000</v>
          </cell>
        </row>
        <row r="747">
          <cell r="C747">
            <v>252224</v>
          </cell>
          <cell r="D747" t="str">
            <v>SEC MTN'S 7.72%-2025</v>
          </cell>
          <cell r="E747">
            <v>-20000000</v>
          </cell>
        </row>
        <row r="748">
          <cell r="C748">
            <v>252226</v>
          </cell>
          <cell r="D748" t="str">
            <v>SEC MTN'S 5.82%-2032</v>
          </cell>
          <cell r="E748">
            <v>-30000000</v>
          </cell>
        </row>
        <row r="749">
          <cell r="C749">
            <v>252228</v>
          </cell>
          <cell r="D749" t="str">
            <v>SEC MTN'S 5.66%-2033</v>
          </cell>
          <cell r="E749">
            <v>-40000000</v>
          </cell>
        </row>
        <row r="750">
          <cell r="C750">
            <v>252230</v>
          </cell>
          <cell r="D750" t="str">
            <v>SEC MTN'S 5.62%-2023</v>
          </cell>
          <cell r="E750">
            <v>-40000000</v>
          </cell>
        </row>
        <row r="751">
          <cell r="C751">
            <v>252232</v>
          </cell>
          <cell r="D751" t="str">
            <v>SEC MTN'S 5.25%-2035</v>
          </cell>
          <cell r="E751">
            <v>-10000000</v>
          </cell>
        </row>
        <row r="752">
          <cell r="C752">
            <v>252238</v>
          </cell>
          <cell r="D752" t="str">
            <v>PRVT BOND 4.00%-2042</v>
          </cell>
          <cell r="E752">
            <v>-50000000</v>
          </cell>
        </row>
        <row r="753">
          <cell r="C753">
            <v>252240</v>
          </cell>
          <cell r="D753" t="str">
            <v>SEC MTN'S3.542%-2023</v>
          </cell>
          <cell r="E753">
            <v>-50000000</v>
          </cell>
        </row>
        <row r="754">
          <cell r="C754">
            <v>252242</v>
          </cell>
          <cell r="D754" t="str">
            <v>SEC MTN'S3.21%-2026</v>
          </cell>
          <cell r="E754">
            <v>-35000000</v>
          </cell>
        </row>
        <row r="755">
          <cell r="C755">
            <v>252244</v>
          </cell>
          <cell r="D755" t="str">
            <v>SEC MTN'S4.13%-2046</v>
          </cell>
          <cell r="E755">
            <v>-40000000</v>
          </cell>
        </row>
        <row r="756">
          <cell r="C756">
            <v>252246</v>
          </cell>
          <cell r="D756" t="str">
            <v>SEC MTN'S2.822%-2027</v>
          </cell>
          <cell r="E756">
            <v>-25000000</v>
          </cell>
        </row>
        <row r="757">
          <cell r="C757">
            <v>252248</v>
          </cell>
          <cell r="D757" t="str">
            <v>SEC MTN'S3.68%-2047</v>
          </cell>
          <cell r="E757">
            <v>-75000000</v>
          </cell>
        </row>
        <row r="758">
          <cell r="C758">
            <v>252250</v>
          </cell>
          <cell r="D758" t="str">
            <v>SEC MTN'S4.11%-2048</v>
          </cell>
          <cell r="E758">
            <v>-50000000</v>
          </cell>
        </row>
        <row r="759">
          <cell r="C759">
            <v>252252</v>
          </cell>
          <cell r="D759" t="str">
            <v>SEC MTN'S3.869%-2049</v>
          </cell>
          <cell r="E759">
            <v>-90000000</v>
          </cell>
        </row>
        <row r="760">
          <cell r="C760">
            <v>252254</v>
          </cell>
          <cell r="D760" t="str">
            <v>SEC MTN'S3.141%-2029</v>
          </cell>
          <cell r="E760">
            <v>-50000000</v>
          </cell>
        </row>
        <row r="761">
          <cell r="C761">
            <v>252256</v>
          </cell>
          <cell r="D761" t="str">
            <v>SEC MTN'S3.60%-2050</v>
          </cell>
          <cell r="E761">
            <v>-150000000</v>
          </cell>
        </row>
        <row r="762">
          <cell r="C762">
            <v>252258</v>
          </cell>
          <cell r="D762" t="str">
            <v>SEC MTN'S 3.07% 2051</v>
          </cell>
          <cell r="E762">
            <v>-130000000</v>
          </cell>
        </row>
        <row r="763">
          <cell r="C763">
            <v>252410</v>
          </cell>
          <cell r="D763" t="str">
            <v>SHELF REGISTRATION</v>
          </cell>
          <cell r="E763">
            <v>0</v>
          </cell>
        </row>
        <row r="764">
          <cell r="C764">
            <v>256005</v>
          </cell>
          <cell r="D764" t="str">
            <v>DefIncTax-EDIT Remea</v>
          </cell>
          <cell r="E764">
            <v>48625907</v>
          </cell>
        </row>
        <row r="765">
          <cell r="C765">
            <v>256010</v>
          </cell>
          <cell r="D765" t="str">
            <v>DEF INC TAX-PRE 1981</v>
          </cell>
          <cell r="E765">
            <v>-1099666.1399999999</v>
          </cell>
        </row>
        <row r="766">
          <cell r="C766">
            <v>256015</v>
          </cell>
          <cell r="D766" t="str">
            <v>DEF INC TAX-PRE 1981</v>
          </cell>
          <cell r="E766">
            <v>-9896614.2400000002</v>
          </cell>
        </row>
        <row r="767">
          <cell r="C767">
            <v>256016</v>
          </cell>
          <cell r="D767" t="str">
            <v>R&amp;E TAX CREDIT</v>
          </cell>
          <cell r="E767">
            <v>-1</v>
          </cell>
        </row>
        <row r="768">
          <cell r="C768">
            <v>256020</v>
          </cell>
          <cell r="D768" t="str">
            <v>DEFINCTAX-AFUDC-FED</v>
          </cell>
          <cell r="E768">
            <v>-746182.37</v>
          </cell>
        </row>
        <row r="769">
          <cell r="C769">
            <v>256025</v>
          </cell>
          <cell r="D769" t="str">
            <v>DEFINCTAX-AFUDC - ST</v>
          </cell>
          <cell r="E769">
            <v>-264525.27</v>
          </cell>
        </row>
        <row r="770">
          <cell r="C770">
            <v>256030</v>
          </cell>
          <cell r="D770" t="str">
            <v>DEF INC TAX-UTIL-REV</v>
          </cell>
          <cell r="E770">
            <v>-9424547.6199999992</v>
          </cell>
        </row>
        <row r="771">
          <cell r="C771">
            <v>256035</v>
          </cell>
          <cell r="D771" t="str">
            <v>DEF INC TAX-UTIL-REV</v>
          </cell>
          <cell r="E771">
            <v>-3341050.57</v>
          </cell>
        </row>
        <row r="772">
          <cell r="C772">
            <v>256040</v>
          </cell>
          <cell r="D772" t="str">
            <v>DEF INC TAX-NON UTIL</v>
          </cell>
          <cell r="E772">
            <v>-340225.66</v>
          </cell>
        </row>
        <row r="773">
          <cell r="C773">
            <v>256045</v>
          </cell>
          <cell r="D773" t="str">
            <v>DEF INC TAX-NON UTIL</v>
          </cell>
          <cell r="E773">
            <v>-115888.55</v>
          </cell>
        </row>
        <row r="774">
          <cell r="C774">
            <v>256050</v>
          </cell>
          <cell r="D774" t="str">
            <v>DEF INC TAX-NMIS FED</v>
          </cell>
          <cell r="E774">
            <v>-11235793</v>
          </cell>
        </row>
        <row r="775">
          <cell r="C775">
            <v>256055</v>
          </cell>
          <cell r="D775" t="str">
            <v>DEF INC TAX-NMIS STA</v>
          </cell>
          <cell r="E775">
            <v>-3983149</v>
          </cell>
        </row>
        <row r="776">
          <cell r="C776">
            <v>256060</v>
          </cell>
          <cell r="D776" t="str">
            <v>DEF INC TAX-NM A FED</v>
          </cell>
          <cell r="E776">
            <v>-981981</v>
          </cell>
        </row>
        <row r="777">
          <cell r="C777">
            <v>256065</v>
          </cell>
          <cell r="D777" t="str">
            <v>DEF INC TAX-NMIS STA</v>
          </cell>
          <cell r="E777">
            <v>-348117</v>
          </cell>
        </row>
        <row r="778">
          <cell r="C778">
            <v>256070</v>
          </cell>
          <cell r="D778" t="str">
            <v>DEF INC TAX-UTIL-DEP</v>
          </cell>
          <cell r="E778">
            <v>-241953296.12</v>
          </cell>
        </row>
        <row r="779">
          <cell r="C779">
            <v>256075</v>
          </cell>
          <cell r="D779" t="str">
            <v>DEF INC TAX-UTIL-DEP</v>
          </cell>
          <cell r="E779">
            <v>-84806602.579999998</v>
          </cell>
        </row>
        <row r="780">
          <cell r="C780">
            <v>256080</v>
          </cell>
          <cell r="D780" t="str">
            <v>DEF INC TAX-UTIL-OTH</v>
          </cell>
          <cell r="E780">
            <v>-32496257.949999999</v>
          </cell>
        </row>
        <row r="781">
          <cell r="C781">
            <v>256085</v>
          </cell>
          <cell r="D781" t="str">
            <v>DEF INC TAX-UTIL-OTH</v>
          </cell>
          <cell r="E781">
            <v>-11515958.300000001</v>
          </cell>
        </row>
        <row r="782">
          <cell r="C782">
            <v>256090</v>
          </cell>
          <cell r="D782" t="str">
            <v>DEF INC TAX-STOR DEP</v>
          </cell>
          <cell r="E782">
            <v>-6267569.8200000003</v>
          </cell>
        </row>
        <row r="783">
          <cell r="C783">
            <v>256095</v>
          </cell>
          <cell r="D783" t="str">
            <v>DEF INC TAX-STOR DEP</v>
          </cell>
          <cell r="E783">
            <v>-2217152.58</v>
          </cell>
        </row>
        <row r="784">
          <cell r="C784">
            <v>256100</v>
          </cell>
          <cell r="D784" t="str">
            <v>DEF INC TAX- OCI FED</v>
          </cell>
          <cell r="E784">
            <v>24519038.649999999</v>
          </cell>
        </row>
        <row r="785">
          <cell r="C785">
            <v>256105</v>
          </cell>
          <cell r="D785" t="str">
            <v>DEF INC TAX- OCI ST</v>
          </cell>
          <cell r="E785">
            <v>8692131.5299999993</v>
          </cell>
        </row>
        <row r="786">
          <cell r="C786">
            <v>256110</v>
          </cell>
          <cell r="D786" t="str">
            <v>STATE TAX CREDITS</v>
          </cell>
          <cell r="E786">
            <v>55759</v>
          </cell>
        </row>
        <row r="787">
          <cell r="C787">
            <v>256115</v>
          </cell>
          <cell r="D787" t="str">
            <v>DEF INC TAX FED - DB</v>
          </cell>
          <cell r="E787">
            <v>-20532133.579999998</v>
          </cell>
        </row>
        <row r="788">
          <cell r="C788">
            <v>256117</v>
          </cell>
          <cell r="D788" t="str">
            <v>DEF INC TAX STATE–DB</v>
          </cell>
          <cell r="E788">
            <v>-7278754.0700000003</v>
          </cell>
        </row>
        <row r="789">
          <cell r="C789">
            <v>256120</v>
          </cell>
          <cell r="D789" t="str">
            <v>DEF INC TAX FED - FA</v>
          </cell>
          <cell r="E789">
            <v>-1069123.1000000001</v>
          </cell>
        </row>
        <row r="790">
          <cell r="C790">
            <v>256125</v>
          </cell>
          <cell r="D790" t="str">
            <v>DEF INC TAX STATE -</v>
          </cell>
          <cell r="E790">
            <v>-379008.35</v>
          </cell>
        </row>
        <row r="791">
          <cell r="C791">
            <v>260005</v>
          </cell>
          <cell r="D791" t="str">
            <v>ASSET RETIREMENT OBL</v>
          </cell>
          <cell r="E791">
            <v>-451928637.57999998</v>
          </cell>
        </row>
        <row r="792">
          <cell r="C792">
            <v>260010</v>
          </cell>
          <cell r="D792" t="str">
            <v>N. MIST ARO</v>
          </cell>
          <cell r="E792">
            <v>-2237388.9500000002</v>
          </cell>
        </row>
        <row r="793">
          <cell r="C793">
            <v>260015</v>
          </cell>
          <cell r="D793" t="str">
            <v>ACCUM COR NONUTILITY</v>
          </cell>
          <cell r="E793">
            <v>-1627610.44</v>
          </cell>
        </row>
        <row r="794">
          <cell r="C794">
            <v>260205</v>
          </cell>
          <cell r="D794" t="str">
            <v>FAS 133 LT REG GNS</v>
          </cell>
          <cell r="E794">
            <v>-8838245</v>
          </cell>
        </row>
        <row r="795">
          <cell r="C795">
            <v>260210</v>
          </cell>
          <cell r="D795" t="str">
            <v>FAS 133 LT REG GNS</v>
          </cell>
          <cell r="E795">
            <v>-282812</v>
          </cell>
        </row>
        <row r="796">
          <cell r="C796">
            <v>260215</v>
          </cell>
          <cell r="D796" t="str">
            <v>PHY OPT LT GAINS REG</v>
          </cell>
          <cell r="E796">
            <v>0</v>
          </cell>
        </row>
        <row r="797">
          <cell r="C797">
            <v>260405</v>
          </cell>
          <cell r="D797" t="str">
            <v>CUSTCONTR RES NEW OR</v>
          </cell>
          <cell r="E797">
            <v>-1628705.51</v>
          </cell>
        </row>
        <row r="798">
          <cell r="C798">
            <v>260410</v>
          </cell>
          <cell r="D798" t="str">
            <v>CUSTCONTR RES NEW WA</v>
          </cell>
          <cell r="E798">
            <v>-2307156</v>
          </cell>
        </row>
        <row r="799">
          <cell r="C799">
            <v>260415</v>
          </cell>
          <cell r="D799" t="str">
            <v>CUSTCONTR RES CON OR</v>
          </cell>
          <cell r="E799">
            <v>-2366760.0299999998</v>
          </cell>
        </row>
        <row r="800">
          <cell r="C800">
            <v>260420</v>
          </cell>
          <cell r="D800" t="str">
            <v>CUSTCONTR RES CON WA</v>
          </cell>
          <cell r="E800">
            <v>-654969.35</v>
          </cell>
        </row>
        <row r="801">
          <cell r="C801">
            <v>260425</v>
          </cell>
          <cell r="D801" t="str">
            <v>CUSTCONTR M/F NEW OR</v>
          </cell>
          <cell r="E801">
            <v>-116668</v>
          </cell>
        </row>
        <row r="802">
          <cell r="C802">
            <v>260430</v>
          </cell>
          <cell r="D802" t="str">
            <v>CUSTCONTR M/F NEW WA</v>
          </cell>
          <cell r="E802">
            <v>-101665.33</v>
          </cell>
        </row>
        <row r="803">
          <cell r="C803">
            <v>260435</v>
          </cell>
          <cell r="D803" t="str">
            <v>CUSTCONTR M/F CO OR</v>
          </cell>
          <cell r="E803">
            <v>-29860.2</v>
          </cell>
        </row>
        <row r="804">
          <cell r="C804">
            <v>260440</v>
          </cell>
          <cell r="D804" t="str">
            <v>CUSTCONTR M/F CO WA</v>
          </cell>
          <cell r="E804">
            <v>-4282</v>
          </cell>
        </row>
        <row r="805">
          <cell r="C805">
            <v>260445</v>
          </cell>
          <cell r="D805" t="str">
            <v>CUSTCONTR COM NE OR</v>
          </cell>
          <cell r="E805">
            <v>-1130829.28</v>
          </cell>
        </row>
        <row r="806">
          <cell r="C806">
            <v>260450</v>
          </cell>
          <cell r="D806" t="str">
            <v>CUSTCONTR COM NE WA</v>
          </cell>
          <cell r="E806">
            <v>-150678</v>
          </cell>
        </row>
        <row r="807">
          <cell r="C807">
            <v>260455</v>
          </cell>
          <cell r="D807" t="str">
            <v>CUSTCONTR COM CO OR</v>
          </cell>
          <cell r="E807">
            <v>-381002.69</v>
          </cell>
        </row>
        <row r="808">
          <cell r="C808">
            <v>260460</v>
          </cell>
          <cell r="D808" t="str">
            <v>CUSTCONTR COM CO WA</v>
          </cell>
          <cell r="E808">
            <v>-9766</v>
          </cell>
        </row>
        <row r="809">
          <cell r="C809">
            <v>260465</v>
          </cell>
          <cell r="D809" t="str">
            <v>CUSTCONTR IND NEW OR</v>
          </cell>
          <cell r="E809">
            <v>-13989</v>
          </cell>
        </row>
        <row r="810">
          <cell r="C810">
            <v>260470</v>
          </cell>
          <cell r="D810" t="str">
            <v>CUSTCONTR IND CON OR</v>
          </cell>
          <cell r="E810">
            <v>-5450</v>
          </cell>
        </row>
        <row r="811">
          <cell r="C811">
            <v>260605</v>
          </cell>
          <cell r="D811" t="str">
            <v>REGLIABILITY RECL-ST</v>
          </cell>
          <cell r="E811">
            <v>-4072866</v>
          </cell>
        </row>
        <row r="812">
          <cell r="C812">
            <v>260620</v>
          </cell>
          <cell r="D812" t="str">
            <v>Tax - EDIT -Plant LT</v>
          </cell>
          <cell r="E812">
            <v>-116109844</v>
          </cell>
        </row>
        <row r="813">
          <cell r="C813">
            <v>260625</v>
          </cell>
          <cell r="D813" t="str">
            <v>REG LIAB-TAX-EDIT-PL</v>
          </cell>
          <cell r="E813">
            <v>-13040605</v>
          </cell>
        </row>
        <row r="814">
          <cell r="C814">
            <v>260630</v>
          </cell>
          <cell r="D814" t="str">
            <v>REG LIAB-TAX-EDIT-GR</v>
          </cell>
          <cell r="E814">
            <v>-46688529</v>
          </cell>
        </row>
        <row r="815">
          <cell r="C815">
            <v>260635</v>
          </cell>
          <cell r="D815" t="str">
            <v>Tax -EDIT-Gas Res LT</v>
          </cell>
          <cell r="E815">
            <v>-518858</v>
          </cell>
        </row>
        <row r="816">
          <cell r="C816">
            <v>260640</v>
          </cell>
          <cell r="D816" t="str">
            <v>LT STOR MRGN SH - OR</v>
          </cell>
          <cell r="E816">
            <v>0</v>
          </cell>
        </row>
        <row r="817">
          <cell r="C817">
            <v>260645</v>
          </cell>
          <cell r="D817" t="str">
            <v>N. MIST LT DEF GAIN</v>
          </cell>
          <cell r="E817">
            <v>-3696092.59</v>
          </cell>
        </row>
        <row r="818">
          <cell r="C818">
            <v>264005</v>
          </cell>
          <cell r="D818" t="str">
            <v>ESRIP LIABILITY LONG</v>
          </cell>
          <cell r="E818">
            <v>-25059604.420000002</v>
          </cell>
        </row>
        <row r="819">
          <cell r="C819">
            <v>264010</v>
          </cell>
          <cell r="D819" t="str">
            <v>SERP LIABILITY LONG</v>
          </cell>
          <cell r="E819">
            <v>-10737640.039999999</v>
          </cell>
        </row>
        <row r="820">
          <cell r="C820">
            <v>264015</v>
          </cell>
          <cell r="D820" t="str">
            <v>DBP PENSION LIABILIT</v>
          </cell>
          <cell r="E820">
            <v>-101695809.02</v>
          </cell>
        </row>
        <row r="821">
          <cell r="C821">
            <v>264020</v>
          </cell>
          <cell r="D821" t="str">
            <v>FAS 106 LIABILITY LO</v>
          </cell>
          <cell r="E821">
            <v>-25018040.489999998</v>
          </cell>
        </row>
        <row r="822">
          <cell r="C822">
            <v>268005</v>
          </cell>
          <cell r="D822" t="str">
            <v>FAS133 L.T. LOSS SW&amp;</v>
          </cell>
          <cell r="E822">
            <v>-9270643</v>
          </cell>
        </row>
        <row r="823">
          <cell r="C823">
            <v>268010</v>
          </cell>
          <cell r="D823" t="str">
            <v>FAS133 L.T. LOSS PHY</v>
          </cell>
          <cell r="E823">
            <v>-204370</v>
          </cell>
        </row>
        <row r="824">
          <cell r="C824">
            <v>272005</v>
          </cell>
          <cell r="D824" t="str">
            <v>ROU UTILIT LEASE LIA</v>
          </cell>
          <cell r="E824">
            <v>-78788799.560000002</v>
          </cell>
        </row>
        <row r="825">
          <cell r="C825">
            <v>280005</v>
          </cell>
          <cell r="D825" t="str">
            <v>GASCO PRE 2003</v>
          </cell>
          <cell r="E825">
            <v>-3301341.48</v>
          </cell>
        </row>
        <row r="826">
          <cell r="C826">
            <v>280010</v>
          </cell>
          <cell r="D826" t="str">
            <v>SILTRONIC PRE 2003</v>
          </cell>
          <cell r="E826">
            <v>-263163.86</v>
          </cell>
        </row>
        <row r="827">
          <cell r="C827">
            <v>280015</v>
          </cell>
          <cell r="D827" t="str">
            <v>HARBOR PRE 2003</v>
          </cell>
          <cell r="E827">
            <v>-1297179.48</v>
          </cell>
        </row>
        <row r="828">
          <cell r="C828">
            <v>280020</v>
          </cell>
          <cell r="D828" t="str">
            <v>ENVIR INV-GASCO</v>
          </cell>
          <cell r="E828">
            <v>3301341.48</v>
          </cell>
        </row>
        <row r="829">
          <cell r="C829">
            <v>280025</v>
          </cell>
          <cell r="D829" t="str">
            <v>ENVIR INV-WACKER</v>
          </cell>
          <cell r="E829">
            <v>263163.86</v>
          </cell>
        </row>
        <row r="830">
          <cell r="C830">
            <v>280030</v>
          </cell>
          <cell r="D830" t="str">
            <v>ENVIR INV - PORTLAND</v>
          </cell>
          <cell r="E830">
            <v>1297179.48</v>
          </cell>
        </row>
        <row r="831">
          <cell r="C831">
            <v>280035</v>
          </cell>
          <cell r="D831" t="str">
            <v>ENVIRON. LIABILITIES</v>
          </cell>
          <cell r="E831">
            <v>20093173.719999999</v>
          </cell>
        </row>
        <row r="832">
          <cell r="C832">
            <v>280040</v>
          </cell>
          <cell r="D832" t="str">
            <v>INJ &amp; DAM RES-EXT-GA</v>
          </cell>
          <cell r="E832">
            <v>-233447710.69</v>
          </cell>
        </row>
        <row r="833">
          <cell r="C833">
            <v>280045</v>
          </cell>
          <cell r="D833" t="str">
            <v>INJ &amp; DAM RES-EUG</v>
          </cell>
          <cell r="E833">
            <v>-95652.5</v>
          </cell>
        </row>
        <row r="834">
          <cell r="C834">
            <v>280050</v>
          </cell>
          <cell r="D834" t="str">
            <v>INJ &amp; DAM RES-EXT-WA</v>
          </cell>
          <cell r="E834">
            <v>-3799801.65</v>
          </cell>
        </row>
        <row r="835">
          <cell r="C835">
            <v>280055</v>
          </cell>
          <cell r="D835" t="str">
            <v>INJ &amp; DAM INS-EXT HA</v>
          </cell>
          <cell r="E835">
            <v>-36374344.210000001</v>
          </cell>
        </row>
        <row r="836">
          <cell r="C836">
            <v>280060</v>
          </cell>
          <cell r="D836" t="str">
            <v>INJ &amp; DAM RES-EXT OR</v>
          </cell>
          <cell r="E836">
            <v>-194059.54</v>
          </cell>
        </row>
        <row r="837">
          <cell r="C837">
            <v>280065</v>
          </cell>
          <cell r="D837" t="str">
            <v>INJ &amp; DAM RES-EXT TA</v>
          </cell>
          <cell r="E837">
            <v>-10532100.300000001</v>
          </cell>
        </row>
        <row r="838">
          <cell r="C838">
            <v>280070</v>
          </cell>
          <cell r="D838" t="str">
            <v>INJ &amp; DAM RES-ENV CE</v>
          </cell>
          <cell r="E838">
            <v>-780241.74</v>
          </cell>
        </row>
        <row r="839">
          <cell r="C839">
            <v>280075</v>
          </cell>
          <cell r="D839" t="str">
            <v>INJ &amp; DAM RES-FRONT</v>
          </cell>
          <cell r="E839">
            <v>-19822295.73</v>
          </cell>
        </row>
        <row r="840">
          <cell r="C840">
            <v>280080</v>
          </cell>
          <cell r="D840" t="str">
            <v>INJ &amp; DAM RES-FR AM</v>
          </cell>
          <cell r="E840">
            <v>-158120.4</v>
          </cell>
        </row>
        <row r="841">
          <cell r="C841">
            <v>280085</v>
          </cell>
          <cell r="D841" t="str">
            <v>RES OFFSET - ENV GAS</v>
          </cell>
          <cell r="E841">
            <v>141069877.56</v>
          </cell>
        </row>
        <row r="842">
          <cell r="C842">
            <v>280090</v>
          </cell>
          <cell r="D842" t="str">
            <v>RES OFFSET - ENV SIL</v>
          </cell>
          <cell r="E842">
            <v>3799801.65</v>
          </cell>
        </row>
        <row r="843">
          <cell r="C843">
            <v>280095</v>
          </cell>
          <cell r="D843" t="str">
            <v>RES OFFSET - ENV HAR</v>
          </cell>
          <cell r="E843">
            <v>25538798.920000002</v>
          </cell>
        </row>
        <row r="844">
          <cell r="C844">
            <v>280100</v>
          </cell>
          <cell r="D844" t="str">
            <v>RES OFFSET - ENV TAR</v>
          </cell>
          <cell r="E844">
            <v>10532100.300000001</v>
          </cell>
        </row>
        <row r="845">
          <cell r="C845">
            <v>280105</v>
          </cell>
          <cell r="D845" t="str">
            <v>RES OFFSET - ENV EUG</v>
          </cell>
          <cell r="E845">
            <v>95652.5</v>
          </cell>
        </row>
        <row r="846">
          <cell r="C846">
            <v>280110</v>
          </cell>
          <cell r="D846" t="str">
            <v>RES OFFSET - ENV FRO</v>
          </cell>
          <cell r="E846">
            <v>18369927.460000001</v>
          </cell>
        </row>
        <row r="847">
          <cell r="C847">
            <v>280115</v>
          </cell>
          <cell r="D847" t="str">
            <v>RES OFFSET - ENV STE</v>
          </cell>
          <cell r="E847">
            <v>14982.33</v>
          </cell>
        </row>
        <row r="848">
          <cell r="C848">
            <v>280120</v>
          </cell>
          <cell r="D848" t="str">
            <v>RES OFFSET - ENV CRT</v>
          </cell>
          <cell r="E848">
            <v>780241.74</v>
          </cell>
        </row>
        <row r="849">
          <cell r="C849">
            <v>280125</v>
          </cell>
          <cell r="D849" t="str">
            <v>RES OFFSET - FR AMER</v>
          </cell>
          <cell r="E849">
            <v>158120.4</v>
          </cell>
        </row>
        <row r="850">
          <cell r="C850">
            <v>280205</v>
          </cell>
          <cell r="D850" t="str">
            <v>FIN UTIL LEASE LIA</v>
          </cell>
          <cell r="E850">
            <v>0</v>
          </cell>
        </row>
        <row r="851">
          <cell r="C851">
            <v>280605</v>
          </cell>
          <cell r="D851" t="str">
            <v>O/L - WC Reclass- LT</v>
          </cell>
          <cell r="E851">
            <v>-1188165</v>
          </cell>
        </row>
        <row r="852">
          <cell r="C852">
            <v>280610</v>
          </cell>
          <cell r="D852" t="str">
            <v>DCP - EXEC AND DIR</v>
          </cell>
          <cell r="E852">
            <v>-8148100.6900000004</v>
          </cell>
        </row>
        <row r="853">
          <cell r="C853">
            <v>280615</v>
          </cell>
          <cell r="D853" t="str">
            <v>EDCP</v>
          </cell>
          <cell r="E853">
            <v>0</v>
          </cell>
        </row>
        <row r="854">
          <cell r="C854">
            <v>280620</v>
          </cell>
          <cell r="D854" t="str">
            <v>DDCP</v>
          </cell>
          <cell r="E854">
            <v>-4956816.34</v>
          </cell>
        </row>
        <row r="855">
          <cell r="C855">
            <v>280630</v>
          </cell>
          <cell r="D855" t="str">
            <v>MISC NONCUR LIA-RECL</v>
          </cell>
          <cell r="E855">
            <v>-79444.44</v>
          </cell>
        </row>
        <row r="856">
          <cell r="C856">
            <v>280635</v>
          </cell>
          <cell r="D856" t="str">
            <v>Western States Liab</v>
          </cell>
          <cell r="E856">
            <v>-5561097</v>
          </cell>
        </row>
        <row r="857">
          <cell r="C857">
            <v>280640</v>
          </cell>
          <cell r="D857" t="str">
            <v>West States LT-contr</v>
          </cell>
          <cell r="E857">
            <v>387509.35</v>
          </cell>
        </row>
        <row r="858">
          <cell r="C858">
            <v>280650</v>
          </cell>
          <cell r="D858" t="str">
            <v>AUTO SELF-INSURANCE</v>
          </cell>
          <cell r="E858">
            <v>-24000</v>
          </cell>
        </row>
        <row r="859">
          <cell r="C859">
            <v>280655</v>
          </cell>
          <cell r="D859" t="str">
            <v>INJ &amp; DAMAGE RES-OPE</v>
          </cell>
          <cell r="E859">
            <v>-37000</v>
          </cell>
        </row>
        <row r="860">
          <cell r="C860">
            <v>280660</v>
          </cell>
          <cell r="D860" t="str">
            <v>INJ &amp; DAMAGE RES-CON</v>
          </cell>
          <cell r="E860">
            <v>-123000</v>
          </cell>
        </row>
        <row r="861">
          <cell r="C861">
            <v>280665</v>
          </cell>
          <cell r="D861" t="str">
            <v>INJ &amp; DAMAGE RES-HR</v>
          </cell>
          <cell r="E861">
            <v>-20000</v>
          </cell>
        </row>
        <row r="862">
          <cell r="C862">
            <v>280675</v>
          </cell>
          <cell r="D862" t="str">
            <v>ACC LIAB-EXEMPT VACA</v>
          </cell>
          <cell r="E862">
            <v>-5967486.1699999999</v>
          </cell>
        </row>
        <row r="863">
          <cell r="C863">
            <v>311010</v>
          </cell>
          <cell r="D863" t="str">
            <v>COMMON STOCK - NO PA</v>
          </cell>
          <cell r="E863">
            <v>-449904224.92000002</v>
          </cell>
        </row>
        <row r="864">
          <cell r="C864">
            <v>311020</v>
          </cell>
          <cell r="D864" t="str">
            <v>CAPITAL</v>
          </cell>
          <cell r="E864">
            <v>-374708368.13999999</v>
          </cell>
        </row>
        <row r="865">
          <cell r="C865">
            <v>311025</v>
          </cell>
          <cell r="D865" t="str">
            <v>CS EXP - DRIP &amp; ESPP</v>
          </cell>
          <cell r="E865">
            <v>6880.06</v>
          </cell>
        </row>
        <row r="866">
          <cell r="C866">
            <v>311030</v>
          </cell>
          <cell r="D866" t="str">
            <v>CS EXP - ISSUANCE</v>
          </cell>
          <cell r="E866">
            <v>4188234.08</v>
          </cell>
        </row>
        <row r="867">
          <cell r="C867">
            <v>311205</v>
          </cell>
          <cell r="D867" t="str">
            <v>PREM-CAP STOCK-OTHER</v>
          </cell>
          <cell r="E867">
            <v>-293561404.88999999</v>
          </cell>
        </row>
        <row r="868">
          <cell r="C868">
            <v>311210</v>
          </cell>
          <cell r="D868" t="str">
            <v>APIC - STOCK BASED C</v>
          </cell>
          <cell r="E868">
            <v>-2914607.47</v>
          </cell>
        </row>
        <row r="869">
          <cell r="C869">
            <v>311215</v>
          </cell>
          <cell r="D869" t="str">
            <v>APIC - LTIP</v>
          </cell>
          <cell r="E869">
            <v>-3698477.62</v>
          </cell>
        </row>
        <row r="870">
          <cell r="C870">
            <v>311220</v>
          </cell>
          <cell r="D870" t="str">
            <v>APIC - OTHER</v>
          </cell>
          <cell r="E870">
            <v>227648901.40000001</v>
          </cell>
        </row>
        <row r="871">
          <cell r="C871">
            <v>311225</v>
          </cell>
          <cell r="D871" t="str">
            <v>REDUCTION IN PAR - C</v>
          </cell>
          <cell r="E871">
            <v>293561404.88999999</v>
          </cell>
        </row>
        <row r="872">
          <cell r="C872">
            <v>311230</v>
          </cell>
          <cell r="D872" t="str">
            <v>APIC - REAQRD PRFD S</v>
          </cell>
          <cell r="E872">
            <v>-1649863.59</v>
          </cell>
        </row>
        <row r="873">
          <cell r="C873">
            <v>311235</v>
          </cell>
          <cell r="D873" t="str">
            <v>INST RECD-STOCK-EMP</v>
          </cell>
          <cell r="E873">
            <v>0</v>
          </cell>
        </row>
        <row r="874">
          <cell r="C874">
            <v>316005</v>
          </cell>
          <cell r="D874" t="str">
            <v>RETAINED EARNINGS</v>
          </cell>
          <cell r="E874">
            <v>-529277865.91000003</v>
          </cell>
        </row>
        <row r="875">
          <cell r="C875">
            <v>316006</v>
          </cell>
          <cell r="D875" t="str">
            <v>DIVIDENDS</v>
          </cell>
          <cell r="E875">
            <v>30190426.68</v>
          </cell>
        </row>
        <row r="876">
          <cell r="C876">
            <v>316015</v>
          </cell>
          <cell r="D876" t="str">
            <v>UNDIST EARN-NNG FINA</v>
          </cell>
          <cell r="E876">
            <v>2562211.71</v>
          </cell>
        </row>
        <row r="877">
          <cell r="C877">
            <v>316020</v>
          </cell>
          <cell r="D877" t="str">
            <v>UNDIST EARN - NW ENE</v>
          </cell>
          <cell r="E877">
            <v>8436924.7599999998</v>
          </cell>
        </row>
        <row r="878">
          <cell r="C878">
            <v>316025</v>
          </cell>
          <cell r="D878" t="str">
            <v>R/E - KB PIPELINE</v>
          </cell>
          <cell r="E878">
            <v>933350.75</v>
          </cell>
        </row>
        <row r="879">
          <cell r="C879">
            <v>316045</v>
          </cell>
          <cell r="D879" t="str">
            <v>R/E-EARNINGS-FIN</v>
          </cell>
          <cell r="E879">
            <v>-36350095.390000001</v>
          </cell>
        </row>
        <row r="880">
          <cell r="C880">
            <v>320005</v>
          </cell>
          <cell r="D880" t="str">
            <v>OTHER COMP INCOME</v>
          </cell>
          <cell r="E880">
            <v>11009676.48</v>
          </cell>
        </row>
        <row r="881">
          <cell r="C881">
            <v>390000</v>
          </cell>
          <cell r="D881" t="str">
            <v>CONV G/L Bal Offset</v>
          </cell>
          <cell r="E881">
            <v>-0.78</v>
          </cell>
        </row>
      </sheetData>
      <sheetData sheetId="13">
        <row r="25">
          <cell r="C25">
            <v>103005</v>
          </cell>
          <cell r="D25" t="str">
            <v>CASH WF GENERAL</v>
          </cell>
          <cell r="E25">
            <v>2919856.28</v>
          </cell>
        </row>
        <row r="26">
          <cell r="C26">
            <v>103015</v>
          </cell>
          <cell r="D26" t="str">
            <v>CASH - BANK OF AMERI</v>
          </cell>
          <cell r="E26">
            <v>147614.35999999999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714054.86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-7987574.7800000003</v>
          </cell>
        </row>
        <row r="36">
          <cell r="C36">
            <v>103100</v>
          </cell>
          <cell r="D36" t="str">
            <v>Accts Pay WF-AP Clea</v>
          </cell>
          <cell r="E36">
            <v>-2985154.23</v>
          </cell>
        </row>
        <row r="37">
          <cell r="C37">
            <v>103105</v>
          </cell>
          <cell r="D37" t="str">
            <v>PAYROLL WF CLEARING</v>
          </cell>
          <cell r="E37">
            <v>239332.59</v>
          </cell>
        </row>
        <row r="38">
          <cell r="C38">
            <v>103110</v>
          </cell>
          <cell r="D38" t="str">
            <v>Towers Watson Clring</v>
          </cell>
          <cell r="E38">
            <v>201.29</v>
          </cell>
        </row>
        <row r="39">
          <cell r="C39">
            <v>103115</v>
          </cell>
          <cell r="D39" t="str">
            <v>PMT PROC CASH CLEAR</v>
          </cell>
          <cell r="E39">
            <v>-2524678.79</v>
          </cell>
        </row>
        <row r="40">
          <cell r="C40">
            <v>103120</v>
          </cell>
          <cell r="D40" t="str">
            <v>Gen Actg USB Clearin</v>
          </cell>
          <cell r="E40">
            <v>-502063.3</v>
          </cell>
        </row>
        <row r="41">
          <cell r="C41">
            <v>103125</v>
          </cell>
          <cell r="D41" t="str">
            <v>Appl Ctr BofA Cleari</v>
          </cell>
          <cell r="E41">
            <v>10887.21</v>
          </cell>
        </row>
        <row r="42">
          <cell r="C42">
            <v>103130</v>
          </cell>
          <cell r="D42" t="str">
            <v>RECLASS - O/S CHECKS</v>
          </cell>
          <cell r="E42">
            <v>10338178.67</v>
          </cell>
        </row>
        <row r="43">
          <cell r="C43">
            <v>103135</v>
          </cell>
          <cell r="D43" t="str">
            <v>EDC &amp; ESRIP CASH</v>
          </cell>
          <cell r="E43">
            <v>4905876.68</v>
          </cell>
        </row>
        <row r="44">
          <cell r="C44">
            <v>103140</v>
          </cell>
          <cell r="D44" t="str">
            <v>DDC CASH</v>
          </cell>
          <cell r="E44">
            <v>349422.45</v>
          </cell>
        </row>
        <row r="45">
          <cell r="C45">
            <v>103145</v>
          </cell>
          <cell r="D45" t="str">
            <v>SUPP TRUST CASH</v>
          </cell>
          <cell r="E45">
            <v>3620510.95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21832400.780000001</v>
          </cell>
        </row>
        <row r="54">
          <cell r="C54">
            <v>106010</v>
          </cell>
          <cell r="D54" t="str">
            <v>A/R - CONTRA-CLN ENE</v>
          </cell>
          <cell r="E54">
            <v>-56707.97</v>
          </cell>
        </row>
        <row r="55">
          <cell r="C55">
            <v>106015</v>
          </cell>
          <cell r="D55" t="str">
            <v>A/R-OPTIMIZATION REC</v>
          </cell>
          <cell r="E55">
            <v>914927.85</v>
          </cell>
        </row>
        <row r="56">
          <cell r="C56">
            <v>106020</v>
          </cell>
          <cell r="D56" t="str">
            <v>A/R-COMMERCIAL</v>
          </cell>
          <cell r="E56">
            <v>10679360.67</v>
          </cell>
        </row>
        <row r="57">
          <cell r="C57">
            <v>106025</v>
          </cell>
          <cell r="D57" t="str">
            <v>A/R-INDUSTRIAL FIRM</v>
          </cell>
          <cell r="E57">
            <v>2372923.4300000002</v>
          </cell>
        </row>
        <row r="58">
          <cell r="C58">
            <v>106030</v>
          </cell>
          <cell r="D58" t="str">
            <v>A/R-INDUSTRIAL INT</v>
          </cell>
          <cell r="E58">
            <v>2500294.0299999998</v>
          </cell>
        </row>
        <row r="59">
          <cell r="C59">
            <v>106035</v>
          </cell>
          <cell r="D59" t="str">
            <v>A/R GST TAX PAID</v>
          </cell>
          <cell r="E59">
            <v>4951987.4800000004</v>
          </cell>
        </row>
        <row r="60">
          <cell r="C60">
            <v>106041</v>
          </cell>
          <cell r="D60" t="str">
            <v>A/R GEN CONVERSION</v>
          </cell>
          <cell r="E60">
            <v>3394407.4</v>
          </cell>
        </row>
        <row r="61">
          <cell r="C61">
            <v>106045</v>
          </cell>
          <cell r="D61" t="str">
            <v>A/R-GAP</v>
          </cell>
          <cell r="E61">
            <v>91200.49</v>
          </cell>
        </row>
        <row r="62">
          <cell r="C62">
            <v>106050</v>
          </cell>
          <cell r="D62" t="str">
            <v>A/R OTHER</v>
          </cell>
          <cell r="E62">
            <v>122692.89</v>
          </cell>
        </row>
        <row r="63">
          <cell r="C63">
            <v>106055</v>
          </cell>
          <cell r="D63" t="str">
            <v>A/R - INTERSTATE STO</v>
          </cell>
          <cell r="E63">
            <v>6454615.1699999999</v>
          </cell>
        </row>
        <row r="64">
          <cell r="C64">
            <v>106075</v>
          </cell>
          <cell r="D64" t="str">
            <v>A/R - P CARDS</v>
          </cell>
          <cell r="E64">
            <v>1749.85</v>
          </cell>
        </row>
        <row r="65">
          <cell r="C65">
            <v>106080</v>
          </cell>
          <cell r="D65" t="str">
            <v>A/R LIFE INSURANCE</v>
          </cell>
          <cell r="E65">
            <v>2255170</v>
          </cell>
        </row>
        <row r="66">
          <cell r="C66">
            <v>106085</v>
          </cell>
          <cell r="D66" t="str">
            <v>A/R - WC MCRAE</v>
          </cell>
          <cell r="E66">
            <v>615898.16</v>
          </cell>
        </row>
        <row r="67">
          <cell r="C67">
            <v>106090</v>
          </cell>
          <cell r="D67" t="str">
            <v>A/R - WC POWELL</v>
          </cell>
          <cell r="E67">
            <v>298884.71999999997</v>
          </cell>
        </row>
        <row r="68">
          <cell r="C68">
            <v>106095</v>
          </cell>
          <cell r="D68" t="str">
            <v>A/R - WC GAUTHIER</v>
          </cell>
          <cell r="E68">
            <v>72422.02</v>
          </cell>
        </row>
        <row r="69">
          <cell r="C69">
            <v>106097</v>
          </cell>
          <cell r="D69" t="str">
            <v>A/R - WC SHIRRELL</v>
          </cell>
          <cell r="E69">
            <v>26234.080000000002</v>
          </cell>
        </row>
        <row r="70">
          <cell r="C70">
            <v>106100</v>
          </cell>
          <cell r="D70" t="str">
            <v>A/R-CITY OF COTTAGE</v>
          </cell>
          <cell r="E70">
            <v>1131.5999999999999</v>
          </cell>
        </row>
        <row r="71">
          <cell r="C71">
            <v>109005</v>
          </cell>
          <cell r="D71" t="str">
            <v>ACCR REV UNB WRM</v>
          </cell>
          <cell r="E71">
            <v>14045432</v>
          </cell>
        </row>
        <row r="72">
          <cell r="C72">
            <v>109010</v>
          </cell>
          <cell r="D72" t="str">
            <v>ACCR REV UNB</v>
          </cell>
          <cell r="E72">
            <v>0</v>
          </cell>
        </row>
        <row r="73">
          <cell r="C73">
            <v>112007</v>
          </cell>
          <cell r="D73" t="str">
            <v>NWN REC AFFIL CLEAR</v>
          </cell>
          <cell r="E73">
            <v>324867.84999999998</v>
          </cell>
        </row>
        <row r="74">
          <cell r="C74">
            <v>115007</v>
          </cell>
          <cell r="D74" t="str">
            <v>INTERCO REC CLEARING</v>
          </cell>
          <cell r="E74">
            <v>28924.43</v>
          </cell>
        </row>
        <row r="75">
          <cell r="C75">
            <v>115305</v>
          </cell>
          <cell r="D75" t="str">
            <v>TAXSHARE INTERCO REC</v>
          </cell>
          <cell r="E75">
            <v>0</v>
          </cell>
        </row>
        <row r="76">
          <cell r="C76">
            <v>118005</v>
          </cell>
          <cell r="D76" t="str">
            <v>PROV-UNCOLL RESIDEN</v>
          </cell>
          <cell r="E76">
            <v>-637556.37</v>
          </cell>
        </row>
        <row r="77">
          <cell r="C77">
            <v>118010</v>
          </cell>
          <cell r="D77" t="str">
            <v>PROV-UNCOLL COMMER</v>
          </cell>
          <cell r="E77">
            <v>-76715.5</v>
          </cell>
        </row>
        <row r="78">
          <cell r="C78">
            <v>118015</v>
          </cell>
          <cell r="D78" t="str">
            <v>PROV-UNCOLL IND FIRM</v>
          </cell>
          <cell r="E78">
            <v>-76753.77</v>
          </cell>
        </row>
        <row r="79">
          <cell r="C79">
            <v>118020</v>
          </cell>
          <cell r="D79" t="str">
            <v>PROV-UNCOLL IND INT</v>
          </cell>
          <cell r="E79">
            <v>-75728.38</v>
          </cell>
        </row>
        <row r="80">
          <cell r="C80">
            <v>118025</v>
          </cell>
          <cell r="D80" t="str">
            <v>PROV-UNCOL REVENUE</v>
          </cell>
          <cell r="E80">
            <v>-13632.83</v>
          </cell>
        </row>
        <row r="81">
          <cell r="C81">
            <v>118030</v>
          </cell>
          <cell r="D81" t="str">
            <v>PROV-UNCOL REV WARM</v>
          </cell>
          <cell r="E81">
            <v>0.01</v>
          </cell>
        </row>
        <row r="82">
          <cell r="C82">
            <v>118035</v>
          </cell>
          <cell r="D82" t="str">
            <v>PROV-UNCOLL MISC</v>
          </cell>
          <cell r="E82">
            <v>-161581.73000000001</v>
          </cell>
        </row>
        <row r="83">
          <cell r="C83">
            <v>121005</v>
          </cell>
          <cell r="D83" t="str">
            <v>REG ASSET RECLASS-ST</v>
          </cell>
          <cell r="E83">
            <v>0</v>
          </cell>
        </row>
        <row r="84">
          <cell r="C84">
            <v>121010</v>
          </cell>
          <cell r="D84" t="str">
            <v>CUR REG ASSETS - TAX</v>
          </cell>
          <cell r="E84">
            <v>2208426</v>
          </cell>
        </row>
        <row r="85">
          <cell r="C85">
            <v>121015</v>
          </cell>
          <cell r="D85" t="str">
            <v>ENV ASSET ST RECLASS</v>
          </cell>
          <cell r="E85">
            <v>0</v>
          </cell>
        </row>
        <row r="86">
          <cell r="C86">
            <v>121205</v>
          </cell>
          <cell r="D86" t="str">
            <v>PENSION CUR REG ASST</v>
          </cell>
          <cell r="E86">
            <v>7131059</v>
          </cell>
        </row>
        <row r="87">
          <cell r="C87">
            <v>121405</v>
          </cell>
          <cell r="D87" t="str">
            <v>ST REG LOSS SWAP FC</v>
          </cell>
          <cell r="E87">
            <v>12424063</v>
          </cell>
        </row>
        <row r="88">
          <cell r="C88">
            <v>121410</v>
          </cell>
          <cell r="D88" t="str">
            <v>ST REG LOSS PHYSICAL</v>
          </cell>
          <cell r="E88">
            <v>2569340</v>
          </cell>
        </row>
        <row r="89">
          <cell r="C89">
            <v>121415</v>
          </cell>
          <cell r="D89" t="str">
            <v>PHY OPT-ST LOSS REG</v>
          </cell>
          <cell r="E89">
            <v>924638</v>
          </cell>
        </row>
        <row r="90">
          <cell r="C90">
            <v>124005</v>
          </cell>
          <cell r="D90" t="str">
            <v>ST GAIN FAS SWAP FC</v>
          </cell>
          <cell r="E90">
            <v>59360665</v>
          </cell>
        </row>
        <row r="91">
          <cell r="C91">
            <v>124010</v>
          </cell>
          <cell r="D91" t="str">
            <v>ST GAIN FAS PHYSICAL</v>
          </cell>
          <cell r="E91">
            <v>1147373</v>
          </cell>
        </row>
        <row r="92">
          <cell r="C92">
            <v>124015</v>
          </cell>
          <cell r="D92" t="str">
            <v>PHYSICAL OPT-ST GAIN</v>
          </cell>
          <cell r="E92">
            <v>144119</v>
          </cell>
        </row>
        <row r="93">
          <cell r="C93">
            <v>127005</v>
          </cell>
          <cell r="D93" t="str">
            <v>UNDRGRD STG MIST</v>
          </cell>
          <cell r="E93">
            <v>44811398.869999997</v>
          </cell>
        </row>
        <row r="94">
          <cell r="C94">
            <v>127015</v>
          </cell>
          <cell r="D94" t="str">
            <v>UNDRGRD STG-JP</v>
          </cell>
          <cell r="E94">
            <v>3877586.16</v>
          </cell>
        </row>
        <row r="95">
          <cell r="C95">
            <v>127020</v>
          </cell>
          <cell r="D95" t="str">
            <v>LNG STORAGE-GASCO</v>
          </cell>
          <cell r="E95">
            <v>1680782.09</v>
          </cell>
        </row>
        <row r="96">
          <cell r="C96">
            <v>127025</v>
          </cell>
          <cell r="D96" t="str">
            <v>LNG STORAGE-NEWPORT</v>
          </cell>
          <cell r="E96">
            <v>2573257.31</v>
          </cell>
        </row>
        <row r="97">
          <cell r="C97">
            <v>127030</v>
          </cell>
          <cell r="D97" t="str">
            <v>UNDRGRD STG - OPTN</v>
          </cell>
          <cell r="E97">
            <v>-914927.85</v>
          </cell>
        </row>
        <row r="98">
          <cell r="C98">
            <v>127221</v>
          </cell>
          <cell r="D98" t="str">
            <v>INVENTORY CONVERSION</v>
          </cell>
          <cell r="E98">
            <v>20061715.699999999</v>
          </cell>
        </row>
        <row r="99">
          <cell r="C99">
            <v>127225</v>
          </cell>
          <cell r="D99" t="str">
            <v>PURCHASED APPL-PTLD-</v>
          </cell>
          <cell r="E99">
            <v>1174098.3999999999</v>
          </cell>
        </row>
        <row r="100">
          <cell r="C100">
            <v>127245</v>
          </cell>
          <cell r="D100" t="str">
            <v>MAT &amp; SUPPLIES-ODORA</v>
          </cell>
          <cell r="E100">
            <v>201913.19</v>
          </cell>
        </row>
        <row r="101">
          <cell r="C101">
            <v>127255</v>
          </cell>
          <cell r="D101" t="str">
            <v>MAT &amp; SUPP-DIESEL AU</v>
          </cell>
          <cell r="E101">
            <v>58643.519999999997</v>
          </cell>
        </row>
        <row r="102">
          <cell r="C102">
            <v>127260</v>
          </cell>
          <cell r="D102" t="str">
            <v>MAT &amp; SUPP-UNLEADED</v>
          </cell>
          <cell r="E102">
            <v>93233.54</v>
          </cell>
        </row>
        <row r="103">
          <cell r="C103">
            <v>127505</v>
          </cell>
          <cell r="D103" t="str">
            <v>RTC INVENTORY</v>
          </cell>
          <cell r="E103">
            <v>717450.84</v>
          </cell>
        </row>
        <row r="104">
          <cell r="C104">
            <v>127510</v>
          </cell>
          <cell r="D104" t="str">
            <v>SMART ENERGY RTC</v>
          </cell>
          <cell r="E104">
            <v>240000</v>
          </cell>
        </row>
        <row r="105">
          <cell r="C105">
            <v>127515</v>
          </cell>
          <cell r="D105" t="str">
            <v>RTC OFFTAKES IN TRAN</v>
          </cell>
          <cell r="E105">
            <v>0</v>
          </cell>
        </row>
        <row r="106">
          <cell r="C106">
            <v>127520</v>
          </cell>
          <cell r="D106" t="str">
            <v>RTC INVEST INV WIP</v>
          </cell>
          <cell r="E106">
            <v>146157.79999999999</v>
          </cell>
        </row>
        <row r="107">
          <cell r="C107">
            <v>139205</v>
          </cell>
          <cell r="D107" t="str">
            <v>PREPMTS-NOTE DISC</v>
          </cell>
          <cell r="E107">
            <v>135964.42000000001</v>
          </cell>
        </row>
        <row r="108">
          <cell r="C108">
            <v>139215</v>
          </cell>
          <cell r="D108" t="str">
            <v>PREPMTS-PROP TAXES</v>
          </cell>
          <cell r="E108">
            <v>0</v>
          </cell>
        </row>
        <row r="109">
          <cell r="C109">
            <v>139220</v>
          </cell>
          <cell r="D109" t="str">
            <v>PREPMTS-OTHER TAXES</v>
          </cell>
          <cell r="E109">
            <v>494104.37</v>
          </cell>
        </row>
        <row r="110">
          <cell r="C110">
            <v>139230</v>
          </cell>
          <cell r="D110" t="str">
            <v>PREPD LEASES &amp; MAINT</v>
          </cell>
          <cell r="E110">
            <v>276622.75</v>
          </cell>
        </row>
        <row r="111">
          <cell r="C111">
            <v>139235</v>
          </cell>
          <cell r="D111" t="str">
            <v>PREPAID NT SYSTEM EX</v>
          </cell>
          <cell r="E111">
            <v>7484462.3200000003</v>
          </cell>
        </row>
        <row r="112">
          <cell r="C112">
            <v>139240</v>
          </cell>
          <cell r="D112" t="str">
            <v>PREPMTS-BONUS</v>
          </cell>
          <cell r="E112">
            <v>15125.23</v>
          </cell>
        </row>
        <row r="113">
          <cell r="C113">
            <v>139245</v>
          </cell>
          <cell r="D113" t="str">
            <v>PRE-PD ANNUAL TRIMET</v>
          </cell>
          <cell r="E113">
            <v>15108.67</v>
          </cell>
        </row>
        <row r="114">
          <cell r="C114">
            <v>139250</v>
          </cell>
          <cell r="D114" t="str">
            <v>PREPMTS-INSURANCE</v>
          </cell>
          <cell r="E114">
            <v>1409977.5</v>
          </cell>
        </row>
        <row r="115">
          <cell r="C115">
            <v>139260</v>
          </cell>
          <cell r="D115" t="str">
            <v>PREP SHELF REG EXP</v>
          </cell>
          <cell r="E115">
            <v>39636</v>
          </cell>
        </row>
        <row r="116">
          <cell r="C116">
            <v>139265</v>
          </cell>
          <cell r="D116" t="str">
            <v>PREPMTS-MISC</v>
          </cell>
          <cell r="E116">
            <v>366413.61</v>
          </cell>
        </row>
        <row r="117">
          <cell r="C117">
            <v>139270</v>
          </cell>
          <cell r="D117" t="str">
            <v>PPD STORAGE RENT</v>
          </cell>
          <cell r="E117">
            <v>284312.95</v>
          </cell>
        </row>
        <row r="118">
          <cell r="C118">
            <v>139272</v>
          </cell>
          <cell r="D118" t="str">
            <v>PPD POST-ACCT SERVIC</v>
          </cell>
          <cell r="E118">
            <v>575532.67000000004</v>
          </cell>
        </row>
        <row r="119">
          <cell r="C119">
            <v>139273</v>
          </cell>
          <cell r="D119" t="str">
            <v>PPD POSTAGE - OTHER</v>
          </cell>
          <cell r="E119">
            <v>22707.599999999999</v>
          </cell>
        </row>
        <row r="120">
          <cell r="C120">
            <v>139275</v>
          </cell>
          <cell r="D120" t="str">
            <v>PREPMTS-NPC DEM CHGE</v>
          </cell>
          <cell r="E120">
            <v>1749000</v>
          </cell>
        </row>
        <row r="121">
          <cell r="C121">
            <v>139280</v>
          </cell>
          <cell r="D121" t="str">
            <v>PREPMTS-DEC-NOV DEM</v>
          </cell>
          <cell r="E121">
            <v>208706.44</v>
          </cell>
        </row>
        <row r="122">
          <cell r="C122">
            <v>139290</v>
          </cell>
          <cell r="D122" t="str">
            <v>WC INS Recover - ST</v>
          </cell>
          <cell r="E122">
            <v>1393781.98</v>
          </cell>
        </row>
        <row r="123">
          <cell r="C123">
            <v>139405</v>
          </cell>
          <cell r="D123" t="str">
            <v>US BANK-OLGA INVEST</v>
          </cell>
          <cell r="E123">
            <v>2401470.81</v>
          </cell>
        </row>
        <row r="124">
          <cell r="C124">
            <v>139410</v>
          </cell>
          <cell r="D124" t="str">
            <v>US BANK-OLIEE INVEST</v>
          </cell>
          <cell r="E124">
            <v>10092110.880000001</v>
          </cell>
        </row>
        <row r="125">
          <cell r="C125">
            <v>139415</v>
          </cell>
          <cell r="D125" t="str">
            <v>SMART ENERGY INVEST</v>
          </cell>
          <cell r="E125">
            <v>287841.34000000003</v>
          </cell>
        </row>
        <row r="126">
          <cell r="C126">
            <v>139610</v>
          </cell>
          <cell r="D126" t="str">
            <v>N. MIST ST LEASE REC</v>
          </cell>
          <cell r="E126">
            <v>4994110.95</v>
          </cell>
        </row>
        <row r="127">
          <cell r="C127">
            <v>142005</v>
          </cell>
          <cell r="D127" t="str">
            <v>UTIL PLANT IN SVCE</v>
          </cell>
          <cell r="E127">
            <v>2775188192.5</v>
          </cell>
        </row>
        <row r="128">
          <cell r="C128">
            <v>142010</v>
          </cell>
          <cell r="D128" t="str">
            <v>N. MIST UTL PL IN SR</v>
          </cell>
          <cell r="E128">
            <v>146134889.12</v>
          </cell>
        </row>
        <row r="129">
          <cell r="C129">
            <v>142015</v>
          </cell>
          <cell r="D129" t="str">
            <v>NWN ONLY N. MIST UTI</v>
          </cell>
          <cell r="E129">
            <v>827502.89</v>
          </cell>
        </row>
        <row r="130">
          <cell r="C130">
            <v>142020</v>
          </cell>
          <cell r="D130" t="str">
            <v>PLANT RECLASS-LEASE</v>
          </cell>
          <cell r="E130">
            <v>-1162110.4099999999</v>
          </cell>
        </row>
        <row r="131">
          <cell r="C131">
            <v>142025</v>
          </cell>
          <cell r="D131" t="str">
            <v>N. MIST GROSS PT OFF</v>
          </cell>
          <cell r="E131">
            <v>-148773000</v>
          </cell>
        </row>
        <row r="132">
          <cell r="C132">
            <v>142035</v>
          </cell>
          <cell r="D132" t="str">
            <v>PROP HELD/FUT USE</v>
          </cell>
          <cell r="E132">
            <v>970068.12</v>
          </cell>
        </row>
        <row r="133">
          <cell r="C133">
            <v>142040</v>
          </cell>
          <cell r="D133" t="str">
            <v>COMPL CONST NOT CLAS</v>
          </cell>
          <cell r="E133">
            <v>989756791.02999997</v>
          </cell>
        </row>
        <row r="134">
          <cell r="C134">
            <v>142045</v>
          </cell>
          <cell r="D134" t="str">
            <v>N. MIST CON COMP NYC</v>
          </cell>
          <cell r="E134">
            <v>2749211.18</v>
          </cell>
        </row>
        <row r="135">
          <cell r="C135">
            <v>142105</v>
          </cell>
          <cell r="D135" t="str">
            <v>FIN UTIL LEAS ASSET</v>
          </cell>
          <cell r="E135">
            <v>2371977.62</v>
          </cell>
        </row>
        <row r="136">
          <cell r="C136">
            <v>142110</v>
          </cell>
          <cell r="D136" t="str">
            <v>MANUAL LEASE ASSET</v>
          </cell>
          <cell r="E136">
            <v>0</v>
          </cell>
        </row>
        <row r="137">
          <cell r="C137">
            <v>142215</v>
          </cell>
          <cell r="D137" t="str">
            <v>CONST WORK IN PROGR</v>
          </cell>
          <cell r="E137">
            <v>-20166353.02</v>
          </cell>
        </row>
        <row r="138">
          <cell r="C138">
            <v>142225</v>
          </cell>
          <cell r="D138" t="str">
            <v>CWIP UTILITY</v>
          </cell>
          <cell r="E138">
            <v>224126528.72</v>
          </cell>
        </row>
        <row r="139">
          <cell r="C139">
            <v>142305</v>
          </cell>
          <cell r="D139" t="str">
            <v>GAS STR UNDRGD-BRUER</v>
          </cell>
          <cell r="E139">
            <v>4513899.24</v>
          </cell>
        </row>
        <row r="140">
          <cell r="C140">
            <v>142310</v>
          </cell>
          <cell r="D140" t="str">
            <v>GAS STR UNDRGD-AL's</v>
          </cell>
          <cell r="E140">
            <v>6660213.9900000002</v>
          </cell>
        </row>
        <row r="141">
          <cell r="C141">
            <v>142315</v>
          </cell>
          <cell r="D141" t="str">
            <v>GAS STR UNDRGD-BUSCH</v>
          </cell>
          <cell r="E141">
            <v>1111928.98</v>
          </cell>
        </row>
        <row r="142">
          <cell r="C142">
            <v>142320</v>
          </cell>
          <cell r="D142" t="str">
            <v>GAS STR UNDRGD-ADAMS</v>
          </cell>
          <cell r="E142">
            <v>2691335.28</v>
          </cell>
        </row>
        <row r="143">
          <cell r="C143">
            <v>142325</v>
          </cell>
          <cell r="D143" t="str">
            <v>GAS STR UNDRGD-REICH</v>
          </cell>
          <cell r="E143">
            <v>8001510.9199999999</v>
          </cell>
        </row>
        <row r="144">
          <cell r="C144">
            <v>142330</v>
          </cell>
          <cell r="D144" t="str">
            <v>GAS STR UNDRGD-SO CA</v>
          </cell>
          <cell r="E144">
            <v>1243759.1299999999</v>
          </cell>
        </row>
        <row r="145">
          <cell r="C145">
            <v>142335</v>
          </cell>
          <cell r="D145" t="str">
            <v>GAS STR UNDRGD-SCHLK</v>
          </cell>
          <cell r="E145">
            <v>1169762.17</v>
          </cell>
        </row>
        <row r="146">
          <cell r="C146">
            <v>142340</v>
          </cell>
          <cell r="D146" t="str">
            <v>GAS STR UNDRGD-NEWTO</v>
          </cell>
          <cell r="E146">
            <v>12828.79</v>
          </cell>
        </row>
        <row r="147">
          <cell r="C147">
            <v>142405</v>
          </cell>
          <cell r="D147" t="str">
            <v>NON-UTIL PROP-DOCK</v>
          </cell>
          <cell r="E147">
            <v>1946033.46</v>
          </cell>
        </row>
        <row r="148">
          <cell r="C148">
            <v>142410</v>
          </cell>
          <cell r="D148" t="str">
            <v>NON-UTIL PROP-LAND</v>
          </cell>
          <cell r="E148">
            <v>125101.86</v>
          </cell>
        </row>
        <row r="149">
          <cell r="C149">
            <v>142415</v>
          </cell>
          <cell r="D149" t="str">
            <v>NON-UTIL PROP-OIL ST</v>
          </cell>
          <cell r="E149">
            <v>5885574.3300000001</v>
          </cell>
        </row>
        <row r="150">
          <cell r="C150">
            <v>142420</v>
          </cell>
          <cell r="D150" t="str">
            <v>NON-UTIL PROP-APPL C</v>
          </cell>
          <cell r="E150">
            <v>64906.32</v>
          </cell>
        </row>
        <row r="151">
          <cell r="C151">
            <v>142425</v>
          </cell>
          <cell r="D151" t="str">
            <v>NON-UTIL PROP-STORAG</v>
          </cell>
          <cell r="E151">
            <v>57181617.509999998</v>
          </cell>
        </row>
        <row r="152">
          <cell r="C152">
            <v>142430</v>
          </cell>
          <cell r="D152" t="str">
            <v>NON-UTIL PROP-GARDEN</v>
          </cell>
          <cell r="E152">
            <v>438739</v>
          </cell>
        </row>
        <row r="153">
          <cell r="C153">
            <v>142435</v>
          </cell>
          <cell r="D153" t="str">
            <v>NON-UTIL PROP-MISC</v>
          </cell>
          <cell r="E153">
            <v>475081.66</v>
          </cell>
        </row>
        <row r="154">
          <cell r="C154">
            <v>142440</v>
          </cell>
          <cell r="D154" t="str">
            <v>GAS STD UNGRD-ST HEL</v>
          </cell>
          <cell r="E154">
            <v>3507589.83</v>
          </cell>
        </row>
        <row r="155">
          <cell r="C155">
            <v>142605</v>
          </cell>
          <cell r="D155" t="str">
            <v>CWIP NON UTILITY</v>
          </cell>
          <cell r="E155">
            <v>6050796.6100000003</v>
          </cell>
        </row>
        <row r="156">
          <cell r="C156">
            <v>145003</v>
          </cell>
          <cell r="D156" t="str">
            <v>RWIP-REMOVAL-B CHARG</v>
          </cell>
          <cell r="E156">
            <v>58780955.530000001</v>
          </cell>
        </row>
        <row r="157">
          <cell r="C157">
            <v>145006</v>
          </cell>
          <cell r="D157" t="str">
            <v>SWIP-SALV UTILITY PL</v>
          </cell>
          <cell r="E157">
            <v>10456188.289999999</v>
          </cell>
        </row>
        <row r="158">
          <cell r="C158">
            <v>145009</v>
          </cell>
          <cell r="D158" t="str">
            <v>SWIP-SALV TRANSP C C</v>
          </cell>
          <cell r="E158">
            <v>47293.54</v>
          </cell>
        </row>
        <row r="159">
          <cell r="C159">
            <v>145012</v>
          </cell>
          <cell r="D159" t="str">
            <v>SWIP-SALV POWER EQUI</v>
          </cell>
          <cell r="E159">
            <v>-1036546.83</v>
          </cell>
        </row>
        <row r="160">
          <cell r="C160">
            <v>145015</v>
          </cell>
          <cell r="D160" t="str">
            <v>N. MIST SWIP</v>
          </cell>
          <cell r="E160">
            <v>211480.39</v>
          </cell>
        </row>
        <row r="161">
          <cell r="C161">
            <v>145018</v>
          </cell>
          <cell r="D161" t="str">
            <v>RESERVE ADJ FOR AMOR</v>
          </cell>
          <cell r="E161">
            <v>4655197.3499999996</v>
          </cell>
        </row>
        <row r="162">
          <cell r="C162">
            <v>145021</v>
          </cell>
          <cell r="D162" t="str">
            <v>ACCUM DEPR UT-GAINLO</v>
          </cell>
          <cell r="E162">
            <v>83033863.370000005</v>
          </cell>
        </row>
        <row r="163">
          <cell r="C163">
            <v>145024</v>
          </cell>
          <cell r="D163" t="str">
            <v>DEP PROV-UTIL PLANT</v>
          </cell>
          <cell r="E163">
            <v>-1267363827.5799999</v>
          </cell>
        </row>
        <row r="164">
          <cell r="C164">
            <v>145027</v>
          </cell>
          <cell r="D164" t="str">
            <v>DEP PROV-TRANS EQUIP</v>
          </cell>
          <cell r="E164">
            <v>-23297562.039999999</v>
          </cell>
        </row>
        <row r="165">
          <cell r="C165">
            <v>145030</v>
          </cell>
          <cell r="D165" t="str">
            <v>A/D-TRANS EQUIP PROV</v>
          </cell>
          <cell r="E165">
            <v>5312856.4800000004</v>
          </cell>
        </row>
        <row r="166">
          <cell r="C166">
            <v>145033</v>
          </cell>
          <cell r="D166" t="str">
            <v>A/D-POWER EQUIP PROV</v>
          </cell>
          <cell r="E166">
            <v>1442707.49</v>
          </cell>
        </row>
        <row r="167">
          <cell r="C167">
            <v>145036</v>
          </cell>
          <cell r="D167" t="str">
            <v>DEP PROV-POWER EQUIP</v>
          </cell>
          <cell r="E167">
            <v>-3803871.98</v>
          </cell>
        </row>
        <row r="168">
          <cell r="C168">
            <v>145039</v>
          </cell>
          <cell r="D168" t="str">
            <v>N. MIST UTL PL DEPR</v>
          </cell>
          <cell r="E168">
            <v>-10393161.630000001</v>
          </cell>
        </row>
        <row r="169">
          <cell r="C169">
            <v>145048</v>
          </cell>
          <cell r="D169" t="str">
            <v>NWN ONLY N. MIST DEP</v>
          </cell>
          <cell r="E169">
            <v>-24995.4</v>
          </cell>
        </row>
        <row r="170">
          <cell r="C170">
            <v>145051</v>
          </cell>
          <cell r="D170" t="str">
            <v>NWN ONLY N. MIST GAI</v>
          </cell>
          <cell r="E170">
            <v>202000</v>
          </cell>
        </row>
        <row r="171">
          <cell r="C171">
            <v>145054</v>
          </cell>
          <cell r="D171" t="str">
            <v>PLANT RECLASS-DEPR</v>
          </cell>
          <cell r="E171">
            <v>573072.57999999996</v>
          </cell>
        </row>
        <row r="172">
          <cell r="C172">
            <v>145057</v>
          </cell>
          <cell r="D172" t="str">
            <v>N. MIST ACC DEPR OFF</v>
          </cell>
          <cell r="E172">
            <v>12089658.279999999</v>
          </cell>
        </row>
        <row r="173">
          <cell r="C173">
            <v>145063</v>
          </cell>
          <cell r="D173" t="str">
            <v>DEP PROV-UTIL OR MET</v>
          </cell>
          <cell r="E173">
            <v>2151515.52</v>
          </cell>
        </row>
        <row r="174">
          <cell r="C174">
            <v>145066</v>
          </cell>
          <cell r="D174" t="str">
            <v>DEP PROV-UTIL WA MET</v>
          </cell>
          <cell r="E174">
            <v>436151.8</v>
          </cell>
        </row>
        <row r="175">
          <cell r="C175">
            <v>145205</v>
          </cell>
          <cell r="D175" t="str">
            <v>FIN UTIL LEA ACC DEP</v>
          </cell>
          <cell r="E175">
            <v>-107715.36</v>
          </cell>
        </row>
        <row r="176">
          <cell r="C176">
            <v>145405</v>
          </cell>
          <cell r="D176" t="str">
            <v>SWIP-SALV NON UTILIT</v>
          </cell>
          <cell r="E176">
            <v>121822.26</v>
          </cell>
        </row>
        <row r="177">
          <cell r="C177">
            <v>145410</v>
          </cell>
          <cell r="D177" t="str">
            <v>ACCUM DEP NONUTILITY</v>
          </cell>
          <cell r="E177">
            <v>-1033.52</v>
          </cell>
        </row>
        <row r="178">
          <cell r="C178">
            <v>145415</v>
          </cell>
          <cell r="D178" t="str">
            <v>DEP PROV-DOCK/OIL TK</v>
          </cell>
          <cell r="E178">
            <v>-4547219.51</v>
          </cell>
        </row>
        <row r="179">
          <cell r="C179">
            <v>145420</v>
          </cell>
          <cell r="D179" t="str">
            <v>DEP PROV-INT STOR</v>
          </cell>
          <cell r="E179">
            <v>-17593023.82</v>
          </cell>
        </row>
        <row r="180">
          <cell r="C180">
            <v>145425</v>
          </cell>
          <cell r="D180" t="str">
            <v>ACCUM DEP NONUTILITY</v>
          </cell>
          <cell r="E180">
            <v>764394.96</v>
          </cell>
        </row>
        <row r="181">
          <cell r="C181">
            <v>151010</v>
          </cell>
          <cell r="D181" t="str">
            <v>UNAMTZD LOSS 9.75%</v>
          </cell>
          <cell r="E181">
            <v>698505</v>
          </cell>
        </row>
        <row r="182">
          <cell r="C182">
            <v>151015</v>
          </cell>
          <cell r="D182" t="str">
            <v>UNAMTZD EXPENSE 5.62</v>
          </cell>
          <cell r="E182">
            <v>184560</v>
          </cell>
        </row>
        <row r="183">
          <cell r="C183">
            <v>151105</v>
          </cell>
          <cell r="D183" t="str">
            <v>LT REG LOSS SWAP FC</v>
          </cell>
          <cell r="E183">
            <v>9270643</v>
          </cell>
        </row>
        <row r="184">
          <cell r="C184">
            <v>151110</v>
          </cell>
          <cell r="D184" t="str">
            <v>LT REG LOSS PHYSICAL</v>
          </cell>
          <cell r="E184">
            <v>204370</v>
          </cell>
        </row>
        <row r="185">
          <cell r="C185">
            <v>151205</v>
          </cell>
          <cell r="D185" t="str">
            <v>FAS 109 DFED ASSET</v>
          </cell>
          <cell r="E185">
            <v>8787855.3800000008</v>
          </cell>
        </row>
        <row r="186">
          <cell r="C186">
            <v>151210</v>
          </cell>
          <cell r="D186" t="str">
            <v>Tax - AFUDC Eq Rec</v>
          </cell>
          <cell r="E186">
            <v>1010707.64</v>
          </cell>
        </row>
        <row r="187">
          <cell r="C187">
            <v>151215</v>
          </cell>
          <cell r="D187" t="str">
            <v>TAX NMEP AFDUCT EQ R</v>
          </cell>
          <cell r="E187">
            <v>1330098</v>
          </cell>
        </row>
        <row r="188">
          <cell r="C188">
            <v>151310</v>
          </cell>
          <cell r="D188" t="str">
            <v>ENV REG DEF-GASCO</v>
          </cell>
          <cell r="E188">
            <v>118581601.73</v>
          </cell>
        </row>
        <row r="189">
          <cell r="C189">
            <v>151312</v>
          </cell>
          <cell r="D189" t="str">
            <v>ENV REG DEF-SIL</v>
          </cell>
          <cell r="E189">
            <v>0.01</v>
          </cell>
        </row>
        <row r="190">
          <cell r="C190">
            <v>151315</v>
          </cell>
          <cell r="D190" t="str">
            <v>ENV REG DEF-HARBOR</v>
          </cell>
          <cell r="E190">
            <v>14055879.08</v>
          </cell>
        </row>
        <row r="191">
          <cell r="C191">
            <v>151320</v>
          </cell>
          <cell r="D191" t="str">
            <v>ENV REG DEF-PGM</v>
          </cell>
          <cell r="E191">
            <v>3051526.35</v>
          </cell>
        </row>
        <row r="192">
          <cell r="C192">
            <v>151325</v>
          </cell>
          <cell r="D192" t="str">
            <v>ENV REG DEF-OR STEEL</v>
          </cell>
          <cell r="E192">
            <v>179077.21</v>
          </cell>
        </row>
        <row r="193">
          <cell r="C193">
            <v>151330</v>
          </cell>
          <cell r="D193" t="str">
            <v>ENV REG DEF-CENTRAL</v>
          </cell>
          <cell r="E193">
            <v>0.04</v>
          </cell>
        </row>
        <row r="194">
          <cell r="C194">
            <v>151335</v>
          </cell>
          <cell r="D194" t="str">
            <v>OR-ENVIRON RECOVERY</v>
          </cell>
          <cell r="E194">
            <v>-58785014.93</v>
          </cell>
        </row>
        <row r="195">
          <cell r="C195">
            <v>151340</v>
          </cell>
          <cell r="D195" t="str">
            <v>ENV BASE RATE DEF</v>
          </cell>
          <cell r="E195">
            <v>-7997140.3600000003</v>
          </cell>
        </row>
        <row r="196">
          <cell r="C196">
            <v>151345</v>
          </cell>
          <cell r="D196" t="str">
            <v>WA ENV REG DEF-GASCO</v>
          </cell>
          <cell r="E196">
            <v>868564.93</v>
          </cell>
        </row>
        <row r="197">
          <cell r="C197">
            <v>151360</v>
          </cell>
          <cell r="D197" t="str">
            <v>WA ENV REG DEF-HARBR</v>
          </cell>
          <cell r="E197">
            <v>107118.55</v>
          </cell>
        </row>
        <row r="198">
          <cell r="C198">
            <v>151370</v>
          </cell>
          <cell r="D198" t="str">
            <v>WA-ENVIRON RECOVERY</v>
          </cell>
          <cell r="E198">
            <v>-1550681.32</v>
          </cell>
        </row>
        <row r="199">
          <cell r="C199">
            <v>151371</v>
          </cell>
          <cell r="D199" t="str">
            <v>ENVIR WA Int &amp; Spend</v>
          </cell>
          <cell r="E199">
            <v>0.01</v>
          </cell>
        </row>
        <row r="200">
          <cell r="C200">
            <v>151375</v>
          </cell>
          <cell r="D200" t="str">
            <v>ENVIRO POST PRUDENCE</v>
          </cell>
          <cell r="E200">
            <v>25474047.98</v>
          </cell>
        </row>
        <row r="201">
          <cell r="C201">
            <v>151380</v>
          </cell>
          <cell r="D201" t="str">
            <v>ENVIRON. SRRM AMORT.</v>
          </cell>
          <cell r="E201">
            <v>691470.92</v>
          </cell>
        </row>
        <row r="202">
          <cell r="C202">
            <v>151385</v>
          </cell>
          <cell r="D202" t="str">
            <v>AMORT-ECRM ENV COST</v>
          </cell>
          <cell r="E202">
            <v>65843.5</v>
          </cell>
        </row>
        <row r="203">
          <cell r="C203">
            <v>151405</v>
          </cell>
          <cell r="D203" t="str">
            <v>DBP PENSION COSTS</v>
          </cell>
          <cell r="E203">
            <v>104101061</v>
          </cell>
        </row>
        <row r="204">
          <cell r="C204">
            <v>151410</v>
          </cell>
          <cell r="D204" t="str">
            <v>FAS 106 COSTS</v>
          </cell>
          <cell r="E204">
            <v>5464819.1900000004</v>
          </cell>
        </row>
        <row r="205">
          <cell r="C205">
            <v>151505</v>
          </cell>
          <cell r="D205" t="str">
            <v>WACOG DEF - OR</v>
          </cell>
          <cell r="E205">
            <v>38918502.689999998</v>
          </cell>
        </row>
        <row r="206">
          <cell r="C206">
            <v>151510</v>
          </cell>
          <cell r="D206" t="str">
            <v>WACOG AMORT - OR</v>
          </cell>
          <cell r="E206">
            <v>3320177.48</v>
          </cell>
        </row>
        <row r="207">
          <cell r="C207">
            <v>151515</v>
          </cell>
          <cell r="D207" t="str">
            <v>SEC DEF INT RV WACOG</v>
          </cell>
          <cell r="E207">
            <v>-460185.31</v>
          </cell>
        </row>
        <row r="208">
          <cell r="C208">
            <v>151520</v>
          </cell>
          <cell r="D208" t="str">
            <v>DEMAND DEF - OR</v>
          </cell>
          <cell r="E208">
            <v>2954079.81</v>
          </cell>
        </row>
        <row r="209">
          <cell r="C209">
            <v>151525</v>
          </cell>
          <cell r="D209" t="str">
            <v>DEMAND AMORT - OR</v>
          </cell>
          <cell r="E209">
            <v>346079.7</v>
          </cell>
        </row>
        <row r="210">
          <cell r="C210">
            <v>151530</v>
          </cell>
          <cell r="D210" t="str">
            <v>SEC DEF INT RV DEMND</v>
          </cell>
          <cell r="E210">
            <v>-29586.27</v>
          </cell>
        </row>
        <row r="211">
          <cell r="C211">
            <v>151535</v>
          </cell>
          <cell r="D211" t="str">
            <v>COOS CNTY DEM DEF</v>
          </cell>
          <cell r="E211">
            <v>308026.42</v>
          </cell>
        </row>
        <row r="212">
          <cell r="C212">
            <v>151540</v>
          </cell>
          <cell r="D212" t="str">
            <v>WACOG DEF - WA</v>
          </cell>
          <cell r="E212">
            <v>10017702.65</v>
          </cell>
        </row>
        <row r="213">
          <cell r="C213">
            <v>151545</v>
          </cell>
          <cell r="D213" t="str">
            <v>WACOG AMORT - WA</v>
          </cell>
          <cell r="E213">
            <v>42456.14</v>
          </cell>
        </row>
        <row r="214">
          <cell r="C214">
            <v>151550</v>
          </cell>
          <cell r="D214" t="str">
            <v>DEMAND DEF - WA</v>
          </cell>
          <cell r="E214">
            <v>-511575.3</v>
          </cell>
        </row>
        <row r="215">
          <cell r="C215">
            <v>151555</v>
          </cell>
          <cell r="D215" t="str">
            <v>DEMAND AMORT - WA</v>
          </cell>
          <cell r="E215">
            <v>275722.46999999997</v>
          </cell>
        </row>
        <row r="216">
          <cell r="C216">
            <v>151560</v>
          </cell>
          <cell r="D216" t="str">
            <v>SEAS DEMAND DEF - OR</v>
          </cell>
          <cell r="E216">
            <v>-1005160.77</v>
          </cell>
        </row>
        <row r="217">
          <cell r="C217">
            <v>151565</v>
          </cell>
          <cell r="D217" t="str">
            <v>OR WAGOC EQUAL</v>
          </cell>
          <cell r="E217">
            <v>144438</v>
          </cell>
        </row>
        <row r="218">
          <cell r="C218">
            <v>151570</v>
          </cell>
          <cell r="D218" t="str">
            <v>SEC DEF INT REV DMND</v>
          </cell>
          <cell r="E218">
            <v>0</v>
          </cell>
        </row>
        <row r="219">
          <cell r="C219">
            <v>151605</v>
          </cell>
          <cell r="D219" t="str">
            <v>OR HORIZON O&amp;M DEFER</v>
          </cell>
          <cell r="E219">
            <v>7296055.7300000004</v>
          </cell>
        </row>
        <row r="220">
          <cell r="C220">
            <v>151615</v>
          </cell>
          <cell r="D220" t="str">
            <v>WA HORIZON O&amp;M DEFER</v>
          </cell>
          <cell r="E220">
            <v>919902.37</v>
          </cell>
        </row>
        <row r="221">
          <cell r="C221">
            <v>151702</v>
          </cell>
          <cell r="D221" t="str">
            <v>OR COVID19 UNCOL DEF</v>
          </cell>
          <cell r="E221">
            <v>1547353.06</v>
          </cell>
        </row>
        <row r="222">
          <cell r="C222">
            <v>151704</v>
          </cell>
          <cell r="D222" t="str">
            <v>OR COVID LAT FEE &amp; O</v>
          </cell>
          <cell r="E222">
            <v>3498125.56</v>
          </cell>
        </row>
        <row r="223">
          <cell r="C223">
            <v>151706</v>
          </cell>
          <cell r="D223" t="str">
            <v>OR COVID19 OTHER DEF</v>
          </cell>
          <cell r="E223">
            <v>3488984.8</v>
          </cell>
        </row>
        <row r="224">
          <cell r="C224">
            <v>151708</v>
          </cell>
          <cell r="D224" t="str">
            <v>WA COVID19 UNCOL DEF</v>
          </cell>
          <cell r="E224">
            <v>162316.1</v>
          </cell>
        </row>
        <row r="225">
          <cell r="C225">
            <v>151710</v>
          </cell>
          <cell r="D225" t="str">
            <v>WA COVID LAT FEE DEF</v>
          </cell>
          <cell r="E225">
            <v>191622.1</v>
          </cell>
        </row>
        <row r="226">
          <cell r="C226">
            <v>151712</v>
          </cell>
          <cell r="D226" t="str">
            <v>WA COVID19 OTHER DEF</v>
          </cell>
          <cell r="E226">
            <v>426779.02</v>
          </cell>
        </row>
        <row r="227">
          <cell r="C227">
            <v>151722</v>
          </cell>
          <cell r="D227" t="str">
            <v>OR COVID COST SAV DE</v>
          </cell>
          <cell r="E227">
            <v>-966516.01</v>
          </cell>
        </row>
        <row r="228">
          <cell r="C228">
            <v>151724</v>
          </cell>
          <cell r="D228" t="str">
            <v>WA COVID COST SAV DE</v>
          </cell>
          <cell r="E228">
            <v>-318640.96000000002</v>
          </cell>
        </row>
        <row r="229">
          <cell r="C229">
            <v>151726</v>
          </cell>
          <cell r="D229" t="str">
            <v>OR COVID LATE FEE RS</v>
          </cell>
          <cell r="E229">
            <v>-3498125.56</v>
          </cell>
        </row>
        <row r="230">
          <cell r="C230">
            <v>151728</v>
          </cell>
          <cell r="D230" t="str">
            <v>WA COVID LATE FEE RS</v>
          </cell>
          <cell r="E230">
            <v>-191622.1</v>
          </cell>
        </row>
        <row r="231">
          <cell r="C231">
            <v>151730</v>
          </cell>
          <cell r="D231" t="str">
            <v>OR COVID AMP</v>
          </cell>
          <cell r="E231">
            <v>9145151.1300000008</v>
          </cell>
        </row>
        <row r="232">
          <cell r="C232">
            <v>151732</v>
          </cell>
          <cell r="D232" t="str">
            <v>WA COVID AMP</v>
          </cell>
          <cell r="E232">
            <v>193881.16</v>
          </cell>
        </row>
        <row r="233">
          <cell r="C233">
            <v>151802</v>
          </cell>
          <cell r="D233" t="str">
            <v>TSA SEC DIR2B OM OR</v>
          </cell>
          <cell r="E233">
            <v>2219120.7999999998</v>
          </cell>
        </row>
        <row r="234">
          <cell r="C234">
            <v>151804</v>
          </cell>
          <cell r="D234" t="str">
            <v>TSA SEC DIR2 COS OR</v>
          </cell>
          <cell r="E234">
            <v>955325.97</v>
          </cell>
        </row>
        <row r="235">
          <cell r="C235">
            <v>151806</v>
          </cell>
          <cell r="D235" t="str">
            <v>TSA SEC DIR2B OM WA</v>
          </cell>
          <cell r="E235">
            <v>242659.79</v>
          </cell>
        </row>
        <row r="236">
          <cell r="C236">
            <v>151808</v>
          </cell>
          <cell r="D236" t="str">
            <v>TSA SEC DIR2B COS WA</v>
          </cell>
          <cell r="E236">
            <v>124504.46</v>
          </cell>
        </row>
        <row r="237">
          <cell r="C237">
            <v>151810</v>
          </cell>
          <cell r="D237" t="str">
            <v>UNBILLED EST AMORT</v>
          </cell>
          <cell r="E237">
            <v>-589169</v>
          </cell>
        </row>
        <row r="238">
          <cell r="C238">
            <v>151812</v>
          </cell>
          <cell r="D238" t="str">
            <v>250 TAYLOR LEASE DEF</v>
          </cell>
          <cell r="E238">
            <v>6422633.9699999997</v>
          </cell>
        </row>
        <row r="239">
          <cell r="C239">
            <v>151814</v>
          </cell>
          <cell r="D239" t="str">
            <v>OR CAT AMORTIZATION</v>
          </cell>
          <cell r="E239">
            <v>145131.1</v>
          </cell>
        </row>
        <row r="240">
          <cell r="C240">
            <v>151816</v>
          </cell>
          <cell r="D240" t="str">
            <v>SEC DEF INT REV IND</v>
          </cell>
          <cell r="E240">
            <v>-67561.210000000006</v>
          </cell>
        </row>
        <row r="241">
          <cell r="C241">
            <v>151818</v>
          </cell>
          <cell r="D241" t="str">
            <v>DEF OR INDSTRIAL DSM</v>
          </cell>
          <cell r="E241">
            <v>9159527.5500000007</v>
          </cell>
        </row>
        <row r="242">
          <cell r="C242">
            <v>151820</v>
          </cell>
          <cell r="D242" t="str">
            <v>AMORT OR DSM-INDUSTR</v>
          </cell>
          <cell r="E242">
            <v>380817.98</v>
          </cell>
        </row>
        <row r="243">
          <cell r="C243">
            <v>151822</v>
          </cell>
          <cell r="D243" t="str">
            <v>DEF WA GREAT PROGRAM</v>
          </cell>
          <cell r="E243">
            <v>435221.9</v>
          </cell>
        </row>
        <row r="244">
          <cell r="C244">
            <v>151824</v>
          </cell>
          <cell r="D244" t="str">
            <v>AMORT WA GREAT PRGM</v>
          </cell>
          <cell r="E244">
            <v>417370.9</v>
          </cell>
        </row>
        <row r="245">
          <cell r="C245">
            <v>151826</v>
          </cell>
          <cell r="D245" t="str">
            <v>DEFER OR PUC FEE</v>
          </cell>
          <cell r="E245">
            <v>570084.52</v>
          </cell>
        </row>
        <row r="246">
          <cell r="C246">
            <v>151828</v>
          </cell>
          <cell r="D246" t="str">
            <v>AMORT OR PUC FEE</v>
          </cell>
          <cell r="E246">
            <v>47919.68</v>
          </cell>
        </row>
        <row r="247">
          <cell r="C247">
            <v>151830</v>
          </cell>
          <cell r="D247" t="str">
            <v>OR DEF WARM - Res</v>
          </cell>
          <cell r="E247">
            <v>398336.87</v>
          </cell>
        </row>
        <row r="248">
          <cell r="C248">
            <v>151832</v>
          </cell>
          <cell r="D248" t="str">
            <v>Amort OR DEF WARM R</v>
          </cell>
          <cell r="E248">
            <v>193732.17</v>
          </cell>
        </row>
        <row r="249">
          <cell r="C249">
            <v>151834</v>
          </cell>
          <cell r="D249" t="str">
            <v>OR DEF WARM - Com</v>
          </cell>
          <cell r="E249">
            <v>448615.84</v>
          </cell>
        </row>
        <row r="250">
          <cell r="C250">
            <v>151836</v>
          </cell>
          <cell r="D250" t="str">
            <v>Amort OR DEF WARM C</v>
          </cell>
          <cell r="E250">
            <v>81899.240000000005</v>
          </cell>
        </row>
        <row r="251">
          <cell r="C251">
            <v>151838</v>
          </cell>
          <cell r="D251" t="str">
            <v>WS Pen Reg Asset-OR</v>
          </cell>
          <cell r="E251">
            <v>4638123</v>
          </cell>
        </row>
        <row r="252">
          <cell r="C252">
            <v>151840</v>
          </cell>
          <cell r="D252" t="str">
            <v>West States CP - OR</v>
          </cell>
          <cell r="E252">
            <v>347402</v>
          </cell>
        </row>
        <row r="253">
          <cell r="C253">
            <v>151842</v>
          </cell>
          <cell r="D253" t="str">
            <v>WS Pen Reg Asset-WA</v>
          </cell>
          <cell r="E253">
            <v>535467</v>
          </cell>
        </row>
        <row r="254">
          <cell r="C254">
            <v>151844</v>
          </cell>
          <cell r="D254" t="str">
            <v>West States CP - WA</v>
          </cell>
          <cell r="E254">
            <v>40106</v>
          </cell>
        </row>
        <row r="255">
          <cell r="C255">
            <v>151846</v>
          </cell>
          <cell r="D255" t="str">
            <v>OR COM 31 DECOUP DEF</v>
          </cell>
          <cell r="E255">
            <v>-498462.81</v>
          </cell>
        </row>
        <row r="256">
          <cell r="C256">
            <v>151848</v>
          </cell>
          <cell r="D256" t="str">
            <v>OR COM 31 DECOUP AMR</v>
          </cell>
          <cell r="E256">
            <v>15218.48</v>
          </cell>
        </row>
        <row r="257">
          <cell r="C257">
            <v>151852</v>
          </cell>
          <cell r="D257" t="str">
            <v>OR COM 3 DECOUP AMRT</v>
          </cell>
          <cell r="E257">
            <v>158952.14000000001</v>
          </cell>
        </row>
        <row r="258">
          <cell r="C258">
            <v>151854</v>
          </cell>
          <cell r="D258" t="str">
            <v>OR COMM 3 DECOUP DEF</v>
          </cell>
          <cell r="E258">
            <v>-6398615.6900000004</v>
          </cell>
        </row>
        <row r="259">
          <cell r="C259">
            <v>151858</v>
          </cell>
          <cell r="D259" t="str">
            <v>SEC INT ADJ COM DECG</v>
          </cell>
          <cell r="E259">
            <v>0</v>
          </cell>
        </row>
        <row r="260">
          <cell r="C260">
            <v>151862</v>
          </cell>
          <cell r="D260" t="str">
            <v>Amort-SEC Def. Int</v>
          </cell>
          <cell r="E260">
            <v>-86682.19</v>
          </cell>
        </row>
        <row r="261">
          <cell r="C261">
            <v>151864</v>
          </cell>
          <cell r="D261" t="str">
            <v>DECOUP DEF OR - RES</v>
          </cell>
          <cell r="E261">
            <v>-8924678.0299999993</v>
          </cell>
        </row>
        <row r="262">
          <cell r="C262">
            <v>151866</v>
          </cell>
          <cell r="D262" t="str">
            <v>INTERVENER FUNDING</v>
          </cell>
          <cell r="E262">
            <v>101125</v>
          </cell>
        </row>
        <row r="263">
          <cell r="C263">
            <v>151868</v>
          </cell>
          <cell r="D263" t="str">
            <v>AMORT OR DECOUP-RES</v>
          </cell>
          <cell r="E263">
            <v>-371394.29</v>
          </cell>
        </row>
        <row r="264">
          <cell r="C264">
            <v>151870</v>
          </cell>
          <cell r="D264" t="str">
            <v>NWIGU INTERVENOR MAT</v>
          </cell>
          <cell r="E264">
            <v>63567.08</v>
          </cell>
        </row>
        <row r="265">
          <cell r="C265">
            <v>151872</v>
          </cell>
          <cell r="D265" t="str">
            <v>OR ENV SITE UNA RES</v>
          </cell>
          <cell r="E265">
            <v>-1140240.45</v>
          </cell>
        </row>
        <row r="266">
          <cell r="C266">
            <v>151874</v>
          </cell>
          <cell r="D266" t="str">
            <v>OR ONLY ENV SITE UNA</v>
          </cell>
          <cell r="E266">
            <v>1140240.45</v>
          </cell>
        </row>
        <row r="267">
          <cell r="C267">
            <v>151878</v>
          </cell>
          <cell r="D267" t="str">
            <v>DEFER- INTERV ISSUE</v>
          </cell>
          <cell r="E267">
            <v>5000</v>
          </cell>
        </row>
        <row r="268">
          <cell r="C268">
            <v>151880</v>
          </cell>
          <cell r="D268" t="str">
            <v>AMORT - CUB INTERVEN</v>
          </cell>
          <cell r="E268">
            <v>18451.75</v>
          </cell>
        </row>
        <row r="269">
          <cell r="C269">
            <v>151882</v>
          </cell>
          <cell r="D269" t="str">
            <v>AMORT - NWIGU INTERV</v>
          </cell>
          <cell r="E269">
            <v>19018.37</v>
          </cell>
        </row>
        <row r="270">
          <cell r="C270">
            <v>151886</v>
          </cell>
          <cell r="D270" t="str">
            <v>WA ENERGY EFFICIENCY</v>
          </cell>
          <cell r="E270">
            <v>0</v>
          </cell>
        </row>
        <row r="271">
          <cell r="C271">
            <v>151888</v>
          </cell>
          <cell r="D271" t="str">
            <v>AMORT SCH 178 RESID.</v>
          </cell>
          <cell r="E271">
            <v>65437.99</v>
          </cell>
        </row>
        <row r="272">
          <cell r="C272">
            <v>151890</v>
          </cell>
          <cell r="D272" t="str">
            <v>WA - LIEE DEF</v>
          </cell>
          <cell r="E272">
            <v>83388.09</v>
          </cell>
        </row>
        <row r="273">
          <cell r="C273">
            <v>151892</v>
          </cell>
          <cell r="D273" t="str">
            <v>WA - LIEE AMORT</v>
          </cell>
          <cell r="E273">
            <v>-371881.1</v>
          </cell>
        </row>
        <row r="274">
          <cell r="C274">
            <v>151894</v>
          </cell>
          <cell r="D274" t="str">
            <v>AMORT WA DSM</v>
          </cell>
          <cell r="E274">
            <v>117163.02</v>
          </cell>
        </row>
        <row r="275">
          <cell r="C275">
            <v>151896</v>
          </cell>
          <cell r="D275" t="str">
            <v>WA EE DEF-HISTORICAL</v>
          </cell>
          <cell r="E275">
            <v>2088034.62</v>
          </cell>
        </row>
        <row r="276">
          <cell r="C276">
            <v>151898</v>
          </cell>
          <cell r="D276" t="str">
            <v>WA EE DEF - TRUEUP</v>
          </cell>
          <cell r="E276">
            <v>-1058605.78</v>
          </cell>
        </row>
        <row r="277">
          <cell r="C277">
            <v>151900</v>
          </cell>
          <cell r="D277" t="str">
            <v>DEF GEOTEE - COM</v>
          </cell>
          <cell r="E277">
            <v>113082.25</v>
          </cell>
        </row>
        <row r="278">
          <cell r="C278">
            <v>151902</v>
          </cell>
          <cell r="D278" t="str">
            <v>DEF GEOTEE - RES</v>
          </cell>
          <cell r="E278">
            <v>571545.51</v>
          </cell>
        </row>
        <row r="279">
          <cell r="C279">
            <v>151904</v>
          </cell>
          <cell r="D279" t="str">
            <v>PENSION BALANCING-OR</v>
          </cell>
          <cell r="E279">
            <v>35079756.189999998</v>
          </cell>
        </row>
        <row r="280">
          <cell r="C280">
            <v>151908</v>
          </cell>
          <cell r="D280" t="str">
            <v>MLT FAM SCHD405 PMTS</v>
          </cell>
          <cell r="E280">
            <v>333533.19</v>
          </cell>
        </row>
        <row r="281">
          <cell r="C281">
            <v>151910</v>
          </cell>
          <cell r="D281" t="str">
            <v>MLT FAM SCHD4 AMORT</v>
          </cell>
          <cell r="E281">
            <v>-28768.23</v>
          </cell>
        </row>
        <row r="282">
          <cell r="C282">
            <v>151918</v>
          </cell>
          <cell r="D282" t="str">
            <v>AMORT WA CONSERV ASS</v>
          </cell>
          <cell r="E282">
            <v>7625.38</v>
          </cell>
        </row>
        <row r="283">
          <cell r="C283">
            <v>151919</v>
          </cell>
          <cell r="D283" t="str">
            <v>HB 2475-LOW INC BILL</v>
          </cell>
          <cell r="E283">
            <v>17417.78</v>
          </cell>
        </row>
        <row r="284">
          <cell r="C284">
            <v>151920</v>
          </cell>
          <cell r="D284" t="str">
            <v>OR DEF-HOOD RIV SVC</v>
          </cell>
          <cell r="E284">
            <v>0</v>
          </cell>
        </row>
        <row r="285">
          <cell r="C285">
            <v>151922</v>
          </cell>
          <cell r="D285" t="str">
            <v>WA DEF-WHITE S SVC R</v>
          </cell>
          <cell r="E285">
            <v>0</v>
          </cell>
        </row>
        <row r="286">
          <cell r="C286">
            <v>151924</v>
          </cell>
          <cell r="D286" t="str">
            <v>REG ASSET RECLASS-LT</v>
          </cell>
          <cell r="E286">
            <v>0</v>
          </cell>
        </row>
        <row r="287">
          <cell r="C287">
            <v>154005</v>
          </cell>
          <cell r="D287" t="str">
            <v>FAS133 L.T. GAIN SW&amp;</v>
          </cell>
          <cell r="E287">
            <v>8838245</v>
          </cell>
        </row>
        <row r="288">
          <cell r="C288">
            <v>154010</v>
          </cell>
          <cell r="D288" t="str">
            <v>FAS 133 L.T. GAIN PH</v>
          </cell>
          <cell r="E288">
            <v>282812</v>
          </cell>
        </row>
        <row r="289">
          <cell r="C289">
            <v>154015</v>
          </cell>
          <cell r="D289" t="str">
            <v>PHYSICAL OPT-LT GAIN</v>
          </cell>
          <cell r="E289">
            <v>0</v>
          </cell>
        </row>
        <row r="290">
          <cell r="C290">
            <v>157005</v>
          </cell>
          <cell r="D290" t="str">
            <v>CSV EDC LIFE INSUR</v>
          </cell>
          <cell r="E290">
            <v>877399.44</v>
          </cell>
        </row>
        <row r="291">
          <cell r="C291">
            <v>157010</v>
          </cell>
          <cell r="D291" t="str">
            <v>CSV DDC W/ TOLI</v>
          </cell>
          <cell r="E291">
            <v>2261572</v>
          </cell>
        </row>
        <row r="292">
          <cell r="C292">
            <v>157015</v>
          </cell>
          <cell r="D292" t="str">
            <v>CSV COLI 6/19 YE</v>
          </cell>
          <cell r="E292">
            <v>8815425.9199999999</v>
          </cell>
        </row>
        <row r="293">
          <cell r="C293">
            <v>157020</v>
          </cell>
          <cell r="D293" t="str">
            <v>CSV ESRIP W/ TOLI</v>
          </cell>
          <cell r="E293">
            <v>4271480.88</v>
          </cell>
        </row>
        <row r="294">
          <cell r="C294">
            <v>157025</v>
          </cell>
          <cell r="D294" t="str">
            <v>CSV EDC LIFE INSUR</v>
          </cell>
          <cell r="E294">
            <v>330774.03999999998</v>
          </cell>
        </row>
        <row r="295">
          <cell r="C295">
            <v>157030</v>
          </cell>
          <cell r="D295" t="str">
            <v>CSV ESRIP W/ TOLI</v>
          </cell>
          <cell r="E295">
            <v>9127835.9600000009</v>
          </cell>
        </row>
        <row r="296">
          <cell r="C296">
            <v>157035</v>
          </cell>
          <cell r="D296" t="str">
            <v>CSV TODD LIFE INSUR</v>
          </cell>
          <cell r="E296">
            <v>10872698.279999999</v>
          </cell>
        </row>
        <row r="297">
          <cell r="C297">
            <v>157040</v>
          </cell>
          <cell r="D297" t="str">
            <v>SUP TRUST DC PLAN 1</v>
          </cell>
          <cell r="E297">
            <v>6608436.3099999996</v>
          </cell>
        </row>
        <row r="298">
          <cell r="C298">
            <v>157045</v>
          </cell>
          <cell r="D298" t="str">
            <v>SUP TRUST DC PLAN 2</v>
          </cell>
          <cell r="E298">
            <v>1430694.79</v>
          </cell>
        </row>
        <row r="299">
          <cell r="C299">
            <v>157050</v>
          </cell>
          <cell r="D299" t="str">
            <v>SUP TRUST SERP PLAN1</v>
          </cell>
          <cell r="E299">
            <v>3815737.44</v>
          </cell>
        </row>
        <row r="300">
          <cell r="C300">
            <v>157055</v>
          </cell>
          <cell r="D300" t="str">
            <v>SUP TRUST SERP PLAN2</v>
          </cell>
          <cell r="E300">
            <v>425038.87</v>
          </cell>
        </row>
        <row r="301">
          <cell r="C301">
            <v>160005</v>
          </cell>
          <cell r="D301" t="str">
            <v>ROU UTIL LEASE ASSET</v>
          </cell>
          <cell r="E301">
            <v>85966407.459999993</v>
          </cell>
        </row>
        <row r="302">
          <cell r="C302">
            <v>160205</v>
          </cell>
          <cell r="D302" t="str">
            <v>ROU UTIL LEAS ACC DE</v>
          </cell>
          <cell r="E302">
            <v>-12474436.619999999</v>
          </cell>
        </row>
        <row r="303">
          <cell r="C303">
            <v>163005</v>
          </cell>
          <cell r="D303" t="str">
            <v>LEASE RECEIVABLE- LT</v>
          </cell>
          <cell r="E303">
            <v>589037.82999999996</v>
          </cell>
        </row>
        <row r="304">
          <cell r="C304">
            <v>163010</v>
          </cell>
          <cell r="D304" t="str">
            <v>N. MIST LT LEASE REC</v>
          </cell>
          <cell r="E304">
            <v>136084019.16999999</v>
          </cell>
        </row>
        <row r="305">
          <cell r="C305">
            <v>169005</v>
          </cell>
          <cell r="D305" t="str">
            <v>CLOUD UTIL PLANT INS</v>
          </cell>
          <cell r="E305">
            <v>12880792.41</v>
          </cell>
        </row>
        <row r="306">
          <cell r="C306">
            <v>169006</v>
          </cell>
          <cell r="D306" t="str">
            <v>CWIP - CLOUD UTIL</v>
          </cell>
          <cell r="E306">
            <v>20166199.710000001</v>
          </cell>
        </row>
        <row r="307">
          <cell r="C307">
            <v>169010</v>
          </cell>
          <cell r="D307" t="str">
            <v>CLOUD UTL PL DEPR</v>
          </cell>
          <cell r="E307">
            <v>-4113347</v>
          </cell>
        </row>
        <row r="308">
          <cell r="C308">
            <v>169105</v>
          </cell>
          <cell r="D308" t="str">
            <v>Long Term Prepaids</v>
          </cell>
          <cell r="E308">
            <v>0</v>
          </cell>
        </row>
        <row r="309">
          <cell r="C309">
            <v>169110</v>
          </cell>
          <cell r="D309" t="str">
            <v>WC INS Recover - LT</v>
          </cell>
          <cell r="E309">
            <v>0</v>
          </cell>
        </row>
        <row r="310">
          <cell r="C310">
            <v>169115</v>
          </cell>
          <cell r="D310" t="str">
            <v>UNAMT DEBT EXP LOC</v>
          </cell>
          <cell r="E310">
            <v>1522504.22</v>
          </cell>
        </row>
        <row r="311">
          <cell r="C311">
            <v>169120</v>
          </cell>
          <cell r="D311" t="str">
            <v>Def Ince-Sng Fam Con</v>
          </cell>
          <cell r="E311">
            <v>3446089</v>
          </cell>
        </row>
        <row r="312">
          <cell r="C312">
            <v>169125</v>
          </cell>
          <cell r="D312" t="str">
            <v>Acc Amort - DI - SFC</v>
          </cell>
          <cell r="E312">
            <v>-173149.65</v>
          </cell>
        </row>
        <row r="313">
          <cell r="C313">
            <v>169130</v>
          </cell>
          <cell r="D313" t="str">
            <v>Def Ince-Mltf Mult M</v>
          </cell>
          <cell r="E313">
            <v>3141736</v>
          </cell>
        </row>
        <row r="314">
          <cell r="C314">
            <v>169135</v>
          </cell>
          <cell r="D314" t="str">
            <v>Acc Amort - DI - MMM</v>
          </cell>
          <cell r="E314">
            <v>-141950.37</v>
          </cell>
        </row>
        <row r="315">
          <cell r="C315">
            <v>169136</v>
          </cell>
          <cell r="D315" t="str">
            <v>Def Incen-WA Single</v>
          </cell>
          <cell r="E315">
            <v>4000</v>
          </cell>
        </row>
        <row r="316">
          <cell r="C316">
            <v>169140</v>
          </cell>
          <cell r="D316" t="str">
            <v>LEASE CLEARING</v>
          </cell>
          <cell r="E316">
            <v>0</v>
          </cell>
        </row>
        <row r="317">
          <cell r="C317">
            <v>169145</v>
          </cell>
          <cell r="D317" t="str">
            <v>LEASE ASSET CLEARING</v>
          </cell>
          <cell r="E317">
            <v>0</v>
          </cell>
        </row>
        <row r="318">
          <cell r="C318">
            <v>169150</v>
          </cell>
          <cell r="D318" t="str">
            <v>CIS SUSPENSE</v>
          </cell>
          <cell r="E318">
            <v>112204.07</v>
          </cell>
        </row>
        <row r="319">
          <cell r="C319">
            <v>169155</v>
          </cell>
          <cell r="D319" t="str">
            <v>SUSPENSE</v>
          </cell>
          <cell r="E319">
            <v>0</v>
          </cell>
        </row>
        <row r="320">
          <cell r="C320">
            <v>169165</v>
          </cell>
          <cell r="D320" t="str">
            <v>PRELIMINARY SURVEYS</v>
          </cell>
          <cell r="E320">
            <v>5883287.8600000003</v>
          </cell>
        </row>
        <row r="321">
          <cell r="C321">
            <v>169170</v>
          </cell>
          <cell r="D321" t="str">
            <v>CLEARING</v>
          </cell>
          <cell r="E321">
            <v>-555522.67000000004</v>
          </cell>
        </row>
        <row r="322">
          <cell r="C322">
            <v>169175</v>
          </cell>
          <cell r="D322" t="str">
            <v>MULT CNTY TAX</v>
          </cell>
          <cell r="E322">
            <v>-162875.10999999999</v>
          </cell>
        </row>
        <row r="323">
          <cell r="C323">
            <v>169180</v>
          </cell>
          <cell r="D323" t="str">
            <v>METRO SHS TAX</v>
          </cell>
          <cell r="E323">
            <v>84352</v>
          </cell>
        </row>
        <row r="324">
          <cell r="C324">
            <v>169185</v>
          </cell>
          <cell r="D324" t="str">
            <v>ACCOUNT ADJUSTMENTS</v>
          </cell>
          <cell r="E324">
            <v>-3564.78</v>
          </cell>
        </row>
        <row r="325">
          <cell r="C325">
            <v>169503</v>
          </cell>
          <cell r="D325" t="str">
            <v>LG COMP MAINT 17 Cst</v>
          </cell>
          <cell r="E325">
            <v>1259941.01</v>
          </cell>
        </row>
        <row r="326">
          <cell r="C326">
            <v>169504</v>
          </cell>
          <cell r="D326" t="str">
            <v>COMP MAINT AMORT2013</v>
          </cell>
          <cell r="E326">
            <v>-1226981.55</v>
          </cell>
        </row>
        <row r="327">
          <cell r="C327">
            <v>169505</v>
          </cell>
          <cell r="D327" t="str">
            <v>COMP MAINT 2009 Cost</v>
          </cell>
          <cell r="E327">
            <v>1226981.55</v>
          </cell>
        </row>
        <row r="328">
          <cell r="C328">
            <v>169506</v>
          </cell>
          <cell r="D328" t="str">
            <v>LRG COMP MAINT AMORT</v>
          </cell>
          <cell r="E328">
            <v>-1196543.8700000001</v>
          </cell>
        </row>
        <row r="329">
          <cell r="C329">
            <v>169509</v>
          </cell>
          <cell r="D329" t="str">
            <v>N LNG COMP MAINT Exp</v>
          </cell>
          <cell r="E329">
            <v>204968.21</v>
          </cell>
        </row>
        <row r="330">
          <cell r="C330">
            <v>169512</v>
          </cell>
          <cell r="D330" t="str">
            <v>N LNG COMP MAINT Amo</v>
          </cell>
          <cell r="E330">
            <v>-160546.46</v>
          </cell>
        </row>
        <row r="331">
          <cell r="C331">
            <v>169515</v>
          </cell>
          <cell r="D331" t="str">
            <v>Mist 500 Compr Main</v>
          </cell>
          <cell r="E331">
            <v>735437.18</v>
          </cell>
        </row>
        <row r="332">
          <cell r="C332">
            <v>169518</v>
          </cell>
          <cell r="D332" t="str">
            <v>Mist500COMP MAIN Amo</v>
          </cell>
          <cell r="E332">
            <v>-267930.59999999998</v>
          </cell>
        </row>
        <row r="333">
          <cell r="C333">
            <v>169521</v>
          </cell>
          <cell r="D333" t="str">
            <v>Mist600Comp Maint-18</v>
          </cell>
          <cell r="E333">
            <v>91090.29</v>
          </cell>
        </row>
        <row r="334">
          <cell r="C334">
            <v>169524</v>
          </cell>
          <cell r="D334" t="str">
            <v>Mist 600 Comp Amort</v>
          </cell>
          <cell r="E334">
            <v>-74386.87</v>
          </cell>
        </row>
        <row r="335">
          <cell r="C335">
            <v>169527</v>
          </cell>
          <cell r="D335" t="str">
            <v>Mist600Comp Maint-18</v>
          </cell>
          <cell r="E335">
            <v>182108.56</v>
          </cell>
        </row>
        <row r="336">
          <cell r="C336">
            <v>169530</v>
          </cell>
          <cell r="D336" t="str">
            <v>Mist 600 Comp Amort</v>
          </cell>
          <cell r="E336">
            <v>-148753.84</v>
          </cell>
        </row>
        <row r="337">
          <cell r="C337">
            <v>169533</v>
          </cell>
          <cell r="D337" t="str">
            <v>2019 GC300 COMP COST</v>
          </cell>
          <cell r="E337">
            <v>958048.15</v>
          </cell>
        </row>
        <row r="338">
          <cell r="C338">
            <v>169536</v>
          </cell>
          <cell r="D338" t="str">
            <v>2019 GC300 COMP AMOR</v>
          </cell>
          <cell r="E338">
            <v>-523354.9</v>
          </cell>
        </row>
        <row r="339">
          <cell r="C339">
            <v>169539</v>
          </cell>
          <cell r="D339" t="str">
            <v>2019 GC400 COMP COST</v>
          </cell>
          <cell r="E339">
            <v>1121687.8500000001</v>
          </cell>
        </row>
        <row r="340">
          <cell r="C340">
            <v>169542</v>
          </cell>
          <cell r="D340" t="str">
            <v>2019 GC400 COMP AMOR</v>
          </cell>
          <cell r="E340">
            <v>-605332.56000000006</v>
          </cell>
        </row>
        <row r="341">
          <cell r="C341">
            <v>169545</v>
          </cell>
          <cell r="D341" t="str">
            <v>2019 GC500 COMP COST</v>
          </cell>
          <cell r="E341">
            <v>3048585.38</v>
          </cell>
        </row>
        <row r="342">
          <cell r="C342">
            <v>169548</v>
          </cell>
          <cell r="D342" t="str">
            <v>2019 GC500 COMP AMOR</v>
          </cell>
          <cell r="E342">
            <v>-1049707.22</v>
          </cell>
        </row>
        <row r="343">
          <cell r="C343">
            <v>169551</v>
          </cell>
          <cell r="D343" t="str">
            <v>2019 GC600 COMP COST</v>
          </cell>
          <cell r="E343">
            <v>406728.4</v>
          </cell>
        </row>
        <row r="344">
          <cell r="C344">
            <v>169554</v>
          </cell>
          <cell r="D344" t="str">
            <v>2019 GC600 COMP AMOR</v>
          </cell>
          <cell r="E344">
            <v>-159216.06</v>
          </cell>
        </row>
        <row r="345">
          <cell r="C345">
            <v>169557</v>
          </cell>
          <cell r="D345" t="str">
            <v>2019 GC600 COMP UT C</v>
          </cell>
          <cell r="E345">
            <v>191650.23</v>
          </cell>
        </row>
        <row r="346">
          <cell r="C346">
            <v>169560</v>
          </cell>
          <cell r="D346" t="str">
            <v>2019 GC600 COMP UT A</v>
          </cell>
          <cell r="E346">
            <v>-75429.73</v>
          </cell>
        </row>
        <row r="347">
          <cell r="C347">
            <v>169563</v>
          </cell>
          <cell r="D347" t="str">
            <v>SALEM COMP REBUI COS</v>
          </cell>
          <cell r="E347">
            <v>30601.71</v>
          </cell>
        </row>
        <row r="348">
          <cell r="C348">
            <v>169564</v>
          </cell>
          <cell r="D348" t="str">
            <v>2022 GC500 CENTRIFUG</v>
          </cell>
          <cell r="E348">
            <v>720346.47</v>
          </cell>
        </row>
        <row r="349">
          <cell r="C349">
            <v>169565</v>
          </cell>
          <cell r="D349" t="str">
            <v>DELL LEASE DEFERRED</v>
          </cell>
          <cell r="E349">
            <v>-0.02</v>
          </cell>
        </row>
        <row r="350">
          <cell r="C350">
            <v>169566</v>
          </cell>
          <cell r="D350" t="str">
            <v>SALEM COMP REBUI AMO</v>
          </cell>
          <cell r="E350">
            <v>-8670.42</v>
          </cell>
        </row>
        <row r="351">
          <cell r="C351">
            <v>169567</v>
          </cell>
          <cell r="D351" t="str">
            <v>2022 GC500 CENTRIGUG</v>
          </cell>
          <cell r="E351">
            <v>-12005.77</v>
          </cell>
        </row>
        <row r="352">
          <cell r="C352">
            <v>169805</v>
          </cell>
          <cell r="D352" t="str">
            <v>NON-UTILITY LEASEHOL</v>
          </cell>
          <cell r="E352">
            <v>1129462.3</v>
          </cell>
        </row>
        <row r="353">
          <cell r="C353">
            <v>169810</v>
          </cell>
          <cell r="D353" t="str">
            <v>AMT OF NON-UTILITY L</v>
          </cell>
          <cell r="E353">
            <v>-1129434.5900000001</v>
          </cell>
        </row>
        <row r="354">
          <cell r="C354">
            <v>169815</v>
          </cell>
          <cell r="D354" t="str">
            <v>GAIN TRUCK LOT LHI</v>
          </cell>
          <cell r="E354">
            <v>-3400229.21</v>
          </cell>
        </row>
        <row r="355">
          <cell r="C355">
            <v>169820</v>
          </cell>
          <cell r="D355" t="str">
            <v>LH Imp-250 Taylor HQ</v>
          </cell>
          <cell r="E355">
            <v>31864904.75</v>
          </cell>
        </row>
        <row r="356">
          <cell r="C356">
            <v>169825</v>
          </cell>
          <cell r="D356" t="str">
            <v>AMT-LH 250 Taylor HQ</v>
          </cell>
          <cell r="E356">
            <v>-3646325.53</v>
          </cell>
        </row>
        <row r="357">
          <cell r="C357">
            <v>169830</v>
          </cell>
          <cell r="D357" t="str">
            <v>OPS LEASEHOLD IMPROV</v>
          </cell>
          <cell r="E357">
            <v>3632142.6</v>
          </cell>
        </row>
        <row r="358">
          <cell r="C358">
            <v>169835</v>
          </cell>
          <cell r="D358" t="str">
            <v>AMORT GAIN ON TRUCK</v>
          </cell>
          <cell r="E358">
            <v>307779.45</v>
          </cell>
        </row>
        <row r="359">
          <cell r="C359">
            <v>169840</v>
          </cell>
          <cell r="D359" t="str">
            <v>AMORT - OPS LEASEHOL</v>
          </cell>
          <cell r="E359">
            <v>-3419427.91</v>
          </cell>
        </row>
        <row r="360">
          <cell r="C360">
            <v>169845</v>
          </cell>
          <cell r="D360" t="str">
            <v>ALBANY LEASEHOLD IMP</v>
          </cell>
          <cell r="E360">
            <v>2722.5</v>
          </cell>
        </row>
        <row r="361">
          <cell r="C361">
            <v>169850</v>
          </cell>
          <cell r="D361" t="str">
            <v>AMORT - ALB LEASEHOL</v>
          </cell>
          <cell r="E361">
            <v>-2722.5</v>
          </cell>
        </row>
        <row r="362">
          <cell r="C362">
            <v>169855</v>
          </cell>
          <cell r="D362" t="str">
            <v>Livingston Tower LHI</v>
          </cell>
          <cell r="E362">
            <v>102732.75</v>
          </cell>
        </row>
        <row r="363">
          <cell r="C363">
            <v>169860</v>
          </cell>
          <cell r="D363" t="str">
            <v>LIVING TOWNE LHI AMO</v>
          </cell>
          <cell r="E363">
            <v>-26511.67</v>
          </cell>
        </row>
        <row r="364">
          <cell r="C364">
            <v>169865</v>
          </cell>
          <cell r="D364" t="str">
            <v>ONE NECK BEND LHI</v>
          </cell>
          <cell r="E364">
            <v>153159.73000000001</v>
          </cell>
        </row>
        <row r="365">
          <cell r="C365">
            <v>169870</v>
          </cell>
          <cell r="D365" t="str">
            <v>ONENECK BEND LHI AMR</v>
          </cell>
          <cell r="E365">
            <v>-78864.63</v>
          </cell>
        </row>
        <row r="366">
          <cell r="C366">
            <v>169875</v>
          </cell>
          <cell r="D366" t="str">
            <v>ST. HONORE LHI COSTS</v>
          </cell>
          <cell r="E366">
            <v>162033.84</v>
          </cell>
        </row>
        <row r="367">
          <cell r="C367">
            <v>169880</v>
          </cell>
          <cell r="D367" t="str">
            <v>ST. HONORE LHI AMORT</v>
          </cell>
          <cell r="E367">
            <v>-13386.45</v>
          </cell>
        </row>
        <row r="368">
          <cell r="C368">
            <v>169885</v>
          </cell>
          <cell r="D368" t="str">
            <v>DAIRY BUIL LHI COSTS</v>
          </cell>
          <cell r="E368">
            <v>22149.67</v>
          </cell>
        </row>
        <row r="369">
          <cell r="C369">
            <v>172015</v>
          </cell>
          <cell r="D369" t="str">
            <v>INVEST NW ENERGYCORP</v>
          </cell>
          <cell r="E369">
            <v>59902865.439999998</v>
          </cell>
        </row>
        <row r="370">
          <cell r="C370">
            <v>172084</v>
          </cell>
          <cell r="D370" t="str">
            <v>INVEST IN RNG HOLDCO</v>
          </cell>
          <cell r="E370">
            <v>14235646.119999999</v>
          </cell>
        </row>
        <row r="371">
          <cell r="C371">
            <v>204005</v>
          </cell>
          <cell r="D371" t="str">
            <v>N/P COM PAPER</v>
          </cell>
          <cell r="E371">
            <v>-117600000</v>
          </cell>
        </row>
        <row r="372">
          <cell r="C372">
            <v>212006</v>
          </cell>
          <cell r="D372" t="str">
            <v>GR/IR CONVERSION</v>
          </cell>
          <cell r="E372">
            <v>-10175576.48</v>
          </cell>
        </row>
        <row r="373">
          <cell r="C373">
            <v>212105</v>
          </cell>
          <cell r="D373" t="str">
            <v>A/P VOUCHERS</v>
          </cell>
          <cell r="E373">
            <v>-3843.34</v>
          </cell>
        </row>
        <row r="374">
          <cell r="C374">
            <v>212106</v>
          </cell>
          <cell r="D374" t="str">
            <v>A/P VOUCH CONVERSION</v>
          </cell>
          <cell r="E374">
            <v>-13071665.689999999</v>
          </cell>
        </row>
        <row r="375">
          <cell r="C375">
            <v>212205</v>
          </cell>
          <cell r="D375" t="str">
            <v>A/P ACCRUED INV</v>
          </cell>
          <cell r="E375">
            <v>-28503973.780000001</v>
          </cell>
        </row>
        <row r="376">
          <cell r="C376">
            <v>212310</v>
          </cell>
          <cell r="D376" t="str">
            <v>PERFORMANCE BONUS AC</v>
          </cell>
          <cell r="E376">
            <v>-6410489.1699999999</v>
          </cell>
        </row>
        <row r="377">
          <cell r="C377">
            <v>212405</v>
          </cell>
          <cell r="D377" t="str">
            <v>DEMAND CHARGE EQUALI</v>
          </cell>
          <cell r="E377">
            <v>-762670</v>
          </cell>
        </row>
        <row r="378">
          <cell r="C378">
            <v>212505</v>
          </cell>
          <cell r="D378" t="str">
            <v>A/P EQUAL PAY BAL</v>
          </cell>
          <cell r="E378">
            <v>-7898481.0800000001</v>
          </cell>
        </row>
        <row r="379">
          <cell r="C379">
            <v>212605</v>
          </cell>
          <cell r="D379" t="str">
            <v>COG LIABILITY</v>
          </cell>
          <cell r="E379">
            <v>-31832529.93</v>
          </cell>
        </row>
        <row r="380">
          <cell r="C380">
            <v>212705</v>
          </cell>
          <cell r="D380" t="str">
            <v>RECLASS - CHECK O/D</v>
          </cell>
          <cell r="E380">
            <v>-10338178.67</v>
          </cell>
        </row>
        <row r="381">
          <cell r="C381">
            <v>212802</v>
          </cell>
          <cell r="D381" t="str">
            <v>CLN ENERGY WORKS PDX</v>
          </cell>
          <cell r="E381">
            <v>0</v>
          </cell>
        </row>
        <row r="382">
          <cell r="C382">
            <v>212804</v>
          </cell>
          <cell r="D382" t="str">
            <v>A/P OFFICE PAYROLL</v>
          </cell>
          <cell r="E382">
            <v>-2742133.1</v>
          </cell>
        </row>
        <row r="383">
          <cell r="C383">
            <v>212806</v>
          </cell>
          <cell r="D383" t="str">
            <v>A/P HOURLY PAYROLL</v>
          </cell>
          <cell r="E383">
            <v>0</v>
          </cell>
        </row>
        <row r="384">
          <cell r="C384">
            <v>212808</v>
          </cell>
          <cell r="D384" t="str">
            <v>A/P PENSION</v>
          </cell>
          <cell r="E384">
            <v>-106554.89</v>
          </cell>
        </row>
        <row r="385">
          <cell r="C385">
            <v>212810</v>
          </cell>
          <cell r="D385" t="str">
            <v>FLEX SPENDING ACCT</v>
          </cell>
          <cell r="E385">
            <v>-83360.56</v>
          </cell>
        </row>
        <row r="386">
          <cell r="C386">
            <v>212814</v>
          </cell>
          <cell r="D386" t="str">
            <v>HEALTH SAVINGS ACCT</v>
          </cell>
          <cell r="E386">
            <v>-25305.23</v>
          </cell>
        </row>
        <row r="387">
          <cell r="C387">
            <v>212816</v>
          </cell>
          <cell r="D387" t="str">
            <v>A/P HOURLY PTO-BARGA</v>
          </cell>
          <cell r="E387">
            <v>-3425243.04</v>
          </cell>
        </row>
        <row r="388">
          <cell r="C388">
            <v>212818</v>
          </cell>
          <cell r="D388" t="str">
            <v>OTHER OVERHEAD EXEC</v>
          </cell>
          <cell r="E388">
            <v>0</v>
          </cell>
        </row>
        <row r="389">
          <cell r="C389">
            <v>212820</v>
          </cell>
          <cell r="D389" t="str">
            <v>OTHER OVERHEAD ALLOC</v>
          </cell>
          <cell r="E389">
            <v>0</v>
          </cell>
        </row>
        <row r="390">
          <cell r="C390">
            <v>212822</v>
          </cell>
          <cell r="D390" t="str">
            <v>OT/DB OVERHEAD ALLOC</v>
          </cell>
          <cell r="E390">
            <v>0</v>
          </cell>
        </row>
        <row r="391">
          <cell r="C391">
            <v>212824</v>
          </cell>
          <cell r="D391" t="str">
            <v>A/P TAX LEVY/GARNISH</v>
          </cell>
          <cell r="E391">
            <v>615.29999999999995</v>
          </cell>
        </row>
        <row r="392">
          <cell r="C392">
            <v>212826</v>
          </cell>
          <cell r="D392" t="str">
            <v>A/P - CONCUR</v>
          </cell>
          <cell r="E392">
            <v>-399195.56</v>
          </cell>
        </row>
        <row r="393">
          <cell r="C393">
            <v>212828</v>
          </cell>
          <cell r="D393" t="str">
            <v>A/P UNION DUES-GAS W</v>
          </cell>
          <cell r="E393">
            <v>-56.7</v>
          </cell>
        </row>
        <row r="394">
          <cell r="C394">
            <v>212830</v>
          </cell>
          <cell r="D394" t="str">
            <v>A/P NGPAC</v>
          </cell>
          <cell r="E394">
            <v>0</v>
          </cell>
        </row>
        <row r="395">
          <cell r="C395">
            <v>212832</v>
          </cell>
          <cell r="D395" t="str">
            <v>A/P EMP SAVINGS PLAN</v>
          </cell>
          <cell r="E395">
            <v>-558300.06000000006</v>
          </cell>
        </row>
        <row r="396">
          <cell r="C396">
            <v>212842</v>
          </cell>
          <cell r="D396" t="str">
            <v>A/P GAS TRANSP IMBAL</v>
          </cell>
          <cell r="E396">
            <v>-170954.38</v>
          </cell>
        </row>
        <row r="397">
          <cell r="C397">
            <v>212846</v>
          </cell>
          <cell r="D397" t="str">
            <v>A/P MELODY TEPPOLA</v>
          </cell>
          <cell r="E397">
            <v>-482.16</v>
          </cell>
        </row>
        <row r="398">
          <cell r="C398">
            <v>212854</v>
          </cell>
          <cell r="D398" t="str">
            <v>A/P YOURCAUSE</v>
          </cell>
          <cell r="E398">
            <v>-9136.9599999999991</v>
          </cell>
        </row>
        <row r="399">
          <cell r="C399">
            <v>212858</v>
          </cell>
          <cell r="D399" t="str">
            <v>OTHER BONUS LIAB</v>
          </cell>
          <cell r="E399">
            <v>-391146.18</v>
          </cell>
        </row>
        <row r="400">
          <cell r="C400">
            <v>212866</v>
          </cell>
          <cell r="D400" t="str">
            <v>Safety Gear Enhanc F</v>
          </cell>
          <cell r="E400">
            <v>-58333.59</v>
          </cell>
        </row>
        <row r="401">
          <cell r="C401">
            <v>212872</v>
          </cell>
          <cell r="D401" t="str">
            <v>TX COL PAY-FED W/H</v>
          </cell>
          <cell r="E401">
            <v>-638817.42000000004</v>
          </cell>
        </row>
        <row r="402">
          <cell r="C402">
            <v>212874</v>
          </cell>
          <cell r="D402" t="str">
            <v>TX COL PAY-SOC SEC W</v>
          </cell>
          <cell r="E402">
            <v>-284504.17</v>
          </cell>
        </row>
        <row r="403">
          <cell r="C403">
            <v>212876</v>
          </cell>
          <cell r="D403" t="str">
            <v>TX COL PAY-ST W/H</v>
          </cell>
          <cell r="E403">
            <v>-341994.09</v>
          </cell>
        </row>
        <row r="404">
          <cell r="C404">
            <v>212878</v>
          </cell>
          <cell r="D404" t="str">
            <v>TX COL PAY-FED W/H P</v>
          </cell>
          <cell r="E404">
            <v>-124190.86</v>
          </cell>
        </row>
        <row r="405">
          <cell r="C405">
            <v>212880</v>
          </cell>
          <cell r="D405" t="str">
            <v>TX COL PAY-ST W/H PE</v>
          </cell>
          <cell r="E405">
            <v>-81409.289999999994</v>
          </cell>
        </row>
        <row r="406">
          <cell r="C406">
            <v>212884</v>
          </cell>
          <cell r="D406" t="str">
            <v>TX COL PAY-MEDICARE</v>
          </cell>
          <cell r="E406">
            <v>-74308.240000000005</v>
          </cell>
        </row>
        <row r="407">
          <cell r="C407">
            <v>216007</v>
          </cell>
          <cell r="D407" t="str">
            <v>NWN PAY AFFIL CONV</v>
          </cell>
          <cell r="E407">
            <v>-112938</v>
          </cell>
        </row>
        <row r="408">
          <cell r="C408">
            <v>216305</v>
          </cell>
          <cell r="D408" t="str">
            <v>NWN TAXSHARE PAY AFF</v>
          </cell>
          <cell r="E408">
            <v>-3518419.07</v>
          </cell>
        </row>
        <row r="409">
          <cell r="C409">
            <v>220305</v>
          </cell>
          <cell r="D409" t="str">
            <v>TAXSHARE INTERCO PAY</v>
          </cell>
          <cell r="E409">
            <v>-12965085</v>
          </cell>
        </row>
        <row r="410">
          <cell r="C410">
            <v>224003</v>
          </cell>
          <cell r="D410" t="str">
            <v>TAX ACC-OPER PROP-OR</v>
          </cell>
          <cell r="E410">
            <v>-2683750</v>
          </cell>
        </row>
        <row r="411">
          <cell r="C411">
            <v>224006</v>
          </cell>
          <cell r="D411" t="str">
            <v>TAX ACC-OPER PROP-WA</v>
          </cell>
          <cell r="E411">
            <v>-1814327.83</v>
          </cell>
        </row>
        <row r="412">
          <cell r="C412">
            <v>224009</v>
          </cell>
          <cell r="D412" t="str">
            <v>TAX ACC-BUSINESS-WA</v>
          </cell>
          <cell r="E412">
            <v>0</v>
          </cell>
        </row>
        <row r="413">
          <cell r="C413">
            <v>224012</v>
          </cell>
          <cell r="D413" t="str">
            <v>TAX ACC-COMPENSATING</v>
          </cell>
          <cell r="E413">
            <v>0</v>
          </cell>
        </row>
        <row r="414">
          <cell r="C414">
            <v>224015</v>
          </cell>
          <cell r="D414" t="str">
            <v>OR CAT</v>
          </cell>
          <cell r="E414">
            <v>-4468518</v>
          </cell>
        </row>
        <row r="415">
          <cell r="C415">
            <v>224018</v>
          </cell>
          <cell r="D415" t="str">
            <v>INC TAX ACC-FED</v>
          </cell>
          <cell r="E415">
            <v>-5966033.1900000004</v>
          </cell>
        </row>
        <row r="416">
          <cell r="C416">
            <v>224021</v>
          </cell>
          <cell r="D416" t="str">
            <v>INC TAX ACC-STATE</v>
          </cell>
          <cell r="E416">
            <v>-1646944</v>
          </cell>
        </row>
        <row r="417">
          <cell r="C417">
            <v>224024</v>
          </cell>
          <cell r="D417" t="str">
            <v>TAX ACC-METRO SHS TA</v>
          </cell>
          <cell r="E417">
            <v>-366317</v>
          </cell>
        </row>
        <row r="418">
          <cell r="C418">
            <v>224027</v>
          </cell>
          <cell r="D418" t="str">
            <v>TAX ACC-FRAN-UNBLD</v>
          </cell>
          <cell r="E418">
            <v>-593627.63</v>
          </cell>
        </row>
        <row r="419">
          <cell r="C419">
            <v>224030</v>
          </cell>
          <cell r="D419" t="str">
            <v>TAX ACC-FRAN-UNB WAR</v>
          </cell>
          <cell r="E419">
            <v>0.01</v>
          </cell>
        </row>
        <row r="420">
          <cell r="C420">
            <v>224033</v>
          </cell>
          <cell r="D420" t="str">
            <v>TAX ACC-PR DFD 6.2%</v>
          </cell>
          <cell r="E420">
            <v>-2354658.46</v>
          </cell>
        </row>
        <row r="421">
          <cell r="C421">
            <v>224036</v>
          </cell>
          <cell r="D421" t="str">
            <v>TAX ACC-SO CLAC 98</v>
          </cell>
          <cell r="E421">
            <v>14866.39</v>
          </cell>
        </row>
        <row r="422">
          <cell r="C422">
            <v>224039</v>
          </cell>
          <cell r="D422" t="str">
            <v>TAX ACC-PAYROLL</v>
          </cell>
          <cell r="E422">
            <v>-8518006.4199999999</v>
          </cell>
        </row>
        <row r="423">
          <cell r="C423">
            <v>224042</v>
          </cell>
          <cell r="D423" t="str">
            <v>TAX ACC-UNEMP-OR</v>
          </cell>
          <cell r="E423">
            <v>501603.46</v>
          </cell>
        </row>
        <row r="424">
          <cell r="C424">
            <v>224045</v>
          </cell>
          <cell r="D424" t="str">
            <v>TAX ACC-UNEMP-WA</v>
          </cell>
          <cell r="E424">
            <v>12720.41</v>
          </cell>
        </row>
        <row r="425">
          <cell r="C425">
            <v>224048</v>
          </cell>
          <cell r="D425" t="str">
            <v>TAX ACC-FED UNEMP</v>
          </cell>
          <cell r="E425">
            <v>51149.58</v>
          </cell>
        </row>
        <row r="426">
          <cell r="C426">
            <v>224051</v>
          </cell>
          <cell r="D426" t="str">
            <v>TAX ACC-FED UNEMP-WA</v>
          </cell>
          <cell r="E426">
            <v>1257.78</v>
          </cell>
        </row>
        <row r="427">
          <cell r="C427">
            <v>224054</v>
          </cell>
          <cell r="D427" t="str">
            <v>TAX ACC-PAYROLL-SOC</v>
          </cell>
          <cell r="E427">
            <v>4801878.37</v>
          </cell>
        </row>
        <row r="428">
          <cell r="C428">
            <v>224057</v>
          </cell>
          <cell r="D428" t="str">
            <v>TAX ACC-PAYROLL-TRI-</v>
          </cell>
          <cell r="E428">
            <v>492763.92</v>
          </cell>
        </row>
        <row r="429">
          <cell r="C429">
            <v>224060</v>
          </cell>
          <cell r="D429" t="str">
            <v>TAX ACC-LANE CO TRAN</v>
          </cell>
          <cell r="E429">
            <v>14110.21</v>
          </cell>
        </row>
        <row r="430">
          <cell r="C430">
            <v>224063</v>
          </cell>
          <cell r="D430" t="str">
            <v>TAX ACC-PAYROLL-MEDI</v>
          </cell>
          <cell r="E430">
            <v>1202549.8899999999</v>
          </cell>
        </row>
        <row r="431">
          <cell r="C431">
            <v>224072</v>
          </cell>
          <cell r="D431" t="str">
            <v>TAX ACC BONUS</v>
          </cell>
          <cell r="E431">
            <v>-39116.269999999997</v>
          </cell>
        </row>
        <row r="432">
          <cell r="C432">
            <v>224075</v>
          </cell>
          <cell r="D432" t="str">
            <v>TAX ACC-MULT CO</v>
          </cell>
          <cell r="E432">
            <v>-76138</v>
          </cell>
        </row>
        <row r="433">
          <cell r="C433">
            <v>224078</v>
          </cell>
          <cell r="D433" t="str">
            <v>FRAN TAX - PORTLAND</v>
          </cell>
          <cell r="E433">
            <v>-1583353.52</v>
          </cell>
        </row>
        <row r="434">
          <cell r="C434">
            <v>224081</v>
          </cell>
          <cell r="D434" t="str">
            <v>FRAN TAX - ALBANY</v>
          </cell>
          <cell r="E434">
            <v>-15490.21</v>
          </cell>
        </row>
        <row r="435">
          <cell r="C435">
            <v>224084</v>
          </cell>
          <cell r="D435" t="str">
            <v>FRAN TAX - AURORA</v>
          </cell>
          <cell r="E435">
            <v>-9169.9</v>
          </cell>
        </row>
        <row r="436">
          <cell r="C436">
            <v>224087</v>
          </cell>
          <cell r="D436" t="str">
            <v>FRAN TAX - CORVALLIS</v>
          </cell>
          <cell r="E436">
            <v>-15919.36</v>
          </cell>
        </row>
        <row r="437">
          <cell r="C437">
            <v>224090</v>
          </cell>
          <cell r="D437" t="str">
            <v>FRAN TAX - FAIRVIEW</v>
          </cell>
          <cell r="E437">
            <v>-39416.160000000003</v>
          </cell>
        </row>
        <row r="438">
          <cell r="C438">
            <v>224093</v>
          </cell>
          <cell r="D438" t="str">
            <v>FRAN TAX - GERVAIS</v>
          </cell>
          <cell r="E438">
            <v>-5552.28</v>
          </cell>
        </row>
        <row r="439">
          <cell r="C439">
            <v>224096</v>
          </cell>
          <cell r="D439" t="str">
            <v>FRAN TAX - HUBBARD</v>
          </cell>
          <cell r="E439">
            <v>-5560.84</v>
          </cell>
        </row>
        <row r="440">
          <cell r="C440">
            <v>224099</v>
          </cell>
          <cell r="D440" t="str">
            <v>FRAN TAX - LEBANON</v>
          </cell>
          <cell r="E440">
            <v>-4298.0600000000004</v>
          </cell>
        </row>
        <row r="441">
          <cell r="C441">
            <v>224102</v>
          </cell>
          <cell r="D441" t="str">
            <v>FRAN TAX - MILWAUKIE</v>
          </cell>
          <cell r="E441">
            <v>-4949.18</v>
          </cell>
        </row>
        <row r="442">
          <cell r="C442">
            <v>224105</v>
          </cell>
          <cell r="D442" t="str">
            <v>FRANTAX - MT ANGEL</v>
          </cell>
          <cell r="E442">
            <v>-7717.59</v>
          </cell>
        </row>
        <row r="443">
          <cell r="C443">
            <v>224108</v>
          </cell>
          <cell r="D443" t="str">
            <v>FRAN TAX - SALEM</v>
          </cell>
          <cell r="E443">
            <v>0</v>
          </cell>
        </row>
        <row r="444">
          <cell r="C444">
            <v>224111</v>
          </cell>
          <cell r="D444" t="str">
            <v>FRANTAX - SILVERTON</v>
          </cell>
          <cell r="E444">
            <v>-4073.32</v>
          </cell>
        </row>
        <row r="445">
          <cell r="C445">
            <v>224114</v>
          </cell>
          <cell r="D445" t="str">
            <v>FRAN TAX - TROUTDALE</v>
          </cell>
          <cell r="E445">
            <v>-37285.57</v>
          </cell>
        </row>
        <row r="446">
          <cell r="C446">
            <v>224117</v>
          </cell>
          <cell r="D446" t="str">
            <v>FRAN TAX - WEST LINN</v>
          </cell>
          <cell r="E446">
            <v>-31552.52</v>
          </cell>
        </row>
        <row r="447">
          <cell r="C447">
            <v>224120</v>
          </cell>
          <cell r="D447" t="str">
            <v>FRAN TAX - WOODBURN</v>
          </cell>
          <cell r="E447">
            <v>-7362.7</v>
          </cell>
        </row>
        <row r="448">
          <cell r="C448">
            <v>224123</v>
          </cell>
          <cell r="D448" t="str">
            <v>FRAN TAX - BEAVERTON</v>
          </cell>
          <cell r="E448">
            <v>-203202.14</v>
          </cell>
        </row>
        <row r="449">
          <cell r="C449">
            <v>224126</v>
          </cell>
          <cell r="D449" t="str">
            <v>FRAN TAX - DALLAS</v>
          </cell>
          <cell r="E449">
            <v>-87708.62</v>
          </cell>
        </row>
        <row r="450">
          <cell r="C450">
            <v>224129</v>
          </cell>
          <cell r="D450" t="str">
            <v>FRAN TAX - MONMOUTH</v>
          </cell>
          <cell r="E450">
            <v>-1962.32</v>
          </cell>
        </row>
        <row r="451">
          <cell r="C451">
            <v>224132</v>
          </cell>
          <cell r="D451" t="str">
            <v>FRAN TAX - INDEPENDE</v>
          </cell>
          <cell r="E451">
            <v>-35851.4</v>
          </cell>
        </row>
        <row r="452">
          <cell r="C452">
            <v>224135</v>
          </cell>
          <cell r="D452" t="str">
            <v>FRANTAX - TUALATIN</v>
          </cell>
          <cell r="E452">
            <v>-100090.2</v>
          </cell>
        </row>
        <row r="453">
          <cell r="C453">
            <v>224138</v>
          </cell>
          <cell r="D453" t="str">
            <v>FRAN TAX - LAKE OSWE</v>
          </cell>
          <cell r="E453">
            <v>-18044.189999999999</v>
          </cell>
        </row>
        <row r="454">
          <cell r="C454">
            <v>224141</v>
          </cell>
          <cell r="D454" t="str">
            <v>FRAN TAX - NEWBERG</v>
          </cell>
          <cell r="E454">
            <v>-103468.84</v>
          </cell>
        </row>
        <row r="455">
          <cell r="C455">
            <v>224144</v>
          </cell>
          <cell r="D455" t="str">
            <v>FRAN TAX - SHERWOOD</v>
          </cell>
          <cell r="E455">
            <v>-117945.16</v>
          </cell>
        </row>
        <row r="456">
          <cell r="C456">
            <v>224147</v>
          </cell>
          <cell r="D456" t="str">
            <v>FRAN TAX - HILLSBORO</v>
          </cell>
          <cell r="E456">
            <v>-38740.85</v>
          </cell>
        </row>
        <row r="457">
          <cell r="C457">
            <v>224150</v>
          </cell>
          <cell r="D457" t="str">
            <v>FRAN TAX - FOREST GR</v>
          </cell>
          <cell r="E457">
            <v>-102215.45</v>
          </cell>
        </row>
        <row r="458">
          <cell r="C458">
            <v>224153</v>
          </cell>
          <cell r="D458" t="str">
            <v>FRAN TAX - CORNELIUS</v>
          </cell>
          <cell r="E458">
            <v>-20386.04</v>
          </cell>
        </row>
        <row r="459">
          <cell r="C459">
            <v>224156</v>
          </cell>
          <cell r="D459" t="str">
            <v>FRAN TAX - GRESHAM</v>
          </cell>
          <cell r="E459">
            <v>-188193.96</v>
          </cell>
        </row>
        <row r="460">
          <cell r="C460">
            <v>224159</v>
          </cell>
          <cell r="D460" t="str">
            <v>FRAN TAX - GLADSTONE</v>
          </cell>
          <cell r="E460">
            <v>-19271.16</v>
          </cell>
        </row>
        <row r="461">
          <cell r="C461">
            <v>224162</v>
          </cell>
          <cell r="D461" t="str">
            <v>FRAN TAX - OREGON CI</v>
          </cell>
          <cell r="E461">
            <v>-9739.02</v>
          </cell>
        </row>
        <row r="462">
          <cell r="C462">
            <v>224165</v>
          </cell>
          <cell r="D462" t="str">
            <v>FRAN TAX - WOOD VILL</v>
          </cell>
          <cell r="E462">
            <v>-7570.39</v>
          </cell>
        </row>
        <row r="463">
          <cell r="C463">
            <v>224168</v>
          </cell>
          <cell r="D463" t="str">
            <v>FRAN TAX - EUGENE</v>
          </cell>
          <cell r="E463">
            <v>-294516.59999999998</v>
          </cell>
        </row>
        <row r="464">
          <cell r="C464">
            <v>224171</v>
          </cell>
          <cell r="D464" t="str">
            <v>FRAN TAX - SPRINGFIE</v>
          </cell>
          <cell r="E464">
            <v>-61153.71</v>
          </cell>
        </row>
        <row r="465">
          <cell r="C465">
            <v>224174</v>
          </cell>
          <cell r="D465" t="str">
            <v>FRAN TAX - THE DALLE</v>
          </cell>
          <cell r="E465">
            <v>-3555.57</v>
          </cell>
        </row>
        <row r="466">
          <cell r="C466">
            <v>224177</v>
          </cell>
          <cell r="D466" t="str">
            <v>FRAN TAX - TURNER</v>
          </cell>
          <cell r="E466">
            <v>-6504.99</v>
          </cell>
        </row>
        <row r="467">
          <cell r="C467">
            <v>224180</v>
          </cell>
          <cell r="D467" t="str">
            <v>FRAN TAX - COBURG</v>
          </cell>
          <cell r="E467">
            <v>-16324.01</v>
          </cell>
        </row>
        <row r="468">
          <cell r="C468">
            <v>224183</v>
          </cell>
          <cell r="D468" t="str">
            <v>FRAN TAX - ST HELENS</v>
          </cell>
          <cell r="E468">
            <v>-4601.58</v>
          </cell>
        </row>
        <row r="469">
          <cell r="C469">
            <v>224186</v>
          </cell>
          <cell r="D469" t="str">
            <v>FRANTAX - SCAPPOOSE</v>
          </cell>
          <cell r="E469">
            <v>-37938.699999999997</v>
          </cell>
        </row>
        <row r="470">
          <cell r="C470">
            <v>224189</v>
          </cell>
          <cell r="D470" t="str">
            <v>FRAN TAX - TIGARD</v>
          </cell>
          <cell r="E470">
            <v>-17532.330000000002</v>
          </cell>
        </row>
        <row r="471">
          <cell r="C471">
            <v>224192</v>
          </cell>
          <cell r="D471" t="str">
            <v>FRAN TAX - SWEET HOM</v>
          </cell>
          <cell r="E471">
            <v>-1607.28</v>
          </cell>
        </row>
        <row r="472">
          <cell r="C472">
            <v>224195</v>
          </cell>
          <cell r="D472" t="str">
            <v>FRAN TAX - HOOD RIVE</v>
          </cell>
          <cell r="E472">
            <v>-4329.53</v>
          </cell>
        </row>
        <row r="473">
          <cell r="C473">
            <v>224198</v>
          </cell>
          <cell r="D473" t="str">
            <v>FRANTAX - STAYTON</v>
          </cell>
          <cell r="E473">
            <v>-18965.330000000002</v>
          </cell>
        </row>
        <row r="474">
          <cell r="C474">
            <v>224201</v>
          </cell>
          <cell r="D474" t="str">
            <v>FRANTAX - AUMSVILLE</v>
          </cell>
          <cell r="E474">
            <v>-682.4</v>
          </cell>
        </row>
        <row r="475">
          <cell r="C475">
            <v>224204</v>
          </cell>
          <cell r="D475" t="str">
            <v>FRANTAX - LYONS</v>
          </cell>
          <cell r="E475">
            <v>-6325.48</v>
          </cell>
        </row>
        <row r="476">
          <cell r="C476">
            <v>224207</v>
          </cell>
          <cell r="D476" t="str">
            <v>FRANTAX - MILL CITY</v>
          </cell>
          <cell r="E476">
            <v>-8280.66</v>
          </cell>
        </row>
        <row r="477">
          <cell r="C477">
            <v>224210</v>
          </cell>
          <cell r="D477" t="str">
            <v>FRAN TAX - JUNCTION</v>
          </cell>
          <cell r="E477">
            <v>-42674.02</v>
          </cell>
        </row>
        <row r="478">
          <cell r="C478">
            <v>224213</v>
          </cell>
          <cell r="D478" t="str">
            <v>FRAN TAX - COTTAGE G</v>
          </cell>
          <cell r="E478">
            <v>-20511.82</v>
          </cell>
        </row>
        <row r="479">
          <cell r="C479">
            <v>224216</v>
          </cell>
          <cell r="D479" t="str">
            <v>FRAN TAX - CRESWELL</v>
          </cell>
          <cell r="E479">
            <v>-20517.919999999998</v>
          </cell>
        </row>
        <row r="480">
          <cell r="C480">
            <v>224219</v>
          </cell>
          <cell r="D480" t="str">
            <v>FRAN TAX - COLUMBIA</v>
          </cell>
          <cell r="E480">
            <v>-11129.87</v>
          </cell>
        </row>
        <row r="481">
          <cell r="C481">
            <v>224222</v>
          </cell>
          <cell r="D481" t="str">
            <v>FRANTAX - PHILOMATH</v>
          </cell>
          <cell r="E481">
            <v>-3256.9</v>
          </cell>
        </row>
        <row r="482">
          <cell r="C482">
            <v>224225</v>
          </cell>
          <cell r="D482" t="str">
            <v>FRAN TAX - DONALD</v>
          </cell>
          <cell r="E482">
            <v>-2233.2800000000002</v>
          </cell>
        </row>
        <row r="483">
          <cell r="C483">
            <v>224228</v>
          </cell>
          <cell r="D483" t="str">
            <v>FRAN TAX - MCMINNVIL</v>
          </cell>
          <cell r="E483">
            <v>-91749.34</v>
          </cell>
        </row>
        <row r="484">
          <cell r="C484">
            <v>224231</v>
          </cell>
          <cell r="D484" t="str">
            <v>FRAN TAX - AMITY</v>
          </cell>
          <cell r="E484">
            <v>-4469.28</v>
          </cell>
        </row>
        <row r="485">
          <cell r="C485">
            <v>224234</v>
          </cell>
          <cell r="D485" t="str">
            <v>FRAN TAX - HALSEY</v>
          </cell>
          <cell r="E485">
            <v>-3766.29</v>
          </cell>
        </row>
        <row r="486">
          <cell r="C486">
            <v>224237</v>
          </cell>
          <cell r="D486" t="str">
            <v>FRAN TAX - HARRISBUR</v>
          </cell>
          <cell r="E486">
            <v>-17051.14</v>
          </cell>
        </row>
        <row r="487">
          <cell r="C487">
            <v>224240</v>
          </cell>
          <cell r="D487" t="str">
            <v>FRAN TAX - BROWNSVIL</v>
          </cell>
          <cell r="E487">
            <v>-8319.18</v>
          </cell>
        </row>
        <row r="488">
          <cell r="C488">
            <v>224243</v>
          </cell>
          <cell r="D488" t="str">
            <v>FRAN TAX - NORTH PLA</v>
          </cell>
          <cell r="E488">
            <v>-9394</v>
          </cell>
        </row>
        <row r="489">
          <cell r="C489">
            <v>224246</v>
          </cell>
          <cell r="D489" t="str">
            <v>FRAN TAX - ASTORIA</v>
          </cell>
          <cell r="E489">
            <v>-82593.8</v>
          </cell>
        </row>
        <row r="490">
          <cell r="C490">
            <v>224249</v>
          </cell>
          <cell r="D490" t="str">
            <v>FRAN TAX - CLATSKANI</v>
          </cell>
          <cell r="E490">
            <v>-3602.25</v>
          </cell>
        </row>
        <row r="491">
          <cell r="C491">
            <v>224252</v>
          </cell>
          <cell r="D491" t="str">
            <v>FRAN TAX - JEFFERSON</v>
          </cell>
          <cell r="E491">
            <v>-9121.5</v>
          </cell>
        </row>
        <row r="492">
          <cell r="C492">
            <v>224255</v>
          </cell>
          <cell r="D492" t="str">
            <v>FRAN TAX - SCIO</v>
          </cell>
          <cell r="E492">
            <v>-4442.66</v>
          </cell>
        </row>
        <row r="493">
          <cell r="C493">
            <v>224258</v>
          </cell>
          <cell r="D493" t="str">
            <v>FRAN TAX - SUBLIMITY</v>
          </cell>
          <cell r="E493">
            <v>-17100.63</v>
          </cell>
        </row>
        <row r="494">
          <cell r="C494">
            <v>224261</v>
          </cell>
          <cell r="D494" t="str">
            <v>FRAN TAX - MOLALLA</v>
          </cell>
          <cell r="E494">
            <v>-36758.89</v>
          </cell>
        </row>
        <row r="495">
          <cell r="C495">
            <v>224264</v>
          </cell>
          <cell r="D495" t="str">
            <v>FRAN TAX - BARLOW</v>
          </cell>
          <cell r="E495">
            <v>-677.81</v>
          </cell>
        </row>
        <row r="496">
          <cell r="C496">
            <v>224267</v>
          </cell>
          <cell r="D496" t="str">
            <v>FRAN TAX - WILLAMINA</v>
          </cell>
          <cell r="E496">
            <v>-6255.06</v>
          </cell>
        </row>
        <row r="497">
          <cell r="C497">
            <v>224270</v>
          </cell>
          <cell r="D497" t="str">
            <v>FRAN TAX - WATERLOO</v>
          </cell>
          <cell r="E497">
            <v>-467.09</v>
          </cell>
        </row>
        <row r="498">
          <cell r="C498">
            <v>224273</v>
          </cell>
          <cell r="D498" t="str">
            <v>FRAN TAX - SODAVILLE</v>
          </cell>
          <cell r="E498">
            <v>281.45999999999998</v>
          </cell>
        </row>
        <row r="499">
          <cell r="C499">
            <v>224276</v>
          </cell>
          <cell r="D499" t="str">
            <v>FRAN TAX - RAINIER</v>
          </cell>
          <cell r="E499">
            <v>-6445.17</v>
          </cell>
        </row>
        <row r="500">
          <cell r="C500">
            <v>224279</v>
          </cell>
          <cell r="D500" t="str">
            <v>FRAN TAX - GEARHART</v>
          </cell>
          <cell r="E500">
            <v>-19606.13</v>
          </cell>
        </row>
        <row r="501">
          <cell r="C501">
            <v>224282</v>
          </cell>
          <cell r="D501" t="str">
            <v>FRAN TAX - WARRENTON</v>
          </cell>
          <cell r="E501">
            <v>-3268.44</v>
          </cell>
        </row>
        <row r="502">
          <cell r="C502">
            <v>224285</v>
          </cell>
          <cell r="D502" t="str">
            <v>FRAN TAX - SEASIDE</v>
          </cell>
          <cell r="E502">
            <v>-59160.36</v>
          </cell>
        </row>
        <row r="503">
          <cell r="C503">
            <v>224288</v>
          </cell>
          <cell r="D503" t="str">
            <v>FRAN TAX - SHERIDAN</v>
          </cell>
          <cell r="E503">
            <v>-19705.66</v>
          </cell>
        </row>
        <row r="504">
          <cell r="C504">
            <v>224291</v>
          </cell>
          <cell r="D504" t="str">
            <v>FRAN TAX - TOLEDO</v>
          </cell>
          <cell r="E504">
            <v>-10725.57</v>
          </cell>
        </row>
        <row r="505">
          <cell r="C505">
            <v>224294</v>
          </cell>
          <cell r="D505" t="str">
            <v>FRAN TAX - NEWPORT</v>
          </cell>
          <cell r="E505">
            <v>-6092.62</v>
          </cell>
        </row>
        <row r="506">
          <cell r="C506">
            <v>224297</v>
          </cell>
          <cell r="D506" t="str">
            <v>FRAN TAX - BANKS</v>
          </cell>
          <cell r="E506">
            <v>-4109.5</v>
          </cell>
        </row>
        <row r="507">
          <cell r="C507">
            <v>224300</v>
          </cell>
          <cell r="D507" t="str">
            <v>FRAN TAX - LINCOLN C</v>
          </cell>
          <cell r="E507">
            <v>-76802.850000000006</v>
          </cell>
        </row>
        <row r="508">
          <cell r="C508">
            <v>224303</v>
          </cell>
          <cell r="D508" t="str">
            <v>FRAN TAX - SILETZ</v>
          </cell>
          <cell r="E508">
            <v>-2099.14</v>
          </cell>
        </row>
        <row r="509">
          <cell r="C509">
            <v>224306</v>
          </cell>
          <cell r="D509" t="str">
            <v>FRAN TAX - SANDY</v>
          </cell>
          <cell r="E509">
            <v>-65820.47</v>
          </cell>
        </row>
        <row r="510">
          <cell r="C510">
            <v>224309</v>
          </cell>
          <cell r="D510" t="str">
            <v>FRAN TAX - CANBY</v>
          </cell>
          <cell r="E510">
            <v>-81697.95</v>
          </cell>
        </row>
        <row r="511">
          <cell r="C511">
            <v>224312</v>
          </cell>
          <cell r="D511" t="str">
            <v>FRAN TAX - KING CITY</v>
          </cell>
          <cell r="E511">
            <v>-25344.42</v>
          </cell>
        </row>
        <row r="512">
          <cell r="C512">
            <v>224315</v>
          </cell>
          <cell r="D512" t="str">
            <v>FRAN TAX - HAPPY VAL</v>
          </cell>
          <cell r="E512">
            <v>-60053.8</v>
          </cell>
        </row>
        <row r="513">
          <cell r="C513">
            <v>224318</v>
          </cell>
          <cell r="D513" t="str">
            <v>FRAN TAX - DURHAM</v>
          </cell>
          <cell r="E513">
            <v>-9870.7900000000009</v>
          </cell>
        </row>
        <row r="514">
          <cell r="C514">
            <v>224321</v>
          </cell>
          <cell r="D514" t="str">
            <v>FRAN TAX - DUNDEE</v>
          </cell>
          <cell r="E514">
            <v>-5547.32</v>
          </cell>
        </row>
        <row r="515">
          <cell r="C515">
            <v>224324</v>
          </cell>
          <cell r="D515" t="str">
            <v>FRAN TAX - MAYWOOD P</v>
          </cell>
          <cell r="E515">
            <v>-166.36</v>
          </cell>
        </row>
        <row r="516">
          <cell r="C516">
            <v>224327</v>
          </cell>
          <cell r="D516" t="str">
            <v>FRAN TAX - WILSONVIL</v>
          </cell>
          <cell r="E516">
            <v>-9889.2999999999993</v>
          </cell>
        </row>
        <row r="517">
          <cell r="C517">
            <v>224330</v>
          </cell>
          <cell r="D517" t="str">
            <v>FRAN TAX - JOHNSON C</v>
          </cell>
          <cell r="E517">
            <v>-109.2</v>
          </cell>
        </row>
        <row r="518">
          <cell r="C518">
            <v>224333</v>
          </cell>
          <cell r="D518" t="str">
            <v>FRAN TAX - RIVERGROV</v>
          </cell>
          <cell r="E518">
            <v>-200.98</v>
          </cell>
        </row>
        <row r="519">
          <cell r="C519">
            <v>224336</v>
          </cell>
          <cell r="D519" t="str">
            <v>FRAN TAX - TANGENT</v>
          </cell>
          <cell r="E519">
            <v>-588.75</v>
          </cell>
        </row>
        <row r="520">
          <cell r="C520">
            <v>224339</v>
          </cell>
          <cell r="D520" t="str">
            <v>FRAN TAX - DEPOE BAY</v>
          </cell>
          <cell r="E520">
            <v>-13825.22</v>
          </cell>
        </row>
        <row r="521">
          <cell r="C521">
            <v>224342</v>
          </cell>
          <cell r="D521" t="str">
            <v>FRAN TAX - MILLERSBU</v>
          </cell>
          <cell r="E521">
            <v>-27663.7</v>
          </cell>
        </row>
        <row r="522">
          <cell r="C522">
            <v>224345</v>
          </cell>
          <cell r="D522" t="str">
            <v>FRAN TAX - ADAIR VIL</v>
          </cell>
          <cell r="E522">
            <v>-5364.73</v>
          </cell>
        </row>
        <row r="523">
          <cell r="C523">
            <v>224348</v>
          </cell>
          <cell r="D523" t="str">
            <v>FRAN TAX - KEIZER</v>
          </cell>
          <cell r="E523">
            <v>-70175.72</v>
          </cell>
        </row>
        <row r="524">
          <cell r="C524">
            <v>224351</v>
          </cell>
          <cell r="D524" t="str">
            <v>FRAN TAX - LAFAYETTE</v>
          </cell>
          <cell r="E524">
            <v>-11229.35</v>
          </cell>
        </row>
        <row r="525">
          <cell r="C525">
            <v>224354</v>
          </cell>
          <cell r="D525" t="str">
            <v>FRAN TAX - CANNON BE</v>
          </cell>
          <cell r="E525">
            <v>-28489.38</v>
          </cell>
        </row>
        <row r="526">
          <cell r="C526">
            <v>224357</v>
          </cell>
          <cell r="D526" t="str">
            <v>FRAN TAX - VERNONIA</v>
          </cell>
          <cell r="E526">
            <v>-5743.07</v>
          </cell>
        </row>
        <row r="527">
          <cell r="C527">
            <v>224360</v>
          </cell>
          <cell r="D527" t="str">
            <v>FRAN TAX - COOS BAY</v>
          </cell>
          <cell r="E527">
            <v>-2309.85</v>
          </cell>
        </row>
        <row r="528">
          <cell r="C528">
            <v>224363</v>
          </cell>
          <cell r="D528" t="str">
            <v>FRAN TAX - NORTH BEN</v>
          </cell>
          <cell r="E528">
            <v>-19039.11</v>
          </cell>
        </row>
        <row r="529">
          <cell r="C529">
            <v>224366</v>
          </cell>
          <cell r="D529" t="str">
            <v>FRAN TAX - MYRTLE PO</v>
          </cell>
          <cell r="E529">
            <v>-6399.45</v>
          </cell>
        </row>
        <row r="530">
          <cell r="C530">
            <v>224369</v>
          </cell>
          <cell r="D530" t="str">
            <v>FRAN TAX - COQUILLE</v>
          </cell>
          <cell r="E530">
            <v>-6993.26</v>
          </cell>
        </row>
        <row r="531">
          <cell r="C531">
            <v>224372</v>
          </cell>
          <cell r="D531" t="str">
            <v>WASH EXCISE TAX PYMN</v>
          </cell>
          <cell r="E531">
            <v>0</v>
          </cell>
        </row>
        <row r="532">
          <cell r="C532">
            <v>224375</v>
          </cell>
          <cell r="D532" t="str">
            <v>INCOME TAX RECLASS</v>
          </cell>
          <cell r="E532">
            <v>12523950.189999999</v>
          </cell>
        </row>
        <row r="533">
          <cell r="C533">
            <v>224378</v>
          </cell>
          <cell r="D533" t="str">
            <v>FRANCHISE TAX - WA</v>
          </cell>
          <cell r="E533">
            <v>-153165.48000000001</v>
          </cell>
        </row>
        <row r="534">
          <cell r="C534">
            <v>228006</v>
          </cell>
          <cell r="D534" t="str">
            <v>INT ACC-COMMIT COMMI</v>
          </cell>
          <cell r="E534">
            <v>-34444.36</v>
          </cell>
        </row>
        <row r="535">
          <cell r="C535">
            <v>228007</v>
          </cell>
          <cell r="D535" t="str">
            <v>INT ACC-8.26% NOTES</v>
          </cell>
          <cell r="E535">
            <v>0.01</v>
          </cell>
        </row>
        <row r="536">
          <cell r="C536">
            <v>228012</v>
          </cell>
          <cell r="D536" t="str">
            <v>INT ACC-6.52% NOTES</v>
          </cell>
          <cell r="E536">
            <v>-108666.48</v>
          </cell>
        </row>
        <row r="537">
          <cell r="C537">
            <v>228015</v>
          </cell>
          <cell r="D537" t="str">
            <v>INT ACC-7.05% NOTE</v>
          </cell>
          <cell r="E537">
            <v>-235000</v>
          </cell>
        </row>
        <row r="538">
          <cell r="C538">
            <v>228018</v>
          </cell>
          <cell r="D538" t="str">
            <v>INT ACC-7.00% NOTE</v>
          </cell>
          <cell r="E538">
            <v>-233333.52</v>
          </cell>
        </row>
        <row r="539">
          <cell r="C539">
            <v>228019</v>
          </cell>
          <cell r="D539" t="str">
            <v>INT ACC-7.00% NOTE</v>
          </cell>
          <cell r="E539">
            <v>0.01</v>
          </cell>
        </row>
        <row r="540">
          <cell r="C540">
            <v>228021</v>
          </cell>
          <cell r="D540" t="str">
            <v>INT ACC-6.65% NOTE</v>
          </cell>
          <cell r="E540">
            <v>-218341.48</v>
          </cell>
        </row>
        <row r="541">
          <cell r="C541">
            <v>228024</v>
          </cell>
          <cell r="D541" t="str">
            <v>INT ACC-6.65% NOTE</v>
          </cell>
          <cell r="E541">
            <v>-110833.52</v>
          </cell>
        </row>
        <row r="542">
          <cell r="C542">
            <v>228030</v>
          </cell>
          <cell r="D542" t="str">
            <v>INT ACC-7.74% NOTE</v>
          </cell>
          <cell r="E542">
            <v>-258000</v>
          </cell>
        </row>
        <row r="543">
          <cell r="C543">
            <v>228033</v>
          </cell>
          <cell r="D543" t="str">
            <v>INT ACC-7.85% NOTE</v>
          </cell>
          <cell r="E543">
            <v>-130833.52</v>
          </cell>
        </row>
        <row r="544">
          <cell r="C544">
            <v>228036</v>
          </cell>
          <cell r="D544" t="str">
            <v>INT ACC-7.72% NOTE</v>
          </cell>
          <cell r="E544">
            <v>-257333.52</v>
          </cell>
        </row>
        <row r="545">
          <cell r="C545">
            <v>228039</v>
          </cell>
          <cell r="D545" t="str">
            <v>INT ACC-5.82% NOTE</v>
          </cell>
          <cell r="E545">
            <v>-291000</v>
          </cell>
        </row>
        <row r="546">
          <cell r="C546">
            <v>228042</v>
          </cell>
          <cell r="D546" t="str">
            <v xml:space="preserve"> INT ACC-5.66% NOTE</v>
          </cell>
          <cell r="E546">
            <v>-377333.52</v>
          </cell>
        </row>
        <row r="547">
          <cell r="C547">
            <v>228045</v>
          </cell>
          <cell r="D547" t="str">
            <v>INT ACC-5.62% NOTE</v>
          </cell>
          <cell r="E547">
            <v>-374666.48</v>
          </cell>
        </row>
        <row r="548">
          <cell r="C548">
            <v>228046</v>
          </cell>
          <cell r="D548" t="str">
            <v>INT ACC-4.7% NOTE</v>
          </cell>
          <cell r="E548">
            <v>0.05</v>
          </cell>
        </row>
        <row r="549">
          <cell r="C549">
            <v>228048</v>
          </cell>
          <cell r="D549" t="str">
            <v>INT ACC-5.25% NOTE</v>
          </cell>
          <cell r="E549">
            <v>-87500</v>
          </cell>
        </row>
        <row r="550">
          <cell r="C550">
            <v>228057</v>
          </cell>
          <cell r="D550" t="str">
            <v>INT ACC-4.00%, 2042</v>
          </cell>
          <cell r="E550">
            <v>-0.18</v>
          </cell>
        </row>
        <row r="551">
          <cell r="C551">
            <v>228060</v>
          </cell>
          <cell r="D551" t="str">
            <v>INT ACC-3.542%, 2023</v>
          </cell>
          <cell r="E551">
            <v>0.18</v>
          </cell>
        </row>
        <row r="552">
          <cell r="C552">
            <v>228066</v>
          </cell>
          <cell r="D552" t="str">
            <v>INT ACC-3.211%, 2026</v>
          </cell>
          <cell r="E552">
            <v>-175224.15</v>
          </cell>
        </row>
        <row r="553">
          <cell r="C553">
            <v>228069</v>
          </cell>
          <cell r="D553" t="str">
            <v>INT ACC-4.136%, 2046</v>
          </cell>
          <cell r="E553">
            <v>-257944.31</v>
          </cell>
        </row>
        <row r="554">
          <cell r="C554">
            <v>228072</v>
          </cell>
          <cell r="D554" t="str">
            <v>INT ACC-2.822%, 2027</v>
          </cell>
          <cell r="E554">
            <v>-270441.86</v>
          </cell>
        </row>
        <row r="555">
          <cell r="C555">
            <v>228075</v>
          </cell>
          <cell r="D555" t="str">
            <v>INT ACC-3.685%, 2047</v>
          </cell>
          <cell r="E555">
            <v>-1059437.5</v>
          </cell>
        </row>
        <row r="556">
          <cell r="C556">
            <v>228078</v>
          </cell>
          <cell r="D556" t="str">
            <v>INT ACC-4.11%, 2048</v>
          </cell>
          <cell r="E556">
            <v>5708.33</v>
          </cell>
        </row>
        <row r="557">
          <cell r="C557">
            <v>228081</v>
          </cell>
          <cell r="D557" t="str">
            <v>INT ACC- 3.86%, 2049</v>
          </cell>
          <cell r="E557">
            <v>-444670</v>
          </cell>
        </row>
        <row r="558">
          <cell r="C558">
            <v>228084</v>
          </cell>
          <cell r="D558" t="str">
            <v>INT ACC- 3.14%, 2029</v>
          </cell>
          <cell r="E558">
            <v>-195295.08</v>
          </cell>
        </row>
        <row r="559">
          <cell r="C559">
            <v>228087</v>
          </cell>
          <cell r="D559" t="str">
            <v>INT ACC- 3.60%, 2050</v>
          </cell>
          <cell r="E559">
            <v>-2025000</v>
          </cell>
        </row>
        <row r="560">
          <cell r="C560">
            <v>228090</v>
          </cell>
          <cell r="D560" t="str">
            <v>INT ACC - 3.07% NOTE</v>
          </cell>
          <cell r="E560">
            <v>-655785</v>
          </cell>
        </row>
        <row r="561">
          <cell r="C561">
            <v>228093</v>
          </cell>
          <cell r="D561" t="str">
            <v>ACCRUED INT PAY</v>
          </cell>
          <cell r="E561">
            <v>-0.02</v>
          </cell>
        </row>
        <row r="562">
          <cell r="C562">
            <v>232005</v>
          </cell>
          <cell r="D562" t="str">
            <v>REGLIABILITY RECL-ST</v>
          </cell>
          <cell r="E562">
            <v>0</v>
          </cell>
        </row>
        <row r="563">
          <cell r="C563">
            <v>232010</v>
          </cell>
          <cell r="D563" t="str">
            <v>Tax - EDIT -Plant ST</v>
          </cell>
          <cell r="E563">
            <v>-3000000</v>
          </cell>
        </row>
        <row r="564">
          <cell r="C564">
            <v>232015</v>
          </cell>
          <cell r="D564" t="str">
            <v>REG LIAB-TAX-EDIT-PL</v>
          </cell>
          <cell r="E564">
            <v>-375000</v>
          </cell>
        </row>
        <row r="565">
          <cell r="C565">
            <v>232020</v>
          </cell>
          <cell r="D565" t="str">
            <v>REG LIAB-TAX-EDIT-GR</v>
          </cell>
          <cell r="E565">
            <v>-1937378</v>
          </cell>
        </row>
        <row r="566">
          <cell r="C566">
            <v>232025</v>
          </cell>
          <cell r="D566" t="str">
            <v>Tax -EDIT-Gas Res ST</v>
          </cell>
          <cell r="E566">
            <v>-2005732</v>
          </cell>
        </row>
        <row r="567">
          <cell r="C567">
            <v>232030</v>
          </cell>
          <cell r="D567" t="str">
            <v>ISS OPT REV SHARE-OR</v>
          </cell>
          <cell r="E567">
            <v>-12813923.25</v>
          </cell>
        </row>
        <row r="568">
          <cell r="C568">
            <v>232035</v>
          </cell>
          <cell r="D568" t="str">
            <v>ISS OPT REV SHARE-WA</v>
          </cell>
          <cell r="E568">
            <v>-1058285.3899999999</v>
          </cell>
        </row>
        <row r="569">
          <cell r="C569">
            <v>232040</v>
          </cell>
          <cell r="D569" t="str">
            <v>UNREALIZED OPTIMIZAT</v>
          </cell>
          <cell r="E569">
            <v>0.04</v>
          </cell>
        </row>
        <row r="570">
          <cell r="C570">
            <v>232045</v>
          </cell>
          <cell r="D570" t="str">
            <v>PROP GAIN REFUND-OR</v>
          </cell>
          <cell r="E570">
            <v>-809096.59</v>
          </cell>
        </row>
        <row r="571">
          <cell r="C571">
            <v>232050</v>
          </cell>
          <cell r="D571" t="str">
            <v>PROP GAIN REFUND-WA</v>
          </cell>
          <cell r="E571">
            <v>-45943.72</v>
          </cell>
        </row>
        <row r="572">
          <cell r="C572">
            <v>232060</v>
          </cell>
          <cell r="D572" t="str">
            <v>DEF-CURTAIL/ENTI REV</v>
          </cell>
          <cell r="E572">
            <v>-140759.03</v>
          </cell>
        </row>
        <row r="573">
          <cell r="C573">
            <v>232065</v>
          </cell>
          <cell r="D573" t="str">
            <v>AMT-CURTAIL/ENTI REV</v>
          </cell>
          <cell r="E573">
            <v>-36834.160000000003</v>
          </cell>
        </row>
        <row r="574">
          <cell r="C574">
            <v>232075</v>
          </cell>
          <cell r="D574" t="str">
            <v>PROP SALE REFUNDS-WA</v>
          </cell>
          <cell r="E574">
            <v>-458755.3</v>
          </cell>
        </row>
        <row r="575">
          <cell r="C575">
            <v>232080</v>
          </cell>
          <cell r="D575" t="str">
            <v>SALE OF OPS LHI-DEFE</v>
          </cell>
          <cell r="E575">
            <v>-30893</v>
          </cell>
        </row>
        <row r="576">
          <cell r="C576">
            <v>232091</v>
          </cell>
          <cell r="D576" t="str">
            <v>SEC INT OFF ON ROR D</v>
          </cell>
          <cell r="E576">
            <v>0</v>
          </cell>
        </row>
        <row r="577">
          <cell r="C577">
            <v>232095</v>
          </cell>
          <cell r="D577" t="str">
            <v>N. MIST ST DEF GAIN</v>
          </cell>
          <cell r="E577">
            <v>0</v>
          </cell>
        </row>
        <row r="578">
          <cell r="C578">
            <v>232405</v>
          </cell>
          <cell r="D578" t="str">
            <v>FAS 133 ST REG GNS</v>
          </cell>
          <cell r="E578">
            <v>-59360665</v>
          </cell>
        </row>
        <row r="579">
          <cell r="C579">
            <v>232410</v>
          </cell>
          <cell r="D579" t="str">
            <v>FAS 133 ST REG GNS</v>
          </cell>
          <cell r="E579">
            <v>-1147373</v>
          </cell>
        </row>
        <row r="580">
          <cell r="C580">
            <v>232415</v>
          </cell>
          <cell r="D580" t="str">
            <v>PHY OPT ST GAINS REG</v>
          </cell>
          <cell r="E580">
            <v>-144119</v>
          </cell>
        </row>
        <row r="581">
          <cell r="C581">
            <v>236005</v>
          </cell>
          <cell r="D581" t="str">
            <v>FAS133 S.T.  LOSS SW</v>
          </cell>
          <cell r="E581">
            <v>-12424063</v>
          </cell>
        </row>
        <row r="582">
          <cell r="C582">
            <v>236010</v>
          </cell>
          <cell r="D582" t="str">
            <v>FAS133 S.T. LOSS PHY</v>
          </cell>
          <cell r="E582">
            <v>-2569340</v>
          </cell>
        </row>
        <row r="583">
          <cell r="C583">
            <v>236015</v>
          </cell>
          <cell r="D583" t="str">
            <v>PHY OPT ST LOSSES</v>
          </cell>
          <cell r="E583">
            <v>-924638</v>
          </cell>
        </row>
        <row r="584">
          <cell r="C584">
            <v>240005</v>
          </cell>
          <cell r="D584" t="str">
            <v>ROU UTIL LEAS ST LIA</v>
          </cell>
          <cell r="E584">
            <v>0</v>
          </cell>
        </row>
        <row r="585">
          <cell r="C585">
            <v>248003</v>
          </cell>
          <cell r="D585" t="str">
            <v>ESRIP LIABILITY CURR</v>
          </cell>
          <cell r="E585">
            <v>-2205504</v>
          </cell>
        </row>
        <row r="586">
          <cell r="C586">
            <v>248006</v>
          </cell>
          <cell r="D586" t="str">
            <v>SERP LIABILITY CP</v>
          </cell>
          <cell r="E586">
            <v>-102652</v>
          </cell>
        </row>
        <row r="587">
          <cell r="C587">
            <v>248009</v>
          </cell>
          <cell r="D587" t="str">
            <v>FAS 106 LIABILITY CU</v>
          </cell>
          <cell r="E587">
            <v>-1631528</v>
          </cell>
        </row>
        <row r="588">
          <cell r="C588">
            <v>248012</v>
          </cell>
          <cell r="D588" t="str">
            <v>ENVIRON. LIAB. RECLA</v>
          </cell>
          <cell r="E588">
            <v>-20093173.719999999</v>
          </cell>
        </row>
        <row r="589">
          <cell r="C589">
            <v>248015</v>
          </cell>
          <cell r="D589" t="str">
            <v>OTHER LIAB-UNCL OTHE</v>
          </cell>
          <cell r="E589">
            <v>-912.22</v>
          </cell>
        </row>
        <row r="590">
          <cell r="C590">
            <v>248018</v>
          </cell>
          <cell r="D590" t="str">
            <v>OTHER LIAB-W/C SHIRR</v>
          </cell>
          <cell r="E590">
            <v>-715027.51</v>
          </cell>
        </row>
        <row r="591">
          <cell r="C591">
            <v>248021</v>
          </cell>
          <cell r="D591" t="str">
            <v>OTHER LIAB-EST W/C C</v>
          </cell>
          <cell r="E591">
            <v>-300574.46999999997</v>
          </cell>
        </row>
        <row r="592">
          <cell r="C592">
            <v>248024</v>
          </cell>
          <cell r="D592" t="str">
            <v>OTHER LIAB-W/C GAUTH</v>
          </cell>
          <cell r="E592">
            <v>-31919.73</v>
          </cell>
        </row>
        <row r="593">
          <cell r="C593">
            <v>248027</v>
          </cell>
          <cell r="D593" t="str">
            <v>OTHER LIAB-W/C Powel</v>
          </cell>
          <cell r="E593">
            <v>-57556.27</v>
          </cell>
        </row>
        <row r="594">
          <cell r="C594">
            <v>248030</v>
          </cell>
          <cell r="D594" t="str">
            <v>OTHER LIAB-UNCL CUST</v>
          </cell>
          <cell r="E594">
            <v>0</v>
          </cell>
        </row>
        <row r="595">
          <cell r="C595">
            <v>248033</v>
          </cell>
          <cell r="D595" t="str">
            <v>OTHER LIA-WC MCRAE</v>
          </cell>
          <cell r="E595">
            <v>-589278.47</v>
          </cell>
        </row>
        <row r="596">
          <cell r="C596">
            <v>248036</v>
          </cell>
          <cell r="D596" t="str">
            <v>O/L - WC Reclass- ST</v>
          </cell>
          <cell r="E596">
            <v>0</v>
          </cell>
        </row>
        <row r="597">
          <cell r="C597">
            <v>248039</v>
          </cell>
          <cell r="D597" t="str">
            <v>OTHER LIAB-UNCL CAL</v>
          </cell>
          <cell r="E597">
            <v>-14920.17</v>
          </cell>
        </row>
        <row r="598">
          <cell r="C598">
            <v>248042</v>
          </cell>
          <cell r="D598" t="str">
            <v>OTHER LIAB-WK COMP</v>
          </cell>
          <cell r="E598">
            <v>-15400</v>
          </cell>
        </row>
        <row r="599">
          <cell r="C599">
            <v>248045</v>
          </cell>
          <cell r="D599" t="str">
            <v>ACCRUED DOE FEE</v>
          </cell>
          <cell r="E599">
            <v>0</v>
          </cell>
        </row>
        <row r="600">
          <cell r="C600">
            <v>248048</v>
          </cell>
          <cell r="D600" t="str">
            <v>West States C.P.</v>
          </cell>
          <cell r="E600">
            <v>-387509.35</v>
          </cell>
        </row>
        <row r="601">
          <cell r="C601">
            <v>248049</v>
          </cell>
          <cell r="D601" t="str">
            <v>DEPOSITS-DISTRIBUTOR</v>
          </cell>
          <cell r="E601">
            <v>0</v>
          </cell>
        </row>
        <row r="602">
          <cell r="C602">
            <v>248051</v>
          </cell>
          <cell r="D602" t="str">
            <v>DEALER DEPOSITS HVAC</v>
          </cell>
          <cell r="E602">
            <v>2400</v>
          </cell>
        </row>
        <row r="603">
          <cell r="C603">
            <v>248054</v>
          </cell>
          <cell r="D603" t="str">
            <v>PUBLIC PURPOSE-OLGA</v>
          </cell>
          <cell r="E603">
            <v>-2525225.9</v>
          </cell>
        </row>
        <row r="604">
          <cell r="C604">
            <v>248057</v>
          </cell>
          <cell r="D604" t="str">
            <v>PUBLIC PURPOSE-OGEE</v>
          </cell>
          <cell r="E604">
            <v>-979526.64</v>
          </cell>
        </row>
        <row r="605">
          <cell r="C605">
            <v>248060</v>
          </cell>
          <cell r="D605" t="str">
            <v>PUBLIC PURPOSE-OLIEE</v>
          </cell>
          <cell r="E605">
            <v>-9777774.8100000005</v>
          </cell>
        </row>
        <row r="606">
          <cell r="C606">
            <v>248063</v>
          </cell>
          <cell r="D606" t="str">
            <v>SMART ENERGY LIABILI</v>
          </cell>
          <cell r="E606">
            <v>-3063764.72</v>
          </cell>
        </row>
        <row r="607">
          <cell r="C607">
            <v>248066</v>
          </cell>
          <cell r="D607" t="str">
            <v>ENERGY ASSISTANCE LI</v>
          </cell>
          <cell r="E607">
            <v>-6321</v>
          </cell>
        </row>
        <row r="608">
          <cell r="C608">
            <v>248072</v>
          </cell>
          <cell r="D608" t="str">
            <v>EASCR</v>
          </cell>
          <cell r="E608">
            <v>1240</v>
          </cell>
        </row>
        <row r="609">
          <cell r="C609">
            <v>248075</v>
          </cell>
          <cell r="D609" t="str">
            <v>OR CARES</v>
          </cell>
          <cell r="E609">
            <v>-194.31</v>
          </cell>
        </row>
        <row r="610">
          <cell r="C610">
            <v>248081</v>
          </cell>
          <cell r="D610" t="str">
            <v>OR ARPA</v>
          </cell>
          <cell r="E610">
            <v>-13221.44</v>
          </cell>
        </row>
        <row r="611">
          <cell r="C611">
            <v>248084</v>
          </cell>
          <cell r="D611" t="str">
            <v>WA ARPA</v>
          </cell>
          <cell r="E611">
            <v>8450</v>
          </cell>
        </row>
        <row r="612">
          <cell r="C612">
            <v>248087</v>
          </cell>
          <cell r="D612" t="str">
            <v>OR OERA</v>
          </cell>
          <cell r="E612">
            <v>-134.88</v>
          </cell>
        </row>
        <row r="613">
          <cell r="C613">
            <v>248088</v>
          </cell>
          <cell r="D613" t="str">
            <v>WA OERA</v>
          </cell>
          <cell r="E613">
            <v>0</v>
          </cell>
        </row>
        <row r="614">
          <cell r="C614">
            <v>248089</v>
          </cell>
          <cell r="D614" t="str">
            <v>WA OERA</v>
          </cell>
          <cell r="E614">
            <v>0</v>
          </cell>
        </row>
        <row r="615">
          <cell r="C615">
            <v>248090</v>
          </cell>
          <cell r="D615" t="str">
            <v>DEFD REVENUE</v>
          </cell>
          <cell r="E615">
            <v>-410581.67</v>
          </cell>
        </row>
        <row r="616">
          <cell r="C616">
            <v>248093</v>
          </cell>
          <cell r="D616" t="str">
            <v>APP CTR FIN DEP WFB</v>
          </cell>
          <cell r="E616">
            <v>-2966.77</v>
          </cell>
        </row>
        <row r="617">
          <cell r="C617">
            <v>248097</v>
          </cell>
          <cell r="D617" t="str">
            <v>MISC ACCRUED LIABILI</v>
          </cell>
          <cell r="E617">
            <v>-92553.5</v>
          </cell>
        </row>
        <row r="618">
          <cell r="C618">
            <v>248099</v>
          </cell>
          <cell r="D618" t="str">
            <v>PR CLR TO 602-04580</v>
          </cell>
          <cell r="E618">
            <v>0</v>
          </cell>
        </row>
        <row r="619">
          <cell r="C619">
            <v>248102</v>
          </cell>
          <cell r="D619" t="str">
            <v>PR CLR TO 602-02005</v>
          </cell>
          <cell r="E619">
            <v>0</v>
          </cell>
        </row>
        <row r="620">
          <cell r="C620">
            <v>248105</v>
          </cell>
          <cell r="D620" t="str">
            <v>PR CLR TO 603-04610</v>
          </cell>
          <cell r="E620">
            <v>0</v>
          </cell>
        </row>
        <row r="621">
          <cell r="C621">
            <v>248108</v>
          </cell>
          <cell r="D621" t="str">
            <v>NBU $100 CREDIT PLAN</v>
          </cell>
          <cell r="E621">
            <v>0</v>
          </cell>
        </row>
        <row r="622">
          <cell r="C622">
            <v>248111</v>
          </cell>
          <cell r="D622" t="str">
            <v>PAYROLL MISC</v>
          </cell>
          <cell r="E622">
            <v>-350.62</v>
          </cell>
        </row>
        <row r="623">
          <cell r="C623">
            <v>248305</v>
          </cell>
          <cell r="D623" t="str">
            <v>CUSTOMER DEPOSITS</v>
          </cell>
          <cell r="E623">
            <v>-2041500.18</v>
          </cell>
        </row>
        <row r="624">
          <cell r="C624">
            <v>248310</v>
          </cell>
          <cell r="D624" t="str">
            <v>UNPAID DEPOSIT INT</v>
          </cell>
          <cell r="E624">
            <v>-4901.74</v>
          </cell>
        </row>
        <row r="625">
          <cell r="C625">
            <v>248315</v>
          </cell>
          <cell r="D625" t="str">
            <v>APPLIED INITIAL DEPO</v>
          </cell>
          <cell r="E625">
            <v>-151433.45000000001</v>
          </cell>
        </row>
        <row r="626">
          <cell r="C626">
            <v>248505</v>
          </cell>
          <cell r="D626" t="str">
            <v>FIN UTIL LEAS ST LIA</v>
          </cell>
          <cell r="E626">
            <v>0</v>
          </cell>
        </row>
        <row r="627">
          <cell r="C627">
            <v>248602</v>
          </cell>
          <cell r="D627" t="str">
            <v>FRAN TAX - PORTLAND</v>
          </cell>
          <cell r="E627">
            <v>-1063716.21</v>
          </cell>
        </row>
        <row r="628">
          <cell r="C628">
            <v>248604</v>
          </cell>
          <cell r="D628" t="str">
            <v>FRAN TAX - ALBANY</v>
          </cell>
          <cell r="E628">
            <v>-20674.27</v>
          </cell>
        </row>
        <row r="629">
          <cell r="C629">
            <v>248606</v>
          </cell>
          <cell r="D629" t="str">
            <v>FRAN TAX - AURORA</v>
          </cell>
          <cell r="E629">
            <v>-6157.42</v>
          </cell>
        </row>
        <row r="630">
          <cell r="C630">
            <v>248608</v>
          </cell>
          <cell r="D630" t="str">
            <v>FRAN TAX - CORVALLIS</v>
          </cell>
          <cell r="E630">
            <v>-10642.89</v>
          </cell>
        </row>
        <row r="631">
          <cell r="C631">
            <v>248610</v>
          </cell>
          <cell r="D631" t="str">
            <v>FRAN TAX - FAIRVIEW</v>
          </cell>
          <cell r="E631">
            <v>-38718.949999999997</v>
          </cell>
        </row>
        <row r="632">
          <cell r="C632">
            <v>248612</v>
          </cell>
          <cell r="D632" t="str">
            <v>FRAN TAX - HUBBARD</v>
          </cell>
          <cell r="E632">
            <v>-3714.48</v>
          </cell>
        </row>
        <row r="633">
          <cell r="C633">
            <v>248614</v>
          </cell>
          <cell r="D633" t="str">
            <v>FRAN TAX - LEBANON</v>
          </cell>
          <cell r="E633">
            <v>-4219.8900000000003</v>
          </cell>
        </row>
        <row r="634">
          <cell r="C634">
            <v>248616</v>
          </cell>
          <cell r="D634" t="str">
            <v>FRAN TAX - MILWAUKIE</v>
          </cell>
          <cell r="E634">
            <v>-3317.31</v>
          </cell>
        </row>
        <row r="635">
          <cell r="C635">
            <v>248618</v>
          </cell>
          <cell r="D635" t="str">
            <v>FRAN TAX - MT ANGEL</v>
          </cell>
          <cell r="E635">
            <v>-5164.66</v>
          </cell>
        </row>
        <row r="636">
          <cell r="C636">
            <v>248620</v>
          </cell>
          <cell r="D636" t="str">
            <v>FRAN TAX - SALEM</v>
          </cell>
          <cell r="E636">
            <v>-273718.13</v>
          </cell>
        </row>
        <row r="637">
          <cell r="C637">
            <v>248622</v>
          </cell>
          <cell r="D637" t="str">
            <v>FRAN TAX - SILVERTON</v>
          </cell>
          <cell r="E637">
            <v>-2721.24</v>
          </cell>
        </row>
        <row r="638">
          <cell r="C638">
            <v>248624</v>
          </cell>
          <cell r="D638" t="str">
            <v>FRAN TAX - TROUTDALE</v>
          </cell>
          <cell r="E638">
            <v>-36561.519999999997</v>
          </cell>
        </row>
        <row r="639">
          <cell r="C639">
            <v>248626</v>
          </cell>
          <cell r="D639" t="str">
            <v>FRAN TAX - WEST LINN</v>
          </cell>
          <cell r="E639">
            <v>-21036.26</v>
          </cell>
        </row>
        <row r="640">
          <cell r="C640">
            <v>248628</v>
          </cell>
          <cell r="D640" t="str">
            <v>FRAN TAX - WOODBURN</v>
          </cell>
          <cell r="E640">
            <v>-4926.03</v>
          </cell>
        </row>
        <row r="641">
          <cell r="C641">
            <v>248630</v>
          </cell>
          <cell r="D641" t="str">
            <v>FRAN TAX - BEAVERTON</v>
          </cell>
          <cell r="E641">
            <v>-135632.45000000001</v>
          </cell>
        </row>
        <row r="642">
          <cell r="C642">
            <v>248632</v>
          </cell>
          <cell r="D642" t="str">
            <v>FRAN TAX - DALLAS</v>
          </cell>
          <cell r="E642">
            <v>-86044.29</v>
          </cell>
        </row>
        <row r="643">
          <cell r="C643">
            <v>248634</v>
          </cell>
          <cell r="D643" t="str">
            <v>FRAN TAX - MONMOUTH</v>
          </cell>
          <cell r="E643">
            <v>-1303.51</v>
          </cell>
        </row>
        <row r="644">
          <cell r="C644">
            <v>248636</v>
          </cell>
          <cell r="D644" t="str">
            <v>FRAN TAX - INDEPENDE</v>
          </cell>
          <cell r="E644">
            <v>-35158.959999999999</v>
          </cell>
        </row>
        <row r="645">
          <cell r="C645">
            <v>248638</v>
          </cell>
          <cell r="D645" t="str">
            <v>FRAN TAX - TUALATIN</v>
          </cell>
          <cell r="E645">
            <v>-66756.179999999993</v>
          </cell>
        </row>
        <row r="646">
          <cell r="C646">
            <v>248640</v>
          </cell>
          <cell r="D646" t="str">
            <v>FRAN TAX - LAKE OSWE</v>
          </cell>
          <cell r="E646">
            <v>-12056.07</v>
          </cell>
        </row>
        <row r="647">
          <cell r="C647">
            <v>248642</v>
          </cell>
          <cell r="D647" t="str">
            <v>FRAN TAX - NEWBERG</v>
          </cell>
          <cell r="E647">
            <v>-69090.28</v>
          </cell>
        </row>
        <row r="648">
          <cell r="C648">
            <v>248644</v>
          </cell>
          <cell r="D648" t="str">
            <v>FRAN TAX - SHERWOOD</v>
          </cell>
          <cell r="E648">
            <v>-78757.72</v>
          </cell>
        </row>
        <row r="649">
          <cell r="C649">
            <v>248646</v>
          </cell>
          <cell r="D649" t="str">
            <v>FRAN TAX - FOREST GR</v>
          </cell>
          <cell r="E649">
            <v>-68208.850000000006</v>
          </cell>
        </row>
        <row r="650">
          <cell r="C650">
            <v>248648</v>
          </cell>
          <cell r="D650" t="str">
            <v>FRAN TAX - CORNELIUS</v>
          </cell>
          <cell r="E650">
            <v>-13727.97</v>
          </cell>
        </row>
        <row r="651">
          <cell r="C651">
            <v>248650</v>
          </cell>
          <cell r="D651" t="str">
            <v>FRAN TAX - GRESHAM</v>
          </cell>
          <cell r="E651">
            <v>-442644.28</v>
          </cell>
        </row>
        <row r="652">
          <cell r="C652">
            <v>248652</v>
          </cell>
          <cell r="D652" t="str">
            <v>FRAN TAX - GLADSTONE</v>
          </cell>
          <cell r="E652">
            <v>-12869.26</v>
          </cell>
        </row>
        <row r="653">
          <cell r="C653">
            <v>248654</v>
          </cell>
          <cell r="D653" t="str">
            <v>FRAN TAX - OREGON CI</v>
          </cell>
          <cell r="E653">
            <v>-6535.64</v>
          </cell>
        </row>
        <row r="654">
          <cell r="C654">
            <v>248656</v>
          </cell>
          <cell r="D654" t="str">
            <v>FRAN TAX - WOOD VILL</v>
          </cell>
          <cell r="E654">
            <v>-7452.45</v>
          </cell>
        </row>
        <row r="655">
          <cell r="C655">
            <v>248658</v>
          </cell>
          <cell r="D655" t="str">
            <v>FRAN TAX - EUGENE</v>
          </cell>
          <cell r="E655">
            <v>-198990.99</v>
          </cell>
        </row>
        <row r="656">
          <cell r="C656">
            <v>248660</v>
          </cell>
          <cell r="D656" t="str">
            <v>FRAN TAX - SPRINGFIE</v>
          </cell>
          <cell r="E656">
            <v>-48655.25</v>
          </cell>
        </row>
        <row r="657">
          <cell r="C657">
            <v>248662</v>
          </cell>
          <cell r="D657" t="str">
            <v>FRAN TAX - THE DALLE</v>
          </cell>
          <cell r="E657">
            <v>-1486.59</v>
          </cell>
        </row>
        <row r="658">
          <cell r="C658">
            <v>248664</v>
          </cell>
          <cell r="D658" t="str">
            <v>FRAN TAX - TURNER</v>
          </cell>
          <cell r="E658">
            <v>-4346.41</v>
          </cell>
        </row>
        <row r="659">
          <cell r="C659">
            <v>248666</v>
          </cell>
          <cell r="D659" t="str">
            <v>FRAN TAX - ST HELENS</v>
          </cell>
          <cell r="E659">
            <v>-3071.4</v>
          </cell>
        </row>
        <row r="660">
          <cell r="C660">
            <v>248668</v>
          </cell>
          <cell r="D660" t="str">
            <v>FRAN TAX - SCAPPOOSE</v>
          </cell>
          <cell r="E660">
            <v>-25322.47</v>
          </cell>
        </row>
        <row r="661">
          <cell r="C661">
            <v>248670</v>
          </cell>
          <cell r="D661" t="str">
            <v>FRAN TAX - TIGARD</v>
          </cell>
          <cell r="E661">
            <v>-11704.1</v>
          </cell>
        </row>
        <row r="662">
          <cell r="C662">
            <v>248672</v>
          </cell>
          <cell r="D662" t="str">
            <v>FRAN TAX - SWEET HOM</v>
          </cell>
          <cell r="E662">
            <v>-1078.92</v>
          </cell>
        </row>
        <row r="663">
          <cell r="C663">
            <v>248674</v>
          </cell>
          <cell r="D663" t="str">
            <v>FRAN TAX - HOOD RIVE</v>
          </cell>
          <cell r="E663">
            <v>-2897.25</v>
          </cell>
        </row>
        <row r="664">
          <cell r="C664">
            <v>248676</v>
          </cell>
          <cell r="D664" t="str">
            <v>FRAN TAX - STAYTON</v>
          </cell>
          <cell r="E664">
            <v>-12673.72</v>
          </cell>
        </row>
        <row r="665">
          <cell r="C665">
            <v>248678</v>
          </cell>
          <cell r="D665" t="str">
            <v>FRAN TAX - AUMSVILLE</v>
          </cell>
          <cell r="E665">
            <v>-905.48</v>
          </cell>
        </row>
        <row r="666">
          <cell r="C666">
            <v>248680</v>
          </cell>
          <cell r="D666" t="str">
            <v>FRAN TAX - JUNCTION</v>
          </cell>
          <cell r="E666">
            <v>-28474.51</v>
          </cell>
        </row>
        <row r="667">
          <cell r="C667">
            <v>248682</v>
          </cell>
          <cell r="D667" t="str">
            <v>FRAN TAX - COTTAGE G</v>
          </cell>
          <cell r="E667">
            <v>-13721.19</v>
          </cell>
        </row>
        <row r="668">
          <cell r="C668">
            <v>248684</v>
          </cell>
          <cell r="D668" t="str">
            <v>FRAN TAX - CRESWELL</v>
          </cell>
          <cell r="E668">
            <v>-13688.86</v>
          </cell>
        </row>
        <row r="669">
          <cell r="C669">
            <v>248686</v>
          </cell>
          <cell r="D669" t="str">
            <v>FRAN TAX - COLUMBIA</v>
          </cell>
          <cell r="E669">
            <v>-7424.15</v>
          </cell>
        </row>
        <row r="670">
          <cell r="C670">
            <v>248688</v>
          </cell>
          <cell r="D670" t="str">
            <v>FRAN TAX - PHILOMATH</v>
          </cell>
          <cell r="E670">
            <v>-2171.59</v>
          </cell>
        </row>
        <row r="671">
          <cell r="C671">
            <v>248690</v>
          </cell>
          <cell r="D671" t="str">
            <v>FRAN TAX - DONALD</v>
          </cell>
          <cell r="E671">
            <v>-1488.9</v>
          </cell>
        </row>
        <row r="672">
          <cell r="C672">
            <v>248692</v>
          </cell>
          <cell r="D672" t="str">
            <v>FRAN TAX - MCMINNVIL</v>
          </cell>
          <cell r="E672">
            <v>-61206.93</v>
          </cell>
        </row>
        <row r="673">
          <cell r="C673">
            <v>248694</v>
          </cell>
          <cell r="D673" t="str">
            <v>FRAN TAX - AMITY</v>
          </cell>
          <cell r="E673">
            <v>-2992.88</v>
          </cell>
        </row>
        <row r="674">
          <cell r="C674">
            <v>248696</v>
          </cell>
          <cell r="D674" t="str">
            <v>FRAN TAX - HALSEY</v>
          </cell>
          <cell r="E674">
            <v>-2514.5100000000002</v>
          </cell>
        </row>
        <row r="675">
          <cell r="C675">
            <v>248698</v>
          </cell>
          <cell r="D675" t="str">
            <v>FRAN TAX - HARRISBUR</v>
          </cell>
          <cell r="E675">
            <v>-11366.33</v>
          </cell>
        </row>
        <row r="676">
          <cell r="C676">
            <v>248700</v>
          </cell>
          <cell r="D676" t="str">
            <v>FRAN TAX - NORTH PLA</v>
          </cell>
          <cell r="E676">
            <v>-6270.75</v>
          </cell>
        </row>
        <row r="677">
          <cell r="C677">
            <v>248702</v>
          </cell>
          <cell r="D677" t="str">
            <v>FRAN TAX - ASTORIA</v>
          </cell>
          <cell r="E677">
            <v>-55215.4</v>
          </cell>
        </row>
        <row r="678">
          <cell r="C678">
            <v>248704</v>
          </cell>
          <cell r="D678" t="str">
            <v>FRAN TAX - CLATSKANI</v>
          </cell>
          <cell r="E678">
            <v>-2401.5700000000002</v>
          </cell>
        </row>
        <row r="679">
          <cell r="C679">
            <v>248706</v>
          </cell>
          <cell r="D679" t="str">
            <v>FRAN TAX - JEFFERSON</v>
          </cell>
          <cell r="E679">
            <v>-6095.7</v>
          </cell>
        </row>
        <row r="680">
          <cell r="C680">
            <v>248708</v>
          </cell>
          <cell r="D680" t="str">
            <v>FRAN TAX - BARLOW</v>
          </cell>
          <cell r="E680">
            <v>-664.29</v>
          </cell>
        </row>
        <row r="681">
          <cell r="C681">
            <v>248710</v>
          </cell>
          <cell r="D681" t="str">
            <v>FRAN TAX - WILLAMINA</v>
          </cell>
          <cell r="E681">
            <v>-4205.16</v>
          </cell>
        </row>
        <row r="682">
          <cell r="C682">
            <v>248712</v>
          </cell>
          <cell r="D682" t="str">
            <v>FRAN TAX - WATERLOO</v>
          </cell>
          <cell r="E682">
            <v>-457.73</v>
          </cell>
        </row>
        <row r="683">
          <cell r="C683">
            <v>248714</v>
          </cell>
          <cell r="D683" t="str">
            <v>FRAN TAX - SODAVILLE</v>
          </cell>
          <cell r="E683">
            <v>186.59</v>
          </cell>
        </row>
        <row r="684">
          <cell r="C684">
            <v>248716</v>
          </cell>
          <cell r="D684" t="str">
            <v>FRAN TAX - WARRENTON</v>
          </cell>
          <cell r="E684">
            <v>-2189.66</v>
          </cell>
        </row>
        <row r="685">
          <cell r="C685">
            <v>248718</v>
          </cell>
          <cell r="D685" t="str">
            <v>FRAN TAX - SEASIDE</v>
          </cell>
          <cell r="E685">
            <v>-39597.949999999997</v>
          </cell>
        </row>
        <row r="686">
          <cell r="C686">
            <v>248720</v>
          </cell>
          <cell r="D686" t="str">
            <v>FRAN TAX - SHERIDAN</v>
          </cell>
          <cell r="E686">
            <v>-13236.02</v>
          </cell>
        </row>
        <row r="687">
          <cell r="C687">
            <v>248722</v>
          </cell>
          <cell r="D687" t="str">
            <v>FRAN TAX - TOLEDO</v>
          </cell>
          <cell r="E687">
            <v>-1645.65</v>
          </cell>
        </row>
        <row r="688">
          <cell r="C688">
            <v>248724</v>
          </cell>
          <cell r="D688" t="str">
            <v>FRAN TAX - NEWPORT</v>
          </cell>
          <cell r="E688">
            <v>-3607.24</v>
          </cell>
        </row>
        <row r="689">
          <cell r="C689">
            <v>248726</v>
          </cell>
          <cell r="D689" t="str">
            <v>FRAN TAX - BANKS</v>
          </cell>
          <cell r="E689">
            <v>-2773.31</v>
          </cell>
        </row>
        <row r="690">
          <cell r="C690">
            <v>248728</v>
          </cell>
          <cell r="D690" t="str">
            <v>FRAN TAX - LINCOLN C</v>
          </cell>
          <cell r="E690">
            <v>-51296.45</v>
          </cell>
        </row>
        <row r="691">
          <cell r="C691">
            <v>248730</v>
          </cell>
          <cell r="D691" t="str">
            <v>FRAN TAX - SILETZ</v>
          </cell>
          <cell r="E691">
            <v>-1442.47</v>
          </cell>
        </row>
        <row r="692">
          <cell r="C692">
            <v>248732</v>
          </cell>
          <cell r="D692" t="str">
            <v>FRAN TAX - SANDY</v>
          </cell>
          <cell r="E692">
            <v>-43921.64</v>
          </cell>
        </row>
        <row r="693">
          <cell r="C693">
            <v>248734</v>
          </cell>
          <cell r="D693" t="str">
            <v>FRAN TAX - CANBY</v>
          </cell>
          <cell r="E693">
            <v>-54547.1</v>
          </cell>
        </row>
        <row r="694">
          <cell r="C694">
            <v>248736</v>
          </cell>
          <cell r="D694" t="str">
            <v>FRAN TAX - KING CITY</v>
          </cell>
          <cell r="E694">
            <v>-16895.61</v>
          </cell>
        </row>
        <row r="695">
          <cell r="C695">
            <v>248738</v>
          </cell>
          <cell r="D695" t="str">
            <v>FRAN TAX - HAPPY VAL</v>
          </cell>
          <cell r="E695">
            <v>-40060.1</v>
          </cell>
        </row>
        <row r="696">
          <cell r="C696">
            <v>248740</v>
          </cell>
          <cell r="D696" t="str">
            <v>FRAN TAX - DURHAM</v>
          </cell>
          <cell r="E696">
            <v>-9673.6200000000008</v>
          </cell>
        </row>
        <row r="697">
          <cell r="C697">
            <v>248742</v>
          </cell>
          <cell r="D697" t="str">
            <v>FRAN TAX - DUNDEE</v>
          </cell>
          <cell r="E697">
            <v>-3710.3</v>
          </cell>
        </row>
        <row r="698">
          <cell r="C698">
            <v>248744</v>
          </cell>
          <cell r="D698" t="str">
            <v>FRAN TAX - MAYWOOD P</v>
          </cell>
          <cell r="E698">
            <v>-154.66</v>
          </cell>
        </row>
        <row r="699">
          <cell r="C699">
            <v>248746</v>
          </cell>
          <cell r="D699" t="str">
            <v>FRAN TAX - WILSONVIL</v>
          </cell>
          <cell r="E699">
            <v>-6619.72</v>
          </cell>
        </row>
        <row r="700">
          <cell r="C700">
            <v>248748</v>
          </cell>
          <cell r="D700" t="str">
            <v>FRAN TAX - JOHNSON C</v>
          </cell>
          <cell r="E700">
            <v>-72.790000000000006</v>
          </cell>
        </row>
        <row r="701">
          <cell r="C701">
            <v>248750</v>
          </cell>
          <cell r="D701" t="str">
            <v>FRAN TAX - RIVERGROV</v>
          </cell>
          <cell r="E701">
            <v>-134.04</v>
          </cell>
        </row>
        <row r="702">
          <cell r="C702">
            <v>248752</v>
          </cell>
          <cell r="D702" t="str">
            <v>FRAN TAX - TANGENT</v>
          </cell>
          <cell r="E702">
            <v>-392.46</v>
          </cell>
        </row>
        <row r="703">
          <cell r="C703">
            <v>248754</v>
          </cell>
          <cell r="D703" t="str">
            <v>FRAN TAX - DEPOE BAY</v>
          </cell>
          <cell r="E703">
            <v>-9213.89</v>
          </cell>
        </row>
        <row r="704">
          <cell r="C704">
            <v>248756</v>
          </cell>
          <cell r="D704" t="str">
            <v>FRAN TAX - MILLERSBU</v>
          </cell>
          <cell r="E704">
            <v>-18433.439999999999</v>
          </cell>
        </row>
        <row r="705">
          <cell r="C705">
            <v>248758</v>
          </cell>
          <cell r="D705" t="str">
            <v>FRAN TAX - ADAIR VIL</v>
          </cell>
          <cell r="E705">
            <v>-3572.95</v>
          </cell>
        </row>
        <row r="706">
          <cell r="C706">
            <v>248760</v>
          </cell>
          <cell r="D706" t="str">
            <v>FRAN TAX - KEIZER</v>
          </cell>
          <cell r="E706">
            <v>-46899.61</v>
          </cell>
        </row>
        <row r="707">
          <cell r="C707">
            <v>248762</v>
          </cell>
          <cell r="D707" t="str">
            <v>FRAN TAX - VERNONIA</v>
          </cell>
          <cell r="E707">
            <v>-3860.44</v>
          </cell>
        </row>
        <row r="708">
          <cell r="C708">
            <v>248764</v>
          </cell>
          <cell r="D708" t="str">
            <v>FRAN TAX - COOS BAY</v>
          </cell>
          <cell r="E708">
            <v>-2253.29</v>
          </cell>
        </row>
        <row r="709">
          <cell r="C709">
            <v>248766</v>
          </cell>
          <cell r="D709" t="str">
            <v>FRAN TAX - NORTH BEN</v>
          </cell>
          <cell r="E709">
            <v>-12711.69</v>
          </cell>
        </row>
        <row r="710">
          <cell r="C710">
            <v>248768</v>
          </cell>
          <cell r="D710" t="str">
            <v>FRAN TAX - MYRTLE PO</v>
          </cell>
          <cell r="E710">
            <v>-4266.33</v>
          </cell>
        </row>
        <row r="711">
          <cell r="C711">
            <v>248770</v>
          </cell>
          <cell r="D711" t="str">
            <v>FRAN TAX - COQUILLE</v>
          </cell>
          <cell r="E711">
            <v>-6861.37</v>
          </cell>
        </row>
        <row r="712">
          <cell r="C712">
            <v>248772</v>
          </cell>
          <cell r="D712" t="str">
            <v>FRAN TAX - VANCOUVER</v>
          </cell>
          <cell r="E712">
            <v>-99589.84</v>
          </cell>
        </row>
        <row r="713">
          <cell r="C713">
            <v>248774</v>
          </cell>
          <cell r="D713" t="str">
            <v>FRAN TAX - WASHOUGAL</v>
          </cell>
          <cell r="E713">
            <v>-6538.1</v>
          </cell>
        </row>
        <row r="714">
          <cell r="C714">
            <v>248776</v>
          </cell>
          <cell r="D714" t="str">
            <v>FRAN TAX - CAMAS</v>
          </cell>
          <cell r="E714">
            <v>-8459.86</v>
          </cell>
        </row>
        <row r="715">
          <cell r="C715">
            <v>248778</v>
          </cell>
          <cell r="D715" t="str">
            <v>FRAN TAX - BINGEN</v>
          </cell>
          <cell r="E715">
            <v>-527.32000000000005</v>
          </cell>
        </row>
        <row r="716">
          <cell r="C716">
            <v>248780</v>
          </cell>
          <cell r="D716" t="str">
            <v>FRAN TAX - WHITE SAL</v>
          </cell>
          <cell r="E716">
            <v>-32452.39</v>
          </cell>
        </row>
        <row r="717">
          <cell r="C717">
            <v>248782</v>
          </cell>
          <cell r="D717" t="str">
            <v>FRAN TAX - BATTLEGRO</v>
          </cell>
          <cell r="E717">
            <v>-170210.3</v>
          </cell>
        </row>
        <row r="718">
          <cell r="C718">
            <v>248784</v>
          </cell>
          <cell r="D718" t="str">
            <v>FRAN TAX - RIDGEFIEL</v>
          </cell>
          <cell r="E718">
            <v>-9216.08</v>
          </cell>
        </row>
        <row r="719">
          <cell r="C719">
            <v>248786</v>
          </cell>
          <cell r="D719" t="str">
            <v>FRAN TAX - NORTH BON</v>
          </cell>
          <cell r="E719">
            <v>-7857.11</v>
          </cell>
        </row>
        <row r="720">
          <cell r="C720">
            <v>248788</v>
          </cell>
          <cell r="D720" t="str">
            <v>FRAN TAX - LA CENTER</v>
          </cell>
          <cell r="E720">
            <v>-2488.35</v>
          </cell>
        </row>
        <row r="721">
          <cell r="C721">
            <v>252008</v>
          </cell>
          <cell r="D721" t="str">
            <v>UNAMT DEBT DIS 6.52%</v>
          </cell>
          <cell r="E721">
            <v>10000</v>
          </cell>
        </row>
        <row r="722">
          <cell r="C722">
            <v>252010</v>
          </cell>
          <cell r="D722" t="str">
            <v>UNAMT DEBT DIS 7.05%</v>
          </cell>
          <cell r="E722">
            <v>24694</v>
          </cell>
        </row>
        <row r="723">
          <cell r="C723">
            <v>252012</v>
          </cell>
          <cell r="D723" t="str">
            <v>UNAMT DEBT DIS 7.00%</v>
          </cell>
          <cell r="E723">
            <v>24777</v>
          </cell>
        </row>
        <row r="724">
          <cell r="C724">
            <v>252014</v>
          </cell>
          <cell r="D724" t="str">
            <v>UNAMT DEBT DIS 6.65%</v>
          </cell>
          <cell r="E724">
            <v>28523</v>
          </cell>
        </row>
        <row r="725">
          <cell r="C725">
            <v>252016</v>
          </cell>
          <cell r="D725" t="str">
            <v>UNAMT DEBT DIS 6.65%</v>
          </cell>
          <cell r="E725">
            <v>19110</v>
          </cell>
        </row>
        <row r="726">
          <cell r="C726">
            <v>252020</v>
          </cell>
          <cell r="D726" t="str">
            <v>UNAMT DEBT DIS 7.74%</v>
          </cell>
          <cell r="E726">
            <v>49485</v>
          </cell>
        </row>
        <row r="727">
          <cell r="C727">
            <v>252022</v>
          </cell>
          <cell r="D727" t="str">
            <v>UNAMT DEBT DIS 7.85%</v>
          </cell>
          <cell r="E727">
            <v>25123</v>
          </cell>
        </row>
        <row r="728">
          <cell r="C728">
            <v>252024</v>
          </cell>
          <cell r="D728" t="str">
            <v>UNAMT DEBT DIS 7.72%</v>
          </cell>
          <cell r="E728">
            <v>23014</v>
          </cell>
        </row>
        <row r="729">
          <cell r="C729">
            <v>252026</v>
          </cell>
          <cell r="D729" t="str">
            <v>UNAMT DEBT DIS 5.82%</v>
          </cell>
          <cell r="E729">
            <v>132323</v>
          </cell>
        </row>
        <row r="730">
          <cell r="C730">
            <v>252028</v>
          </cell>
          <cell r="D730" t="str">
            <v>UNAMT DEBT DISC 5.66</v>
          </cell>
          <cell r="E730">
            <v>125810</v>
          </cell>
        </row>
        <row r="731">
          <cell r="C731">
            <v>252030</v>
          </cell>
          <cell r="D731" t="str">
            <v>UNAMT DEBT DISC 5.62</v>
          </cell>
          <cell r="E731">
            <v>24456</v>
          </cell>
        </row>
        <row r="732">
          <cell r="C732">
            <v>252032</v>
          </cell>
          <cell r="D732" t="str">
            <v>UNAMT DEBT DISC 5.25</v>
          </cell>
          <cell r="E732">
            <v>41935</v>
          </cell>
        </row>
        <row r="733">
          <cell r="C733">
            <v>252038</v>
          </cell>
          <cell r="D733" t="str">
            <v>UNAMT DEBT DISC4.000</v>
          </cell>
          <cell r="E733">
            <v>361340.5</v>
          </cell>
        </row>
        <row r="734">
          <cell r="C734">
            <v>252040</v>
          </cell>
          <cell r="D734" t="str">
            <v>UNAMT DEBT DISC3.542</v>
          </cell>
          <cell r="E734">
            <v>67119.740000000005</v>
          </cell>
        </row>
        <row r="735">
          <cell r="C735">
            <v>252042</v>
          </cell>
          <cell r="D735" t="str">
            <v>UNAMT DEBT DISC 4.13</v>
          </cell>
          <cell r="E735">
            <v>494294.71</v>
          </cell>
        </row>
        <row r="736">
          <cell r="C736">
            <v>252044</v>
          </cell>
          <cell r="D736" t="str">
            <v>UNAMT DEBT DISC 2.82</v>
          </cell>
          <cell r="E736">
            <v>158863.59</v>
          </cell>
        </row>
        <row r="737">
          <cell r="C737">
            <v>252046</v>
          </cell>
          <cell r="D737" t="str">
            <v>UNAMT DEBT DISC 3.21</v>
          </cell>
          <cell r="E737">
            <v>220245.73</v>
          </cell>
        </row>
        <row r="738">
          <cell r="C738">
            <v>252048</v>
          </cell>
          <cell r="D738" t="str">
            <v>UNAMT DEBT DISC 3.68</v>
          </cell>
          <cell r="E738">
            <v>780488.3</v>
          </cell>
        </row>
        <row r="739">
          <cell r="C739">
            <v>252050</v>
          </cell>
          <cell r="D739" t="str">
            <v>UNAMT DEBT DISC 4.11</v>
          </cell>
          <cell r="E739">
            <v>272499.69</v>
          </cell>
        </row>
        <row r="740">
          <cell r="C740">
            <v>252052</v>
          </cell>
          <cell r="D740" t="str">
            <v>UNAMT DEBT DISC 3.86</v>
          </cell>
          <cell r="E740">
            <v>978114.23</v>
          </cell>
        </row>
        <row r="741">
          <cell r="C741">
            <v>252054</v>
          </cell>
          <cell r="D741" t="str">
            <v>UNAMT DEBT DISC 3.14</v>
          </cell>
          <cell r="E741">
            <v>391040.49</v>
          </cell>
        </row>
        <row r="742">
          <cell r="C742">
            <v>252056</v>
          </cell>
          <cell r="D742" t="str">
            <v>UNAMT DEBT DISC 3.60</v>
          </cell>
          <cell r="E742">
            <v>2246930.64</v>
          </cell>
        </row>
        <row r="743">
          <cell r="C743">
            <v>252058</v>
          </cell>
          <cell r="D743" t="str">
            <v>UNAMT DEBT DISC 3.07</v>
          </cell>
          <cell r="E743">
            <v>1393598.89</v>
          </cell>
        </row>
        <row r="744">
          <cell r="C744">
            <v>252208</v>
          </cell>
          <cell r="D744" t="str">
            <v>SEC MTN'S 6.52%-2025</v>
          </cell>
          <cell r="E744">
            <v>-10000000</v>
          </cell>
        </row>
        <row r="745">
          <cell r="C745">
            <v>252210</v>
          </cell>
          <cell r="D745" t="str">
            <v>SEC MTN'S 7.05%-2026</v>
          </cell>
          <cell r="E745">
            <v>-20000000</v>
          </cell>
        </row>
        <row r="746">
          <cell r="C746">
            <v>252212</v>
          </cell>
          <cell r="D746" t="str">
            <v>SEC MTN'S 7.00%-2027</v>
          </cell>
          <cell r="E746">
            <v>-20000000</v>
          </cell>
        </row>
        <row r="747">
          <cell r="C747">
            <v>252214</v>
          </cell>
          <cell r="D747" t="str">
            <v>SEC MTN'S 6.65%-2027</v>
          </cell>
          <cell r="E747">
            <v>-19700000</v>
          </cell>
        </row>
        <row r="748">
          <cell r="C748">
            <v>252216</v>
          </cell>
          <cell r="D748" t="str">
            <v>SEC MTN'S 6.65%-2028</v>
          </cell>
          <cell r="E748">
            <v>-10000000</v>
          </cell>
        </row>
        <row r="749">
          <cell r="C749">
            <v>252220</v>
          </cell>
          <cell r="D749" t="str">
            <v>SEC MTN'S 7.74%-2030</v>
          </cell>
          <cell r="E749">
            <v>-20000000</v>
          </cell>
        </row>
        <row r="750">
          <cell r="C750">
            <v>252222</v>
          </cell>
          <cell r="D750" t="str">
            <v>SEC MTN'S 7.85%-2030</v>
          </cell>
          <cell r="E750">
            <v>-10000000</v>
          </cell>
        </row>
        <row r="751">
          <cell r="C751">
            <v>252224</v>
          </cell>
          <cell r="D751" t="str">
            <v>SEC MTN'S 7.72%-2025</v>
          </cell>
          <cell r="E751">
            <v>-20000000</v>
          </cell>
        </row>
        <row r="752">
          <cell r="C752">
            <v>252226</v>
          </cell>
          <cell r="D752" t="str">
            <v>SEC MTN'S 5.82%-2032</v>
          </cell>
          <cell r="E752">
            <v>-30000000</v>
          </cell>
        </row>
        <row r="753">
          <cell r="C753">
            <v>252228</v>
          </cell>
          <cell r="D753" t="str">
            <v>SEC MTN'S 5.66%-2033</v>
          </cell>
          <cell r="E753">
            <v>-40000000</v>
          </cell>
        </row>
        <row r="754">
          <cell r="C754">
            <v>252230</v>
          </cell>
          <cell r="D754" t="str">
            <v>SEC MTN'S 5.62%-2023</v>
          </cell>
          <cell r="E754">
            <v>-40000000</v>
          </cell>
        </row>
        <row r="755">
          <cell r="C755">
            <v>252232</v>
          </cell>
          <cell r="D755" t="str">
            <v>SEC MTN'S 5.25%-2035</v>
          </cell>
          <cell r="E755">
            <v>-10000000</v>
          </cell>
        </row>
        <row r="756">
          <cell r="C756">
            <v>252238</v>
          </cell>
          <cell r="D756" t="str">
            <v>PRVT BOND 4.00%-2042</v>
          </cell>
          <cell r="E756">
            <v>-50000000</v>
          </cell>
        </row>
        <row r="757">
          <cell r="C757">
            <v>252240</v>
          </cell>
          <cell r="D757" t="str">
            <v>SEC MTN'S3.542%-2023</v>
          </cell>
          <cell r="E757">
            <v>-50000000</v>
          </cell>
        </row>
        <row r="758">
          <cell r="C758">
            <v>252242</v>
          </cell>
          <cell r="D758" t="str">
            <v>SEC MTN'S3.21%-2026</v>
          </cell>
          <cell r="E758">
            <v>-35000000</v>
          </cell>
        </row>
        <row r="759">
          <cell r="C759">
            <v>252244</v>
          </cell>
          <cell r="D759" t="str">
            <v>SEC MTN'S4.13%-2046</v>
          </cell>
          <cell r="E759">
            <v>-40000000</v>
          </cell>
        </row>
        <row r="760">
          <cell r="C760">
            <v>252246</v>
          </cell>
          <cell r="D760" t="str">
            <v>SEC MTN'S2.822%-2027</v>
          </cell>
          <cell r="E760">
            <v>-25000000</v>
          </cell>
        </row>
        <row r="761">
          <cell r="C761">
            <v>252248</v>
          </cell>
          <cell r="D761" t="str">
            <v>SEC MTN'S3.68%-2047</v>
          </cell>
          <cell r="E761">
            <v>-75000000</v>
          </cell>
        </row>
        <row r="762">
          <cell r="C762">
            <v>252250</v>
          </cell>
          <cell r="D762" t="str">
            <v>SEC MTN'S4.11%-2048</v>
          </cell>
          <cell r="E762">
            <v>-50000000</v>
          </cell>
        </row>
        <row r="763">
          <cell r="C763">
            <v>252252</v>
          </cell>
          <cell r="D763" t="str">
            <v>SEC MTN'S3.869%-2049</v>
          </cell>
          <cell r="E763">
            <v>-90000000</v>
          </cell>
        </row>
        <row r="764">
          <cell r="C764">
            <v>252254</v>
          </cell>
          <cell r="D764" t="str">
            <v>SEC MTN'S3.141%-2029</v>
          </cell>
          <cell r="E764">
            <v>-50000000</v>
          </cell>
        </row>
        <row r="765">
          <cell r="C765">
            <v>252256</v>
          </cell>
          <cell r="D765" t="str">
            <v>SEC MTN'S3.60%-2050</v>
          </cell>
          <cell r="E765">
            <v>-150000000</v>
          </cell>
        </row>
        <row r="766">
          <cell r="C766">
            <v>252258</v>
          </cell>
          <cell r="D766" t="str">
            <v>SEC MTN'S 3.07% 2051</v>
          </cell>
          <cell r="E766">
            <v>-130000000</v>
          </cell>
        </row>
        <row r="767">
          <cell r="C767">
            <v>252410</v>
          </cell>
          <cell r="D767" t="str">
            <v>SHELF REGISTRATION</v>
          </cell>
          <cell r="E767">
            <v>0</v>
          </cell>
        </row>
        <row r="768">
          <cell r="C768">
            <v>256005</v>
          </cell>
          <cell r="D768" t="str">
            <v>DefIncTax-EDIT Remea</v>
          </cell>
          <cell r="E768">
            <v>48901510</v>
          </cell>
        </row>
        <row r="769">
          <cell r="C769">
            <v>256010</v>
          </cell>
          <cell r="D769" t="str">
            <v>DEF INC TAX-PRE 1981</v>
          </cell>
          <cell r="E769">
            <v>-1099666.1399999999</v>
          </cell>
        </row>
        <row r="770">
          <cell r="C770">
            <v>256015</v>
          </cell>
          <cell r="D770" t="str">
            <v>DEF INC TAX-PRE 1981</v>
          </cell>
          <cell r="E770">
            <v>-9896614.2400000002</v>
          </cell>
        </row>
        <row r="771">
          <cell r="C771">
            <v>256016</v>
          </cell>
          <cell r="D771" t="str">
            <v>R&amp;E TAX CREDIT</v>
          </cell>
          <cell r="E771">
            <v>-1</v>
          </cell>
        </row>
        <row r="772">
          <cell r="C772">
            <v>256020</v>
          </cell>
          <cell r="D772" t="str">
            <v>DEFINCTAX-AFUDC-FED</v>
          </cell>
          <cell r="E772">
            <v>-746182.37</v>
          </cell>
        </row>
        <row r="773">
          <cell r="C773">
            <v>256025</v>
          </cell>
          <cell r="D773" t="str">
            <v>DEFINCTAX-AFUDC - ST</v>
          </cell>
          <cell r="E773">
            <v>-264525.27</v>
          </cell>
        </row>
        <row r="774">
          <cell r="C774">
            <v>256030</v>
          </cell>
          <cell r="D774" t="str">
            <v>DEF INC TAX-UTIL-REV</v>
          </cell>
          <cell r="E774">
            <v>-8728308.6199999992</v>
          </cell>
        </row>
        <row r="775">
          <cell r="C775">
            <v>256035</v>
          </cell>
          <cell r="D775" t="str">
            <v>DEF INC TAX-UTIL-REV</v>
          </cell>
          <cell r="E775">
            <v>-3094229.57</v>
          </cell>
        </row>
        <row r="776">
          <cell r="C776">
            <v>256040</v>
          </cell>
          <cell r="D776" t="str">
            <v>DEF INC TAX-NON UTIL</v>
          </cell>
          <cell r="E776">
            <v>-341699.66</v>
          </cell>
        </row>
        <row r="777">
          <cell r="C777">
            <v>256045</v>
          </cell>
          <cell r="D777" t="str">
            <v>DEF INC TAX-NON UTIL</v>
          </cell>
          <cell r="E777">
            <v>-116455.55</v>
          </cell>
        </row>
        <row r="778">
          <cell r="C778">
            <v>256050</v>
          </cell>
          <cell r="D778" t="str">
            <v>DEF INC TAX-NMIS FED</v>
          </cell>
          <cell r="E778">
            <v>-11274181</v>
          </cell>
        </row>
        <row r="779">
          <cell r="C779">
            <v>256055</v>
          </cell>
          <cell r="D779" t="str">
            <v>DEF INC TAX-NMIS STA</v>
          </cell>
          <cell r="E779">
            <v>-3996758</v>
          </cell>
        </row>
        <row r="780">
          <cell r="C780">
            <v>256060</v>
          </cell>
          <cell r="D780" t="str">
            <v>DEF INC TAX-NM A FED</v>
          </cell>
          <cell r="E780">
            <v>-981981</v>
          </cell>
        </row>
        <row r="781">
          <cell r="C781">
            <v>256065</v>
          </cell>
          <cell r="D781" t="str">
            <v>DEF INC TAX-NMIS STA</v>
          </cell>
          <cell r="E781">
            <v>-348117</v>
          </cell>
        </row>
        <row r="782">
          <cell r="C782">
            <v>256070</v>
          </cell>
          <cell r="D782" t="str">
            <v>DEF INC TAX-UTIL-DEP</v>
          </cell>
          <cell r="E782">
            <v>-240776996.12</v>
          </cell>
        </row>
        <row r="783">
          <cell r="C783">
            <v>256075</v>
          </cell>
          <cell r="D783" t="str">
            <v>DEF INC TAX-UTIL-DEP</v>
          </cell>
          <cell r="E783">
            <v>-84364937.579999998</v>
          </cell>
        </row>
        <row r="784">
          <cell r="C784">
            <v>256080</v>
          </cell>
          <cell r="D784" t="str">
            <v>DEF INC TAX-UTIL-OTH</v>
          </cell>
          <cell r="E784">
            <v>-32294533.949999999</v>
          </cell>
        </row>
        <row r="785">
          <cell r="C785">
            <v>256085</v>
          </cell>
          <cell r="D785" t="str">
            <v>DEF INC TAX-UTIL-OTH</v>
          </cell>
          <cell r="E785">
            <v>-11444445.300000001</v>
          </cell>
        </row>
        <row r="786">
          <cell r="C786">
            <v>256090</v>
          </cell>
          <cell r="D786" t="str">
            <v>DEF INC TAX-STOR DEP</v>
          </cell>
          <cell r="E786">
            <v>-6276738.8200000003</v>
          </cell>
        </row>
        <row r="787">
          <cell r="C787">
            <v>256095</v>
          </cell>
          <cell r="D787" t="str">
            <v>DEF INC TAX-STOR DEP</v>
          </cell>
          <cell r="E787">
            <v>-2220646.58</v>
          </cell>
        </row>
        <row r="788">
          <cell r="C788">
            <v>256100</v>
          </cell>
          <cell r="D788" t="str">
            <v>DEF INC TAX- OCI FED</v>
          </cell>
          <cell r="E788">
            <v>24309638.649999999</v>
          </cell>
        </row>
        <row r="789">
          <cell r="C789">
            <v>256105</v>
          </cell>
          <cell r="D789" t="str">
            <v>DEF INC TAX- OCI ST</v>
          </cell>
          <cell r="E789">
            <v>8617897.5299999993</v>
          </cell>
        </row>
        <row r="790">
          <cell r="C790">
            <v>256110</v>
          </cell>
          <cell r="D790" t="str">
            <v>STATE TAX CREDITS</v>
          </cell>
          <cell r="E790">
            <v>55759</v>
          </cell>
        </row>
        <row r="791">
          <cell r="C791">
            <v>256115</v>
          </cell>
          <cell r="D791" t="str">
            <v>DEF INC TAX FED - DB</v>
          </cell>
          <cell r="E791">
            <v>-20341228.579999998</v>
          </cell>
        </row>
        <row r="792">
          <cell r="C792">
            <v>256117</v>
          </cell>
          <cell r="D792" t="str">
            <v>DEF INC TAX STATE–DB</v>
          </cell>
          <cell r="E792">
            <v>-7211077.0700000003</v>
          </cell>
        </row>
        <row r="793">
          <cell r="C793">
            <v>256120</v>
          </cell>
          <cell r="D793" t="str">
            <v>DEF INC TAX FED - FA</v>
          </cell>
          <cell r="E793">
            <v>-1068097.1000000001</v>
          </cell>
        </row>
        <row r="794">
          <cell r="C794">
            <v>256125</v>
          </cell>
          <cell r="D794" t="str">
            <v>DEF INC TAX STATE -</v>
          </cell>
          <cell r="E794">
            <v>-378644.35</v>
          </cell>
        </row>
        <row r="795">
          <cell r="C795">
            <v>260005</v>
          </cell>
          <cell r="D795" t="str">
            <v>ASSET RETIREMENT OBL</v>
          </cell>
          <cell r="E795">
            <v>-453313701.13</v>
          </cell>
        </row>
        <row r="796">
          <cell r="C796">
            <v>260010</v>
          </cell>
          <cell r="D796" t="str">
            <v>N. MIST ARO</v>
          </cell>
          <cell r="E796">
            <v>-2297383.29</v>
          </cell>
        </row>
        <row r="797">
          <cell r="C797">
            <v>260015</v>
          </cell>
          <cell r="D797" t="str">
            <v>ACCUM COR NONUTILITY</v>
          </cell>
          <cell r="E797">
            <v>-1632821.56</v>
          </cell>
        </row>
        <row r="798">
          <cell r="C798">
            <v>260205</v>
          </cell>
          <cell r="D798" t="str">
            <v>FAS 133 LT REG GNS</v>
          </cell>
          <cell r="E798">
            <v>-8838245</v>
          </cell>
        </row>
        <row r="799">
          <cell r="C799">
            <v>260210</v>
          </cell>
          <cell r="D799" t="str">
            <v>FAS 133 LT REG GNS</v>
          </cell>
          <cell r="E799">
            <v>-282812</v>
          </cell>
        </row>
        <row r="800">
          <cell r="C800">
            <v>260215</v>
          </cell>
          <cell r="D800" t="str">
            <v>PHY OPT LT GAINS REG</v>
          </cell>
          <cell r="E800">
            <v>0</v>
          </cell>
        </row>
        <row r="801">
          <cell r="C801">
            <v>260405</v>
          </cell>
          <cell r="D801" t="str">
            <v>CUSTCONTR RES NEW OR</v>
          </cell>
          <cell r="E801">
            <v>-1669296.51</v>
          </cell>
        </row>
        <row r="802">
          <cell r="C802">
            <v>260410</v>
          </cell>
          <cell r="D802" t="str">
            <v>CUSTCONTR RES NEW WA</v>
          </cell>
          <cell r="E802">
            <v>-2343210</v>
          </cell>
        </row>
        <row r="803">
          <cell r="C803">
            <v>260415</v>
          </cell>
          <cell r="D803" t="str">
            <v>CUSTCONTR RES CON OR</v>
          </cell>
          <cell r="E803">
            <v>-2395888.0299999998</v>
          </cell>
        </row>
        <row r="804">
          <cell r="C804">
            <v>260420</v>
          </cell>
          <cell r="D804" t="str">
            <v>CUSTCONTR RES CON WA</v>
          </cell>
          <cell r="E804">
            <v>-664817.35</v>
          </cell>
        </row>
        <row r="805">
          <cell r="C805">
            <v>260425</v>
          </cell>
          <cell r="D805" t="str">
            <v>CUSTCONTR M/F NEW OR</v>
          </cell>
          <cell r="E805">
            <v>-119767</v>
          </cell>
        </row>
        <row r="806">
          <cell r="C806">
            <v>260430</v>
          </cell>
          <cell r="D806" t="str">
            <v>CUSTCONTR M/F NEW WA</v>
          </cell>
          <cell r="E806">
            <v>-101665.33</v>
          </cell>
        </row>
        <row r="807">
          <cell r="C807">
            <v>260435</v>
          </cell>
          <cell r="D807" t="str">
            <v>CUSTCONTR M/F CO OR</v>
          </cell>
          <cell r="E807">
            <v>-30793.200000000001</v>
          </cell>
        </row>
        <row r="808">
          <cell r="C808">
            <v>260440</v>
          </cell>
          <cell r="D808" t="str">
            <v>CUSTCONTR M/F CO WA</v>
          </cell>
          <cell r="E808">
            <v>-4282</v>
          </cell>
        </row>
        <row r="809">
          <cell r="C809">
            <v>260445</v>
          </cell>
          <cell r="D809" t="str">
            <v>CUSTCONTR COM NE OR</v>
          </cell>
          <cell r="E809">
            <v>-1140559.28</v>
          </cell>
        </row>
        <row r="810">
          <cell r="C810">
            <v>260450</v>
          </cell>
          <cell r="D810" t="str">
            <v>CUSTCONTR COM NE WA</v>
          </cell>
          <cell r="E810">
            <v>-156188</v>
          </cell>
        </row>
        <row r="811">
          <cell r="C811">
            <v>260455</v>
          </cell>
          <cell r="D811" t="str">
            <v>CUSTCONTR COM CO OR</v>
          </cell>
          <cell r="E811">
            <v>-384919.67</v>
          </cell>
        </row>
        <row r="812">
          <cell r="C812">
            <v>260460</v>
          </cell>
          <cell r="D812" t="str">
            <v>CUSTCONTR COM CO WA</v>
          </cell>
          <cell r="E812">
            <v>-8951</v>
          </cell>
        </row>
        <row r="813">
          <cell r="C813">
            <v>260465</v>
          </cell>
          <cell r="D813" t="str">
            <v>CUSTCONTR IND NEW OR</v>
          </cell>
          <cell r="E813">
            <v>-22315</v>
          </cell>
        </row>
        <row r="814">
          <cell r="C814">
            <v>260470</v>
          </cell>
          <cell r="D814" t="str">
            <v>CUSTCONTR IND CON OR</v>
          </cell>
          <cell r="E814">
            <v>-5450</v>
          </cell>
        </row>
        <row r="815">
          <cell r="C815">
            <v>260605</v>
          </cell>
          <cell r="D815" t="str">
            <v>REGLIABILITY RECL-ST</v>
          </cell>
          <cell r="E815">
            <v>0</v>
          </cell>
        </row>
        <row r="816">
          <cell r="C816">
            <v>260620</v>
          </cell>
          <cell r="D816" t="str">
            <v>Tax - EDIT -Plant LT</v>
          </cell>
          <cell r="E816">
            <v>-116491513</v>
          </cell>
        </row>
        <row r="817">
          <cell r="C817">
            <v>260625</v>
          </cell>
          <cell r="D817" t="str">
            <v>REG LIAB-TAX-EDIT-PL</v>
          </cell>
          <cell r="E817">
            <v>-13088314</v>
          </cell>
        </row>
        <row r="818">
          <cell r="C818">
            <v>260630</v>
          </cell>
          <cell r="D818" t="str">
            <v>REG LIAB-TAX-EDIT-GR</v>
          </cell>
          <cell r="E818">
            <v>-46964132</v>
          </cell>
        </row>
        <row r="819">
          <cell r="C819">
            <v>260635</v>
          </cell>
          <cell r="D819" t="str">
            <v>Tax -EDIT-Gas Res LT</v>
          </cell>
          <cell r="E819">
            <v>-854919</v>
          </cell>
        </row>
        <row r="820">
          <cell r="C820">
            <v>260640</v>
          </cell>
          <cell r="D820" t="str">
            <v>LT STOR MRGN SH - OR</v>
          </cell>
          <cell r="E820">
            <v>0</v>
          </cell>
        </row>
        <row r="821">
          <cell r="C821">
            <v>260645</v>
          </cell>
          <cell r="D821" t="str">
            <v>N. MIST LT DEF GAIN</v>
          </cell>
          <cell r="E821">
            <v>-4394788.4000000004</v>
          </cell>
        </row>
        <row r="822">
          <cell r="C822">
            <v>264005</v>
          </cell>
          <cell r="D822" t="str">
            <v>ESRIP LIABILITY LONG</v>
          </cell>
          <cell r="E822">
            <v>-24928812.989999998</v>
          </cell>
        </row>
        <row r="823">
          <cell r="C823">
            <v>264010</v>
          </cell>
          <cell r="D823" t="str">
            <v>SERP LIABILITY LONG</v>
          </cell>
          <cell r="E823">
            <v>-10764723.380000001</v>
          </cell>
        </row>
        <row r="824">
          <cell r="C824">
            <v>264015</v>
          </cell>
          <cell r="D824" t="str">
            <v>DBP PENSION LIABILIT</v>
          </cell>
          <cell r="E824">
            <v>-101199392.36</v>
          </cell>
        </row>
        <row r="825">
          <cell r="C825">
            <v>264020</v>
          </cell>
          <cell r="D825" t="str">
            <v>FAS 106 LIABILITY LO</v>
          </cell>
          <cell r="E825">
            <v>-24818182.949999999</v>
          </cell>
        </row>
        <row r="826">
          <cell r="C826">
            <v>268005</v>
          </cell>
          <cell r="D826" t="str">
            <v>FAS133 L.T. LOSS SW&amp;</v>
          </cell>
          <cell r="E826">
            <v>-9270643</v>
          </cell>
        </row>
        <row r="827">
          <cell r="C827">
            <v>268010</v>
          </cell>
          <cell r="D827" t="str">
            <v>FAS133 L.T. LOSS PHY</v>
          </cell>
          <cell r="E827">
            <v>-204370</v>
          </cell>
        </row>
        <row r="828">
          <cell r="C828">
            <v>272005</v>
          </cell>
          <cell r="D828" t="str">
            <v>ROU UTILIT LEASE LIA</v>
          </cell>
          <cell r="E828">
            <v>-79975606.189999998</v>
          </cell>
        </row>
        <row r="829">
          <cell r="C829">
            <v>280005</v>
          </cell>
          <cell r="D829" t="str">
            <v>GASCO PRE 2003</v>
          </cell>
          <cell r="E829">
            <v>-3301341.48</v>
          </cell>
        </row>
        <row r="830">
          <cell r="C830">
            <v>280010</v>
          </cell>
          <cell r="D830" t="str">
            <v>SILTRONIC PRE 2003</v>
          </cell>
          <cell r="E830">
            <v>-263163.86</v>
          </cell>
        </row>
        <row r="831">
          <cell r="C831">
            <v>280015</v>
          </cell>
          <cell r="D831" t="str">
            <v>HARBOR PRE 2003</v>
          </cell>
          <cell r="E831">
            <v>-1297179.48</v>
          </cell>
        </row>
        <row r="832">
          <cell r="C832">
            <v>280020</v>
          </cell>
          <cell r="D832" t="str">
            <v>ENVIR INV-GASCO</v>
          </cell>
          <cell r="E832">
            <v>3301341.48</v>
          </cell>
        </row>
        <row r="833">
          <cell r="C833">
            <v>280025</v>
          </cell>
          <cell r="D833" t="str">
            <v>ENVIR INV-WACKER</v>
          </cell>
          <cell r="E833">
            <v>263163.86</v>
          </cell>
        </row>
        <row r="834">
          <cell r="C834">
            <v>280030</v>
          </cell>
          <cell r="D834" t="str">
            <v>ENVIR INV - PORTLAND</v>
          </cell>
          <cell r="E834">
            <v>1297179.48</v>
          </cell>
        </row>
        <row r="835">
          <cell r="C835">
            <v>280035</v>
          </cell>
          <cell r="D835" t="str">
            <v>ENVIRON. LIABILITIES</v>
          </cell>
          <cell r="E835">
            <v>20093173.719999999</v>
          </cell>
        </row>
        <row r="836">
          <cell r="C836">
            <v>280040</v>
          </cell>
          <cell r="D836" t="str">
            <v>INJ &amp; DAM RES-EXT-GA</v>
          </cell>
          <cell r="E836">
            <v>-233447710.69</v>
          </cell>
        </row>
        <row r="837">
          <cell r="C837">
            <v>280045</v>
          </cell>
          <cell r="D837" t="str">
            <v>INJ &amp; DAM RES-EUG</v>
          </cell>
          <cell r="E837">
            <v>-95652.5</v>
          </cell>
        </row>
        <row r="838">
          <cell r="C838">
            <v>280050</v>
          </cell>
          <cell r="D838" t="str">
            <v>INJ &amp; DAM RES-EXT-WA</v>
          </cell>
          <cell r="E838">
            <v>-3799801.65</v>
          </cell>
        </row>
        <row r="839">
          <cell r="C839">
            <v>280055</v>
          </cell>
          <cell r="D839" t="str">
            <v>INJ &amp; DAM INS-EXT HA</v>
          </cell>
          <cell r="E839">
            <v>-36374344.210000001</v>
          </cell>
        </row>
        <row r="840">
          <cell r="C840">
            <v>280060</v>
          </cell>
          <cell r="D840" t="str">
            <v>INJ &amp; DAM RES-EXT OR</v>
          </cell>
          <cell r="E840">
            <v>-194059.54</v>
          </cell>
        </row>
        <row r="841">
          <cell r="C841">
            <v>280065</v>
          </cell>
          <cell r="D841" t="str">
            <v>INJ &amp; DAM RES-EXT TA</v>
          </cell>
          <cell r="E841">
            <v>-10532100.300000001</v>
          </cell>
        </row>
        <row r="842">
          <cell r="C842">
            <v>280070</v>
          </cell>
          <cell r="D842" t="str">
            <v>INJ &amp; DAM RES-ENV CE</v>
          </cell>
          <cell r="E842">
            <v>-780241.74</v>
          </cell>
        </row>
        <row r="843">
          <cell r="C843">
            <v>280075</v>
          </cell>
          <cell r="D843" t="str">
            <v>INJ &amp; DAM RES-FRONT</v>
          </cell>
          <cell r="E843">
            <v>-19822295.73</v>
          </cell>
        </row>
        <row r="844">
          <cell r="C844">
            <v>280080</v>
          </cell>
          <cell r="D844" t="str">
            <v>INJ &amp; DAM RES-FR AM</v>
          </cell>
          <cell r="E844">
            <v>-158120.4</v>
          </cell>
        </row>
        <row r="845">
          <cell r="C845">
            <v>280085</v>
          </cell>
          <cell r="D845" t="str">
            <v>RES OFFSET - ENV GAS</v>
          </cell>
          <cell r="E845">
            <v>141069877.56</v>
          </cell>
        </row>
        <row r="846">
          <cell r="C846">
            <v>280090</v>
          </cell>
          <cell r="D846" t="str">
            <v>RES OFFSET - ENV SIL</v>
          </cell>
          <cell r="E846">
            <v>3799801.65</v>
          </cell>
        </row>
        <row r="847">
          <cell r="C847">
            <v>280095</v>
          </cell>
          <cell r="D847" t="str">
            <v>RES OFFSET - ENV HAR</v>
          </cell>
          <cell r="E847">
            <v>25538798.920000002</v>
          </cell>
        </row>
        <row r="848">
          <cell r="C848">
            <v>280100</v>
          </cell>
          <cell r="D848" t="str">
            <v>RES OFFSET - ENV TAR</v>
          </cell>
          <cell r="E848">
            <v>10532100.300000001</v>
          </cell>
        </row>
        <row r="849">
          <cell r="C849">
            <v>280105</v>
          </cell>
          <cell r="D849" t="str">
            <v>RES OFFSET - ENV EUG</v>
          </cell>
          <cell r="E849">
            <v>95652.5</v>
          </cell>
        </row>
        <row r="850">
          <cell r="C850">
            <v>280110</v>
          </cell>
          <cell r="D850" t="str">
            <v>RES OFFSET - ENV FRO</v>
          </cell>
          <cell r="E850">
            <v>18369927.460000001</v>
          </cell>
        </row>
        <row r="851">
          <cell r="C851">
            <v>280115</v>
          </cell>
          <cell r="D851" t="str">
            <v>RES OFFSET - ENV STE</v>
          </cell>
          <cell r="E851">
            <v>14982.33</v>
          </cell>
        </row>
        <row r="852">
          <cell r="C852">
            <v>280120</v>
          </cell>
          <cell r="D852" t="str">
            <v>RES OFFSET - ENV CRT</v>
          </cell>
          <cell r="E852">
            <v>780241.74</v>
          </cell>
        </row>
        <row r="853">
          <cell r="C853">
            <v>280125</v>
          </cell>
          <cell r="D853" t="str">
            <v>RES OFFSET - FR AMER</v>
          </cell>
          <cell r="E853">
            <v>158120.4</v>
          </cell>
        </row>
        <row r="854">
          <cell r="C854">
            <v>280205</v>
          </cell>
          <cell r="D854" t="str">
            <v>FIN UTIL LEASE LIA</v>
          </cell>
          <cell r="E854">
            <v>0</v>
          </cell>
        </row>
        <row r="855">
          <cell r="C855">
            <v>280605</v>
          </cell>
          <cell r="D855" t="str">
            <v>O/L - WC Reclass- LT</v>
          </cell>
          <cell r="E855">
            <v>0</v>
          </cell>
        </row>
        <row r="856">
          <cell r="C856">
            <v>280610</v>
          </cell>
          <cell r="D856" t="str">
            <v>DCP - EXEC AND DIR</v>
          </cell>
          <cell r="E856">
            <v>-8218982.2699999996</v>
          </cell>
        </row>
        <row r="857">
          <cell r="C857">
            <v>280615</v>
          </cell>
          <cell r="D857" t="str">
            <v>EDCP</v>
          </cell>
          <cell r="E857">
            <v>0</v>
          </cell>
        </row>
        <row r="858">
          <cell r="C858">
            <v>280620</v>
          </cell>
          <cell r="D858" t="str">
            <v>DDCP</v>
          </cell>
          <cell r="E858">
            <v>-5171565.57</v>
          </cell>
        </row>
        <row r="859">
          <cell r="C859">
            <v>280630</v>
          </cell>
          <cell r="D859" t="str">
            <v>MISC NONCUR LIA-RECL</v>
          </cell>
          <cell r="E859">
            <v>0</v>
          </cell>
        </row>
        <row r="860">
          <cell r="C860">
            <v>280635</v>
          </cell>
          <cell r="D860" t="str">
            <v>Western States Liab</v>
          </cell>
          <cell r="E860">
            <v>-5561097</v>
          </cell>
        </row>
        <row r="861">
          <cell r="C861">
            <v>280640</v>
          </cell>
          <cell r="D861" t="str">
            <v>West States LT-contr</v>
          </cell>
          <cell r="E861">
            <v>387509.35</v>
          </cell>
        </row>
        <row r="862">
          <cell r="C862">
            <v>280650</v>
          </cell>
          <cell r="D862" t="str">
            <v>AUTO SELF-INSURANCE</v>
          </cell>
          <cell r="E862">
            <v>-19596.599999999999</v>
          </cell>
        </row>
        <row r="863">
          <cell r="C863">
            <v>280655</v>
          </cell>
          <cell r="D863" t="str">
            <v>INJ &amp; DAMAGE RES-OPE</v>
          </cell>
          <cell r="E863">
            <v>-34101.99</v>
          </cell>
        </row>
        <row r="864">
          <cell r="C864">
            <v>280660</v>
          </cell>
          <cell r="D864" t="str">
            <v>INJ &amp; DAMAGE RES-CON</v>
          </cell>
          <cell r="E864">
            <v>-119800.23</v>
          </cell>
        </row>
        <row r="865">
          <cell r="C865">
            <v>280665</v>
          </cell>
          <cell r="D865" t="str">
            <v>INJ &amp; DAMAGE RES-HR</v>
          </cell>
          <cell r="E865">
            <v>-20000</v>
          </cell>
        </row>
        <row r="866">
          <cell r="C866">
            <v>280675</v>
          </cell>
          <cell r="D866" t="str">
            <v>ACC LIAB-EXEMPT VACA</v>
          </cell>
          <cell r="E866">
            <v>-5875005.1100000003</v>
          </cell>
        </row>
        <row r="867">
          <cell r="C867">
            <v>311010</v>
          </cell>
          <cell r="D867" t="str">
            <v>COMMON STOCK - NO PA</v>
          </cell>
          <cell r="E867">
            <v>-449904224.92000002</v>
          </cell>
        </row>
        <row r="868">
          <cell r="C868">
            <v>311020</v>
          </cell>
          <cell r="D868" t="str">
            <v>CAPITAL</v>
          </cell>
          <cell r="E868">
            <v>-377979701.74000001</v>
          </cell>
        </row>
        <row r="869">
          <cell r="C869">
            <v>311025</v>
          </cell>
          <cell r="D869" t="str">
            <v>CS EXP - DRIP &amp; ESPP</v>
          </cell>
          <cell r="E869">
            <v>6880.06</v>
          </cell>
        </row>
        <row r="870">
          <cell r="C870">
            <v>311030</v>
          </cell>
          <cell r="D870" t="str">
            <v>CS EXP - ISSUANCE</v>
          </cell>
          <cell r="E870">
            <v>4188234.08</v>
          </cell>
        </row>
        <row r="871">
          <cell r="C871">
            <v>311205</v>
          </cell>
          <cell r="D871" t="str">
            <v>PREM-CAP STOCK-OTHER</v>
          </cell>
          <cell r="E871">
            <v>-293561404.88999999</v>
          </cell>
        </row>
        <row r="872">
          <cell r="C872">
            <v>311210</v>
          </cell>
          <cell r="D872" t="str">
            <v>APIC - STOCK BASED C</v>
          </cell>
          <cell r="E872">
            <v>-2914607.47</v>
          </cell>
        </row>
        <row r="873">
          <cell r="C873">
            <v>311215</v>
          </cell>
          <cell r="D873" t="str">
            <v>APIC - LTIP</v>
          </cell>
          <cell r="E873">
            <v>-3698477.62</v>
          </cell>
        </row>
        <row r="874">
          <cell r="C874">
            <v>311220</v>
          </cell>
          <cell r="D874" t="str">
            <v>APIC - OTHER</v>
          </cell>
          <cell r="E874">
            <v>227648901.40000001</v>
          </cell>
        </row>
        <row r="875">
          <cell r="C875">
            <v>311225</v>
          </cell>
          <cell r="D875" t="str">
            <v>REDUCTION IN PAR - C</v>
          </cell>
          <cell r="E875">
            <v>293561404.88999999</v>
          </cell>
        </row>
        <row r="876">
          <cell r="C876">
            <v>311230</v>
          </cell>
          <cell r="D876" t="str">
            <v>APIC - REAQRD PRFD S</v>
          </cell>
          <cell r="E876">
            <v>-1649863.59</v>
          </cell>
        </row>
        <row r="877">
          <cell r="C877">
            <v>311235</v>
          </cell>
          <cell r="D877" t="str">
            <v>INST RECD-STOCK-EMP</v>
          </cell>
          <cell r="E877">
            <v>-88373.38</v>
          </cell>
        </row>
        <row r="878">
          <cell r="C878">
            <v>316005</v>
          </cell>
          <cell r="D878" t="str">
            <v>RETAINED EARNINGS</v>
          </cell>
          <cell r="E878">
            <v>-529277865.91000003</v>
          </cell>
        </row>
        <row r="879">
          <cell r="C879">
            <v>316006</v>
          </cell>
          <cell r="D879" t="str">
            <v>DIVIDENDS</v>
          </cell>
          <cell r="E879">
            <v>30190426.68</v>
          </cell>
        </row>
        <row r="880">
          <cell r="C880">
            <v>316015</v>
          </cell>
          <cell r="D880" t="str">
            <v>UNDIST EARN-NNG FINA</v>
          </cell>
          <cell r="E880">
            <v>2562211.71</v>
          </cell>
        </row>
        <row r="881">
          <cell r="C881">
            <v>316020</v>
          </cell>
          <cell r="D881" t="str">
            <v>UNDIST EARN - NW ENE</v>
          </cell>
          <cell r="E881">
            <v>8436924.7599999998</v>
          </cell>
        </row>
        <row r="882">
          <cell r="C882">
            <v>316025</v>
          </cell>
          <cell r="D882" t="str">
            <v>R/E - KB PIPELINE</v>
          </cell>
          <cell r="E882">
            <v>933350.75</v>
          </cell>
        </row>
        <row r="883">
          <cell r="C883">
            <v>316045</v>
          </cell>
          <cell r="D883" t="str">
            <v>R/E-EARNINGS-FIN</v>
          </cell>
          <cell r="E883">
            <v>-36350095.390000001</v>
          </cell>
        </row>
        <row r="884">
          <cell r="C884">
            <v>320005</v>
          </cell>
          <cell r="D884" t="str">
            <v>OTHER COMP INCOME</v>
          </cell>
          <cell r="E884">
            <v>10943961.48</v>
          </cell>
        </row>
        <row r="885">
          <cell r="C885">
            <v>390000</v>
          </cell>
          <cell r="D885" t="str">
            <v>CONV G/L Bal Offset</v>
          </cell>
          <cell r="E885">
            <v>-0.79</v>
          </cell>
        </row>
      </sheetData>
      <sheetData sheetId="14">
        <row r="25">
          <cell r="C25">
            <v>103005</v>
          </cell>
          <cell r="D25" t="str">
            <v>CASH WF GENERAL</v>
          </cell>
          <cell r="E25">
            <v>1792645.28</v>
          </cell>
        </row>
        <row r="26">
          <cell r="C26">
            <v>103015</v>
          </cell>
          <cell r="D26" t="str">
            <v>CASH - BANK OF AMERI</v>
          </cell>
          <cell r="E26">
            <v>129988.47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412762.75</v>
          </cell>
        </row>
        <row r="32">
          <cell r="C32">
            <v>103050</v>
          </cell>
          <cell r="D32" t="str">
            <v>CASH - WELLS - PAYRO</v>
          </cell>
          <cell r="E32">
            <v>0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-1919580.1</v>
          </cell>
        </row>
        <row r="36">
          <cell r="C36">
            <v>103100</v>
          </cell>
          <cell r="D36" t="str">
            <v>Accts Pay WF-AP Clea</v>
          </cell>
          <cell r="E36">
            <v>-4590480.75</v>
          </cell>
        </row>
        <row r="37">
          <cell r="C37">
            <v>103105</v>
          </cell>
          <cell r="D37" t="str">
            <v>PAYROLL WF CLEARING</v>
          </cell>
          <cell r="E37">
            <v>299604.03999999998</v>
          </cell>
        </row>
        <row r="38">
          <cell r="C38">
            <v>103110</v>
          </cell>
          <cell r="D38" t="str">
            <v>Towers Watson Clring</v>
          </cell>
          <cell r="E38">
            <v>201.29</v>
          </cell>
        </row>
        <row r="39">
          <cell r="C39">
            <v>103115</v>
          </cell>
          <cell r="D39" t="str">
            <v>PMT PROC CASH CLEAR</v>
          </cell>
          <cell r="E39">
            <v>-83697.440000000002</v>
          </cell>
        </row>
        <row r="40">
          <cell r="C40">
            <v>103120</v>
          </cell>
          <cell r="D40" t="str">
            <v>Gen Actg USB Clearin</v>
          </cell>
          <cell r="E40">
            <v>-531717.6</v>
          </cell>
        </row>
        <row r="41">
          <cell r="C41">
            <v>103125</v>
          </cell>
          <cell r="D41" t="str">
            <v>Appl Ctr BofA Cleari</v>
          </cell>
          <cell r="E41">
            <v>3925.21</v>
          </cell>
        </row>
        <row r="42">
          <cell r="C42">
            <v>103130</v>
          </cell>
          <cell r="D42" t="str">
            <v>RECLASS - O/S CHECKS</v>
          </cell>
          <cell r="E42">
            <v>4501468.71</v>
          </cell>
        </row>
        <row r="43">
          <cell r="C43">
            <v>103135</v>
          </cell>
          <cell r="D43" t="str">
            <v>EDC &amp; ESRIP CASH</v>
          </cell>
          <cell r="E43">
            <v>4905876.68</v>
          </cell>
        </row>
        <row r="44">
          <cell r="C44">
            <v>103140</v>
          </cell>
          <cell r="D44" t="str">
            <v>DDC CASH</v>
          </cell>
          <cell r="E44">
            <v>349422.45</v>
          </cell>
        </row>
        <row r="45">
          <cell r="C45">
            <v>103145</v>
          </cell>
          <cell r="D45" t="str">
            <v>SUPP TRUST CASH</v>
          </cell>
          <cell r="E45">
            <v>3620510.95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106005</v>
          </cell>
          <cell r="D53" t="str">
            <v>A/R-SERVICE</v>
          </cell>
          <cell r="E53">
            <v>16258129.91</v>
          </cell>
        </row>
        <row r="54">
          <cell r="C54">
            <v>106010</v>
          </cell>
          <cell r="D54" t="str">
            <v>A/R - CONTRA-CLN ENE</v>
          </cell>
          <cell r="E54">
            <v>-57183.05</v>
          </cell>
        </row>
        <row r="55">
          <cell r="C55">
            <v>106015</v>
          </cell>
          <cell r="D55" t="str">
            <v>A/R-OPTIMIZATION REC</v>
          </cell>
          <cell r="E55">
            <v>914927.85</v>
          </cell>
        </row>
        <row r="56">
          <cell r="C56">
            <v>106020</v>
          </cell>
          <cell r="D56" t="str">
            <v>A/R-COMMERCIAL</v>
          </cell>
          <cell r="E56">
            <v>8750633.1799999997</v>
          </cell>
        </row>
        <row r="57">
          <cell r="C57">
            <v>106025</v>
          </cell>
          <cell r="D57" t="str">
            <v>A/R-INDUSTRIAL FIRM</v>
          </cell>
          <cell r="E57">
            <v>2228569.7200000002</v>
          </cell>
        </row>
        <row r="58">
          <cell r="C58">
            <v>106030</v>
          </cell>
          <cell r="D58" t="str">
            <v>A/R-INDUSTRIAL INT</v>
          </cell>
          <cell r="E58">
            <v>2722626.14</v>
          </cell>
        </row>
        <row r="59">
          <cell r="C59">
            <v>106035</v>
          </cell>
          <cell r="D59" t="str">
            <v>A/R GST TAX PAID</v>
          </cell>
          <cell r="E59">
            <v>5496822.8099999996</v>
          </cell>
        </row>
        <row r="60">
          <cell r="C60">
            <v>106040</v>
          </cell>
          <cell r="D60" t="str">
            <v>A/R-GENERAL</v>
          </cell>
          <cell r="E60">
            <v>443782.92</v>
          </cell>
        </row>
        <row r="61">
          <cell r="C61">
            <v>106041</v>
          </cell>
          <cell r="D61" t="str">
            <v>A/R GEN CONVERSION</v>
          </cell>
          <cell r="E61">
            <v>0</v>
          </cell>
        </row>
        <row r="62">
          <cell r="C62">
            <v>106045</v>
          </cell>
          <cell r="D62" t="str">
            <v>A/R-GAP</v>
          </cell>
          <cell r="E62">
            <v>13172</v>
          </cell>
        </row>
        <row r="63">
          <cell r="C63">
            <v>106050</v>
          </cell>
          <cell r="D63" t="str">
            <v>A/R OTHER</v>
          </cell>
          <cell r="E63">
            <v>750020.48</v>
          </cell>
        </row>
        <row r="64">
          <cell r="C64">
            <v>106055</v>
          </cell>
          <cell r="D64" t="str">
            <v>A/R - INTERSTATE STO</v>
          </cell>
          <cell r="E64">
            <v>8489613.5700000003</v>
          </cell>
        </row>
        <row r="65">
          <cell r="C65">
            <v>106075</v>
          </cell>
          <cell r="D65" t="str">
            <v>A/R - P CARDS</v>
          </cell>
          <cell r="E65">
            <v>2058.81</v>
          </cell>
        </row>
        <row r="66">
          <cell r="C66">
            <v>106080</v>
          </cell>
          <cell r="D66" t="str">
            <v>A/R LIFE INSURANCE</v>
          </cell>
          <cell r="E66">
            <v>2255170</v>
          </cell>
        </row>
        <row r="67">
          <cell r="C67">
            <v>106085</v>
          </cell>
          <cell r="D67" t="str">
            <v>A/R - WC MCRAE</v>
          </cell>
          <cell r="E67">
            <v>635660.16</v>
          </cell>
        </row>
        <row r="68">
          <cell r="C68">
            <v>106090</v>
          </cell>
          <cell r="D68" t="str">
            <v>A/R - WC POWELL</v>
          </cell>
          <cell r="E68">
            <v>298884.71999999997</v>
          </cell>
        </row>
        <row r="69">
          <cell r="C69">
            <v>106095</v>
          </cell>
          <cell r="D69" t="str">
            <v>A/R - WC GAUTHIER</v>
          </cell>
          <cell r="E69">
            <v>75648.070000000007</v>
          </cell>
        </row>
        <row r="70">
          <cell r="C70">
            <v>106097</v>
          </cell>
          <cell r="D70" t="str">
            <v>A/R - WC SHIRRELL</v>
          </cell>
          <cell r="E70">
            <v>29460.13</v>
          </cell>
        </row>
        <row r="71">
          <cell r="C71">
            <v>106100</v>
          </cell>
          <cell r="D71" t="str">
            <v>A/R-CITY OF COTTAGE</v>
          </cell>
          <cell r="E71">
            <v>1130.76</v>
          </cell>
        </row>
        <row r="72">
          <cell r="C72">
            <v>109005</v>
          </cell>
          <cell r="D72" t="str">
            <v>ACCR REV UNB WRM</v>
          </cell>
          <cell r="E72">
            <v>14795656.789999999</v>
          </cell>
        </row>
        <row r="73">
          <cell r="C73">
            <v>109010</v>
          </cell>
          <cell r="D73" t="str">
            <v>ACCR REV UNB</v>
          </cell>
          <cell r="E73">
            <v>0</v>
          </cell>
        </row>
        <row r="74">
          <cell r="C74">
            <v>112007</v>
          </cell>
          <cell r="D74" t="str">
            <v>NWN REC AFFIL CLEAR</v>
          </cell>
          <cell r="E74">
            <v>278063.92</v>
          </cell>
        </row>
        <row r="75">
          <cell r="C75">
            <v>115007</v>
          </cell>
          <cell r="D75" t="str">
            <v>INTERCO REC CLEARING</v>
          </cell>
          <cell r="E75">
            <v>30058.45</v>
          </cell>
        </row>
        <row r="76">
          <cell r="C76">
            <v>115305</v>
          </cell>
          <cell r="D76" t="str">
            <v>TAXSHARE INTERCO REC</v>
          </cell>
          <cell r="E76">
            <v>0</v>
          </cell>
        </row>
        <row r="77">
          <cell r="C77">
            <v>118005</v>
          </cell>
          <cell r="D77" t="str">
            <v>PROV-UNCOLL RESIDEN</v>
          </cell>
          <cell r="E77">
            <v>-500113.47</v>
          </cell>
        </row>
        <row r="78">
          <cell r="C78">
            <v>118010</v>
          </cell>
          <cell r="D78" t="str">
            <v>PROV-UNCOLL COMMER</v>
          </cell>
          <cell r="E78">
            <v>-63915.78</v>
          </cell>
        </row>
        <row r="79">
          <cell r="C79">
            <v>118015</v>
          </cell>
          <cell r="D79" t="str">
            <v>PROV-UNCOLL IND FIRM</v>
          </cell>
          <cell r="E79">
            <v>-77920.259999999995</v>
          </cell>
        </row>
        <row r="80">
          <cell r="C80">
            <v>118020</v>
          </cell>
          <cell r="D80" t="str">
            <v>PROV-UNCOLL IND INT</v>
          </cell>
          <cell r="E80">
            <v>-77670.490000000005</v>
          </cell>
        </row>
        <row r="81">
          <cell r="C81">
            <v>118025</v>
          </cell>
          <cell r="D81" t="str">
            <v>PROV-UNCOL REVENUE</v>
          </cell>
          <cell r="E81">
            <v>-14360.83</v>
          </cell>
        </row>
        <row r="82">
          <cell r="C82">
            <v>118030</v>
          </cell>
          <cell r="D82" t="str">
            <v>PROV-UNCOL REV WARM</v>
          </cell>
          <cell r="E82">
            <v>0.01</v>
          </cell>
        </row>
        <row r="83">
          <cell r="C83">
            <v>118035</v>
          </cell>
          <cell r="D83" t="str">
            <v>PROV-UNCOLL MISC</v>
          </cell>
          <cell r="E83">
            <v>-117741.14</v>
          </cell>
        </row>
        <row r="84">
          <cell r="C84">
            <v>121005</v>
          </cell>
          <cell r="D84" t="str">
            <v>REG ASSET RECLASS-ST</v>
          </cell>
          <cell r="E84">
            <v>0</v>
          </cell>
        </row>
        <row r="85">
          <cell r="C85">
            <v>121010</v>
          </cell>
          <cell r="D85" t="str">
            <v>CUR REG ASSETS - TAX</v>
          </cell>
          <cell r="E85">
            <v>2208426</v>
          </cell>
        </row>
        <row r="86">
          <cell r="C86">
            <v>121015</v>
          </cell>
          <cell r="D86" t="str">
            <v>ENV ASSET ST RECLASS</v>
          </cell>
          <cell r="E86">
            <v>0</v>
          </cell>
        </row>
        <row r="87">
          <cell r="C87">
            <v>121205</v>
          </cell>
          <cell r="D87" t="str">
            <v>PENSION CUR REG ASST</v>
          </cell>
          <cell r="E87">
            <v>7131059</v>
          </cell>
        </row>
        <row r="88">
          <cell r="C88">
            <v>121405</v>
          </cell>
          <cell r="D88" t="str">
            <v>ST REG LOSS SWAP FC</v>
          </cell>
          <cell r="E88">
            <v>12424063</v>
          </cell>
        </row>
        <row r="89">
          <cell r="C89">
            <v>121410</v>
          </cell>
          <cell r="D89" t="str">
            <v>ST REG LOSS PHYSICAL</v>
          </cell>
          <cell r="E89">
            <v>2569340</v>
          </cell>
        </row>
        <row r="90">
          <cell r="C90">
            <v>121415</v>
          </cell>
          <cell r="D90" t="str">
            <v>PHY OPT-ST LOSS REG</v>
          </cell>
          <cell r="E90">
            <v>924638</v>
          </cell>
        </row>
        <row r="91">
          <cell r="C91">
            <v>124005</v>
          </cell>
          <cell r="D91" t="str">
            <v>ST GAIN FAS SWAP FC</v>
          </cell>
          <cell r="E91">
            <v>59360665</v>
          </cell>
        </row>
        <row r="92">
          <cell r="C92">
            <v>124010</v>
          </cell>
          <cell r="D92" t="str">
            <v>ST GAIN FAS PHYSICAL</v>
          </cell>
          <cell r="E92">
            <v>1147373</v>
          </cell>
        </row>
        <row r="93">
          <cell r="C93">
            <v>124015</v>
          </cell>
          <cell r="D93" t="str">
            <v>PHYSICAL OPT-ST GAIN</v>
          </cell>
          <cell r="E93">
            <v>144119</v>
          </cell>
        </row>
        <row r="94">
          <cell r="C94">
            <v>127005</v>
          </cell>
          <cell r="D94" t="str">
            <v>UNDRGRD STG MIST</v>
          </cell>
          <cell r="E94">
            <v>56838472.090000004</v>
          </cell>
        </row>
        <row r="95">
          <cell r="C95">
            <v>127015</v>
          </cell>
          <cell r="D95" t="str">
            <v>UNDRGRD STG-JP</v>
          </cell>
          <cell r="E95">
            <v>5487769.9500000002</v>
          </cell>
        </row>
        <row r="96">
          <cell r="C96">
            <v>127020</v>
          </cell>
          <cell r="D96" t="str">
            <v>LNG STORAGE-GASCO</v>
          </cell>
          <cell r="E96">
            <v>1970354.2</v>
          </cell>
        </row>
        <row r="97">
          <cell r="C97">
            <v>127025</v>
          </cell>
          <cell r="D97" t="str">
            <v>LNG STORAGE-NEWPORT</v>
          </cell>
          <cell r="E97">
            <v>3745255.18</v>
          </cell>
        </row>
        <row r="98">
          <cell r="C98">
            <v>127030</v>
          </cell>
          <cell r="D98" t="str">
            <v>UNDRGRD STG - OPTN</v>
          </cell>
          <cell r="E98">
            <v>-914927.85</v>
          </cell>
        </row>
        <row r="99">
          <cell r="C99">
            <v>127220</v>
          </cell>
          <cell r="D99" t="str">
            <v>MAT &amp; SUPPLIES-GEN</v>
          </cell>
          <cell r="E99">
            <v>19544289.239999998</v>
          </cell>
        </row>
        <row r="100">
          <cell r="C100">
            <v>127221</v>
          </cell>
          <cell r="D100" t="str">
            <v>INVENTORY CONVERSION</v>
          </cell>
          <cell r="E100">
            <v>0</v>
          </cell>
        </row>
        <row r="101">
          <cell r="C101">
            <v>127225</v>
          </cell>
          <cell r="D101" t="str">
            <v>PURCHASED APPL-PTLD-</v>
          </cell>
          <cell r="E101">
            <v>1169283.68</v>
          </cell>
        </row>
        <row r="102">
          <cell r="C102">
            <v>127245</v>
          </cell>
          <cell r="D102" t="str">
            <v>MAT &amp; SUPPLIES-ODORA</v>
          </cell>
          <cell r="E102">
            <v>190997.03</v>
          </cell>
        </row>
        <row r="103">
          <cell r="C103">
            <v>127255</v>
          </cell>
          <cell r="D103" t="str">
            <v>MAT &amp; SUPP-DIESEL AU</v>
          </cell>
          <cell r="E103">
            <v>24018.69</v>
          </cell>
        </row>
        <row r="104">
          <cell r="C104">
            <v>127260</v>
          </cell>
          <cell r="D104" t="str">
            <v>MAT &amp; SUPP-UNLEADED</v>
          </cell>
          <cell r="E104">
            <v>110149.68</v>
          </cell>
        </row>
        <row r="105">
          <cell r="C105">
            <v>127505</v>
          </cell>
          <cell r="D105" t="str">
            <v>RTC INVENTORY</v>
          </cell>
          <cell r="E105">
            <v>863608.63</v>
          </cell>
        </row>
        <row r="106">
          <cell r="C106">
            <v>127510</v>
          </cell>
          <cell r="D106" t="str">
            <v>SMART ENERGY RTC</v>
          </cell>
          <cell r="E106">
            <v>240000</v>
          </cell>
        </row>
        <row r="107">
          <cell r="C107">
            <v>127515</v>
          </cell>
          <cell r="D107" t="str">
            <v>RTC OFFTAKES IN TRAN</v>
          </cell>
          <cell r="E107">
            <v>0</v>
          </cell>
        </row>
        <row r="108">
          <cell r="C108">
            <v>127520</v>
          </cell>
          <cell r="D108" t="str">
            <v>RTC INVEST INV WIP</v>
          </cell>
          <cell r="E108">
            <v>45912.99</v>
          </cell>
        </row>
        <row r="109">
          <cell r="C109">
            <v>139205</v>
          </cell>
          <cell r="D109" t="str">
            <v>PREPMTS-NOTE DISC</v>
          </cell>
          <cell r="E109">
            <v>266837.08</v>
          </cell>
        </row>
        <row r="110">
          <cell r="C110">
            <v>139215</v>
          </cell>
          <cell r="D110" t="str">
            <v>PREPMTS-PROP TAXES</v>
          </cell>
          <cell r="E110">
            <v>0</v>
          </cell>
        </row>
        <row r="111">
          <cell r="C111">
            <v>139220</v>
          </cell>
          <cell r="D111" t="str">
            <v>PREPMTS-OTHER TAXES</v>
          </cell>
          <cell r="E111">
            <v>395283.49</v>
          </cell>
        </row>
        <row r="112">
          <cell r="C112">
            <v>139230</v>
          </cell>
          <cell r="D112" t="str">
            <v>PREPD LEASES &amp; MAINT</v>
          </cell>
          <cell r="E112">
            <v>422095.87</v>
          </cell>
        </row>
        <row r="113">
          <cell r="C113">
            <v>139235</v>
          </cell>
          <cell r="D113" t="str">
            <v>PREPAID NT SYSTEM EX</v>
          </cell>
          <cell r="E113">
            <v>7011018.1699999999</v>
          </cell>
        </row>
        <row r="114">
          <cell r="C114">
            <v>139240</v>
          </cell>
          <cell r="D114" t="str">
            <v>PREPMTS-BONUS</v>
          </cell>
          <cell r="E114">
            <v>30250.27</v>
          </cell>
        </row>
        <row r="115">
          <cell r="C115">
            <v>139245</v>
          </cell>
          <cell r="D115" t="str">
            <v>PRE-PD ANNUAL TRIMET</v>
          </cell>
          <cell r="E115">
            <v>70334.66</v>
          </cell>
        </row>
        <row r="116">
          <cell r="C116">
            <v>139250</v>
          </cell>
          <cell r="D116" t="str">
            <v>PREPMTS-INSURANCE</v>
          </cell>
          <cell r="E116">
            <v>875698.35</v>
          </cell>
        </row>
        <row r="117">
          <cell r="C117">
            <v>139260</v>
          </cell>
          <cell r="D117" t="str">
            <v>PREP SHELF REG EXP</v>
          </cell>
          <cell r="E117">
            <v>39636</v>
          </cell>
        </row>
        <row r="118">
          <cell r="C118">
            <v>139265</v>
          </cell>
          <cell r="D118" t="str">
            <v>PREPMTS-MISC</v>
          </cell>
          <cell r="E118">
            <v>297066.69</v>
          </cell>
        </row>
        <row r="119">
          <cell r="C119">
            <v>139270</v>
          </cell>
          <cell r="D119" t="str">
            <v>PPD STORAGE RENT</v>
          </cell>
          <cell r="E119">
            <v>256450.11</v>
          </cell>
        </row>
        <row r="120">
          <cell r="C120">
            <v>139272</v>
          </cell>
          <cell r="D120" t="str">
            <v>PPD POST-ACCT SERVIC</v>
          </cell>
          <cell r="E120">
            <v>576868.02</v>
          </cell>
        </row>
        <row r="121">
          <cell r="C121">
            <v>139273</v>
          </cell>
          <cell r="D121" t="str">
            <v>PPD POSTAGE - OTHER</v>
          </cell>
          <cell r="E121">
            <v>16780.46</v>
          </cell>
        </row>
        <row r="122">
          <cell r="C122">
            <v>139275</v>
          </cell>
          <cell r="D122" t="str">
            <v>PREPMTS-NPC DEM CHGE</v>
          </cell>
          <cell r="E122">
            <v>2465000</v>
          </cell>
        </row>
        <row r="123">
          <cell r="C123">
            <v>139280</v>
          </cell>
          <cell r="D123" t="str">
            <v>PREPMTS-DEC-NOV DEM</v>
          </cell>
          <cell r="E123">
            <v>175851.62</v>
          </cell>
        </row>
        <row r="124">
          <cell r="C124">
            <v>139290</v>
          </cell>
          <cell r="D124" t="str">
            <v>WC INS Recover - ST</v>
          </cell>
          <cell r="E124">
            <v>1367567.88</v>
          </cell>
        </row>
        <row r="125">
          <cell r="C125">
            <v>139405</v>
          </cell>
          <cell r="D125" t="str">
            <v>US BANK-OLGA INVEST</v>
          </cell>
          <cell r="E125">
            <v>2301659.84</v>
          </cell>
        </row>
        <row r="126">
          <cell r="C126">
            <v>139410</v>
          </cell>
          <cell r="D126" t="str">
            <v>US BANK-OLIEE INVEST</v>
          </cell>
          <cell r="E126">
            <v>9819681.7899999991</v>
          </cell>
        </row>
        <row r="127">
          <cell r="C127">
            <v>139415</v>
          </cell>
          <cell r="D127" t="str">
            <v>SMART ENERGY INVEST</v>
          </cell>
          <cell r="E127">
            <v>236018.36</v>
          </cell>
        </row>
        <row r="128">
          <cell r="C128">
            <v>139610</v>
          </cell>
          <cell r="D128" t="str">
            <v>N. MIST ST LEASE REC</v>
          </cell>
          <cell r="E128">
            <v>4994110.95</v>
          </cell>
        </row>
        <row r="129">
          <cell r="C129">
            <v>142005</v>
          </cell>
          <cell r="D129" t="str">
            <v>UTIL PLANT IN SVCE</v>
          </cell>
          <cell r="E129">
            <v>2776257702.29</v>
          </cell>
        </row>
        <row r="130">
          <cell r="C130">
            <v>142010</v>
          </cell>
          <cell r="D130" t="str">
            <v>N. MIST UTL PL IN SR</v>
          </cell>
          <cell r="E130">
            <v>146134889.12</v>
          </cell>
        </row>
        <row r="131">
          <cell r="C131">
            <v>142015</v>
          </cell>
          <cell r="D131" t="str">
            <v>NWN ONLY N. MIST UTI</v>
          </cell>
          <cell r="E131">
            <v>827502.89</v>
          </cell>
        </row>
        <row r="132">
          <cell r="C132">
            <v>142020</v>
          </cell>
          <cell r="D132" t="str">
            <v>PLANT RECLASS-LEASE</v>
          </cell>
          <cell r="E132">
            <v>-1162110.4099999999</v>
          </cell>
        </row>
        <row r="133">
          <cell r="C133">
            <v>142025</v>
          </cell>
          <cell r="D133" t="str">
            <v>N. MIST GROSS PT OFF</v>
          </cell>
          <cell r="E133">
            <v>-148773000</v>
          </cell>
        </row>
        <row r="134">
          <cell r="C134">
            <v>142035</v>
          </cell>
          <cell r="D134" t="str">
            <v>PROP HELD/FUT USE</v>
          </cell>
          <cell r="E134">
            <v>970068.12</v>
          </cell>
        </row>
        <row r="135">
          <cell r="C135">
            <v>142040</v>
          </cell>
          <cell r="D135" t="str">
            <v>COMPL CONST NOT CLAS</v>
          </cell>
          <cell r="E135">
            <v>997070488.82000005</v>
          </cell>
        </row>
        <row r="136">
          <cell r="C136">
            <v>142045</v>
          </cell>
          <cell r="D136" t="str">
            <v>N. MIST CON COMP NYC</v>
          </cell>
          <cell r="E136">
            <v>2749211.18</v>
          </cell>
        </row>
        <row r="137">
          <cell r="C137">
            <v>142105</v>
          </cell>
          <cell r="D137" t="str">
            <v>FIN UTIL LEAS ASSET</v>
          </cell>
          <cell r="E137">
            <v>2371977.62</v>
          </cell>
        </row>
        <row r="138">
          <cell r="C138">
            <v>142110</v>
          </cell>
          <cell r="D138" t="str">
            <v>MANUAL LEASE ASSET</v>
          </cell>
          <cell r="E138">
            <v>0</v>
          </cell>
        </row>
        <row r="139">
          <cell r="C139">
            <v>142215</v>
          </cell>
          <cell r="D139" t="str">
            <v>CONST WORK IN PROGR</v>
          </cell>
          <cell r="E139">
            <v>-20933095.120000001</v>
          </cell>
        </row>
        <row r="140">
          <cell r="C140">
            <v>142225</v>
          </cell>
          <cell r="D140" t="str">
            <v>CWIP UTILITY</v>
          </cell>
          <cell r="E140">
            <v>248028892.18000001</v>
          </cell>
        </row>
        <row r="141">
          <cell r="C141">
            <v>142305</v>
          </cell>
          <cell r="D141" t="str">
            <v>GAS STR UNDRGD-BRUER</v>
          </cell>
          <cell r="E141">
            <v>4513899.24</v>
          </cell>
        </row>
        <row r="142">
          <cell r="C142">
            <v>142310</v>
          </cell>
          <cell r="D142" t="str">
            <v>GAS STR UNDRGD-AL's</v>
          </cell>
          <cell r="E142">
            <v>6660213.9900000002</v>
          </cell>
        </row>
        <row r="143">
          <cell r="C143">
            <v>142315</v>
          </cell>
          <cell r="D143" t="str">
            <v>GAS STR UNDRGD-BUSCH</v>
          </cell>
          <cell r="E143">
            <v>1111928.98</v>
          </cell>
        </row>
        <row r="144">
          <cell r="C144">
            <v>142320</v>
          </cell>
          <cell r="D144" t="str">
            <v>GAS STR UNDRGD-ADAMS</v>
          </cell>
          <cell r="E144">
            <v>2691335.28</v>
          </cell>
        </row>
        <row r="145">
          <cell r="C145">
            <v>142325</v>
          </cell>
          <cell r="D145" t="str">
            <v>GAS STR UNDRGD-REICH</v>
          </cell>
          <cell r="E145">
            <v>8001510.9199999999</v>
          </cell>
        </row>
        <row r="146">
          <cell r="C146">
            <v>142330</v>
          </cell>
          <cell r="D146" t="str">
            <v>GAS STR UNDRGD-SO CA</v>
          </cell>
          <cell r="E146">
            <v>1243759.1299999999</v>
          </cell>
        </row>
        <row r="147">
          <cell r="C147">
            <v>142335</v>
          </cell>
          <cell r="D147" t="str">
            <v>GAS STR UNDRGD-SCHLK</v>
          </cell>
          <cell r="E147">
            <v>1169762.17</v>
          </cell>
        </row>
        <row r="148">
          <cell r="C148">
            <v>142340</v>
          </cell>
          <cell r="D148" t="str">
            <v>GAS STR UNDRGD-NEWTO</v>
          </cell>
          <cell r="E148">
            <v>12828.79</v>
          </cell>
        </row>
        <row r="149">
          <cell r="C149">
            <v>142405</v>
          </cell>
          <cell r="D149" t="str">
            <v>NON-UTIL PROP-DOCK</v>
          </cell>
          <cell r="E149">
            <v>1946033.46</v>
          </cell>
        </row>
        <row r="150">
          <cell r="C150">
            <v>142410</v>
          </cell>
          <cell r="D150" t="str">
            <v>NON-UTIL PROP-LAND</v>
          </cell>
          <cell r="E150">
            <v>125101.86</v>
          </cell>
        </row>
        <row r="151">
          <cell r="C151">
            <v>142415</v>
          </cell>
          <cell r="D151" t="str">
            <v>NON-UTIL PROP-OIL ST</v>
          </cell>
          <cell r="E151">
            <v>5885574.3300000001</v>
          </cell>
        </row>
        <row r="152">
          <cell r="C152">
            <v>142420</v>
          </cell>
          <cell r="D152" t="str">
            <v>NON-UTIL PROP-APPL C</v>
          </cell>
          <cell r="E152">
            <v>64906.32</v>
          </cell>
        </row>
        <row r="153">
          <cell r="C153">
            <v>142425</v>
          </cell>
          <cell r="D153" t="str">
            <v>NON-UTIL PROP-STORAG</v>
          </cell>
          <cell r="E153">
            <v>57183291.299999997</v>
          </cell>
        </row>
        <row r="154">
          <cell r="C154">
            <v>142430</v>
          </cell>
          <cell r="D154" t="str">
            <v>NON-UTIL PROP-GARDEN</v>
          </cell>
          <cell r="E154">
            <v>438739</v>
          </cell>
        </row>
        <row r="155">
          <cell r="C155">
            <v>142435</v>
          </cell>
          <cell r="D155" t="str">
            <v>NON-UTIL PROP-MISC</v>
          </cell>
          <cell r="E155">
            <v>475081.66</v>
          </cell>
        </row>
        <row r="156">
          <cell r="C156">
            <v>142440</v>
          </cell>
          <cell r="D156" t="str">
            <v>GAS STD UNGRD-ST HEL</v>
          </cell>
          <cell r="E156">
            <v>3507589.83</v>
          </cell>
        </row>
        <row r="157">
          <cell r="C157">
            <v>142605</v>
          </cell>
          <cell r="D157" t="str">
            <v>CWIP NON UTILITY</v>
          </cell>
          <cell r="E157">
            <v>5950522.8700000001</v>
          </cell>
        </row>
        <row r="158">
          <cell r="C158">
            <v>145003</v>
          </cell>
          <cell r="D158" t="str">
            <v>RWIP-REMOVAL-B CHARG</v>
          </cell>
          <cell r="E158">
            <v>59345233.850000001</v>
          </cell>
        </row>
        <row r="159">
          <cell r="C159">
            <v>145006</v>
          </cell>
          <cell r="D159" t="str">
            <v>SWIP-SALV UTILITY PL</v>
          </cell>
          <cell r="E159">
            <v>10492487.810000001</v>
          </cell>
        </row>
        <row r="160">
          <cell r="C160">
            <v>145009</v>
          </cell>
          <cell r="D160" t="str">
            <v>SWIP-SALV TRANSP C C</v>
          </cell>
          <cell r="E160">
            <v>76016.42</v>
          </cell>
        </row>
        <row r="161">
          <cell r="C161">
            <v>145012</v>
          </cell>
          <cell r="D161" t="str">
            <v>SWIP-SALV POWER EQUI</v>
          </cell>
          <cell r="E161">
            <v>-1026156.41</v>
          </cell>
        </row>
        <row r="162">
          <cell r="C162">
            <v>145015</v>
          </cell>
          <cell r="D162" t="str">
            <v>N. MIST SWIP</v>
          </cell>
          <cell r="E162">
            <v>217227.95</v>
          </cell>
        </row>
        <row r="163">
          <cell r="C163">
            <v>145018</v>
          </cell>
          <cell r="D163" t="str">
            <v>RESERVE ADJ FOR AMOR</v>
          </cell>
          <cell r="E163">
            <v>4758646.18</v>
          </cell>
        </row>
        <row r="164">
          <cell r="C164">
            <v>145021</v>
          </cell>
          <cell r="D164" t="str">
            <v>ACCUM DEPR UT-GAINLO</v>
          </cell>
          <cell r="E164">
            <v>84018499.329999998</v>
          </cell>
        </row>
        <row r="165">
          <cell r="C165">
            <v>145024</v>
          </cell>
          <cell r="D165" t="str">
            <v>DEP PROV-UTIL PLANT</v>
          </cell>
          <cell r="E165">
            <v>-1273474276.26</v>
          </cell>
        </row>
        <row r="166">
          <cell r="C166">
            <v>145027</v>
          </cell>
          <cell r="D166" t="str">
            <v>DEP PROV-TRANS EQUIP</v>
          </cell>
          <cell r="E166">
            <v>-23618307.100000001</v>
          </cell>
        </row>
        <row r="167">
          <cell r="C167">
            <v>145030</v>
          </cell>
          <cell r="D167" t="str">
            <v>A/D-TRANS EQUIP PROV</v>
          </cell>
          <cell r="E167">
            <v>5319363.46</v>
          </cell>
        </row>
        <row r="168">
          <cell r="C168">
            <v>145033</v>
          </cell>
          <cell r="D168" t="str">
            <v>A/D-POWER EQUIP PROV</v>
          </cell>
          <cell r="E168">
            <v>1645264.81</v>
          </cell>
        </row>
        <row r="169">
          <cell r="C169">
            <v>145036</v>
          </cell>
          <cell r="D169" t="str">
            <v>DEP PROV-POWER EQUIP</v>
          </cell>
          <cell r="E169">
            <v>-3733315.13</v>
          </cell>
        </row>
        <row r="170">
          <cell r="C170">
            <v>145039</v>
          </cell>
          <cell r="D170" t="str">
            <v>N. MIST UTL PL DEPR</v>
          </cell>
          <cell r="E170">
            <v>-10668138.470000001</v>
          </cell>
        </row>
        <row r="171">
          <cell r="C171">
            <v>145048</v>
          </cell>
          <cell r="D171" t="str">
            <v>NWN ONLY N. MIST DEP</v>
          </cell>
          <cell r="E171">
            <v>-26510.26</v>
          </cell>
        </row>
        <row r="172">
          <cell r="C172">
            <v>145051</v>
          </cell>
          <cell r="D172" t="str">
            <v>NWN ONLY N. MIST GAI</v>
          </cell>
          <cell r="E172">
            <v>202000</v>
          </cell>
        </row>
        <row r="173">
          <cell r="C173">
            <v>145054</v>
          </cell>
          <cell r="D173" t="str">
            <v>PLANT RECLASS-DEPR</v>
          </cell>
          <cell r="E173">
            <v>573072.57999999996</v>
          </cell>
        </row>
        <row r="174">
          <cell r="C174">
            <v>145057</v>
          </cell>
          <cell r="D174" t="str">
            <v>N. MIST ACC DEPR OFF</v>
          </cell>
          <cell r="E174">
            <v>12089658.279999999</v>
          </cell>
        </row>
        <row r="175">
          <cell r="C175">
            <v>145063</v>
          </cell>
          <cell r="D175" t="str">
            <v>DEP PROV-UTIL OR MET</v>
          </cell>
          <cell r="E175">
            <v>1899616.32</v>
          </cell>
        </row>
        <row r="176">
          <cell r="C176">
            <v>145066</v>
          </cell>
          <cell r="D176" t="str">
            <v>DEP PROV-UTIL WA MET</v>
          </cell>
          <cell r="E176">
            <v>354500.8</v>
          </cell>
        </row>
        <row r="177">
          <cell r="C177">
            <v>145205</v>
          </cell>
          <cell r="D177" t="str">
            <v>FIN UTIL LEA ACC DEP</v>
          </cell>
          <cell r="E177">
            <v>-112736.24</v>
          </cell>
        </row>
        <row r="178">
          <cell r="C178">
            <v>145405</v>
          </cell>
          <cell r="D178" t="str">
            <v>SWIP-SALV NON UTILIT</v>
          </cell>
          <cell r="E178">
            <v>122331.54</v>
          </cell>
        </row>
        <row r="179">
          <cell r="C179">
            <v>145410</v>
          </cell>
          <cell r="D179" t="str">
            <v>ACCUM DEP NONUTILITY</v>
          </cell>
          <cell r="E179">
            <v>-1033.52</v>
          </cell>
        </row>
        <row r="180">
          <cell r="C180">
            <v>145415</v>
          </cell>
          <cell r="D180" t="str">
            <v>DEP PROV-DOCK/OIL TK</v>
          </cell>
          <cell r="E180">
            <v>-4551449.71</v>
          </cell>
        </row>
        <row r="181">
          <cell r="C181">
            <v>145420</v>
          </cell>
          <cell r="D181" t="str">
            <v>DEP PROV-INT STOR</v>
          </cell>
          <cell r="E181">
            <v>-17676564.329999998</v>
          </cell>
        </row>
        <row r="182">
          <cell r="C182">
            <v>145425</v>
          </cell>
          <cell r="D182" t="str">
            <v>ACCUM DEP NONUTILITY</v>
          </cell>
          <cell r="E182">
            <v>764394.96</v>
          </cell>
        </row>
        <row r="183">
          <cell r="C183">
            <v>151010</v>
          </cell>
          <cell r="D183" t="str">
            <v>UNAMTZD LOSS 9.75%</v>
          </cell>
          <cell r="E183">
            <v>691304</v>
          </cell>
        </row>
        <row r="184">
          <cell r="C184">
            <v>151015</v>
          </cell>
          <cell r="D184" t="str">
            <v>UNAMTZD EXPENSE 5.62</v>
          </cell>
          <cell r="E184">
            <v>172256</v>
          </cell>
        </row>
        <row r="185">
          <cell r="C185">
            <v>151105</v>
          </cell>
          <cell r="D185" t="str">
            <v>LT REG LOSS SWAP FC</v>
          </cell>
          <cell r="E185">
            <v>9270643</v>
          </cell>
        </row>
        <row r="186">
          <cell r="C186">
            <v>151110</v>
          </cell>
          <cell r="D186" t="str">
            <v>LT REG LOSS PHYSICAL</v>
          </cell>
          <cell r="E186">
            <v>204370</v>
          </cell>
        </row>
        <row r="187">
          <cell r="C187">
            <v>151205</v>
          </cell>
          <cell r="D187" t="str">
            <v>FAS 109 DFED ASSET</v>
          </cell>
          <cell r="E187">
            <v>8787855.3800000008</v>
          </cell>
        </row>
        <row r="188">
          <cell r="C188">
            <v>151210</v>
          </cell>
          <cell r="D188" t="str">
            <v>Tax - AFUDC Eq Rec</v>
          </cell>
          <cell r="E188">
            <v>1010707.64</v>
          </cell>
        </row>
        <row r="189">
          <cell r="C189">
            <v>151215</v>
          </cell>
          <cell r="D189" t="str">
            <v>TAX NMEP AFDUCT EQ R</v>
          </cell>
          <cell r="E189">
            <v>1330098</v>
          </cell>
        </row>
        <row r="190">
          <cell r="C190">
            <v>151310</v>
          </cell>
          <cell r="D190" t="str">
            <v>ENV REG DEF-GASCO</v>
          </cell>
          <cell r="E190">
            <v>119427683.34999999</v>
          </cell>
        </row>
        <row r="191">
          <cell r="C191">
            <v>151312</v>
          </cell>
          <cell r="D191" t="str">
            <v>ENV REG DEF-SIL</v>
          </cell>
          <cell r="E191">
            <v>0.01</v>
          </cell>
        </row>
        <row r="192">
          <cell r="C192">
            <v>151315</v>
          </cell>
          <cell r="D192" t="str">
            <v>ENV REG DEF-HARBOR</v>
          </cell>
          <cell r="E192">
            <v>14194595.449999999</v>
          </cell>
        </row>
        <row r="193">
          <cell r="C193">
            <v>151320</v>
          </cell>
          <cell r="D193" t="str">
            <v>ENV REG DEF-PGM</v>
          </cell>
          <cell r="E193">
            <v>3059038.95</v>
          </cell>
        </row>
        <row r="194">
          <cell r="C194">
            <v>151325</v>
          </cell>
          <cell r="D194" t="str">
            <v>ENV REG DEF-OR STEEL</v>
          </cell>
          <cell r="E194">
            <v>179077.21</v>
          </cell>
        </row>
        <row r="195">
          <cell r="C195">
            <v>151330</v>
          </cell>
          <cell r="D195" t="str">
            <v>ENV REG DEF-CENTRAL</v>
          </cell>
          <cell r="E195">
            <v>0.04</v>
          </cell>
        </row>
        <row r="196">
          <cell r="C196">
            <v>151335</v>
          </cell>
          <cell r="D196" t="str">
            <v>OR-ENVIRON RECOVERY</v>
          </cell>
          <cell r="E196">
            <v>-58894746.960000001</v>
          </cell>
        </row>
        <row r="197">
          <cell r="C197">
            <v>151340</v>
          </cell>
          <cell r="D197" t="str">
            <v>ENV BASE RATE DEF</v>
          </cell>
          <cell r="E197">
            <v>-8141038.2800000003</v>
          </cell>
        </row>
        <row r="198">
          <cell r="C198">
            <v>151345</v>
          </cell>
          <cell r="D198" t="str">
            <v>WA ENV REG DEF-GASCO</v>
          </cell>
          <cell r="E198">
            <v>893924.05</v>
          </cell>
        </row>
        <row r="199">
          <cell r="C199">
            <v>151360</v>
          </cell>
          <cell r="D199" t="str">
            <v>WA ENV REG DEF-HARBR</v>
          </cell>
          <cell r="E199">
            <v>111419.84</v>
          </cell>
        </row>
        <row r="200">
          <cell r="C200">
            <v>151370</v>
          </cell>
          <cell r="D200" t="str">
            <v>WA-ENVIRON RECOVERY</v>
          </cell>
          <cell r="E200">
            <v>-1550681.32</v>
          </cell>
        </row>
        <row r="201">
          <cell r="C201">
            <v>151371</v>
          </cell>
          <cell r="D201" t="str">
            <v>ENVIR WA Int &amp; Spend</v>
          </cell>
          <cell r="E201">
            <v>0.01</v>
          </cell>
        </row>
        <row r="202">
          <cell r="C202">
            <v>151375</v>
          </cell>
          <cell r="D202" t="str">
            <v>ENVIRO POST PRUDENCE</v>
          </cell>
          <cell r="E202">
            <v>25521599.539999999</v>
          </cell>
        </row>
        <row r="203">
          <cell r="C203">
            <v>151380</v>
          </cell>
          <cell r="D203" t="str">
            <v>ENVIRON. SRRM AMORT.</v>
          </cell>
          <cell r="E203">
            <v>538481.59</v>
          </cell>
        </row>
        <row r="204">
          <cell r="C204">
            <v>151385</v>
          </cell>
          <cell r="D204" t="str">
            <v>AMORT-ECRM ENV COST</v>
          </cell>
          <cell r="E204">
            <v>54843.35</v>
          </cell>
        </row>
        <row r="205">
          <cell r="C205">
            <v>151405</v>
          </cell>
          <cell r="D205" t="str">
            <v>DBP PENSION COSTS</v>
          </cell>
          <cell r="E205">
            <v>103124311</v>
          </cell>
        </row>
        <row r="206">
          <cell r="C206">
            <v>151410</v>
          </cell>
          <cell r="D206" t="str">
            <v>FAS 106 COSTS</v>
          </cell>
          <cell r="E206">
            <v>5459569.1900000004</v>
          </cell>
        </row>
        <row r="207">
          <cell r="C207">
            <v>151505</v>
          </cell>
          <cell r="D207" t="str">
            <v>WACOG DEF - OR</v>
          </cell>
          <cell r="E207">
            <v>39068428.710000001</v>
          </cell>
        </row>
        <row r="208">
          <cell r="C208">
            <v>151510</v>
          </cell>
          <cell r="D208" t="str">
            <v>WACOG AMORT - OR</v>
          </cell>
          <cell r="E208">
            <v>2462883.56</v>
          </cell>
        </row>
        <row r="209">
          <cell r="C209">
            <v>151515</v>
          </cell>
          <cell r="D209" t="str">
            <v>SEC DEF INT RV WACOG</v>
          </cell>
          <cell r="E209">
            <v>-542408</v>
          </cell>
        </row>
        <row r="210">
          <cell r="C210">
            <v>151520</v>
          </cell>
          <cell r="D210" t="str">
            <v>DEMAND DEF - OR</v>
          </cell>
          <cell r="E210">
            <v>3231125.23</v>
          </cell>
        </row>
        <row r="211">
          <cell r="C211">
            <v>151525</v>
          </cell>
          <cell r="D211" t="str">
            <v>DEMAND AMORT - OR</v>
          </cell>
          <cell r="E211">
            <v>274089.56</v>
          </cell>
        </row>
        <row r="212">
          <cell r="C212">
            <v>151530</v>
          </cell>
          <cell r="D212" t="str">
            <v>SEC DEF INT RV DEMND</v>
          </cell>
          <cell r="E212">
            <v>-36113.339999999997</v>
          </cell>
        </row>
        <row r="213">
          <cell r="C213">
            <v>151535</v>
          </cell>
          <cell r="D213" t="str">
            <v>COOS CNTY DEM DEF</v>
          </cell>
          <cell r="E213">
            <v>323389.28000000003</v>
          </cell>
        </row>
        <row r="214">
          <cell r="C214">
            <v>151540</v>
          </cell>
          <cell r="D214" t="str">
            <v>WACOG DEF - WA</v>
          </cell>
          <cell r="E214">
            <v>10812470.51</v>
          </cell>
        </row>
        <row r="215">
          <cell r="C215">
            <v>151545</v>
          </cell>
          <cell r="D215" t="str">
            <v>WACOG AMORT - WA</v>
          </cell>
          <cell r="E215">
            <v>-72826.740000000005</v>
          </cell>
        </row>
        <row r="216">
          <cell r="C216">
            <v>151550</v>
          </cell>
          <cell r="D216" t="str">
            <v>DEMAND DEF - WA</v>
          </cell>
          <cell r="E216">
            <v>19127.63</v>
          </cell>
        </row>
        <row r="217">
          <cell r="C217">
            <v>151555</v>
          </cell>
          <cell r="D217" t="str">
            <v>DEMAND AMORT - WA</v>
          </cell>
          <cell r="E217">
            <v>388754.75</v>
          </cell>
        </row>
        <row r="218">
          <cell r="C218">
            <v>151560</v>
          </cell>
          <cell r="D218" t="str">
            <v>SEAS DEMAND DEF - OR</v>
          </cell>
          <cell r="E218">
            <v>-857892.29</v>
          </cell>
        </row>
        <row r="219">
          <cell r="C219">
            <v>151565</v>
          </cell>
          <cell r="D219" t="str">
            <v>OR WAGOC EQUAL</v>
          </cell>
          <cell r="E219">
            <v>113657</v>
          </cell>
        </row>
        <row r="220">
          <cell r="C220">
            <v>151570</v>
          </cell>
          <cell r="D220" t="str">
            <v>SEC DEF INT REV DMND</v>
          </cell>
          <cell r="E220">
            <v>0</v>
          </cell>
        </row>
        <row r="221">
          <cell r="C221">
            <v>151605</v>
          </cell>
          <cell r="D221" t="str">
            <v>OR HORIZON O&amp;M DEFER</v>
          </cell>
          <cell r="E221">
            <v>7414563.6900000004</v>
          </cell>
        </row>
        <row r="222">
          <cell r="C222">
            <v>151615</v>
          </cell>
          <cell r="D222" t="str">
            <v>WA HORIZON O&amp;M DEFER</v>
          </cell>
          <cell r="E222">
            <v>932299.77</v>
          </cell>
        </row>
        <row r="223">
          <cell r="C223">
            <v>151702</v>
          </cell>
          <cell r="D223" t="str">
            <v>OR COVID19 UNCOL DEF</v>
          </cell>
          <cell r="E223">
            <v>1547353.06</v>
          </cell>
        </row>
        <row r="224">
          <cell r="C224">
            <v>151704</v>
          </cell>
          <cell r="D224" t="str">
            <v>OR COVID LAT FEE &amp; O</v>
          </cell>
          <cell r="E224">
            <v>3550294.78</v>
          </cell>
        </row>
        <row r="225">
          <cell r="C225">
            <v>151706</v>
          </cell>
          <cell r="D225" t="str">
            <v>OR COVID19 OTHER DEF</v>
          </cell>
          <cell r="E225">
            <v>3497189.07</v>
          </cell>
        </row>
        <row r="226">
          <cell r="C226">
            <v>151708</v>
          </cell>
          <cell r="D226" t="str">
            <v>WA COVID19 UNCOL DEF</v>
          </cell>
          <cell r="E226">
            <v>162316.1</v>
          </cell>
        </row>
        <row r="227">
          <cell r="C227">
            <v>151710</v>
          </cell>
          <cell r="D227" t="str">
            <v>WA COVID LAT FEE DEF</v>
          </cell>
          <cell r="E227">
            <v>194621.96</v>
          </cell>
        </row>
        <row r="228">
          <cell r="C228">
            <v>151712</v>
          </cell>
          <cell r="D228" t="str">
            <v>WA COVID19 OTHER DEF</v>
          </cell>
          <cell r="E228">
            <v>426779.02</v>
          </cell>
        </row>
        <row r="229">
          <cell r="C229">
            <v>151722</v>
          </cell>
          <cell r="D229" t="str">
            <v>OR COVID COST SAV DE</v>
          </cell>
          <cell r="E229">
            <v>-968903.12</v>
          </cell>
        </row>
        <row r="230">
          <cell r="C230">
            <v>151724</v>
          </cell>
          <cell r="D230" t="str">
            <v>WA COVID COST SAV DE</v>
          </cell>
          <cell r="E230">
            <v>-318640.96000000002</v>
          </cell>
        </row>
        <row r="231">
          <cell r="C231">
            <v>151726</v>
          </cell>
          <cell r="D231" t="str">
            <v>OR COVID LATE FEE RS</v>
          </cell>
          <cell r="E231">
            <v>-3550294.78</v>
          </cell>
        </row>
        <row r="232">
          <cell r="C232">
            <v>151728</v>
          </cell>
          <cell r="D232" t="str">
            <v>WA COVID LATE FEE RS</v>
          </cell>
          <cell r="E232">
            <v>-194621.96</v>
          </cell>
        </row>
        <row r="233">
          <cell r="C233">
            <v>151730</v>
          </cell>
          <cell r="D233" t="str">
            <v>OR COVID AMP</v>
          </cell>
          <cell r="E233">
            <v>9192808.3300000001</v>
          </cell>
        </row>
        <row r="234">
          <cell r="C234">
            <v>151732</v>
          </cell>
          <cell r="D234" t="str">
            <v>WA COVID AMP</v>
          </cell>
          <cell r="E234">
            <v>194794.05</v>
          </cell>
        </row>
        <row r="235">
          <cell r="C235">
            <v>151802</v>
          </cell>
          <cell r="D235" t="str">
            <v>TSA SEC DIR2B OM OR</v>
          </cell>
          <cell r="E235">
            <v>2590647.04</v>
          </cell>
        </row>
        <row r="236">
          <cell r="C236">
            <v>151804</v>
          </cell>
          <cell r="D236" t="str">
            <v>TSA SEC DIR2 COS OR</v>
          </cell>
          <cell r="E236">
            <v>1210477.26</v>
          </cell>
        </row>
        <row r="237">
          <cell r="C237">
            <v>151806</v>
          </cell>
          <cell r="D237" t="str">
            <v>TSA SEC DIR2B OM WA</v>
          </cell>
          <cell r="E237">
            <v>289985.99</v>
          </cell>
        </row>
        <row r="238">
          <cell r="C238">
            <v>151808</v>
          </cell>
          <cell r="D238" t="str">
            <v>TSA SEC DIR2B COS WA</v>
          </cell>
          <cell r="E238">
            <v>157757.47</v>
          </cell>
        </row>
        <row r="239">
          <cell r="C239">
            <v>151810</v>
          </cell>
          <cell r="D239" t="str">
            <v>UNBILLED EST AMORT</v>
          </cell>
          <cell r="E239">
            <v>-625093</v>
          </cell>
        </row>
        <row r="240">
          <cell r="C240">
            <v>151812</v>
          </cell>
          <cell r="D240" t="str">
            <v>250 TAYLOR LEASE DEF</v>
          </cell>
          <cell r="E240">
            <v>6522315.1799999997</v>
          </cell>
        </row>
        <row r="241">
          <cell r="C241">
            <v>151814</v>
          </cell>
          <cell r="D241" t="str">
            <v>OR CAT AMORTIZATION</v>
          </cell>
          <cell r="E241">
            <v>190577.1</v>
          </cell>
        </row>
        <row r="242">
          <cell r="C242">
            <v>151816</v>
          </cell>
          <cell r="D242" t="str">
            <v>SEC DEF INT REV IND</v>
          </cell>
          <cell r="E242">
            <v>-75090.259999999995</v>
          </cell>
        </row>
        <row r="243">
          <cell r="C243">
            <v>151818</v>
          </cell>
          <cell r="D243" t="str">
            <v>DEF OR INDSTRIAL DSM</v>
          </cell>
          <cell r="E243">
            <v>9180173.1500000004</v>
          </cell>
        </row>
        <row r="244">
          <cell r="C244">
            <v>151820</v>
          </cell>
          <cell r="D244" t="str">
            <v>AMORT OR DSM-INDUSTR</v>
          </cell>
          <cell r="E244">
            <v>181684.98</v>
          </cell>
        </row>
        <row r="245">
          <cell r="C245">
            <v>151822</v>
          </cell>
          <cell r="D245" t="str">
            <v>DEF WA GREAT PROGRAM</v>
          </cell>
          <cell r="E245">
            <v>475834.31</v>
          </cell>
        </row>
        <row r="246">
          <cell r="C246">
            <v>151824</v>
          </cell>
          <cell r="D246" t="str">
            <v>AMORT WA GREAT PRGM</v>
          </cell>
          <cell r="E246">
            <v>416846.31</v>
          </cell>
        </row>
        <row r="247">
          <cell r="C247">
            <v>151826</v>
          </cell>
          <cell r="D247" t="str">
            <v>DEFER OR PUC FEE</v>
          </cell>
          <cell r="E247">
            <v>573393.39</v>
          </cell>
        </row>
        <row r="248">
          <cell r="C248">
            <v>151828</v>
          </cell>
          <cell r="D248" t="str">
            <v>AMORT OR PUC FEE</v>
          </cell>
          <cell r="E248">
            <v>36843.040000000001</v>
          </cell>
        </row>
        <row r="249">
          <cell r="C249">
            <v>151830</v>
          </cell>
          <cell r="D249" t="str">
            <v>OR DEF WARM - Res</v>
          </cell>
          <cell r="E249">
            <v>399263.5</v>
          </cell>
        </row>
        <row r="250">
          <cell r="C250">
            <v>151832</v>
          </cell>
          <cell r="D250" t="str">
            <v>Amort OR DEF WARM R</v>
          </cell>
          <cell r="E250">
            <v>162918.91</v>
          </cell>
        </row>
        <row r="251">
          <cell r="C251">
            <v>151834</v>
          </cell>
          <cell r="D251" t="str">
            <v>OR DEF WARM - Com</v>
          </cell>
          <cell r="E251">
            <v>449708.7</v>
          </cell>
        </row>
        <row r="252">
          <cell r="C252">
            <v>151836</v>
          </cell>
          <cell r="D252" t="str">
            <v>Amort OR DEF WARM C</v>
          </cell>
          <cell r="E252">
            <v>48538.03</v>
          </cell>
        </row>
        <row r="253">
          <cell r="C253">
            <v>151838</v>
          </cell>
          <cell r="D253" t="str">
            <v>WS Pen Reg Asset-OR</v>
          </cell>
          <cell r="E253">
            <v>4638123</v>
          </cell>
        </row>
        <row r="254">
          <cell r="C254">
            <v>151840</v>
          </cell>
          <cell r="D254" t="str">
            <v>West States CP - OR</v>
          </cell>
          <cell r="E254">
            <v>347402</v>
          </cell>
        </row>
        <row r="255">
          <cell r="C255">
            <v>151842</v>
          </cell>
          <cell r="D255" t="str">
            <v>WS Pen Reg Asset-WA</v>
          </cell>
          <cell r="E255">
            <v>535467</v>
          </cell>
        </row>
        <row r="256">
          <cell r="C256">
            <v>151844</v>
          </cell>
          <cell r="D256" t="str">
            <v>West States CP - WA</v>
          </cell>
          <cell r="E256">
            <v>40106</v>
          </cell>
        </row>
        <row r="257">
          <cell r="C257">
            <v>151846</v>
          </cell>
          <cell r="D257" t="str">
            <v>OR COM 31 DECOUP DEF</v>
          </cell>
          <cell r="E257">
            <v>-452719.62</v>
          </cell>
        </row>
        <row r="258">
          <cell r="C258">
            <v>151848</v>
          </cell>
          <cell r="D258" t="str">
            <v>OR COM 31 DECOUP AMR</v>
          </cell>
          <cell r="E258">
            <v>11893.53</v>
          </cell>
        </row>
        <row r="259">
          <cell r="C259">
            <v>151852</v>
          </cell>
          <cell r="D259" t="str">
            <v>OR COM 3 DECOUP AMRT</v>
          </cell>
          <cell r="E259">
            <v>133033.45000000001</v>
          </cell>
        </row>
        <row r="260">
          <cell r="C260">
            <v>151854</v>
          </cell>
          <cell r="D260" t="str">
            <v>OR COMM 3 DECOUP DEF</v>
          </cell>
          <cell r="E260">
            <v>-6164341.6600000001</v>
          </cell>
        </row>
        <row r="261">
          <cell r="C261">
            <v>151858</v>
          </cell>
          <cell r="D261" t="str">
            <v>SEC INT ADJ COM DECG</v>
          </cell>
          <cell r="E261">
            <v>0</v>
          </cell>
        </row>
        <row r="262">
          <cell r="C262">
            <v>151862</v>
          </cell>
          <cell r="D262" t="str">
            <v>Amort-SEC Def. Int</v>
          </cell>
          <cell r="E262">
            <v>-66232.53</v>
          </cell>
        </row>
        <row r="263">
          <cell r="C263">
            <v>151864</v>
          </cell>
          <cell r="D263" t="str">
            <v>DECOUP DEF OR - RES</v>
          </cell>
          <cell r="E263">
            <v>-7970132.5099999998</v>
          </cell>
        </row>
        <row r="264">
          <cell r="C264">
            <v>151866</v>
          </cell>
          <cell r="D264" t="str">
            <v>INTERVENER FUNDING</v>
          </cell>
          <cell r="E264">
            <v>101125</v>
          </cell>
        </row>
        <row r="265">
          <cell r="C265">
            <v>151868</v>
          </cell>
          <cell r="D265" t="str">
            <v>AMORT OR DECOUP-RES</v>
          </cell>
          <cell r="E265">
            <v>-291555.65000000002</v>
          </cell>
        </row>
        <row r="266">
          <cell r="C266">
            <v>151870</v>
          </cell>
          <cell r="D266" t="str">
            <v>NWIGU INTERVENOR MAT</v>
          </cell>
          <cell r="E266">
            <v>63567.08</v>
          </cell>
        </row>
        <row r="267">
          <cell r="C267">
            <v>151872</v>
          </cell>
          <cell r="D267" t="str">
            <v>OR ENV SITE UNA RES</v>
          </cell>
          <cell r="E267">
            <v>-1140370.03</v>
          </cell>
        </row>
        <row r="268">
          <cell r="C268">
            <v>151874</v>
          </cell>
          <cell r="D268" t="str">
            <v>OR ONLY ENV SITE UNA</v>
          </cell>
          <cell r="E268">
            <v>1140370.03</v>
          </cell>
        </row>
        <row r="269">
          <cell r="C269">
            <v>151878</v>
          </cell>
          <cell r="D269" t="str">
            <v>DEFER- INTERV ISSUE</v>
          </cell>
          <cell r="E269">
            <v>5000</v>
          </cell>
        </row>
        <row r="270">
          <cell r="C270">
            <v>151880</v>
          </cell>
          <cell r="D270" t="str">
            <v>AMORT - CUB INTERVEN</v>
          </cell>
          <cell r="E270">
            <v>15376.84</v>
          </cell>
        </row>
        <row r="271">
          <cell r="C271">
            <v>151882</v>
          </cell>
          <cell r="D271" t="str">
            <v>AMORT - NWIGU INTERV</v>
          </cell>
          <cell r="E271">
            <v>12793.11</v>
          </cell>
        </row>
        <row r="272">
          <cell r="C272">
            <v>151886</v>
          </cell>
          <cell r="D272" t="str">
            <v>WA ENERGY EFFICIENCY</v>
          </cell>
          <cell r="E272">
            <v>0</v>
          </cell>
        </row>
        <row r="273">
          <cell r="C273">
            <v>151888</v>
          </cell>
          <cell r="D273" t="str">
            <v>AMORT SCH 178 RESID.</v>
          </cell>
          <cell r="E273">
            <v>69681.17</v>
          </cell>
        </row>
        <row r="274">
          <cell r="C274">
            <v>151890</v>
          </cell>
          <cell r="D274" t="str">
            <v>WA - LIEE DEF</v>
          </cell>
          <cell r="E274">
            <v>84987.22</v>
          </cell>
        </row>
        <row r="275">
          <cell r="C275">
            <v>151892</v>
          </cell>
          <cell r="D275" t="str">
            <v>WA - LIEE AMORT</v>
          </cell>
          <cell r="E275">
            <v>-384442.3</v>
          </cell>
        </row>
        <row r="276">
          <cell r="C276">
            <v>151894</v>
          </cell>
          <cell r="D276" t="str">
            <v>AMORT WA DSM</v>
          </cell>
          <cell r="E276">
            <v>93192.26</v>
          </cell>
        </row>
        <row r="277">
          <cell r="C277">
            <v>151896</v>
          </cell>
          <cell r="D277" t="str">
            <v>WA EE DEF-HISTORICAL</v>
          </cell>
          <cell r="E277">
            <v>2094298.72</v>
          </cell>
        </row>
        <row r="278">
          <cell r="C278">
            <v>151898</v>
          </cell>
          <cell r="D278" t="str">
            <v>WA EE DEF - TRUEUP</v>
          </cell>
          <cell r="E278">
            <v>-1128861.3700000001</v>
          </cell>
        </row>
        <row r="279">
          <cell r="C279">
            <v>151900</v>
          </cell>
          <cell r="D279" t="str">
            <v>DEF GEOTEE - COM</v>
          </cell>
          <cell r="E279">
            <v>113738.6</v>
          </cell>
        </row>
        <row r="280">
          <cell r="C280">
            <v>151902</v>
          </cell>
          <cell r="D280" t="str">
            <v>DEF GEOTEE - RES</v>
          </cell>
          <cell r="E280">
            <v>574862.86</v>
          </cell>
        </row>
        <row r="281">
          <cell r="C281">
            <v>151904</v>
          </cell>
          <cell r="D281" t="str">
            <v>PENSION BALANCING-OR</v>
          </cell>
          <cell r="E281">
            <v>35010328.189999998</v>
          </cell>
        </row>
        <row r="282">
          <cell r="C282">
            <v>151908</v>
          </cell>
          <cell r="D282" t="str">
            <v>MLT FAM SCHD405 PMTS</v>
          </cell>
          <cell r="E282">
            <v>333533.19</v>
          </cell>
        </row>
        <row r="283">
          <cell r="C283">
            <v>151910</v>
          </cell>
          <cell r="D283" t="str">
            <v>MLT FAM SCHD4 AMORT</v>
          </cell>
          <cell r="E283">
            <v>-31131.9</v>
          </cell>
        </row>
        <row r="284">
          <cell r="C284">
            <v>151918</v>
          </cell>
          <cell r="D284" t="str">
            <v>AMORT WA CONSERV ASS</v>
          </cell>
          <cell r="E284">
            <v>3774.07</v>
          </cell>
        </row>
        <row r="285">
          <cell r="C285">
            <v>151919</v>
          </cell>
          <cell r="D285" t="str">
            <v>HB 2475-LOW INC BILL</v>
          </cell>
          <cell r="E285">
            <v>17444.2</v>
          </cell>
        </row>
        <row r="286">
          <cell r="C286">
            <v>151920</v>
          </cell>
          <cell r="D286" t="str">
            <v>OR DEF-HOOD RIV SVC</v>
          </cell>
          <cell r="E286">
            <v>0</v>
          </cell>
        </row>
        <row r="287">
          <cell r="C287">
            <v>151922</v>
          </cell>
          <cell r="D287" t="str">
            <v>WA DEF-WHITE S SVC R</v>
          </cell>
          <cell r="E287">
            <v>0</v>
          </cell>
        </row>
        <row r="288">
          <cell r="C288">
            <v>151924</v>
          </cell>
          <cell r="D288" t="str">
            <v>REG ASSET RECLASS-LT</v>
          </cell>
          <cell r="E288">
            <v>0</v>
          </cell>
        </row>
        <row r="289">
          <cell r="C289">
            <v>154005</v>
          </cell>
          <cell r="D289" t="str">
            <v>FAS133 L.T. GAIN SW&amp;</v>
          </cell>
          <cell r="E289">
            <v>8838245</v>
          </cell>
        </row>
        <row r="290">
          <cell r="C290">
            <v>154010</v>
          </cell>
          <cell r="D290" t="str">
            <v>FAS 133 L.T. GAIN PH</v>
          </cell>
          <cell r="E290">
            <v>282812</v>
          </cell>
        </row>
        <row r="291">
          <cell r="C291">
            <v>154015</v>
          </cell>
          <cell r="D291" t="str">
            <v>PHYSICAL OPT-LT GAIN</v>
          </cell>
          <cell r="E291">
            <v>0</v>
          </cell>
        </row>
        <row r="292">
          <cell r="C292">
            <v>157005</v>
          </cell>
          <cell r="D292" t="str">
            <v>CSV EDC LIFE INSUR</v>
          </cell>
          <cell r="E292">
            <v>878933.36</v>
          </cell>
        </row>
        <row r="293">
          <cell r="C293">
            <v>157010</v>
          </cell>
          <cell r="D293" t="str">
            <v>CSV DDC W/ TOLI</v>
          </cell>
          <cell r="E293">
            <v>2265042</v>
          </cell>
        </row>
        <row r="294">
          <cell r="C294">
            <v>157015</v>
          </cell>
          <cell r="D294" t="str">
            <v>CSV COLI 6/19 YE</v>
          </cell>
          <cell r="E294">
            <v>8834011.8399999999</v>
          </cell>
        </row>
        <row r="295">
          <cell r="C295">
            <v>157020</v>
          </cell>
          <cell r="D295" t="str">
            <v>CSV ESRIP W/ TOLI</v>
          </cell>
          <cell r="E295">
            <v>4279862.8</v>
          </cell>
        </row>
        <row r="296">
          <cell r="C296">
            <v>157025</v>
          </cell>
          <cell r="D296" t="str">
            <v>CSV EDC LIFE INSUR</v>
          </cell>
          <cell r="E296">
            <v>331379.03999999998</v>
          </cell>
        </row>
        <row r="297">
          <cell r="C297">
            <v>157030</v>
          </cell>
          <cell r="D297" t="str">
            <v>CSV ESRIP W/ TOLI</v>
          </cell>
          <cell r="E297">
            <v>9147817.2100000009</v>
          </cell>
        </row>
        <row r="298">
          <cell r="C298">
            <v>157035</v>
          </cell>
          <cell r="D298" t="str">
            <v>CSV TODD LIFE INSUR</v>
          </cell>
          <cell r="E298">
            <v>10898520.77</v>
          </cell>
        </row>
        <row r="299">
          <cell r="C299">
            <v>157040</v>
          </cell>
          <cell r="D299" t="str">
            <v>SUP TRUST DC PLAN 1</v>
          </cell>
          <cell r="E299">
            <v>6622272.6399999997</v>
          </cell>
        </row>
        <row r="300">
          <cell r="C300">
            <v>157045</v>
          </cell>
          <cell r="D300" t="str">
            <v>SUP TRUST DC PLAN 2</v>
          </cell>
          <cell r="E300">
            <v>1433895.54</v>
          </cell>
        </row>
        <row r="301">
          <cell r="C301">
            <v>157050</v>
          </cell>
          <cell r="D301" t="str">
            <v>SUP TRUST SERP PLAN1</v>
          </cell>
          <cell r="E301">
            <v>3822561.36</v>
          </cell>
        </row>
        <row r="302">
          <cell r="C302">
            <v>157055</v>
          </cell>
          <cell r="D302" t="str">
            <v>SUP TRUST SERP PLAN2</v>
          </cell>
          <cell r="E302">
            <v>426001.7</v>
          </cell>
        </row>
        <row r="303">
          <cell r="C303">
            <v>160005</v>
          </cell>
          <cell r="D303" t="str">
            <v>ROU UTIL LEASE ASSET</v>
          </cell>
          <cell r="E303">
            <v>85966407.459999993</v>
          </cell>
        </row>
        <row r="304">
          <cell r="C304">
            <v>160205</v>
          </cell>
          <cell r="D304" t="str">
            <v>ROU UTIL LEAS ACC DE</v>
          </cell>
          <cell r="E304">
            <v>-12688379.23</v>
          </cell>
        </row>
        <row r="305">
          <cell r="C305">
            <v>163005</v>
          </cell>
          <cell r="D305" t="str">
            <v>LEASE RECEIVABLE- LT</v>
          </cell>
          <cell r="E305">
            <v>589037.82999999996</v>
          </cell>
        </row>
        <row r="306">
          <cell r="C306">
            <v>163010</v>
          </cell>
          <cell r="D306" t="str">
            <v>N. MIST LT LEASE REC</v>
          </cell>
          <cell r="E306">
            <v>136084019.16999999</v>
          </cell>
        </row>
        <row r="307">
          <cell r="C307">
            <v>169005</v>
          </cell>
          <cell r="D307" t="str">
            <v>CLOUD UTIL PLANT INS</v>
          </cell>
          <cell r="E307">
            <v>12881439.24</v>
          </cell>
        </row>
        <row r="308">
          <cell r="C308">
            <v>169006</v>
          </cell>
          <cell r="D308" t="str">
            <v>CWIP - CLOUD UTIL</v>
          </cell>
          <cell r="E308">
            <v>20932941.809999999</v>
          </cell>
        </row>
        <row r="309">
          <cell r="C309">
            <v>169010</v>
          </cell>
          <cell r="D309" t="str">
            <v>CLOUD UTL PL DEPR</v>
          </cell>
          <cell r="E309">
            <v>-4371116.99</v>
          </cell>
        </row>
        <row r="310">
          <cell r="C310">
            <v>169105</v>
          </cell>
          <cell r="D310" t="str">
            <v>Long Term Prepaids</v>
          </cell>
          <cell r="E310">
            <v>0</v>
          </cell>
        </row>
        <row r="311">
          <cell r="C311">
            <v>169110</v>
          </cell>
          <cell r="D311" t="str">
            <v>WC INS Recover - LT</v>
          </cell>
          <cell r="E311">
            <v>0</v>
          </cell>
        </row>
        <row r="312">
          <cell r="C312">
            <v>169115</v>
          </cell>
          <cell r="D312" t="str">
            <v>UNAMT DEBT EXP LOC</v>
          </cell>
          <cell r="E312">
            <v>1492653.15</v>
          </cell>
        </row>
        <row r="313">
          <cell r="C313">
            <v>169120</v>
          </cell>
          <cell r="D313" t="str">
            <v>Def Ince-Sng Fam Con</v>
          </cell>
          <cell r="E313">
            <v>3471089</v>
          </cell>
        </row>
        <row r="314">
          <cell r="C314">
            <v>169125</v>
          </cell>
          <cell r="D314" t="str">
            <v>Acc Amort - DI - SFC</v>
          </cell>
          <cell r="E314">
            <v>-173149.65</v>
          </cell>
        </row>
        <row r="315">
          <cell r="C315">
            <v>169130</v>
          </cell>
          <cell r="D315" t="str">
            <v>Def Ince-Mltf Mult M</v>
          </cell>
          <cell r="E315">
            <v>3150736</v>
          </cell>
        </row>
        <row r="316">
          <cell r="C316">
            <v>169135</v>
          </cell>
          <cell r="D316" t="str">
            <v>Acc Amort - DI - MMM</v>
          </cell>
          <cell r="E316">
            <v>-141950.37</v>
          </cell>
        </row>
        <row r="317">
          <cell r="C317">
            <v>169136</v>
          </cell>
          <cell r="D317" t="str">
            <v>Def Incen-WA Single</v>
          </cell>
          <cell r="E317">
            <v>4000</v>
          </cell>
        </row>
        <row r="318">
          <cell r="C318">
            <v>169140</v>
          </cell>
          <cell r="D318" t="str">
            <v>LEASE CLEARING</v>
          </cell>
          <cell r="E318">
            <v>0</v>
          </cell>
        </row>
        <row r="319">
          <cell r="C319">
            <v>169145</v>
          </cell>
          <cell r="D319" t="str">
            <v>LEASE ASSET CLEARING</v>
          </cell>
          <cell r="E319">
            <v>0</v>
          </cell>
        </row>
        <row r="320">
          <cell r="C320">
            <v>169150</v>
          </cell>
          <cell r="D320" t="str">
            <v>CIS SUSPENSE</v>
          </cell>
          <cell r="E320">
            <v>111080.52</v>
          </cell>
        </row>
        <row r="321">
          <cell r="C321">
            <v>169155</v>
          </cell>
          <cell r="D321" t="str">
            <v>SUSPENSE</v>
          </cell>
          <cell r="E321">
            <v>0</v>
          </cell>
        </row>
        <row r="322">
          <cell r="C322">
            <v>169165</v>
          </cell>
          <cell r="D322" t="str">
            <v>PRELIMINARY SURVEYS</v>
          </cell>
          <cell r="E322">
            <v>6038580.4199999999</v>
          </cell>
        </row>
        <row r="323">
          <cell r="C323">
            <v>169170</v>
          </cell>
          <cell r="D323" t="str">
            <v>CLEARING</v>
          </cell>
          <cell r="E323">
            <v>-1711380.05</v>
          </cell>
        </row>
        <row r="324">
          <cell r="C324">
            <v>169175</v>
          </cell>
          <cell r="D324" t="str">
            <v>MULT CNTY TAX</v>
          </cell>
          <cell r="E324">
            <v>-165698.26999999999</v>
          </cell>
        </row>
        <row r="325">
          <cell r="C325">
            <v>169180</v>
          </cell>
          <cell r="D325" t="str">
            <v>METRO SHS TAX</v>
          </cell>
          <cell r="E325">
            <v>110765</v>
          </cell>
        </row>
        <row r="326">
          <cell r="C326">
            <v>169185</v>
          </cell>
          <cell r="D326" t="str">
            <v>ACCOUNT ADJUSTMENTS</v>
          </cell>
          <cell r="E326">
            <v>-39843.79</v>
          </cell>
        </row>
        <row r="327">
          <cell r="C327">
            <v>169503</v>
          </cell>
          <cell r="D327" t="str">
            <v>LG COMP MAINT 17 Cst</v>
          </cell>
          <cell r="E327">
            <v>1259941.01</v>
          </cell>
        </row>
        <row r="328">
          <cell r="C328">
            <v>169504</v>
          </cell>
          <cell r="D328" t="str">
            <v>COMP MAINT AMORT2013</v>
          </cell>
          <cell r="E328">
            <v>-1226981.55</v>
          </cell>
        </row>
        <row r="329">
          <cell r="C329">
            <v>169505</v>
          </cell>
          <cell r="D329" t="str">
            <v>COMP MAINT 2009 Cost</v>
          </cell>
          <cell r="E329">
            <v>1226981.55</v>
          </cell>
        </row>
        <row r="330">
          <cell r="C330">
            <v>169506</v>
          </cell>
          <cell r="D330" t="str">
            <v>LRG COMP MAINT AMORT</v>
          </cell>
          <cell r="E330">
            <v>-1217600.77</v>
          </cell>
        </row>
        <row r="331">
          <cell r="C331">
            <v>169509</v>
          </cell>
          <cell r="D331" t="str">
            <v>N LNG COMP MAINT Exp</v>
          </cell>
          <cell r="E331">
            <v>204968.21</v>
          </cell>
        </row>
        <row r="332">
          <cell r="C332">
            <v>169512</v>
          </cell>
          <cell r="D332" t="str">
            <v>N LNG COMP MAINT Amo</v>
          </cell>
          <cell r="E332">
            <v>-163963.04</v>
          </cell>
        </row>
        <row r="333">
          <cell r="C333">
            <v>169515</v>
          </cell>
          <cell r="D333" t="str">
            <v>Mist 500 Compr Main</v>
          </cell>
          <cell r="E333">
            <v>735437.18</v>
          </cell>
        </row>
        <row r="334">
          <cell r="C334">
            <v>169518</v>
          </cell>
          <cell r="D334" t="str">
            <v>Mist500COMP MAIN Amo</v>
          </cell>
          <cell r="E334">
            <v>-280233.40999999997</v>
          </cell>
        </row>
        <row r="335">
          <cell r="C335">
            <v>169521</v>
          </cell>
          <cell r="D335" t="str">
            <v>Mist600Comp Maint-18</v>
          </cell>
          <cell r="E335">
            <v>91090.29</v>
          </cell>
        </row>
        <row r="336">
          <cell r="C336">
            <v>169524</v>
          </cell>
          <cell r="D336" t="str">
            <v>Mist 600 Comp Amort</v>
          </cell>
          <cell r="E336">
            <v>-75905.36</v>
          </cell>
        </row>
        <row r="337">
          <cell r="C337">
            <v>169527</v>
          </cell>
          <cell r="D337" t="str">
            <v>Mist600Comp Maint-18</v>
          </cell>
          <cell r="E337">
            <v>182108.56</v>
          </cell>
        </row>
        <row r="338">
          <cell r="C338">
            <v>169530</v>
          </cell>
          <cell r="D338" t="str">
            <v>Mist 600 Comp Amort</v>
          </cell>
          <cell r="E338">
            <v>-151786.07999999999</v>
          </cell>
        </row>
        <row r="339">
          <cell r="C339">
            <v>169533</v>
          </cell>
          <cell r="D339" t="str">
            <v>2019 GC300 COMP COST</v>
          </cell>
          <cell r="E339">
            <v>958048.15</v>
          </cell>
        </row>
        <row r="340">
          <cell r="C340">
            <v>169536</v>
          </cell>
          <cell r="D340" t="str">
            <v>2019 GC300 COMP AMOR</v>
          </cell>
          <cell r="E340">
            <v>-539454.65</v>
          </cell>
        </row>
        <row r="341">
          <cell r="C341">
            <v>169539</v>
          </cell>
          <cell r="D341" t="str">
            <v>2019 GC400 COMP COST</v>
          </cell>
          <cell r="E341">
            <v>1121687.8500000001</v>
          </cell>
        </row>
        <row r="342">
          <cell r="C342">
            <v>169542</v>
          </cell>
          <cell r="D342" t="str">
            <v>2019 GC400 COMP AMOR</v>
          </cell>
          <cell r="E342">
            <v>-624456.82999999996</v>
          </cell>
        </row>
        <row r="343">
          <cell r="C343">
            <v>169545</v>
          </cell>
          <cell r="D343" t="str">
            <v>2019 GC500 COMP COST</v>
          </cell>
          <cell r="E343">
            <v>3048585.38</v>
          </cell>
        </row>
        <row r="344">
          <cell r="C344">
            <v>169548</v>
          </cell>
          <cell r="D344" t="str">
            <v>2019 GC500 COMP AMOR</v>
          </cell>
          <cell r="E344">
            <v>-1102309.28</v>
          </cell>
        </row>
        <row r="345">
          <cell r="C345">
            <v>169551</v>
          </cell>
          <cell r="D345" t="str">
            <v>2019 GC600 COMP COST</v>
          </cell>
          <cell r="E345">
            <v>406728.4</v>
          </cell>
        </row>
        <row r="346">
          <cell r="C346">
            <v>169554</v>
          </cell>
          <cell r="D346" t="str">
            <v>2019 GC600 COMP AMOR</v>
          </cell>
          <cell r="E346">
            <v>-166091.4</v>
          </cell>
        </row>
        <row r="347">
          <cell r="C347">
            <v>169557</v>
          </cell>
          <cell r="D347" t="str">
            <v>2019 GC600 COMP UT C</v>
          </cell>
          <cell r="E347">
            <v>191650.23</v>
          </cell>
        </row>
        <row r="348">
          <cell r="C348">
            <v>169560</v>
          </cell>
          <cell r="D348" t="str">
            <v>2019 GC600 COMP UT A</v>
          </cell>
          <cell r="E348">
            <v>-78658.070000000007</v>
          </cell>
        </row>
        <row r="349">
          <cell r="C349">
            <v>169563</v>
          </cell>
          <cell r="D349" t="str">
            <v>SALEM COMP REBUI COS</v>
          </cell>
          <cell r="E349">
            <v>30601.71</v>
          </cell>
        </row>
        <row r="350">
          <cell r="C350">
            <v>169564</v>
          </cell>
          <cell r="D350" t="str">
            <v>2022 GC500 CENTRIFUG</v>
          </cell>
          <cell r="E350">
            <v>724507.51</v>
          </cell>
        </row>
        <row r="351">
          <cell r="C351">
            <v>169565</v>
          </cell>
          <cell r="D351" t="str">
            <v>DELL LEASE DEFERRED</v>
          </cell>
          <cell r="E351">
            <v>-0.02</v>
          </cell>
        </row>
        <row r="352">
          <cell r="C352">
            <v>169566</v>
          </cell>
          <cell r="D352" t="str">
            <v>SALEM COMP REBUI AMO</v>
          </cell>
          <cell r="E352">
            <v>-9180.4500000000007</v>
          </cell>
        </row>
        <row r="353">
          <cell r="C353">
            <v>169567</v>
          </cell>
          <cell r="D353" t="str">
            <v>2022 GC500 CENTRIGUG</v>
          </cell>
          <cell r="E353">
            <v>-24082.07</v>
          </cell>
        </row>
        <row r="354">
          <cell r="C354">
            <v>169805</v>
          </cell>
          <cell r="D354" t="str">
            <v>NON-UTILITY LEASEHOL</v>
          </cell>
          <cell r="E354">
            <v>1129462.3</v>
          </cell>
        </row>
        <row r="355">
          <cell r="C355">
            <v>169810</v>
          </cell>
          <cell r="D355" t="str">
            <v>AMT OF NON-UTILITY L</v>
          </cell>
          <cell r="E355">
            <v>-1129447.6499999999</v>
          </cell>
        </row>
        <row r="356">
          <cell r="C356">
            <v>169815</v>
          </cell>
          <cell r="D356" t="str">
            <v>GAIN TRUCK LOT LHI</v>
          </cell>
          <cell r="E356">
            <v>-3400229.21</v>
          </cell>
        </row>
        <row r="357">
          <cell r="C357">
            <v>169820</v>
          </cell>
          <cell r="D357" t="str">
            <v>LH Imp-250 Taylor HQ</v>
          </cell>
          <cell r="E357">
            <v>31877184.850000001</v>
          </cell>
        </row>
        <row r="358">
          <cell r="C358">
            <v>169825</v>
          </cell>
          <cell r="D358" t="str">
            <v>AMT-LH 250 Taylor HQ</v>
          </cell>
          <cell r="E358">
            <v>-3772163.75</v>
          </cell>
        </row>
        <row r="359">
          <cell r="C359">
            <v>169830</v>
          </cell>
          <cell r="D359" t="str">
            <v>OPS LEASEHOLD IMPROV</v>
          </cell>
          <cell r="E359">
            <v>3632365.35</v>
          </cell>
        </row>
        <row r="360">
          <cell r="C360">
            <v>169835</v>
          </cell>
          <cell r="D360" t="str">
            <v>AMORT GAIN ON TRUCK</v>
          </cell>
          <cell r="E360">
            <v>322435.61</v>
          </cell>
        </row>
        <row r="361">
          <cell r="C361">
            <v>169840</v>
          </cell>
          <cell r="D361" t="str">
            <v>AMORT - OPS LEASEHOL</v>
          </cell>
          <cell r="E361">
            <v>-3426610.23</v>
          </cell>
        </row>
        <row r="362">
          <cell r="C362">
            <v>169845</v>
          </cell>
          <cell r="D362" t="str">
            <v>ALBANY LEASEHOLD IMP</v>
          </cell>
          <cell r="E362">
            <v>2722.5</v>
          </cell>
        </row>
        <row r="363">
          <cell r="C363">
            <v>169850</v>
          </cell>
          <cell r="D363" t="str">
            <v>AMORT - ALB LEASEHOL</v>
          </cell>
          <cell r="E363">
            <v>-2722.5</v>
          </cell>
        </row>
        <row r="364">
          <cell r="C364">
            <v>169855</v>
          </cell>
          <cell r="D364" t="str">
            <v>Livingston Tower LHI</v>
          </cell>
          <cell r="E364">
            <v>102732.75</v>
          </cell>
        </row>
        <row r="365">
          <cell r="C365">
            <v>169860</v>
          </cell>
          <cell r="D365" t="str">
            <v>LIVING TOWNE LHI AMO</v>
          </cell>
          <cell r="E365">
            <v>-27340.16</v>
          </cell>
        </row>
        <row r="366">
          <cell r="C366">
            <v>169865</v>
          </cell>
          <cell r="D366" t="str">
            <v>ONE NECK BEND LHI</v>
          </cell>
          <cell r="E366">
            <v>153159.73000000001</v>
          </cell>
        </row>
        <row r="367">
          <cell r="C367">
            <v>169870</v>
          </cell>
          <cell r="D367" t="str">
            <v>ONENECK BEND LHI AMR</v>
          </cell>
          <cell r="E367">
            <v>-81426.53</v>
          </cell>
        </row>
        <row r="368">
          <cell r="C368">
            <v>169875</v>
          </cell>
          <cell r="D368" t="str">
            <v>ST. HONORE LHI COSTS</v>
          </cell>
          <cell r="E368">
            <v>162033.84</v>
          </cell>
        </row>
        <row r="369">
          <cell r="C369">
            <v>169880</v>
          </cell>
          <cell r="D369" t="str">
            <v>ST. HONORE LHI AMORT</v>
          </cell>
          <cell r="E369">
            <v>-14090.94</v>
          </cell>
        </row>
        <row r="370">
          <cell r="C370">
            <v>169885</v>
          </cell>
          <cell r="D370" t="str">
            <v>DAIRY BUIL LHI COSTS</v>
          </cell>
          <cell r="E370">
            <v>22234.71</v>
          </cell>
        </row>
        <row r="371">
          <cell r="C371">
            <v>172015</v>
          </cell>
          <cell r="D371" t="str">
            <v>INVEST NW ENERGYCORP</v>
          </cell>
          <cell r="E371">
            <v>59225975.439999998</v>
          </cell>
        </row>
        <row r="372">
          <cell r="C372">
            <v>172084</v>
          </cell>
          <cell r="D372" t="str">
            <v>INVEST IN RNG HOLDCO</v>
          </cell>
          <cell r="E372">
            <v>14371795.119999999</v>
          </cell>
        </row>
        <row r="373">
          <cell r="C373">
            <v>204005</v>
          </cell>
          <cell r="D373" t="str">
            <v>N/P COM PAPER</v>
          </cell>
          <cell r="E373">
            <v>-181100058</v>
          </cell>
        </row>
        <row r="374">
          <cell r="C374">
            <v>208005</v>
          </cell>
          <cell r="D374" t="str">
            <v>DEBT ISSU COST-CURRE</v>
          </cell>
          <cell r="E374">
            <v>-61803.74</v>
          </cell>
        </row>
        <row r="375">
          <cell r="C375">
            <v>208010</v>
          </cell>
          <cell r="D375" t="str">
            <v>CURR PORTION LT DEBT</v>
          </cell>
          <cell r="E375">
            <v>-50000000</v>
          </cell>
        </row>
        <row r="376">
          <cell r="C376">
            <v>212005</v>
          </cell>
          <cell r="D376" t="str">
            <v>GR/IR</v>
          </cell>
          <cell r="E376">
            <v>-3826840.65</v>
          </cell>
        </row>
        <row r="377">
          <cell r="C377">
            <v>212006</v>
          </cell>
          <cell r="D377" t="str">
            <v>GR/IR CONVERSION</v>
          </cell>
          <cell r="E377">
            <v>0</v>
          </cell>
        </row>
        <row r="378">
          <cell r="C378">
            <v>212105</v>
          </cell>
          <cell r="D378" t="str">
            <v>A/P VOUCHERS</v>
          </cell>
          <cell r="E378">
            <v>-3843.34</v>
          </cell>
        </row>
        <row r="379">
          <cell r="C379">
            <v>212106</v>
          </cell>
          <cell r="D379" t="str">
            <v>A/P VOUCH CONVERSION</v>
          </cell>
          <cell r="E379">
            <v>0</v>
          </cell>
        </row>
        <row r="380">
          <cell r="C380">
            <v>212205</v>
          </cell>
          <cell r="D380" t="str">
            <v>A/P ACCRUED INV</v>
          </cell>
          <cell r="E380">
            <v>-28580684.620000001</v>
          </cell>
        </row>
        <row r="381">
          <cell r="C381">
            <v>212310</v>
          </cell>
          <cell r="D381" t="str">
            <v>PERFORMANCE BONUS AC</v>
          </cell>
          <cell r="E381">
            <v>-6410489.1699999999</v>
          </cell>
        </row>
        <row r="382">
          <cell r="C382">
            <v>212405</v>
          </cell>
          <cell r="D382" t="str">
            <v>DEMAND CHARGE EQUALI</v>
          </cell>
          <cell r="E382">
            <v>2470450</v>
          </cell>
        </row>
        <row r="383">
          <cell r="C383">
            <v>212505</v>
          </cell>
          <cell r="D383" t="str">
            <v>A/P EQUAL PAY BAL</v>
          </cell>
          <cell r="E383">
            <v>-11508915.119999999</v>
          </cell>
        </row>
        <row r="384">
          <cell r="C384">
            <v>212605</v>
          </cell>
          <cell r="D384" t="str">
            <v>COG LIABILITY</v>
          </cell>
          <cell r="E384">
            <v>-39369883.060000002</v>
          </cell>
        </row>
        <row r="385">
          <cell r="C385">
            <v>212705</v>
          </cell>
          <cell r="D385" t="str">
            <v>RECLASS - CHECK O/D</v>
          </cell>
          <cell r="E385">
            <v>-4501468.71</v>
          </cell>
        </row>
        <row r="386">
          <cell r="C386">
            <v>212802</v>
          </cell>
          <cell r="D386" t="str">
            <v>CLN ENERGY WORKS PDX</v>
          </cell>
          <cell r="E386">
            <v>0</v>
          </cell>
        </row>
        <row r="387">
          <cell r="C387">
            <v>212804</v>
          </cell>
          <cell r="D387" t="str">
            <v>A/P OFFICE PAYROLL</v>
          </cell>
          <cell r="E387">
            <v>-3399461.74</v>
          </cell>
        </row>
        <row r="388">
          <cell r="C388">
            <v>212806</v>
          </cell>
          <cell r="D388" t="str">
            <v>A/P HOURLY PAYROLL</v>
          </cell>
          <cell r="E388">
            <v>-16049.2</v>
          </cell>
        </row>
        <row r="389">
          <cell r="C389">
            <v>212808</v>
          </cell>
          <cell r="D389" t="str">
            <v>A/P PENSION</v>
          </cell>
          <cell r="E389">
            <v>-106554.89</v>
          </cell>
        </row>
        <row r="390">
          <cell r="C390">
            <v>212810</v>
          </cell>
          <cell r="D390" t="str">
            <v>FLEX SPENDING ACCT</v>
          </cell>
          <cell r="E390">
            <v>-83440.58</v>
          </cell>
        </row>
        <row r="391">
          <cell r="C391">
            <v>212814</v>
          </cell>
          <cell r="D391" t="str">
            <v>HEALTH SAVINGS ACCT</v>
          </cell>
          <cell r="E391">
            <v>1345.43</v>
          </cell>
        </row>
        <row r="392">
          <cell r="C392">
            <v>212816</v>
          </cell>
          <cell r="D392" t="str">
            <v>A/P HOURLY PTO-BARGA</v>
          </cell>
          <cell r="E392">
            <v>-3498025.37</v>
          </cell>
        </row>
        <row r="393">
          <cell r="C393">
            <v>212818</v>
          </cell>
          <cell r="D393" t="str">
            <v>OTHER OVERHEAD EXEC</v>
          </cell>
          <cell r="E393">
            <v>0</v>
          </cell>
        </row>
        <row r="394">
          <cell r="C394">
            <v>212820</v>
          </cell>
          <cell r="D394" t="str">
            <v>OTHER OVERHEAD ALLOC</v>
          </cell>
          <cell r="E394">
            <v>0</v>
          </cell>
        </row>
        <row r="395">
          <cell r="C395">
            <v>212822</v>
          </cell>
          <cell r="D395" t="str">
            <v>OT/DB OVERHEAD ALLOC</v>
          </cell>
          <cell r="E395">
            <v>0</v>
          </cell>
        </row>
        <row r="396">
          <cell r="C396">
            <v>212824</v>
          </cell>
          <cell r="D396" t="str">
            <v>A/P TAX LEVY/GARNISH</v>
          </cell>
          <cell r="E396">
            <v>5195.5600000000004</v>
          </cell>
        </row>
        <row r="397">
          <cell r="C397">
            <v>212826</v>
          </cell>
          <cell r="D397" t="str">
            <v>A/P - CONCUR</v>
          </cell>
          <cell r="E397">
            <v>-304158.03000000003</v>
          </cell>
        </row>
        <row r="398">
          <cell r="C398">
            <v>212828</v>
          </cell>
          <cell r="D398" t="str">
            <v>A/P UNION DUES-GAS W</v>
          </cell>
          <cell r="E398">
            <v>3.2</v>
          </cell>
        </row>
        <row r="399">
          <cell r="C399">
            <v>212830</v>
          </cell>
          <cell r="D399" t="str">
            <v>A/P NGPAC</v>
          </cell>
          <cell r="E399">
            <v>680</v>
          </cell>
        </row>
        <row r="400">
          <cell r="C400">
            <v>212832</v>
          </cell>
          <cell r="D400" t="str">
            <v>A/P EMP SAVINGS PLAN</v>
          </cell>
          <cell r="E400">
            <v>8376.8700000000008</v>
          </cell>
        </row>
        <row r="401">
          <cell r="C401">
            <v>212842</v>
          </cell>
          <cell r="D401" t="str">
            <v>A/P GAS TRANSP IMBAL</v>
          </cell>
          <cell r="E401">
            <v>344873.95</v>
          </cell>
        </row>
        <row r="402">
          <cell r="C402">
            <v>212846</v>
          </cell>
          <cell r="D402" t="str">
            <v>A/P MELODY TEPPOLA</v>
          </cell>
          <cell r="E402">
            <v>-482.16</v>
          </cell>
        </row>
        <row r="403">
          <cell r="C403">
            <v>212854</v>
          </cell>
          <cell r="D403" t="str">
            <v>A/P YOURCAUSE</v>
          </cell>
          <cell r="E403">
            <v>-15451.6</v>
          </cell>
        </row>
        <row r="404">
          <cell r="C404">
            <v>212858</v>
          </cell>
          <cell r="D404" t="str">
            <v>OTHER BONUS LIAB</v>
          </cell>
          <cell r="E404">
            <v>-401147.22</v>
          </cell>
        </row>
        <row r="405">
          <cell r="C405">
            <v>212866</v>
          </cell>
          <cell r="D405" t="str">
            <v>Safety Gear Enhanc F</v>
          </cell>
          <cell r="E405">
            <v>-66666.960000000006</v>
          </cell>
        </row>
        <row r="406">
          <cell r="C406">
            <v>212872</v>
          </cell>
          <cell r="D406" t="str">
            <v>TX COL PAY-FED W/H</v>
          </cell>
          <cell r="E406">
            <v>-416924.58</v>
          </cell>
        </row>
        <row r="407">
          <cell r="C407">
            <v>212874</v>
          </cell>
          <cell r="D407" t="str">
            <v>TX COL PAY-SOC SEC W</v>
          </cell>
          <cell r="E407">
            <v>-148452.85</v>
          </cell>
        </row>
        <row r="408">
          <cell r="C408">
            <v>212876</v>
          </cell>
          <cell r="D408" t="str">
            <v>TX COL PAY-ST W/H</v>
          </cell>
          <cell r="E408">
            <v>-202569.60000000001</v>
          </cell>
        </row>
        <row r="409">
          <cell r="C409">
            <v>212878</v>
          </cell>
          <cell r="D409" t="str">
            <v>TX COL PAY-FED W/H P</v>
          </cell>
          <cell r="E409">
            <v>-125311.21</v>
          </cell>
        </row>
        <row r="410">
          <cell r="C410">
            <v>212880</v>
          </cell>
          <cell r="D410" t="str">
            <v>TX COL PAY-ST W/H PE</v>
          </cell>
          <cell r="E410">
            <v>-82272.11</v>
          </cell>
        </row>
        <row r="411">
          <cell r="C411">
            <v>212884</v>
          </cell>
          <cell r="D411" t="str">
            <v>TX COL PAY-MEDICARE</v>
          </cell>
          <cell r="E411">
            <v>-42834.73</v>
          </cell>
        </row>
        <row r="412">
          <cell r="C412">
            <v>216007</v>
          </cell>
          <cell r="D412" t="str">
            <v>NWN PAY AFFIL CONV</v>
          </cell>
          <cell r="E412">
            <v>-112889</v>
          </cell>
        </row>
        <row r="413">
          <cell r="C413">
            <v>216305</v>
          </cell>
          <cell r="D413" t="str">
            <v>NWN TAXSHARE PAY AFF</v>
          </cell>
          <cell r="E413">
            <v>-3031892.07</v>
          </cell>
        </row>
        <row r="414">
          <cell r="C414">
            <v>220305</v>
          </cell>
          <cell r="D414" t="str">
            <v>TAXSHARE INTERCO PAY</v>
          </cell>
          <cell r="E414">
            <v>-13235402</v>
          </cell>
        </row>
        <row r="415">
          <cell r="C415">
            <v>224003</v>
          </cell>
          <cell r="D415" t="str">
            <v>TAX ACC-OPER PROP-OR</v>
          </cell>
          <cell r="E415">
            <v>-5367500</v>
          </cell>
        </row>
        <row r="416">
          <cell r="C416">
            <v>224006</v>
          </cell>
          <cell r="D416" t="str">
            <v>TAX ACC-OPER PROP-WA</v>
          </cell>
          <cell r="E416">
            <v>-1951399.83</v>
          </cell>
        </row>
        <row r="417">
          <cell r="C417">
            <v>224009</v>
          </cell>
          <cell r="D417" t="str">
            <v>TAX ACC-BUSINESS-WA</v>
          </cell>
          <cell r="E417">
            <v>0</v>
          </cell>
        </row>
        <row r="418">
          <cell r="C418">
            <v>224012</v>
          </cell>
          <cell r="D418" t="str">
            <v>TAX ACC-COMPENSATING</v>
          </cell>
          <cell r="E418">
            <v>0</v>
          </cell>
        </row>
        <row r="419">
          <cell r="C419">
            <v>224015</v>
          </cell>
          <cell r="D419" t="str">
            <v>OR CAT</v>
          </cell>
          <cell r="E419">
            <v>-4100570</v>
          </cell>
        </row>
        <row r="420">
          <cell r="C420">
            <v>224018</v>
          </cell>
          <cell r="D420" t="str">
            <v>INC TAX ACC-FED</v>
          </cell>
          <cell r="E420">
            <v>-5833362.1900000004</v>
          </cell>
        </row>
        <row r="421">
          <cell r="C421">
            <v>224021</v>
          </cell>
          <cell r="D421" t="str">
            <v>INC TAX ACC-STATE</v>
          </cell>
          <cell r="E421">
            <v>-1711877</v>
          </cell>
        </row>
        <row r="422">
          <cell r="C422">
            <v>224024</v>
          </cell>
          <cell r="D422" t="str">
            <v>TAX ACC-METRO SHS TA</v>
          </cell>
          <cell r="E422">
            <v>-315476</v>
          </cell>
        </row>
        <row r="423">
          <cell r="C423">
            <v>224027</v>
          </cell>
          <cell r="D423" t="str">
            <v>TAX ACC-FRAN-UNBLD</v>
          </cell>
          <cell r="E423">
            <v>-625335.92000000004</v>
          </cell>
        </row>
        <row r="424">
          <cell r="C424">
            <v>224030</v>
          </cell>
          <cell r="D424" t="str">
            <v>TAX ACC-FRAN-UNB WAR</v>
          </cell>
          <cell r="E424">
            <v>0.01</v>
          </cell>
        </row>
        <row r="425">
          <cell r="C425">
            <v>224033</v>
          </cell>
          <cell r="D425" t="str">
            <v>TAX ACC-PR DFD 6.2%</v>
          </cell>
          <cell r="E425">
            <v>-2354658.46</v>
          </cell>
        </row>
        <row r="426">
          <cell r="C426">
            <v>224036</v>
          </cell>
          <cell r="D426" t="str">
            <v>TAX ACC-SO CLAC 98</v>
          </cell>
          <cell r="E426">
            <v>14866.39</v>
          </cell>
        </row>
        <row r="427">
          <cell r="C427">
            <v>224039</v>
          </cell>
          <cell r="D427" t="str">
            <v>TAX ACC-PAYROLL</v>
          </cell>
          <cell r="E427">
            <v>-9507059.3300000001</v>
          </cell>
        </row>
        <row r="428">
          <cell r="C428">
            <v>224042</v>
          </cell>
          <cell r="D428" t="str">
            <v>TAX ACC-UNEMP-OR</v>
          </cell>
          <cell r="E428">
            <v>718827.02</v>
          </cell>
        </row>
        <row r="429">
          <cell r="C429">
            <v>224045</v>
          </cell>
          <cell r="D429" t="str">
            <v>TAX ACC-UNEMP-WA</v>
          </cell>
          <cell r="E429">
            <v>12720.41</v>
          </cell>
        </row>
        <row r="430">
          <cell r="C430">
            <v>224048</v>
          </cell>
          <cell r="D430" t="str">
            <v>TAX ACC-FED UNEMP</v>
          </cell>
          <cell r="E430">
            <v>52911.45</v>
          </cell>
        </row>
        <row r="431">
          <cell r="C431">
            <v>224051</v>
          </cell>
          <cell r="D431" t="str">
            <v>TAX ACC-FED UNEMP-WA</v>
          </cell>
          <cell r="E431">
            <v>1301.0999999999999</v>
          </cell>
        </row>
        <row r="432">
          <cell r="C432">
            <v>224054</v>
          </cell>
          <cell r="D432" t="str">
            <v>TAX ACC-PAYROLL-SOC</v>
          </cell>
          <cell r="E432">
            <v>5496656.4500000002</v>
          </cell>
        </row>
        <row r="433">
          <cell r="C433">
            <v>224057</v>
          </cell>
          <cell r="D433" t="str">
            <v>TAX ACC-PAYROLL-TRI-</v>
          </cell>
          <cell r="E433">
            <v>675071.68</v>
          </cell>
        </row>
        <row r="434">
          <cell r="C434">
            <v>224060</v>
          </cell>
          <cell r="D434" t="str">
            <v>TAX ACC-LANE CO TRAN</v>
          </cell>
          <cell r="E434">
            <v>20449.080000000002</v>
          </cell>
        </row>
        <row r="435">
          <cell r="C435">
            <v>224063</v>
          </cell>
          <cell r="D435" t="str">
            <v>TAX ACC-PAYROLL-MEDI</v>
          </cell>
          <cell r="E435">
            <v>1377974.69</v>
          </cell>
        </row>
        <row r="436">
          <cell r="C436">
            <v>224072</v>
          </cell>
          <cell r="D436" t="str">
            <v>TAX ACC BONUS</v>
          </cell>
          <cell r="E436">
            <v>-42616.39</v>
          </cell>
        </row>
        <row r="437">
          <cell r="C437">
            <v>224075</v>
          </cell>
          <cell r="D437" t="str">
            <v>TAX ACC-MULT CO</v>
          </cell>
          <cell r="E437">
            <v>-76138</v>
          </cell>
        </row>
        <row r="438">
          <cell r="C438">
            <v>224078</v>
          </cell>
          <cell r="D438" t="str">
            <v>FRAN TAX - PORTLAND</v>
          </cell>
          <cell r="E438">
            <v>-396984.32000000001</v>
          </cell>
        </row>
        <row r="439">
          <cell r="C439">
            <v>224081</v>
          </cell>
          <cell r="D439" t="str">
            <v>FRAN TAX - ALBANY</v>
          </cell>
          <cell r="E439">
            <v>-13144</v>
          </cell>
        </row>
        <row r="440">
          <cell r="C440">
            <v>224084</v>
          </cell>
          <cell r="D440" t="str">
            <v>FRAN TAX - AURORA</v>
          </cell>
          <cell r="E440">
            <v>-9561.39</v>
          </cell>
        </row>
        <row r="441">
          <cell r="C441">
            <v>224087</v>
          </cell>
          <cell r="D441" t="str">
            <v>FRAN TAX - CORVALLIS</v>
          </cell>
          <cell r="E441">
            <v>-13873.12</v>
          </cell>
        </row>
        <row r="442">
          <cell r="C442">
            <v>224090</v>
          </cell>
          <cell r="D442" t="str">
            <v>FRAN TAX - FAIRVIEW</v>
          </cell>
          <cell r="E442">
            <v>-41051.410000000003</v>
          </cell>
        </row>
        <row r="443">
          <cell r="C443">
            <v>224093</v>
          </cell>
          <cell r="D443" t="str">
            <v>FRAN TAX - GERVAIS</v>
          </cell>
          <cell r="E443">
            <v>-5761.64</v>
          </cell>
        </row>
        <row r="444">
          <cell r="C444">
            <v>224096</v>
          </cell>
          <cell r="D444" t="str">
            <v>FRAN TAX - HUBBARD</v>
          </cell>
          <cell r="E444">
            <v>-1358.76</v>
          </cell>
        </row>
        <row r="445">
          <cell r="C445">
            <v>224099</v>
          </cell>
          <cell r="D445" t="str">
            <v>FRAN TAX - LEBANON</v>
          </cell>
          <cell r="E445">
            <v>-4089.38</v>
          </cell>
        </row>
        <row r="446">
          <cell r="C446">
            <v>224102</v>
          </cell>
          <cell r="D446" t="str">
            <v>FRAN TAX - MILWAUKIE</v>
          </cell>
          <cell r="E446">
            <v>-9693.85</v>
          </cell>
        </row>
        <row r="447">
          <cell r="C447">
            <v>224105</v>
          </cell>
          <cell r="D447" t="str">
            <v>FRANTAX - MT ANGEL</v>
          </cell>
          <cell r="E447">
            <v>-1903.46</v>
          </cell>
        </row>
        <row r="448">
          <cell r="C448">
            <v>224108</v>
          </cell>
          <cell r="D448" t="str">
            <v>FRAN TAX - SALEM</v>
          </cell>
          <cell r="E448">
            <v>0</v>
          </cell>
        </row>
        <row r="449">
          <cell r="C449">
            <v>224111</v>
          </cell>
          <cell r="D449" t="str">
            <v>FRANTAX - SILVERTON</v>
          </cell>
          <cell r="E449">
            <v>-7415.48</v>
          </cell>
        </row>
        <row r="450">
          <cell r="C450">
            <v>224114</v>
          </cell>
          <cell r="D450" t="str">
            <v>FRAN TAX - TROUTDALE</v>
          </cell>
          <cell r="E450">
            <v>-10472.5</v>
          </cell>
        </row>
        <row r="451">
          <cell r="C451">
            <v>224117</v>
          </cell>
          <cell r="D451" t="str">
            <v>FRAN TAX - WEST LINN</v>
          </cell>
          <cell r="E451">
            <v>-70261.320000000007</v>
          </cell>
        </row>
        <row r="452">
          <cell r="C452">
            <v>224120</v>
          </cell>
          <cell r="D452" t="str">
            <v>FRAN TAX - WOODBURN</v>
          </cell>
          <cell r="E452">
            <v>-12602.59</v>
          </cell>
        </row>
        <row r="453">
          <cell r="C453">
            <v>224123</v>
          </cell>
          <cell r="D453" t="str">
            <v>FRAN TAX - BEAVERTON</v>
          </cell>
          <cell r="E453">
            <v>-48563.08</v>
          </cell>
        </row>
        <row r="454">
          <cell r="C454">
            <v>224126</v>
          </cell>
          <cell r="D454" t="str">
            <v>FRAN TAX - DALLAS</v>
          </cell>
          <cell r="E454">
            <v>-91559.77</v>
          </cell>
        </row>
        <row r="455">
          <cell r="C455">
            <v>224129</v>
          </cell>
          <cell r="D455" t="str">
            <v>FRAN TAX - MONMOUTH</v>
          </cell>
          <cell r="E455">
            <v>-3616.61</v>
          </cell>
        </row>
        <row r="456">
          <cell r="C456">
            <v>224132</v>
          </cell>
          <cell r="D456" t="str">
            <v>FRAN TAX - INDEPENDE</v>
          </cell>
          <cell r="E456">
            <v>-37428.5</v>
          </cell>
        </row>
        <row r="457">
          <cell r="C457">
            <v>224135</v>
          </cell>
          <cell r="D457" t="str">
            <v>FRANTAX - TUALATIN</v>
          </cell>
          <cell r="E457">
            <v>-28788.65</v>
          </cell>
        </row>
        <row r="458">
          <cell r="C458">
            <v>224138</v>
          </cell>
          <cell r="D458" t="str">
            <v>FRAN TAX - LAKE OSWE</v>
          </cell>
          <cell r="E458">
            <v>-31499.19</v>
          </cell>
        </row>
        <row r="459">
          <cell r="C459">
            <v>224141</v>
          </cell>
          <cell r="D459" t="str">
            <v>FRAN TAX - NEWBERG</v>
          </cell>
          <cell r="E459">
            <v>-108381.9</v>
          </cell>
        </row>
        <row r="460">
          <cell r="C460">
            <v>224144</v>
          </cell>
          <cell r="D460" t="str">
            <v>FRAN TAX - SHERWOOD</v>
          </cell>
          <cell r="E460">
            <v>-123570.54</v>
          </cell>
        </row>
        <row r="461">
          <cell r="C461">
            <v>224147</v>
          </cell>
          <cell r="D461" t="str">
            <v>FRAN TAX - HILLSBORO</v>
          </cell>
          <cell r="E461">
            <v>-71067.73</v>
          </cell>
        </row>
        <row r="462">
          <cell r="C462">
            <v>224150</v>
          </cell>
          <cell r="D462" t="str">
            <v>FRAN TAX - FOREST GR</v>
          </cell>
          <cell r="E462">
            <v>-110606.83</v>
          </cell>
        </row>
        <row r="463">
          <cell r="C463">
            <v>224153</v>
          </cell>
          <cell r="D463" t="str">
            <v>FRAN TAX - CORNELIUS</v>
          </cell>
          <cell r="E463">
            <v>-5184.04</v>
          </cell>
        </row>
        <row r="464">
          <cell r="C464">
            <v>224156</v>
          </cell>
          <cell r="D464" t="str">
            <v>FRAN TAX - GRESHAM</v>
          </cell>
          <cell r="E464">
            <v>-45914.48</v>
          </cell>
        </row>
        <row r="465">
          <cell r="C465">
            <v>224159</v>
          </cell>
          <cell r="D465" t="str">
            <v>FRAN TAX - GLADSTONE</v>
          </cell>
          <cell r="E465">
            <v>-4216.33</v>
          </cell>
        </row>
        <row r="466">
          <cell r="C466">
            <v>224162</v>
          </cell>
          <cell r="D466" t="str">
            <v>FRAN TAX - OREGON CI</v>
          </cell>
          <cell r="E466">
            <v>-18209.8</v>
          </cell>
        </row>
        <row r="467">
          <cell r="C467">
            <v>224165</v>
          </cell>
          <cell r="D467" t="str">
            <v>FRAN TAX - WOOD VILL</v>
          </cell>
          <cell r="E467">
            <v>-2256.98</v>
          </cell>
        </row>
        <row r="468">
          <cell r="C468">
            <v>224168</v>
          </cell>
          <cell r="D468" t="str">
            <v>FRAN TAX - EUGENE</v>
          </cell>
          <cell r="E468">
            <v>-83784.259999999995</v>
          </cell>
        </row>
        <row r="469">
          <cell r="C469">
            <v>224171</v>
          </cell>
          <cell r="D469" t="str">
            <v>FRAN TAX - SPRINGFIE</v>
          </cell>
          <cell r="E469">
            <v>-18310.71</v>
          </cell>
        </row>
        <row r="470">
          <cell r="C470">
            <v>224174</v>
          </cell>
          <cell r="D470" t="str">
            <v>FRAN TAX - THE DALLE</v>
          </cell>
          <cell r="E470">
            <v>-6517.8</v>
          </cell>
        </row>
        <row r="471">
          <cell r="C471">
            <v>224177</v>
          </cell>
          <cell r="D471" t="str">
            <v>FRAN TAX - TURNER</v>
          </cell>
          <cell r="E471">
            <v>-1541.69</v>
          </cell>
        </row>
        <row r="472">
          <cell r="C472">
            <v>224180</v>
          </cell>
          <cell r="D472" t="str">
            <v>FRAN TAX - COBURG</v>
          </cell>
          <cell r="E472">
            <v>-17321.34</v>
          </cell>
        </row>
        <row r="473">
          <cell r="C473">
            <v>224183</v>
          </cell>
          <cell r="D473" t="str">
            <v>FRAN TAX - ST HELENS</v>
          </cell>
          <cell r="E473">
            <v>-8175.32</v>
          </cell>
        </row>
        <row r="474">
          <cell r="C474">
            <v>224186</v>
          </cell>
          <cell r="D474" t="str">
            <v>FRANTAX - SCAPPOOSE</v>
          </cell>
          <cell r="E474">
            <v>-39529.15</v>
          </cell>
        </row>
        <row r="475">
          <cell r="C475">
            <v>224189</v>
          </cell>
          <cell r="D475" t="str">
            <v>FRAN TAX - TIGARD</v>
          </cell>
          <cell r="E475">
            <v>-30917.07</v>
          </cell>
        </row>
        <row r="476">
          <cell r="C476">
            <v>224192</v>
          </cell>
          <cell r="D476" t="str">
            <v>FRAN TAX - SWEET HOM</v>
          </cell>
          <cell r="E476">
            <v>-3254.79</v>
          </cell>
        </row>
        <row r="477">
          <cell r="C477">
            <v>224195</v>
          </cell>
          <cell r="D477" t="str">
            <v>FRAN TAX - HOOD RIVE</v>
          </cell>
          <cell r="E477">
            <v>-8364.99</v>
          </cell>
        </row>
        <row r="478">
          <cell r="C478">
            <v>224198</v>
          </cell>
          <cell r="D478" t="str">
            <v>FRANTAX - STAYTON</v>
          </cell>
          <cell r="E478">
            <v>-5177.9799999999996</v>
          </cell>
        </row>
        <row r="479">
          <cell r="C479">
            <v>224201</v>
          </cell>
          <cell r="D479" t="str">
            <v>FRANTAX - AUMSVILLE</v>
          </cell>
          <cell r="E479">
            <v>-1213.0999999999999</v>
          </cell>
        </row>
        <row r="480">
          <cell r="C480">
            <v>224204</v>
          </cell>
          <cell r="D480" t="str">
            <v>FRANTAX - LYONS</v>
          </cell>
          <cell r="E480">
            <v>-6538</v>
          </cell>
        </row>
        <row r="481">
          <cell r="C481">
            <v>224207</v>
          </cell>
          <cell r="D481" t="str">
            <v>FRANTAX - MILL CITY</v>
          </cell>
          <cell r="E481">
            <v>-8584.34</v>
          </cell>
        </row>
        <row r="482">
          <cell r="C482">
            <v>224210</v>
          </cell>
          <cell r="D482" t="str">
            <v>FRAN TAX - JUNCTION</v>
          </cell>
          <cell r="E482">
            <v>-46501.81</v>
          </cell>
        </row>
        <row r="483">
          <cell r="C483">
            <v>224213</v>
          </cell>
          <cell r="D483" t="str">
            <v>FRAN TAX - COTTAGE G</v>
          </cell>
          <cell r="E483">
            <v>-4930.8</v>
          </cell>
        </row>
        <row r="484">
          <cell r="C484">
            <v>224216</v>
          </cell>
          <cell r="D484" t="str">
            <v>FRAN TAX - CRESWELL</v>
          </cell>
          <cell r="E484">
            <v>-21496.38</v>
          </cell>
        </row>
        <row r="485">
          <cell r="C485">
            <v>224219</v>
          </cell>
          <cell r="D485" t="str">
            <v>FRAN TAX - COLUMBIA</v>
          </cell>
          <cell r="E485">
            <v>-11719.49</v>
          </cell>
        </row>
        <row r="486">
          <cell r="C486">
            <v>224222</v>
          </cell>
          <cell r="D486" t="str">
            <v>FRANTAX - PHILOMATH</v>
          </cell>
          <cell r="E486">
            <v>-2855.5</v>
          </cell>
        </row>
        <row r="487">
          <cell r="C487">
            <v>224225</v>
          </cell>
          <cell r="D487" t="str">
            <v>FRAN TAX - DONALD</v>
          </cell>
          <cell r="E487">
            <v>-615.85</v>
          </cell>
        </row>
        <row r="488">
          <cell r="C488">
            <v>224228</v>
          </cell>
          <cell r="D488" t="str">
            <v>FRAN TAX - MCMINNVIL</v>
          </cell>
          <cell r="E488">
            <v>-97618.31</v>
          </cell>
        </row>
        <row r="489">
          <cell r="C489">
            <v>224231</v>
          </cell>
          <cell r="D489" t="str">
            <v>FRAN TAX - AMITY</v>
          </cell>
          <cell r="E489">
            <v>-4664.76</v>
          </cell>
        </row>
        <row r="490">
          <cell r="C490">
            <v>224234</v>
          </cell>
          <cell r="D490" t="str">
            <v>FRAN TAX - HALSEY</v>
          </cell>
          <cell r="E490">
            <v>-3890.76</v>
          </cell>
        </row>
        <row r="491">
          <cell r="C491">
            <v>224237</v>
          </cell>
          <cell r="D491" t="str">
            <v>FRAN TAX - HARRISBUR</v>
          </cell>
          <cell r="E491">
            <v>-18405.75</v>
          </cell>
        </row>
        <row r="492">
          <cell r="C492">
            <v>224240</v>
          </cell>
          <cell r="D492" t="str">
            <v>FRAN TAX - BROWNSVIL</v>
          </cell>
          <cell r="E492">
            <v>-8631.52</v>
          </cell>
        </row>
        <row r="493">
          <cell r="C493">
            <v>224243</v>
          </cell>
          <cell r="D493" t="str">
            <v>FRAN TAX - NORTH PLA</v>
          </cell>
          <cell r="E493">
            <v>-3119.79</v>
          </cell>
        </row>
        <row r="494">
          <cell r="C494">
            <v>224246</v>
          </cell>
          <cell r="D494" t="str">
            <v>FRAN TAX - ASTORIA</v>
          </cell>
          <cell r="E494">
            <v>-87176.89</v>
          </cell>
        </row>
        <row r="495">
          <cell r="C495">
            <v>224249</v>
          </cell>
          <cell r="D495" t="str">
            <v>FRAN TAX - CLATSKANI</v>
          </cell>
          <cell r="E495">
            <v>-3798.82</v>
          </cell>
        </row>
        <row r="496">
          <cell r="C496">
            <v>224252</v>
          </cell>
          <cell r="D496" t="str">
            <v>FRAN TAX - JEFFERSON</v>
          </cell>
          <cell r="E496">
            <v>-9545.9599999999991</v>
          </cell>
        </row>
        <row r="497">
          <cell r="C497">
            <v>224255</v>
          </cell>
          <cell r="D497" t="str">
            <v>FRAN TAX - SCIO</v>
          </cell>
          <cell r="E497">
            <v>-4601.6899999999996</v>
          </cell>
        </row>
        <row r="498">
          <cell r="C498">
            <v>224258</v>
          </cell>
          <cell r="D498" t="str">
            <v>FRAN TAX - SUBLIMITY</v>
          </cell>
          <cell r="E498">
            <v>-17878.5</v>
          </cell>
        </row>
        <row r="499">
          <cell r="C499">
            <v>224261</v>
          </cell>
          <cell r="D499" t="str">
            <v>FRAN TAX - MOLALLA</v>
          </cell>
          <cell r="E499">
            <v>-38422.480000000003</v>
          </cell>
        </row>
        <row r="500">
          <cell r="C500">
            <v>224264</v>
          </cell>
          <cell r="D500" t="str">
            <v>FRAN TAX - BARLOW</v>
          </cell>
          <cell r="E500">
            <v>-697.21</v>
          </cell>
        </row>
        <row r="501">
          <cell r="C501">
            <v>224267</v>
          </cell>
          <cell r="D501" t="str">
            <v>FRAN TAX - WILLAMINA</v>
          </cell>
          <cell r="E501">
            <v>-6454.82</v>
          </cell>
        </row>
        <row r="502">
          <cell r="C502">
            <v>224270</v>
          </cell>
          <cell r="D502" t="str">
            <v>FRAN TAX - WATERLOO</v>
          </cell>
          <cell r="E502">
            <v>-490.05</v>
          </cell>
        </row>
        <row r="503">
          <cell r="C503">
            <v>224273</v>
          </cell>
          <cell r="D503" t="str">
            <v>FRAN TAX - SODAVILLE</v>
          </cell>
          <cell r="E503">
            <v>258.91000000000003</v>
          </cell>
        </row>
        <row r="504">
          <cell r="C504">
            <v>224276</v>
          </cell>
          <cell r="D504" t="str">
            <v>FRAN TAX - RAINIER</v>
          </cell>
          <cell r="E504">
            <v>-6686.11</v>
          </cell>
        </row>
        <row r="505">
          <cell r="C505">
            <v>224279</v>
          </cell>
          <cell r="D505" t="str">
            <v>FRAN TAX - GEARHART</v>
          </cell>
          <cell r="E505">
            <v>-20747.52</v>
          </cell>
        </row>
        <row r="506">
          <cell r="C506">
            <v>224282</v>
          </cell>
          <cell r="D506" t="str">
            <v>FRAN TAX - WARRENTON</v>
          </cell>
          <cell r="E506">
            <v>-6431.61</v>
          </cell>
        </row>
        <row r="507">
          <cell r="C507">
            <v>224285</v>
          </cell>
          <cell r="D507" t="str">
            <v>FRAN TAX - SEASIDE</v>
          </cell>
          <cell r="E507">
            <v>-63678.96</v>
          </cell>
        </row>
        <row r="508">
          <cell r="C508">
            <v>224288</v>
          </cell>
          <cell r="D508" t="str">
            <v>FRAN TAX - SHERIDAN</v>
          </cell>
          <cell r="E508">
            <v>-20958.36</v>
          </cell>
        </row>
        <row r="509">
          <cell r="C509">
            <v>224291</v>
          </cell>
          <cell r="D509" t="str">
            <v>FRAN TAX - TOLEDO</v>
          </cell>
          <cell r="E509">
            <v>-4844.99</v>
          </cell>
        </row>
        <row r="510">
          <cell r="C510">
            <v>224294</v>
          </cell>
          <cell r="D510" t="str">
            <v>FRAN TAX - NEWPORT</v>
          </cell>
          <cell r="E510">
            <v>-11879.08</v>
          </cell>
        </row>
        <row r="511">
          <cell r="C511">
            <v>224297</v>
          </cell>
          <cell r="D511" t="str">
            <v>FRAN TAX - BANKS</v>
          </cell>
          <cell r="E511">
            <v>-840.76</v>
          </cell>
        </row>
        <row r="512">
          <cell r="C512">
            <v>224300</v>
          </cell>
          <cell r="D512" t="str">
            <v>FRAN TAX - LINCOLN C</v>
          </cell>
          <cell r="E512">
            <v>-82858.240000000005</v>
          </cell>
        </row>
        <row r="513">
          <cell r="C513">
            <v>224303</v>
          </cell>
          <cell r="D513" t="str">
            <v>FRAN TAX - SILETZ</v>
          </cell>
          <cell r="E513">
            <v>-2195.39</v>
          </cell>
        </row>
        <row r="514">
          <cell r="C514">
            <v>224306</v>
          </cell>
          <cell r="D514" t="str">
            <v>FRAN TAX - SANDY</v>
          </cell>
          <cell r="E514">
            <v>-69129.8</v>
          </cell>
        </row>
        <row r="515">
          <cell r="C515">
            <v>224309</v>
          </cell>
          <cell r="D515" t="str">
            <v>FRAN TAX - CANBY</v>
          </cell>
          <cell r="E515">
            <v>-85188.45</v>
          </cell>
        </row>
        <row r="516">
          <cell r="C516">
            <v>224312</v>
          </cell>
          <cell r="D516" t="str">
            <v>FRAN TAX - KING CITY</v>
          </cell>
          <cell r="E516">
            <v>-26467.93</v>
          </cell>
        </row>
        <row r="517">
          <cell r="C517">
            <v>224315</v>
          </cell>
          <cell r="D517" t="str">
            <v>FRAN TAX - HAPPY VAL</v>
          </cell>
          <cell r="E517">
            <v>-14421.45</v>
          </cell>
        </row>
        <row r="518">
          <cell r="C518">
            <v>224318</v>
          </cell>
          <cell r="D518" t="str">
            <v>FRAN TAX - DURHAM</v>
          </cell>
          <cell r="E518">
            <v>-10122.48</v>
          </cell>
        </row>
        <row r="519">
          <cell r="C519">
            <v>224321</v>
          </cell>
          <cell r="D519" t="str">
            <v>FRAN TAX - DUNDEE</v>
          </cell>
          <cell r="E519">
            <v>-1470.89</v>
          </cell>
        </row>
        <row r="520">
          <cell r="C520">
            <v>224324</v>
          </cell>
          <cell r="D520" t="str">
            <v>FRAN TAX - MAYWOOD P</v>
          </cell>
          <cell r="E520">
            <v>-303.42</v>
          </cell>
        </row>
        <row r="521">
          <cell r="C521">
            <v>224327</v>
          </cell>
          <cell r="D521" t="str">
            <v>FRAN TAX - WILSONVIL</v>
          </cell>
          <cell r="E521">
            <v>-17542.919999999998</v>
          </cell>
        </row>
        <row r="522">
          <cell r="C522">
            <v>224330</v>
          </cell>
          <cell r="D522" t="str">
            <v>FRAN TAX - JOHNSON C</v>
          </cell>
          <cell r="E522">
            <v>-112.86</v>
          </cell>
        </row>
        <row r="523">
          <cell r="C523">
            <v>224333</v>
          </cell>
          <cell r="D523" t="str">
            <v>FRAN TAX - RIVERGROV</v>
          </cell>
          <cell r="E523">
            <v>-361.02</v>
          </cell>
        </row>
        <row r="524">
          <cell r="C524">
            <v>224336</v>
          </cell>
          <cell r="D524" t="str">
            <v>FRAN TAX - TANGENT</v>
          </cell>
          <cell r="E524">
            <v>-465.4</v>
          </cell>
        </row>
        <row r="525">
          <cell r="C525">
            <v>224339</v>
          </cell>
          <cell r="D525" t="str">
            <v>FRAN TAX - DEPOE BAY</v>
          </cell>
          <cell r="E525">
            <v>-14895.63</v>
          </cell>
        </row>
        <row r="526">
          <cell r="C526">
            <v>224342</v>
          </cell>
          <cell r="D526" t="str">
            <v>FRAN TAX - MILLERSBU</v>
          </cell>
          <cell r="E526">
            <v>-29372.87</v>
          </cell>
        </row>
        <row r="527">
          <cell r="C527">
            <v>224345</v>
          </cell>
          <cell r="D527" t="str">
            <v>FRAN TAX - ADAIR VIL</v>
          </cell>
          <cell r="E527">
            <v>-5593.24</v>
          </cell>
        </row>
        <row r="528">
          <cell r="C528">
            <v>224348</v>
          </cell>
          <cell r="D528" t="str">
            <v>FRAN TAX - KEIZER</v>
          </cell>
          <cell r="E528">
            <v>-17211.650000000001</v>
          </cell>
        </row>
        <row r="529">
          <cell r="C529">
            <v>224351</v>
          </cell>
          <cell r="D529" t="str">
            <v>FRAN TAX - LAFAYETTE</v>
          </cell>
          <cell r="E529">
            <v>-11823.55</v>
          </cell>
        </row>
        <row r="530">
          <cell r="C530">
            <v>224354</v>
          </cell>
          <cell r="D530" t="str">
            <v>FRAN TAX - CANNON BE</v>
          </cell>
          <cell r="E530">
            <v>-30804.16</v>
          </cell>
        </row>
        <row r="531">
          <cell r="C531">
            <v>224357</v>
          </cell>
          <cell r="D531" t="str">
            <v>FRAN TAX - VERNONIA</v>
          </cell>
          <cell r="E531">
            <v>-1244.1300000000001</v>
          </cell>
        </row>
        <row r="532">
          <cell r="C532">
            <v>224360</v>
          </cell>
          <cell r="D532" t="str">
            <v>FRAN TAX - COOS BAY</v>
          </cell>
          <cell r="E532">
            <v>-4281.92</v>
          </cell>
        </row>
        <row r="533">
          <cell r="C533">
            <v>224363</v>
          </cell>
          <cell r="D533" t="str">
            <v>FRAN TAX - NORTH BEN</v>
          </cell>
          <cell r="E533">
            <v>-20337.61</v>
          </cell>
        </row>
        <row r="534">
          <cell r="C534">
            <v>224366</v>
          </cell>
          <cell r="D534" t="str">
            <v>FRAN TAX - MYRTLE PO</v>
          </cell>
          <cell r="E534">
            <v>-6876.34</v>
          </cell>
        </row>
        <row r="535">
          <cell r="C535">
            <v>224369</v>
          </cell>
          <cell r="D535" t="str">
            <v>FRAN TAX - COQUILLE</v>
          </cell>
          <cell r="E535">
            <v>-7397.31</v>
          </cell>
        </row>
        <row r="536">
          <cell r="C536">
            <v>224372</v>
          </cell>
          <cell r="D536" t="str">
            <v>WASH EXCISE TAX PYMN</v>
          </cell>
          <cell r="E536">
            <v>0</v>
          </cell>
        </row>
        <row r="537">
          <cell r="C537">
            <v>224375</v>
          </cell>
          <cell r="D537" t="str">
            <v>INCOME TAX RECLASS</v>
          </cell>
          <cell r="E537">
            <v>12037423.189999999</v>
          </cell>
        </row>
        <row r="538">
          <cell r="C538">
            <v>224378</v>
          </cell>
          <cell r="D538" t="str">
            <v>FRANCHISE TAX - WA</v>
          </cell>
          <cell r="E538">
            <v>-126170.3</v>
          </cell>
        </row>
        <row r="539">
          <cell r="C539">
            <v>228006</v>
          </cell>
          <cell r="D539" t="str">
            <v>INT ACC-COMMIT COMMI</v>
          </cell>
          <cell r="E539">
            <v>-68888.800000000003</v>
          </cell>
        </row>
        <row r="540">
          <cell r="C540">
            <v>228007</v>
          </cell>
          <cell r="D540" t="str">
            <v>INT ACC-8.26% NOTES</v>
          </cell>
          <cell r="E540">
            <v>0.01</v>
          </cell>
        </row>
        <row r="541">
          <cell r="C541">
            <v>228012</v>
          </cell>
          <cell r="D541" t="str">
            <v>INT ACC-6.52% NOTES</v>
          </cell>
          <cell r="E541">
            <v>-162999.81</v>
          </cell>
        </row>
        <row r="542">
          <cell r="C542">
            <v>228015</v>
          </cell>
          <cell r="D542" t="str">
            <v>INT ACC-7.05% NOTE</v>
          </cell>
          <cell r="E542">
            <v>-352500</v>
          </cell>
        </row>
        <row r="543">
          <cell r="C543">
            <v>228018</v>
          </cell>
          <cell r="D543" t="str">
            <v>INT ACC-7.00% NOTE</v>
          </cell>
          <cell r="E543">
            <v>-350000.19</v>
          </cell>
        </row>
        <row r="544">
          <cell r="C544">
            <v>228019</v>
          </cell>
          <cell r="D544" t="str">
            <v>INT ACC-7.00% NOTE</v>
          </cell>
          <cell r="E544">
            <v>0.01</v>
          </cell>
        </row>
        <row r="545">
          <cell r="C545">
            <v>228021</v>
          </cell>
          <cell r="D545" t="str">
            <v>INT ACC-6.65% NOTE</v>
          </cell>
          <cell r="E545">
            <v>-327512.31</v>
          </cell>
        </row>
        <row r="546">
          <cell r="C546">
            <v>228024</v>
          </cell>
          <cell r="D546" t="str">
            <v>INT ACC-6.65% NOTE</v>
          </cell>
          <cell r="E546">
            <v>-166250.19</v>
          </cell>
        </row>
        <row r="547">
          <cell r="C547">
            <v>228030</v>
          </cell>
          <cell r="D547" t="str">
            <v>INT ACC-7.74% NOTE</v>
          </cell>
          <cell r="E547">
            <v>-387000</v>
          </cell>
        </row>
        <row r="548">
          <cell r="C548">
            <v>228033</v>
          </cell>
          <cell r="D548" t="str">
            <v>INT ACC-7.85% NOTE</v>
          </cell>
          <cell r="E548">
            <v>-196250.19</v>
          </cell>
        </row>
        <row r="549">
          <cell r="C549">
            <v>228036</v>
          </cell>
          <cell r="D549" t="str">
            <v>INT ACC-7.72% NOTE</v>
          </cell>
          <cell r="E549">
            <v>-386000.19</v>
          </cell>
        </row>
        <row r="550">
          <cell r="C550">
            <v>228039</v>
          </cell>
          <cell r="D550" t="str">
            <v>INT ACC-5.82% NOTE</v>
          </cell>
          <cell r="E550">
            <v>-436500</v>
          </cell>
        </row>
        <row r="551">
          <cell r="C551">
            <v>228042</v>
          </cell>
          <cell r="D551" t="str">
            <v xml:space="preserve"> INT ACC-5.66% NOTE</v>
          </cell>
          <cell r="E551">
            <v>-566000.18999999994</v>
          </cell>
        </row>
        <row r="552">
          <cell r="C552">
            <v>228045</v>
          </cell>
          <cell r="D552" t="str">
            <v>INT ACC-5.62% NOTE</v>
          </cell>
          <cell r="E552">
            <v>-561999.81000000006</v>
          </cell>
        </row>
        <row r="553">
          <cell r="C553">
            <v>228046</v>
          </cell>
          <cell r="D553" t="str">
            <v>INT ACC-4.7% NOTE</v>
          </cell>
          <cell r="E553">
            <v>0.05</v>
          </cell>
        </row>
        <row r="554">
          <cell r="C554">
            <v>228048</v>
          </cell>
          <cell r="D554" t="str">
            <v>INT ACC-5.25% NOTE</v>
          </cell>
          <cell r="E554">
            <v>-131250</v>
          </cell>
        </row>
        <row r="555">
          <cell r="C555">
            <v>228057</v>
          </cell>
          <cell r="D555" t="str">
            <v>INT ACC-4.00%, 2042</v>
          </cell>
          <cell r="E555">
            <v>-166666.85</v>
          </cell>
        </row>
        <row r="556">
          <cell r="C556">
            <v>228060</v>
          </cell>
          <cell r="D556" t="str">
            <v>INT ACC-3.542%, 2023</v>
          </cell>
          <cell r="E556">
            <v>-147583.15</v>
          </cell>
        </row>
        <row r="557">
          <cell r="C557">
            <v>228066</v>
          </cell>
          <cell r="D557" t="str">
            <v>INT ACC-3.211%, 2026</v>
          </cell>
          <cell r="E557">
            <v>-268878.32</v>
          </cell>
        </row>
        <row r="558">
          <cell r="C558">
            <v>228069</v>
          </cell>
          <cell r="D558" t="str">
            <v>INT ACC-4.136%, 2046</v>
          </cell>
          <cell r="E558">
            <v>-395810.98</v>
          </cell>
        </row>
        <row r="559">
          <cell r="C559">
            <v>228072</v>
          </cell>
          <cell r="D559" t="str">
            <v>INT ACC-2.822%, 2027</v>
          </cell>
          <cell r="E559">
            <v>-329233.53000000003</v>
          </cell>
        </row>
        <row r="560">
          <cell r="C560">
            <v>228075</v>
          </cell>
          <cell r="D560" t="str">
            <v>INT ACC-3.685%, 2047</v>
          </cell>
          <cell r="E560">
            <v>-1289750</v>
          </cell>
        </row>
        <row r="561">
          <cell r="C561">
            <v>228078</v>
          </cell>
          <cell r="D561" t="str">
            <v>INT ACC-4.11%, 2048</v>
          </cell>
          <cell r="E561">
            <v>-165541.67000000001</v>
          </cell>
        </row>
        <row r="562">
          <cell r="C562">
            <v>228081</v>
          </cell>
          <cell r="D562" t="str">
            <v>INT ACC- 3.86%, 2049</v>
          </cell>
          <cell r="E562">
            <v>-734845</v>
          </cell>
        </row>
        <row r="563">
          <cell r="C563">
            <v>228084</v>
          </cell>
          <cell r="D563" t="str">
            <v>INT ACC- 3.14%, 2029</v>
          </cell>
          <cell r="E563">
            <v>-326170.08</v>
          </cell>
        </row>
        <row r="564">
          <cell r="C564">
            <v>228087</v>
          </cell>
          <cell r="D564" t="str">
            <v>INT ACC- 3.60%, 2050</v>
          </cell>
          <cell r="E564">
            <v>-2475000</v>
          </cell>
        </row>
        <row r="565">
          <cell r="C565">
            <v>228090</v>
          </cell>
          <cell r="D565" t="str">
            <v>INT ACC - 3.07% NOTE</v>
          </cell>
          <cell r="E565">
            <v>-989235</v>
          </cell>
        </row>
        <row r="566">
          <cell r="C566">
            <v>228093</v>
          </cell>
          <cell r="D566" t="str">
            <v>ACCRUED INT PAY</v>
          </cell>
          <cell r="E566">
            <v>-0.02</v>
          </cell>
        </row>
        <row r="567">
          <cell r="C567">
            <v>232005</v>
          </cell>
          <cell r="D567" t="str">
            <v>REGLIABILITY RECL-ST</v>
          </cell>
          <cell r="E567">
            <v>0</v>
          </cell>
        </row>
        <row r="568">
          <cell r="C568">
            <v>232010</v>
          </cell>
          <cell r="D568" t="str">
            <v>Tax - EDIT -Plant ST</v>
          </cell>
          <cell r="E568">
            <v>-3000000</v>
          </cell>
        </row>
        <row r="569">
          <cell r="C569">
            <v>232015</v>
          </cell>
          <cell r="D569" t="str">
            <v>REG LIAB-TAX-EDIT-PL</v>
          </cell>
          <cell r="E569">
            <v>-375000</v>
          </cell>
        </row>
        <row r="570">
          <cell r="C570">
            <v>232020</v>
          </cell>
          <cell r="D570" t="str">
            <v>REG LIAB-TAX-EDIT-GR</v>
          </cell>
          <cell r="E570">
            <v>-1937378</v>
          </cell>
        </row>
        <row r="571">
          <cell r="C571">
            <v>232025</v>
          </cell>
          <cell r="D571" t="str">
            <v>Tax -EDIT-Gas Res ST</v>
          </cell>
          <cell r="E571">
            <v>-2005732</v>
          </cell>
        </row>
        <row r="572">
          <cell r="C572">
            <v>232030</v>
          </cell>
          <cell r="D572" t="str">
            <v>ISS OPT REV SHARE-OR</v>
          </cell>
          <cell r="E572">
            <v>-17615021.030000001</v>
          </cell>
        </row>
        <row r="573">
          <cell r="C573">
            <v>232035</v>
          </cell>
          <cell r="D573" t="str">
            <v>ISS OPT REV SHARE-WA</v>
          </cell>
          <cell r="E573">
            <v>-1490442.88</v>
          </cell>
        </row>
        <row r="574">
          <cell r="C574">
            <v>232040</v>
          </cell>
          <cell r="D574" t="str">
            <v>UNREALIZED OPTIMIZAT</v>
          </cell>
          <cell r="E574">
            <v>0.04</v>
          </cell>
        </row>
        <row r="575">
          <cell r="C575">
            <v>232045</v>
          </cell>
          <cell r="D575" t="str">
            <v>PROP GAIN REFUND-OR</v>
          </cell>
          <cell r="E575">
            <v>-813792.72</v>
          </cell>
        </row>
        <row r="576">
          <cell r="C576">
            <v>232050</v>
          </cell>
          <cell r="D576" t="str">
            <v>PROP GAIN REFUND-WA</v>
          </cell>
          <cell r="E576">
            <v>-35110</v>
          </cell>
        </row>
        <row r="577">
          <cell r="C577">
            <v>232060</v>
          </cell>
          <cell r="D577" t="str">
            <v>DEF-CURTAIL/ENTI REV</v>
          </cell>
          <cell r="E577">
            <v>-150664.64000000001</v>
          </cell>
        </row>
        <row r="578">
          <cell r="C578">
            <v>232065</v>
          </cell>
          <cell r="D578" t="str">
            <v>AMT-CURTAIL/ENTI REV</v>
          </cell>
          <cell r="E578">
            <v>-29887.56</v>
          </cell>
        </row>
        <row r="579">
          <cell r="C579">
            <v>232075</v>
          </cell>
          <cell r="D579" t="str">
            <v>PROP SALE REFUNDS-WA</v>
          </cell>
          <cell r="E579">
            <v>-458755.3</v>
          </cell>
        </row>
        <row r="580">
          <cell r="C580">
            <v>232080</v>
          </cell>
          <cell r="D580" t="str">
            <v>SALE OF OPS LHI-DEFE</v>
          </cell>
          <cell r="E580">
            <v>-32000</v>
          </cell>
        </row>
        <row r="581">
          <cell r="C581">
            <v>232091</v>
          </cell>
          <cell r="D581" t="str">
            <v>SEC INT OFF ON ROR D</v>
          </cell>
          <cell r="E581">
            <v>0</v>
          </cell>
        </row>
        <row r="582">
          <cell r="C582">
            <v>232095</v>
          </cell>
          <cell r="D582" t="str">
            <v>N. MIST ST DEF GAIN</v>
          </cell>
          <cell r="E582">
            <v>0</v>
          </cell>
        </row>
        <row r="583">
          <cell r="C583">
            <v>232405</v>
          </cell>
          <cell r="D583" t="str">
            <v>FAS 133 ST REG GNS</v>
          </cell>
          <cell r="E583">
            <v>-59360665</v>
          </cell>
        </row>
        <row r="584">
          <cell r="C584">
            <v>232410</v>
          </cell>
          <cell r="D584" t="str">
            <v>FAS 133 ST REG GNS</v>
          </cell>
          <cell r="E584">
            <v>-1147373</v>
          </cell>
        </row>
        <row r="585">
          <cell r="C585">
            <v>232415</v>
          </cell>
          <cell r="D585" t="str">
            <v>PHY OPT ST GAINS REG</v>
          </cell>
          <cell r="E585">
            <v>-144119</v>
          </cell>
        </row>
        <row r="586">
          <cell r="C586">
            <v>236005</v>
          </cell>
          <cell r="D586" t="str">
            <v>FAS133 S.T.  LOSS SW</v>
          </cell>
          <cell r="E586">
            <v>-12424063</v>
          </cell>
        </row>
        <row r="587">
          <cell r="C587">
            <v>236010</v>
          </cell>
          <cell r="D587" t="str">
            <v>FAS133 S.T. LOSS PHY</v>
          </cell>
          <cell r="E587">
            <v>-2569340</v>
          </cell>
        </row>
        <row r="588">
          <cell r="C588">
            <v>236015</v>
          </cell>
          <cell r="D588" t="str">
            <v>PHY OPT ST LOSSES</v>
          </cell>
          <cell r="E588">
            <v>-924638</v>
          </cell>
        </row>
        <row r="589">
          <cell r="C589">
            <v>240005</v>
          </cell>
          <cell r="D589" t="str">
            <v>ROU UTIL LEAS ST LIA</v>
          </cell>
          <cell r="E589">
            <v>0</v>
          </cell>
        </row>
        <row r="590">
          <cell r="C590">
            <v>248003</v>
          </cell>
          <cell r="D590" t="str">
            <v>ESRIP LIABILITY CURR</v>
          </cell>
          <cell r="E590">
            <v>-2205504</v>
          </cell>
        </row>
        <row r="591">
          <cell r="C591">
            <v>248006</v>
          </cell>
          <cell r="D591" t="str">
            <v>SERP LIABILITY CP</v>
          </cell>
          <cell r="E591">
            <v>-102652</v>
          </cell>
        </row>
        <row r="592">
          <cell r="C592">
            <v>248009</v>
          </cell>
          <cell r="D592" t="str">
            <v>FAS 106 LIABILITY CU</v>
          </cell>
          <cell r="E592">
            <v>-1631528</v>
          </cell>
        </row>
        <row r="593">
          <cell r="C593">
            <v>248012</v>
          </cell>
          <cell r="D593" t="str">
            <v>ENVIRON. LIAB. RECLA</v>
          </cell>
          <cell r="E593">
            <v>-20093173.719999999</v>
          </cell>
        </row>
        <row r="594">
          <cell r="C594">
            <v>248015</v>
          </cell>
          <cell r="D594" t="str">
            <v>OTHER LIAB-UNCL OTHE</v>
          </cell>
          <cell r="E594">
            <v>-535.26</v>
          </cell>
        </row>
        <row r="595">
          <cell r="C595">
            <v>248018</v>
          </cell>
          <cell r="D595" t="str">
            <v>OTHER LIAB-W/C SHIRR</v>
          </cell>
          <cell r="E595">
            <v>-711801.46</v>
          </cell>
        </row>
        <row r="596">
          <cell r="C596">
            <v>248021</v>
          </cell>
          <cell r="D596" t="str">
            <v>OTHER LIAB-EST W/C C</v>
          </cell>
          <cell r="E596">
            <v>-256451.82</v>
          </cell>
        </row>
        <row r="597">
          <cell r="C597">
            <v>248024</v>
          </cell>
          <cell r="D597" t="str">
            <v>OTHER LIAB-W/C GAUTH</v>
          </cell>
          <cell r="E597">
            <v>-28693.68</v>
          </cell>
        </row>
        <row r="598">
          <cell r="C598">
            <v>248027</v>
          </cell>
          <cell r="D598" t="str">
            <v>OTHER LIAB-W/C Powel</v>
          </cell>
          <cell r="E598">
            <v>-57556.27</v>
          </cell>
        </row>
        <row r="599">
          <cell r="C599">
            <v>248030</v>
          </cell>
          <cell r="D599" t="str">
            <v>OTHER LIAB-UNCL CUST</v>
          </cell>
          <cell r="E599">
            <v>0</v>
          </cell>
        </row>
        <row r="600">
          <cell r="C600">
            <v>248033</v>
          </cell>
          <cell r="D600" t="str">
            <v>OTHER LIA-WC MCRAE</v>
          </cell>
          <cell r="E600">
            <v>-569516.47</v>
          </cell>
        </row>
        <row r="601">
          <cell r="C601">
            <v>248036</v>
          </cell>
          <cell r="D601" t="str">
            <v>O/L - WC Reclass- ST</v>
          </cell>
          <cell r="E601">
            <v>0</v>
          </cell>
        </row>
        <row r="602">
          <cell r="C602">
            <v>248039</v>
          </cell>
          <cell r="D602" t="str">
            <v>OTHER LIAB-UNCL CAL</v>
          </cell>
          <cell r="E602">
            <v>-14920.17</v>
          </cell>
        </row>
        <row r="603">
          <cell r="C603">
            <v>248042</v>
          </cell>
          <cell r="D603" t="str">
            <v>OTHER LIAB-WK COMP</v>
          </cell>
          <cell r="E603">
            <v>-30800</v>
          </cell>
        </row>
        <row r="604">
          <cell r="C604">
            <v>248045</v>
          </cell>
          <cell r="D604" t="str">
            <v>ACCRUED DOE FEE</v>
          </cell>
          <cell r="E604">
            <v>0</v>
          </cell>
        </row>
        <row r="605">
          <cell r="C605">
            <v>248048</v>
          </cell>
          <cell r="D605" t="str">
            <v>West States C.P.</v>
          </cell>
          <cell r="E605">
            <v>-387509.35</v>
          </cell>
        </row>
        <row r="606">
          <cell r="C606">
            <v>248049</v>
          </cell>
          <cell r="D606" t="str">
            <v>DEPOSITS-DISTRIBUTOR</v>
          </cell>
          <cell r="E606">
            <v>0</v>
          </cell>
        </row>
        <row r="607">
          <cell r="C607">
            <v>248051</v>
          </cell>
          <cell r="D607" t="str">
            <v>DEALER DEPOSITS HVAC</v>
          </cell>
          <cell r="E607">
            <v>2900</v>
          </cell>
        </row>
        <row r="608">
          <cell r="C608">
            <v>248054</v>
          </cell>
          <cell r="D608" t="str">
            <v>PUBLIC PURPOSE-OLGA</v>
          </cell>
          <cell r="E608">
            <v>-2342317.4500000002</v>
          </cell>
        </row>
        <row r="609">
          <cell r="C609">
            <v>248057</v>
          </cell>
          <cell r="D609" t="str">
            <v>PUBLIC PURPOSE-OGEE</v>
          </cell>
          <cell r="E609">
            <v>-790908.49</v>
          </cell>
        </row>
        <row r="610">
          <cell r="C610">
            <v>248060</v>
          </cell>
          <cell r="D610" t="str">
            <v>PUBLIC PURPOSE-OLIEE</v>
          </cell>
          <cell r="E610">
            <v>-9215666.6500000004</v>
          </cell>
        </row>
        <row r="611">
          <cell r="C611">
            <v>248063</v>
          </cell>
          <cell r="D611" t="str">
            <v>SMART ENERGY LIABILI</v>
          </cell>
          <cell r="E611">
            <v>180866.72</v>
          </cell>
        </row>
        <row r="612">
          <cell r="C612">
            <v>248066</v>
          </cell>
          <cell r="D612" t="str">
            <v>ENERGY ASSISTANCE LI</v>
          </cell>
          <cell r="E612">
            <v>-6943</v>
          </cell>
        </row>
        <row r="613">
          <cell r="C613">
            <v>248069</v>
          </cell>
          <cell r="D613" t="str">
            <v>OR HEAT/WILLIAM</v>
          </cell>
          <cell r="E613">
            <v>0</v>
          </cell>
        </row>
        <row r="614">
          <cell r="C614">
            <v>248072</v>
          </cell>
          <cell r="D614" t="str">
            <v>EASCR</v>
          </cell>
          <cell r="E614">
            <v>1240</v>
          </cell>
        </row>
        <row r="615">
          <cell r="C615">
            <v>248075</v>
          </cell>
          <cell r="D615" t="str">
            <v>OR CARES</v>
          </cell>
          <cell r="E615">
            <v>0</v>
          </cell>
        </row>
        <row r="616">
          <cell r="C616">
            <v>248081</v>
          </cell>
          <cell r="D616" t="str">
            <v>OR ARPA</v>
          </cell>
          <cell r="E616">
            <v>-6150.23</v>
          </cell>
        </row>
        <row r="617">
          <cell r="C617">
            <v>248084</v>
          </cell>
          <cell r="D617" t="str">
            <v>WA ARPA</v>
          </cell>
          <cell r="E617">
            <v>6282</v>
          </cell>
        </row>
        <row r="618">
          <cell r="C618">
            <v>248087</v>
          </cell>
          <cell r="D618" t="str">
            <v>OR OERA</v>
          </cell>
          <cell r="E618">
            <v>-134.88</v>
          </cell>
        </row>
        <row r="619">
          <cell r="C619">
            <v>248088</v>
          </cell>
          <cell r="D619" t="str">
            <v>WA OERA</v>
          </cell>
          <cell r="E619">
            <v>0</v>
          </cell>
        </row>
        <row r="620">
          <cell r="C620">
            <v>248089</v>
          </cell>
          <cell r="D620" t="str">
            <v>WA OERA</v>
          </cell>
          <cell r="E620">
            <v>0</v>
          </cell>
        </row>
        <row r="621">
          <cell r="C621">
            <v>248090</v>
          </cell>
          <cell r="D621" t="str">
            <v>DEFD REVENUE</v>
          </cell>
          <cell r="E621">
            <v>-352551.61</v>
          </cell>
        </row>
        <row r="622">
          <cell r="C622">
            <v>248093</v>
          </cell>
          <cell r="D622" t="str">
            <v>APP CTR FIN DEP WFB</v>
          </cell>
          <cell r="E622">
            <v>0</v>
          </cell>
        </row>
        <row r="623">
          <cell r="C623">
            <v>248097</v>
          </cell>
          <cell r="D623" t="str">
            <v>MISC ACCRUED LIABILI</v>
          </cell>
          <cell r="E623">
            <v>-92553.5</v>
          </cell>
        </row>
        <row r="624">
          <cell r="C624">
            <v>248099</v>
          </cell>
          <cell r="D624" t="str">
            <v>PR CLR TO 602-04580</v>
          </cell>
          <cell r="E624">
            <v>0</v>
          </cell>
        </row>
        <row r="625">
          <cell r="C625">
            <v>248102</v>
          </cell>
          <cell r="D625" t="str">
            <v>PR CLR TO 602-02005</v>
          </cell>
          <cell r="E625">
            <v>0</v>
          </cell>
        </row>
        <row r="626">
          <cell r="C626">
            <v>248105</v>
          </cell>
          <cell r="D626" t="str">
            <v>PR CLR TO 603-04610</v>
          </cell>
          <cell r="E626">
            <v>0</v>
          </cell>
        </row>
        <row r="627">
          <cell r="C627">
            <v>248108</v>
          </cell>
          <cell r="D627" t="str">
            <v>NBU $100 CREDIT PLAN</v>
          </cell>
          <cell r="E627">
            <v>0</v>
          </cell>
        </row>
        <row r="628">
          <cell r="C628">
            <v>248111</v>
          </cell>
          <cell r="D628" t="str">
            <v>PAYROLL MISC</v>
          </cell>
          <cell r="E628">
            <v>-333.18</v>
          </cell>
        </row>
        <row r="629">
          <cell r="C629">
            <v>248305</v>
          </cell>
          <cell r="D629" t="str">
            <v>CUSTOMER DEPOSITS</v>
          </cell>
          <cell r="E629">
            <v>-2046392.6</v>
          </cell>
        </row>
        <row r="630">
          <cell r="C630">
            <v>248310</v>
          </cell>
          <cell r="D630" t="str">
            <v>UNPAID DEPOSIT INT</v>
          </cell>
          <cell r="E630">
            <v>-4975.0200000000004</v>
          </cell>
        </row>
        <row r="631">
          <cell r="C631">
            <v>248315</v>
          </cell>
          <cell r="D631" t="str">
            <v>APPLIED INITIAL DEPO</v>
          </cell>
          <cell r="E631">
            <v>-147737.32999999999</v>
          </cell>
        </row>
        <row r="632">
          <cell r="C632">
            <v>248505</v>
          </cell>
          <cell r="D632" t="str">
            <v>FIN UTIL LEAS ST LIA</v>
          </cell>
          <cell r="E632">
            <v>0</v>
          </cell>
        </row>
        <row r="633">
          <cell r="C633">
            <v>248602</v>
          </cell>
          <cell r="D633" t="str">
            <v>FRAN TAX - PORTLAND</v>
          </cell>
          <cell r="E633">
            <v>-269648.28000000003</v>
          </cell>
        </row>
        <row r="634">
          <cell r="C634">
            <v>248604</v>
          </cell>
          <cell r="D634" t="str">
            <v>FRAN TAX - ALBANY</v>
          </cell>
          <cell r="E634">
            <v>-17593.46</v>
          </cell>
        </row>
        <row r="635">
          <cell r="C635">
            <v>248606</v>
          </cell>
          <cell r="D635" t="str">
            <v>FRAN TAX - AURORA</v>
          </cell>
          <cell r="E635">
            <v>-6418.62</v>
          </cell>
        </row>
        <row r="636">
          <cell r="C636">
            <v>248608</v>
          </cell>
          <cell r="D636" t="str">
            <v>FRAN TAX - CORVALLIS</v>
          </cell>
          <cell r="E636">
            <v>-9310.7999999999993</v>
          </cell>
        </row>
        <row r="637">
          <cell r="C637">
            <v>248610</v>
          </cell>
          <cell r="D637" t="str">
            <v>FRAN TAX - FAIRVIEW</v>
          </cell>
          <cell r="E637">
            <v>-40333.65</v>
          </cell>
        </row>
        <row r="638">
          <cell r="C638">
            <v>248612</v>
          </cell>
          <cell r="D638" t="str">
            <v>FRAN TAX - HUBBARD</v>
          </cell>
          <cell r="E638">
            <v>-912.93</v>
          </cell>
        </row>
        <row r="639">
          <cell r="C639">
            <v>248614</v>
          </cell>
          <cell r="D639" t="str">
            <v>FRAN TAX - LEBANON</v>
          </cell>
          <cell r="E639">
            <v>-4088.76</v>
          </cell>
        </row>
        <row r="640">
          <cell r="C640">
            <v>248616</v>
          </cell>
          <cell r="D640" t="str">
            <v>FRAN TAX - MILWAUKIE</v>
          </cell>
          <cell r="E640">
            <v>-6502.35</v>
          </cell>
        </row>
        <row r="641">
          <cell r="C641">
            <v>248618</v>
          </cell>
          <cell r="D641" t="str">
            <v>FRAN TAX - MT ANGEL</v>
          </cell>
          <cell r="E641">
            <v>-1269.3399999999999</v>
          </cell>
        </row>
        <row r="642">
          <cell r="C642">
            <v>248620</v>
          </cell>
          <cell r="D642" t="str">
            <v>FRAN TAX - SALEM</v>
          </cell>
          <cell r="E642">
            <v>-72666.009999999995</v>
          </cell>
        </row>
        <row r="643">
          <cell r="C643">
            <v>248622</v>
          </cell>
          <cell r="D643" t="str">
            <v>FRAN TAX - SILVERTON</v>
          </cell>
          <cell r="E643">
            <v>-4999.13</v>
          </cell>
        </row>
        <row r="644">
          <cell r="C644">
            <v>248624</v>
          </cell>
          <cell r="D644" t="str">
            <v>FRAN TAX - TROUTDALE</v>
          </cell>
          <cell r="E644">
            <v>-10363.06</v>
          </cell>
        </row>
        <row r="645">
          <cell r="C645">
            <v>248626</v>
          </cell>
          <cell r="D645" t="str">
            <v>FRAN TAX - WEST LINN</v>
          </cell>
          <cell r="E645">
            <v>-46828.639999999999</v>
          </cell>
        </row>
        <row r="646">
          <cell r="C646">
            <v>248628</v>
          </cell>
          <cell r="D646" t="str">
            <v>FRAN TAX - WOODBURN</v>
          </cell>
          <cell r="E646">
            <v>-8424.74</v>
          </cell>
        </row>
        <row r="647">
          <cell r="C647">
            <v>248630</v>
          </cell>
          <cell r="D647" t="str">
            <v>FRAN TAX - BEAVERTON</v>
          </cell>
          <cell r="E647">
            <v>-32424.84</v>
          </cell>
        </row>
        <row r="648">
          <cell r="C648">
            <v>248632</v>
          </cell>
          <cell r="D648" t="str">
            <v>FRAN TAX - DALLAS</v>
          </cell>
          <cell r="E648">
            <v>-89850.14</v>
          </cell>
        </row>
        <row r="649">
          <cell r="C649">
            <v>248634</v>
          </cell>
          <cell r="D649" t="str">
            <v>FRAN TAX - MONMOUTH</v>
          </cell>
          <cell r="E649">
            <v>-2407.92</v>
          </cell>
        </row>
        <row r="650">
          <cell r="C650">
            <v>248636</v>
          </cell>
          <cell r="D650" t="str">
            <v>FRAN TAX - INDEPENDE</v>
          </cell>
          <cell r="E650">
            <v>-36735.980000000003</v>
          </cell>
        </row>
        <row r="651">
          <cell r="C651">
            <v>248638</v>
          </cell>
          <cell r="D651" t="str">
            <v>FRAN TAX - TUALATIN</v>
          </cell>
          <cell r="E651">
            <v>-19196.599999999999</v>
          </cell>
        </row>
        <row r="652">
          <cell r="C652">
            <v>248640</v>
          </cell>
          <cell r="D652" t="str">
            <v>FRAN TAX - LAKE OSWE</v>
          </cell>
          <cell r="E652">
            <v>-21044.48</v>
          </cell>
        </row>
        <row r="653">
          <cell r="C653">
            <v>248642</v>
          </cell>
          <cell r="D653" t="str">
            <v>FRAN TAX - NEWBERG</v>
          </cell>
          <cell r="E653">
            <v>-72381.95</v>
          </cell>
        </row>
        <row r="654">
          <cell r="C654">
            <v>248644</v>
          </cell>
          <cell r="D654" t="str">
            <v>FRAN TAX - SHERWOOD</v>
          </cell>
          <cell r="E654">
            <v>-82563.91</v>
          </cell>
        </row>
        <row r="655">
          <cell r="C655">
            <v>248646</v>
          </cell>
          <cell r="D655" t="str">
            <v>FRAN TAX - FOREST GR</v>
          </cell>
          <cell r="E655">
            <v>-73809.3</v>
          </cell>
        </row>
        <row r="656">
          <cell r="C656">
            <v>248648</v>
          </cell>
          <cell r="D656" t="str">
            <v>FRAN TAX - CORNELIUS</v>
          </cell>
          <cell r="E656">
            <v>-3518.62</v>
          </cell>
        </row>
        <row r="657">
          <cell r="C657">
            <v>248650</v>
          </cell>
          <cell r="D657" t="str">
            <v>FRAN TAX - GRESHAM</v>
          </cell>
          <cell r="E657">
            <v>-109050.04</v>
          </cell>
        </row>
        <row r="658">
          <cell r="C658">
            <v>248652</v>
          </cell>
          <cell r="D658" t="str">
            <v>FRAN TAX - GLADSTONE</v>
          </cell>
          <cell r="E658">
            <v>-2861.64</v>
          </cell>
        </row>
        <row r="659">
          <cell r="C659">
            <v>248654</v>
          </cell>
          <cell r="D659" t="str">
            <v>FRAN TAX - OREGON CI</v>
          </cell>
          <cell r="E659">
            <v>-12250.88</v>
          </cell>
        </row>
        <row r="660">
          <cell r="C660">
            <v>248656</v>
          </cell>
          <cell r="D660" t="str">
            <v>FRAN TAX - WOOD VILL</v>
          </cell>
          <cell r="E660">
            <v>-2213.9899999999998</v>
          </cell>
        </row>
        <row r="661">
          <cell r="C661">
            <v>248658</v>
          </cell>
          <cell r="D661" t="str">
            <v>FRAN TAX - EUGENE</v>
          </cell>
          <cell r="E661">
            <v>-57195.61</v>
          </cell>
        </row>
        <row r="662">
          <cell r="C662">
            <v>248660</v>
          </cell>
          <cell r="D662" t="str">
            <v>FRAN TAX - SPRINGFIE</v>
          </cell>
          <cell r="E662">
            <v>-16081.96</v>
          </cell>
        </row>
        <row r="663">
          <cell r="C663">
            <v>248662</v>
          </cell>
          <cell r="D663" t="str">
            <v>FRAN TAX - THE DALLE</v>
          </cell>
          <cell r="E663">
            <v>-2736.85</v>
          </cell>
        </row>
        <row r="664">
          <cell r="C664">
            <v>248664</v>
          </cell>
          <cell r="D664" t="str">
            <v>FRAN TAX - TURNER</v>
          </cell>
          <cell r="E664">
            <v>-1036.69</v>
          </cell>
        </row>
        <row r="665">
          <cell r="C665">
            <v>248666</v>
          </cell>
          <cell r="D665" t="str">
            <v>FRAN TAX - ST HELENS</v>
          </cell>
          <cell r="E665">
            <v>-5476.16</v>
          </cell>
        </row>
        <row r="666">
          <cell r="C666">
            <v>248668</v>
          </cell>
          <cell r="D666" t="str">
            <v>FRAN TAX - SCAPPOOSE</v>
          </cell>
          <cell r="E666">
            <v>-26383.22</v>
          </cell>
        </row>
        <row r="667">
          <cell r="C667">
            <v>248670</v>
          </cell>
          <cell r="D667" t="str">
            <v>FRAN TAX - TIGARD</v>
          </cell>
          <cell r="E667">
            <v>-20676.689999999999</v>
          </cell>
        </row>
        <row r="668">
          <cell r="C668">
            <v>248672</v>
          </cell>
          <cell r="D668" t="str">
            <v>FRAN TAX - SWEET HOM</v>
          </cell>
          <cell r="E668">
            <v>-2184.91</v>
          </cell>
        </row>
        <row r="669">
          <cell r="C669">
            <v>248674</v>
          </cell>
          <cell r="D669" t="str">
            <v>FRAN TAX - HOOD RIVE</v>
          </cell>
          <cell r="E669">
            <v>-5591.71</v>
          </cell>
        </row>
        <row r="670">
          <cell r="C670">
            <v>248676</v>
          </cell>
          <cell r="D670" t="str">
            <v>FRAN TAX - STAYTON</v>
          </cell>
          <cell r="E670">
            <v>-3467.29</v>
          </cell>
        </row>
        <row r="671">
          <cell r="C671">
            <v>248678</v>
          </cell>
          <cell r="D671" t="str">
            <v>FRAN TAX - AUMSVILLE</v>
          </cell>
          <cell r="E671">
            <v>-1621.48</v>
          </cell>
        </row>
        <row r="672">
          <cell r="C672">
            <v>248680</v>
          </cell>
          <cell r="D672" t="str">
            <v>FRAN TAX - JUNCTION</v>
          </cell>
          <cell r="E672">
            <v>-31030.080000000002</v>
          </cell>
        </row>
        <row r="673">
          <cell r="C673">
            <v>248682</v>
          </cell>
          <cell r="D673" t="str">
            <v>FRAN TAX - COTTAGE G</v>
          </cell>
          <cell r="E673">
            <v>-3310.05</v>
          </cell>
        </row>
        <row r="674">
          <cell r="C674">
            <v>248684</v>
          </cell>
          <cell r="D674" t="str">
            <v>FRAN TAX - CRESWELL</v>
          </cell>
          <cell r="E674">
            <v>-14377.2</v>
          </cell>
        </row>
        <row r="675">
          <cell r="C675">
            <v>248686</v>
          </cell>
          <cell r="D675" t="str">
            <v>FRAN TAX - COLUMBIA</v>
          </cell>
          <cell r="E675">
            <v>-7820.91</v>
          </cell>
        </row>
        <row r="676">
          <cell r="C676">
            <v>248688</v>
          </cell>
          <cell r="D676" t="str">
            <v>FRAN TAX - PHILOMATH</v>
          </cell>
          <cell r="E676">
            <v>-1911.73</v>
          </cell>
        </row>
        <row r="677">
          <cell r="C677">
            <v>248690</v>
          </cell>
          <cell r="D677" t="str">
            <v>FRAN TAX - DONALD</v>
          </cell>
          <cell r="E677">
            <v>-418.41</v>
          </cell>
        </row>
        <row r="678">
          <cell r="C678">
            <v>248692</v>
          </cell>
          <cell r="D678" t="str">
            <v>FRAN TAX - MCMINNVIL</v>
          </cell>
          <cell r="E678">
            <v>-65186.239999999998</v>
          </cell>
        </row>
        <row r="679">
          <cell r="C679">
            <v>248694</v>
          </cell>
          <cell r="D679" t="str">
            <v>FRAN TAX - AMITY</v>
          </cell>
          <cell r="E679">
            <v>-3123.13</v>
          </cell>
        </row>
        <row r="680">
          <cell r="C680">
            <v>248696</v>
          </cell>
          <cell r="D680" t="str">
            <v>FRAN TAX - HALSEY</v>
          </cell>
          <cell r="E680">
            <v>-2607.23</v>
          </cell>
        </row>
        <row r="681">
          <cell r="C681">
            <v>248698</v>
          </cell>
          <cell r="D681" t="str">
            <v>FRAN TAX - HARRISBUR</v>
          </cell>
          <cell r="E681">
            <v>-12268.38</v>
          </cell>
        </row>
        <row r="682">
          <cell r="C682">
            <v>248700</v>
          </cell>
          <cell r="D682" t="str">
            <v>FRAN TAX - NORTH PLA</v>
          </cell>
          <cell r="E682">
            <v>-2080.09</v>
          </cell>
        </row>
        <row r="683">
          <cell r="C683">
            <v>248702</v>
          </cell>
          <cell r="D683" t="str">
            <v>FRAN TAX - ASTORIA</v>
          </cell>
          <cell r="E683">
            <v>-58300.04</v>
          </cell>
        </row>
        <row r="684">
          <cell r="C684">
            <v>248704</v>
          </cell>
          <cell r="D684" t="str">
            <v>FRAN TAX - CLATSKANI</v>
          </cell>
          <cell r="E684">
            <v>-2532.59</v>
          </cell>
        </row>
        <row r="685">
          <cell r="C685">
            <v>248706</v>
          </cell>
          <cell r="D685" t="str">
            <v>FRAN TAX - JEFFERSON</v>
          </cell>
          <cell r="E685">
            <v>-6378.95</v>
          </cell>
        </row>
        <row r="686">
          <cell r="C686">
            <v>248708</v>
          </cell>
          <cell r="D686" t="str">
            <v>FRAN TAX - BARLOW</v>
          </cell>
          <cell r="E686">
            <v>-683.34</v>
          </cell>
        </row>
        <row r="687">
          <cell r="C687">
            <v>248710</v>
          </cell>
          <cell r="D687" t="str">
            <v>FRAN TAX - WILLAMINA</v>
          </cell>
          <cell r="E687">
            <v>-4380.51</v>
          </cell>
        </row>
        <row r="688">
          <cell r="C688">
            <v>248712</v>
          </cell>
          <cell r="D688" t="str">
            <v>FRAN TAX - WATERLOO</v>
          </cell>
          <cell r="E688">
            <v>-480.02</v>
          </cell>
        </row>
        <row r="689">
          <cell r="C689">
            <v>248714</v>
          </cell>
          <cell r="D689" t="str">
            <v>FRAN TAX - SODAVILLE</v>
          </cell>
          <cell r="E689">
            <v>171.6</v>
          </cell>
        </row>
        <row r="690">
          <cell r="C690">
            <v>248716</v>
          </cell>
          <cell r="D690" t="str">
            <v>FRAN TAX - WARRENTON</v>
          </cell>
          <cell r="E690">
            <v>-4308.9799999999996</v>
          </cell>
        </row>
        <row r="691">
          <cell r="C691">
            <v>248718</v>
          </cell>
          <cell r="D691" t="str">
            <v>FRAN TAX - SEASIDE</v>
          </cell>
          <cell r="E691">
            <v>-42614.22</v>
          </cell>
        </row>
        <row r="692">
          <cell r="C692">
            <v>248720</v>
          </cell>
          <cell r="D692" t="str">
            <v>FRAN TAX - SHERIDAN</v>
          </cell>
          <cell r="E692">
            <v>-14073.29</v>
          </cell>
        </row>
        <row r="693">
          <cell r="C693">
            <v>248722</v>
          </cell>
          <cell r="D693" t="str">
            <v>FRAN TAX - TOLEDO</v>
          </cell>
          <cell r="E693">
            <v>-392.31</v>
          </cell>
        </row>
        <row r="694">
          <cell r="C694">
            <v>248724</v>
          </cell>
          <cell r="D694" t="str">
            <v>FRAN TAX - NEWPORT</v>
          </cell>
          <cell r="E694">
            <v>-6997.43</v>
          </cell>
        </row>
        <row r="695">
          <cell r="C695">
            <v>248726</v>
          </cell>
          <cell r="D695" t="str">
            <v>FRAN TAX - BANKS</v>
          </cell>
          <cell r="E695">
            <v>-577.38</v>
          </cell>
        </row>
        <row r="696">
          <cell r="C696">
            <v>248728</v>
          </cell>
          <cell r="D696" t="str">
            <v>FRAN TAX - LINCOLN C</v>
          </cell>
          <cell r="E696">
            <v>-55352.99</v>
          </cell>
        </row>
        <row r="697">
          <cell r="C697">
            <v>248730</v>
          </cell>
          <cell r="D697" t="str">
            <v>FRAN TAX - SILETZ</v>
          </cell>
          <cell r="E697">
            <v>-1506.61</v>
          </cell>
        </row>
        <row r="698">
          <cell r="C698">
            <v>248732</v>
          </cell>
          <cell r="D698" t="str">
            <v>FRAN TAX - SANDY</v>
          </cell>
          <cell r="E698">
            <v>-46189.73</v>
          </cell>
        </row>
        <row r="699">
          <cell r="C699">
            <v>248734</v>
          </cell>
          <cell r="D699" t="str">
            <v>FRAN TAX - CANBY</v>
          </cell>
          <cell r="E699">
            <v>-56935.88</v>
          </cell>
        </row>
        <row r="700">
          <cell r="C700">
            <v>248736</v>
          </cell>
          <cell r="D700" t="str">
            <v>FRAN TAX - KING CITY</v>
          </cell>
          <cell r="E700">
            <v>-17644.21</v>
          </cell>
        </row>
        <row r="701">
          <cell r="C701">
            <v>248738</v>
          </cell>
          <cell r="D701" t="str">
            <v>FRAN TAX - HAPPY VAL</v>
          </cell>
          <cell r="E701">
            <v>-9590.0300000000007</v>
          </cell>
        </row>
        <row r="702">
          <cell r="C702">
            <v>248740</v>
          </cell>
          <cell r="D702" t="str">
            <v>FRAN TAX - DURHAM</v>
          </cell>
          <cell r="E702">
            <v>-9920.39</v>
          </cell>
        </row>
        <row r="703">
          <cell r="C703">
            <v>248742</v>
          </cell>
          <cell r="D703" t="str">
            <v>FRAN TAX - DUNDEE</v>
          </cell>
          <cell r="E703">
            <v>-990.4</v>
          </cell>
        </row>
        <row r="704">
          <cell r="C704">
            <v>248744</v>
          </cell>
          <cell r="D704" t="str">
            <v>FRAN TAX - MAYWOOD P</v>
          </cell>
          <cell r="E704">
            <v>-289.25</v>
          </cell>
        </row>
        <row r="705">
          <cell r="C705">
            <v>248746</v>
          </cell>
          <cell r="D705" t="str">
            <v>FRAN TAX - WILSONVIL</v>
          </cell>
          <cell r="E705">
            <v>-11741.19</v>
          </cell>
        </row>
        <row r="706">
          <cell r="C706">
            <v>248748</v>
          </cell>
          <cell r="D706" t="str">
            <v>FRAN TAX - JOHNSON C</v>
          </cell>
          <cell r="E706">
            <v>-75.23</v>
          </cell>
        </row>
        <row r="707">
          <cell r="C707">
            <v>248750</v>
          </cell>
          <cell r="D707" t="str">
            <v>FRAN TAX - RIVERGROV</v>
          </cell>
          <cell r="E707">
            <v>-240.78</v>
          </cell>
        </row>
        <row r="708">
          <cell r="C708">
            <v>248752</v>
          </cell>
          <cell r="D708" t="str">
            <v>FRAN TAX - TANGENT</v>
          </cell>
          <cell r="E708">
            <v>-310.36</v>
          </cell>
        </row>
        <row r="709">
          <cell r="C709">
            <v>248754</v>
          </cell>
          <cell r="D709" t="str">
            <v>FRAN TAX - DEPOE BAY</v>
          </cell>
          <cell r="E709">
            <v>-9961.02</v>
          </cell>
        </row>
        <row r="710">
          <cell r="C710">
            <v>248756</v>
          </cell>
          <cell r="D710" t="str">
            <v>FRAN TAX - MILLERSBU</v>
          </cell>
          <cell r="E710">
            <v>-19572.72</v>
          </cell>
        </row>
        <row r="711">
          <cell r="C711">
            <v>248758</v>
          </cell>
          <cell r="D711" t="str">
            <v>FRAN TAX - ADAIR VIL</v>
          </cell>
          <cell r="E711">
            <v>-3725.24</v>
          </cell>
        </row>
        <row r="712">
          <cell r="C712">
            <v>248760</v>
          </cell>
          <cell r="D712" t="str">
            <v>FRAN TAX - KEIZER</v>
          </cell>
          <cell r="E712">
            <v>-11525.79</v>
          </cell>
        </row>
        <row r="713">
          <cell r="C713">
            <v>248762</v>
          </cell>
          <cell r="D713" t="str">
            <v>FRAN TAX - VERNONIA</v>
          </cell>
          <cell r="E713">
            <v>-836.45</v>
          </cell>
        </row>
        <row r="714">
          <cell r="C714">
            <v>248764</v>
          </cell>
          <cell r="D714" t="str">
            <v>FRAN TAX - COOS BAY</v>
          </cell>
          <cell r="E714">
            <v>-4202.3999999999996</v>
          </cell>
        </row>
        <row r="715">
          <cell r="C715">
            <v>248766</v>
          </cell>
          <cell r="D715" t="str">
            <v>FRAN TAX - NORTH BEN</v>
          </cell>
          <cell r="E715">
            <v>-13577.35</v>
          </cell>
        </row>
        <row r="716">
          <cell r="C716">
            <v>248768</v>
          </cell>
          <cell r="D716" t="str">
            <v>FRAN TAX - MYRTLE PO</v>
          </cell>
          <cell r="E716">
            <v>-4584.16</v>
          </cell>
        </row>
        <row r="717">
          <cell r="C717">
            <v>248770</v>
          </cell>
          <cell r="D717" t="str">
            <v>FRAN TAX - COQUILLE</v>
          </cell>
          <cell r="E717">
            <v>-7257.65</v>
          </cell>
        </row>
        <row r="718">
          <cell r="C718">
            <v>248772</v>
          </cell>
          <cell r="D718" t="str">
            <v>FRAN TAX - VANCOUVER</v>
          </cell>
          <cell r="E718">
            <v>-180880.79</v>
          </cell>
        </row>
        <row r="719">
          <cell r="C719">
            <v>248774</v>
          </cell>
          <cell r="D719" t="str">
            <v>FRAN TAX - WASHOUGAL</v>
          </cell>
          <cell r="E719">
            <v>-12470.73</v>
          </cell>
        </row>
        <row r="720">
          <cell r="C720">
            <v>248776</v>
          </cell>
          <cell r="D720" t="str">
            <v>FRAN TAX - CAMAS</v>
          </cell>
          <cell r="E720">
            <v>-15107.26</v>
          </cell>
        </row>
        <row r="721">
          <cell r="C721">
            <v>248778</v>
          </cell>
          <cell r="D721" t="str">
            <v>FRAN TAX - BINGEN</v>
          </cell>
          <cell r="E721">
            <v>-986.45</v>
          </cell>
        </row>
        <row r="722">
          <cell r="C722">
            <v>248780</v>
          </cell>
          <cell r="D722" t="str">
            <v>FRAN TAX - WHITE SAL</v>
          </cell>
          <cell r="E722">
            <v>-33859.480000000003</v>
          </cell>
        </row>
        <row r="723">
          <cell r="C723">
            <v>248782</v>
          </cell>
          <cell r="D723" t="str">
            <v>FRAN TAX - BATTLEGRO</v>
          </cell>
          <cell r="E723">
            <v>-178530.03</v>
          </cell>
        </row>
        <row r="724">
          <cell r="C724">
            <v>248784</v>
          </cell>
          <cell r="D724" t="str">
            <v>FRAN TAX - RIDGEFIEL</v>
          </cell>
          <cell r="E724">
            <v>-16700.75</v>
          </cell>
        </row>
        <row r="725">
          <cell r="C725">
            <v>248786</v>
          </cell>
          <cell r="D725" t="str">
            <v>FRAN TAX - NORTH BON</v>
          </cell>
          <cell r="E725">
            <v>-8165.36</v>
          </cell>
        </row>
        <row r="726">
          <cell r="C726">
            <v>248788</v>
          </cell>
          <cell r="D726" t="str">
            <v>FRAN TAX - LA CENTER</v>
          </cell>
          <cell r="E726">
            <v>-4522.5</v>
          </cell>
        </row>
        <row r="727">
          <cell r="C727">
            <v>252002</v>
          </cell>
          <cell r="D727" t="str">
            <v>DEBT ISSU COST-CONTR</v>
          </cell>
          <cell r="E727">
            <v>61803.74</v>
          </cell>
        </row>
        <row r="728">
          <cell r="C728">
            <v>252008</v>
          </cell>
          <cell r="D728" t="str">
            <v>UNAMT DEBT DIS 6.52%</v>
          </cell>
          <cell r="E728">
            <v>9750</v>
          </cell>
        </row>
        <row r="729">
          <cell r="C729">
            <v>252010</v>
          </cell>
          <cell r="D729" t="str">
            <v>UNAMT DEBT DIS 7.05%</v>
          </cell>
          <cell r="E729">
            <v>24205</v>
          </cell>
        </row>
        <row r="730">
          <cell r="C730">
            <v>252012</v>
          </cell>
          <cell r="D730" t="str">
            <v>UNAMT DEBT DIS 7.00%</v>
          </cell>
          <cell r="E730">
            <v>24348</v>
          </cell>
        </row>
        <row r="731">
          <cell r="C731">
            <v>252014</v>
          </cell>
          <cell r="D731" t="str">
            <v>UNAMT DEBT DIS 6.65%</v>
          </cell>
          <cell r="E731">
            <v>28072</v>
          </cell>
        </row>
        <row r="732">
          <cell r="C732">
            <v>252016</v>
          </cell>
          <cell r="D732" t="str">
            <v>UNAMT DEBT DIS 6.65%</v>
          </cell>
          <cell r="E732">
            <v>18837</v>
          </cell>
        </row>
        <row r="733">
          <cell r="C733">
            <v>252020</v>
          </cell>
          <cell r="D733" t="str">
            <v>UNAMT DEBT DIS 7.74%</v>
          </cell>
          <cell r="E733">
            <v>48974</v>
          </cell>
        </row>
        <row r="734">
          <cell r="C734">
            <v>252022</v>
          </cell>
          <cell r="D734" t="str">
            <v>UNAMT DEBT DIS 7.85%</v>
          </cell>
          <cell r="E734">
            <v>24864</v>
          </cell>
        </row>
        <row r="735">
          <cell r="C735">
            <v>252024</v>
          </cell>
          <cell r="D735" t="str">
            <v>UNAMT DEBT DIS 7.72%</v>
          </cell>
          <cell r="E735">
            <v>22392</v>
          </cell>
        </row>
        <row r="736">
          <cell r="C736">
            <v>252026</v>
          </cell>
          <cell r="D736" t="str">
            <v>UNAMT DEBT DIS 5.82%</v>
          </cell>
          <cell r="E736">
            <v>131237</v>
          </cell>
        </row>
        <row r="737">
          <cell r="C737">
            <v>252028</v>
          </cell>
          <cell r="D737" t="str">
            <v>UNAMT DEBT DISC 5.66</v>
          </cell>
          <cell r="E737">
            <v>124818</v>
          </cell>
        </row>
        <row r="738">
          <cell r="C738">
            <v>252030</v>
          </cell>
          <cell r="D738" t="str">
            <v>UNAMT DEBT DISC 5.62</v>
          </cell>
          <cell r="E738">
            <v>22896</v>
          </cell>
        </row>
        <row r="739">
          <cell r="C739">
            <v>252032</v>
          </cell>
          <cell r="D739" t="str">
            <v>UNAMT DEBT DISC 5.25</v>
          </cell>
          <cell r="E739">
            <v>41664</v>
          </cell>
        </row>
        <row r="740">
          <cell r="C740">
            <v>252038</v>
          </cell>
          <cell r="D740" t="str">
            <v>UNAMT DEBT DISC4.000</v>
          </cell>
          <cell r="E740">
            <v>359853.5</v>
          </cell>
        </row>
        <row r="741">
          <cell r="C741">
            <v>252040</v>
          </cell>
          <cell r="D741" t="str">
            <v>UNAMT DEBT DISC3.542</v>
          </cell>
          <cell r="E741">
            <v>61803.74</v>
          </cell>
        </row>
        <row r="742">
          <cell r="C742">
            <v>252042</v>
          </cell>
          <cell r="D742" t="str">
            <v>UNAMT DEBT DISC 4.13</v>
          </cell>
          <cell r="E742">
            <v>492606.71</v>
          </cell>
        </row>
        <row r="743">
          <cell r="C743">
            <v>252044</v>
          </cell>
          <cell r="D743" t="str">
            <v>UNAMT DEBT DISC 2.82</v>
          </cell>
          <cell r="E743">
            <v>156276.59</v>
          </cell>
        </row>
        <row r="744">
          <cell r="C744">
            <v>252046</v>
          </cell>
          <cell r="D744" t="str">
            <v>UNAMT DEBT DISC 3.21</v>
          </cell>
          <cell r="E744">
            <v>216020.73</v>
          </cell>
        </row>
        <row r="745">
          <cell r="C745">
            <v>252048</v>
          </cell>
          <cell r="D745" t="str">
            <v>UNAMT DEBT DISC 3.68</v>
          </cell>
          <cell r="E745">
            <v>777899.3</v>
          </cell>
        </row>
        <row r="746">
          <cell r="C746">
            <v>252050</v>
          </cell>
          <cell r="D746" t="str">
            <v>UNAMT DEBT DISC 4.11</v>
          </cell>
          <cell r="E746">
            <v>271630.69</v>
          </cell>
        </row>
        <row r="747">
          <cell r="C747">
            <v>252052</v>
          </cell>
          <cell r="D747" t="str">
            <v>UNAMT DEBT DISC 3.86</v>
          </cell>
          <cell r="E747">
            <v>975081.29</v>
          </cell>
        </row>
        <row r="748">
          <cell r="C748">
            <v>252054</v>
          </cell>
          <cell r="D748" t="str">
            <v>UNAMT DEBT DISC 3.14</v>
          </cell>
          <cell r="E748">
            <v>386295.64</v>
          </cell>
        </row>
        <row r="749">
          <cell r="C749">
            <v>252056</v>
          </cell>
          <cell r="D749" t="str">
            <v>UNAMT DEBT DISC 3.60</v>
          </cell>
          <cell r="E749">
            <v>2240152.64</v>
          </cell>
        </row>
        <row r="750">
          <cell r="C750">
            <v>252058</v>
          </cell>
          <cell r="D750" t="str">
            <v>UNAMT DEBT DISC 3.07</v>
          </cell>
          <cell r="E750">
            <v>1389639.81</v>
          </cell>
        </row>
        <row r="751">
          <cell r="C751">
            <v>252202</v>
          </cell>
          <cell r="D751" t="str">
            <v>CURR PORT LTD-CONTRA</v>
          </cell>
          <cell r="E751">
            <v>50000000</v>
          </cell>
        </row>
        <row r="752">
          <cell r="C752">
            <v>252208</v>
          </cell>
          <cell r="D752" t="str">
            <v>SEC MTN'S 6.52%-2025</v>
          </cell>
          <cell r="E752">
            <v>-10000000</v>
          </cell>
        </row>
        <row r="753">
          <cell r="C753">
            <v>252210</v>
          </cell>
          <cell r="D753" t="str">
            <v>SEC MTN'S 7.05%-2026</v>
          </cell>
          <cell r="E753">
            <v>-20000000</v>
          </cell>
        </row>
        <row r="754">
          <cell r="C754">
            <v>252212</v>
          </cell>
          <cell r="D754" t="str">
            <v>SEC MTN'S 7.00%-2027</v>
          </cell>
          <cell r="E754">
            <v>-20000000</v>
          </cell>
        </row>
        <row r="755">
          <cell r="C755">
            <v>252214</v>
          </cell>
          <cell r="D755" t="str">
            <v>SEC MTN'S 6.65%-2027</v>
          </cell>
          <cell r="E755">
            <v>-19700000</v>
          </cell>
        </row>
        <row r="756">
          <cell r="C756">
            <v>252216</v>
          </cell>
          <cell r="D756" t="str">
            <v>SEC MTN'S 6.65%-2028</v>
          </cell>
          <cell r="E756">
            <v>-10000000</v>
          </cell>
        </row>
        <row r="757">
          <cell r="C757">
            <v>252220</v>
          </cell>
          <cell r="D757" t="str">
            <v>SEC MTN'S 7.74%-2030</v>
          </cell>
          <cell r="E757">
            <v>-20000000</v>
          </cell>
        </row>
        <row r="758">
          <cell r="C758">
            <v>252222</v>
          </cell>
          <cell r="D758" t="str">
            <v>SEC MTN'S 7.85%-2030</v>
          </cell>
          <cell r="E758">
            <v>-10000000</v>
          </cell>
        </row>
        <row r="759">
          <cell r="C759">
            <v>252224</v>
          </cell>
          <cell r="D759" t="str">
            <v>SEC MTN'S 7.72%-2025</v>
          </cell>
          <cell r="E759">
            <v>-20000000</v>
          </cell>
        </row>
        <row r="760">
          <cell r="C760">
            <v>252226</v>
          </cell>
          <cell r="D760" t="str">
            <v>SEC MTN'S 5.82%-2032</v>
          </cell>
          <cell r="E760">
            <v>-30000000</v>
          </cell>
        </row>
        <row r="761">
          <cell r="C761">
            <v>252228</v>
          </cell>
          <cell r="D761" t="str">
            <v>SEC MTN'S 5.66%-2033</v>
          </cell>
          <cell r="E761">
            <v>-40000000</v>
          </cell>
        </row>
        <row r="762">
          <cell r="C762">
            <v>252230</v>
          </cell>
          <cell r="D762" t="str">
            <v>SEC MTN'S 5.62%-2023</v>
          </cell>
          <cell r="E762">
            <v>-40000000</v>
          </cell>
        </row>
        <row r="763">
          <cell r="C763">
            <v>252232</v>
          </cell>
          <cell r="D763" t="str">
            <v>SEC MTN'S 5.25%-2035</v>
          </cell>
          <cell r="E763">
            <v>-10000000</v>
          </cell>
        </row>
        <row r="764">
          <cell r="C764">
            <v>252238</v>
          </cell>
          <cell r="D764" t="str">
            <v>PRVT BOND 4.00%-2042</v>
          </cell>
          <cell r="E764">
            <v>-50000000</v>
          </cell>
        </row>
        <row r="765">
          <cell r="C765">
            <v>252240</v>
          </cell>
          <cell r="D765" t="str">
            <v>SEC MTN'S3.542%-2023</v>
          </cell>
          <cell r="E765">
            <v>-50000000</v>
          </cell>
        </row>
        <row r="766">
          <cell r="C766">
            <v>252242</v>
          </cell>
          <cell r="D766" t="str">
            <v>SEC MTN'S3.21%-2026</v>
          </cell>
          <cell r="E766">
            <v>-35000000</v>
          </cell>
        </row>
        <row r="767">
          <cell r="C767">
            <v>252244</v>
          </cell>
          <cell r="D767" t="str">
            <v>SEC MTN'S4.13%-2046</v>
          </cell>
          <cell r="E767">
            <v>-40000000</v>
          </cell>
        </row>
        <row r="768">
          <cell r="C768">
            <v>252246</v>
          </cell>
          <cell r="D768" t="str">
            <v>SEC MTN'S2.822%-2027</v>
          </cell>
          <cell r="E768">
            <v>-25000000</v>
          </cell>
        </row>
        <row r="769">
          <cell r="C769">
            <v>252248</v>
          </cell>
          <cell r="D769" t="str">
            <v>SEC MTN'S3.68%-2047</v>
          </cell>
          <cell r="E769">
            <v>-75000000</v>
          </cell>
        </row>
        <row r="770">
          <cell r="C770">
            <v>252250</v>
          </cell>
          <cell r="D770" t="str">
            <v>SEC MTN'S4.11%-2048</v>
          </cell>
          <cell r="E770">
            <v>-50000000</v>
          </cell>
        </row>
        <row r="771">
          <cell r="C771">
            <v>252252</v>
          </cell>
          <cell r="D771" t="str">
            <v>SEC MTN'S3.869%-2049</v>
          </cell>
          <cell r="E771">
            <v>-90000000</v>
          </cell>
        </row>
        <row r="772">
          <cell r="C772">
            <v>252254</v>
          </cell>
          <cell r="D772" t="str">
            <v>SEC MTN'S3.141%-2029</v>
          </cell>
          <cell r="E772">
            <v>-50000000</v>
          </cell>
        </row>
        <row r="773">
          <cell r="C773">
            <v>252256</v>
          </cell>
          <cell r="D773" t="str">
            <v>SEC MTN'S3.60%-2050</v>
          </cell>
          <cell r="E773">
            <v>-150000000</v>
          </cell>
        </row>
        <row r="774">
          <cell r="C774">
            <v>252258</v>
          </cell>
          <cell r="D774" t="str">
            <v>SEC MTN'S 3.07% 2051</v>
          </cell>
          <cell r="E774">
            <v>-130000000</v>
          </cell>
        </row>
        <row r="775">
          <cell r="C775">
            <v>252410</v>
          </cell>
          <cell r="D775" t="str">
            <v>SHELF REGISTRATION</v>
          </cell>
          <cell r="E775">
            <v>0</v>
          </cell>
        </row>
        <row r="776">
          <cell r="C776">
            <v>256005</v>
          </cell>
          <cell r="D776" t="str">
            <v>DefIncTax-EDIT Remea</v>
          </cell>
          <cell r="E776">
            <v>49175367</v>
          </cell>
        </row>
        <row r="777">
          <cell r="C777">
            <v>256010</v>
          </cell>
          <cell r="D777" t="str">
            <v>DEF INC TAX-PRE 1981</v>
          </cell>
          <cell r="E777">
            <v>-1099666.1399999999</v>
          </cell>
        </row>
        <row r="778">
          <cell r="C778">
            <v>256015</v>
          </cell>
          <cell r="D778" t="str">
            <v>DEF INC TAX-PRE 1981</v>
          </cell>
          <cell r="E778">
            <v>-9896614.2400000002</v>
          </cell>
        </row>
        <row r="779">
          <cell r="C779">
            <v>256016</v>
          </cell>
          <cell r="D779" t="str">
            <v>R&amp;E TAX CREDIT</v>
          </cell>
          <cell r="E779">
            <v>-1</v>
          </cell>
        </row>
        <row r="780">
          <cell r="C780">
            <v>256020</v>
          </cell>
          <cell r="D780" t="str">
            <v>DEFINCTAX-AFUDC-FED</v>
          </cell>
          <cell r="E780">
            <v>-746182.37</v>
          </cell>
        </row>
        <row r="781">
          <cell r="C781">
            <v>256025</v>
          </cell>
          <cell r="D781" t="str">
            <v>DEFINCTAX-AFUDC - ST</v>
          </cell>
          <cell r="E781">
            <v>-264525.27</v>
          </cell>
        </row>
        <row r="782">
          <cell r="C782">
            <v>256030</v>
          </cell>
          <cell r="D782" t="str">
            <v>DEF INC TAX-UTIL-REV</v>
          </cell>
          <cell r="E782">
            <v>-8036480.6200000001</v>
          </cell>
        </row>
        <row r="783">
          <cell r="C783">
            <v>256035</v>
          </cell>
          <cell r="D783" t="str">
            <v>DEF INC TAX-UTIL-REV</v>
          </cell>
          <cell r="E783">
            <v>-2848972.57</v>
          </cell>
        </row>
        <row r="784">
          <cell r="C784">
            <v>256040</v>
          </cell>
          <cell r="D784" t="str">
            <v>DEF INC TAX-NON UTIL</v>
          </cell>
          <cell r="E784">
            <v>-342007.66</v>
          </cell>
        </row>
        <row r="785">
          <cell r="C785">
            <v>256045</v>
          </cell>
          <cell r="D785" t="str">
            <v>DEF INC TAX-NON UTIL</v>
          </cell>
          <cell r="E785">
            <v>-116573.55</v>
          </cell>
        </row>
        <row r="786">
          <cell r="C786">
            <v>256050</v>
          </cell>
          <cell r="D786" t="str">
            <v>DEF INC TAX-NMIS FED</v>
          </cell>
          <cell r="E786">
            <v>-11318457</v>
          </cell>
        </row>
        <row r="787">
          <cell r="C787">
            <v>256055</v>
          </cell>
          <cell r="D787" t="str">
            <v>DEF INC TAX-NMIS STA</v>
          </cell>
          <cell r="E787">
            <v>-4012454</v>
          </cell>
        </row>
        <row r="788">
          <cell r="C788">
            <v>256060</v>
          </cell>
          <cell r="D788" t="str">
            <v>DEF INC TAX-NM A FED</v>
          </cell>
          <cell r="E788">
            <v>-981981</v>
          </cell>
        </row>
        <row r="789">
          <cell r="C789">
            <v>256065</v>
          </cell>
          <cell r="D789" t="str">
            <v>DEF INC TAX-NMIS STA</v>
          </cell>
          <cell r="E789">
            <v>-348117</v>
          </cell>
        </row>
        <row r="790">
          <cell r="C790">
            <v>256070</v>
          </cell>
          <cell r="D790" t="str">
            <v>DEF INC TAX-UTIL-DEP</v>
          </cell>
          <cell r="E790">
            <v>-239608148.12</v>
          </cell>
        </row>
        <row r="791">
          <cell r="C791">
            <v>256075</v>
          </cell>
          <cell r="D791" t="str">
            <v>DEF INC TAX-UTIL-DEP</v>
          </cell>
          <cell r="E791">
            <v>-83926070.579999998</v>
          </cell>
        </row>
        <row r="792">
          <cell r="C792">
            <v>256080</v>
          </cell>
          <cell r="D792" t="str">
            <v>DEF INC TAX-UTIL-OTH</v>
          </cell>
          <cell r="E792">
            <v>-32003859.949999999</v>
          </cell>
        </row>
        <row r="793">
          <cell r="C793">
            <v>256085</v>
          </cell>
          <cell r="D793" t="str">
            <v>DEF INC TAX-UTIL-OTH</v>
          </cell>
          <cell r="E793">
            <v>-11341399.300000001</v>
          </cell>
        </row>
        <row r="794">
          <cell r="C794">
            <v>256090</v>
          </cell>
          <cell r="D794" t="str">
            <v>DEF INC TAX-STOR DEP</v>
          </cell>
          <cell r="E794">
            <v>-6284657.8200000003</v>
          </cell>
        </row>
        <row r="795">
          <cell r="C795">
            <v>256095</v>
          </cell>
          <cell r="D795" t="str">
            <v>DEF INC TAX-STOR DEP</v>
          </cell>
          <cell r="E795">
            <v>-2223664.58</v>
          </cell>
        </row>
        <row r="796">
          <cell r="C796">
            <v>256100</v>
          </cell>
          <cell r="D796" t="str">
            <v>DEF INC TAX- OCI FED</v>
          </cell>
          <cell r="E796">
            <v>24100238.649999999</v>
          </cell>
        </row>
        <row r="797">
          <cell r="C797">
            <v>256105</v>
          </cell>
          <cell r="D797" t="str">
            <v>DEF INC TAX- OCI ST</v>
          </cell>
          <cell r="E797">
            <v>8543663.5299999993</v>
          </cell>
        </row>
        <row r="798">
          <cell r="C798">
            <v>256110</v>
          </cell>
          <cell r="D798" t="str">
            <v>STATE TAX CREDITS</v>
          </cell>
          <cell r="E798">
            <v>55759</v>
          </cell>
        </row>
        <row r="799">
          <cell r="C799">
            <v>256115</v>
          </cell>
          <cell r="D799" t="str">
            <v>DEF INC TAX FED - DB</v>
          </cell>
          <cell r="E799">
            <v>-20150323.579999998</v>
          </cell>
        </row>
        <row r="800">
          <cell r="C800">
            <v>256117</v>
          </cell>
          <cell r="D800" t="str">
            <v>DEF INC TAX STATE–DB</v>
          </cell>
          <cell r="E800">
            <v>-7143400.0700000003</v>
          </cell>
        </row>
        <row r="801">
          <cell r="C801">
            <v>256120</v>
          </cell>
          <cell r="D801" t="str">
            <v>DEF INC TAX FED - FA</v>
          </cell>
          <cell r="E801">
            <v>-1067071.1000000001</v>
          </cell>
        </row>
        <row r="802">
          <cell r="C802">
            <v>256125</v>
          </cell>
          <cell r="D802" t="str">
            <v>DEF INC TAX STATE -</v>
          </cell>
          <cell r="E802">
            <v>-378280.35</v>
          </cell>
        </row>
        <row r="803">
          <cell r="C803">
            <v>260005</v>
          </cell>
          <cell r="D803" t="str">
            <v>ASSET RETIREMENT OBL</v>
          </cell>
          <cell r="E803">
            <v>-454253588.91000003</v>
          </cell>
        </row>
        <row r="804">
          <cell r="C804">
            <v>260010</v>
          </cell>
          <cell r="D804" t="str">
            <v>N. MIST ARO</v>
          </cell>
          <cell r="E804">
            <v>-2357377.34</v>
          </cell>
        </row>
        <row r="805">
          <cell r="C805">
            <v>260015</v>
          </cell>
          <cell r="D805" t="str">
            <v>ACCUM COR NONUTILITY</v>
          </cell>
          <cell r="E805">
            <v>-1638032.87</v>
          </cell>
        </row>
        <row r="806">
          <cell r="C806">
            <v>260205</v>
          </cell>
          <cell r="D806" t="str">
            <v>FAS 133 LT REG GNS</v>
          </cell>
          <cell r="E806">
            <v>-8838245</v>
          </cell>
        </row>
        <row r="807">
          <cell r="C807">
            <v>260210</v>
          </cell>
          <cell r="D807" t="str">
            <v>FAS 133 LT REG GNS</v>
          </cell>
          <cell r="E807">
            <v>-282812</v>
          </cell>
        </row>
        <row r="808">
          <cell r="C808">
            <v>260215</v>
          </cell>
          <cell r="D808" t="str">
            <v>PHY OPT LT GAINS REG</v>
          </cell>
          <cell r="E808">
            <v>0</v>
          </cell>
        </row>
        <row r="809">
          <cell r="C809">
            <v>260405</v>
          </cell>
          <cell r="D809" t="str">
            <v>CUSTCONTR RES NEW OR</v>
          </cell>
          <cell r="E809">
            <v>-1685075.51</v>
          </cell>
        </row>
        <row r="810">
          <cell r="C810">
            <v>260410</v>
          </cell>
          <cell r="D810" t="str">
            <v>CUSTCONTR RES NEW WA</v>
          </cell>
          <cell r="E810">
            <v>-2431428</v>
          </cell>
        </row>
        <row r="811">
          <cell r="C811">
            <v>260415</v>
          </cell>
          <cell r="D811" t="str">
            <v>CUSTCONTR RES CON OR</v>
          </cell>
          <cell r="E811">
            <v>-2397240.0299999998</v>
          </cell>
        </row>
        <row r="812">
          <cell r="C812">
            <v>260420</v>
          </cell>
          <cell r="D812" t="str">
            <v>CUSTCONTR RES CON WA</v>
          </cell>
          <cell r="E812">
            <v>-681221.35</v>
          </cell>
        </row>
        <row r="813">
          <cell r="C813">
            <v>260425</v>
          </cell>
          <cell r="D813" t="str">
            <v>CUSTCONTR M/F NEW OR</v>
          </cell>
          <cell r="E813">
            <v>-122392</v>
          </cell>
        </row>
        <row r="814">
          <cell r="C814">
            <v>260430</v>
          </cell>
          <cell r="D814" t="str">
            <v>CUSTCONTR M/F NEW WA</v>
          </cell>
          <cell r="E814">
            <v>-108296.33</v>
          </cell>
        </row>
        <row r="815">
          <cell r="C815">
            <v>260435</v>
          </cell>
          <cell r="D815" t="str">
            <v>CUSTCONTR M/F CO OR</v>
          </cell>
          <cell r="E815">
            <v>-30793.200000000001</v>
          </cell>
        </row>
        <row r="816">
          <cell r="C816">
            <v>260440</v>
          </cell>
          <cell r="D816" t="str">
            <v>CUSTCONTR M/F CO WA</v>
          </cell>
          <cell r="E816">
            <v>-4282</v>
          </cell>
        </row>
        <row r="817">
          <cell r="C817">
            <v>260445</v>
          </cell>
          <cell r="D817" t="str">
            <v>CUSTCONTR COM NE OR</v>
          </cell>
          <cell r="E817">
            <v>-1131532.28</v>
          </cell>
        </row>
        <row r="818">
          <cell r="C818">
            <v>260450</v>
          </cell>
          <cell r="D818" t="str">
            <v>CUSTCONTR COM NE WA</v>
          </cell>
          <cell r="E818">
            <v>-154682</v>
          </cell>
        </row>
        <row r="819">
          <cell r="C819">
            <v>260455</v>
          </cell>
          <cell r="D819" t="str">
            <v>CUSTCONTR COM CO OR</v>
          </cell>
          <cell r="E819">
            <v>-383911.67</v>
          </cell>
        </row>
        <row r="820">
          <cell r="C820">
            <v>260460</v>
          </cell>
          <cell r="D820" t="str">
            <v>CUSTCONTR COM CO WA</v>
          </cell>
          <cell r="E820">
            <v>-8951</v>
          </cell>
        </row>
        <row r="821">
          <cell r="C821">
            <v>260465</v>
          </cell>
          <cell r="D821" t="str">
            <v>CUSTCONTR IND NEW OR</v>
          </cell>
          <cell r="E821">
            <v>-22315</v>
          </cell>
        </row>
        <row r="822">
          <cell r="C822">
            <v>260470</v>
          </cell>
          <cell r="D822" t="str">
            <v>CUSTCONTR IND CON OR</v>
          </cell>
          <cell r="E822">
            <v>-5450</v>
          </cell>
        </row>
        <row r="823">
          <cell r="C823">
            <v>260605</v>
          </cell>
          <cell r="D823" t="str">
            <v>REGLIABILITY RECL-ST</v>
          </cell>
          <cell r="E823">
            <v>0</v>
          </cell>
        </row>
        <row r="824">
          <cell r="C824">
            <v>260620</v>
          </cell>
          <cell r="D824" t="str">
            <v>Tax - EDIT -Plant LT</v>
          </cell>
          <cell r="E824">
            <v>-116870764</v>
          </cell>
        </row>
        <row r="825">
          <cell r="C825">
            <v>260625</v>
          </cell>
          <cell r="D825" t="str">
            <v>REG LIAB-TAX-EDIT-PL</v>
          </cell>
          <cell r="E825">
            <v>-13135720</v>
          </cell>
        </row>
        <row r="826">
          <cell r="C826">
            <v>260630</v>
          </cell>
          <cell r="D826" t="str">
            <v>REG LIAB-TAX-EDIT-GR</v>
          </cell>
          <cell r="E826">
            <v>-47237989</v>
          </cell>
        </row>
        <row r="827">
          <cell r="C827">
            <v>260635</v>
          </cell>
          <cell r="D827" t="str">
            <v>Tax -EDIT-Gas Res LT</v>
          </cell>
          <cell r="E827">
            <v>-1188851</v>
          </cell>
        </row>
        <row r="828">
          <cell r="C828">
            <v>260640</v>
          </cell>
          <cell r="D828" t="str">
            <v>LT STOR MRGN SH - OR</v>
          </cell>
          <cell r="E828">
            <v>0</v>
          </cell>
        </row>
        <row r="829">
          <cell r="C829">
            <v>260645</v>
          </cell>
          <cell r="D829" t="str">
            <v>N. MIST LT DEF GAIN</v>
          </cell>
          <cell r="E829">
            <v>-4394788.4000000004</v>
          </cell>
        </row>
        <row r="830">
          <cell r="C830">
            <v>264005</v>
          </cell>
          <cell r="D830" t="str">
            <v>ESRIP LIABILITY LONG</v>
          </cell>
          <cell r="E830">
            <v>-24798021.559999999</v>
          </cell>
        </row>
        <row r="831">
          <cell r="C831">
            <v>264010</v>
          </cell>
          <cell r="D831" t="str">
            <v>SERP LIABILITY LONG</v>
          </cell>
          <cell r="E831">
            <v>-10791806.720000001</v>
          </cell>
        </row>
        <row r="832">
          <cell r="C832">
            <v>264015</v>
          </cell>
          <cell r="D832" t="str">
            <v>DBP PENSION LIABILIT</v>
          </cell>
          <cell r="E832">
            <v>-100702975.7</v>
          </cell>
        </row>
        <row r="833">
          <cell r="C833">
            <v>264020</v>
          </cell>
          <cell r="D833" t="str">
            <v>FAS 106 LIABILITY LO</v>
          </cell>
          <cell r="E833">
            <v>-24735153.59</v>
          </cell>
        </row>
        <row r="834">
          <cell r="C834">
            <v>268005</v>
          </cell>
          <cell r="D834" t="str">
            <v>FAS133 L.T. LOSS SW&amp;</v>
          </cell>
          <cell r="E834">
            <v>-9270643</v>
          </cell>
        </row>
        <row r="835">
          <cell r="C835">
            <v>268010</v>
          </cell>
          <cell r="D835" t="str">
            <v>FAS133 L.T. LOSS PHY</v>
          </cell>
          <cell r="E835">
            <v>-204370</v>
          </cell>
        </row>
        <row r="836">
          <cell r="C836">
            <v>272005</v>
          </cell>
          <cell r="D836" t="str">
            <v>ROU UTILIT LEASE LIA</v>
          </cell>
          <cell r="E836">
            <v>-79274636</v>
          </cell>
        </row>
        <row r="837">
          <cell r="C837">
            <v>280005</v>
          </cell>
          <cell r="D837" t="str">
            <v>GASCO PRE 2003</v>
          </cell>
          <cell r="E837">
            <v>-3301341.48</v>
          </cell>
        </row>
        <row r="838">
          <cell r="C838">
            <v>280010</v>
          </cell>
          <cell r="D838" t="str">
            <v>SILTRONIC PRE 2003</v>
          </cell>
          <cell r="E838">
            <v>-263163.86</v>
          </cell>
        </row>
        <row r="839">
          <cell r="C839">
            <v>280015</v>
          </cell>
          <cell r="D839" t="str">
            <v>HARBOR PRE 2003</v>
          </cell>
          <cell r="E839">
            <v>-1297179.48</v>
          </cell>
        </row>
        <row r="840">
          <cell r="C840">
            <v>280020</v>
          </cell>
          <cell r="D840" t="str">
            <v>ENVIR INV-GASCO</v>
          </cell>
          <cell r="E840">
            <v>3301341.48</v>
          </cell>
        </row>
        <row r="841">
          <cell r="C841">
            <v>280025</v>
          </cell>
          <cell r="D841" t="str">
            <v>ENVIR INV-WACKER</v>
          </cell>
          <cell r="E841">
            <v>263163.86</v>
          </cell>
        </row>
        <row r="842">
          <cell r="C842">
            <v>280030</v>
          </cell>
          <cell r="D842" t="str">
            <v>ENVIR INV - PORTLAND</v>
          </cell>
          <cell r="E842">
            <v>1297179.48</v>
          </cell>
        </row>
        <row r="843">
          <cell r="C843">
            <v>280035</v>
          </cell>
          <cell r="D843" t="str">
            <v>ENVIRON. LIABILITIES</v>
          </cell>
          <cell r="E843">
            <v>20093173.719999999</v>
          </cell>
        </row>
        <row r="844">
          <cell r="C844">
            <v>280040</v>
          </cell>
          <cell r="D844" t="str">
            <v>INJ &amp; DAM RES-EXT-GA</v>
          </cell>
          <cell r="E844">
            <v>-233447710.69</v>
          </cell>
        </row>
        <row r="845">
          <cell r="C845">
            <v>280045</v>
          </cell>
          <cell r="D845" t="str">
            <v>INJ &amp; DAM RES-EUG</v>
          </cell>
          <cell r="E845">
            <v>-95652.5</v>
          </cell>
        </row>
        <row r="846">
          <cell r="C846">
            <v>280050</v>
          </cell>
          <cell r="D846" t="str">
            <v>INJ &amp; DAM RES-EXT-WA</v>
          </cell>
          <cell r="E846">
            <v>-3799801.65</v>
          </cell>
        </row>
        <row r="847">
          <cell r="C847">
            <v>280055</v>
          </cell>
          <cell r="D847" t="str">
            <v>INJ &amp; DAM INS-EXT HA</v>
          </cell>
          <cell r="E847">
            <v>-36374344.210000001</v>
          </cell>
        </row>
        <row r="848">
          <cell r="C848">
            <v>280060</v>
          </cell>
          <cell r="D848" t="str">
            <v>INJ &amp; DAM RES-EXT OR</v>
          </cell>
          <cell r="E848">
            <v>-194059.54</v>
          </cell>
        </row>
        <row r="849">
          <cell r="C849">
            <v>280065</v>
          </cell>
          <cell r="D849" t="str">
            <v>INJ &amp; DAM RES-EXT TA</v>
          </cell>
          <cell r="E849">
            <v>-10532100.300000001</v>
          </cell>
        </row>
        <row r="850">
          <cell r="C850">
            <v>280070</v>
          </cell>
          <cell r="D850" t="str">
            <v>INJ &amp; DAM RES-ENV CE</v>
          </cell>
          <cell r="E850">
            <v>-780241.74</v>
          </cell>
        </row>
        <row r="851">
          <cell r="C851">
            <v>280075</v>
          </cell>
          <cell r="D851" t="str">
            <v>INJ &amp; DAM RES-FRONT</v>
          </cell>
          <cell r="E851">
            <v>-19822295.73</v>
          </cell>
        </row>
        <row r="852">
          <cell r="C852">
            <v>280080</v>
          </cell>
          <cell r="D852" t="str">
            <v>INJ &amp; DAM RES-FR AM</v>
          </cell>
          <cell r="E852">
            <v>-158120.4</v>
          </cell>
        </row>
        <row r="853">
          <cell r="C853">
            <v>280085</v>
          </cell>
          <cell r="D853" t="str">
            <v>RES OFFSET - ENV GAS</v>
          </cell>
          <cell r="E853">
            <v>141069877.56</v>
          </cell>
        </row>
        <row r="854">
          <cell r="C854">
            <v>280090</v>
          </cell>
          <cell r="D854" t="str">
            <v>RES OFFSET - ENV SIL</v>
          </cell>
          <cell r="E854">
            <v>3799801.65</v>
          </cell>
        </row>
        <row r="855">
          <cell r="C855">
            <v>280095</v>
          </cell>
          <cell r="D855" t="str">
            <v>RES OFFSET - ENV HAR</v>
          </cell>
          <cell r="E855">
            <v>25538798.920000002</v>
          </cell>
        </row>
        <row r="856">
          <cell r="C856">
            <v>280100</v>
          </cell>
          <cell r="D856" t="str">
            <v>RES OFFSET - ENV TAR</v>
          </cell>
          <cell r="E856">
            <v>10532100.300000001</v>
          </cell>
        </row>
        <row r="857">
          <cell r="C857">
            <v>280105</v>
          </cell>
          <cell r="D857" t="str">
            <v>RES OFFSET - ENV EUG</v>
          </cell>
          <cell r="E857">
            <v>95652.5</v>
          </cell>
        </row>
        <row r="858">
          <cell r="C858">
            <v>280110</v>
          </cell>
          <cell r="D858" t="str">
            <v>RES OFFSET - ENV FRO</v>
          </cell>
          <cell r="E858">
            <v>18369927.460000001</v>
          </cell>
        </row>
        <row r="859">
          <cell r="C859">
            <v>280115</v>
          </cell>
          <cell r="D859" t="str">
            <v>RES OFFSET - ENV STE</v>
          </cell>
          <cell r="E859">
            <v>14982.33</v>
          </cell>
        </row>
        <row r="860">
          <cell r="C860">
            <v>280120</v>
          </cell>
          <cell r="D860" t="str">
            <v>RES OFFSET - ENV CRT</v>
          </cell>
          <cell r="E860">
            <v>780241.74</v>
          </cell>
        </row>
        <row r="861">
          <cell r="C861">
            <v>280125</v>
          </cell>
          <cell r="D861" t="str">
            <v>RES OFFSET - FR AMER</v>
          </cell>
          <cell r="E861">
            <v>158120.4</v>
          </cell>
        </row>
        <row r="862">
          <cell r="C862">
            <v>280205</v>
          </cell>
          <cell r="D862" t="str">
            <v>FIN UTIL LEASE LIA</v>
          </cell>
          <cell r="E862">
            <v>0</v>
          </cell>
        </row>
        <row r="863">
          <cell r="C863">
            <v>280605</v>
          </cell>
          <cell r="D863" t="str">
            <v>O/L - WC Reclass- LT</v>
          </cell>
          <cell r="E863">
            <v>0</v>
          </cell>
        </row>
        <row r="864">
          <cell r="C864">
            <v>280610</v>
          </cell>
          <cell r="D864" t="str">
            <v>DCP - EXEC AND DIR</v>
          </cell>
          <cell r="E864">
            <v>-8291080.25</v>
          </cell>
        </row>
        <row r="865">
          <cell r="C865">
            <v>280615</v>
          </cell>
          <cell r="D865" t="str">
            <v>EDCP</v>
          </cell>
          <cell r="E865">
            <v>0</v>
          </cell>
        </row>
        <row r="866">
          <cell r="C866">
            <v>280620</v>
          </cell>
          <cell r="D866" t="str">
            <v>DDCP</v>
          </cell>
          <cell r="E866">
            <v>-4967513.21</v>
          </cell>
        </row>
        <row r="867">
          <cell r="C867">
            <v>280630</v>
          </cell>
          <cell r="D867" t="str">
            <v>MISC NONCUR LIA-RECL</v>
          </cell>
          <cell r="E867">
            <v>0</v>
          </cell>
        </row>
        <row r="868">
          <cell r="C868">
            <v>280635</v>
          </cell>
          <cell r="D868" t="str">
            <v>Western States Liab</v>
          </cell>
          <cell r="E868">
            <v>-5561097</v>
          </cell>
        </row>
        <row r="869">
          <cell r="C869">
            <v>280640</v>
          </cell>
          <cell r="D869" t="str">
            <v>West States LT-contr</v>
          </cell>
          <cell r="E869">
            <v>387509.35</v>
          </cell>
        </row>
        <row r="870">
          <cell r="C870">
            <v>280650</v>
          </cell>
          <cell r="D870" t="str">
            <v>AUTO SELF-INSURANCE</v>
          </cell>
          <cell r="E870">
            <v>-19596.599999999999</v>
          </cell>
        </row>
        <row r="871">
          <cell r="C871">
            <v>280655</v>
          </cell>
          <cell r="D871" t="str">
            <v>INJ &amp; DAMAGE RES-OPE</v>
          </cell>
          <cell r="E871">
            <v>-30960.46</v>
          </cell>
        </row>
        <row r="872">
          <cell r="C872">
            <v>280660</v>
          </cell>
          <cell r="D872" t="str">
            <v>INJ &amp; DAMAGE RES-CON</v>
          </cell>
          <cell r="E872">
            <v>-114043.8</v>
          </cell>
        </row>
        <row r="873">
          <cell r="C873">
            <v>280665</v>
          </cell>
          <cell r="D873" t="str">
            <v>INJ &amp; DAMAGE RES-HR</v>
          </cell>
          <cell r="E873">
            <v>-20000</v>
          </cell>
        </row>
        <row r="874">
          <cell r="C874">
            <v>280675</v>
          </cell>
          <cell r="D874" t="str">
            <v>ACC LIAB-EXEMPT VACA</v>
          </cell>
          <cell r="E874">
            <v>-6023597.6900000004</v>
          </cell>
        </row>
        <row r="875">
          <cell r="C875">
            <v>311010</v>
          </cell>
          <cell r="D875" t="str">
            <v>COMMON STOCK - NO PA</v>
          </cell>
          <cell r="E875">
            <v>-449904224.92000002</v>
          </cell>
        </row>
        <row r="876">
          <cell r="C876">
            <v>311020</v>
          </cell>
          <cell r="D876" t="str">
            <v>CAPITAL</v>
          </cell>
          <cell r="E876">
            <v>-388579701.74000001</v>
          </cell>
        </row>
        <row r="877">
          <cell r="C877">
            <v>311025</v>
          </cell>
          <cell r="D877" t="str">
            <v>CS EXP - DRIP &amp; ESPP</v>
          </cell>
          <cell r="E877">
            <v>6880.06</v>
          </cell>
        </row>
        <row r="878">
          <cell r="C878">
            <v>311030</v>
          </cell>
          <cell r="D878" t="str">
            <v>CS EXP - ISSUANCE</v>
          </cell>
          <cell r="E878">
            <v>4188234.08</v>
          </cell>
        </row>
        <row r="879">
          <cell r="C879">
            <v>311205</v>
          </cell>
          <cell r="D879" t="str">
            <v>PREM-CAP STOCK-OTHER</v>
          </cell>
          <cell r="E879">
            <v>-293561404.88999999</v>
          </cell>
        </row>
        <row r="880">
          <cell r="C880">
            <v>311210</v>
          </cell>
          <cell r="D880" t="str">
            <v>APIC - STOCK BASED C</v>
          </cell>
          <cell r="E880">
            <v>-2914607.47</v>
          </cell>
        </row>
        <row r="881">
          <cell r="C881">
            <v>311215</v>
          </cell>
          <cell r="D881" t="str">
            <v>APIC - LTIP</v>
          </cell>
          <cell r="E881">
            <v>-3698477.62</v>
          </cell>
        </row>
        <row r="882">
          <cell r="C882">
            <v>311220</v>
          </cell>
          <cell r="D882" t="str">
            <v>APIC - OTHER</v>
          </cell>
          <cell r="E882">
            <v>227648901.40000001</v>
          </cell>
        </row>
        <row r="883">
          <cell r="C883">
            <v>311225</v>
          </cell>
          <cell r="D883" t="str">
            <v>REDUCTION IN PAR - C</v>
          </cell>
          <cell r="E883">
            <v>293561404.88999999</v>
          </cell>
        </row>
        <row r="884">
          <cell r="C884">
            <v>311230</v>
          </cell>
          <cell r="D884" t="str">
            <v>APIC - REAQRD PRFD S</v>
          </cell>
          <cell r="E884">
            <v>-1649863.59</v>
          </cell>
        </row>
        <row r="885">
          <cell r="C885">
            <v>311235</v>
          </cell>
          <cell r="D885" t="str">
            <v>INST RECD-STOCK-EMP</v>
          </cell>
          <cell r="E885">
            <v>-188903.48</v>
          </cell>
        </row>
        <row r="886">
          <cell r="C886">
            <v>316005</v>
          </cell>
          <cell r="D886" t="str">
            <v>RETAINED EARNINGS</v>
          </cell>
          <cell r="E886">
            <v>-529277865.91000003</v>
          </cell>
        </row>
        <row r="887">
          <cell r="C887">
            <v>316006</v>
          </cell>
          <cell r="D887" t="str">
            <v>DIVIDENDS</v>
          </cell>
          <cell r="E887">
            <v>46318481.409999996</v>
          </cell>
        </row>
        <row r="888">
          <cell r="C888">
            <v>316015</v>
          </cell>
          <cell r="D888" t="str">
            <v>UNDIST EARN-NNG FINA</v>
          </cell>
          <cell r="E888">
            <v>2562211.71</v>
          </cell>
        </row>
        <row r="889">
          <cell r="C889">
            <v>316020</v>
          </cell>
          <cell r="D889" t="str">
            <v>UNDIST EARN - NW ENE</v>
          </cell>
          <cell r="E889">
            <v>8436924.7599999998</v>
          </cell>
        </row>
        <row r="890">
          <cell r="C890">
            <v>316025</v>
          </cell>
          <cell r="D890" t="str">
            <v>R/E - KB PIPELINE</v>
          </cell>
          <cell r="E890">
            <v>933350.75</v>
          </cell>
        </row>
        <row r="891">
          <cell r="C891">
            <v>316045</v>
          </cell>
          <cell r="D891" t="str">
            <v>R/E-EARNINGS-FIN</v>
          </cell>
          <cell r="E891">
            <v>-36350095.390000001</v>
          </cell>
        </row>
        <row r="892">
          <cell r="C892">
            <v>320005</v>
          </cell>
          <cell r="D892" t="str">
            <v>OTHER COMP INCOME</v>
          </cell>
          <cell r="E892">
            <v>10878246.48</v>
          </cell>
        </row>
        <row r="893">
          <cell r="C893">
            <v>390000</v>
          </cell>
          <cell r="D893" t="str">
            <v>CONV G/L Bal Offset</v>
          </cell>
          <cell r="E893">
            <v>-1.47</v>
          </cell>
        </row>
      </sheetData>
      <sheetData sheetId="15">
        <row r="25">
          <cell r="C25">
            <v>103005</v>
          </cell>
          <cell r="D25" t="str">
            <v>CASH WF GENERAL</v>
          </cell>
          <cell r="E25">
            <v>651986.93000000005</v>
          </cell>
        </row>
        <row r="26">
          <cell r="C26">
            <v>103015</v>
          </cell>
          <cell r="D26" t="str">
            <v>CASH - BANK OF AMERI</v>
          </cell>
          <cell r="E26">
            <v>55839.95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500063.97</v>
          </cell>
        </row>
        <row r="32">
          <cell r="C32">
            <v>103050</v>
          </cell>
          <cell r="D32" t="str">
            <v>CASH - WELLS - PAYRO</v>
          </cell>
          <cell r="E32">
            <v>1250.46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-3437520.64</v>
          </cell>
        </row>
        <row r="36">
          <cell r="C36">
            <v>103100</v>
          </cell>
          <cell r="D36" t="str">
            <v>Accts Pay WF-AP Clea</v>
          </cell>
          <cell r="E36">
            <v>-1489947.4</v>
          </cell>
        </row>
        <row r="37">
          <cell r="C37">
            <v>103105</v>
          </cell>
          <cell r="D37" t="str">
            <v>PAYROLL WF CLEARING</v>
          </cell>
          <cell r="E37">
            <v>313897.01</v>
          </cell>
        </row>
        <row r="38">
          <cell r="C38">
            <v>103110</v>
          </cell>
          <cell r="D38" t="str">
            <v>Towers Watson Clring</v>
          </cell>
          <cell r="E38">
            <v>515.12</v>
          </cell>
        </row>
        <row r="39">
          <cell r="C39">
            <v>103115</v>
          </cell>
          <cell r="D39" t="str">
            <v>PMT PROC CASH CLEAR</v>
          </cell>
          <cell r="E39">
            <v>-118718.13</v>
          </cell>
        </row>
        <row r="40">
          <cell r="C40">
            <v>103120</v>
          </cell>
          <cell r="D40" t="str">
            <v>Gen Actg USB Clearin</v>
          </cell>
          <cell r="E40">
            <v>-533818.09</v>
          </cell>
        </row>
        <row r="41">
          <cell r="C41">
            <v>103125</v>
          </cell>
          <cell r="D41" t="str">
            <v>Appl Ctr BofA Cleari</v>
          </cell>
          <cell r="E41">
            <v>24525.33</v>
          </cell>
        </row>
        <row r="42">
          <cell r="C42">
            <v>103130</v>
          </cell>
          <cell r="D42" t="str">
            <v>RECLASS - O/S CHECKS</v>
          </cell>
          <cell r="E42">
            <v>5845439.21</v>
          </cell>
        </row>
        <row r="43">
          <cell r="C43">
            <v>103135</v>
          </cell>
          <cell r="D43" t="str">
            <v>EDC &amp; ESRIP CASH</v>
          </cell>
          <cell r="E43">
            <v>4905876.68</v>
          </cell>
        </row>
        <row r="44">
          <cell r="C44">
            <v>103140</v>
          </cell>
          <cell r="D44" t="str">
            <v>DDC CASH</v>
          </cell>
          <cell r="E44">
            <v>349422.45</v>
          </cell>
        </row>
        <row r="45">
          <cell r="C45">
            <v>103145</v>
          </cell>
          <cell r="D45" t="str">
            <v>SUPP TRUST CASH</v>
          </cell>
          <cell r="E45">
            <v>3620510.95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106004</v>
          </cell>
          <cell r="D53" t="str">
            <v>COOS COUNTY CLEAR</v>
          </cell>
          <cell r="E53">
            <v>-47813.62</v>
          </cell>
        </row>
        <row r="54">
          <cell r="C54">
            <v>106005</v>
          </cell>
          <cell r="D54" t="str">
            <v>A/R-SERVICE</v>
          </cell>
          <cell r="E54">
            <v>15835596.59</v>
          </cell>
        </row>
        <row r="55">
          <cell r="C55">
            <v>106010</v>
          </cell>
          <cell r="D55" t="str">
            <v>A/R - CONTRA-CLN ENE</v>
          </cell>
          <cell r="E55">
            <v>-56652.35</v>
          </cell>
        </row>
        <row r="56">
          <cell r="C56">
            <v>106015</v>
          </cell>
          <cell r="D56" t="str">
            <v>A/R-OPTIMIZATION REC</v>
          </cell>
          <cell r="E56">
            <v>886131.21</v>
          </cell>
        </row>
        <row r="57">
          <cell r="C57">
            <v>106020</v>
          </cell>
          <cell r="D57" t="str">
            <v>A/R-COMMERCIAL</v>
          </cell>
          <cell r="E57">
            <v>9207028.1300000008</v>
          </cell>
        </row>
        <row r="58">
          <cell r="C58">
            <v>106025</v>
          </cell>
          <cell r="D58" t="str">
            <v>A/R-INDUSTRIAL FIRM</v>
          </cell>
          <cell r="E58">
            <v>2339855</v>
          </cell>
        </row>
        <row r="59">
          <cell r="C59">
            <v>106030</v>
          </cell>
          <cell r="D59" t="str">
            <v>A/R-INDUSTRIAL INT</v>
          </cell>
          <cell r="E59">
            <v>2739559.09</v>
          </cell>
        </row>
        <row r="60">
          <cell r="C60">
            <v>106035</v>
          </cell>
          <cell r="D60" t="str">
            <v>A/R GST TAX PAID</v>
          </cell>
          <cell r="E60">
            <v>1646766.55</v>
          </cell>
        </row>
        <row r="61">
          <cell r="C61">
            <v>106040</v>
          </cell>
          <cell r="D61" t="str">
            <v>A/R-GENERAL</v>
          </cell>
          <cell r="E61">
            <v>660260.38</v>
          </cell>
        </row>
        <row r="62">
          <cell r="C62">
            <v>106041</v>
          </cell>
          <cell r="D62" t="str">
            <v>A/R GEN CONVERSION</v>
          </cell>
          <cell r="E62">
            <v>0</v>
          </cell>
        </row>
        <row r="63">
          <cell r="C63">
            <v>106045</v>
          </cell>
          <cell r="D63" t="str">
            <v>A/R-GAP</v>
          </cell>
          <cell r="E63">
            <v>12474.72</v>
          </cell>
        </row>
        <row r="64">
          <cell r="C64">
            <v>106050</v>
          </cell>
          <cell r="D64" t="str">
            <v>A/R OTHER</v>
          </cell>
          <cell r="E64">
            <v>662049.17000000004</v>
          </cell>
        </row>
        <row r="65">
          <cell r="C65">
            <v>106055</v>
          </cell>
          <cell r="D65" t="str">
            <v>A/R - INTERSTATE STO</v>
          </cell>
          <cell r="E65">
            <v>7509980.96</v>
          </cell>
        </row>
        <row r="66">
          <cell r="C66">
            <v>106075</v>
          </cell>
          <cell r="D66" t="str">
            <v>A/R - P CARDS</v>
          </cell>
          <cell r="E66">
            <v>2887.82</v>
          </cell>
        </row>
        <row r="67">
          <cell r="C67">
            <v>106080</v>
          </cell>
          <cell r="D67" t="str">
            <v>A/R LIFE INSURANCE</v>
          </cell>
          <cell r="E67">
            <v>2255170</v>
          </cell>
        </row>
        <row r="68">
          <cell r="C68">
            <v>106085</v>
          </cell>
          <cell r="D68" t="str">
            <v>A/R - WC MCRAE</v>
          </cell>
          <cell r="E68">
            <v>638610.76</v>
          </cell>
        </row>
        <row r="69">
          <cell r="C69">
            <v>106090</v>
          </cell>
          <cell r="D69" t="str">
            <v>A/R - WC POWELL</v>
          </cell>
          <cell r="E69">
            <v>298884.71999999997</v>
          </cell>
        </row>
        <row r="70">
          <cell r="C70">
            <v>106095</v>
          </cell>
          <cell r="D70" t="str">
            <v>A/R - WC GAUTHIER</v>
          </cell>
          <cell r="E70">
            <v>75648.070000000007</v>
          </cell>
        </row>
        <row r="71">
          <cell r="C71">
            <v>106097</v>
          </cell>
          <cell r="D71" t="str">
            <v>A/R - WC SHIRRELL</v>
          </cell>
          <cell r="E71">
            <v>29460.13</v>
          </cell>
        </row>
        <row r="72">
          <cell r="C72">
            <v>106100</v>
          </cell>
          <cell r="D72" t="str">
            <v>A/R-CITY OF COTTAGE</v>
          </cell>
          <cell r="E72">
            <v>1130.8699999999999</v>
          </cell>
        </row>
        <row r="73">
          <cell r="C73">
            <v>109005</v>
          </cell>
          <cell r="D73" t="str">
            <v>ACCR REV UNB WRM</v>
          </cell>
          <cell r="E73">
            <v>16649459.890000001</v>
          </cell>
        </row>
        <row r="74">
          <cell r="C74">
            <v>109010</v>
          </cell>
          <cell r="D74" t="str">
            <v>ACCR REV UNB</v>
          </cell>
          <cell r="E74">
            <v>0</v>
          </cell>
        </row>
        <row r="75">
          <cell r="C75">
            <v>112005</v>
          </cell>
          <cell r="D75" t="str">
            <v>NWN REC AFFIL</v>
          </cell>
          <cell r="E75">
            <v>221447.14</v>
          </cell>
        </row>
        <row r="76">
          <cell r="C76">
            <v>112007</v>
          </cell>
          <cell r="D76" t="str">
            <v>NWN REC AFFIL CLEAR</v>
          </cell>
          <cell r="E76">
            <v>0</v>
          </cell>
        </row>
        <row r="77">
          <cell r="C77">
            <v>115005</v>
          </cell>
          <cell r="D77" t="str">
            <v>INTERCO RECEIVABLES</v>
          </cell>
          <cell r="E77">
            <v>30519.29</v>
          </cell>
        </row>
        <row r="78">
          <cell r="C78">
            <v>115007</v>
          </cell>
          <cell r="D78" t="str">
            <v>INTERCO REC CLEARING</v>
          </cell>
          <cell r="E78">
            <v>0</v>
          </cell>
        </row>
        <row r="79">
          <cell r="C79">
            <v>115305</v>
          </cell>
          <cell r="D79" t="str">
            <v>TAXSHARE INTERCO REC</v>
          </cell>
          <cell r="E79">
            <v>0</v>
          </cell>
        </row>
        <row r="80">
          <cell r="C80">
            <v>118005</v>
          </cell>
          <cell r="D80" t="str">
            <v>PROV-UNCOLL RESIDEN</v>
          </cell>
          <cell r="E80">
            <v>-1429166.73</v>
          </cell>
        </row>
        <row r="81">
          <cell r="C81">
            <v>118010</v>
          </cell>
          <cell r="D81" t="str">
            <v>PROV-UNCOLL COMMER</v>
          </cell>
          <cell r="E81">
            <v>-280936.51</v>
          </cell>
        </row>
        <row r="82">
          <cell r="C82">
            <v>118015</v>
          </cell>
          <cell r="D82" t="str">
            <v>PROV-UNCOLL IND FIRM</v>
          </cell>
          <cell r="E82">
            <v>-98710.68</v>
          </cell>
        </row>
        <row r="83">
          <cell r="C83">
            <v>118020</v>
          </cell>
          <cell r="D83" t="str">
            <v>PROV-UNCOLL IND INT</v>
          </cell>
          <cell r="E83">
            <v>-79603.97</v>
          </cell>
        </row>
        <row r="84">
          <cell r="C84">
            <v>118025</v>
          </cell>
          <cell r="D84" t="str">
            <v>PROV-UNCOL REVENUE</v>
          </cell>
          <cell r="E84">
            <v>-16159.83</v>
          </cell>
        </row>
        <row r="85">
          <cell r="C85">
            <v>118030</v>
          </cell>
          <cell r="D85" t="str">
            <v>PROV-UNCOL REV WARM</v>
          </cell>
          <cell r="E85">
            <v>0.01</v>
          </cell>
        </row>
        <row r="86">
          <cell r="C86">
            <v>118035</v>
          </cell>
          <cell r="D86" t="str">
            <v>PROV-UNCOLL MISC</v>
          </cell>
          <cell r="E86">
            <v>-209513.26</v>
          </cell>
        </row>
        <row r="87">
          <cell r="C87">
            <v>121005</v>
          </cell>
          <cell r="D87" t="str">
            <v>REG ASSET RECLASS-ST</v>
          </cell>
          <cell r="E87">
            <v>66435724.899999999</v>
          </cell>
        </row>
        <row r="88">
          <cell r="C88">
            <v>121010</v>
          </cell>
          <cell r="D88" t="str">
            <v>CUR REG ASSETS - TAX</v>
          </cell>
          <cell r="E88">
            <v>2208426</v>
          </cell>
        </row>
        <row r="89">
          <cell r="C89">
            <v>121015</v>
          </cell>
          <cell r="D89" t="str">
            <v>ENV ASSET ST RECLASS</v>
          </cell>
          <cell r="E89">
            <v>9460880.0099999998</v>
          </cell>
        </row>
        <row r="90">
          <cell r="C90">
            <v>121205</v>
          </cell>
          <cell r="D90" t="str">
            <v>PENSION CUR REG ASST</v>
          </cell>
          <cell r="E90">
            <v>7131059</v>
          </cell>
        </row>
        <row r="91">
          <cell r="C91">
            <v>121405</v>
          </cell>
          <cell r="D91" t="str">
            <v>ST REG LOSS SWAP FC</v>
          </cell>
          <cell r="E91">
            <v>15500010</v>
          </cell>
        </row>
        <row r="92">
          <cell r="C92">
            <v>121410</v>
          </cell>
          <cell r="D92" t="str">
            <v>ST REG LOSS PHYSICAL</v>
          </cell>
          <cell r="E92">
            <v>3987269</v>
          </cell>
        </row>
        <row r="93">
          <cell r="C93">
            <v>121415</v>
          </cell>
          <cell r="D93" t="str">
            <v>PHY OPT-ST LOSS REG</v>
          </cell>
          <cell r="E93">
            <v>106931</v>
          </cell>
        </row>
        <row r="94">
          <cell r="C94">
            <v>124005</v>
          </cell>
          <cell r="D94" t="str">
            <v>ST GAIN FAS SWAP FC</v>
          </cell>
          <cell r="E94">
            <v>60959671</v>
          </cell>
        </row>
        <row r="95">
          <cell r="C95">
            <v>124010</v>
          </cell>
          <cell r="D95" t="str">
            <v>ST GAIN FAS PHYSICAL</v>
          </cell>
          <cell r="E95">
            <v>1638652</v>
          </cell>
        </row>
        <row r="96">
          <cell r="C96">
            <v>124015</v>
          </cell>
          <cell r="D96" t="str">
            <v>PHYSICAL OPT-ST GAIN</v>
          </cell>
          <cell r="E96">
            <v>111637</v>
          </cell>
        </row>
        <row r="97">
          <cell r="C97">
            <v>127005</v>
          </cell>
          <cell r="D97" t="str">
            <v>UNDRGRD STG MIST</v>
          </cell>
          <cell r="E97">
            <v>63082227.799999997</v>
          </cell>
        </row>
        <row r="98">
          <cell r="C98">
            <v>127015</v>
          </cell>
          <cell r="D98" t="str">
            <v>UNDRGRD STG-JP</v>
          </cell>
          <cell r="E98">
            <v>6650066.75</v>
          </cell>
        </row>
        <row r="99">
          <cell r="C99">
            <v>127020</v>
          </cell>
          <cell r="D99" t="str">
            <v>LNG STORAGE-GASCO</v>
          </cell>
          <cell r="E99">
            <v>1937202.16</v>
          </cell>
        </row>
        <row r="100">
          <cell r="C100">
            <v>127025</v>
          </cell>
          <cell r="D100" t="str">
            <v>LNG STORAGE-NEWPORT</v>
          </cell>
          <cell r="E100">
            <v>4834247.2699999996</v>
          </cell>
        </row>
        <row r="101">
          <cell r="C101">
            <v>127030</v>
          </cell>
          <cell r="D101" t="str">
            <v>UNDRGRD STG - OPTN</v>
          </cell>
          <cell r="E101">
            <v>-886131.21</v>
          </cell>
        </row>
        <row r="102">
          <cell r="C102">
            <v>127220</v>
          </cell>
          <cell r="D102" t="str">
            <v>MAT &amp; SUPPLIES-GEN</v>
          </cell>
          <cell r="E102">
            <v>19535199.780000001</v>
          </cell>
        </row>
        <row r="103">
          <cell r="C103">
            <v>127221</v>
          </cell>
          <cell r="D103" t="str">
            <v>INVENTORY CONVERSION</v>
          </cell>
          <cell r="E103">
            <v>0</v>
          </cell>
        </row>
        <row r="104">
          <cell r="C104">
            <v>127225</v>
          </cell>
          <cell r="D104" t="str">
            <v>PURCHASED APPL-PTLD-</v>
          </cell>
          <cell r="E104">
            <v>980888.35</v>
          </cell>
        </row>
        <row r="105">
          <cell r="C105">
            <v>127230</v>
          </cell>
          <cell r="D105" t="str">
            <v>MAT &amp; SUPPLIES-POSTA</v>
          </cell>
          <cell r="E105">
            <v>632.12</v>
          </cell>
        </row>
        <row r="106">
          <cell r="C106">
            <v>127245</v>
          </cell>
          <cell r="D106" t="str">
            <v>MAT &amp; SUPPLIES-ODORA</v>
          </cell>
          <cell r="E106">
            <v>179927.43</v>
          </cell>
        </row>
        <row r="107">
          <cell r="C107">
            <v>127255</v>
          </cell>
          <cell r="D107" t="str">
            <v>MAT &amp; SUPP-DIESEL AU</v>
          </cell>
          <cell r="E107">
            <v>-9384.56</v>
          </cell>
        </row>
        <row r="108">
          <cell r="C108">
            <v>127260</v>
          </cell>
          <cell r="D108" t="str">
            <v>MAT &amp; SUPP-UNLEADED</v>
          </cell>
          <cell r="E108">
            <v>58858.69</v>
          </cell>
        </row>
        <row r="109">
          <cell r="C109">
            <v>127505</v>
          </cell>
          <cell r="D109" t="str">
            <v>RTC INVENTORY</v>
          </cell>
          <cell r="E109">
            <v>983921.61</v>
          </cell>
        </row>
        <row r="110">
          <cell r="C110">
            <v>127510</v>
          </cell>
          <cell r="D110" t="str">
            <v>SMART ENERGY RTC</v>
          </cell>
          <cell r="E110">
            <v>240000</v>
          </cell>
        </row>
        <row r="111">
          <cell r="C111">
            <v>127515</v>
          </cell>
          <cell r="D111" t="str">
            <v>RTC OFFTAKES IN TRAN</v>
          </cell>
          <cell r="E111">
            <v>0</v>
          </cell>
        </row>
        <row r="112">
          <cell r="C112">
            <v>127520</v>
          </cell>
          <cell r="D112" t="str">
            <v>RTC INVEST INV WIP</v>
          </cell>
          <cell r="E112">
            <v>45480.58</v>
          </cell>
        </row>
        <row r="113">
          <cell r="C113">
            <v>139205</v>
          </cell>
          <cell r="D113" t="str">
            <v>PREPMTS-NOTE DISC</v>
          </cell>
          <cell r="E113">
            <v>48627.12</v>
          </cell>
        </row>
        <row r="114">
          <cell r="C114">
            <v>139215</v>
          </cell>
          <cell r="D114" t="str">
            <v>PREPMTS-PROP TAXES</v>
          </cell>
          <cell r="E114">
            <v>0</v>
          </cell>
        </row>
        <row r="115">
          <cell r="C115">
            <v>139220</v>
          </cell>
          <cell r="D115" t="str">
            <v>PREPMTS-OTHER TAXES</v>
          </cell>
          <cell r="E115">
            <v>296462.61</v>
          </cell>
        </row>
        <row r="116">
          <cell r="C116">
            <v>139230</v>
          </cell>
          <cell r="D116" t="str">
            <v>PREPD LEASES &amp; MAINT</v>
          </cell>
          <cell r="E116">
            <v>235087.29</v>
          </cell>
        </row>
        <row r="117">
          <cell r="C117">
            <v>139235</v>
          </cell>
          <cell r="D117" t="str">
            <v>PREPAID NT SYSTEM EX</v>
          </cell>
          <cell r="E117">
            <v>6414981.5099999998</v>
          </cell>
        </row>
        <row r="118">
          <cell r="C118">
            <v>139240</v>
          </cell>
          <cell r="D118" t="str">
            <v>PREPMTS-BONUS</v>
          </cell>
          <cell r="E118">
            <v>25666.97</v>
          </cell>
        </row>
        <row r="119">
          <cell r="C119">
            <v>139245</v>
          </cell>
          <cell r="D119" t="str">
            <v>PRE-PD ANNUAL TRIMET</v>
          </cell>
          <cell r="E119">
            <v>63213.07</v>
          </cell>
        </row>
        <row r="120">
          <cell r="C120">
            <v>139250</v>
          </cell>
          <cell r="D120" t="str">
            <v>PREPMTS-INSURANCE</v>
          </cell>
          <cell r="E120">
            <v>438029.18</v>
          </cell>
        </row>
        <row r="121">
          <cell r="C121">
            <v>139260</v>
          </cell>
          <cell r="D121" t="str">
            <v>PREP SHELF REG EXP</v>
          </cell>
          <cell r="E121">
            <v>39636</v>
          </cell>
        </row>
        <row r="122">
          <cell r="C122">
            <v>139265</v>
          </cell>
          <cell r="D122" t="str">
            <v>PREPMTS-MISC</v>
          </cell>
          <cell r="E122">
            <v>227719.77</v>
          </cell>
        </row>
        <row r="123">
          <cell r="C123">
            <v>139270</v>
          </cell>
          <cell r="D123" t="str">
            <v>PPD STORAGE RENT</v>
          </cell>
          <cell r="E123">
            <v>228587.27</v>
          </cell>
        </row>
        <row r="124">
          <cell r="C124">
            <v>139272</v>
          </cell>
          <cell r="D124" t="str">
            <v>PPD POST-ACCT SERVIC</v>
          </cell>
          <cell r="E124">
            <v>536118.17000000004</v>
          </cell>
        </row>
        <row r="125">
          <cell r="C125">
            <v>139273</v>
          </cell>
          <cell r="D125" t="str">
            <v>PPD POSTAGE - OTHER</v>
          </cell>
          <cell r="E125">
            <v>20470.990000000002</v>
          </cell>
        </row>
        <row r="126">
          <cell r="C126">
            <v>139275</v>
          </cell>
          <cell r="D126" t="str">
            <v>PREPMTS-NPC DEM CHGE</v>
          </cell>
          <cell r="E126">
            <v>3181000</v>
          </cell>
        </row>
        <row r="127">
          <cell r="C127">
            <v>139280</v>
          </cell>
          <cell r="D127" t="str">
            <v>PREPMTS-DEC-NOV DEM</v>
          </cell>
          <cell r="E127">
            <v>158082.68</v>
          </cell>
        </row>
        <row r="128">
          <cell r="C128">
            <v>139290</v>
          </cell>
          <cell r="D128" t="str">
            <v>WC INS Recover - ST</v>
          </cell>
          <cell r="E128">
            <v>290289.28000000003</v>
          </cell>
        </row>
        <row r="129">
          <cell r="C129">
            <v>139405</v>
          </cell>
          <cell r="D129" t="str">
            <v>US BANK-OLGA INVEST</v>
          </cell>
          <cell r="E129">
            <v>2230612.33</v>
          </cell>
        </row>
        <row r="130">
          <cell r="C130">
            <v>139410</v>
          </cell>
          <cell r="D130" t="str">
            <v>US BANK-OLIEE INVEST</v>
          </cell>
          <cell r="E130">
            <v>9262553.1199999992</v>
          </cell>
        </row>
        <row r="131">
          <cell r="C131">
            <v>139415</v>
          </cell>
          <cell r="D131" t="str">
            <v>SMART ENERGY INVEST</v>
          </cell>
          <cell r="E131">
            <v>220591.33</v>
          </cell>
        </row>
        <row r="132">
          <cell r="C132">
            <v>139610</v>
          </cell>
          <cell r="D132" t="str">
            <v>N. MIST ST LEASE REC</v>
          </cell>
          <cell r="E132">
            <v>4986501.17</v>
          </cell>
        </row>
        <row r="133">
          <cell r="C133">
            <v>140000</v>
          </cell>
          <cell r="D133" t="str">
            <v>PP Underiv Capital</v>
          </cell>
          <cell r="E133">
            <v>148.80000000000001</v>
          </cell>
        </row>
        <row r="134">
          <cell r="C134">
            <v>142002</v>
          </cell>
          <cell r="D134" t="str">
            <v>PLANT VOH CLEARING</v>
          </cell>
          <cell r="E134">
            <v>314786.55</v>
          </cell>
        </row>
        <row r="135">
          <cell r="C135">
            <v>142003</v>
          </cell>
          <cell r="D135" t="str">
            <v>PLANT COH DR CLEAR</v>
          </cell>
          <cell r="E135">
            <v>0</v>
          </cell>
        </row>
        <row r="136">
          <cell r="C136">
            <v>142004</v>
          </cell>
          <cell r="D136" t="str">
            <v>PLANT COH CR CLEAR</v>
          </cell>
          <cell r="E136">
            <v>0</v>
          </cell>
        </row>
        <row r="137">
          <cell r="C137">
            <v>142005</v>
          </cell>
          <cell r="D137" t="str">
            <v>UTIL PLANT IN SVCE</v>
          </cell>
          <cell r="E137">
            <v>2775386129.3899999</v>
          </cell>
        </row>
        <row r="138">
          <cell r="C138">
            <v>142010</v>
          </cell>
          <cell r="D138" t="str">
            <v>N. MIST UTL PL IN SR</v>
          </cell>
          <cell r="E138">
            <v>146134889.12</v>
          </cell>
        </row>
        <row r="139">
          <cell r="C139">
            <v>142015</v>
          </cell>
          <cell r="D139" t="str">
            <v>NWN ONLY N. MIST UTI</v>
          </cell>
          <cell r="E139">
            <v>827502.89</v>
          </cell>
        </row>
        <row r="140">
          <cell r="C140">
            <v>142020</v>
          </cell>
          <cell r="D140" t="str">
            <v>PLANT RECLASS-LEASE</v>
          </cell>
          <cell r="E140">
            <v>-1162110.4099999999</v>
          </cell>
        </row>
        <row r="141">
          <cell r="C141">
            <v>142025</v>
          </cell>
          <cell r="D141" t="str">
            <v>N. MIST GROSS PT OFF</v>
          </cell>
          <cell r="E141">
            <v>-148773000</v>
          </cell>
        </row>
        <row r="142">
          <cell r="C142">
            <v>142030</v>
          </cell>
          <cell r="D142" t="str">
            <v>UTIL PL IN SVCE CNVS</v>
          </cell>
          <cell r="E142">
            <v>-23551937.73</v>
          </cell>
        </row>
        <row r="143">
          <cell r="C143">
            <v>142035</v>
          </cell>
          <cell r="D143" t="str">
            <v>PROP HELD/FUT USE</v>
          </cell>
          <cell r="E143">
            <v>970068.12</v>
          </cell>
        </row>
        <row r="144">
          <cell r="C144">
            <v>142040</v>
          </cell>
          <cell r="D144" t="str">
            <v>COMPL CONST NOT CLAS</v>
          </cell>
          <cell r="E144">
            <v>1107086892.1199999</v>
          </cell>
        </row>
        <row r="145">
          <cell r="C145">
            <v>142045</v>
          </cell>
          <cell r="D145" t="str">
            <v>N. MIST CON COMP NYC</v>
          </cell>
          <cell r="E145">
            <v>2906496.11</v>
          </cell>
        </row>
        <row r="146">
          <cell r="C146">
            <v>142105</v>
          </cell>
          <cell r="D146" t="str">
            <v>FIN UTIL LEAS ASSET</v>
          </cell>
          <cell r="E146">
            <v>2371977.62</v>
          </cell>
        </row>
        <row r="147">
          <cell r="C147">
            <v>142110</v>
          </cell>
          <cell r="D147" t="str">
            <v>MANUAL LEASE ASSET</v>
          </cell>
          <cell r="E147">
            <v>6360</v>
          </cell>
        </row>
        <row r="148">
          <cell r="C148">
            <v>142215</v>
          </cell>
          <cell r="D148" t="str">
            <v>CONST WORK IN PROGR</v>
          </cell>
          <cell r="E148">
            <v>-7354536.4199999999</v>
          </cell>
        </row>
        <row r="149">
          <cell r="C149">
            <v>142225</v>
          </cell>
          <cell r="D149" t="str">
            <v>CWIP UTILITY</v>
          </cell>
          <cell r="E149">
            <v>163104570.40000001</v>
          </cell>
        </row>
        <row r="150">
          <cell r="C150">
            <v>142305</v>
          </cell>
          <cell r="D150" t="str">
            <v>GAS STR UNDRGD-BRUER</v>
          </cell>
          <cell r="E150">
            <v>4513899.24</v>
          </cell>
        </row>
        <row r="151">
          <cell r="C151">
            <v>142310</v>
          </cell>
          <cell r="D151" t="str">
            <v>GAS STR UNDRGD-AL's</v>
          </cell>
          <cell r="E151">
            <v>6660213.9900000002</v>
          </cell>
        </row>
        <row r="152">
          <cell r="C152">
            <v>142315</v>
          </cell>
          <cell r="D152" t="str">
            <v>GAS STR UNDRGD-BUSCH</v>
          </cell>
          <cell r="E152">
            <v>1111928.98</v>
          </cell>
        </row>
        <row r="153">
          <cell r="C153">
            <v>142320</v>
          </cell>
          <cell r="D153" t="str">
            <v>GAS STR UNDRGD-ADAMS</v>
          </cell>
          <cell r="E153">
            <v>2691335.28</v>
          </cell>
        </row>
        <row r="154">
          <cell r="C154">
            <v>142325</v>
          </cell>
          <cell r="D154" t="str">
            <v>GAS STR UNDRGD-REICH</v>
          </cell>
          <cell r="E154">
            <v>8001510.9199999999</v>
          </cell>
        </row>
        <row r="155">
          <cell r="C155">
            <v>142330</v>
          </cell>
          <cell r="D155" t="str">
            <v>GAS STR UNDRGD-SO CA</v>
          </cell>
          <cell r="E155">
            <v>1243759.1299999999</v>
          </cell>
        </row>
        <row r="156">
          <cell r="C156">
            <v>142335</v>
          </cell>
          <cell r="D156" t="str">
            <v>GAS STR UNDRGD-SCHLK</v>
          </cell>
          <cell r="E156">
            <v>1169762.17</v>
          </cell>
        </row>
        <row r="157">
          <cell r="C157">
            <v>142340</v>
          </cell>
          <cell r="D157" t="str">
            <v>GAS STR UNDRGD-NEWTO</v>
          </cell>
          <cell r="E157">
            <v>12828.79</v>
          </cell>
        </row>
        <row r="158">
          <cell r="C158">
            <v>142405</v>
          </cell>
          <cell r="D158" t="str">
            <v>NON-UTIL PROP-DOCK</v>
          </cell>
          <cell r="E158">
            <v>1946033.46</v>
          </cell>
        </row>
        <row r="159">
          <cell r="C159">
            <v>142410</v>
          </cell>
          <cell r="D159" t="str">
            <v>NON-UTIL PROP-LAND</v>
          </cell>
          <cell r="E159">
            <v>125101.86</v>
          </cell>
        </row>
        <row r="160">
          <cell r="C160">
            <v>142415</v>
          </cell>
          <cell r="D160" t="str">
            <v>NON-UTIL PROP-OIL ST</v>
          </cell>
          <cell r="E160">
            <v>5885574.3300000001</v>
          </cell>
        </row>
        <row r="161">
          <cell r="C161">
            <v>142420</v>
          </cell>
          <cell r="D161" t="str">
            <v>NON-UTIL PROP-APPL C</v>
          </cell>
          <cell r="E161">
            <v>64906.32</v>
          </cell>
        </row>
        <row r="162">
          <cell r="C162">
            <v>142425</v>
          </cell>
          <cell r="D162" t="str">
            <v>NON-UTIL PROP-STORAG</v>
          </cell>
          <cell r="E162">
            <v>57183291.299999997</v>
          </cell>
        </row>
        <row r="163">
          <cell r="C163">
            <v>142430</v>
          </cell>
          <cell r="D163" t="str">
            <v>NON-UTIL PROP-GARDEN</v>
          </cell>
          <cell r="E163">
            <v>438739</v>
          </cell>
        </row>
        <row r="164">
          <cell r="C164">
            <v>142435</v>
          </cell>
          <cell r="D164" t="str">
            <v>NON-UTIL PROP-MISC</v>
          </cell>
          <cell r="E164">
            <v>475081.66</v>
          </cell>
        </row>
        <row r="165">
          <cell r="C165">
            <v>142440</v>
          </cell>
          <cell r="D165" t="str">
            <v>GAS STD UNGRD-ST HEL</v>
          </cell>
          <cell r="E165">
            <v>3507589.83</v>
          </cell>
        </row>
        <row r="166">
          <cell r="C166">
            <v>142605</v>
          </cell>
          <cell r="D166" t="str">
            <v>CWIP NON UTILITY</v>
          </cell>
          <cell r="E166">
            <v>5111670.75</v>
          </cell>
        </row>
        <row r="167">
          <cell r="C167">
            <v>145003</v>
          </cell>
          <cell r="D167" t="str">
            <v>RWIP-REMOVAL-B CHARG</v>
          </cell>
          <cell r="E167">
            <v>60892953.5</v>
          </cell>
        </row>
        <row r="168">
          <cell r="C168">
            <v>145006</v>
          </cell>
          <cell r="D168" t="str">
            <v>SWIP-SALV UTILITY PL</v>
          </cell>
          <cell r="E168">
            <v>10530814.439999999</v>
          </cell>
        </row>
        <row r="169">
          <cell r="C169">
            <v>145009</v>
          </cell>
          <cell r="D169" t="str">
            <v>SWIP-SALV TRANSP C C</v>
          </cell>
          <cell r="E169">
            <v>112605.25</v>
          </cell>
        </row>
        <row r="170">
          <cell r="C170">
            <v>145012</v>
          </cell>
          <cell r="D170" t="str">
            <v>SWIP-SALV POWER EQUI</v>
          </cell>
          <cell r="E170">
            <v>-1015065.24</v>
          </cell>
        </row>
        <row r="171">
          <cell r="C171">
            <v>145015</v>
          </cell>
          <cell r="D171" t="str">
            <v>N. MIST SWIP</v>
          </cell>
          <cell r="E171">
            <v>222893.14</v>
          </cell>
        </row>
        <row r="172">
          <cell r="C172">
            <v>145018</v>
          </cell>
          <cell r="D172" t="str">
            <v>RESERVE ADJ FOR AMOR</v>
          </cell>
          <cell r="E172">
            <v>4758646.18</v>
          </cell>
        </row>
        <row r="173">
          <cell r="C173">
            <v>145021</v>
          </cell>
          <cell r="D173" t="str">
            <v>ACCUM DEPR UT-GAINLO</v>
          </cell>
          <cell r="E173">
            <v>84018499.329999998</v>
          </cell>
        </row>
        <row r="174">
          <cell r="C174">
            <v>145024</v>
          </cell>
          <cell r="D174" t="str">
            <v>DEP PROV-UTIL PLANT</v>
          </cell>
          <cell r="E174">
            <v>-1279712709.3099999</v>
          </cell>
        </row>
        <row r="175">
          <cell r="C175">
            <v>145027</v>
          </cell>
          <cell r="D175" t="str">
            <v>DEP PROV-TRANS EQUIP</v>
          </cell>
          <cell r="E175">
            <v>-23985158.199999999</v>
          </cell>
        </row>
        <row r="176">
          <cell r="C176">
            <v>145030</v>
          </cell>
          <cell r="D176" t="str">
            <v>A/D-TRANS EQUIP PROV</v>
          </cell>
          <cell r="E176">
            <v>5319363.46</v>
          </cell>
        </row>
        <row r="177">
          <cell r="C177">
            <v>145033</v>
          </cell>
          <cell r="D177" t="str">
            <v>A/D-POWER EQUIP PROV</v>
          </cell>
          <cell r="E177">
            <v>1645264.81</v>
          </cell>
        </row>
        <row r="178">
          <cell r="C178">
            <v>145036</v>
          </cell>
          <cell r="D178" t="str">
            <v>DEP PROV-POWER EQUIP</v>
          </cell>
          <cell r="E178">
            <v>-3788770.98</v>
          </cell>
        </row>
        <row r="179">
          <cell r="C179">
            <v>145039</v>
          </cell>
          <cell r="D179" t="str">
            <v>N. MIST UTL PL DEPR</v>
          </cell>
          <cell r="E179">
            <v>-10927482.32</v>
          </cell>
        </row>
        <row r="180">
          <cell r="C180">
            <v>145048</v>
          </cell>
          <cell r="D180" t="str">
            <v>NWN ONLY N. MIST DEP</v>
          </cell>
          <cell r="E180">
            <v>-28025.16</v>
          </cell>
        </row>
        <row r="181">
          <cell r="C181">
            <v>145051</v>
          </cell>
          <cell r="D181" t="str">
            <v>NWN ONLY N. MIST GAI</v>
          </cell>
          <cell r="E181">
            <v>202000</v>
          </cell>
        </row>
        <row r="182">
          <cell r="C182">
            <v>145054</v>
          </cell>
          <cell r="D182" t="str">
            <v>PLANT RECLASS-DEPR</v>
          </cell>
          <cell r="E182">
            <v>593633.23</v>
          </cell>
        </row>
        <row r="183">
          <cell r="C183">
            <v>145057</v>
          </cell>
          <cell r="D183" t="str">
            <v>N. MIST ACC DEPR OFF</v>
          </cell>
          <cell r="E183">
            <v>13059654.470000001</v>
          </cell>
        </row>
        <row r="184">
          <cell r="C184">
            <v>145060</v>
          </cell>
          <cell r="D184" t="str">
            <v>COST OF REMOVAL</v>
          </cell>
          <cell r="E184">
            <v>-320.57</v>
          </cell>
        </row>
        <row r="185">
          <cell r="C185">
            <v>145063</v>
          </cell>
          <cell r="D185" t="str">
            <v>DEP PROV-UTIL OR MET</v>
          </cell>
          <cell r="E185">
            <v>1899616.32</v>
          </cell>
        </row>
        <row r="186">
          <cell r="C186">
            <v>145066</v>
          </cell>
          <cell r="D186" t="str">
            <v>DEP PROV-UTIL WA MET</v>
          </cell>
          <cell r="E186">
            <v>354500.8</v>
          </cell>
        </row>
        <row r="187">
          <cell r="C187">
            <v>145205</v>
          </cell>
          <cell r="D187" t="str">
            <v>FIN UTIL LEA ACC DEP</v>
          </cell>
          <cell r="E187">
            <v>-117731.62</v>
          </cell>
        </row>
        <row r="188">
          <cell r="C188">
            <v>145405</v>
          </cell>
          <cell r="D188" t="str">
            <v>SWIP-SALV NON UTILIT</v>
          </cell>
          <cell r="E188">
            <v>122829.27</v>
          </cell>
        </row>
        <row r="189">
          <cell r="C189">
            <v>145410</v>
          </cell>
          <cell r="D189" t="str">
            <v>ACCUM DEP NONUTILITY</v>
          </cell>
          <cell r="E189">
            <v>-1033.52</v>
          </cell>
        </row>
        <row r="190">
          <cell r="C190">
            <v>145415</v>
          </cell>
          <cell r="D190" t="str">
            <v>DEP PROV-DOCK/OIL TK</v>
          </cell>
          <cell r="E190">
            <v>-4559093.58</v>
          </cell>
        </row>
        <row r="191">
          <cell r="C191">
            <v>145420</v>
          </cell>
          <cell r="D191" t="str">
            <v>DEP PROV-INT STOR</v>
          </cell>
          <cell r="E191">
            <v>-17762036.390000001</v>
          </cell>
        </row>
        <row r="192">
          <cell r="C192">
            <v>145425</v>
          </cell>
          <cell r="D192" t="str">
            <v>ACCUM DEP NONUTILITY</v>
          </cell>
          <cell r="E192">
            <v>764394.96</v>
          </cell>
        </row>
        <row r="193">
          <cell r="C193">
            <v>151010</v>
          </cell>
          <cell r="D193" t="str">
            <v>UNAMTZD LOSS 9.75%</v>
          </cell>
          <cell r="E193">
            <v>684102.91</v>
          </cell>
        </row>
        <row r="194">
          <cell r="C194">
            <v>151015</v>
          </cell>
          <cell r="D194" t="str">
            <v>UNAMTZD EXPENSE 5.62</v>
          </cell>
          <cell r="E194">
            <v>159952</v>
          </cell>
        </row>
        <row r="195">
          <cell r="C195">
            <v>151105</v>
          </cell>
          <cell r="D195" t="str">
            <v>LT REG LOSS SWAP FC</v>
          </cell>
          <cell r="E195">
            <v>18734851</v>
          </cell>
        </row>
        <row r="196">
          <cell r="C196">
            <v>151110</v>
          </cell>
          <cell r="D196" t="str">
            <v>LT REG LOSS PHYSICAL</v>
          </cell>
          <cell r="E196">
            <v>89353</v>
          </cell>
        </row>
        <row r="197">
          <cell r="C197">
            <v>151205</v>
          </cell>
          <cell r="D197" t="str">
            <v>FAS 109 DFED ASSET</v>
          </cell>
          <cell r="E197">
            <v>8787855.3800000008</v>
          </cell>
        </row>
        <row r="198">
          <cell r="C198">
            <v>151210</v>
          </cell>
          <cell r="D198" t="str">
            <v>Tax - AFUDC Eq Rec</v>
          </cell>
          <cell r="E198">
            <v>1010707.64</v>
          </cell>
        </row>
        <row r="199">
          <cell r="C199">
            <v>151215</v>
          </cell>
          <cell r="D199" t="str">
            <v>TAX NMEP AFDUCT EQ R</v>
          </cell>
          <cell r="E199">
            <v>1330098</v>
          </cell>
        </row>
        <row r="200">
          <cell r="C200">
            <v>151310</v>
          </cell>
          <cell r="D200" t="str">
            <v>ENV REG DEF-GASCO</v>
          </cell>
          <cell r="E200">
            <v>100656867.94</v>
          </cell>
        </row>
        <row r="201">
          <cell r="C201">
            <v>151312</v>
          </cell>
          <cell r="D201" t="str">
            <v>ENV REG DEF-SIL</v>
          </cell>
          <cell r="E201">
            <v>0.01</v>
          </cell>
        </row>
        <row r="202">
          <cell r="C202">
            <v>151315</v>
          </cell>
          <cell r="D202" t="str">
            <v>ENV REG DEF-HARBOR</v>
          </cell>
          <cell r="E202">
            <v>12218660.49</v>
          </cell>
        </row>
        <row r="203">
          <cell r="C203">
            <v>151320</v>
          </cell>
          <cell r="D203" t="str">
            <v>ENV REG DEF-PGM</v>
          </cell>
          <cell r="E203">
            <v>1434460.14</v>
          </cell>
        </row>
        <row r="204">
          <cell r="C204">
            <v>151325</v>
          </cell>
          <cell r="D204" t="str">
            <v>ENV REG DEF-OR STEEL</v>
          </cell>
          <cell r="E204">
            <v>179077.21</v>
          </cell>
        </row>
        <row r="205">
          <cell r="C205">
            <v>151330</v>
          </cell>
          <cell r="D205" t="str">
            <v>ENV REG DEF-CENTRAL</v>
          </cell>
          <cell r="E205">
            <v>0.04</v>
          </cell>
        </row>
        <row r="206">
          <cell r="C206">
            <v>151335</v>
          </cell>
          <cell r="D206" t="str">
            <v>OR-ENVIRON RECOVERY</v>
          </cell>
          <cell r="E206">
            <v>-53127344.549999997</v>
          </cell>
        </row>
        <row r="207">
          <cell r="C207">
            <v>151340</v>
          </cell>
          <cell r="D207" t="str">
            <v>ENV BASE RATE DEF</v>
          </cell>
          <cell r="E207">
            <v>-3292160.97</v>
          </cell>
        </row>
        <row r="208">
          <cell r="C208">
            <v>151345</v>
          </cell>
          <cell r="D208" t="str">
            <v>WA ENV REG DEF-GASCO</v>
          </cell>
          <cell r="E208">
            <v>952695.27</v>
          </cell>
        </row>
        <row r="209">
          <cell r="C209">
            <v>151360</v>
          </cell>
          <cell r="D209" t="str">
            <v>WA ENV REG DEF-HARBR</v>
          </cell>
          <cell r="E209">
            <v>115702.96</v>
          </cell>
        </row>
        <row r="210">
          <cell r="C210">
            <v>151370</v>
          </cell>
          <cell r="D210" t="str">
            <v>WA-ENVIRON RECOVERY</v>
          </cell>
          <cell r="E210">
            <v>-1550783.83</v>
          </cell>
        </row>
        <row r="211">
          <cell r="C211">
            <v>151371</v>
          </cell>
          <cell r="D211" t="str">
            <v>ENVIR WA Int &amp; Spend</v>
          </cell>
          <cell r="E211">
            <v>0.01</v>
          </cell>
        </row>
        <row r="212">
          <cell r="C212">
            <v>151375</v>
          </cell>
          <cell r="D212" t="str">
            <v>ENVIRO POST PRUDENCE</v>
          </cell>
          <cell r="E212">
            <v>34123055.960000001</v>
          </cell>
        </row>
        <row r="213">
          <cell r="C213">
            <v>151380</v>
          </cell>
          <cell r="D213" t="str">
            <v>ENVIRON. SRRM AMORT.</v>
          </cell>
          <cell r="E213">
            <v>375251.37</v>
          </cell>
        </row>
        <row r="214">
          <cell r="C214">
            <v>151385</v>
          </cell>
          <cell r="D214" t="str">
            <v>AMORT-ECRM ENV COST</v>
          </cell>
          <cell r="E214">
            <v>42745.54</v>
          </cell>
        </row>
        <row r="215">
          <cell r="C215">
            <v>151405</v>
          </cell>
          <cell r="D215" t="str">
            <v>DBP PENSION COSTS</v>
          </cell>
          <cell r="E215">
            <v>102289952.25</v>
          </cell>
        </row>
        <row r="216">
          <cell r="C216">
            <v>151410</v>
          </cell>
          <cell r="D216" t="str">
            <v>FAS 106 COSTS</v>
          </cell>
          <cell r="E216">
            <v>5431573.1900000004</v>
          </cell>
        </row>
        <row r="217">
          <cell r="C217">
            <v>151505</v>
          </cell>
          <cell r="D217" t="str">
            <v>WACOG DEF - OR</v>
          </cell>
          <cell r="E217">
            <v>38331554.439999998</v>
          </cell>
        </row>
        <row r="218">
          <cell r="C218">
            <v>151510</v>
          </cell>
          <cell r="D218" t="str">
            <v>WACOG AMORT - OR</v>
          </cell>
          <cell r="E218">
            <v>1551450.45</v>
          </cell>
        </row>
        <row r="219">
          <cell r="C219">
            <v>151515</v>
          </cell>
          <cell r="D219" t="str">
            <v>SEC DEF INT RV WACOG</v>
          </cell>
          <cell r="E219">
            <v>-622644.14</v>
          </cell>
        </row>
        <row r="220">
          <cell r="C220">
            <v>151520</v>
          </cell>
          <cell r="D220" t="str">
            <v>DEMAND DEF - OR</v>
          </cell>
          <cell r="E220">
            <v>3513982.49</v>
          </cell>
        </row>
        <row r="221">
          <cell r="C221">
            <v>151525</v>
          </cell>
          <cell r="D221" t="str">
            <v>DEMAND AMORT - OR</v>
          </cell>
          <cell r="E221">
            <v>194544.74</v>
          </cell>
        </row>
        <row r="222">
          <cell r="C222">
            <v>151530</v>
          </cell>
          <cell r="D222" t="str">
            <v>SEC DEF INT RV DEMND</v>
          </cell>
          <cell r="E222">
            <v>-43107.95</v>
          </cell>
        </row>
        <row r="223">
          <cell r="C223">
            <v>151535</v>
          </cell>
          <cell r="D223" t="str">
            <v>COOS CNTY DEM DEF</v>
          </cell>
          <cell r="E223">
            <v>340189.45</v>
          </cell>
        </row>
        <row r="224">
          <cell r="C224">
            <v>151540</v>
          </cell>
          <cell r="D224" t="str">
            <v>WACOG DEF - WA</v>
          </cell>
          <cell r="E224">
            <v>11113539.960000001</v>
          </cell>
        </row>
        <row r="225">
          <cell r="C225">
            <v>151545</v>
          </cell>
          <cell r="D225" t="str">
            <v>WACOG AMORT - WA</v>
          </cell>
          <cell r="E225">
            <v>-198873.18</v>
          </cell>
        </row>
        <row r="226">
          <cell r="C226">
            <v>151550</v>
          </cell>
          <cell r="D226" t="str">
            <v>DEMAND DEF - WA</v>
          </cell>
          <cell r="E226">
            <v>506232.2</v>
          </cell>
        </row>
        <row r="227">
          <cell r="C227">
            <v>151555</v>
          </cell>
          <cell r="D227" t="str">
            <v>DEMAND AMORT - WA</v>
          </cell>
          <cell r="E227">
            <v>512370.45</v>
          </cell>
        </row>
        <row r="228">
          <cell r="C228">
            <v>151560</v>
          </cell>
          <cell r="D228" t="str">
            <v>SEAS DEMAND DEF - OR</v>
          </cell>
          <cell r="E228">
            <v>-795648.42</v>
          </cell>
        </row>
        <row r="229">
          <cell r="C229">
            <v>151565</v>
          </cell>
          <cell r="D229" t="str">
            <v>OR WAGOC EQUAL</v>
          </cell>
          <cell r="E229">
            <v>85727</v>
          </cell>
        </row>
        <row r="230">
          <cell r="C230">
            <v>151570</v>
          </cell>
          <cell r="D230" t="str">
            <v>SEC DEF INT REV DMND</v>
          </cell>
          <cell r="E230">
            <v>0</v>
          </cell>
        </row>
        <row r="231">
          <cell r="C231">
            <v>151605</v>
          </cell>
          <cell r="D231" t="str">
            <v>OR HORIZON O&amp;M DEFER</v>
          </cell>
          <cell r="E231">
            <v>7617969.4900000002</v>
          </cell>
        </row>
        <row r="232">
          <cell r="C232">
            <v>151615</v>
          </cell>
          <cell r="D232" t="str">
            <v>WA HORIZON O&amp;M DEFER</v>
          </cell>
          <cell r="E232">
            <v>955693.07</v>
          </cell>
        </row>
        <row r="233">
          <cell r="C233">
            <v>151702</v>
          </cell>
          <cell r="D233" t="str">
            <v>OR COVID19 UNCOL DEF</v>
          </cell>
          <cell r="E233">
            <v>2735535.58</v>
          </cell>
        </row>
        <row r="234">
          <cell r="C234">
            <v>151704</v>
          </cell>
          <cell r="D234" t="str">
            <v>OR COVID LAT FEE &amp; O</v>
          </cell>
          <cell r="E234">
            <v>3607767.88</v>
          </cell>
        </row>
        <row r="235">
          <cell r="C235">
            <v>151706</v>
          </cell>
          <cell r="D235" t="str">
            <v>OR COVID19 OTHER DEF</v>
          </cell>
          <cell r="E235">
            <v>3506429.31</v>
          </cell>
        </row>
        <row r="236">
          <cell r="C236">
            <v>151708</v>
          </cell>
          <cell r="D236" t="str">
            <v>WA COVID19 UNCOL DEF</v>
          </cell>
          <cell r="E236">
            <v>326170.71000000002</v>
          </cell>
        </row>
        <row r="237">
          <cell r="C237">
            <v>151710</v>
          </cell>
          <cell r="D237" t="str">
            <v>WA COVID LAT FEE DEF</v>
          </cell>
          <cell r="E237">
            <v>200405.18</v>
          </cell>
        </row>
        <row r="238">
          <cell r="C238">
            <v>151712</v>
          </cell>
          <cell r="D238" t="str">
            <v>WA COVID19 OTHER DEF</v>
          </cell>
          <cell r="E238">
            <v>426779.02</v>
          </cell>
        </row>
        <row r="239">
          <cell r="C239">
            <v>151722</v>
          </cell>
          <cell r="D239" t="str">
            <v>OR COVID COST SAV DE</v>
          </cell>
          <cell r="E239">
            <v>-946742.3</v>
          </cell>
        </row>
        <row r="240">
          <cell r="C240">
            <v>151724</v>
          </cell>
          <cell r="D240" t="str">
            <v>WA COVID COST SAV DE</v>
          </cell>
          <cell r="E240">
            <v>-307149.98</v>
          </cell>
        </row>
        <row r="241">
          <cell r="C241">
            <v>151726</v>
          </cell>
          <cell r="D241" t="str">
            <v>OR COVID LATE FEE RS</v>
          </cell>
          <cell r="E241">
            <v>-3607767.88</v>
          </cell>
        </row>
        <row r="242">
          <cell r="C242">
            <v>151728</v>
          </cell>
          <cell r="D242" t="str">
            <v>WA COVID LATE FEE RS</v>
          </cell>
          <cell r="E242">
            <v>-200405.18</v>
          </cell>
        </row>
        <row r="243">
          <cell r="C243">
            <v>151730</v>
          </cell>
          <cell r="D243" t="str">
            <v>OR COVID AMP</v>
          </cell>
          <cell r="E243">
            <v>9202048.5700000003</v>
          </cell>
        </row>
        <row r="244">
          <cell r="C244">
            <v>151732</v>
          </cell>
          <cell r="D244" t="str">
            <v>WA COVID AMP</v>
          </cell>
          <cell r="E244">
            <v>204260.07</v>
          </cell>
        </row>
        <row r="245">
          <cell r="C245">
            <v>151802</v>
          </cell>
          <cell r="D245" t="str">
            <v>TSA SEC DIR2B OM OR</v>
          </cell>
          <cell r="E245">
            <v>2848734.54</v>
          </cell>
        </row>
        <row r="246">
          <cell r="C246">
            <v>151804</v>
          </cell>
          <cell r="D246" t="str">
            <v>TSA SEC DIR2 COS OR</v>
          </cell>
          <cell r="E246">
            <v>1642844.74</v>
          </cell>
        </row>
        <row r="247">
          <cell r="C247">
            <v>151806</v>
          </cell>
          <cell r="D247" t="str">
            <v>TSA SEC DIR2B OM WA</v>
          </cell>
          <cell r="E247">
            <v>322398.51</v>
          </cell>
        </row>
        <row r="248">
          <cell r="C248">
            <v>151808</v>
          </cell>
          <cell r="D248" t="str">
            <v>TSA SEC DIR2B COS WA</v>
          </cell>
          <cell r="E248">
            <v>214987.25</v>
          </cell>
        </row>
        <row r="249">
          <cell r="C249">
            <v>151810</v>
          </cell>
          <cell r="D249" t="str">
            <v>UNBILLED EST AMORT</v>
          </cell>
          <cell r="E249">
            <v>-732357</v>
          </cell>
        </row>
        <row r="250">
          <cell r="C250">
            <v>151812</v>
          </cell>
          <cell r="D250" t="str">
            <v>250 TAYLOR LEASE DEF</v>
          </cell>
          <cell r="E250">
            <v>6621996.3899999997</v>
          </cell>
        </row>
        <row r="251">
          <cell r="C251">
            <v>151814</v>
          </cell>
          <cell r="D251" t="str">
            <v>OR CAT AMORTIZATION</v>
          </cell>
          <cell r="E251">
            <v>229481.1</v>
          </cell>
        </row>
        <row r="252">
          <cell r="C252">
            <v>151816</v>
          </cell>
          <cell r="D252" t="str">
            <v>SEC DEF INT REV IND</v>
          </cell>
          <cell r="E252">
            <v>-82531.83</v>
          </cell>
        </row>
        <row r="253">
          <cell r="C253">
            <v>151818</v>
          </cell>
          <cell r="D253" t="str">
            <v>DEF OR INDSTRIAL DSM</v>
          </cell>
          <cell r="E253">
            <v>9200938.5800000001</v>
          </cell>
        </row>
        <row r="254">
          <cell r="C254">
            <v>151820</v>
          </cell>
          <cell r="D254" t="str">
            <v>AMORT OR DSM-INDUSTR</v>
          </cell>
          <cell r="E254">
            <v>-27952.5</v>
          </cell>
        </row>
        <row r="255">
          <cell r="C255">
            <v>151822</v>
          </cell>
          <cell r="D255" t="str">
            <v>DEF WA GREAT PROGRAM</v>
          </cell>
          <cell r="E255">
            <v>480385.86</v>
          </cell>
        </row>
        <row r="256">
          <cell r="C256">
            <v>151824</v>
          </cell>
          <cell r="D256" t="str">
            <v>AMORT WA GREAT PRGM</v>
          </cell>
          <cell r="E256">
            <v>416143.55</v>
          </cell>
        </row>
        <row r="257">
          <cell r="C257">
            <v>151826</v>
          </cell>
          <cell r="D257" t="str">
            <v>DEFER OR PUC FEE</v>
          </cell>
          <cell r="E257">
            <v>576721.46</v>
          </cell>
        </row>
        <row r="258">
          <cell r="C258">
            <v>151828</v>
          </cell>
          <cell r="D258" t="str">
            <v>AMORT OR PUC FEE</v>
          </cell>
          <cell r="E258">
            <v>24993.99</v>
          </cell>
        </row>
        <row r="259">
          <cell r="C259">
            <v>151830</v>
          </cell>
          <cell r="D259" t="str">
            <v>OR DEF WARM - Res</v>
          </cell>
          <cell r="E259">
            <v>400231.47</v>
          </cell>
        </row>
        <row r="260">
          <cell r="C260">
            <v>151832</v>
          </cell>
          <cell r="D260" t="str">
            <v>Amort OR DEF WARM R</v>
          </cell>
          <cell r="E260">
            <v>129931.48</v>
          </cell>
        </row>
        <row r="261">
          <cell r="C261">
            <v>151834</v>
          </cell>
          <cell r="D261" t="str">
            <v>OR DEF WARM - Com</v>
          </cell>
          <cell r="E261">
            <v>450818.77</v>
          </cell>
        </row>
        <row r="262">
          <cell r="C262">
            <v>151836</v>
          </cell>
          <cell r="D262" t="str">
            <v>Amort OR DEF WARM C</v>
          </cell>
          <cell r="E262">
            <v>12782.98</v>
          </cell>
        </row>
        <row r="263">
          <cell r="C263">
            <v>151838</v>
          </cell>
          <cell r="D263" t="str">
            <v>WS Pen Reg Asset-OR</v>
          </cell>
          <cell r="E263">
            <v>4549309</v>
          </cell>
        </row>
        <row r="264">
          <cell r="C264">
            <v>151840</v>
          </cell>
          <cell r="D264" t="str">
            <v>West States CP - OR</v>
          </cell>
          <cell r="E264">
            <v>350529</v>
          </cell>
        </row>
        <row r="265">
          <cell r="C265">
            <v>151842</v>
          </cell>
          <cell r="D265" t="str">
            <v>WS Pen Reg Asset-WA</v>
          </cell>
          <cell r="E265">
            <v>525214</v>
          </cell>
        </row>
        <row r="266">
          <cell r="C266">
            <v>151844</v>
          </cell>
          <cell r="D266" t="str">
            <v>West States CP - WA</v>
          </cell>
          <cell r="E266">
            <v>40467</v>
          </cell>
        </row>
        <row r="267">
          <cell r="C267">
            <v>151846</v>
          </cell>
          <cell r="D267" t="str">
            <v>OR COM 31 DECOUP DEF</v>
          </cell>
          <cell r="E267">
            <v>-429553.69</v>
          </cell>
        </row>
        <row r="268">
          <cell r="C268">
            <v>151848</v>
          </cell>
          <cell r="D268" t="str">
            <v>OR COM 31 DECOUP AMR</v>
          </cell>
          <cell r="E268">
            <v>8345.2199999999993</v>
          </cell>
        </row>
        <row r="269">
          <cell r="C269">
            <v>151852</v>
          </cell>
          <cell r="D269" t="str">
            <v>OR COM 3 DECOUP AMRT</v>
          </cell>
          <cell r="E269">
            <v>105248.01</v>
          </cell>
        </row>
        <row r="270">
          <cell r="C270">
            <v>151854</v>
          </cell>
          <cell r="D270" t="str">
            <v>OR COMM 3 DECOUP DEF</v>
          </cell>
          <cell r="E270">
            <v>-6163204.1699999999</v>
          </cell>
        </row>
        <row r="271">
          <cell r="C271">
            <v>151858</v>
          </cell>
          <cell r="D271" t="str">
            <v>SEC INT ADJ COM DECG</v>
          </cell>
          <cell r="E271">
            <v>0</v>
          </cell>
        </row>
        <row r="272">
          <cell r="C272">
            <v>151862</v>
          </cell>
          <cell r="D272" t="str">
            <v>Amort-SEC Def. Int</v>
          </cell>
          <cell r="E272">
            <v>-44325.599999999999</v>
          </cell>
        </row>
        <row r="273">
          <cell r="C273">
            <v>151864</v>
          </cell>
          <cell r="D273" t="str">
            <v>DECOUP DEF OR - RES</v>
          </cell>
          <cell r="E273">
            <v>-7357404.9900000002</v>
          </cell>
        </row>
        <row r="274">
          <cell r="C274">
            <v>151866</v>
          </cell>
          <cell r="D274" t="str">
            <v>INTERVENER FUNDING</v>
          </cell>
          <cell r="E274">
            <v>101125</v>
          </cell>
        </row>
        <row r="275">
          <cell r="C275">
            <v>151868</v>
          </cell>
          <cell r="D275" t="str">
            <v>AMORT OR DECOUP-RES</v>
          </cell>
          <cell r="E275">
            <v>-206092.93</v>
          </cell>
        </row>
        <row r="276">
          <cell r="C276">
            <v>151870</v>
          </cell>
          <cell r="D276" t="str">
            <v>NWIGU INTERVENOR MAT</v>
          </cell>
          <cell r="E276">
            <v>63567.08</v>
          </cell>
        </row>
        <row r="277">
          <cell r="C277">
            <v>151872</v>
          </cell>
          <cell r="D277" t="str">
            <v>OR ENV SITE UNA RES</v>
          </cell>
          <cell r="E277">
            <v>-1142096.8799999999</v>
          </cell>
        </row>
        <row r="278">
          <cell r="C278">
            <v>151874</v>
          </cell>
          <cell r="D278" t="str">
            <v>OR ONLY ENV SITE UNA</v>
          </cell>
          <cell r="E278">
            <v>1142096.8799999999</v>
          </cell>
        </row>
        <row r="279">
          <cell r="C279">
            <v>151878</v>
          </cell>
          <cell r="D279" t="str">
            <v>DEFER- INTERV ISSUE</v>
          </cell>
          <cell r="E279">
            <v>5000</v>
          </cell>
        </row>
        <row r="280">
          <cell r="C280">
            <v>151880</v>
          </cell>
          <cell r="D280" t="str">
            <v>AMORT - CUB INTERVEN</v>
          </cell>
          <cell r="E280">
            <v>12085.03</v>
          </cell>
        </row>
        <row r="281">
          <cell r="C281">
            <v>151882</v>
          </cell>
          <cell r="D281" t="str">
            <v>AMORT - NWIGU INTERV</v>
          </cell>
          <cell r="E281">
            <v>6902.59</v>
          </cell>
        </row>
        <row r="282">
          <cell r="C282">
            <v>151886</v>
          </cell>
          <cell r="D282" t="str">
            <v>WA ENERGY EFFICIENCY</v>
          </cell>
          <cell r="E282">
            <v>0</v>
          </cell>
        </row>
        <row r="283">
          <cell r="C283">
            <v>151888</v>
          </cell>
          <cell r="D283" t="str">
            <v>AMORT SCH 178 RESID.</v>
          </cell>
          <cell r="E283">
            <v>74256.800000000003</v>
          </cell>
        </row>
        <row r="284">
          <cell r="C284">
            <v>151890</v>
          </cell>
          <cell r="D284" t="str">
            <v>WA - LIEE DEF</v>
          </cell>
          <cell r="E284">
            <v>85242.18</v>
          </cell>
        </row>
        <row r="285">
          <cell r="C285">
            <v>151892</v>
          </cell>
          <cell r="D285" t="str">
            <v>WA - LIEE AMORT</v>
          </cell>
          <cell r="E285">
            <v>-398178.86</v>
          </cell>
        </row>
        <row r="286">
          <cell r="C286">
            <v>151894</v>
          </cell>
          <cell r="D286" t="str">
            <v>AMORT WA DSM</v>
          </cell>
          <cell r="E286">
            <v>66581.77</v>
          </cell>
        </row>
        <row r="287">
          <cell r="C287">
            <v>151896</v>
          </cell>
          <cell r="D287" t="str">
            <v>WA EE DEF-HISTORICAL</v>
          </cell>
          <cell r="E287">
            <v>2100581.62</v>
          </cell>
        </row>
        <row r="288">
          <cell r="C288">
            <v>151898</v>
          </cell>
          <cell r="D288" t="str">
            <v>WA EE DEF - TRUEUP</v>
          </cell>
          <cell r="E288">
            <v>-1213424.07</v>
          </cell>
        </row>
        <row r="289">
          <cell r="C289">
            <v>151900</v>
          </cell>
          <cell r="D289" t="str">
            <v>DEF GEOTEE - COM</v>
          </cell>
          <cell r="E289">
            <v>114398.76</v>
          </cell>
        </row>
        <row r="290">
          <cell r="C290">
            <v>151902</v>
          </cell>
          <cell r="D290" t="str">
            <v>DEF GEOTEE - RES</v>
          </cell>
          <cell r="E290">
            <v>578199.46</v>
          </cell>
        </row>
        <row r="291">
          <cell r="C291">
            <v>151904</v>
          </cell>
          <cell r="D291" t="str">
            <v>PENSION BALANCING-OR</v>
          </cell>
          <cell r="E291">
            <v>34928310.189999998</v>
          </cell>
        </row>
        <row r="292">
          <cell r="C292">
            <v>151908</v>
          </cell>
          <cell r="D292" t="str">
            <v>MLT FAM SCHD405 PMTS</v>
          </cell>
          <cell r="E292">
            <v>333533.19</v>
          </cell>
        </row>
        <row r="293">
          <cell r="C293">
            <v>151910</v>
          </cell>
          <cell r="D293" t="str">
            <v>MLT FAM SCHD4 AMORT</v>
          </cell>
          <cell r="E293">
            <v>-33480.959999999999</v>
          </cell>
        </row>
        <row r="294">
          <cell r="C294">
            <v>151918</v>
          </cell>
          <cell r="D294" t="str">
            <v>AMORT WA CONSERV ASS</v>
          </cell>
          <cell r="E294">
            <v>-449.21</v>
          </cell>
        </row>
        <row r="295">
          <cell r="C295">
            <v>151919</v>
          </cell>
          <cell r="D295" t="str">
            <v>HB 2475-LOW INC BILL</v>
          </cell>
          <cell r="E295">
            <v>23360.66</v>
          </cell>
        </row>
        <row r="296">
          <cell r="C296">
            <v>151920</v>
          </cell>
          <cell r="D296" t="str">
            <v>OR DEF-HOOD RIV SVC</v>
          </cell>
          <cell r="E296">
            <v>0</v>
          </cell>
        </row>
        <row r="297">
          <cell r="C297">
            <v>151922</v>
          </cell>
          <cell r="D297" t="str">
            <v>WA DEF-WHITE S SVC R</v>
          </cell>
          <cell r="E297">
            <v>0</v>
          </cell>
        </row>
        <row r="298">
          <cell r="C298">
            <v>151924</v>
          </cell>
          <cell r="D298" t="str">
            <v>REG ASSET RECLASS-LT</v>
          </cell>
          <cell r="E298">
            <v>-58373465.890000001</v>
          </cell>
        </row>
        <row r="299">
          <cell r="C299">
            <v>154005</v>
          </cell>
          <cell r="D299" t="str">
            <v>FAS133 L.T. GAIN SW&amp;</v>
          </cell>
          <cell r="E299">
            <v>7884030</v>
          </cell>
        </row>
        <row r="300">
          <cell r="C300">
            <v>154010</v>
          </cell>
          <cell r="D300" t="str">
            <v>FAS 133 L.T. GAIN PH</v>
          </cell>
          <cell r="E300">
            <v>123992</v>
          </cell>
        </row>
        <row r="301">
          <cell r="C301">
            <v>154015</v>
          </cell>
          <cell r="D301" t="str">
            <v>PHYSICAL OPT-LT GAIN</v>
          </cell>
          <cell r="E301">
            <v>0</v>
          </cell>
        </row>
        <row r="302">
          <cell r="C302">
            <v>157005</v>
          </cell>
          <cell r="D302" t="str">
            <v>CSV EDC LIFE INSUR</v>
          </cell>
          <cell r="E302">
            <v>880467.28</v>
          </cell>
        </row>
        <row r="303">
          <cell r="C303">
            <v>157010</v>
          </cell>
          <cell r="D303" t="str">
            <v>CSV DDC W/ TOLI</v>
          </cell>
          <cell r="E303">
            <v>2268512</v>
          </cell>
        </row>
        <row r="304">
          <cell r="C304">
            <v>157015</v>
          </cell>
          <cell r="D304" t="str">
            <v>CSV COLI 6/19 YE</v>
          </cell>
          <cell r="E304">
            <v>8852597.7599999998</v>
          </cell>
        </row>
        <row r="305">
          <cell r="C305">
            <v>157020</v>
          </cell>
          <cell r="D305" t="str">
            <v>CSV ESRIP W/ TOLI</v>
          </cell>
          <cell r="E305">
            <v>4288244.72</v>
          </cell>
        </row>
        <row r="306">
          <cell r="C306">
            <v>157025</v>
          </cell>
          <cell r="D306" t="str">
            <v>CSV EDC LIFE INSUR</v>
          </cell>
          <cell r="E306">
            <v>331984.03999999998</v>
          </cell>
        </row>
        <row r="307">
          <cell r="C307">
            <v>157030</v>
          </cell>
          <cell r="D307" t="str">
            <v>CSV ESRIP W/ TOLI</v>
          </cell>
          <cell r="E307">
            <v>9167798.4600000009</v>
          </cell>
        </row>
        <row r="308">
          <cell r="C308">
            <v>157035</v>
          </cell>
          <cell r="D308" t="str">
            <v>CSV TODD LIFE INSUR</v>
          </cell>
          <cell r="E308">
            <v>10924343.26</v>
          </cell>
        </row>
        <row r="309">
          <cell r="C309">
            <v>157040</v>
          </cell>
          <cell r="D309" t="str">
            <v>SUP TRUST DC PLAN 1</v>
          </cell>
          <cell r="E309">
            <v>6636108.9699999997</v>
          </cell>
        </row>
        <row r="310">
          <cell r="C310">
            <v>157045</v>
          </cell>
          <cell r="D310" t="str">
            <v>SUP TRUST DC PLAN 2</v>
          </cell>
          <cell r="E310">
            <v>1437096.29</v>
          </cell>
        </row>
        <row r="311">
          <cell r="C311">
            <v>157050</v>
          </cell>
          <cell r="D311" t="str">
            <v>SUP TRUST SERP PLAN1</v>
          </cell>
          <cell r="E311">
            <v>3829385.28</v>
          </cell>
        </row>
        <row r="312">
          <cell r="C312">
            <v>157055</v>
          </cell>
          <cell r="D312" t="str">
            <v>SUP TRUST SERP PLAN2</v>
          </cell>
          <cell r="E312">
            <v>426964.53</v>
          </cell>
        </row>
        <row r="313">
          <cell r="C313">
            <v>160005</v>
          </cell>
          <cell r="D313" t="str">
            <v>ROU UTIL LEASE ASSET</v>
          </cell>
          <cell r="E313">
            <v>85861607.849999994</v>
          </cell>
        </row>
        <row r="314">
          <cell r="C314">
            <v>160010</v>
          </cell>
          <cell r="D314" t="str">
            <v>ROU UTIL LS ASS-250</v>
          </cell>
          <cell r="E314">
            <v>-22203.279999999999</v>
          </cell>
        </row>
        <row r="315">
          <cell r="C315">
            <v>160205</v>
          </cell>
          <cell r="D315" t="str">
            <v>ROU UTIL LEAS ACC DE</v>
          </cell>
          <cell r="E315">
            <v>-12793233.91</v>
          </cell>
        </row>
        <row r="316">
          <cell r="C316">
            <v>163005</v>
          </cell>
          <cell r="D316" t="str">
            <v>LEASE RECEIVABLE- LT</v>
          </cell>
          <cell r="E316">
            <v>568477.18000000005</v>
          </cell>
        </row>
        <row r="317">
          <cell r="C317">
            <v>163010</v>
          </cell>
          <cell r="D317" t="str">
            <v>N. MIST LT LEASE REC</v>
          </cell>
          <cell r="E317">
            <v>134911327.75</v>
          </cell>
        </row>
        <row r="318">
          <cell r="C318">
            <v>169005</v>
          </cell>
          <cell r="D318" t="str">
            <v>CLOUD UTIL PLANT INS</v>
          </cell>
          <cell r="E318">
            <v>35532137.850000001</v>
          </cell>
        </row>
        <row r="319">
          <cell r="C319">
            <v>169006</v>
          </cell>
          <cell r="D319" t="str">
            <v>CWIP - CLOUD UTIL</v>
          </cell>
          <cell r="E319">
            <v>9886249.3499999996</v>
          </cell>
        </row>
        <row r="320">
          <cell r="C320">
            <v>169010</v>
          </cell>
          <cell r="D320" t="str">
            <v>CLOUD UTL PL DEPR</v>
          </cell>
          <cell r="E320">
            <v>-4817749.03</v>
          </cell>
        </row>
        <row r="321">
          <cell r="C321">
            <v>169103</v>
          </cell>
          <cell r="D321" t="str">
            <v>BONUS POH CLEARING</v>
          </cell>
          <cell r="E321">
            <v>0.01</v>
          </cell>
        </row>
        <row r="322">
          <cell r="C322">
            <v>169104</v>
          </cell>
          <cell r="D322" t="str">
            <v>POH CLEARING</v>
          </cell>
          <cell r="E322">
            <v>-470235.64</v>
          </cell>
        </row>
        <row r="323">
          <cell r="C323">
            <v>169105</v>
          </cell>
          <cell r="D323" t="str">
            <v>Long Term Prepaids</v>
          </cell>
          <cell r="E323">
            <v>1165283.8400000001</v>
          </cell>
        </row>
        <row r="324">
          <cell r="C324">
            <v>169110</v>
          </cell>
          <cell r="D324" t="str">
            <v>WC INS Recover - LT</v>
          </cell>
          <cell r="E324">
            <v>1074328</v>
          </cell>
        </row>
        <row r="325">
          <cell r="C325">
            <v>169115</v>
          </cell>
          <cell r="D325" t="str">
            <v>UNAMT DEBT EXP LOC</v>
          </cell>
          <cell r="E325">
            <v>1462802.08</v>
          </cell>
        </row>
        <row r="326">
          <cell r="C326">
            <v>169120</v>
          </cell>
          <cell r="D326" t="str">
            <v>Def Ince-Sng Fam Con</v>
          </cell>
          <cell r="E326">
            <v>3572256</v>
          </cell>
        </row>
        <row r="327">
          <cell r="C327">
            <v>169125</v>
          </cell>
          <cell r="D327" t="str">
            <v>Acc Amort - DI - SFC</v>
          </cell>
          <cell r="E327">
            <v>-194193.96</v>
          </cell>
        </row>
        <row r="328">
          <cell r="C328">
            <v>169130</v>
          </cell>
          <cell r="D328" t="str">
            <v>Def Ince-Mltf Mult M</v>
          </cell>
          <cell r="E328">
            <v>3151688</v>
          </cell>
        </row>
        <row r="329">
          <cell r="C329">
            <v>169135</v>
          </cell>
          <cell r="D329" t="str">
            <v>Acc Amort - DI - MMM</v>
          </cell>
          <cell r="E329">
            <v>-157570.71</v>
          </cell>
        </row>
        <row r="330">
          <cell r="C330">
            <v>169136</v>
          </cell>
          <cell r="D330" t="str">
            <v>Def Incen-WA Single</v>
          </cell>
          <cell r="E330">
            <v>4000</v>
          </cell>
        </row>
        <row r="331">
          <cell r="C331">
            <v>169140</v>
          </cell>
          <cell r="D331" t="str">
            <v>LEASE CLEARING</v>
          </cell>
          <cell r="E331">
            <v>0</v>
          </cell>
        </row>
        <row r="332">
          <cell r="C332">
            <v>169145</v>
          </cell>
          <cell r="D332" t="str">
            <v>LEASE ASSET CLEARING</v>
          </cell>
          <cell r="E332">
            <v>0</v>
          </cell>
        </row>
        <row r="333">
          <cell r="C333">
            <v>169150</v>
          </cell>
          <cell r="D333" t="str">
            <v>CIS SUSPENSE</v>
          </cell>
          <cell r="E333">
            <v>118619.06</v>
          </cell>
        </row>
        <row r="334">
          <cell r="C334">
            <v>169155</v>
          </cell>
          <cell r="D334" t="str">
            <v>SUSPENSE</v>
          </cell>
          <cell r="E334">
            <v>0</v>
          </cell>
        </row>
        <row r="335">
          <cell r="C335">
            <v>169165</v>
          </cell>
          <cell r="D335" t="str">
            <v>PRELIMINARY SURVEYS</v>
          </cell>
          <cell r="E335">
            <v>6178126.5199999996</v>
          </cell>
        </row>
        <row r="336">
          <cell r="C336">
            <v>169170</v>
          </cell>
          <cell r="D336" t="str">
            <v>CLEARING</v>
          </cell>
          <cell r="E336">
            <v>0</v>
          </cell>
        </row>
        <row r="337">
          <cell r="C337">
            <v>169175</v>
          </cell>
          <cell r="D337" t="str">
            <v>MULT CNTY TAX</v>
          </cell>
          <cell r="E337">
            <v>0</v>
          </cell>
        </row>
        <row r="338">
          <cell r="C338">
            <v>169180</v>
          </cell>
          <cell r="D338" t="str">
            <v>METRO SHS TAX</v>
          </cell>
          <cell r="E338">
            <v>133376</v>
          </cell>
        </row>
        <row r="339">
          <cell r="C339">
            <v>169185</v>
          </cell>
          <cell r="D339" t="str">
            <v>ACCOUNT ADJUSTMENTS</v>
          </cell>
          <cell r="E339">
            <v>1.1200000000000001</v>
          </cell>
        </row>
        <row r="340">
          <cell r="C340">
            <v>169503</v>
          </cell>
          <cell r="D340" t="str">
            <v>LG COMP MAINT 17 Cst</v>
          </cell>
          <cell r="E340">
            <v>1259941.01</v>
          </cell>
        </row>
        <row r="341">
          <cell r="C341">
            <v>169504</v>
          </cell>
          <cell r="D341" t="str">
            <v>COMP MAINT AMORT2013</v>
          </cell>
          <cell r="E341">
            <v>-1226981.55</v>
          </cell>
        </row>
        <row r="342">
          <cell r="C342">
            <v>169505</v>
          </cell>
          <cell r="D342" t="str">
            <v>COMP MAINT 2009 Cost</v>
          </cell>
          <cell r="E342">
            <v>1226981.55</v>
          </cell>
        </row>
        <row r="343">
          <cell r="C343">
            <v>169506</v>
          </cell>
          <cell r="D343" t="str">
            <v>LRG COMP MAINT AMORT</v>
          </cell>
          <cell r="E343">
            <v>-1238770.8899999999</v>
          </cell>
        </row>
        <row r="344">
          <cell r="C344">
            <v>169509</v>
          </cell>
          <cell r="D344" t="str">
            <v>N LNG COMP MAINT Exp</v>
          </cell>
          <cell r="E344">
            <v>204968.21</v>
          </cell>
        </row>
        <row r="345">
          <cell r="C345">
            <v>169512</v>
          </cell>
          <cell r="D345" t="str">
            <v>N LNG COMP MAINT Amo</v>
          </cell>
          <cell r="E345">
            <v>-167380.14000000001</v>
          </cell>
        </row>
        <row r="346">
          <cell r="C346">
            <v>169515</v>
          </cell>
          <cell r="D346" t="str">
            <v>Mist 500 Compr Main</v>
          </cell>
          <cell r="E346">
            <v>735437.18</v>
          </cell>
        </row>
        <row r="347">
          <cell r="C347">
            <v>169518</v>
          </cell>
          <cell r="D347" t="str">
            <v>Mist500COMP MAIN Amo</v>
          </cell>
          <cell r="E347">
            <v>-292536.21999999997</v>
          </cell>
        </row>
        <row r="348">
          <cell r="C348">
            <v>169521</v>
          </cell>
          <cell r="D348" t="str">
            <v>Mist600Comp Maint-18</v>
          </cell>
          <cell r="E348">
            <v>91090.29</v>
          </cell>
        </row>
        <row r="349">
          <cell r="C349">
            <v>169524</v>
          </cell>
          <cell r="D349" t="str">
            <v>Mist 600 Comp Amort</v>
          </cell>
          <cell r="E349">
            <v>-77423.850000000006</v>
          </cell>
        </row>
        <row r="350">
          <cell r="C350">
            <v>169527</v>
          </cell>
          <cell r="D350" t="str">
            <v>Mist600Comp Maint-18</v>
          </cell>
          <cell r="E350">
            <v>182108.56</v>
          </cell>
        </row>
        <row r="351">
          <cell r="C351">
            <v>169530</v>
          </cell>
          <cell r="D351" t="str">
            <v>Mist 600 Comp Amort</v>
          </cell>
          <cell r="E351">
            <v>-154818.32</v>
          </cell>
        </row>
        <row r="352">
          <cell r="C352">
            <v>169533</v>
          </cell>
          <cell r="D352" t="str">
            <v>2019 GC300 COMP COST</v>
          </cell>
          <cell r="E352">
            <v>958048.15</v>
          </cell>
        </row>
        <row r="353">
          <cell r="C353">
            <v>169536</v>
          </cell>
          <cell r="D353" t="str">
            <v>2019 GC300 COMP AMOR</v>
          </cell>
          <cell r="E353">
            <v>-555554.4</v>
          </cell>
        </row>
        <row r="354">
          <cell r="C354">
            <v>169539</v>
          </cell>
          <cell r="D354" t="str">
            <v>2019 GC400 COMP COST</v>
          </cell>
          <cell r="E354">
            <v>1121687.8500000001</v>
          </cell>
        </row>
        <row r="355">
          <cell r="C355">
            <v>169542</v>
          </cell>
          <cell r="D355" t="str">
            <v>2019 GC400 COMP AMOR</v>
          </cell>
          <cell r="E355">
            <v>-643581.1</v>
          </cell>
        </row>
        <row r="356">
          <cell r="C356">
            <v>169545</v>
          </cell>
          <cell r="D356" t="str">
            <v>2019 GC500 COMP COST</v>
          </cell>
          <cell r="E356">
            <v>3049701.79</v>
          </cell>
        </row>
        <row r="357">
          <cell r="C357">
            <v>169548</v>
          </cell>
          <cell r="D357" t="str">
            <v>2019 GC500 COMP AMOR</v>
          </cell>
          <cell r="E357">
            <v>-1154911.3500000001</v>
          </cell>
        </row>
        <row r="358">
          <cell r="C358">
            <v>169551</v>
          </cell>
          <cell r="D358" t="str">
            <v>2019 GC600 COMP COST</v>
          </cell>
          <cell r="E358">
            <v>406728.4</v>
          </cell>
        </row>
        <row r="359">
          <cell r="C359">
            <v>169554</v>
          </cell>
          <cell r="D359" t="str">
            <v>2019 GC600 COMP AMOR</v>
          </cell>
          <cell r="E359">
            <v>-172966.74</v>
          </cell>
        </row>
        <row r="360">
          <cell r="C360">
            <v>169557</v>
          </cell>
          <cell r="D360" t="str">
            <v>2019 GC600 COMP UT C</v>
          </cell>
          <cell r="E360">
            <v>191650.23</v>
          </cell>
        </row>
        <row r="361">
          <cell r="C361">
            <v>169560</v>
          </cell>
          <cell r="D361" t="str">
            <v>2019 GC600 COMP UT A</v>
          </cell>
          <cell r="E361">
            <v>-81886.41</v>
          </cell>
        </row>
        <row r="362">
          <cell r="C362">
            <v>169563</v>
          </cell>
          <cell r="D362" t="str">
            <v>SALEM COMP REBUI COS</v>
          </cell>
          <cell r="E362">
            <v>30601.71</v>
          </cell>
        </row>
        <row r="363">
          <cell r="C363">
            <v>169564</v>
          </cell>
          <cell r="D363" t="str">
            <v>2022 GC500 CENTRIFUG</v>
          </cell>
          <cell r="E363">
            <v>901239.12</v>
          </cell>
        </row>
        <row r="364">
          <cell r="C364">
            <v>169565</v>
          </cell>
          <cell r="D364" t="str">
            <v>DELL LEASE DEFERRED</v>
          </cell>
          <cell r="E364">
            <v>-0.02</v>
          </cell>
        </row>
        <row r="365">
          <cell r="C365">
            <v>169566</v>
          </cell>
          <cell r="D365" t="str">
            <v>SALEM COMP REBUI AMO</v>
          </cell>
          <cell r="E365">
            <v>-9690.48</v>
          </cell>
        </row>
        <row r="366">
          <cell r="C366">
            <v>169567</v>
          </cell>
          <cell r="D366" t="str">
            <v>2022 GC500 CENTRIGUG</v>
          </cell>
          <cell r="E366">
            <v>-39620.67</v>
          </cell>
        </row>
        <row r="367">
          <cell r="C367">
            <v>169805</v>
          </cell>
          <cell r="D367" t="str">
            <v>NON-UTILITY LEASEHOL</v>
          </cell>
          <cell r="E367">
            <v>1129462.3</v>
          </cell>
        </row>
        <row r="368">
          <cell r="C368">
            <v>169810</v>
          </cell>
          <cell r="D368" t="str">
            <v>AMT OF NON-UTILITY L</v>
          </cell>
          <cell r="E368">
            <v>-1129462.3</v>
          </cell>
        </row>
        <row r="369">
          <cell r="C369">
            <v>169815</v>
          </cell>
          <cell r="D369" t="str">
            <v>GAIN TRUCK LOT LHI</v>
          </cell>
          <cell r="E369">
            <v>-3400229.21</v>
          </cell>
        </row>
        <row r="370">
          <cell r="C370">
            <v>169820</v>
          </cell>
          <cell r="D370" t="str">
            <v>LH Imp-250 Taylor HQ</v>
          </cell>
          <cell r="E370">
            <v>31877840.449999999</v>
          </cell>
        </row>
        <row r="371">
          <cell r="C371">
            <v>169825</v>
          </cell>
          <cell r="D371" t="str">
            <v>AMT-LH 250 Taylor HQ</v>
          </cell>
          <cell r="E371">
            <v>-3898001.84</v>
          </cell>
        </row>
        <row r="372">
          <cell r="C372">
            <v>169830</v>
          </cell>
          <cell r="D372" t="str">
            <v>OPS LEASEHOLD IMPROV</v>
          </cell>
          <cell r="E372">
            <v>3632709.55</v>
          </cell>
        </row>
        <row r="373">
          <cell r="C373">
            <v>169835</v>
          </cell>
          <cell r="D373" t="str">
            <v>AMORT GAIN ON TRUCK</v>
          </cell>
          <cell r="E373">
            <v>337091.76</v>
          </cell>
        </row>
        <row r="374">
          <cell r="C374">
            <v>169840</v>
          </cell>
          <cell r="D374" t="str">
            <v>AMORT - OPS LEASEHOL</v>
          </cell>
          <cell r="E374">
            <v>-3433792.55</v>
          </cell>
        </row>
        <row r="375">
          <cell r="C375">
            <v>169845</v>
          </cell>
          <cell r="D375" t="str">
            <v>ALBANY LEASEHOLD IMP</v>
          </cell>
          <cell r="E375">
            <v>2722.5</v>
          </cell>
        </row>
        <row r="376">
          <cell r="C376">
            <v>169850</v>
          </cell>
          <cell r="D376" t="str">
            <v>AMORT - ALB LEASEHOL</v>
          </cell>
          <cell r="E376">
            <v>-2722.5</v>
          </cell>
        </row>
        <row r="377">
          <cell r="C377">
            <v>169855</v>
          </cell>
          <cell r="D377" t="str">
            <v>Livingston Tower LHI</v>
          </cell>
          <cell r="E377">
            <v>102732.75</v>
          </cell>
        </row>
        <row r="378">
          <cell r="C378">
            <v>169860</v>
          </cell>
          <cell r="D378" t="str">
            <v>LIVING TOWNE LHI AMO</v>
          </cell>
          <cell r="E378">
            <v>-28168.65</v>
          </cell>
        </row>
        <row r="379">
          <cell r="C379">
            <v>169865</v>
          </cell>
          <cell r="D379" t="str">
            <v>ONE NECK BEND LHI</v>
          </cell>
          <cell r="E379">
            <v>153159.73000000001</v>
          </cell>
        </row>
        <row r="380">
          <cell r="C380">
            <v>169870</v>
          </cell>
          <cell r="D380" t="str">
            <v>ONENECK BEND LHI AMR</v>
          </cell>
          <cell r="E380">
            <v>-83988.43</v>
          </cell>
        </row>
        <row r="381">
          <cell r="C381">
            <v>169875</v>
          </cell>
          <cell r="D381" t="str">
            <v>ST. HONORE LHI COSTS</v>
          </cell>
          <cell r="E381">
            <v>162033.84</v>
          </cell>
        </row>
        <row r="382">
          <cell r="C382">
            <v>169880</v>
          </cell>
          <cell r="D382" t="str">
            <v>ST. HONORE LHI AMORT</v>
          </cell>
          <cell r="E382">
            <v>-14795.43</v>
          </cell>
        </row>
        <row r="383">
          <cell r="C383">
            <v>169885</v>
          </cell>
          <cell r="D383" t="str">
            <v>DAIRY BUIL LHI COSTS</v>
          </cell>
          <cell r="E383">
            <v>22234.71</v>
          </cell>
        </row>
        <row r="384">
          <cell r="C384">
            <v>172015</v>
          </cell>
          <cell r="D384" t="str">
            <v>INVEST NW ENERGYCORP</v>
          </cell>
          <cell r="E384">
            <v>58960587.439999998</v>
          </cell>
        </row>
        <row r="385">
          <cell r="C385">
            <v>172084</v>
          </cell>
          <cell r="D385" t="str">
            <v>INVEST IN RNG HOLDCO</v>
          </cell>
          <cell r="E385">
            <v>14365287.119999999</v>
          </cell>
        </row>
        <row r="386">
          <cell r="C386">
            <v>204005</v>
          </cell>
          <cell r="D386" t="str">
            <v>N/P COM PAPER</v>
          </cell>
          <cell r="E386">
            <v>-53000000</v>
          </cell>
        </row>
        <row r="387">
          <cell r="C387">
            <v>208005</v>
          </cell>
          <cell r="D387" t="str">
            <v>DEBT ISSU COST-CURRE</v>
          </cell>
          <cell r="E387">
            <v>61803.74</v>
          </cell>
        </row>
        <row r="388">
          <cell r="C388">
            <v>208010</v>
          </cell>
          <cell r="D388" t="str">
            <v>CURR PORTION LT DEBT</v>
          </cell>
          <cell r="E388">
            <v>-50000000</v>
          </cell>
        </row>
        <row r="389">
          <cell r="C389">
            <v>212005</v>
          </cell>
          <cell r="D389" t="str">
            <v>GR/IR</v>
          </cell>
          <cell r="E389">
            <v>-15432667.220000001</v>
          </cell>
        </row>
        <row r="390">
          <cell r="C390">
            <v>212006</v>
          </cell>
          <cell r="D390" t="str">
            <v>GR/IR CONVERSION</v>
          </cell>
          <cell r="E390">
            <v>-3615633.05</v>
          </cell>
        </row>
        <row r="391">
          <cell r="C391">
            <v>212105</v>
          </cell>
          <cell r="D391" t="str">
            <v>A/P VOUCHERS</v>
          </cell>
          <cell r="E391">
            <v>-4591301.18</v>
          </cell>
        </row>
        <row r="392">
          <cell r="C392">
            <v>212106</v>
          </cell>
          <cell r="D392" t="str">
            <v>A/P VOUCH CONVERSION</v>
          </cell>
          <cell r="E392">
            <v>0</v>
          </cell>
        </row>
        <row r="393">
          <cell r="C393">
            <v>212107</v>
          </cell>
          <cell r="D393" t="str">
            <v>EMPLOYEE VENDOR</v>
          </cell>
          <cell r="E393">
            <v>-19686.77</v>
          </cell>
        </row>
        <row r="394">
          <cell r="C394">
            <v>212205</v>
          </cell>
          <cell r="D394" t="str">
            <v>A/P ACCRUED INV</v>
          </cell>
          <cell r="E394">
            <v>-27253927.510000002</v>
          </cell>
        </row>
        <row r="395">
          <cell r="C395">
            <v>212310</v>
          </cell>
          <cell r="D395" t="str">
            <v>PERFORMANCE BONUS AC</v>
          </cell>
          <cell r="E395">
            <v>-7078635.7800000003</v>
          </cell>
        </row>
        <row r="396">
          <cell r="C396">
            <v>212405</v>
          </cell>
          <cell r="D396" t="str">
            <v>DEMAND CHARGE EQUALI</v>
          </cell>
          <cell r="E396">
            <v>5329197</v>
          </cell>
        </row>
        <row r="397">
          <cell r="C397">
            <v>212505</v>
          </cell>
          <cell r="D397" t="str">
            <v>A/P EQUAL PAY BAL</v>
          </cell>
          <cell r="E397">
            <v>-15463884.029999999</v>
          </cell>
        </row>
        <row r="398">
          <cell r="C398">
            <v>212605</v>
          </cell>
          <cell r="D398" t="str">
            <v>COG LIABILITY</v>
          </cell>
          <cell r="E398">
            <v>-31103063.640000001</v>
          </cell>
        </row>
        <row r="399">
          <cell r="C399">
            <v>212705</v>
          </cell>
          <cell r="D399" t="str">
            <v>RECLASS - CHECK O/D</v>
          </cell>
          <cell r="E399">
            <v>-5845439.21</v>
          </cell>
        </row>
        <row r="400">
          <cell r="C400">
            <v>212802</v>
          </cell>
          <cell r="D400" t="str">
            <v>CLN ENERGY WORKS PDX</v>
          </cell>
          <cell r="E400">
            <v>0</v>
          </cell>
        </row>
        <row r="401">
          <cell r="C401">
            <v>212804</v>
          </cell>
          <cell r="D401" t="str">
            <v>A/P OFFICE PAYROLL</v>
          </cell>
          <cell r="E401">
            <v>-3831708.64</v>
          </cell>
        </row>
        <row r="402">
          <cell r="C402">
            <v>212806</v>
          </cell>
          <cell r="D402" t="str">
            <v>A/P HOURLY PAYROLL</v>
          </cell>
          <cell r="E402">
            <v>-17747.41</v>
          </cell>
        </row>
        <row r="403">
          <cell r="C403">
            <v>212808</v>
          </cell>
          <cell r="D403" t="str">
            <v>A/P PENSION</v>
          </cell>
          <cell r="E403">
            <v>-106554.89</v>
          </cell>
        </row>
        <row r="404">
          <cell r="C404">
            <v>212810</v>
          </cell>
          <cell r="D404" t="str">
            <v>FLEX SPENDING ACCT</v>
          </cell>
          <cell r="E404">
            <v>-83803.509999999995</v>
          </cell>
        </row>
        <row r="405">
          <cell r="C405">
            <v>212812</v>
          </cell>
          <cell r="D405" t="str">
            <v>ACCRUED SEVERANCE</v>
          </cell>
          <cell r="E405">
            <v>0</v>
          </cell>
        </row>
        <row r="406">
          <cell r="C406">
            <v>212814</v>
          </cell>
          <cell r="D406" t="str">
            <v>HEALTH SAVINGS ACCT</v>
          </cell>
          <cell r="E406">
            <v>-19933.11</v>
          </cell>
        </row>
        <row r="407">
          <cell r="C407">
            <v>212816</v>
          </cell>
          <cell r="D407" t="str">
            <v>A/P HOURLY PTO-BARGA</v>
          </cell>
          <cell r="E407">
            <v>-3438056.75</v>
          </cell>
        </row>
        <row r="408">
          <cell r="C408">
            <v>212818</v>
          </cell>
          <cell r="D408" t="str">
            <v>OTHER OVERHEAD EXEC</v>
          </cell>
          <cell r="E408">
            <v>195701.1</v>
          </cell>
        </row>
        <row r="409">
          <cell r="C409">
            <v>212820</v>
          </cell>
          <cell r="D409" t="str">
            <v>OTHER OVERHEAD ALLOC</v>
          </cell>
          <cell r="E409">
            <v>-195701.1</v>
          </cell>
        </row>
        <row r="410">
          <cell r="C410">
            <v>212822</v>
          </cell>
          <cell r="D410" t="str">
            <v>OT/DB OVERHEAD ALLOC</v>
          </cell>
          <cell r="E410">
            <v>0</v>
          </cell>
        </row>
        <row r="411">
          <cell r="C411">
            <v>212824</v>
          </cell>
          <cell r="D411" t="str">
            <v>A/P TAX LEVY/GARNISH</v>
          </cell>
          <cell r="E411">
            <v>-1491.12</v>
          </cell>
        </row>
        <row r="412">
          <cell r="C412">
            <v>212826</v>
          </cell>
          <cell r="D412" t="str">
            <v>A/P - CONCUR</v>
          </cell>
          <cell r="E412">
            <v>-374661.48</v>
          </cell>
        </row>
        <row r="413">
          <cell r="C413">
            <v>212828</v>
          </cell>
          <cell r="D413" t="str">
            <v>A/P UNION DUES-GAS W</v>
          </cell>
          <cell r="E413">
            <v>123</v>
          </cell>
        </row>
        <row r="414">
          <cell r="C414">
            <v>212830</v>
          </cell>
          <cell r="D414" t="str">
            <v>A/P NGPAC</v>
          </cell>
          <cell r="E414">
            <v>-680</v>
          </cell>
        </row>
        <row r="415">
          <cell r="C415">
            <v>212832</v>
          </cell>
          <cell r="D415" t="str">
            <v>A/P EMP SAVINGS PLAN</v>
          </cell>
          <cell r="E415">
            <v>-519856.76</v>
          </cell>
        </row>
        <row r="416">
          <cell r="C416">
            <v>212842</v>
          </cell>
          <cell r="D416" t="str">
            <v>A/P GAS TRANSP IMBAL</v>
          </cell>
          <cell r="E416">
            <v>-91316.64</v>
          </cell>
        </row>
        <row r="417">
          <cell r="C417">
            <v>212846</v>
          </cell>
          <cell r="D417" t="str">
            <v>A/P MELODY TEPPOLA</v>
          </cell>
          <cell r="E417">
            <v>-482.16</v>
          </cell>
        </row>
        <row r="418">
          <cell r="C418">
            <v>212854</v>
          </cell>
          <cell r="D418" t="str">
            <v>A/P YOURCAUSE</v>
          </cell>
          <cell r="E418">
            <v>-21751.24</v>
          </cell>
        </row>
        <row r="419">
          <cell r="C419">
            <v>212858</v>
          </cell>
          <cell r="D419" t="str">
            <v>OTHER BONUS LIAB</v>
          </cell>
          <cell r="E419">
            <v>-357884.37</v>
          </cell>
        </row>
        <row r="420">
          <cell r="C420">
            <v>212866</v>
          </cell>
          <cell r="D420" t="str">
            <v>Safety Gear Enhanc F</v>
          </cell>
          <cell r="E420">
            <v>-75000.33</v>
          </cell>
        </row>
        <row r="421">
          <cell r="C421">
            <v>212872</v>
          </cell>
          <cell r="D421" t="str">
            <v>TX COL PAY-FED W/H</v>
          </cell>
          <cell r="E421">
            <v>-427948.73</v>
          </cell>
        </row>
        <row r="422">
          <cell r="C422">
            <v>212874</v>
          </cell>
          <cell r="D422" t="str">
            <v>TX COL PAY-SOC SEC W</v>
          </cell>
          <cell r="E422">
            <v>-143084.53</v>
          </cell>
        </row>
        <row r="423">
          <cell r="C423">
            <v>212876</v>
          </cell>
          <cell r="D423" t="str">
            <v>TX COL PAY-ST W/H</v>
          </cell>
          <cell r="E423">
            <v>-214555.41</v>
          </cell>
        </row>
        <row r="424">
          <cell r="C424">
            <v>212878</v>
          </cell>
          <cell r="D424" t="str">
            <v>TX COL PAY-FED W/H P</v>
          </cell>
          <cell r="E424">
            <v>-126211.55</v>
          </cell>
        </row>
        <row r="425">
          <cell r="C425">
            <v>212880</v>
          </cell>
          <cell r="D425" t="str">
            <v>TX COL PAY-ST W/H PE</v>
          </cell>
          <cell r="E425">
            <v>-82863.69</v>
          </cell>
        </row>
        <row r="426">
          <cell r="C426">
            <v>212884</v>
          </cell>
          <cell r="D426" t="str">
            <v>TX COL PAY-MEDICARE</v>
          </cell>
          <cell r="E426">
            <v>-42818.09</v>
          </cell>
        </row>
        <row r="427">
          <cell r="C427">
            <v>216005</v>
          </cell>
          <cell r="D427" t="str">
            <v>NWN PAY TO AFFIL</v>
          </cell>
          <cell r="E427">
            <v>-462929.04</v>
          </cell>
        </row>
        <row r="428">
          <cell r="C428">
            <v>216007</v>
          </cell>
          <cell r="D428" t="str">
            <v>NWN PAY AFFIL CONV</v>
          </cell>
          <cell r="E428">
            <v>0</v>
          </cell>
        </row>
        <row r="429">
          <cell r="C429">
            <v>216305</v>
          </cell>
          <cell r="D429" t="str">
            <v>NWN TAXSHARE PAY AFF</v>
          </cell>
          <cell r="E429">
            <v>-1325759.07</v>
          </cell>
        </row>
        <row r="430">
          <cell r="C430">
            <v>220305</v>
          </cell>
          <cell r="D430" t="str">
            <v>TAXSHARE INTERCO PAY</v>
          </cell>
          <cell r="E430">
            <v>-13735199</v>
          </cell>
        </row>
        <row r="431">
          <cell r="C431">
            <v>224003</v>
          </cell>
          <cell r="D431" t="str">
            <v>TAX ACC-OPER PROP-OR</v>
          </cell>
          <cell r="E431">
            <v>-8051250</v>
          </cell>
        </row>
        <row r="432">
          <cell r="C432">
            <v>224006</v>
          </cell>
          <cell r="D432" t="str">
            <v>TAX ACC-OPER PROP-WA</v>
          </cell>
          <cell r="E432">
            <v>-2088472.83</v>
          </cell>
        </row>
        <row r="433">
          <cell r="C433">
            <v>224009</v>
          </cell>
          <cell r="D433" t="str">
            <v>TAX ACC-BUSINESS-WA</v>
          </cell>
          <cell r="E433">
            <v>0</v>
          </cell>
        </row>
        <row r="434">
          <cell r="C434">
            <v>224012</v>
          </cell>
          <cell r="D434" t="str">
            <v>TAX ACC-COMPENSATING</v>
          </cell>
          <cell r="E434">
            <v>0</v>
          </cell>
        </row>
        <row r="435">
          <cell r="C435">
            <v>224015</v>
          </cell>
          <cell r="D435" t="str">
            <v>OR CAT</v>
          </cell>
          <cell r="E435">
            <v>-3784466</v>
          </cell>
        </row>
        <row r="436">
          <cell r="C436">
            <v>224018</v>
          </cell>
          <cell r="D436" t="str">
            <v>INC TAX ACC-FED</v>
          </cell>
          <cell r="E436">
            <v>-4766971.1900000004</v>
          </cell>
        </row>
        <row r="437">
          <cell r="C437">
            <v>224021</v>
          </cell>
          <cell r="D437" t="str">
            <v>INC TAX ACC-STATE</v>
          </cell>
          <cell r="E437">
            <v>-1431762</v>
          </cell>
        </row>
        <row r="438">
          <cell r="C438">
            <v>224024</v>
          </cell>
          <cell r="D438" t="str">
            <v>TAX ACC-METRO SHS TA</v>
          </cell>
          <cell r="E438">
            <v>-271953</v>
          </cell>
        </row>
        <row r="439">
          <cell r="C439">
            <v>224027</v>
          </cell>
          <cell r="D439" t="str">
            <v>TAX ACC-FRAN-UNBLD</v>
          </cell>
          <cell r="E439">
            <v>-703686</v>
          </cell>
        </row>
        <row r="440">
          <cell r="C440">
            <v>224030</v>
          </cell>
          <cell r="D440" t="str">
            <v>TAX ACC-FRAN-UNB WAR</v>
          </cell>
          <cell r="E440">
            <v>0.01</v>
          </cell>
        </row>
        <row r="441">
          <cell r="C441">
            <v>224033</v>
          </cell>
          <cell r="D441" t="str">
            <v>TAX ACC-PR DFD 6.2%</v>
          </cell>
          <cell r="E441">
            <v>-2354658.46</v>
          </cell>
        </row>
        <row r="442">
          <cell r="C442">
            <v>224036</v>
          </cell>
          <cell r="D442" t="str">
            <v>TAX ACC-SO CLAC 98</v>
          </cell>
          <cell r="E442">
            <v>14866.39</v>
          </cell>
        </row>
        <row r="443">
          <cell r="C443">
            <v>224039</v>
          </cell>
          <cell r="D443" t="str">
            <v>TAX ACC-PAYROLL</v>
          </cell>
          <cell r="E443">
            <v>-10476831.880000001</v>
          </cell>
        </row>
        <row r="444">
          <cell r="C444">
            <v>224042</v>
          </cell>
          <cell r="D444" t="str">
            <v>TAX ACC-UNEMP-OR</v>
          </cell>
          <cell r="E444">
            <v>718827.02</v>
          </cell>
        </row>
        <row r="445">
          <cell r="C445">
            <v>224045</v>
          </cell>
          <cell r="D445" t="str">
            <v>TAX ACC-UNEMP-WA</v>
          </cell>
          <cell r="E445">
            <v>12720.41</v>
          </cell>
        </row>
        <row r="446">
          <cell r="C446">
            <v>224048</v>
          </cell>
          <cell r="D446" t="str">
            <v>TAX ACC-FED UNEMP</v>
          </cell>
          <cell r="E446">
            <v>52911.45</v>
          </cell>
        </row>
        <row r="447">
          <cell r="C447">
            <v>224051</v>
          </cell>
          <cell r="D447" t="str">
            <v>TAX ACC-FED UNEMP-WA</v>
          </cell>
          <cell r="E447">
            <v>1301.0999999999999</v>
          </cell>
        </row>
        <row r="448">
          <cell r="C448">
            <v>224054</v>
          </cell>
          <cell r="D448" t="str">
            <v>TAX ACC-PAYROLL-SOC</v>
          </cell>
          <cell r="E448">
            <v>6051608.4500000002</v>
          </cell>
        </row>
        <row r="449">
          <cell r="C449">
            <v>224057</v>
          </cell>
          <cell r="D449" t="str">
            <v>TAX ACC-PAYROLL-TRI-</v>
          </cell>
          <cell r="E449">
            <v>675071.68</v>
          </cell>
        </row>
        <row r="450">
          <cell r="C450">
            <v>224060</v>
          </cell>
          <cell r="D450" t="str">
            <v>TAX ACC-LANE CO TRAN</v>
          </cell>
          <cell r="E450">
            <v>20449.080000000002</v>
          </cell>
        </row>
        <row r="451">
          <cell r="C451">
            <v>224063</v>
          </cell>
          <cell r="D451" t="str">
            <v>TAX ACC-PAYROLL-MEDI</v>
          </cell>
          <cell r="E451">
            <v>1522658.68</v>
          </cell>
        </row>
        <row r="452">
          <cell r="C452">
            <v>224069</v>
          </cell>
          <cell r="D452" t="str">
            <v>TAX ACC-PAYROLL SEVE</v>
          </cell>
          <cell r="E452">
            <v>0</v>
          </cell>
        </row>
        <row r="453">
          <cell r="C453">
            <v>224072</v>
          </cell>
          <cell r="D453" t="str">
            <v>TAX ACC BONUS</v>
          </cell>
          <cell r="E453">
            <v>-38290.120000000003</v>
          </cell>
        </row>
        <row r="454">
          <cell r="C454">
            <v>224075</v>
          </cell>
          <cell r="D454" t="str">
            <v>TAX ACC-MULT CO</v>
          </cell>
          <cell r="E454">
            <v>-76138</v>
          </cell>
        </row>
        <row r="455">
          <cell r="C455">
            <v>224078</v>
          </cell>
          <cell r="D455" t="str">
            <v>FRAN TAX - PORTLAND</v>
          </cell>
          <cell r="E455">
            <v>-586719.12</v>
          </cell>
        </row>
        <row r="456">
          <cell r="C456">
            <v>224081</v>
          </cell>
          <cell r="D456" t="str">
            <v>FRAN TAX - ALBANY</v>
          </cell>
          <cell r="E456">
            <v>-13913.84</v>
          </cell>
        </row>
        <row r="457">
          <cell r="C457">
            <v>224084</v>
          </cell>
          <cell r="D457" t="str">
            <v>FRAN TAX - AURORA</v>
          </cell>
          <cell r="E457">
            <v>-9957.76</v>
          </cell>
        </row>
        <row r="458">
          <cell r="C458">
            <v>224087</v>
          </cell>
          <cell r="D458" t="str">
            <v>FRAN TAX - CORVALLIS</v>
          </cell>
          <cell r="E458">
            <v>-14187.58</v>
          </cell>
        </row>
        <row r="459">
          <cell r="C459">
            <v>224090</v>
          </cell>
          <cell r="D459" t="str">
            <v>FRAN TAX - FAIRVIEW</v>
          </cell>
          <cell r="E459">
            <v>-42802.43</v>
          </cell>
        </row>
        <row r="460">
          <cell r="C460">
            <v>224093</v>
          </cell>
          <cell r="D460" t="str">
            <v>FRAN TAX - GERVAIS</v>
          </cell>
          <cell r="E460">
            <v>-5985.92</v>
          </cell>
        </row>
        <row r="461">
          <cell r="C461">
            <v>224096</v>
          </cell>
          <cell r="D461" t="str">
            <v>FRAN TAX - HUBBARD</v>
          </cell>
          <cell r="E461">
            <v>-1988.09</v>
          </cell>
        </row>
        <row r="462">
          <cell r="C462">
            <v>224099</v>
          </cell>
          <cell r="D462" t="str">
            <v>FRAN TAX - LEBANON</v>
          </cell>
          <cell r="E462">
            <v>-4224.67</v>
          </cell>
        </row>
        <row r="463">
          <cell r="C463">
            <v>224102</v>
          </cell>
          <cell r="D463" t="str">
            <v>FRAN TAX - MILWAUKIE</v>
          </cell>
          <cell r="E463">
            <v>-14672.3</v>
          </cell>
        </row>
        <row r="464">
          <cell r="C464">
            <v>224105</v>
          </cell>
          <cell r="D464" t="str">
            <v>FRANTAX - MT ANGEL</v>
          </cell>
          <cell r="E464">
            <v>-2782.81</v>
          </cell>
        </row>
        <row r="465">
          <cell r="C465">
            <v>224108</v>
          </cell>
          <cell r="D465" t="str">
            <v>FRAN TAX - SALEM</v>
          </cell>
          <cell r="E465">
            <v>0</v>
          </cell>
        </row>
        <row r="466">
          <cell r="C466">
            <v>224111</v>
          </cell>
          <cell r="D466" t="str">
            <v>FRANTAX - SILVERTON</v>
          </cell>
          <cell r="E466">
            <v>-11099.48</v>
          </cell>
        </row>
        <row r="467">
          <cell r="C467">
            <v>224114</v>
          </cell>
          <cell r="D467" t="str">
            <v>FRAN TAX - TROUTDALE</v>
          </cell>
          <cell r="E467">
            <v>-15380.38</v>
          </cell>
        </row>
        <row r="468">
          <cell r="C468">
            <v>224117</v>
          </cell>
          <cell r="D468" t="str">
            <v>FRAN TAX - WEST LINN</v>
          </cell>
          <cell r="E468">
            <v>-111661.83</v>
          </cell>
        </row>
        <row r="469">
          <cell r="C469">
            <v>224120</v>
          </cell>
          <cell r="D469" t="str">
            <v>FRAN TAX - WOODBURN</v>
          </cell>
          <cell r="E469">
            <v>-18043.259999999998</v>
          </cell>
        </row>
        <row r="470">
          <cell r="C470">
            <v>224123</v>
          </cell>
          <cell r="D470" t="str">
            <v>FRAN TAX - BEAVERTON</v>
          </cell>
          <cell r="E470">
            <v>-71459.44</v>
          </cell>
        </row>
        <row r="471">
          <cell r="C471">
            <v>224126</v>
          </cell>
          <cell r="D471" t="str">
            <v>FRAN TAX - DALLAS</v>
          </cell>
          <cell r="E471">
            <v>-95299.28</v>
          </cell>
        </row>
        <row r="472">
          <cell r="C472">
            <v>224129</v>
          </cell>
          <cell r="D472" t="str">
            <v>FRAN TAX - MONMOUTH</v>
          </cell>
          <cell r="E472">
            <v>-5425</v>
          </cell>
        </row>
        <row r="473">
          <cell r="C473">
            <v>224132</v>
          </cell>
          <cell r="D473" t="str">
            <v>FRAN TAX - INDEPENDE</v>
          </cell>
          <cell r="E473">
            <v>-39105.61</v>
          </cell>
        </row>
        <row r="474">
          <cell r="C474">
            <v>224135</v>
          </cell>
          <cell r="D474" t="str">
            <v>FRANTAX - TUALATIN</v>
          </cell>
          <cell r="E474">
            <v>-42679.94</v>
          </cell>
        </row>
        <row r="475">
          <cell r="C475">
            <v>224138</v>
          </cell>
          <cell r="D475" t="str">
            <v>FRAN TAX - LAKE OSWE</v>
          </cell>
          <cell r="E475">
            <v>-44039.53</v>
          </cell>
        </row>
        <row r="476">
          <cell r="C476">
            <v>224141</v>
          </cell>
          <cell r="D476" t="str">
            <v>FRAN TAX - NEWBERG</v>
          </cell>
          <cell r="E476">
            <v>-113853.58</v>
          </cell>
        </row>
        <row r="477">
          <cell r="C477">
            <v>224144</v>
          </cell>
          <cell r="D477" t="str">
            <v>FRAN TAX - SHERWOOD</v>
          </cell>
          <cell r="E477">
            <v>-129493.56</v>
          </cell>
        </row>
        <row r="478">
          <cell r="C478">
            <v>224147</v>
          </cell>
          <cell r="D478" t="str">
            <v>FRAN TAX - HILLSBORO</v>
          </cell>
          <cell r="E478">
            <v>-102190.89</v>
          </cell>
        </row>
        <row r="479">
          <cell r="C479">
            <v>224150</v>
          </cell>
          <cell r="D479" t="str">
            <v>FRAN TAX - FOREST GR</v>
          </cell>
          <cell r="E479">
            <v>-119031.95</v>
          </cell>
        </row>
        <row r="480">
          <cell r="C480">
            <v>224153</v>
          </cell>
          <cell r="D480" t="str">
            <v>FRAN TAX - CORNELIUS</v>
          </cell>
          <cell r="E480">
            <v>-7473.92</v>
          </cell>
        </row>
        <row r="481">
          <cell r="C481">
            <v>224156</v>
          </cell>
          <cell r="D481" t="str">
            <v>FRAN TAX - GRESHAM</v>
          </cell>
          <cell r="E481">
            <v>-69250.61</v>
          </cell>
        </row>
        <row r="482">
          <cell r="C482">
            <v>224159</v>
          </cell>
          <cell r="D482" t="str">
            <v>FRAN TAX - GLADSTONE</v>
          </cell>
          <cell r="E482">
            <v>-6339.23</v>
          </cell>
        </row>
        <row r="483">
          <cell r="C483">
            <v>224162</v>
          </cell>
          <cell r="D483" t="str">
            <v>FRAN TAX - OREGON CI</v>
          </cell>
          <cell r="E483">
            <v>-27362.29</v>
          </cell>
        </row>
        <row r="484">
          <cell r="C484">
            <v>224165</v>
          </cell>
          <cell r="D484" t="str">
            <v>FRAN TAX - WOOD VILL</v>
          </cell>
          <cell r="E484">
            <v>-3541.22</v>
          </cell>
        </row>
        <row r="485">
          <cell r="C485">
            <v>224168</v>
          </cell>
          <cell r="D485" t="str">
            <v>FRAN TAX - EUGENE</v>
          </cell>
          <cell r="E485">
            <v>-124614.1</v>
          </cell>
        </row>
        <row r="486">
          <cell r="C486">
            <v>224171</v>
          </cell>
          <cell r="D486" t="str">
            <v>FRAN TAX - SPRINGFIE</v>
          </cell>
          <cell r="E486">
            <v>-28312.33</v>
          </cell>
        </row>
        <row r="487">
          <cell r="C487">
            <v>224174</v>
          </cell>
          <cell r="D487" t="str">
            <v>FRAN TAX - THE DALLE</v>
          </cell>
          <cell r="E487">
            <v>-9429.94</v>
          </cell>
        </row>
        <row r="488">
          <cell r="C488">
            <v>224177</v>
          </cell>
          <cell r="D488" t="str">
            <v>FRAN TAX - TURNER</v>
          </cell>
          <cell r="E488">
            <v>-2156.4499999999998</v>
          </cell>
        </row>
        <row r="489">
          <cell r="C489">
            <v>224180</v>
          </cell>
          <cell r="D489" t="str">
            <v>FRAN TAX - COBURG</v>
          </cell>
          <cell r="E489">
            <v>-18382.830000000002</v>
          </cell>
        </row>
        <row r="490">
          <cell r="C490">
            <v>224183</v>
          </cell>
          <cell r="D490" t="str">
            <v>FRAN TAX - ST HELENS</v>
          </cell>
          <cell r="E490">
            <v>-11869.54</v>
          </cell>
        </row>
        <row r="491">
          <cell r="C491">
            <v>224186</v>
          </cell>
          <cell r="D491" t="str">
            <v>FRANTAX - SCAPPOOSE</v>
          </cell>
          <cell r="E491">
            <v>-41210.11</v>
          </cell>
        </row>
        <row r="492">
          <cell r="C492">
            <v>224189</v>
          </cell>
          <cell r="D492" t="str">
            <v>FRAN TAX - TIGARD</v>
          </cell>
          <cell r="E492">
            <v>-45448.35</v>
          </cell>
        </row>
        <row r="493">
          <cell r="C493">
            <v>224192</v>
          </cell>
          <cell r="D493" t="str">
            <v>FRAN TAX - SWEET HOM</v>
          </cell>
          <cell r="E493">
            <v>-4825.0200000000004</v>
          </cell>
        </row>
        <row r="494">
          <cell r="C494">
            <v>224195</v>
          </cell>
          <cell r="D494" t="str">
            <v>FRAN TAX - HOOD RIVE</v>
          </cell>
          <cell r="E494">
            <v>-12464.81</v>
          </cell>
        </row>
        <row r="495">
          <cell r="C495">
            <v>224198</v>
          </cell>
          <cell r="D495" t="str">
            <v>FRANTAX - STAYTON</v>
          </cell>
          <cell r="E495">
            <v>-7524.23</v>
          </cell>
        </row>
        <row r="496">
          <cell r="C496">
            <v>224201</v>
          </cell>
          <cell r="D496" t="str">
            <v>FRANTAX - AUMSVILLE</v>
          </cell>
          <cell r="E496">
            <v>-1749.91</v>
          </cell>
        </row>
        <row r="497">
          <cell r="C497">
            <v>224204</v>
          </cell>
          <cell r="D497" t="str">
            <v>FRANTAX - LYONS</v>
          </cell>
          <cell r="E497">
            <v>-6759.34</v>
          </cell>
        </row>
        <row r="498">
          <cell r="C498">
            <v>224207</v>
          </cell>
          <cell r="D498" t="str">
            <v>FRANTAX - MILL CITY</v>
          </cell>
          <cell r="E498">
            <v>-8923.31</v>
          </cell>
        </row>
        <row r="499">
          <cell r="C499">
            <v>224210</v>
          </cell>
          <cell r="D499" t="str">
            <v>FRAN TAX - JUNCTION</v>
          </cell>
          <cell r="E499">
            <v>-50433.14</v>
          </cell>
        </row>
        <row r="500">
          <cell r="C500">
            <v>224213</v>
          </cell>
          <cell r="D500" t="str">
            <v>FRAN TAX - COTTAGE G</v>
          </cell>
          <cell r="E500">
            <v>-7088.36</v>
          </cell>
        </row>
        <row r="501">
          <cell r="C501">
            <v>224216</v>
          </cell>
          <cell r="D501" t="str">
            <v>FRAN TAX - CRESWELL</v>
          </cell>
          <cell r="E501">
            <v>-22426.98</v>
          </cell>
        </row>
        <row r="502">
          <cell r="C502">
            <v>224219</v>
          </cell>
          <cell r="D502" t="str">
            <v>FRAN TAX - COLUMBIA</v>
          </cell>
          <cell r="E502">
            <v>-12339.73</v>
          </cell>
        </row>
        <row r="503">
          <cell r="C503">
            <v>224222</v>
          </cell>
          <cell r="D503" t="str">
            <v>FRANTAX - PHILOMATH</v>
          </cell>
          <cell r="E503">
            <v>-3090.04</v>
          </cell>
        </row>
        <row r="504">
          <cell r="C504">
            <v>224225</v>
          </cell>
          <cell r="D504" t="str">
            <v>FRAN TAX - DONALD</v>
          </cell>
          <cell r="E504">
            <v>-918.53</v>
          </cell>
        </row>
        <row r="505">
          <cell r="C505">
            <v>224228</v>
          </cell>
          <cell r="D505" t="str">
            <v>FRAN TAX - MCMINNVIL</v>
          </cell>
          <cell r="E505">
            <v>-104224.97</v>
          </cell>
        </row>
        <row r="506">
          <cell r="C506">
            <v>224231</v>
          </cell>
          <cell r="D506" t="str">
            <v>FRAN TAX - AMITY</v>
          </cell>
          <cell r="E506">
            <v>-4867.72</v>
          </cell>
        </row>
        <row r="507">
          <cell r="C507">
            <v>224234</v>
          </cell>
          <cell r="D507" t="str">
            <v>FRAN TAX - HALSEY</v>
          </cell>
          <cell r="E507">
            <v>-4030</v>
          </cell>
        </row>
        <row r="508">
          <cell r="C508">
            <v>224237</v>
          </cell>
          <cell r="D508" t="str">
            <v>FRAN TAX - HARRISBUR</v>
          </cell>
          <cell r="E508">
            <v>-19765.37</v>
          </cell>
        </row>
        <row r="509">
          <cell r="C509">
            <v>224240</v>
          </cell>
          <cell r="D509" t="str">
            <v>FRAN TAX - BROWNSVIL</v>
          </cell>
          <cell r="E509">
            <v>-8940.98</v>
          </cell>
        </row>
        <row r="510">
          <cell r="C510">
            <v>224243</v>
          </cell>
          <cell r="D510" t="str">
            <v>FRAN TAX - NORTH PLA</v>
          </cell>
          <cell r="E510">
            <v>-4738.7700000000004</v>
          </cell>
        </row>
        <row r="511">
          <cell r="C511">
            <v>224246</v>
          </cell>
          <cell r="D511" t="str">
            <v>FRAN TAX - ASTORIA</v>
          </cell>
          <cell r="E511">
            <v>-91497.75</v>
          </cell>
        </row>
        <row r="512">
          <cell r="C512">
            <v>224249</v>
          </cell>
          <cell r="D512" t="str">
            <v>FRAN TAX - CLATSKANI</v>
          </cell>
          <cell r="E512">
            <v>-4012.35</v>
          </cell>
        </row>
        <row r="513">
          <cell r="C513">
            <v>224252</v>
          </cell>
          <cell r="D513" t="str">
            <v>FRAN TAX - JEFFERSON</v>
          </cell>
          <cell r="E513">
            <v>-9982.75</v>
          </cell>
        </row>
        <row r="514">
          <cell r="C514">
            <v>224255</v>
          </cell>
          <cell r="D514" t="str">
            <v>FRAN TAX - SCIO</v>
          </cell>
          <cell r="E514">
            <v>-4778.83</v>
          </cell>
        </row>
        <row r="515">
          <cell r="C515">
            <v>224258</v>
          </cell>
          <cell r="D515" t="str">
            <v>FRAN TAX - SUBLIMITY</v>
          </cell>
          <cell r="E515">
            <v>-18677.7</v>
          </cell>
        </row>
        <row r="516">
          <cell r="C516">
            <v>224261</v>
          </cell>
          <cell r="D516" t="str">
            <v>FRAN TAX - MOLALLA</v>
          </cell>
          <cell r="E516">
            <v>-40210.68</v>
          </cell>
        </row>
        <row r="517">
          <cell r="C517">
            <v>224264</v>
          </cell>
          <cell r="D517" t="str">
            <v>FRAN TAX - BARLOW</v>
          </cell>
          <cell r="E517">
            <v>-716.81</v>
          </cell>
        </row>
        <row r="518">
          <cell r="C518">
            <v>224267</v>
          </cell>
          <cell r="D518" t="str">
            <v>FRAN TAX - WILLAMINA</v>
          </cell>
          <cell r="E518">
            <v>-6754.3</v>
          </cell>
        </row>
        <row r="519">
          <cell r="C519">
            <v>224270</v>
          </cell>
          <cell r="D519" t="str">
            <v>FRAN TAX - WATERLOO</v>
          </cell>
          <cell r="E519">
            <v>-513.62</v>
          </cell>
        </row>
        <row r="520">
          <cell r="C520">
            <v>224273</v>
          </cell>
          <cell r="D520" t="str">
            <v>FRAN TAX - SODAVILLE</v>
          </cell>
          <cell r="E520">
            <v>234.56</v>
          </cell>
        </row>
        <row r="521">
          <cell r="C521">
            <v>224276</v>
          </cell>
          <cell r="D521" t="str">
            <v>FRAN TAX - RAINIER</v>
          </cell>
          <cell r="E521">
            <v>-6963.42</v>
          </cell>
        </row>
        <row r="522">
          <cell r="C522">
            <v>224279</v>
          </cell>
          <cell r="D522" t="str">
            <v>FRAN TAX - GEARHART</v>
          </cell>
          <cell r="E522">
            <v>-22023.48</v>
          </cell>
        </row>
        <row r="523">
          <cell r="C523">
            <v>224282</v>
          </cell>
          <cell r="D523" t="str">
            <v>FRAN TAX - WARRENTON</v>
          </cell>
          <cell r="E523">
            <v>-9670.44</v>
          </cell>
        </row>
        <row r="524">
          <cell r="C524">
            <v>224285</v>
          </cell>
          <cell r="D524" t="str">
            <v>FRAN TAX - SEASIDE</v>
          </cell>
          <cell r="E524">
            <v>-68622.23</v>
          </cell>
        </row>
        <row r="525">
          <cell r="C525">
            <v>224288</v>
          </cell>
          <cell r="D525" t="str">
            <v>FRAN TAX - SHERIDAN</v>
          </cell>
          <cell r="E525">
            <v>-22286.86</v>
          </cell>
        </row>
        <row r="526">
          <cell r="C526">
            <v>224291</v>
          </cell>
          <cell r="D526" t="str">
            <v>FRAN TAX - TOLEDO</v>
          </cell>
          <cell r="E526">
            <v>-5116.76</v>
          </cell>
        </row>
        <row r="527">
          <cell r="C527">
            <v>224294</v>
          </cell>
          <cell r="D527" t="str">
            <v>FRAN TAX - NEWPORT</v>
          </cell>
          <cell r="E527">
            <v>-17317.240000000002</v>
          </cell>
        </row>
        <row r="528">
          <cell r="C528">
            <v>224297</v>
          </cell>
          <cell r="D528" t="str">
            <v>FRAN TAX - BANKS</v>
          </cell>
          <cell r="E528">
            <v>-1200.01</v>
          </cell>
        </row>
        <row r="529">
          <cell r="C529">
            <v>224300</v>
          </cell>
          <cell r="D529" t="str">
            <v>FRAN TAX - LINCOLN C</v>
          </cell>
          <cell r="E529">
            <v>-89249.25</v>
          </cell>
        </row>
        <row r="530">
          <cell r="C530">
            <v>224303</v>
          </cell>
          <cell r="D530" t="str">
            <v>FRAN TAX - SILETZ</v>
          </cell>
          <cell r="E530">
            <v>-2288.77</v>
          </cell>
        </row>
        <row r="531">
          <cell r="C531">
            <v>224306</v>
          </cell>
          <cell r="D531" t="str">
            <v>FRAN TAX - SANDY</v>
          </cell>
          <cell r="E531">
            <v>-72489.52</v>
          </cell>
        </row>
        <row r="532">
          <cell r="C532">
            <v>224309</v>
          </cell>
          <cell r="D532" t="str">
            <v>FRAN TAX - CANBY</v>
          </cell>
          <cell r="E532">
            <v>-88835.38</v>
          </cell>
        </row>
        <row r="533">
          <cell r="C533">
            <v>224312</v>
          </cell>
          <cell r="D533" t="str">
            <v>FRAN TAX - KING CITY</v>
          </cell>
          <cell r="E533">
            <v>-27707.07</v>
          </cell>
        </row>
        <row r="534">
          <cell r="C534">
            <v>224315</v>
          </cell>
          <cell r="D534" t="str">
            <v>FRAN TAX - HAPPY VAL</v>
          </cell>
          <cell r="E534">
            <v>-21869.26</v>
          </cell>
        </row>
        <row r="535">
          <cell r="C535">
            <v>224318</v>
          </cell>
          <cell r="D535" t="str">
            <v>FRAN TAX - DURHAM</v>
          </cell>
          <cell r="E535">
            <v>-10406.700000000001</v>
          </cell>
        </row>
        <row r="536">
          <cell r="C536">
            <v>224321</v>
          </cell>
          <cell r="D536" t="str">
            <v>FRAN TAX - DUNDEE</v>
          </cell>
          <cell r="E536">
            <v>-2233.77</v>
          </cell>
        </row>
        <row r="537">
          <cell r="C537">
            <v>224324</v>
          </cell>
          <cell r="D537" t="str">
            <v>FRAN TAX - MAYWOOD P</v>
          </cell>
          <cell r="E537">
            <v>-452.93</v>
          </cell>
        </row>
        <row r="538">
          <cell r="C538">
            <v>224327</v>
          </cell>
          <cell r="D538" t="str">
            <v>FRAN TAX - WILSONVIL</v>
          </cell>
          <cell r="E538">
            <v>-24982.09</v>
          </cell>
        </row>
        <row r="539">
          <cell r="C539">
            <v>224330</v>
          </cell>
          <cell r="D539" t="str">
            <v>FRAN TAX - JOHNSON C</v>
          </cell>
          <cell r="E539">
            <v>-116.02</v>
          </cell>
        </row>
        <row r="540">
          <cell r="C540">
            <v>224333</v>
          </cell>
          <cell r="D540" t="str">
            <v>FRAN TAX - RIVERGROV</v>
          </cell>
          <cell r="E540">
            <v>-506.06</v>
          </cell>
        </row>
        <row r="541">
          <cell r="C541">
            <v>224336</v>
          </cell>
          <cell r="D541" t="str">
            <v>FRAN TAX - TANGENT</v>
          </cell>
          <cell r="E541">
            <v>-501.78</v>
          </cell>
        </row>
        <row r="542">
          <cell r="C542">
            <v>224339</v>
          </cell>
          <cell r="D542" t="str">
            <v>FRAN TAX - DEPOE BAY</v>
          </cell>
          <cell r="E542">
            <v>-16115.92</v>
          </cell>
        </row>
        <row r="543">
          <cell r="C543">
            <v>224342</v>
          </cell>
          <cell r="D543" t="str">
            <v>FRAN TAX - MILLERSBU</v>
          </cell>
          <cell r="E543">
            <v>-31240.7</v>
          </cell>
        </row>
        <row r="544">
          <cell r="C544">
            <v>224345</v>
          </cell>
          <cell r="D544" t="str">
            <v>FRAN TAX - ADAIR VIL</v>
          </cell>
          <cell r="E544">
            <v>-5850.42</v>
          </cell>
        </row>
        <row r="545">
          <cell r="C545">
            <v>224348</v>
          </cell>
          <cell r="D545" t="str">
            <v>FRAN TAX - KEIZER</v>
          </cell>
          <cell r="E545">
            <v>-24340.240000000002</v>
          </cell>
        </row>
        <row r="546">
          <cell r="C546">
            <v>224351</v>
          </cell>
          <cell r="D546" t="str">
            <v>FRAN TAX - LAFAYETTE</v>
          </cell>
          <cell r="E546">
            <v>-12519.73</v>
          </cell>
        </row>
        <row r="547">
          <cell r="C547">
            <v>224354</v>
          </cell>
          <cell r="D547" t="str">
            <v>FRAN TAX - CANNON BE</v>
          </cell>
          <cell r="E547">
            <v>-33243.879999999997</v>
          </cell>
        </row>
        <row r="548">
          <cell r="C548">
            <v>224357</v>
          </cell>
          <cell r="D548" t="str">
            <v>FRAN TAX - VERNONIA</v>
          </cell>
          <cell r="E548">
            <v>-1697.95</v>
          </cell>
        </row>
        <row r="549">
          <cell r="C549">
            <v>224360</v>
          </cell>
          <cell r="D549" t="str">
            <v>FRAN TAX - COOS BAY</v>
          </cell>
          <cell r="E549">
            <v>-6345.09</v>
          </cell>
        </row>
        <row r="550">
          <cell r="C550">
            <v>224363</v>
          </cell>
          <cell r="D550" t="str">
            <v>FRAN TAX - NORTH BEN</v>
          </cell>
          <cell r="E550">
            <v>-21682.51</v>
          </cell>
        </row>
        <row r="551">
          <cell r="C551">
            <v>224366</v>
          </cell>
          <cell r="D551" t="str">
            <v>FRAN TAX - MYRTLE PO</v>
          </cell>
          <cell r="E551">
            <v>-7425.01</v>
          </cell>
        </row>
        <row r="552">
          <cell r="C552">
            <v>224369</v>
          </cell>
          <cell r="D552" t="str">
            <v>FRAN TAX - COQUILLE</v>
          </cell>
          <cell r="E552">
            <v>-7822.64</v>
          </cell>
        </row>
        <row r="553">
          <cell r="C553">
            <v>224372</v>
          </cell>
          <cell r="D553" t="str">
            <v>WASH EXCISE TAX PYMN</v>
          </cell>
          <cell r="E553">
            <v>0</v>
          </cell>
        </row>
        <row r="554">
          <cell r="C554">
            <v>224375</v>
          </cell>
          <cell r="D554" t="str">
            <v>INCOME TAX RECLASS</v>
          </cell>
          <cell r="E554">
            <v>10331290.189999999</v>
          </cell>
        </row>
        <row r="555">
          <cell r="C555">
            <v>224378</v>
          </cell>
          <cell r="D555" t="str">
            <v>FRANCHISE TAX - WA</v>
          </cell>
          <cell r="E555">
            <v>-134622.49</v>
          </cell>
        </row>
        <row r="556">
          <cell r="C556">
            <v>228006</v>
          </cell>
          <cell r="D556" t="str">
            <v>INT ACC-COMMIT COMMI</v>
          </cell>
          <cell r="E556">
            <v>-102222.13</v>
          </cell>
        </row>
        <row r="557">
          <cell r="C557">
            <v>228007</v>
          </cell>
          <cell r="D557" t="str">
            <v>INT ACC-8.26% NOTES</v>
          </cell>
          <cell r="E557">
            <v>0.01</v>
          </cell>
        </row>
        <row r="558">
          <cell r="C558">
            <v>228012</v>
          </cell>
          <cell r="D558" t="str">
            <v>INT ACC-6.52% NOTES</v>
          </cell>
          <cell r="E558">
            <v>-217333.14</v>
          </cell>
        </row>
        <row r="559">
          <cell r="C559">
            <v>228015</v>
          </cell>
          <cell r="D559" t="str">
            <v>INT ACC-7.05% NOTE</v>
          </cell>
          <cell r="E559">
            <v>-470000</v>
          </cell>
        </row>
        <row r="560">
          <cell r="C560">
            <v>228018</v>
          </cell>
          <cell r="D560" t="str">
            <v>INT ACC-7.00% NOTE</v>
          </cell>
          <cell r="E560">
            <v>-466666.86</v>
          </cell>
        </row>
        <row r="561">
          <cell r="C561">
            <v>228019</v>
          </cell>
          <cell r="D561" t="str">
            <v>INT ACC-7.00% NOTE</v>
          </cell>
          <cell r="E561">
            <v>0.01</v>
          </cell>
        </row>
        <row r="562">
          <cell r="C562">
            <v>228021</v>
          </cell>
          <cell r="D562" t="str">
            <v>INT ACC-6.65% NOTE</v>
          </cell>
          <cell r="E562">
            <v>-436683.14</v>
          </cell>
        </row>
        <row r="563">
          <cell r="C563">
            <v>228024</v>
          </cell>
          <cell r="D563" t="str">
            <v>INT ACC-6.65% NOTE</v>
          </cell>
          <cell r="E563">
            <v>-221666.86</v>
          </cell>
        </row>
        <row r="564">
          <cell r="C564">
            <v>228030</v>
          </cell>
          <cell r="D564" t="str">
            <v>INT ACC-7.74% NOTE</v>
          </cell>
          <cell r="E564">
            <v>-516000</v>
          </cell>
        </row>
        <row r="565">
          <cell r="C565">
            <v>228033</v>
          </cell>
          <cell r="D565" t="str">
            <v>INT ACC-7.85% NOTE</v>
          </cell>
          <cell r="E565">
            <v>-261666.86</v>
          </cell>
        </row>
        <row r="566">
          <cell r="C566">
            <v>228036</v>
          </cell>
          <cell r="D566" t="str">
            <v>INT ACC-7.72% NOTE</v>
          </cell>
          <cell r="E566">
            <v>-514666.86</v>
          </cell>
        </row>
        <row r="567">
          <cell r="C567">
            <v>228039</v>
          </cell>
          <cell r="D567" t="str">
            <v>INT ACC-5.82% NOTE</v>
          </cell>
          <cell r="E567">
            <v>-582000</v>
          </cell>
        </row>
        <row r="568">
          <cell r="C568">
            <v>228042</v>
          </cell>
          <cell r="D568" t="str">
            <v xml:space="preserve"> INT ACC-5.66% NOTE</v>
          </cell>
          <cell r="E568">
            <v>-754666.86</v>
          </cell>
        </row>
        <row r="569">
          <cell r="C569">
            <v>228045</v>
          </cell>
          <cell r="D569" t="str">
            <v>INT ACC-5.62% NOTE</v>
          </cell>
          <cell r="E569">
            <v>-749333.14</v>
          </cell>
        </row>
        <row r="570">
          <cell r="C570">
            <v>228046</v>
          </cell>
          <cell r="D570" t="str">
            <v>INT ACC-4.7% NOTE</v>
          </cell>
          <cell r="E570">
            <v>0.05</v>
          </cell>
        </row>
        <row r="571">
          <cell r="C571">
            <v>228048</v>
          </cell>
          <cell r="D571" t="str">
            <v>INT ACC-5.25% NOTE</v>
          </cell>
          <cell r="E571">
            <v>-175000</v>
          </cell>
        </row>
        <row r="572">
          <cell r="C572">
            <v>228057</v>
          </cell>
          <cell r="D572" t="str">
            <v>INT ACC-4.00%, 2042</v>
          </cell>
          <cell r="E572">
            <v>-333333.52</v>
          </cell>
        </row>
        <row r="573">
          <cell r="C573">
            <v>228060</v>
          </cell>
          <cell r="D573" t="str">
            <v>INT ACC-3.542%, 2023</v>
          </cell>
          <cell r="E573">
            <v>-295166.46000000002</v>
          </cell>
        </row>
        <row r="574">
          <cell r="C574">
            <v>228066</v>
          </cell>
          <cell r="D574" t="str">
            <v>INT ACC-3.211%, 2026</v>
          </cell>
          <cell r="E574">
            <v>-362532.49</v>
          </cell>
        </row>
        <row r="575">
          <cell r="C575">
            <v>228069</v>
          </cell>
          <cell r="D575" t="str">
            <v>INT ACC-4.136%, 2046</v>
          </cell>
          <cell r="E575">
            <v>-533677.65</v>
          </cell>
        </row>
        <row r="576">
          <cell r="C576">
            <v>228072</v>
          </cell>
          <cell r="D576" t="str">
            <v>INT ACC-2.822%, 2027</v>
          </cell>
          <cell r="E576">
            <v>-35275.199999999997</v>
          </cell>
        </row>
        <row r="577">
          <cell r="C577">
            <v>228075</v>
          </cell>
          <cell r="D577" t="str">
            <v>INT ACC-3.685%, 2047</v>
          </cell>
          <cell r="E577">
            <v>-138187.5</v>
          </cell>
        </row>
        <row r="578">
          <cell r="C578">
            <v>228078</v>
          </cell>
          <cell r="D578" t="str">
            <v>INT ACC-4.11%, 2048</v>
          </cell>
          <cell r="E578">
            <v>-336791.67</v>
          </cell>
        </row>
        <row r="579">
          <cell r="C579">
            <v>228081</v>
          </cell>
          <cell r="D579" t="str">
            <v>INT ACC- 3.86%, 2049</v>
          </cell>
          <cell r="E579">
            <v>-1025020</v>
          </cell>
        </row>
        <row r="580">
          <cell r="C580">
            <v>228084</v>
          </cell>
          <cell r="D580" t="str">
            <v>INT ACC- 3.14%, 2029</v>
          </cell>
          <cell r="E580">
            <v>-457045.08</v>
          </cell>
        </row>
        <row r="581">
          <cell r="C581">
            <v>228087</v>
          </cell>
          <cell r="D581" t="str">
            <v>INT ACC- 3.60%, 2050</v>
          </cell>
          <cell r="E581">
            <v>-225000</v>
          </cell>
        </row>
        <row r="582">
          <cell r="C582">
            <v>228090</v>
          </cell>
          <cell r="D582" t="str">
            <v>INT ACC - 3.07% NOTE</v>
          </cell>
          <cell r="E582">
            <v>-1322685</v>
          </cell>
        </row>
        <row r="583">
          <cell r="C583">
            <v>228093</v>
          </cell>
          <cell r="D583" t="str">
            <v>ACCRUED INT PAY</v>
          </cell>
          <cell r="E583">
            <v>-0.02</v>
          </cell>
        </row>
        <row r="584">
          <cell r="C584">
            <v>232005</v>
          </cell>
          <cell r="D584" t="str">
            <v>REGLIABILITY RECL-ST</v>
          </cell>
          <cell r="E584">
            <v>-15676577.470000001</v>
          </cell>
        </row>
        <row r="585">
          <cell r="C585">
            <v>232010</v>
          </cell>
          <cell r="D585" t="str">
            <v>Tax - EDIT -Plant ST</v>
          </cell>
          <cell r="E585">
            <v>-3000000</v>
          </cell>
        </row>
        <row r="586">
          <cell r="C586">
            <v>232015</v>
          </cell>
          <cell r="D586" t="str">
            <v>REG LIAB-TAX-EDIT-PL</v>
          </cell>
          <cell r="E586">
            <v>-375000</v>
          </cell>
        </row>
        <row r="587">
          <cell r="C587">
            <v>232020</v>
          </cell>
          <cell r="D587" t="str">
            <v>REG LIAB-TAX-EDIT-GR</v>
          </cell>
          <cell r="E587">
            <v>-1937378</v>
          </cell>
        </row>
        <row r="588">
          <cell r="C588">
            <v>232025</v>
          </cell>
          <cell r="D588" t="str">
            <v>Tax -EDIT-Gas Res ST</v>
          </cell>
          <cell r="E588">
            <v>-2005732</v>
          </cell>
        </row>
        <row r="589">
          <cell r="C589">
            <v>232030</v>
          </cell>
          <cell r="D589" t="str">
            <v>ISS OPT REV SHARE-OR</v>
          </cell>
          <cell r="E589">
            <v>-21602281.510000002</v>
          </cell>
        </row>
        <row r="590">
          <cell r="C590">
            <v>232035</v>
          </cell>
          <cell r="D590" t="str">
            <v>ISS OPT REV SHARE-WA</v>
          </cell>
          <cell r="E590">
            <v>-1858704.14</v>
          </cell>
        </row>
        <row r="591">
          <cell r="C591">
            <v>232040</v>
          </cell>
          <cell r="D591" t="str">
            <v>UNREALIZED OPTIMIZAT</v>
          </cell>
          <cell r="E591">
            <v>0.04</v>
          </cell>
        </row>
        <row r="592">
          <cell r="C592">
            <v>232045</v>
          </cell>
          <cell r="D592" t="str">
            <v>PROP GAIN REFUND-OR</v>
          </cell>
          <cell r="E592">
            <v>-818516.11</v>
          </cell>
        </row>
        <row r="593">
          <cell r="C593">
            <v>232050</v>
          </cell>
          <cell r="D593" t="str">
            <v>PROP GAIN REFUND-WA</v>
          </cell>
          <cell r="E593">
            <v>-23221.41</v>
          </cell>
        </row>
        <row r="594">
          <cell r="C594">
            <v>232060</v>
          </cell>
          <cell r="D594" t="str">
            <v>DEF-CURTAIL/ENTI REV</v>
          </cell>
          <cell r="E594">
            <v>-151539.12</v>
          </cell>
        </row>
        <row r="595">
          <cell r="C595">
            <v>232065</v>
          </cell>
          <cell r="D595" t="str">
            <v>AMT-CURTAIL/ENTI REV</v>
          </cell>
          <cell r="E595">
            <v>-22342.06</v>
          </cell>
        </row>
        <row r="596">
          <cell r="C596">
            <v>232075</v>
          </cell>
          <cell r="D596" t="str">
            <v>PROP SALE REFUNDS-WA</v>
          </cell>
          <cell r="E596">
            <v>-458755.3</v>
          </cell>
        </row>
        <row r="597">
          <cell r="C597">
            <v>232080</v>
          </cell>
          <cell r="D597" t="str">
            <v>SALE OF OPS LHI-DEFE</v>
          </cell>
          <cell r="E597">
            <v>-32000</v>
          </cell>
        </row>
        <row r="598">
          <cell r="C598">
            <v>232091</v>
          </cell>
          <cell r="D598" t="str">
            <v>SEC INT OFF ON ROR D</v>
          </cell>
          <cell r="E598">
            <v>0</v>
          </cell>
        </row>
        <row r="599">
          <cell r="C599">
            <v>232095</v>
          </cell>
          <cell r="D599" t="str">
            <v>N. MIST ST DEF GAIN</v>
          </cell>
          <cell r="E599">
            <v>-682292.79</v>
          </cell>
        </row>
        <row r="600">
          <cell r="C600">
            <v>232405</v>
          </cell>
          <cell r="D600" t="str">
            <v>FAS 133 ST REG GNS</v>
          </cell>
          <cell r="E600">
            <v>-61131214.799999997</v>
          </cell>
        </row>
        <row r="601">
          <cell r="C601">
            <v>232410</v>
          </cell>
          <cell r="D601" t="str">
            <v>FAS 133 ST REG GNS</v>
          </cell>
          <cell r="E601">
            <v>-1638652</v>
          </cell>
        </row>
        <row r="602">
          <cell r="C602">
            <v>232415</v>
          </cell>
          <cell r="D602" t="str">
            <v>PHY OPT ST GAINS REG</v>
          </cell>
          <cell r="E602">
            <v>-111637</v>
          </cell>
        </row>
        <row r="603">
          <cell r="C603">
            <v>236005</v>
          </cell>
          <cell r="D603" t="str">
            <v>FAS133 S.T.  LOSS SW</v>
          </cell>
          <cell r="E603">
            <v>-15500010</v>
          </cell>
        </row>
        <row r="604">
          <cell r="C604">
            <v>236010</v>
          </cell>
          <cell r="D604" t="str">
            <v>FAS133 S.T. LOSS PHY</v>
          </cell>
          <cell r="E604">
            <v>-3987269</v>
          </cell>
        </row>
        <row r="605">
          <cell r="C605">
            <v>236015</v>
          </cell>
          <cell r="D605" t="str">
            <v>PHY OPT ST LOSSES</v>
          </cell>
          <cell r="E605">
            <v>-106931</v>
          </cell>
        </row>
        <row r="606">
          <cell r="C606">
            <v>240005</v>
          </cell>
          <cell r="D606" t="str">
            <v>ROU UTIL LEAS ST LIA</v>
          </cell>
          <cell r="E606">
            <v>-1298093.31</v>
          </cell>
        </row>
        <row r="607">
          <cell r="C607">
            <v>248003</v>
          </cell>
          <cell r="D607" t="str">
            <v>ESRIP LIABILITY CURR</v>
          </cell>
          <cell r="E607">
            <v>-2205504</v>
          </cell>
        </row>
        <row r="608">
          <cell r="C608">
            <v>248006</v>
          </cell>
          <cell r="D608" t="str">
            <v>SERP LIABILITY CP</v>
          </cell>
          <cell r="E608">
            <v>-102652</v>
          </cell>
        </row>
        <row r="609">
          <cell r="C609">
            <v>248009</v>
          </cell>
          <cell r="D609" t="str">
            <v>FAS 106 LIABILITY CU</v>
          </cell>
          <cell r="E609">
            <v>-1631528</v>
          </cell>
        </row>
        <row r="610">
          <cell r="C610">
            <v>248012</v>
          </cell>
          <cell r="D610" t="str">
            <v>ENVIRON. LIAB. RECLA</v>
          </cell>
          <cell r="E610">
            <v>-16553721.98</v>
          </cell>
        </row>
        <row r="611">
          <cell r="C611">
            <v>248015</v>
          </cell>
          <cell r="D611" t="str">
            <v>OTHER LIAB-UNCL OTHE</v>
          </cell>
          <cell r="E611">
            <v>-13957.24</v>
          </cell>
        </row>
        <row r="612">
          <cell r="C612">
            <v>248018</v>
          </cell>
          <cell r="D612" t="str">
            <v>OTHER LIAB-W/C SHIRR</v>
          </cell>
          <cell r="E612">
            <v>-711801.46</v>
          </cell>
        </row>
        <row r="613">
          <cell r="C613">
            <v>248021</v>
          </cell>
          <cell r="D613" t="str">
            <v>OTHER LIAB-EST W/C C</v>
          </cell>
          <cell r="E613">
            <v>-239126.9</v>
          </cell>
        </row>
        <row r="614">
          <cell r="C614">
            <v>248024</v>
          </cell>
          <cell r="D614" t="str">
            <v>OTHER LIAB-W/C GAUTH</v>
          </cell>
          <cell r="E614">
            <v>-28693.68</v>
          </cell>
        </row>
        <row r="615">
          <cell r="C615">
            <v>248027</v>
          </cell>
          <cell r="D615" t="str">
            <v>OTHER LIAB-W/C Powel</v>
          </cell>
          <cell r="E615">
            <v>-57556.27</v>
          </cell>
        </row>
        <row r="616">
          <cell r="C616">
            <v>248030</v>
          </cell>
          <cell r="D616" t="str">
            <v>OTHER LIAB-UNCL CUST</v>
          </cell>
          <cell r="E616">
            <v>0</v>
          </cell>
        </row>
        <row r="617">
          <cell r="C617">
            <v>248033</v>
          </cell>
          <cell r="D617" t="str">
            <v>OTHER LIA-WC MCRAE</v>
          </cell>
          <cell r="E617">
            <v>-566565.87</v>
          </cell>
        </row>
        <row r="618">
          <cell r="C618">
            <v>248036</v>
          </cell>
          <cell r="D618" t="str">
            <v>O/L - WC Reclass- ST</v>
          </cell>
          <cell r="E618">
            <v>1074328</v>
          </cell>
        </row>
        <row r="619">
          <cell r="C619">
            <v>248039</v>
          </cell>
          <cell r="D619" t="str">
            <v>OTHER LIAB-UNCL CAL</v>
          </cell>
          <cell r="E619">
            <v>-14920.17</v>
          </cell>
        </row>
        <row r="620">
          <cell r="C620">
            <v>248042</v>
          </cell>
          <cell r="D620" t="str">
            <v>OTHER LIAB-WK COMP</v>
          </cell>
          <cell r="E620">
            <v>-46200</v>
          </cell>
        </row>
        <row r="621">
          <cell r="C621">
            <v>248045</v>
          </cell>
          <cell r="D621" t="str">
            <v>ACCRUED DOE FEE</v>
          </cell>
          <cell r="E621">
            <v>0</v>
          </cell>
        </row>
        <row r="622">
          <cell r="C622">
            <v>248048</v>
          </cell>
          <cell r="D622" t="str">
            <v>West States C.P.</v>
          </cell>
          <cell r="E622">
            <v>-390996.93</v>
          </cell>
        </row>
        <row r="623">
          <cell r="C623">
            <v>248049</v>
          </cell>
          <cell r="D623" t="str">
            <v>DEPOSITS-DISTRIBUTOR</v>
          </cell>
          <cell r="E623">
            <v>0</v>
          </cell>
        </row>
        <row r="624">
          <cell r="C624">
            <v>248051</v>
          </cell>
          <cell r="D624" t="str">
            <v>DEALER DEPOSITS HVAC</v>
          </cell>
          <cell r="E624">
            <v>2900</v>
          </cell>
        </row>
        <row r="625">
          <cell r="C625">
            <v>248054</v>
          </cell>
          <cell r="D625" t="str">
            <v>PUBLIC PURPOSE-OLGA</v>
          </cell>
          <cell r="E625">
            <v>-2168173.02</v>
          </cell>
        </row>
        <row r="626">
          <cell r="C626">
            <v>248057</v>
          </cell>
          <cell r="D626" t="str">
            <v>PUBLIC PURPOSE-OGEE</v>
          </cell>
          <cell r="E626">
            <v>-829000.6</v>
          </cell>
        </row>
        <row r="627">
          <cell r="C627">
            <v>248060</v>
          </cell>
          <cell r="D627" t="str">
            <v>PUBLIC PURPOSE-OLIEE</v>
          </cell>
          <cell r="E627">
            <v>-9372608.2300000004</v>
          </cell>
        </row>
        <row r="628">
          <cell r="C628">
            <v>248063</v>
          </cell>
          <cell r="D628" t="str">
            <v>SMART ENERGY LIABILI</v>
          </cell>
          <cell r="E628">
            <v>228719.07</v>
          </cell>
        </row>
        <row r="629">
          <cell r="C629">
            <v>248066</v>
          </cell>
          <cell r="D629" t="str">
            <v>ENERGY ASSISTANCE LI</v>
          </cell>
          <cell r="E629">
            <v>-4160</v>
          </cell>
        </row>
        <row r="630">
          <cell r="C630">
            <v>248069</v>
          </cell>
          <cell r="D630" t="str">
            <v>OR HEAT/WILLIAM</v>
          </cell>
          <cell r="E630">
            <v>0</v>
          </cell>
        </row>
        <row r="631">
          <cell r="C631">
            <v>248072</v>
          </cell>
          <cell r="D631" t="str">
            <v>EASCR</v>
          </cell>
          <cell r="E631">
            <v>1240</v>
          </cell>
        </row>
        <row r="632">
          <cell r="C632">
            <v>248075</v>
          </cell>
          <cell r="D632" t="str">
            <v>OR CARES</v>
          </cell>
          <cell r="E632">
            <v>0</v>
          </cell>
        </row>
        <row r="633">
          <cell r="C633">
            <v>248081</v>
          </cell>
          <cell r="D633" t="str">
            <v>OR ARPA</v>
          </cell>
          <cell r="E633">
            <v>-5470.01</v>
          </cell>
        </row>
        <row r="634">
          <cell r="C634">
            <v>248084</v>
          </cell>
          <cell r="D634" t="str">
            <v>WA ARPA</v>
          </cell>
          <cell r="E634">
            <v>8450</v>
          </cell>
        </row>
        <row r="635">
          <cell r="C635">
            <v>248087</v>
          </cell>
          <cell r="D635" t="str">
            <v>OR OERA</v>
          </cell>
          <cell r="E635">
            <v>-134.88</v>
          </cell>
        </row>
        <row r="636">
          <cell r="C636">
            <v>248088</v>
          </cell>
          <cell r="D636" t="str">
            <v>WA OERA</v>
          </cell>
          <cell r="E636">
            <v>0</v>
          </cell>
        </row>
        <row r="637">
          <cell r="C637">
            <v>248089</v>
          </cell>
          <cell r="D637" t="str">
            <v>WA OERA</v>
          </cell>
          <cell r="E637">
            <v>0</v>
          </cell>
        </row>
        <row r="638">
          <cell r="C638">
            <v>248090</v>
          </cell>
          <cell r="D638" t="str">
            <v>DEFD REVENUE</v>
          </cell>
          <cell r="E638">
            <v>-291062.46000000002</v>
          </cell>
        </row>
        <row r="639">
          <cell r="C639">
            <v>248093</v>
          </cell>
          <cell r="D639" t="str">
            <v>APP CTR FIN DEP WFB</v>
          </cell>
          <cell r="E639">
            <v>-539.84</v>
          </cell>
        </row>
        <row r="640">
          <cell r="C640">
            <v>248097</v>
          </cell>
          <cell r="D640" t="str">
            <v>MISC ACCRUED LIABILI</v>
          </cell>
          <cell r="E640">
            <v>-92553.5</v>
          </cell>
        </row>
        <row r="641">
          <cell r="C641">
            <v>248099</v>
          </cell>
          <cell r="D641" t="str">
            <v>PR CLR TO 602-04580</v>
          </cell>
          <cell r="E641">
            <v>0</v>
          </cell>
        </row>
        <row r="642">
          <cell r="C642">
            <v>248102</v>
          </cell>
          <cell r="D642" t="str">
            <v>PR CLR TO 602-02005</v>
          </cell>
          <cell r="E642">
            <v>0</v>
          </cell>
        </row>
        <row r="643">
          <cell r="C643">
            <v>248105</v>
          </cell>
          <cell r="D643" t="str">
            <v>PR CLR TO 603-04610</v>
          </cell>
          <cell r="E643">
            <v>0</v>
          </cell>
        </row>
        <row r="644">
          <cell r="C644">
            <v>248108</v>
          </cell>
          <cell r="D644" t="str">
            <v>NBU $100 CREDIT PLAN</v>
          </cell>
          <cell r="E644">
            <v>0</v>
          </cell>
        </row>
        <row r="645">
          <cell r="C645">
            <v>248111</v>
          </cell>
          <cell r="D645" t="str">
            <v>PAYROLL MISC</v>
          </cell>
          <cell r="E645">
            <v>-352.68</v>
          </cell>
        </row>
        <row r="646">
          <cell r="C646">
            <v>248305</v>
          </cell>
          <cell r="D646" t="str">
            <v>CUSTOMER DEPOSITS</v>
          </cell>
          <cell r="E646">
            <v>-2037488.5</v>
          </cell>
        </row>
        <row r="647">
          <cell r="C647">
            <v>248310</v>
          </cell>
          <cell r="D647" t="str">
            <v>UNPAID DEPOSIT INT</v>
          </cell>
          <cell r="E647">
            <v>-9980.7199999999993</v>
          </cell>
        </row>
        <row r="648">
          <cell r="C648">
            <v>248315</v>
          </cell>
          <cell r="D648" t="str">
            <v>APPLIED INITIAL DEPO</v>
          </cell>
          <cell r="E648">
            <v>-150975.97</v>
          </cell>
        </row>
        <row r="649">
          <cell r="C649">
            <v>248505</v>
          </cell>
          <cell r="D649" t="str">
            <v>FIN UTIL LEAS ST LIA</v>
          </cell>
          <cell r="E649">
            <v>0</v>
          </cell>
        </row>
        <row r="650">
          <cell r="C650">
            <v>248602</v>
          </cell>
          <cell r="D650" t="str">
            <v>FRAN TAX - PORTLAND</v>
          </cell>
          <cell r="E650">
            <v>-397887.01</v>
          </cell>
        </row>
        <row r="651">
          <cell r="C651">
            <v>248604</v>
          </cell>
          <cell r="D651" t="str">
            <v>FRAN TAX - ALBANY</v>
          </cell>
          <cell r="E651">
            <v>-18661.96</v>
          </cell>
        </row>
        <row r="652">
          <cell r="C652">
            <v>248606</v>
          </cell>
          <cell r="D652" t="str">
            <v>FRAN TAX - AURORA</v>
          </cell>
          <cell r="E652">
            <v>-6682.94</v>
          </cell>
        </row>
        <row r="653">
          <cell r="C653">
            <v>248608</v>
          </cell>
          <cell r="D653" t="str">
            <v>FRAN TAX - CORVALLIS</v>
          </cell>
          <cell r="E653">
            <v>-9493.2199999999993</v>
          </cell>
        </row>
        <row r="654">
          <cell r="C654">
            <v>248610</v>
          </cell>
          <cell r="D654" t="str">
            <v>FRAN TAX - FAIRVIEW</v>
          </cell>
          <cell r="E654">
            <v>-42049.93</v>
          </cell>
        </row>
        <row r="655">
          <cell r="C655">
            <v>248612</v>
          </cell>
          <cell r="D655" t="str">
            <v>FRAN TAX - HUBBARD</v>
          </cell>
          <cell r="E655">
            <v>-1360.22</v>
          </cell>
        </row>
        <row r="656">
          <cell r="C656">
            <v>248614</v>
          </cell>
          <cell r="D656" t="str">
            <v>FRAN TAX - LEBANON</v>
          </cell>
          <cell r="E656">
            <v>-4192.8599999999997</v>
          </cell>
        </row>
        <row r="657">
          <cell r="C657">
            <v>248616</v>
          </cell>
          <cell r="D657" t="str">
            <v>FRAN TAX - MILWAUKIE</v>
          </cell>
          <cell r="E657">
            <v>-9877.31</v>
          </cell>
        </row>
        <row r="658">
          <cell r="C658">
            <v>248618</v>
          </cell>
          <cell r="D658" t="str">
            <v>FRAN TAX - MT ANGEL</v>
          </cell>
          <cell r="E658">
            <v>-1855.49</v>
          </cell>
        </row>
        <row r="659">
          <cell r="C659">
            <v>248620</v>
          </cell>
          <cell r="D659" t="str">
            <v>FRAN TAX - SALEM</v>
          </cell>
          <cell r="E659">
            <v>-106040.32000000001</v>
          </cell>
        </row>
        <row r="660">
          <cell r="C660">
            <v>248622</v>
          </cell>
          <cell r="D660" t="str">
            <v>FRAN TAX - SILVERTON</v>
          </cell>
          <cell r="E660">
            <v>-7456.19</v>
          </cell>
        </row>
        <row r="661">
          <cell r="C661">
            <v>248624</v>
          </cell>
          <cell r="D661" t="str">
            <v>FRAN TAX - TROUTDALE</v>
          </cell>
          <cell r="E661">
            <v>-15190.89</v>
          </cell>
        </row>
        <row r="662">
          <cell r="C662">
            <v>248626</v>
          </cell>
          <cell r="D662" t="str">
            <v>FRAN TAX - WEST LINN</v>
          </cell>
          <cell r="E662">
            <v>-74436.429999999993</v>
          </cell>
        </row>
        <row r="663">
          <cell r="C663">
            <v>248628</v>
          </cell>
          <cell r="D663" t="str">
            <v>FRAN TAX - WOODBURN</v>
          </cell>
          <cell r="E663">
            <v>-12064.49</v>
          </cell>
        </row>
        <row r="664">
          <cell r="C664">
            <v>248630</v>
          </cell>
          <cell r="D664" t="str">
            <v>FRAN TAX - BEAVERTON</v>
          </cell>
          <cell r="E664">
            <v>-47767.62</v>
          </cell>
        </row>
        <row r="665">
          <cell r="C665">
            <v>248632</v>
          </cell>
          <cell r="D665" t="str">
            <v>FRAN TAX - DALLAS</v>
          </cell>
          <cell r="E665">
            <v>-93576.4</v>
          </cell>
        </row>
        <row r="666">
          <cell r="C666">
            <v>248634</v>
          </cell>
          <cell r="D666" t="str">
            <v>FRAN TAX - MONMOUTH</v>
          </cell>
          <cell r="E666">
            <v>-3618.09</v>
          </cell>
        </row>
        <row r="667">
          <cell r="C667">
            <v>248636</v>
          </cell>
          <cell r="D667" t="str">
            <v>FRAN TAX - INDEPENDE</v>
          </cell>
          <cell r="E667">
            <v>-38377.32</v>
          </cell>
        </row>
        <row r="668">
          <cell r="C668">
            <v>248638</v>
          </cell>
          <cell r="D668" t="str">
            <v>FRAN TAX - TUALATIN</v>
          </cell>
          <cell r="E668">
            <v>-28455.919999999998</v>
          </cell>
        </row>
        <row r="669">
          <cell r="C669">
            <v>248640</v>
          </cell>
          <cell r="D669" t="str">
            <v>FRAN TAX - LAKE OSWE</v>
          </cell>
          <cell r="E669">
            <v>-29391.11</v>
          </cell>
        </row>
        <row r="670">
          <cell r="C670">
            <v>248642</v>
          </cell>
          <cell r="D670" t="str">
            <v>FRAN TAX - NEWBERG</v>
          </cell>
          <cell r="E670">
            <v>-76070.149999999994</v>
          </cell>
        </row>
        <row r="671">
          <cell r="C671">
            <v>248644</v>
          </cell>
          <cell r="D671" t="str">
            <v>FRAN TAX - SHERWOOD</v>
          </cell>
          <cell r="E671">
            <v>-86516.01</v>
          </cell>
        </row>
        <row r="672">
          <cell r="C672">
            <v>248646</v>
          </cell>
          <cell r="D672" t="str">
            <v>FRAN TAX - FOREST GR</v>
          </cell>
          <cell r="E672">
            <v>-79426.350000000006</v>
          </cell>
        </row>
        <row r="673">
          <cell r="C673">
            <v>248648</v>
          </cell>
          <cell r="D673" t="str">
            <v>FRAN TAX - CORNELIUS</v>
          </cell>
          <cell r="E673">
            <v>-5046.0200000000004</v>
          </cell>
        </row>
        <row r="674">
          <cell r="C674">
            <v>248650</v>
          </cell>
          <cell r="D674" t="str">
            <v>FRAN TAX - GRESHAM</v>
          </cell>
          <cell r="E674">
            <v>-164267.6</v>
          </cell>
        </row>
        <row r="675">
          <cell r="C675">
            <v>248652</v>
          </cell>
          <cell r="D675" t="str">
            <v>FRAN TAX - GLADSTONE</v>
          </cell>
          <cell r="E675">
            <v>-4273.88</v>
          </cell>
        </row>
        <row r="676">
          <cell r="C676">
            <v>248654</v>
          </cell>
          <cell r="D676" t="str">
            <v>FRAN TAX - OREGON CI</v>
          </cell>
          <cell r="E676">
            <v>-18351.759999999998</v>
          </cell>
        </row>
        <row r="677">
          <cell r="C677">
            <v>248656</v>
          </cell>
          <cell r="D677" t="str">
            <v>FRAN TAX - WOOD VILL</v>
          </cell>
          <cell r="E677">
            <v>-3380.53</v>
          </cell>
        </row>
        <row r="678">
          <cell r="C678">
            <v>248658</v>
          </cell>
          <cell r="D678" t="str">
            <v>FRAN TAX - EUGENE</v>
          </cell>
          <cell r="E678">
            <v>-85059.79</v>
          </cell>
        </row>
        <row r="679">
          <cell r="C679">
            <v>248660</v>
          </cell>
          <cell r="D679" t="str">
            <v>FRAN TAX - SPRINGFIE</v>
          </cell>
          <cell r="E679">
            <v>-24699.48</v>
          </cell>
        </row>
        <row r="680">
          <cell r="C680">
            <v>248662</v>
          </cell>
          <cell r="D680" t="str">
            <v>FRAN TAX - THE DALLE</v>
          </cell>
          <cell r="E680">
            <v>-3953.8</v>
          </cell>
        </row>
        <row r="681">
          <cell r="C681">
            <v>248664</v>
          </cell>
          <cell r="D681" t="str">
            <v>FRAN TAX - TURNER</v>
          </cell>
          <cell r="E681">
            <v>-1447.54</v>
          </cell>
        </row>
        <row r="682">
          <cell r="C682">
            <v>248666</v>
          </cell>
          <cell r="D682" t="str">
            <v>FRAN TAX - ST HELENS</v>
          </cell>
          <cell r="E682">
            <v>-7940.48</v>
          </cell>
        </row>
        <row r="683">
          <cell r="C683">
            <v>248668</v>
          </cell>
          <cell r="D683" t="str">
            <v>FRAN TAX - SCAPPOOSE</v>
          </cell>
          <cell r="E683">
            <v>-27507.42</v>
          </cell>
        </row>
        <row r="684">
          <cell r="C684">
            <v>248670</v>
          </cell>
          <cell r="D684" t="str">
            <v>FRAN TAX - TIGARD</v>
          </cell>
          <cell r="E684">
            <v>-30375.82</v>
          </cell>
        </row>
        <row r="685">
          <cell r="C685">
            <v>248672</v>
          </cell>
          <cell r="D685" t="str">
            <v>FRAN TAX - SWEET HOM</v>
          </cell>
          <cell r="E685">
            <v>-3243.46</v>
          </cell>
        </row>
        <row r="686">
          <cell r="C686">
            <v>248674</v>
          </cell>
          <cell r="D686" t="str">
            <v>FRAN TAX - HOOD RIVE</v>
          </cell>
          <cell r="E686">
            <v>-8327.75</v>
          </cell>
        </row>
        <row r="687">
          <cell r="C687">
            <v>248676</v>
          </cell>
          <cell r="D687" t="str">
            <v>FRAN TAX - STAYTON</v>
          </cell>
          <cell r="E687">
            <v>-5026.21</v>
          </cell>
        </row>
        <row r="688">
          <cell r="C688">
            <v>248678</v>
          </cell>
          <cell r="D688" t="str">
            <v>FRAN TAX - AUMSVILLE</v>
          </cell>
          <cell r="E688">
            <v>-2337.3000000000002</v>
          </cell>
        </row>
        <row r="689">
          <cell r="C689">
            <v>248680</v>
          </cell>
          <cell r="D689" t="str">
            <v>FRAN TAX - JUNCTION</v>
          </cell>
          <cell r="E689">
            <v>-33648.46</v>
          </cell>
        </row>
        <row r="690">
          <cell r="C690">
            <v>248682</v>
          </cell>
          <cell r="D690" t="str">
            <v>FRAN TAX - COTTAGE G</v>
          </cell>
          <cell r="E690">
            <v>-4760.55</v>
          </cell>
        </row>
        <row r="691">
          <cell r="C691">
            <v>248684</v>
          </cell>
          <cell r="D691" t="str">
            <v>FRAN TAX - CRESWELL</v>
          </cell>
          <cell r="E691">
            <v>-14998.7</v>
          </cell>
        </row>
        <row r="692">
          <cell r="C692">
            <v>248686</v>
          </cell>
          <cell r="D692" t="str">
            <v>FRAN TAX - COLUMBIA</v>
          </cell>
          <cell r="E692">
            <v>-8237.4</v>
          </cell>
        </row>
        <row r="693">
          <cell r="C693">
            <v>248688</v>
          </cell>
          <cell r="D693" t="str">
            <v>FRAN TAX - PHILOMATH</v>
          </cell>
          <cell r="E693">
            <v>-2062.8000000000002</v>
          </cell>
        </row>
        <row r="694">
          <cell r="C694">
            <v>248690</v>
          </cell>
          <cell r="D694" t="str">
            <v>FRAN TAX - DONALD</v>
          </cell>
          <cell r="E694">
            <v>-620.19000000000005</v>
          </cell>
        </row>
        <row r="695">
          <cell r="C695">
            <v>248692</v>
          </cell>
          <cell r="D695" t="str">
            <v>FRAN TAX - MCMINNVIL</v>
          </cell>
          <cell r="E695">
            <v>-69592.460000000006</v>
          </cell>
        </row>
        <row r="696">
          <cell r="C696">
            <v>248694</v>
          </cell>
          <cell r="D696" t="str">
            <v>FRAN TAX - AMITY</v>
          </cell>
          <cell r="E696">
            <v>-3258.39</v>
          </cell>
        </row>
        <row r="697">
          <cell r="C697">
            <v>248696</v>
          </cell>
          <cell r="D697" t="str">
            <v>FRAN TAX - HALSEY</v>
          </cell>
          <cell r="E697">
            <v>-2700.13</v>
          </cell>
        </row>
        <row r="698">
          <cell r="C698">
            <v>248698</v>
          </cell>
          <cell r="D698" t="str">
            <v>FRAN TAX - HARRISBUR</v>
          </cell>
          <cell r="E698">
            <v>-13174.59</v>
          </cell>
        </row>
        <row r="699">
          <cell r="C699">
            <v>248700</v>
          </cell>
          <cell r="D699" t="str">
            <v>FRAN TAX - NORTH PLA</v>
          </cell>
          <cell r="E699">
            <v>-3159.68</v>
          </cell>
        </row>
        <row r="700">
          <cell r="C700">
            <v>248702</v>
          </cell>
          <cell r="D700" t="str">
            <v>FRAN TAX - ASTORIA</v>
          </cell>
          <cell r="E700">
            <v>-61223.62</v>
          </cell>
        </row>
        <row r="701">
          <cell r="C701">
            <v>248704</v>
          </cell>
          <cell r="D701" t="str">
            <v>FRAN TAX - CLATSKANI</v>
          </cell>
          <cell r="E701">
            <v>-2674.97</v>
          </cell>
        </row>
        <row r="702">
          <cell r="C702">
            <v>248706</v>
          </cell>
          <cell r="D702" t="str">
            <v>FRAN TAX - JEFFERSON</v>
          </cell>
          <cell r="E702">
            <v>-6673.18</v>
          </cell>
        </row>
        <row r="703">
          <cell r="C703">
            <v>248708</v>
          </cell>
          <cell r="D703" t="str">
            <v>FRAN TAX - BARLOW</v>
          </cell>
          <cell r="E703">
            <v>-702.58</v>
          </cell>
        </row>
        <row r="704">
          <cell r="C704">
            <v>248710</v>
          </cell>
          <cell r="D704" t="str">
            <v>FRAN TAX - WILLAMINA</v>
          </cell>
          <cell r="E704">
            <v>-4566.7700000000004</v>
          </cell>
        </row>
        <row r="705">
          <cell r="C705">
            <v>248712</v>
          </cell>
          <cell r="D705" t="str">
            <v>FRAN TAX - WATERLOO</v>
          </cell>
          <cell r="E705">
            <v>-503.16</v>
          </cell>
        </row>
        <row r="706">
          <cell r="C706">
            <v>248714</v>
          </cell>
          <cell r="D706" t="str">
            <v>FRAN TAX - SODAVILLE</v>
          </cell>
          <cell r="E706">
            <v>155.38</v>
          </cell>
        </row>
        <row r="707">
          <cell r="C707">
            <v>248716</v>
          </cell>
          <cell r="D707" t="str">
            <v>FRAN TAX - WARRENTON</v>
          </cell>
          <cell r="E707">
            <v>-6495.08</v>
          </cell>
        </row>
        <row r="708">
          <cell r="C708">
            <v>248718</v>
          </cell>
          <cell r="D708" t="str">
            <v>FRAN TAX - SEASIDE</v>
          </cell>
          <cell r="E708">
            <v>-45913.64</v>
          </cell>
        </row>
        <row r="709">
          <cell r="C709">
            <v>248720</v>
          </cell>
          <cell r="D709" t="str">
            <v>FRAN TAX - SHERIDAN</v>
          </cell>
          <cell r="E709">
            <v>-14955.61</v>
          </cell>
        </row>
        <row r="710">
          <cell r="C710">
            <v>248722</v>
          </cell>
          <cell r="D710" t="str">
            <v>FRAN TAX - TOLEDO</v>
          </cell>
          <cell r="E710">
            <v>-573.57000000000005</v>
          </cell>
        </row>
        <row r="711">
          <cell r="C711">
            <v>248724</v>
          </cell>
          <cell r="D711" t="str">
            <v>FRAN TAX - NEWPORT</v>
          </cell>
          <cell r="E711">
            <v>-10229.040000000001</v>
          </cell>
        </row>
        <row r="712">
          <cell r="C712">
            <v>248726</v>
          </cell>
          <cell r="D712" t="str">
            <v>FRAN TAX - BANKS</v>
          </cell>
          <cell r="E712">
            <v>-816.81</v>
          </cell>
        </row>
        <row r="713">
          <cell r="C713">
            <v>248728</v>
          </cell>
          <cell r="D713" t="str">
            <v>FRAN TAX - LINCOLN C</v>
          </cell>
          <cell r="E713">
            <v>-59622.23</v>
          </cell>
        </row>
        <row r="714">
          <cell r="C714">
            <v>248730</v>
          </cell>
          <cell r="D714" t="str">
            <v>FRAN TAX - SILETZ</v>
          </cell>
          <cell r="E714">
            <v>-1568.9</v>
          </cell>
        </row>
        <row r="715">
          <cell r="C715">
            <v>248732</v>
          </cell>
          <cell r="D715" t="str">
            <v>FRAN TAX - SANDY</v>
          </cell>
          <cell r="E715">
            <v>-48466.42</v>
          </cell>
        </row>
        <row r="716">
          <cell r="C716">
            <v>248734</v>
          </cell>
          <cell r="D716" t="str">
            <v>FRAN TAX - CANBY</v>
          </cell>
          <cell r="E716">
            <v>-59378.36</v>
          </cell>
        </row>
        <row r="717">
          <cell r="C717">
            <v>248736</v>
          </cell>
          <cell r="D717" t="str">
            <v>FRAN TAX - KING CITY</v>
          </cell>
          <cell r="E717">
            <v>-18473.53</v>
          </cell>
        </row>
        <row r="718">
          <cell r="C718">
            <v>248738</v>
          </cell>
          <cell r="D718" t="str">
            <v>FRAN TAX - HAPPY VAL</v>
          </cell>
          <cell r="E718">
            <v>-14520.19</v>
          </cell>
        </row>
        <row r="719">
          <cell r="C719">
            <v>248740</v>
          </cell>
          <cell r="D719" t="str">
            <v>FRAN TAX - DURHAM</v>
          </cell>
          <cell r="E719">
            <v>-10199.040000000001</v>
          </cell>
        </row>
        <row r="720">
          <cell r="C720">
            <v>248742</v>
          </cell>
          <cell r="D720" t="str">
            <v>FRAN TAX - DUNDEE</v>
          </cell>
          <cell r="E720">
            <v>-1504.69</v>
          </cell>
        </row>
        <row r="721">
          <cell r="C721">
            <v>248744</v>
          </cell>
          <cell r="D721" t="str">
            <v>FRAN TAX - MAYWOOD P</v>
          </cell>
          <cell r="E721">
            <v>-435.98</v>
          </cell>
        </row>
        <row r="722">
          <cell r="C722">
            <v>248746</v>
          </cell>
          <cell r="D722" t="str">
            <v>FRAN TAX - WILSONVIL</v>
          </cell>
          <cell r="E722">
            <v>-16707.11</v>
          </cell>
        </row>
        <row r="723">
          <cell r="C723">
            <v>248748</v>
          </cell>
          <cell r="D723" t="str">
            <v>FRAN TAX - JOHNSON C</v>
          </cell>
          <cell r="E723">
            <v>-77.89</v>
          </cell>
        </row>
        <row r="724">
          <cell r="C724">
            <v>248750</v>
          </cell>
          <cell r="D724" t="str">
            <v>FRAN TAX - RIVERGROV</v>
          </cell>
          <cell r="E724">
            <v>-340.47</v>
          </cell>
        </row>
        <row r="725">
          <cell r="C725">
            <v>248752</v>
          </cell>
          <cell r="D725" t="str">
            <v>FRAN TAX - TANGENT</v>
          </cell>
          <cell r="E725">
            <v>-334.67</v>
          </cell>
        </row>
        <row r="726">
          <cell r="C726">
            <v>248754</v>
          </cell>
          <cell r="D726" t="str">
            <v>FRAN TAX - DEPOE BAY</v>
          </cell>
          <cell r="E726">
            <v>-10774.58</v>
          </cell>
        </row>
        <row r="727">
          <cell r="C727">
            <v>248756</v>
          </cell>
          <cell r="D727" t="str">
            <v>FRAN TAX - MILLERSBU</v>
          </cell>
          <cell r="E727">
            <v>-20818.05</v>
          </cell>
        </row>
        <row r="728">
          <cell r="C728">
            <v>248758</v>
          </cell>
          <cell r="D728" t="str">
            <v>FRAN TAX - ADAIR VIL</v>
          </cell>
          <cell r="E728">
            <v>-3896.88</v>
          </cell>
        </row>
        <row r="729">
          <cell r="C729">
            <v>248760</v>
          </cell>
          <cell r="D729" t="str">
            <v>FRAN TAX - KEIZER</v>
          </cell>
          <cell r="E729">
            <v>-16308.41</v>
          </cell>
        </row>
        <row r="730">
          <cell r="C730">
            <v>248762</v>
          </cell>
          <cell r="D730" t="str">
            <v>FRAN TAX - VERNONIA</v>
          </cell>
          <cell r="E730">
            <v>-1137.29</v>
          </cell>
        </row>
        <row r="731">
          <cell r="C731">
            <v>248764</v>
          </cell>
          <cell r="D731" t="str">
            <v>FRAN TAX - COOS BAY</v>
          </cell>
          <cell r="E731">
            <v>-6239.91</v>
          </cell>
        </row>
        <row r="732">
          <cell r="C732">
            <v>248766</v>
          </cell>
          <cell r="D732" t="str">
            <v>FRAN TAX - NORTH BEN</v>
          </cell>
          <cell r="E732">
            <v>-14473.96</v>
          </cell>
        </row>
        <row r="733">
          <cell r="C733">
            <v>248768</v>
          </cell>
          <cell r="D733" t="str">
            <v>FRAN TAX - MYRTLE PO</v>
          </cell>
          <cell r="E733">
            <v>-4949.92</v>
          </cell>
        </row>
        <row r="734">
          <cell r="C734">
            <v>248770</v>
          </cell>
          <cell r="D734" t="str">
            <v>FRAN TAX - COQUILLE</v>
          </cell>
          <cell r="E734">
            <v>-7674.69</v>
          </cell>
        </row>
        <row r="735">
          <cell r="C735">
            <v>248772</v>
          </cell>
          <cell r="D735" t="str">
            <v>FRAN TAX - VANCOUVER</v>
          </cell>
          <cell r="E735">
            <v>-267830.89</v>
          </cell>
        </row>
        <row r="736">
          <cell r="C736">
            <v>248774</v>
          </cell>
          <cell r="D736" t="str">
            <v>FRAN TAX - WASHOUGAL</v>
          </cell>
          <cell r="E736">
            <v>-18989.97</v>
          </cell>
        </row>
        <row r="737">
          <cell r="C737">
            <v>248776</v>
          </cell>
          <cell r="D737" t="str">
            <v>FRAN TAX - CAMAS</v>
          </cell>
          <cell r="E737">
            <v>-22494.12</v>
          </cell>
        </row>
        <row r="738">
          <cell r="C738">
            <v>248778</v>
          </cell>
          <cell r="D738" t="str">
            <v>FRAN TAX - BINGEN</v>
          </cell>
          <cell r="E738">
            <v>-1534.35</v>
          </cell>
        </row>
        <row r="739">
          <cell r="C739">
            <v>248780</v>
          </cell>
          <cell r="D739" t="str">
            <v>FRAN TAX - WHITE SAL</v>
          </cell>
          <cell r="E739">
            <v>-35408.519999999997</v>
          </cell>
        </row>
        <row r="740">
          <cell r="C740">
            <v>248782</v>
          </cell>
          <cell r="D740" t="str">
            <v>FRAN TAX - BATTLEGRO</v>
          </cell>
          <cell r="E740">
            <v>-188079.21</v>
          </cell>
        </row>
        <row r="741">
          <cell r="C741">
            <v>248784</v>
          </cell>
          <cell r="D741" t="str">
            <v>FRAN TAX - RIDGEFIEL</v>
          </cell>
          <cell r="E741">
            <v>-23854.76</v>
          </cell>
        </row>
        <row r="742">
          <cell r="C742">
            <v>248786</v>
          </cell>
          <cell r="D742" t="str">
            <v>FRAN TAX - NORTH BON</v>
          </cell>
          <cell r="E742">
            <v>-8490.5300000000007</v>
          </cell>
        </row>
        <row r="743">
          <cell r="C743">
            <v>248788</v>
          </cell>
          <cell r="D743" t="str">
            <v>FRAN TAX - LA CENTER</v>
          </cell>
          <cell r="E743">
            <v>-6342.19</v>
          </cell>
        </row>
        <row r="744">
          <cell r="C744">
            <v>252002</v>
          </cell>
          <cell r="D744" t="str">
            <v>DEBT ISSU COST-CONTR</v>
          </cell>
          <cell r="E744">
            <v>-61803.74</v>
          </cell>
        </row>
        <row r="745">
          <cell r="C745">
            <v>252008</v>
          </cell>
          <cell r="D745" t="str">
            <v>UNAMT DEBT DIS 6.52%</v>
          </cell>
          <cell r="E745">
            <v>9506.25</v>
          </cell>
        </row>
        <row r="746">
          <cell r="C746">
            <v>252010</v>
          </cell>
          <cell r="D746" t="str">
            <v>UNAMT DEBT DIS 7.05%</v>
          </cell>
          <cell r="E746">
            <v>23720.9</v>
          </cell>
        </row>
        <row r="747">
          <cell r="C747">
            <v>252012</v>
          </cell>
          <cell r="D747" t="str">
            <v>UNAMT DEBT DIS 7.00%</v>
          </cell>
          <cell r="E747">
            <v>23920.84</v>
          </cell>
        </row>
        <row r="748">
          <cell r="C748">
            <v>252014</v>
          </cell>
          <cell r="D748" t="str">
            <v>UNAMT DEBT DIS 6.65%</v>
          </cell>
          <cell r="E748">
            <v>27670.97</v>
          </cell>
        </row>
        <row r="749">
          <cell r="C749">
            <v>252016</v>
          </cell>
          <cell r="D749" t="str">
            <v>UNAMT DEBT DIS 6.65%</v>
          </cell>
          <cell r="E749">
            <v>18538</v>
          </cell>
        </row>
        <row r="750">
          <cell r="C750">
            <v>252020</v>
          </cell>
          <cell r="D750" t="str">
            <v>UNAMT DEBT DIS 7.74%</v>
          </cell>
          <cell r="E750">
            <v>48463.85</v>
          </cell>
        </row>
        <row r="751">
          <cell r="C751">
            <v>252022</v>
          </cell>
          <cell r="D751" t="str">
            <v>UNAMT DEBT DIS 7.85%</v>
          </cell>
          <cell r="E751">
            <v>24607.67</v>
          </cell>
        </row>
        <row r="752">
          <cell r="C752">
            <v>252024</v>
          </cell>
          <cell r="D752" t="str">
            <v>UNAMT DEBT DIS 7.72%</v>
          </cell>
          <cell r="E752">
            <v>21786.81</v>
          </cell>
        </row>
        <row r="753">
          <cell r="C753">
            <v>252026</v>
          </cell>
          <cell r="D753" t="str">
            <v>UNAMT DEBT DIS 5.82%</v>
          </cell>
          <cell r="E753">
            <v>130152.4</v>
          </cell>
        </row>
        <row r="754">
          <cell r="C754">
            <v>252028</v>
          </cell>
          <cell r="D754" t="str">
            <v>UNAMT DEBT DISC 5.66</v>
          </cell>
          <cell r="E754">
            <v>123827.38</v>
          </cell>
        </row>
        <row r="755">
          <cell r="C755">
            <v>252030</v>
          </cell>
          <cell r="D755" t="str">
            <v>UNAMT DEBT DISC 5.62</v>
          </cell>
          <cell r="E755">
            <v>21369.599999999999</v>
          </cell>
        </row>
        <row r="756">
          <cell r="C756">
            <v>252032</v>
          </cell>
          <cell r="D756" t="str">
            <v>UNAMT DEBT DISC 5.25</v>
          </cell>
          <cell r="E756">
            <v>41393.449999999997</v>
          </cell>
        </row>
        <row r="757">
          <cell r="C757">
            <v>252038</v>
          </cell>
          <cell r="D757" t="str">
            <v>UNAMT DEBT DISC4.000</v>
          </cell>
          <cell r="E757">
            <v>358366.5</v>
          </cell>
        </row>
        <row r="758">
          <cell r="C758">
            <v>252040</v>
          </cell>
          <cell r="D758" t="str">
            <v>UNAMT DEBT DISC3.542</v>
          </cell>
          <cell r="E758">
            <v>56653.43</v>
          </cell>
        </row>
        <row r="759">
          <cell r="C759">
            <v>252042</v>
          </cell>
          <cell r="D759" t="str">
            <v>UNAMT DEBT DISC 4.13</v>
          </cell>
          <cell r="E759">
            <v>490919.7</v>
          </cell>
        </row>
        <row r="760">
          <cell r="C760">
            <v>252044</v>
          </cell>
          <cell r="D760" t="str">
            <v>UNAMT DEBT DISC 2.82</v>
          </cell>
          <cell r="E760">
            <v>153714.68</v>
          </cell>
        </row>
        <row r="761">
          <cell r="C761">
            <v>252046</v>
          </cell>
          <cell r="D761" t="str">
            <v>UNAMT DEBT DISC 3.21</v>
          </cell>
          <cell r="E761">
            <v>211866.49</v>
          </cell>
        </row>
        <row r="762">
          <cell r="C762">
            <v>252048</v>
          </cell>
          <cell r="D762" t="str">
            <v>UNAMT DEBT DISC 3.68</v>
          </cell>
          <cell r="E762">
            <v>775314.92</v>
          </cell>
        </row>
        <row r="763">
          <cell r="C763">
            <v>252050</v>
          </cell>
          <cell r="D763" t="str">
            <v>UNAMT DEBT DISC 4.11</v>
          </cell>
          <cell r="E763">
            <v>270762.86</v>
          </cell>
        </row>
        <row r="764">
          <cell r="C764">
            <v>252052</v>
          </cell>
          <cell r="D764" t="str">
            <v>UNAMT DEBT DISC 3.86</v>
          </cell>
          <cell r="E764">
            <v>972053.09</v>
          </cell>
        </row>
        <row r="765">
          <cell r="C765">
            <v>252054</v>
          </cell>
          <cell r="D765" t="str">
            <v>UNAMT DEBT DISC 3.14</v>
          </cell>
          <cell r="E765">
            <v>381584.72</v>
          </cell>
        </row>
        <row r="766">
          <cell r="C766">
            <v>252056</v>
          </cell>
          <cell r="D766" t="str">
            <v>UNAMT DEBT DISC 3.60</v>
          </cell>
          <cell r="E766">
            <v>2229436.96</v>
          </cell>
        </row>
        <row r="767">
          <cell r="C767">
            <v>252058</v>
          </cell>
          <cell r="D767" t="str">
            <v>UNAMT DEBT DISC 3.07</v>
          </cell>
          <cell r="E767">
            <v>1389639.81</v>
          </cell>
        </row>
        <row r="768">
          <cell r="C768">
            <v>252059</v>
          </cell>
          <cell r="D768" t="str">
            <v>UNAMT DEBT DISC 4.78</v>
          </cell>
          <cell r="E768">
            <v>424000</v>
          </cell>
        </row>
        <row r="769">
          <cell r="C769">
            <v>252202</v>
          </cell>
          <cell r="D769" t="str">
            <v>CURR PORT LTD-CONTRA</v>
          </cell>
          <cell r="E769">
            <v>50000000</v>
          </cell>
        </row>
        <row r="770">
          <cell r="C770">
            <v>252208</v>
          </cell>
          <cell r="D770" t="str">
            <v>SEC MTN'S 6.52%-2025</v>
          </cell>
          <cell r="E770">
            <v>-10000000</v>
          </cell>
        </row>
        <row r="771">
          <cell r="C771">
            <v>252210</v>
          </cell>
          <cell r="D771" t="str">
            <v>SEC MTN'S 7.05%-2026</v>
          </cell>
          <cell r="E771">
            <v>-20000000</v>
          </cell>
        </row>
        <row r="772">
          <cell r="C772">
            <v>252212</v>
          </cell>
          <cell r="D772" t="str">
            <v>SEC MTN'S 7.00%-2027</v>
          </cell>
          <cell r="E772">
            <v>-20000000</v>
          </cell>
        </row>
        <row r="773">
          <cell r="C773">
            <v>252214</v>
          </cell>
          <cell r="D773" t="str">
            <v>SEC MTN'S 6.65%-2027</v>
          </cell>
          <cell r="E773">
            <v>-19700000</v>
          </cell>
        </row>
        <row r="774">
          <cell r="C774">
            <v>252216</v>
          </cell>
          <cell r="D774" t="str">
            <v>SEC MTN'S 6.65%-2028</v>
          </cell>
          <cell r="E774">
            <v>-10000000</v>
          </cell>
        </row>
        <row r="775">
          <cell r="C775">
            <v>252220</v>
          </cell>
          <cell r="D775" t="str">
            <v>SEC MTN'S 7.74%-2030</v>
          </cell>
          <cell r="E775">
            <v>-20000000</v>
          </cell>
        </row>
        <row r="776">
          <cell r="C776">
            <v>252222</v>
          </cell>
          <cell r="D776" t="str">
            <v>SEC MTN'S 7.85%-2030</v>
          </cell>
          <cell r="E776">
            <v>-10000000</v>
          </cell>
        </row>
        <row r="777">
          <cell r="C777">
            <v>252224</v>
          </cell>
          <cell r="D777" t="str">
            <v>SEC MTN'S 7.72%-2025</v>
          </cell>
          <cell r="E777">
            <v>-20000000</v>
          </cell>
        </row>
        <row r="778">
          <cell r="C778">
            <v>252226</v>
          </cell>
          <cell r="D778" t="str">
            <v>SEC MTN'S 5.82%-2032</v>
          </cell>
          <cell r="E778">
            <v>-30000000</v>
          </cell>
        </row>
        <row r="779">
          <cell r="C779">
            <v>252228</v>
          </cell>
          <cell r="D779" t="str">
            <v>SEC MTN'S 5.66%-2033</v>
          </cell>
          <cell r="E779">
            <v>-40000000</v>
          </cell>
        </row>
        <row r="780">
          <cell r="C780">
            <v>252230</v>
          </cell>
          <cell r="D780" t="str">
            <v>SEC MTN'S 5.62%-2023</v>
          </cell>
          <cell r="E780">
            <v>-40000000</v>
          </cell>
        </row>
        <row r="781">
          <cell r="C781">
            <v>252232</v>
          </cell>
          <cell r="D781" t="str">
            <v>SEC MTN'S 5.25%-2035</v>
          </cell>
          <cell r="E781">
            <v>-10000000</v>
          </cell>
        </row>
        <row r="782">
          <cell r="C782">
            <v>252238</v>
          </cell>
          <cell r="D782" t="str">
            <v>PRVT BOND 4.00%-2042</v>
          </cell>
          <cell r="E782">
            <v>-50000000</v>
          </cell>
        </row>
        <row r="783">
          <cell r="C783">
            <v>252240</v>
          </cell>
          <cell r="D783" t="str">
            <v>SEC MTN'S3.542%-2023</v>
          </cell>
          <cell r="E783">
            <v>-50000000</v>
          </cell>
        </row>
        <row r="784">
          <cell r="C784">
            <v>252242</v>
          </cell>
          <cell r="D784" t="str">
            <v>SEC MTN'S3.21%-2026</v>
          </cell>
          <cell r="E784">
            <v>-35000000</v>
          </cell>
        </row>
        <row r="785">
          <cell r="C785">
            <v>252244</v>
          </cell>
          <cell r="D785" t="str">
            <v>SEC MTN'S4.13%-2046</v>
          </cell>
          <cell r="E785">
            <v>-40000000</v>
          </cell>
        </row>
        <row r="786">
          <cell r="C786">
            <v>252246</v>
          </cell>
          <cell r="D786" t="str">
            <v>SEC MTN'S2.822%-2027</v>
          </cell>
          <cell r="E786">
            <v>-25000000</v>
          </cell>
        </row>
        <row r="787">
          <cell r="C787">
            <v>252248</v>
          </cell>
          <cell r="D787" t="str">
            <v>SEC MTN'S3.68%-2047</v>
          </cell>
          <cell r="E787">
            <v>-75000000</v>
          </cell>
        </row>
        <row r="788">
          <cell r="C788">
            <v>252250</v>
          </cell>
          <cell r="D788" t="str">
            <v>SEC MTN'S4.11%-2048</v>
          </cell>
          <cell r="E788">
            <v>-50000000</v>
          </cell>
        </row>
        <row r="789">
          <cell r="C789">
            <v>252252</v>
          </cell>
          <cell r="D789" t="str">
            <v>SEC MTN'S3.869%-2049</v>
          </cell>
          <cell r="E789">
            <v>-90000000</v>
          </cell>
        </row>
        <row r="790">
          <cell r="C790">
            <v>252254</v>
          </cell>
          <cell r="D790" t="str">
            <v>SEC MTN'S3.141%-2029</v>
          </cell>
          <cell r="E790">
            <v>-50000000</v>
          </cell>
        </row>
        <row r="791">
          <cell r="C791">
            <v>252256</v>
          </cell>
          <cell r="D791" t="str">
            <v>SEC MTN'S3.60%-2050</v>
          </cell>
          <cell r="E791">
            <v>-150000000</v>
          </cell>
        </row>
        <row r="792">
          <cell r="C792">
            <v>252258</v>
          </cell>
          <cell r="D792" t="str">
            <v>SEC MTN'S 3.07% 2051</v>
          </cell>
          <cell r="E792">
            <v>-130000000</v>
          </cell>
        </row>
        <row r="793">
          <cell r="C793">
            <v>252259</v>
          </cell>
          <cell r="D793" t="str">
            <v>SEC MTN  4.78% 2052</v>
          </cell>
          <cell r="E793">
            <v>-140000000</v>
          </cell>
        </row>
        <row r="794">
          <cell r="C794">
            <v>252410</v>
          </cell>
          <cell r="D794" t="str">
            <v>SHELF REGISTRATION</v>
          </cell>
          <cell r="E794">
            <v>0</v>
          </cell>
        </row>
        <row r="795">
          <cell r="C795">
            <v>256005</v>
          </cell>
          <cell r="D795" t="str">
            <v>DefIncTax-EDIT Remea</v>
          </cell>
          <cell r="E795">
            <v>49409805</v>
          </cell>
        </row>
        <row r="796">
          <cell r="C796">
            <v>256010</v>
          </cell>
          <cell r="D796" t="str">
            <v>DEF INC TAX-PRE 1981</v>
          </cell>
          <cell r="E796">
            <v>-1099666.1399999999</v>
          </cell>
        </row>
        <row r="797">
          <cell r="C797">
            <v>256015</v>
          </cell>
          <cell r="D797" t="str">
            <v>DEF INC TAX-PRE 1981</v>
          </cell>
          <cell r="E797">
            <v>-9896614.2400000002</v>
          </cell>
        </row>
        <row r="798">
          <cell r="C798">
            <v>256016</v>
          </cell>
          <cell r="D798" t="str">
            <v>R&amp;E TAX CREDIT</v>
          </cell>
          <cell r="E798">
            <v>-1</v>
          </cell>
        </row>
        <row r="799">
          <cell r="C799">
            <v>256020</v>
          </cell>
          <cell r="D799" t="str">
            <v>DEFINCTAX-AFUDC-FED</v>
          </cell>
          <cell r="E799">
            <v>-746182.37</v>
          </cell>
        </row>
        <row r="800">
          <cell r="C800">
            <v>256025</v>
          </cell>
          <cell r="D800" t="str">
            <v>DEFINCTAX-AFUDC - ST</v>
          </cell>
          <cell r="E800">
            <v>-264525.27</v>
          </cell>
        </row>
        <row r="801">
          <cell r="C801">
            <v>256030</v>
          </cell>
          <cell r="D801" t="str">
            <v>DEF INC TAX-UTIL-REV</v>
          </cell>
          <cell r="E801">
            <v>-7804719.6200000001</v>
          </cell>
        </row>
        <row r="802">
          <cell r="C802">
            <v>256035</v>
          </cell>
          <cell r="D802" t="str">
            <v>DEF INC TAX-UTIL-REV</v>
          </cell>
          <cell r="E802">
            <v>-2766811.57</v>
          </cell>
        </row>
        <row r="803">
          <cell r="C803">
            <v>256040</v>
          </cell>
          <cell r="D803" t="str">
            <v>DEF INC TAX-NON UTIL</v>
          </cell>
          <cell r="E803">
            <v>-341395.66</v>
          </cell>
        </row>
        <row r="804">
          <cell r="C804">
            <v>256045</v>
          </cell>
          <cell r="D804" t="str">
            <v>DEF INC TAX-NON UTIL</v>
          </cell>
          <cell r="E804">
            <v>-116338.55</v>
          </cell>
        </row>
        <row r="805">
          <cell r="C805">
            <v>256050</v>
          </cell>
          <cell r="D805" t="str">
            <v>DEF INC TAX-NMIS FED</v>
          </cell>
          <cell r="E805">
            <v>-11356164</v>
          </cell>
        </row>
        <row r="806">
          <cell r="C806">
            <v>256055</v>
          </cell>
          <cell r="D806" t="str">
            <v>DEF INC TAX-NMIS STA</v>
          </cell>
          <cell r="E806">
            <v>-4025821</v>
          </cell>
        </row>
        <row r="807">
          <cell r="C807">
            <v>256060</v>
          </cell>
          <cell r="D807" t="str">
            <v>DEF INC TAX-NM A FED</v>
          </cell>
          <cell r="E807">
            <v>-981981</v>
          </cell>
        </row>
        <row r="808">
          <cell r="C808">
            <v>256065</v>
          </cell>
          <cell r="D808" t="str">
            <v>DEF INC TAX-NMIS STA</v>
          </cell>
          <cell r="E808">
            <v>-348117</v>
          </cell>
        </row>
        <row r="809">
          <cell r="C809">
            <v>256070</v>
          </cell>
          <cell r="D809" t="str">
            <v>DEF INC TAX-UTIL-DEP</v>
          </cell>
          <cell r="E809">
            <v>-239395664.12</v>
          </cell>
        </row>
        <row r="810">
          <cell r="C810">
            <v>256075</v>
          </cell>
          <cell r="D810" t="str">
            <v>DEF INC TAX-UTIL-DEP</v>
          </cell>
          <cell r="E810">
            <v>-83829766.579999998</v>
          </cell>
        </row>
        <row r="811">
          <cell r="C811">
            <v>256080</v>
          </cell>
          <cell r="D811" t="str">
            <v>DEF INC TAX-UTIL-OTH</v>
          </cell>
          <cell r="E811">
            <v>-31213067.949999999</v>
          </cell>
        </row>
        <row r="812">
          <cell r="C812">
            <v>256085</v>
          </cell>
          <cell r="D812" t="str">
            <v>DEF INC TAX-UTIL-OTH</v>
          </cell>
          <cell r="E812">
            <v>-11061059.300000001</v>
          </cell>
        </row>
        <row r="813">
          <cell r="C813">
            <v>256090</v>
          </cell>
          <cell r="D813" t="str">
            <v>DEF INC TAX-STOR DEP</v>
          </cell>
          <cell r="E813">
            <v>-6291482.8200000003</v>
          </cell>
        </row>
        <row r="814">
          <cell r="C814">
            <v>256095</v>
          </cell>
          <cell r="D814" t="str">
            <v>DEF INC TAX-STOR DEP</v>
          </cell>
          <cell r="E814">
            <v>-2226265.58</v>
          </cell>
        </row>
        <row r="815">
          <cell r="C815">
            <v>256100</v>
          </cell>
          <cell r="D815" t="str">
            <v>DEF INC TAX- OCI FED</v>
          </cell>
          <cell r="E815">
            <v>23913025.93</v>
          </cell>
        </row>
        <row r="816">
          <cell r="C816">
            <v>256105</v>
          </cell>
          <cell r="D816" t="str">
            <v>DEF INC TAX- OCI ST</v>
          </cell>
          <cell r="E816">
            <v>8477295.0500000007</v>
          </cell>
        </row>
        <row r="817">
          <cell r="C817">
            <v>256110</v>
          </cell>
          <cell r="D817" t="str">
            <v>STATE TAX CREDITS</v>
          </cell>
          <cell r="E817">
            <v>55759</v>
          </cell>
        </row>
        <row r="818">
          <cell r="C818">
            <v>256115</v>
          </cell>
          <cell r="D818" t="str">
            <v>DEF INC TAX FED - DB</v>
          </cell>
          <cell r="E818">
            <v>-19987248.879999999</v>
          </cell>
        </row>
        <row r="819">
          <cell r="C819">
            <v>256117</v>
          </cell>
          <cell r="D819" t="str">
            <v>DEF INC TAX STATE–DB</v>
          </cell>
          <cell r="E819">
            <v>-7085589.0700000003</v>
          </cell>
        </row>
        <row r="820">
          <cell r="C820">
            <v>256120</v>
          </cell>
          <cell r="D820" t="str">
            <v>DEF INC TAX FED - FA</v>
          </cell>
          <cell r="E820">
            <v>-1061599.3999999999</v>
          </cell>
        </row>
        <row r="821">
          <cell r="C821">
            <v>256125</v>
          </cell>
          <cell r="D821" t="str">
            <v>DEF INC TAX STATE -</v>
          </cell>
          <cell r="E821">
            <v>-376340.33</v>
          </cell>
        </row>
        <row r="822">
          <cell r="C822">
            <v>260005</v>
          </cell>
          <cell r="D822" t="str">
            <v>ASSET RETIREMENT OBL</v>
          </cell>
          <cell r="E822">
            <v>-456610319.31</v>
          </cell>
        </row>
        <row r="823">
          <cell r="C823">
            <v>260010</v>
          </cell>
          <cell r="D823" t="str">
            <v>N. MIST ARO</v>
          </cell>
          <cell r="E823">
            <v>-2415004.46</v>
          </cell>
        </row>
        <row r="824">
          <cell r="C824">
            <v>260015</v>
          </cell>
          <cell r="D824" t="str">
            <v>ACCUM COR NONUTILITY</v>
          </cell>
          <cell r="E824">
            <v>-1641132.31</v>
          </cell>
        </row>
        <row r="825">
          <cell r="C825">
            <v>260205</v>
          </cell>
          <cell r="D825" t="str">
            <v>FAS 133 LT REG GNS</v>
          </cell>
          <cell r="E825">
            <v>-7884030</v>
          </cell>
        </row>
        <row r="826">
          <cell r="C826">
            <v>260210</v>
          </cell>
          <cell r="D826" t="str">
            <v>FAS 133 LT REG GNS</v>
          </cell>
          <cell r="E826">
            <v>-123992</v>
          </cell>
        </row>
        <row r="827">
          <cell r="C827">
            <v>260215</v>
          </cell>
          <cell r="D827" t="str">
            <v>PHY OPT LT GAINS REG</v>
          </cell>
          <cell r="E827">
            <v>0</v>
          </cell>
        </row>
        <row r="828">
          <cell r="C828">
            <v>260405</v>
          </cell>
          <cell r="D828" t="str">
            <v>CUSTCONTR RES NEW OR</v>
          </cell>
          <cell r="E828">
            <v>-1769393.11</v>
          </cell>
        </row>
        <row r="829">
          <cell r="C829">
            <v>260410</v>
          </cell>
          <cell r="D829" t="str">
            <v>CUSTCONTR RES NEW WA</v>
          </cell>
          <cell r="E829">
            <v>-2446933.5</v>
          </cell>
        </row>
        <row r="830">
          <cell r="C830">
            <v>260415</v>
          </cell>
          <cell r="D830" t="str">
            <v>CUSTCONTR RES CON OR</v>
          </cell>
          <cell r="E830">
            <v>-2384897.0299999998</v>
          </cell>
        </row>
        <row r="831">
          <cell r="C831">
            <v>260420</v>
          </cell>
          <cell r="D831" t="str">
            <v>CUSTCONTR RES CON WA</v>
          </cell>
          <cell r="E831">
            <v>-667483.35</v>
          </cell>
        </row>
        <row r="832">
          <cell r="C832">
            <v>260425</v>
          </cell>
          <cell r="D832" t="str">
            <v>CUSTCONTR M/F NEW OR</v>
          </cell>
          <cell r="E832">
            <v>-125556</v>
          </cell>
        </row>
        <row r="833">
          <cell r="C833">
            <v>260430</v>
          </cell>
          <cell r="D833" t="str">
            <v>CUSTCONTR M/F NEW WA</v>
          </cell>
          <cell r="E833">
            <v>-111025.33</v>
          </cell>
        </row>
        <row r="834">
          <cell r="C834">
            <v>260435</v>
          </cell>
          <cell r="D834" t="str">
            <v>CUSTCONTR M/F CO OR</v>
          </cell>
          <cell r="E834">
            <v>-30793.200000000001</v>
          </cell>
        </row>
        <row r="835">
          <cell r="C835">
            <v>260440</v>
          </cell>
          <cell r="D835" t="str">
            <v>CUSTCONTR M/F CO WA</v>
          </cell>
          <cell r="E835">
            <v>-4282</v>
          </cell>
        </row>
        <row r="836">
          <cell r="C836">
            <v>260445</v>
          </cell>
          <cell r="D836" t="str">
            <v>CUSTCONTR COM NE OR</v>
          </cell>
          <cell r="E836">
            <v>-1125693.28</v>
          </cell>
        </row>
        <row r="837">
          <cell r="C837">
            <v>260450</v>
          </cell>
          <cell r="D837" t="str">
            <v>CUSTCONTR COM NE WA</v>
          </cell>
          <cell r="E837">
            <v>-154682</v>
          </cell>
        </row>
        <row r="838">
          <cell r="C838">
            <v>260455</v>
          </cell>
          <cell r="D838" t="str">
            <v>CUSTCONTR COM CO OR</v>
          </cell>
          <cell r="E838">
            <v>-365446.67</v>
          </cell>
        </row>
        <row r="839">
          <cell r="C839">
            <v>260460</v>
          </cell>
          <cell r="D839" t="str">
            <v>CUSTCONTR COM CO WA</v>
          </cell>
          <cell r="E839">
            <v>-8951</v>
          </cell>
        </row>
        <row r="840">
          <cell r="C840">
            <v>260465</v>
          </cell>
          <cell r="D840" t="str">
            <v>CUSTCONTR IND NEW OR</v>
          </cell>
          <cell r="E840">
            <v>-22315</v>
          </cell>
        </row>
        <row r="841">
          <cell r="C841">
            <v>260470</v>
          </cell>
          <cell r="D841" t="str">
            <v>CUSTCONTR IND CON OR</v>
          </cell>
          <cell r="E841">
            <v>-5450</v>
          </cell>
        </row>
        <row r="842">
          <cell r="C842">
            <v>260605</v>
          </cell>
          <cell r="D842" t="str">
            <v>REGLIABILITY RECL-ST</v>
          </cell>
          <cell r="E842">
            <v>-1846561.55</v>
          </cell>
        </row>
        <row r="843">
          <cell r="C843">
            <v>260620</v>
          </cell>
          <cell r="D843" t="str">
            <v>Tax - EDIT -Plant LT</v>
          </cell>
          <cell r="E843">
            <v>-117195426</v>
          </cell>
        </row>
        <row r="844">
          <cell r="C844">
            <v>260625</v>
          </cell>
          <cell r="D844" t="str">
            <v>REG LIAB-TAX-EDIT-PL</v>
          </cell>
          <cell r="E844">
            <v>-13176303</v>
          </cell>
        </row>
        <row r="845">
          <cell r="C845">
            <v>260630</v>
          </cell>
          <cell r="D845" t="str">
            <v>REG LIAB-TAX-EDIT-GR</v>
          </cell>
          <cell r="E845">
            <v>-47472427</v>
          </cell>
        </row>
        <row r="846">
          <cell r="C846">
            <v>260635</v>
          </cell>
          <cell r="D846" t="str">
            <v>Tax -EDIT-Gas Res LT</v>
          </cell>
          <cell r="E846">
            <v>-1474718</v>
          </cell>
        </row>
        <row r="847">
          <cell r="C847">
            <v>260640</v>
          </cell>
          <cell r="D847" t="str">
            <v>LT STOR MRGN SH - OR</v>
          </cell>
          <cell r="E847">
            <v>0</v>
          </cell>
        </row>
        <row r="848">
          <cell r="C848">
            <v>260645</v>
          </cell>
          <cell r="D848" t="str">
            <v>N. MIST LT DEF GAIN</v>
          </cell>
          <cell r="E848">
            <v>-3502190.6</v>
          </cell>
        </row>
        <row r="849">
          <cell r="C849">
            <v>264005</v>
          </cell>
          <cell r="D849" t="str">
            <v>ESRIP LIABILITY LONG</v>
          </cell>
          <cell r="E849">
            <v>-24667230.129999999</v>
          </cell>
        </row>
        <row r="850">
          <cell r="C850">
            <v>264010</v>
          </cell>
          <cell r="D850" t="str">
            <v>SERP LIABILITY LONG</v>
          </cell>
          <cell r="E850">
            <v>-10822591.310000001</v>
          </cell>
        </row>
        <row r="851">
          <cell r="C851">
            <v>264015</v>
          </cell>
          <cell r="D851" t="str">
            <v>DBP PENSION LIABILIT</v>
          </cell>
          <cell r="E851">
            <v>-100038852.31999999</v>
          </cell>
        </row>
        <row r="852">
          <cell r="C852">
            <v>264020</v>
          </cell>
          <cell r="D852" t="str">
            <v>FAS 106 LIABILITY LO</v>
          </cell>
          <cell r="E852">
            <v>-24666933.899999999</v>
          </cell>
        </row>
        <row r="853">
          <cell r="C853">
            <v>268005</v>
          </cell>
          <cell r="D853" t="str">
            <v>FAS133 L.T. LOSS SW&amp;</v>
          </cell>
          <cell r="E853">
            <v>-18734851</v>
          </cell>
        </row>
        <row r="854">
          <cell r="C854">
            <v>268010</v>
          </cell>
          <cell r="D854" t="str">
            <v>FAS133 L.T. LOSS PHY</v>
          </cell>
          <cell r="E854">
            <v>-89353</v>
          </cell>
        </row>
        <row r="855">
          <cell r="C855">
            <v>272005</v>
          </cell>
          <cell r="D855" t="str">
            <v>ROU UTILIT LEASE LIA</v>
          </cell>
          <cell r="E855">
            <v>-78436438.829999998</v>
          </cell>
        </row>
        <row r="856">
          <cell r="C856">
            <v>280005</v>
          </cell>
          <cell r="D856" t="str">
            <v>GASCO PRE 2003</v>
          </cell>
          <cell r="E856">
            <v>-3301341.48</v>
          </cell>
        </row>
        <row r="857">
          <cell r="C857">
            <v>280010</v>
          </cell>
          <cell r="D857" t="str">
            <v>SILTRONIC PRE 2003</v>
          </cell>
          <cell r="E857">
            <v>-263163.86</v>
          </cell>
        </row>
        <row r="858">
          <cell r="C858">
            <v>280015</v>
          </cell>
          <cell r="D858" t="str">
            <v>HARBOR PRE 2003</v>
          </cell>
          <cell r="E858">
            <v>-1297179.48</v>
          </cell>
        </row>
        <row r="859">
          <cell r="C859">
            <v>280020</v>
          </cell>
          <cell r="D859" t="str">
            <v>ENVIR INV-GASCO</v>
          </cell>
          <cell r="E859">
            <v>3301341.48</v>
          </cell>
        </row>
        <row r="860">
          <cell r="C860">
            <v>280025</v>
          </cell>
          <cell r="D860" t="str">
            <v>ENVIR INV-WACKER</v>
          </cell>
          <cell r="E860">
            <v>263163.86</v>
          </cell>
        </row>
        <row r="861">
          <cell r="C861">
            <v>280030</v>
          </cell>
          <cell r="D861" t="str">
            <v>ENVIR INV - PORTLAND</v>
          </cell>
          <cell r="E861">
            <v>1297179.48</v>
          </cell>
        </row>
        <row r="862">
          <cell r="C862">
            <v>280035</v>
          </cell>
          <cell r="D862" t="str">
            <v>ENVIRON. LIABILITIES</v>
          </cell>
          <cell r="E862">
            <v>16553721.98</v>
          </cell>
        </row>
        <row r="863">
          <cell r="C863">
            <v>280040</v>
          </cell>
          <cell r="D863" t="str">
            <v>INJ &amp; DAM RES-EXT-GA</v>
          </cell>
          <cell r="E863">
            <v>-233067374.99000001</v>
          </cell>
        </row>
        <row r="864">
          <cell r="C864">
            <v>280045</v>
          </cell>
          <cell r="D864" t="str">
            <v>INJ &amp; DAM RES-EUG</v>
          </cell>
          <cell r="E864">
            <v>-95652.5</v>
          </cell>
        </row>
        <row r="865">
          <cell r="C865">
            <v>280050</v>
          </cell>
          <cell r="D865" t="str">
            <v>INJ &amp; DAM RES-EXT-WA</v>
          </cell>
          <cell r="E865">
            <v>-3799801.65</v>
          </cell>
        </row>
        <row r="866">
          <cell r="C866">
            <v>280055</v>
          </cell>
          <cell r="D866" t="str">
            <v>INJ &amp; DAM INS-EXT HA</v>
          </cell>
          <cell r="E866">
            <v>-36461708.920000002</v>
          </cell>
        </row>
        <row r="867">
          <cell r="C867">
            <v>280060</v>
          </cell>
          <cell r="D867" t="str">
            <v>INJ &amp; DAM RES-EXT OR</v>
          </cell>
          <cell r="E867">
            <v>-194059.54</v>
          </cell>
        </row>
        <row r="868">
          <cell r="C868">
            <v>280065</v>
          </cell>
          <cell r="D868" t="str">
            <v>INJ &amp; DAM RES-EXT TA</v>
          </cell>
          <cell r="E868">
            <v>-10532100.300000001</v>
          </cell>
        </row>
        <row r="869">
          <cell r="C869">
            <v>280070</v>
          </cell>
          <cell r="D869" t="str">
            <v>INJ &amp; DAM RES-ENV CE</v>
          </cell>
          <cell r="E869">
            <v>-780241.74</v>
          </cell>
        </row>
        <row r="870">
          <cell r="C870">
            <v>280075</v>
          </cell>
          <cell r="D870" t="str">
            <v>INJ &amp; DAM RES-FRONT</v>
          </cell>
          <cell r="E870">
            <v>-19716853.260000002</v>
          </cell>
        </row>
        <row r="871">
          <cell r="C871">
            <v>280080</v>
          </cell>
          <cell r="D871" t="str">
            <v>INJ &amp; DAM RES-FR AM</v>
          </cell>
          <cell r="E871">
            <v>-158120.4</v>
          </cell>
        </row>
        <row r="872">
          <cell r="C872">
            <v>280085</v>
          </cell>
          <cell r="D872" t="str">
            <v>RES OFFSET - ENV GAS</v>
          </cell>
          <cell r="E872">
            <v>144962389.65000001</v>
          </cell>
        </row>
        <row r="873">
          <cell r="C873">
            <v>280090</v>
          </cell>
          <cell r="D873" t="str">
            <v>RES OFFSET - ENV SIL</v>
          </cell>
          <cell r="E873">
            <v>3799801.65</v>
          </cell>
        </row>
        <row r="874">
          <cell r="C874">
            <v>280095</v>
          </cell>
          <cell r="D874" t="str">
            <v>RES OFFSET - ENV HAR</v>
          </cell>
          <cell r="E874">
            <v>25985140.920000002</v>
          </cell>
        </row>
        <row r="875">
          <cell r="C875">
            <v>280100</v>
          </cell>
          <cell r="D875" t="str">
            <v>RES OFFSET - ENV TAR</v>
          </cell>
          <cell r="E875">
            <v>10532100.300000001</v>
          </cell>
        </row>
        <row r="876">
          <cell r="C876">
            <v>280105</v>
          </cell>
          <cell r="D876" t="str">
            <v>RES OFFSET - ENV EUG</v>
          </cell>
          <cell r="E876">
            <v>95652.5</v>
          </cell>
        </row>
        <row r="877">
          <cell r="C877">
            <v>280110</v>
          </cell>
          <cell r="D877" t="str">
            <v>RES OFFSET - ENV FRO</v>
          </cell>
          <cell r="E877">
            <v>18648078.27</v>
          </cell>
        </row>
        <row r="878">
          <cell r="C878">
            <v>280115</v>
          </cell>
          <cell r="D878" t="str">
            <v>RES OFFSET - ENV STE</v>
          </cell>
          <cell r="E878">
            <v>14982.33</v>
          </cell>
        </row>
        <row r="879">
          <cell r="C879">
            <v>280120</v>
          </cell>
          <cell r="D879" t="str">
            <v>RES OFFSET - ENV CRT</v>
          </cell>
          <cell r="E879">
            <v>780241.74</v>
          </cell>
        </row>
        <row r="880">
          <cell r="C880">
            <v>280125</v>
          </cell>
          <cell r="D880" t="str">
            <v>RES OFFSET - FR AMER</v>
          </cell>
          <cell r="E880">
            <v>158120.4</v>
          </cell>
        </row>
        <row r="881">
          <cell r="C881">
            <v>280205</v>
          </cell>
          <cell r="D881" t="str">
            <v>FIN UTIL LEASE LIA</v>
          </cell>
          <cell r="E881">
            <v>0</v>
          </cell>
        </row>
        <row r="882">
          <cell r="C882">
            <v>280605</v>
          </cell>
          <cell r="D882" t="str">
            <v>O/L - WC Reclass- LT</v>
          </cell>
          <cell r="E882">
            <v>-1074328</v>
          </cell>
        </row>
        <row r="883">
          <cell r="C883">
            <v>280610</v>
          </cell>
          <cell r="D883" t="str">
            <v>DCP - EXEC AND DIR</v>
          </cell>
          <cell r="E883">
            <v>-8363065.2199999997</v>
          </cell>
        </row>
        <row r="884">
          <cell r="C884">
            <v>280615</v>
          </cell>
          <cell r="D884" t="str">
            <v>EDCP</v>
          </cell>
          <cell r="E884">
            <v>0</v>
          </cell>
        </row>
        <row r="885">
          <cell r="C885">
            <v>280620</v>
          </cell>
          <cell r="D885" t="str">
            <v>DDCP</v>
          </cell>
          <cell r="E885">
            <v>-4986348.3600000003</v>
          </cell>
        </row>
        <row r="886">
          <cell r="C886">
            <v>280630</v>
          </cell>
          <cell r="D886" t="str">
            <v>MISC NONCUR LIA-RECL</v>
          </cell>
          <cell r="E886">
            <v>-252619.35</v>
          </cell>
        </row>
        <row r="887">
          <cell r="C887">
            <v>280635</v>
          </cell>
          <cell r="D887" t="str">
            <v>Western States Liab</v>
          </cell>
          <cell r="E887">
            <v>-5465518</v>
          </cell>
        </row>
        <row r="888">
          <cell r="C888">
            <v>280640</v>
          </cell>
          <cell r="D888" t="str">
            <v>West States LT-contr</v>
          </cell>
          <cell r="E888">
            <v>390996.93</v>
          </cell>
        </row>
        <row r="889">
          <cell r="C889">
            <v>280650</v>
          </cell>
          <cell r="D889" t="str">
            <v>AUTO SELF-INSURANCE</v>
          </cell>
          <cell r="E889">
            <v>-24000</v>
          </cell>
        </row>
        <row r="890">
          <cell r="C890">
            <v>280655</v>
          </cell>
          <cell r="D890" t="str">
            <v>INJ &amp; DAMAGE RES-OPE</v>
          </cell>
          <cell r="E890">
            <v>-47000</v>
          </cell>
        </row>
        <row r="891">
          <cell r="C891">
            <v>280660</v>
          </cell>
          <cell r="D891" t="str">
            <v>INJ &amp; DAMAGE RES-CON</v>
          </cell>
          <cell r="E891">
            <v>-146000</v>
          </cell>
        </row>
        <row r="892">
          <cell r="C892">
            <v>280665</v>
          </cell>
          <cell r="D892" t="str">
            <v>INJ &amp; DAMAGE RES-HR</v>
          </cell>
          <cell r="E892">
            <v>-20000</v>
          </cell>
        </row>
        <row r="893">
          <cell r="C893">
            <v>280675</v>
          </cell>
          <cell r="D893" t="str">
            <v>ACC LIAB-EXEMPT VACA</v>
          </cell>
          <cell r="E893">
            <v>-6040341.9900000002</v>
          </cell>
        </row>
        <row r="894">
          <cell r="C894">
            <v>311010</v>
          </cell>
          <cell r="D894" t="str">
            <v>COMMON STOCK - NO PA</v>
          </cell>
          <cell r="E894">
            <v>-449904224.92000002</v>
          </cell>
        </row>
        <row r="895">
          <cell r="C895">
            <v>311020</v>
          </cell>
          <cell r="D895" t="str">
            <v>CAPITAL</v>
          </cell>
          <cell r="E895">
            <v>-388579701.74000001</v>
          </cell>
        </row>
        <row r="896">
          <cell r="C896">
            <v>311025</v>
          </cell>
          <cell r="D896" t="str">
            <v>CS EXP - DRIP &amp; ESPP</v>
          </cell>
          <cell r="E896">
            <v>6880.06</v>
          </cell>
        </row>
        <row r="897">
          <cell r="C897">
            <v>311030</v>
          </cell>
          <cell r="D897" t="str">
            <v>CS EXP - ISSUANCE</v>
          </cell>
          <cell r="E897">
            <v>4188234.08</v>
          </cell>
        </row>
        <row r="898">
          <cell r="C898">
            <v>311205</v>
          </cell>
          <cell r="D898" t="str">
            <v>PREM-CAP STOCK-OTHER</v>
          </cell>
          <cell r="E898">
            <v>-293561404.88999999</v>
          </cell>
        </row>
        <row r="899">
          <cell r="C899">
            <v>311210</v>
          </cell>
          <cell r="D899" t="str">
            <v>APIC - STOCK BASED C</v>
          </cell>
          <cell r="E899">
            <v>-2914607.47</v>
          </cell>
        </row>
        <row r="900">
          <cell r="C900">
            <v>311215</v>
          </cell>
          <cell r="D900" t="str">
            <v>APIC - LTIP</v>
          </cell>
          <cell r="E900">
            <v>-3698477.62</v>
          </cell>
        </row>
        <row r="901">
          <cell r="C901">
            <v>311220</v>
          </cell>
          <cell r="D901" t="str">
            <v>APIC - OTHER</v>
          </cell>
          <cell r="E901">
            <v>227648901.40000001</v>
          </cell>
        </row>
        <row r="902">
          <cell r="C902">
            <v>311225</v>
          </cell>
          <cell r="D902" t="str">
            <v>REDUCTION IN PAR - C</v>
          </cell>
          <cell r="E902">
            <v>293561404.88999999</v>
          </cell>
        </row>
        <row r="903">
          <cell r="C903">
            <v>311230</v>
          </cell>
          <cell r="D903" t="str">
            <v>APIC - REAQRD PRFD S</v>
          </cell>
          <cell r="E903">
            <v>-1649863.59</v>
          </cell>
        </row>
        <row r="904">
          <cell r="C904">
            <v>311235</v>
          </cell>
          <cell r="D904" t="str">
            <v>INST RECD-STOCK-EMP</v>
          </cell>
          <cell r="E904">
            <v>0</v>
          </cell>
        </row>
        <row r="905">
          <cell r="C905">
            <v>316005</v>
          </cell>
          <cell r="D905" t="str">
            <v>RETAINED EARNINGS</v>
          </cell>
          <cell r="E905">
            <v>-529277865.91000003</v>
          </cell>
        </row>
        <row r="906">
          <cell r="C906">
            <v>316006</v>
          </cell>
          <cell r="D906" t="str">
            <v>DIVIDENDS</v>
          </cell>
          <cell r="E906">
            <v>46318481.409999996</v>
          </cell>
        </row>
        <row r="907">
          <cell r="C907">
            <v>316015</v>
          </cell>
          <cell r="D907" t="str">
            <v>UNDIST EARN-NNG FINA</v>
          </cell>
          <cell r="E907">
            <v>2562211.71</v>
          </cell>
        </row>
        <row r="908">
          <cell r="C908">
            <v>316020</v>
          </cell>
          <cell r="D908" t="str">
            <v>UNDIST EARN - NW ENE</v>
          </cell>
          <cell r="E908">
            <v>8436924.7599999998</v>
          </cell>
        </row>
        <row r="909">
          <cell r="C909">
            <v>316025</v>
          </cell>
          <cell r="D909" t="str">
            <v>R/E - KB PIPELINE</v>
          </cell>
          <cell r="E909">
            <v>933350.75</v>
          </cell>
        </row>
        <row r="910">
          <cell r="C910">
            <v>316045</v>
          </cell>
          <cell r="D910" t="str">
            <v>R/E-EARNINGS-FIN</v>
          </cell>
          <cell r="E910">
            <v>-36350095.390000001</v>
          </cell>
        </row>
        <row r="911">
          <cell r="C911">
            <v>320005</v>
          </cell>
          <cell r="D911" t="str">
            <v>OTHER COMP INCOME</v>
          </cell>
          <cell r="E911">
            <v>10808027.26</v>
          </cell>
        </row>
        <row r="912">
          <cell r="C912">
            <v>390000</v>
          </cell>
          <cell r="D912" t="str">
            <v>CONV G/L Bal Offset</v>
          </cell>
          <cell r="E912">
            <v>-1.47</v>
          </cell>
        </row>
        <row r="913">
          <cell r="C913">
            <v>399999</v>
          </cell>
          <cell r="D913" t="str">
            <v>CLEARING ACT DOC SPL</v>
          </cell>
          <cell r="E913">
            <v>0</v>
          </cell>
        </row>
      </sheetData>
      <sheetData sheetId="16">
        <row r="25">
          <cell r="C25">
            <v>103005</v>
          </cell>
          <cell r="D25" t="str">
            <v>CASH WF GENERAL</v>
          </cell>
          <cell r="E25">
            <v>348119.99</v>
          </cell>
        </row>
        <row r="26">
          <cell r="C26">
            <v>103015</v>
          </cell>
          <cell r="D26" t="str">
            <v>CASH - BANK OF AMERI</v>
          </cell>
          <cell r="E26">
            <v>305031.67999999999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443642.95</v>
          </cell>
        </row>
        <row r="32">
          <cell r="C32">
            <v>103050</v>
          </cell>
          <cell r="D32" t="str">
            <v>CASH - WELLS - PAYRO</v>
          </cell>
          <cell r="E32">
            <v>1250.46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-3371728.97</v>
          </cell>
        </row>
        <row r="36">
          <cell r="C36">
            <v>103100</v>
          </cell>
          <cell r="D36" t="str">
            <v>Accts Pay WF-AP Clea</v>
          </cell>
          <cell r="E36">
            <v>-1416922.78</v>
          </cell>
        </row>
        <row r="37">
          <cell r="C37">
            <v>103105</v>
          </cell>
          <cell r="D37" t="str">
            <v>PAYROLL WF CLEARING</v>
          </cell>
          <cell r="E37">
            <v>303996.55</v>
          </cell>
        </row>
        <row r="38">
          <cell r="C38">
            <v>103110</v>
          </cell>
          <cell r="D38" t="str">
            <v>Towers Watson Clring</v>
          </cell>
          <cell r="E38">
            <v>-2056.71</v>
          </cell>
        </row>
        <row r="39">
          <cell r="C39">
            <v>103115</v>
          </cell>
          <cell r="D39" t="str">
            <v>PMT PROC CASH CLEAR</v>
          </cell>
          <cell r="E39">
            <v>-22104.03</v>
          </cell>
        </row>
        <row r="40">
          <cell r="C40">
            <v>103120</v>
          </cell>
          <cell r="D40" t="str">
            <v>Gen Actg USB Clearin</v>
          </cell>
          <cell r="E40">
            <v>-513447.64</v>
          </cell>
        </row>
        <row r="41">
          <cell r="C41">
            <v>103125</v>
          </cell>
          <cell r="D41" t="str">
            <v>Appl Ctr BofA Cleari</v>
          </cell>
          <cell r="E41">
            <v>-1871.59</v>
          </cell>
        </row>
        <row r="42">
          <cell r="C42">
            <v>103130</v>
          </cell>
          <cell r="D42" t="str">
            <v>RECLASS - O/S CHECKS</v>
          </cell>
          <cell r="E42">
            <v>4158598.98</v>
          </cell>
        </row>
        <row r="43">
          <cell r="C43">
            <v>103135</v>
          </cell>
          <cell r="D43" t="str">
            <v>EDC &amp; ESRIP CASH</v>
          </cell>
          <cell r="E43">
            <v>6109839.4000000004</v>
          </cell>
        </row>
        <row r="44">
          <cell r="C44">
            <v>103140</v>
          </cell>
          <cell r="D44" t="str">
            <v>DDC CASH</v>
          </cell>
          <cell r="E44">
            <v>350351.21</v>
          </cell>
        </row>
        <row r="45">
          <cell r="C45">
            <v>103145</v>
          </cell>
          <cell r="D45" t="str">
            <v>SUPP TRUST CASH</v>
          </cell>
          <cell r="E45">
            <v>4516115.26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106004</v>
          </cell>
          <cell r="D53" t="str">
            <v>COOS COUNTY CLEAR</v>
          </cell>
          <cell r="E53">
            <v>-47813.62</v>
          </cell>
        </row>
        <row r="54">
          <cell r="C54">
            <v>106005</v>
          </cell>
          <cell r="D54" t="str">
            <v>A/R-SERVICE</v>
          </cell>
          <cell r="E54">
            <v>12794739.57</v>
          </cell>
        </row>
        <row r="55">
          <cell r="C55">
            <v>106010</v>
          </cell>
          <cell r="D55" t="str">
            <v>A/R - CONTRA-CLN ENE</v>
          </cell>
          <cell r="E55">
            <v>-58588.27</v>
          </cell>
        </row>
        <row r="56">
          <cell r="C56">
            <v>106015</v>
          </cell>
          <cell r="D56" t="str">
            <v>A/R-OPTIMIZATION REC</v>
          </cell>
          <cell r="E56">
            <v>-0.02</v>
          </cell>
        </row>
        <row r="57">
          <cell r="C57">
            <v>106020</v>
          </cell>
          <cell r="D57" t="str">
            <v>A/R-COMMERCIAL</v>
          </cell>
          <cell r="E57">
            <v>9662897.8200000003</v>
          </cell>
        </row>
        <row r="58">
          <cell r="C58">
            <v>106025</v>
          </cell>
          <cell r="D58" t="str">
            <v>A/R-INDUSTRIAL FIRM</v>
          </cell>
          <cell r="E58">
            <v>2374767.5699999998</v>
          </cell>
        </row>
        <row r="59">
          <cell r="C59">
            <v>106030</v>
          </cell>
          <cell r="D59" t="str">
            <v>A/R-INDUSTRIAL INT</v>
          </cell>
          <cell r="E59">
            <v>2604321.0299999998</v>
          </cell>
        </row>
        <row r="60">
          <cell r="C60">
            <v>106035</v>
          </cell>
          <cell r="D60" t="str">
            <v>A/R GST TAX PAID</v>
          </cell>
          <cell r="E60">
            <v>1735822.31</v>
          </cell>
        </row>
        <row r="61">
          <cell r="C61">
            <v>106040</v>
          </cell>
          <cell r="D61" t="str">
            <v>A/R-GENERAL</v>
          </cell>
          <cell r="E61">
            <v>422299.68</v>
          </cell>
        </row>
        <row r="62">
          <cell r="C62">
            <v>106041</v>
          </cell>
          <cell r="D62" t="str">
            <v>A/R GEN CONVERSION</v>
          </cell>
          <cell r="E62">
            <v>0</v>
          </cell>
        </row>
        <row r="63">
          <cell r="C63">
            <v>106045</v>
          </cell>
          <cell r="D63" t="str">
            <v>A/R-GAP</v>
          </cell>
          <cell r="E63">
            <v>12069.91</v>
          </cell>
        </row>
        <row r="64">
          <cell r="C64">
            <v>106050</v>
          </cell>
          <cell r="D64" t="str">
            <v>A/R OTHER</v>
          </cell>
          <cell r="E64">
            <v>48063.86</v>
          </cell>
        </row>
        <row r="65">
          <cell r="C65">
            <v>106055</v>
          </cell>
          <cell r="D65" t="str">
            <v>A/R - INTERSTATE STO</v>
          </cell>
          <cell r="E65">
            <v>4451847.95</v>
          </cell>
        </row>
        <row r="66">
          <cell r="C66">
            <v>106075</v>
          </cell>
          <cell r="D66" t="str">
            <v>A/R - P CARDS</v>
          </cell>
          <cell r="E66">
            <v>503.31</v>
          </cell>
        </row>
        <row r="67">
          <cell r="C67">
            <v>106080</v>
          </cell>
          <cell r="D67" t="str">
            <v>A/R LIFE INSURANCE</v>
          </cell>
          <cell r="E67">
            <v>-1376.33</v>
          </cell>
        </row>
        <row r="68">
          <cell r="C68">
            <v>106085</v>
          </cell>
          <cell r="D68" t="str">
            <v>A/R - WC MCRAE</v>
          </cell>
          <cell r="E68">
            <v>650442.31000000006</v>
          </cell>
        </row>
        <row r="69">
          <cell r="C69">
            <v>106090</v>
          </cell>
          <cell r="D69" t="str">
            <v>A/R - WC POWELL</v>
          </cell>
          <cell r="E69">
            <v>298884.71999999997</v>
          </cell>
        </row>
        <row r="70">
          <cell r="C70">
            <v>106095</v>
          </cell>
          <cell r="D70" t="str">
            <v>A/R - WC GAUTHIER</v>
          </cell>
          <cell r="E70">
            <v>79264.929999999993</v>
          </cell>
        </row>
        <row r="71">
          <cell r="C71">
            <v>106097</v>
          </cell>
          <cell r="D71" t="str">
            <v>A/R - WC SHIRRELL</v>
          </cell>
          <cell r="E71">
            <v>33076.99</v>
          </cell>
        </row>
        <row r="72">
          <cell r="C72">
            <v>106100</v>
          </cell>
          <cell r="D72" t="str">
            <v>A/R-CITY OF COTTAGE</v>
          </cell>
          <cell r="E72">
            <v>1127.06</v>
          </cell>
        </row>
        <row r="73">
          <cell r="C73">
            <v>109005</v>
          </cell>
          <cell r="D73" t="str">
            <v>ACCR REV UNB WRM</v>
          </cell>
          <cell r="E73">
            <v>31273166.84</v>
          </cell>
        </row>
        <row r="74">
          <cell r="C74">
            <v>109010</v>
          </cell>
          <cell r="D74" t="str">
            <v>ACCR REV UNB</v>
          </cell>
          <cell r="E74">
            <v>0</v>
          </cell>
        </row>
        <row r="75">
          <cell r="C75">
            <v>112005</v>
          </cell>
          <cell r="D75" t="str">
            <v>NWN REC AFFIL</v>
          </cell>
          <cell r="E75">
            <v>589386.32999999996</v>
          </cell>
        </row>
        <row r="76">
          <cell r="C76">
            <v>112007</v>
          </cell>
          <cell r="D76" t="str">
            <v>NWN REC AFFIL CLEAR</v>
          </cell>
          <cell r="E76">
            <v>0</v>
          </cell>
        </row>
        <row r="77">
          <cell r="C77">
            <v>115005</v>
          </cell>
          <cell r="D77" t="str">
            <v>INTERCO RECEIVABLES</v>
          </cell>
          <cell r="E77">
            <v>65642.559999999998</v>
          </cell>
        </row>
        <row r="78">
          <cell r="C78">
            <v>115007</v>
          </cell>
          <cell r="D78" t="str">
            <v>INTERCO REC CLEARING</v>
          </cell>
          <cell r="E78">
            <v>0</v>
          </cell>
        </row>
        <row r="79">
          <cell r="C79">
            <v>115305</v>
          </cell>
          <cell r="D79" t="str">
            <v>TAXSHARE INTERCO REC</v>
          </cell>
          <cell r="E79">
            <v>0</v>
          </cell>
        </row>
        <row r="80">
          <cell r="C80">
            <v>118005</v>
          </cell>
          <cell r="D80" t="str">
            <v>PROV-UNCOLL RESIDEN</v>
          </cell>
          <cell r="E80">
            <v>-1418861.78</v>
          </cell>
        </row>
        <row r="81">
          <cell r="C81">
            <v>118010</v>
          </cell>
          <cell r="D81" t="str">
            <v>PROV-UNCOLL COMMER</v>
          </cell>
          <cell r="E81">
            <v>-273030.73</v>
          </cell>
        </row>
        <row r="82">
          <cell r="C82">
            <v>118015</v>
          </cell>
          <cell r="D82" t="str">
            <v>PROV-UNCOLL IND FIRM</v>
          </cell>
          <cell r="E82">
            <v>-99791.72</v>
          </cell>
        </row>
        <row r="83">
          <cell r="C83">
            <v>118020</v>
          </cell>
          <cell r="D83" t="str">
            <v>PROV-UNCOLL IND INT</v>
          </cell>
          <cell r="E83">
            <v>-81658.75</v>
          </cell>
        </row>
        <row r="84">
          <cell r="C84">
            <v>118025</v>
          </cell>
          <cell r="D84" t="str">
            <v>PROV-UNCOL REVENUE</v>
          </cell>
          <cell r="E84">
            <v>-30353.83</v>
          </cell>
        </row>
        <row r="85">
          <cell r="C85">
            <v>118030</v>
          </cell>
          <cell r="D85" t="str">
            <v>PROV-UNCOL REV WARM</v>
          </cell>
          <cell r="E85">
            <v>0.01</v>
          </cell>
        </row>
        <row r="86">
          <cell r="C86">
            <v>118035</v>
          </cell>
          <cell r="D86" t="str">
            <v>PROV-UNCOLL MISC</v>
          </cell>
          <cell r="E86">
            <v>-196928.63</v>
          </cell>
        </row>
        <row r="87">
          <cell r="C87">
            <v>121005</v>
          </cell>
          <cell r="D87" t="str">
            <v>REG ASSET RECLASS-ST</v>
          </cell>
          <cell r="E87">
            <v>0</v>
          </cell>
        </row>
        <row r="88">
          <cell r="C88">
            <v>121010</v>
          </cell>
          <cell r="D88" t="str">
            <v>CUR REG ASSETS - TAX</v>
          </cell>
          <cell r="E88">
            <v>2208426</v>
          </cell>
        </row>
        <row r="89">
          <cell r="C89">
            <v>121015</v>
          </cell>
          <cell r="D89" t="str">
            <v>ENV ASSET ST RECLASS</v>
          </cell>
          <cell r="E89">
            <v>0</v>
          </cell>
        </row>
        <row r="90">
          <cell r="C90">
            <v>121205</v>
          </cell>
          <cell r="D90" t="str">
            <v>PENSION CUR REG ASST</v>
          </cell>
          <cell r="E90">
            <v>7131059</v>
          </cell>
        </row>
        <row r="91">
          <cell r="C91">
            <v>121405</v>
          </cell>
          <cell r="D91" t="str">
            <v>ST REG LOSS SWAP FC</v>
          </cell>
          <cell r="E91">
            <v>15500010</v>
          </cell>
        </row>
        <row r="92">
          <cell r="C92">
            <v>121410</v>
          </cell>
          <cell r="D92" t="str">
            <v>ST REG LOSS PHYSICAL</v>
          </cell>
          <cell r="E92">
            <v>3987269</v>
          </cell>
        </row>
        <row r="93">
          <cell r="C93">
            <v>121415</v>
          </cell>
          <cell r="D93" t="str">
            <v>PHY OPT-ST LOSS REG</v>
          </cell>
          <cell r="E93">
            <v>106931</v>
          </cell>
        </row>
        <row r="94">
          <cell r="C94">
            <v>124005</v>
          </cell>
          <cell r="D94" t="str">
            <v>ST GAIN FAS SWAP FC</v>
          </cell>
          <cell r="E94">
            <v>60959671</v>
          </cell>
        </row>
        <row r="95">
          <cell r="C95">
            <v>124010</v>
          </cell>
          <cell r="D95" t="str">
            <v>ST GAIN FAS PHYSICAL</v>
          </cell>
          <cell r="E95">
            <v>1638652</v>
          </cell>
        </row>
        <row r="96">
          <cell r="C96">
            <v>124015</v>
          </cell>
          <cell r="D96" t="str">
            <v>PHYSICAL OPT-ST GAIN</v>
          </cell>
          <cell r="E96">
            <v>111637</v>
          </cell>
        </row>
        <row r="97">
          <cell r="C97">
            <v>127005</v>
          </cell>
          <cell r="D97" t="str">
            <v>UNDRGRD STG MIST</v>
          </cell>
          <cell r="E97">
            <v>69936608.140000001</v>
          </cell>
        </row>
        <row r="98">
          <cell r="C98">
            <v>127015</v>
          </cell>
          <cell r="D98" t="str">
            <v>UNDRGRD STG-JP</v>
          </cell>
          <cell r="E98">
            <v>6501568.0499999998</v>
          </cell>
        </row>
        <row r="99">
          <cell r="C99">
            <v>127020</v>
          </cell>
          <cell r="D99" t="str">
            <v>LNG STORAGE-GASCO</v>
          </cell>
          <cell r="E99">
            <v>1902335.3</v>
          </cell>
        </row>
        <row r="100">
          <cell r="C100">
            <v>127025</v>
          </cell>
          <cell r="D100" t="str">
            <v>LNG STORAGE-NEWPORT</v>
          </cell>
          <cell r="E100">
            <v>5545174.0599999996</v>
          </cell>
        </row>
        <row r="101">
          <cell r="C101">
            <v>127030</v>
          </cell>
          <cell r="D101" t="str">
            <v>UNDRGRD STG - OPTN</v>
          </cell>
          <cell r="E101">
            <v>0.02</v>
          </cell>
        </row>
        <row r="102">
          <cell r="C102">
            <v>127220</v>
          </cell>
          <cell r="D102" t="str">
            <v>MAT &amp; SUPPLIES-GEN</v>
          </cell>
          <cell r="E102">
            <v>20260338.190000001</v>
          </cell>
        </row>
        <row r="103">
          <cell r="C103">
            <v>127221</v>
          </cell>
          <cell r="D103" t="str">
            <v>INVENTORY CONVERSION</v>
          </cell>
          <cell r="E103">
            <v>0</v>
          </cell>
        </row>
        <row r="104">
          <cell r="C104">
            <v>127225</v>
          </cell>
          <cell r="D104" t="str">
            <v>PURCHASED APPL-PTLD-</v>
          </cell>
          <cell r="E104">
            <v>1151855.1499999999</v>
          </cell>
        </row>
        <row r="105">
          <cell r="C105">
            <v>127230</v>
          </cell>
          <cell r="D105" t="str">
            <v>MAT &amp; SUPPLIES-POSTA</v>
          </cell>
          <cell r="E105">
            <v>200</v>
          </cell>
        </row>
        <row r="106">
          <cell r="C106">
            <v>127245</v>
          </cell>
          <cell r="D106" t="str">
            <v>MAT &amp; SUPPLIES-ODORA</v>
          </cell>
          <cell r="E106">
            <v>276080.3</v>
          </cell>
        </row>
        <row r="107">
          <cell r="C107">
            <v>127255</v>
          </cell>
          <cell r="D107" t="str">
            <v>MAT &amp; SUPP-DIESEL AU</v>
          </cell>
          <cell r="E107">
            <v>-48003.14</v>
          </cell>
        </row>
        <row r="108">
          <cell r="C108">
            <v>127260</v>
          </cell>
          <cell r="D108" t="str">
            <v>MAT &amp; SUPP-UNLEADED</v>
          </cell>
          <cell r="E108">
            <v>-33786.74</v>
          </cell>
        </row>
        <row r="109">
          <cell r="C109">
            <v>127505</v>
          </cell>
          <cell r="D109" t="str">
            <v>RTC INVENTORY</v>
          </cell>
          <cell r="E109">
            <v>1101402.19</v>
          </cell>
        </row>
        <row r="110">
          <cell r="C110">
            <v>127510</v>
          </cell>
          <cell r="D110" t="str">
            <v>SMART ENERGY RTC</v>
          </cell>
          <cell r="E110">
            <v>240000</v>
          </cell>
        </row>
        <row r="111">
          <cell r="C111">
            <v>127515</v>
          </cell>
          <cell r="D111" t="str">
            <v>RTC OFFTAKES IN TRAN</v>
          </cell>
          <cell r="E111">
            <v>0</v>
          </cell>
        </row>
        <row r="112">
          <cell r="C112">
            <v>127520</v>
          </cell>
          <cell r="D112" t="str">
            <v>RTC INVEST INV WIP</v>
          </cell>
          <cell r="E112">
            <v>272173.76</v>
          </cell>
        </row>
        <row r="113">
          <cell r="C113">
            <v>139205</v>
          </cell>
          <cell r="D113" t="str">
            <v>PREPMTS-NOTE DISC</v>
          </cell>
          <cell r="E113">
            <v>81169.69</v>
          </cell>
        </row>
        <row r="114">
          <cell r="C114">
            <v>139215</v>
          </cell>
          <cell r="D114" t="str">
            <v>PREPMTS-PROP TAXES</v>
          </cell>
          <cell r="E114">
            <v>0</v>
          </cell>
        </row>
        <row r="115">
          <cell r="C115">
            <v>139220</v>
          </cell>
          <cell r="D115" t="str">
            <v>PREPMTS-OTHER TAXES</v>
          </cell>
          <cell r="E115">
            <v>197641.73</v>
          </cell>
        </row>
        <row r="116">
          <cell r="C116">
            <v>139230</v>
          </cell>
          <cell r="D116" t="str">
            <v>PREPD LEASES &amp; MAINT</v>
          </cell>
          <cell r="E116">
            <v>141519.56</v>
          </cell>
        </row>
        <row r="117">
          <cell r="C117">
            <v>139235</v>
          </cell>
          <cell r="D117" t="str">
            <v>PREPAID NT SYSTEM EX</v>
          </cell>
          <cell r="E117">
            <v>7844859.6399999997</v>
          </cell>
        </row>
        <row r="118">
          <cell r="C118">
            <v>139240</v>
          </cell>
          <cell r="D118" t="str">
            <v>PREPMTS-BONUS</v>
          </cell>
          <cell r="E118">
            <v>56375.35</v>
          </cell>
        </row>
        <row r="119">
          <cell r="C119">
            <v>139245</v>
          </cell>
          <cell r="D119" t="str">
            <v>PRE-PD ANNUAL TRIMET</v>
          </cell>
          <cell r="E119">
            <v>58612.32</v>
          </cell>
        </row>
        <row r="120">
          <cell r="C120">
            <v>139250</v>
          </cell>
          <cell r="D120" t="str">
            <v>PREPMTS-INSURANCE</v>
          </cell>
          <cell r="E120">
            <v>6038810.3799999999</v>
          </cell>
        </row>
        <row r="121">
          <cell r="C121">
            <v>139260</v>
          </cell>
          <cell r="D121" t="str">
            <v>PREP SHELF REG EXP</v>
          </cell>
          <cell r="E121">
            <v>39636</v>
          </cell>
        </row>
        <row r="122">
          <cell r="C122">
            <v>139265</v>
          </cell>
          <cell r="D122" t="str">
            <v>PREPMTS-MISC</v>
          </cell>
          <cell r="E122">
            <v>158372.85</v>
          </cell>
        </row>
        <row r="123">
          <cell r="C123">
            <v>139270</v>
          </cell>
          <cell r="D123" t="str">
            <v>PPD STORAGE RENT</v>
          </cell>
          <cell r="E123">
            <v>200724.43</v>
          </cell>
        </row>
        <row r="124">
          <cell r="C124">
            <v>139272</v>
          </cell>
          <cell r="D124" t="str">
            <v>PPD POST-ACCT SERVIC</v>
          </cell>
          <cell r="E124">
            <v>590663.99</v>
          </cell>
        </row>
        <row r="125">
          <cell r="C125">
            <v>139273</v>
          </cell>
          <cell r="D125" t="str">
            <v>PPD POSTAGE - OTHER</v>
          </cell>
          <cell r="E125">
            <v>49536.81</v>
          </cell>
        </row>
        <row r="126">
          <cell r="C126">
            <v>139275</v>
          </cell>
          <cell r="D126" t="str">
            <v>PREPMTS-NPC DEM CHGE</v>
          </cell>
          <cell r="E126">
            <v>3411000</v>
          </cell>
        </row>
        <row r="127">
          <cell r="C127">
            <v>139280</v>
          </cell>
          <cell r="D127" t="str">
            <v>PREPMTS-DEC-NOV DEM</v>
          </cell>
          <cell r="E127">
            <v>0.47</v>
          </cell>
        </row>
        <row r="128">
          <cell r="C128">
            <v>139290</v>
          </cell>
          <cell r="D128" t="str">
            <v>WC INS Recover - ST</v>
          </cell>
          <cell r="E128">
            <v>1345552.01</v>
          </cell>
        </row>
        <row r="129">
          <cell r="C129">
            <v>139405</v>
          </cell>
          <cell r="D129" t="str">
            <v>US BANK-OLGA INVEST</v>
          </cell>
          <cell r="E129">
            <v>2061434.25</v>
          </cell>
        </row>
        <row r="130">
          <cell r="C130">
            <v>139410</v>
          </cell>
          <cell r="D130" t="str">
            <v>US BANK-OLIEE INVEST</v>
          </cell>
          <cell r="E130">
            <v>9031492.3599999994</v>
          </cell>
        </row>
        <row r="131">
          <cell r="C131">
            <v>139415</v>
          </cell>
          <cell r="D131" t="str">
            <v>SMART ENERGY INVEST</v>
          </cell>
          <cell r="E131">
            <v>227183.57</v>
          </cell>
        </row>
        <row r="132">
          <cell r="C132">
            <v>139610</v>
          </cell>
          <cell r="D132" t="str">
            <v>N. MIST ST LEASE REC</v>
          </cell>
          <cell r="E132">
            <v>4986501.17</v>
          </cell>
        </row>
        <row r="133">
          <cell r="C133">
            <v>140000</v>
          </cell>
          <cell r="D133" t="str">
            <v>PP Underiv Capital</v>
          </cell>
          <cell r="E133">
            <v>148.80000000000001</v>
          </cell>
        </row>
        <row r="134">
          <cell r="C134">
            <v>140001</v>
          </cell>
          <cell r="D134" t="str">
            <v>PP Salvage</v>
          </cell>
          <cell r="E134">
            <v>-136291.75</v>
          </cell>
        </row>
        <row r="135">
          <cell r="C135">
            <v>142002</v>
          </cell>
          <cell r="D135" t="str">
            <v>PLANT VOH CLEARING</v>
          </cell>
          <cell r="E135">
            <v>375781.59</v>
          </cell>
        </row>
        <row r="136">
          <cell r="C136">
            <v>142003</v>
          </cell>
          <cell r="D136" t="str">
            <v>PLANT COH DR CLEAR</v>
          </cell>
          <cell r="E136">
            <v>0</v>
          </cell>
        </row>
        <row r="137">
          <cell r="C137">
            <v>142004</v>
          </cell>
          <cell r="D137" t="str">
            <v>PLANT COH CR CLEAR</v>
          </cell>
          <cell r="E137">
            <v>0</v>
          </cell>
        </row>
        <row r="138">
          <cell r="C138">
            <v>142005</v>
          </cell>
          <cell r="D138" t="str">
            <v>UTIL PLANT IN SVCE</v>
          </cell>
          <cell r="E138">
            <v>2774584883.0100002</v>
          </cell>
        </row>
        <row r="139">
          <cell r="C139">
            <v>142010</v>
          </cell>
          <cell r="D139" t="str">
            <v>N. MIST UTL PL IN SR</v>
          </cell>
          <cell r="E139">
            <v>146134889.12</v>
          </cell>
        </row>
        <row r="140">
          <cell r="C140">
            <v>142015</v>
          </cell>
          <cell r="D140" t="str">
            <v>NWN ONLY N. MIST UTI</v>
          </cell>
          <cell r="E140">
            <v>827502.89</v>
          </cell>
        </row>
        <row r="141">
          <cell r="C141">
            <v>142020</v>
          </cell>
          <cell r="D141" t="str">
            <v>PLANT RECLASS-LEASE</v>
          </cell>
          <cell r="E141">
            <v>-1162110.4099999999</v>
          </cell>
        </row>
        <row r="142">
          <cell r="C142">
            <v>142025</v>
          </cell>
          <cell r="D142" t="str">
            <v>N. MIST GROSS PT OFF</v>
          </cell>
          <cell r="E142">
            <v>-148773000</v>
          </cell>
        </row>
        <row r="143">
          <cell r="C143">
            <v>142030</v>
          </cell>
          <cell r="D143" t="str">
            <v>UTIL PL IN SVCE CNVS</v>
          </cell>
          <cell r="E143">
            <v>-30431974.550000001</v>
          </cell>
        </row>
        <row r="144">
          <cell r="C144">
            <v>142035</v>
          </cell>
          <cell r="D144" t="str">
            <v>PROP HELD/FUT USE</v>
          </cell>
          <cell r="E144">
            <v>970068.12</v>
          </cell>
        </row>
        <row r="145">
          <cell r="C145">
            <v>142040</v>
          </cell>
          <cell r="D145" t="str">
            <v>COMPL CONST NOT CLAS</v>
          </cell>
          <cell r="E145">
            <v>1223592150.5799999</v>
          </cell>
        </row>
        <row r="146">
          <cell r="C146">
            <v>142045</v>
          </cell>
          <cell r="D146" t="str">
            <v>N. MIST CON COMP NYC</v>
          </cell>
          <cell r="E146">
            <v>3176006.58</v>
          </cell>
        </row>
        <row r="147">
          <cell r="C147">
            <v>142105</v>
          </cell>
          <cell r="D147" t="str">
            <v>FIN UTIL LEAS ASSET</v>
          </cell>
          <cell r="E147">
            <v>2371977.62</v>
          </cell>
        </row>
        <row r="148">
          <cell r="C148">
            <v>142110</v>
          </cell>
          <cell r="D148" t="str">
            <v>MANUAL LEASE ASSET</v>
          </cell>
          <cell r="E148">
            <v>0</v>
          </cell>
        </row>
        <row r="149">
          <cell r="C149">
            <v>142215</v>
          </cell>
          <cell r="D149" t="str">
            <v>CONST WORK IN PROGR</v>
          </cell>
          <cell r="E149">
            <v>-5813911.0300000003</v>
          </cell>
        </row>
        <row r="150">
          <cell r="C150">
            <v>142225</v>
          </cell>
          <cell r="D150" t="str">
            <v>CWIP UTILITY</v>
          </cell>
          <cell r="E150">
            <v>74428185.849999994</v>
          </cell>
        </row>
        <row r="151">
          <cell r="C151">
            <v>142305</v>
          </cell>
          <cell r="D151" t="str">
            <v>GAS STR UNDRGD-BRUER</v>
          </cell>
          <cell r="E151">
            <v>4513899.24</v>
          </cell>
        </row>
        <row r="152">
          <cell r="C152">
            <v>142310</v>
          </cell>
          <cell r="D152" t="str">
            <v>GAS STR UNDRGD-AL's</v>
          </cell>
          <cell r="E152">
            <v>6660213.9900000002</v>
          </cell>
        </row>
        <row r="153">
          <cell r="C153">
            <v>142315</v>
          </cell>
          <cell r="D153" t="str">
            <v>GAS STR UNDRGD-BUSCH</v>
          </cell>
          <cell r="E153">
            <v>1111928.98</v>
          </cell>
        </row>
        <row r="154">
          <cell r="C154">
            <v>142320</v>
          </cell>
          <cell r="D154" t="str">
            <v>GAS STR UNDRGD-ADAMS</v>
          </cell>
          <cell r="E154">
            <v>2691335.28</v>
          </cell>
        </row>
        <row r="155">
          <cell r="C155">
            <v>142325</v>
          </cell>
          <cell r="D155" t="str">
            <v>GAS STR UNDRGD-REICH</v>
          </cell>
          <cell r="E155">
            <v>8001510.9199999999</v>
          </cell>
        </row>
        <row r="156">
          <cell r="C156">
            <v>142330</v>
          </cell>
          <cell r="D156" t="str">
            <v>GAS STR UNDRGD-SO CA</v>
          </cell>
          <cell r="E156">
            <v>1243759.1299999999</v>
          </cell>
        </row>
        <row r="157">
          <cell r="C157">
            <v>142335</v>
          </cell>
          <cell r="D157" t="str">
            <v>GAS STR UNDRGD-SCHLK</v>
          </cell>
          <cell r="E157">
            <v>1169762.17</v>
          </cell>
        </row>
        <row r="158">
          <cell r="C158">
            <v>142340</v>
          </cell>
          <cell r="D158" t="str">
            <v>GAS STR UNDRGD-NEWTO</v>
          </cell>
          <cell r="E158">
            <v>12828.79</v>
          </cell>
        </row>
        <row r="159">
          <cell r="C159">
            <v>142405</v>
          </cell>
          <cell r="D159" t="str">
            <v>NON-UTIL PROP-DOCK</v>
          </cell>
          <cell r="E159">
            <v>1946033.46</v>
          </cell>
        </row>
        <row r="160">
          <cell r="C160">
            <v>142410</v>
          </cell>
          <cell r="D160" t="str">
            <v>NON-UTIL PROP-LAND</v>
          </cell>
          <cell r="E160">
            <v>125101.86</v>
          </cell>
        </row>
        <row r="161">
          <cell r="C161">
            <v>142415</v>
          </cell>
          <cell r="D161" t="str">
            <v>NON-UTIL PROP-OIL ST</v>
          </cell>
          <cell r="E161">
            <v>5885574.3300000001</v>
          </cell>
        </row>
        <row r="162">
          <cell r="C162">
            <v>142420</v>
          </cell>
          <cell r="D162" t="str">
            <v>NON-UTIL PROP-APPL C</v>
          </cell>
          <cell r="E162">
            <v>64906.32</v>
          </cell>
        </row>
        <row r="163">
          <cell r="C163">
            <v>142425</v>
          </cell>
          <cell r="D163" t="str">
            <v>NON-UTIL PROP-STORAG</v>
          </cell>
          <cell r="E163">
            <v>57183291.299999997</v>
          </cell>
        </row>
        <row r="164">
          <cell r="C164">
            <v>142430</v>
          </cell>
          <cell r="D164" t="str">
            <v>NON-UTIL PROP-GARDEN</v>
          </cell>
          <cell r="E164">
            <v>438739</v>
          </cell>
        </row>
        <row r="165">
          <cell r="C165">
            <v>142435</v>
          </cell>
          <cell r="D165" t="str">
            <v>NON-UTIL PROP-MISC</v>
          </cell>
          <cell r="E165">
            <v>475081.66</v>
          </cell>
        </row>
        <row r="166">
          <cell r="C166">
            <v>142440</v>
          </cell>
          <cell r="D166" t="str">
            <v>GAS STD UNGRD-ST HEL</v>
          </cell>
          <cell r="E166">
            <v>3507589.83</v>
          </cell>
        </row>
        <row r="167">
          <cell r="C167">
            <v>142605</v>
          </cell>
          <cell r="D167" t="str">
            <v>CWIP NON UTILITY</v>
          </cell>
          <cell r="E167">
            <v>5539882.0300000003</v>
          </cell>
        </row>
        <row r="168">
          <cell r="C168">
            <v>145003</v>
          </cell>
          <cell r="D168" t="str">
            <v>RWIP-REMOVAL-B CHARG</v>
          </cell>
          <cell r="E168">
            <v>63296142.770000003</v>
          </cell>
        </row>
        <row r="169">
          <cell r="C169">
            <v>145006</v>
          </cell>
          <cell r="D169" t="str">
            <v>SWIP-SALV UTILITY PL</v>
          </cell>
          <cell r="E169">
            <v>10569650.800000001</v>
          </cell>
        </row>
        <row r="170">
          <cell r="C170">
            <v>145009</v>
          </cell>
          <cell r="D170" t="str">
            <v>SWIP-SALV TRANSP C C</v>
          </cell>
          <cell r="E170">
            <v>149261.60999999999</v>
          </cell>
        </row>
        <row r="171">
          <cell r="C171">
            <v>145012</v>
          </cell>
          <cell r="D171" t="str">
            <v>SWIP-SALV POWER EQUI</v>
          </cell>
          <cell r="E171">
            <v>-1003837.81</v>
          </cell>
        </row>
        <row r="172">
          <cell r="C172">
            <v>145015</v>
          </cell>
          <cell r="D172" t="str">
            <v>N. MIST SWIP</v>
          </cell>
          <cell r="E172">
            <v>228559.31</v>
          </cell>
        </row>
        <row r="173">
          <cell r="C173">
            <v>145018</v>
          </cell>
          <cell r="D173" t="str">
            <v>RESERVE ADJ FOR AMOR</v>
          </cell>
          <cell r="E173">
            <v>4758646.18</v>
          </cell>
        </row>
        <row r="174">
          <cell r="C174">
            <v>145021</v>
          </cell>
          <cell r="D174" t="str">
            <v>ACCUM DEPR UT-GAINLO</v>
          </cell>
          <cell r="E174">
            <v>84018499.329999998</v>
          </cell>
        </row>
        <row r="175">
          <cell r="C175">
            <v>145024</v>
          </cell>
          <cell r="D175" t="str">
            <v>DEP PROV-UTIL PLANT</v>
          </cell>
          <cell r="E175">
            <v>-1286853514.99</v>
          </cell>
        </row>
        <row r="176">
          <cell r="C176">
            <v>145027</v>
          </cell>
          <cell r="D176" t="str">
            <v>DEP PROV-TRANS EQUIP</v>
          </cell>
          <cell r="E176">
            <v>-23853215.93</v>
          </cell>
        </row>
        <row r="177">
          <cell r="C177">
            <v>145030</v>
          </cell>
          <cell r="D177" t="str">
            <v>A/D-TRANS EQUIP PROV</v>
          </cell>
          <cell r="E177">
            <v>5319363.46</v>
          </cell>
        </row>
        <row r="178">
          <cell r="C178">
            <v>145033</v>
          </cell>
          <cell r="D178" t="str">
            <v>A/D-POWER EQUIP PROV</v>
          </cell>
          <cell r="E178">
            <v>1645264.81</v>
          </cell>
        </row>
        <row r="179">
          <cell r="C179">
            <v>145036</v>
          </cell>
          <cell r="D179" t="str">
            <v>DEP PROV-POWER EQUIP</v>
          </cell>
          <cell r="E179">
            <v>-3774509.21</v>
          </cell>
        </row>
        <row r="180">
          <cell r="C180">
            <v>145039</v>
          </cell>
          <cell r="D180" t="str">
            <v>N. MIST UTL PL DEPR</v>
          </cell>
          <cell r="E180">
            <v>-11189065.43</v>
          </cell>
        </row>
        <row r="181">
          <cell r="C181">
            <v>145048</v>
          </cell>
          <cell r="D181" t="str">
            <v>NWN ONLY N. MIST DEP</v>
          </cell>
          <cell r="E181">
            <v>-29540.06</v>
          </cell>
        </row>
        <row r="182">
          <cell r="C182">
            <v>145051</v>
          </cell>
          <cell r="D182" t="str">
            <v>NWN ONLY N. MIST GAI</v>
          </cell>
          <cell r="E182">
            <v>202000</v>
          </cell>
        </row>
        <row r="183">
          <cell r="C183">
            <v>145054</v>
          </cell>
          <cell r="D183" t="str">
            <v>PLANT RECLASS-DEPR</v>
          </cell>
          <cell r="E183">
            <v>593633.23</v>
          </cell>
        </row>
        <row r="184">
          <cell r="C184">
            <v>145057</v>
          </cell>
          <cell r="D184" t="str">
            <v>N. MIST ACC DEPR OFF</v>
          </cell>
          <cell r="E184">
            <v>13059654.470000001</v>
          </cell>
        </row>
        <row r="185">
          <cell r="C185">
            <v>145060</v>
          </cell>
          <cell r="D185" t="str">
            <v>COST OF REMOVAL</v>
          </cell>
          <cell r="E185">
            <v>-641.14</v>
          </cell>
        </row>
        <row r="186">
          <cell r="C186">
            <v>145063</v>
          </cell>
          <cell r="D186" t="str">
            <v>DEP PROV-UTIL OR MET</v>
          </cell>
          <cell r="E186">
            <v>1614377.52</v>
          </cell>
        </row>
        <row r="187">
          <cell r="C187">
            <v>145066</v>
          </cell>
          <cell r="D187" t="str">
            <v>DEP PROV-UTIL WA MET</v>
          </cell>
          <cell r="E187">
            <v>354500.8</v>
          </cell>
        </row>
        <row r="188">
          <cell r="C188">
            <v>145205</v>
          </cell>
          <cell r="D188" t="str">
            <v>FIN UTIL LEA ACC DEP</v>
          </cell>
          <cell r="E188">
            <v>-122740.25</v>
          </cell>
        </row>
        <row r="189">
          <cell r="C189">
            <v>145405</v>
          </cell>
          <cell r="D189" t="str">
            <v>SWIP-SALV NON UTILIT</v>
          </cell>
          <cell r="E189">
            <v>123327.42</v>
          </cell>
        </row>
        <row r="190">
          <cell r="C190">
            <v>145410</v>
          </cell>
          <cell r="D190" t="str">
            <v>ACCUM DEP NONUTILITY</v>
          </cell>
          <cell r="E190">
            <v>-1033.52</v>
          </cell>
        </row>
        <row r="191">
          <cell r="C191">
            <v>145415</v>
          </cell>
          <cell r="D191" t="str">
            <v>DEP PROV-DOCK/OIL TK</v>
          </cell>
          <cell r="E191">
            <v>-4566737.45</v>
          </cell>
        </row>
        <row r="192">
          <cell r="C192">
            <v>145420</v>
          </cell>
          <cell r="D192" t="str">
            <v>DEP PROV-INT STOR</v>
          </cell>
          <cell r="E192">
            <v>-17848090.870000001</v>
          </cell>
        </row>
        <row r="193">
          <cell r="C193">
            <v>145425</v>
          </cell>
          <cell r="D193" t="str">
            <v>ACCUM DEP NONUTILITY</v>
          </cell>
          <cell r="E193">
            <v>764394.96</v>
          </cell>
        </row>
        <row r="194">
          <cell r="C194">
            <v>151010</v>
          </cell>
          <cell r="D194" t="str">
            <v>UNAMTZD LOSS 9.75%</v>
          </cell>
          <cell r="E194">
            <v>676901.82</v>
          </cell>
        </row>
        <row r="195">
          <cell r="C195">
            <v>151015</v>
          </cell>
          <cell r="D195" t="str">
            <v>UNAMTZD EXPENSE 5.62</v>
          </cell>
          <cell r="E195">
            <v>147648</v>
          </cell>
        </row>
        <row r="196">
          <cell r="C196">
            <v>151105</v>
          </cell>
          <cell r="D196" t="str">
            <v>LT REG LOSS SWAP FC</v>
          </cell>
          <cell r="E196">
            <v>18734851</v>
          </cell>
        </row>
        <row r="197">
          <cell r="C197">
            <v>151110</v>
          </cell>
          <cell r="D197" t="str">
            <v>LT REG LOSS PHYSICAL</v>
          </cell>
          <cell r="E197">
            <v>89353</v>
          </cell>
        </row>
        <row r="198">
          <cell r="C198">
            <v>151205</v>
          </cell>
          <cell r="D198" t="str">
            <v>FAS 109 DFED ASSET</v>
          </cell>
          <cell r="E198">
            <v>8787855.3800000008</v>
          </cell>
        </row>
        <row r="199">
          <cell r="C199">
            <v>151210</v>
          </cell>
          <cell r="D199" t="str">
            <v>Tax - AFUDC Eq Rec</v>
          </cell>
          <cell r="E199">
            <v>1010707.64</v>
          </cell>
        </row>
        <row r="200">
          <cell r="C200">
            <v>151215</v>
          </cell>
          <cell r="D200" t="str">
            <v>TAX NMEP AFDUCT EQ R</v>
          </cell>
          <cell r="E200">
            <v>1330098</v>
          </cell>
        </row>
        <row r="201">
          <cell r="C201">
            <v>151310</v>
          </cell>
          <cell r="D201" t="str">
            <v>ENV REG DEF-GASCO</v>
          </cell>
          <cell r="E201">
            <v>101605892.44</v>
          </cell>
        </row>
        <row r="202">
          <cell r="C202">
            <v>151312</v>
          </cell>
          <cell r="D202" t="str">
            <v>ENV REG DEF-SIL</v>
          </cell>
          <cell r="E202">
            <v>0.01</v>
          </cell>
        </row>
        <row r="203">
          <cell r="C203">
            <v>151315</v>
          </cell>
          <cell r="D203" t="str">
            <v>ENV REG DEF-HARBOR</v>
          </cell>
          <cell r="E203">
            <v>12460180.27</v>
          </cell>
        </row>
        <row r="204">
          <cell r="C204">
            <v>151320</v>
          </cell>
          <cell r="D204" t="str">
            <v>ENV REG DEF-PGM</v>
          </cell>
          <cell r="E204">
            <v>1442370.94</v>
          </cell>
        </row>
        <row r="205">
          <cell r="C205">
            <v>151325</v>
          </cell>
          <cell r="D205" t="str">
            <v>ENV REG DEF-OR STEEL</v>
          </cell>
          <cell r="E205">
            <v>179077.21</v>
          </cell>
        </row>
        <row r="206">
          <cell r="C206">
            <v>151330</v>
          </cell>
          <cell r="D206" t="str">
            <v>ENV REG DEF-CENTRAL</v>
          </cell>
          <cell r="E206">
            <v>0.04</v>
          </cell>
        </row>
        <row r="207">
          <cell r="C207">
            <v>151335</v>
          </cell>
          <cell r="D207" t="str">
            <v>OR-ENVIRON RECOVERY</v>
          </cell>
          <cell r="E207">
            <v>-53226515.590000004</v>
          </cell>
        </row>
        <row r="208">
          <cell r="C208">
            <v>151340</v>
          </cell>
          <cell r="D208" t="str">
            <v>ENV BASE RATE DEF</v>
          </cell>
          <cell r="E208">
            <v>-3625335.46</v>
          </cell>
        </row>
        <row r="209">
          <cell r="C209">
            <v>151345</v>
          </cell>
          <cell r="D209" t="str">
            <v>WA ENV REG DEF-GASCO</v>
          </cell>
          <cell r="E209">
            <v>983539.31</v>
          </cell>
        </row>
        <row r="210">
          <cell r="C210">
            <v>151360</v>
          </cell>
          <cell r="D210" t="str">
            <v>WA ENV REG DEF-HARBR</v>
          </cell>
          <cell r="E210">
            <v>123555.67</v>
          </cell>
        </row>
        <row r="211">
          <cell r="C211">
            <v>151370</v>
          </cell>
          <cell r="D211" t="str">
            <v>WA-ENVIRON RECOVERY</v>
          </cell>
          <cell r="E211">
            <v>-1550783.83</v>
          </cell>
        </row>
        <row r="212">
          <cell r="C212">
            <v>151371</v>
          </cell>
          <cell r="D212" t="str">
            <v>ENVIR WA Int &amp; Spend</v>
          </cell>
          <cell r="E212">
            <v>0.01</v>
          </cell>
        </row>
        <row r="213">
          <cell r="C213">
            <v>151375</v>
          </cell>
          <cell r="D213" t="str">
            <v>ENVIRO POST PRUDENCE</v>
          </cell>
          <cell r="E213">
            <v>34186752.329999998</v>
          </cell>
        </row>
        <row r="214">
          <cell r="C214">
            <v>151380</v>
          </cell>
          <cell r="D214" t="str">
            <v>ENVIRON. SRRM AMORT.</v>
          </cell>
          <cell r="E214">
            <v>178634.49</v>
          </cell>
        </row>
        <row r="215">
          <cell r="C215">
            <v>151385</v>
          </cell>
          <cell r="D215" t="str">
            <v>AMORT-ECRM ENV COST</v>
          </cell>
          <cell r="E215">
            <v>29122.63</v>
          </cell>
        </row>
        <row r="216">
          <cell r="C216">
            <v>151405</v>
          </cell>
          <cell r="D216" t="str">
            <v>DBP PENSION COSTS</v>
          </cell>
          <cell r="E216">
            <v>101329023.5</v>
          </cell>
        </row>
        <row r="217">
          <cell r="C217">
            <v>151410</v>
          </cell>
          <cell r="D217" t="str">
            <v>FAS 106 COSTS</v>
          </cell>
          <cell r="E217">
            <v>5423795.8600000003</v>
          </cell>
        </row>
        <row r="218">
          <cell r="C218">
            <v>151505</v>
          </cell>
          <cell r="D218" t="str">
            <v>WACOG DEF - OR</v>
          </cell>
          <cell r="E218">
            <v>40041739.880000003</v>
          </cell>
        </row>
        <row r="219">
          <cell r="C219">
            <v>151510</v>
          </cell>
          <cell r="D219" t="str">
            <v>WACOG AMORT - OR</v>
          </cell>
          <cell r="E219">
            <v>459832.93</v>
          </cell>
        </row>
        <row r="220">
          <cell r="C220">
            <v>151515</v>
          </cell>
          <cell r="D220" t="str">
            <v>SEC DEF INT RV WACOG</v>
          </cell>
          <cell r="E220">
            <v>-703765.54</v>
          </cell>
        </row>
        <row r="221">
          <cell r="C221">
            <v>151520</v>
          </cell>
          <cell r="D221" t="str">
            <v>DEMAND DEF - OR</v>
          </cell>
          <cell r="E221">
            <v>3788409.76</v>
          </cell>
        </row>
        <row r="222">
          <cell r="C222">
            <v>151525</v>
          </cell>
          <cell r="D222" t="str">
            <v>DEMAND AMORT - OR</v>
          </cell>
          <cell r="E222">
            <v>101183.65</v>
          </cell>
        </row>
        <row r="223">
          <cell r="C223">
            <v>151530</v>
          </cell>
          <cell r="D223" t="str">
            <v>SEC DEF INT RV DEMND</v>
          </cell>
          <cell r="E223">
            <v>-50680.46</v>
          </cell>
        </row>
        <row r="224">
          <cell r="C224">
            <v>151535</v>
          </cell>
          <cell r="D224" t="str">
            <v>COOS CNTY DEM DEF</v>
          </cell>
          <cell r="E224">
            <v>353304.65</v>
          </cell>
        </row>
        <row r="225">
          <cell r="C225">
            <v>151540</v>
          </cell>
          <cell r="D225" t="str">
            <v>WACOG DEF - WA</v>
          </cell>
          <cell r="E225">
            <v>11667201.32</v>
          </cell>
        </row>
        <row r="226">
          <cell r="C226">
            <v>151545</v>
          </cell>
          <cell r="D226" t="str">
            <v>WACOG AMORT - WA</v>
          </cell>
          <cell r="E226">
            <v>-342284.86</v>
          </cell>
        </row>
        <row r="227">
          <cell r="C227">
            <v>151550</v>
          </cell>
          <cell r="D227" t="str">
            <v>DEMAND DEF - WA</v>
          </cell>
          <cell r="E227">
            <v>843617.06</v>
          </cell>
        </row>
        <row r="228">
          <cell r="C228">
            <v>151555</v>
          </cell>
          <cell r="D228" t="str">
            <v>DEMAND AMORT - WA</v>
          </cell>
          <cell r="E228">
            <v>652935.31999999995</v>
          </cell>
        </row>
        <row r="229">
          <cell r="C229">
            <v>151560</v>
          </cell>
          <cell r="D229" t="str">
            <v>SEAS DEMAND DEF - OR</v>
          </cell>
          <cell r="E229">
            <v>239913.5</v>
          </cell>
        </row>
        <row r="230">
          <cell r="C230">
            <v>151565</v>
          </cell>
          <cell r="D230" t="str">
            <v>OR WAGOC EQUAL</v>
          </cell>
          <cell r="E230">
            <v>0</v>
          </cell>
        </row>
        <row r="231">
          <cell r="C231">
            <v>151570</v>
          </cell>
          <cell r="D231" t="str">
            <v>SEC DEF INT REV DMND</v>
          </cell>
          <cell r="E231">
            <v>0</v>
          </cell>
        </row>
        <row r="232">
          <cell r="C232">
            <v>151605</v>
          </cell>
          <cell r="D232" t="str">
            <v>OR HORIZON O&amp;M DEFER</v>
          </cell>
          <cell r="E232">
            <v>8353355.0499999998</v>
          </cell>
        </row>
        <row r="233">
          <cell r="C233">
            <v>151615</v>
          </cell>
          <cell r="D233" t="str">
            <v>WA HORIZON O&amp;M DEFER</v>
          </cell>
          <cell r="E233">
            <v>1048294.54</v>
          </cell>
        </row>
        <row r="234">
          <cell r="C234">
            <v>151702</v>
          </cell>
          <cell r="D234" t="str">
            <v>OR COVID19 UNCOL DEF</v>
          </cell>
          <cell r="E234">
            <v>2735535.58</v>
          </cell>
        </row>
        <row r="235">
          <cell r="C235">
            <v>151704</v>
          </cell>
          <cell r="D235" t="str">
            <v>OR COVID LAT FEE &amp; O</v>
          </cell>
          <cell r="E235">
            <v>3616246.13</v>
          </cell>
        </row>
        <row r="236">
          <cell r="C236">
            <v>151706</v>
          </cell>
          <cell r="D236" t="str">
            <v>OR COVID19 OTHER DEF</v>
          </cell>
          <cell r="E236">
            <v>3514669.42</v>
          </cell>
        </row>
        <row r="237">
          <cell r="C237">
            <v>151708</v>
          </cell>
          <cell r="D237" t="str">
            <v>WA COVID19 UNCOL DEF</v>
          </cell>
          <cell r="E237">
            <v>326170.71000000002</v>
          </cell>
        </row>
        <row r="238">
          <cell r="C238">
            <v>151710</v>
          </cell>
          <cell r="D238" t="str">
            <v>WA COVID LAT FEE DEF</v>
          </cell>
          <cell r="E238">
            <v>200405.18</v>
          </cell>
        </row>
        <row r="239">
          <cell r="C239">
            <v>151712</v>
          </cell>
          <cell r="D239" t="str">
            <v>WA COVID19 OTHER DEF</v>
          </cell>
          <cell r="E239">
            <v>426779.02</v>
          </cell>
        </row>
        <row r="240">
          <cell r="C240">
            <v>151722</v>
          </cell>
          <cell r="D240" t="str">
            <v>OR COVID COST SAV DE</v>
          </cell>
          <cell r="E240">
            <v>-948967.14</v>
          </cell>
        </row>
        <row r="241">
          <cell r="C241">
            <v>151724</v>
          </cell>
          <cell r="D241" t="str">
            <v>WA COVID COST SAV DE</v>
          </cell>
          <cell r="E241">
            <v>-307149.98</v>
          </cell>
        </row>
        <row r="242">
          <cell r="C242">
            <v>151726</v>
          </cell>
          <cell r="D242" t="str">
            <v>OR COVID LATE FEE RS</v>
          </cell>
          <cell r="E242">
            <v>-3616246.13</v>
          </cell>
        </row>
        <row r="243">
          <cell r="C243">
            <v>151728</v>
          </cell>
          <cell r="D243" t="str">
            <v>WA COVID LATE FEE RS</v>
          </cell>
          <cell r="E243">
            <v>-200405.18</v>
          </cell>
        </row>
        <row r="244">
          <cell r="C244">
            <v>151730</v>
          </cell>
          <cell r="D244" t="str">
            <v>OR COVID AMP</v>
          </cell>
          <cell r="E244">
            <v>9245311.9100000001</v>
          </cell>
        </row>
        <row r="245">
          <cell r="C245">
            <v>151732</v>
          </cell>
          <cell r="D245" t="str">
            <v>WA COVID AMP</v>
          </cell>
          <cell r="E245">
            <v>227074.95</v>
          </cell>
        </row>
        <row r="246">
          <cell r="C246">
            <v>151802</v>
          </cell>
          <cell r="D246" t="str">
            <v>TSA SEC DIR2B OM OR</v>
          </cell>
          <cell r="E246">
            <v>3082728.11</v>
          </cell>
        </row>
        <row r="247">
          <cell r="C247">
            <v>151804</v>
          </cell>
          <cell r="D247" t="str">
            <v>TSA SEC DIR2 COS OR</v>
          </cell>
          <cell r="E247">
            <v>2327303.34</v>
          </cell>
        </row>
        <row r="248">
          <cell r="C248">
            <v>151806</v>
          </cell>
          <cell r="D248" t="str">
            <v>TSA SEC DIR2B OM WA</v>
          </cell>
          <cell r="E248">
            <v>351563.1</v>
          </cell>
        </row>
        <row r="249">
          <cell r="C249">
            <v>151808</v>
          </cell>
          <cell r="D249" t="str">
            <v>TSA SEC DIR2B COS WA</v>
          </cell>
          <cell r="E249">
            <v>305336.84000000003</v>
          </cell>
        </row>
        <row r="250">
          <cell r="C250">
            <v>151810</v>
          </cell>
          <cell r="D250" t="str">
            <v>UNBILLED EST AMORT</v>
          </cell>
          <cell r="E250">
            <v>-1483855</v>
          </cell>
        </row>
        <row r="251">
          <cell r="C251">
            <v>151812</v>
          </cell>
          <cell r="D251" t="str">
            <v>250 TAYLOR LEASE DEF</v>
          </cell>
          <cell r="E251">
            <v>6721677.5999999996</v>
          </cell>
        </row>
        <row r="252">
          <cell r="C252">
            <v>151814</v>
          </cell>
          <cell r="D252" t="str">
            <v>OR CAT AMORTIZATION</v>
          </cell>
          <cell r="E252">
            <v>230540.1</v>
          </cell>
        </row>
        <row r="253">
          <cell r="C253">
            <v>151816</v>
          </cell>
          <cell r="D253" t="str">
            <v>SEC DEF INT REV IND</v>
          </cell>
          <cell r="E253">
            <v>-90016.59</v>
          </cell>
        </row>
        <row r="254">
          <cell r="C254">
            <v>151818</v>
          </cell>
          <cell r="D254" t="str">
            <v>DEF OR INDSTRIAL DSM</v>
          </cell>
          <cell r="E254">
            <v>9221824.5399999991</v>
          </cell>
        </row>
        <row r="255">
          <cell r="C255">
            <v>151820</v>
          </cell>
          <cell r="D255" t="str">
            <v>AMORT OR DSM-INDUSTR</v>
          </cell>
          <cell r="E255">
            <v>-272447.73</v>
          </cell>
        </row>
        <row r="256">
          <cell r="C256">
            <v>151822</v>
          </cell>
          <cell r="D256" t="str">
            <v>DEF WA GREAT PROGRAM</v>
          </cell>
          <cell r="E256">
            <v>480873.48</v>
          </cell>
        </row>
        <row r="257">
          <cell r="C257">
            <v>151824</v>
          </cell>
          <cell r="D257" t="str">
            <v>AMORT WA GREAT PRGM</v>
          </cell>
          <cell r="E257">
            <v>415634.92</v>
          </cell>
        </row>
        <row r="258">
          <cell r="C258">
            <v>151826</v>
          </cell>
          <cell r="D258" t="str">
            <v>DEFER OR PUC FEE</v>
          </cell>
          <cell r="E258">
            <v>580068.85</v>
          </cell>
        </row>
        <row r="259">
          <cell r="C259">
            <v>151828</v>
          </cell>
          <cell r="D259" t="str">
            <v>AMORT OR PUC FEE</v>
          </cell>
          <cell r="E259">
            <v>10812.92</v>
          </cell>
        </row>
        <row r="260">
          <cell r="C260">
            <v>151830</v>
          </cell>
          <cell r="D260" t="str">
            <v>OR DEF WARM - Res</v>
          </cell>
          <cell r="E260">
            <v>401159.64</v>
          </cell>
        </row>
        <row r="261">
          <cell r="C261">
            <v>151832</v>
          </cell>
          <cell r="D261" t="str">
            <v>Amort OR DEF WARM R</v>
          </cell>
          <cell r="E261">
            <v>88104.73</v>
          </cell>
        </row>
        <row r="262">
          <cell r="C262">
            <v>151834</v>
          </cell>
          <cell r="D262" t="str">
            <v>OR DEF WARM - Com</v>
          </cell>
          <cell r="E262">
            <v>451889.65</v>
          </cell>
        </row>
        <row r="263">
          <cell r="C263">
            <v>151836</v>
          </cell>
          <cell r="D263" t="str">
            <v>Amort OR DEF WARM C</v>
          </cell>
          <cell r="E263">
            <v>-27968.2</v>
          </cell>
        </row>
        <row r="264">
          <cell r="C264">
            <v>151838</v>
          </cell>
          <cell r="D264" t="str">
            <v>WS Pen Reg Asset-OR</v>
          </cell>
          <cell r="E264">
            <v>4549309</v>
          </cell>
        </row>
        <row r="265">
          <cell r="C265">
            <v>151840</v>
          </cell>
          <cell r="D265" t="str">
            <v>West States CP - OR</v>
          </cell>
          <cell r="E265">
            <v>350529</v>
          </cell>
        </row>
        <row r="266">
          <cell r="C266">
            <v>151842</v>
          </cell>
          <cell r="D266" t="str">
            <v>WS Pen Reg Asset-WA</v>
          </cell>
          <cell r="E266">
            <v>525214</v>
          </cell>
        </row>
        <row r="267">
          <cell r="C267">
            <v>151844</v>
          </cell>
          <cell r="D267" t="str">
            <v>West States CP - WA</v>
          </cell>
          <cell r="E267">
            <v>40467</v>
          </cell>
        </row>
        <row r="268">
          <cell r="C268">
            <v>151846</v>
          </cell>
          <cell r="D268" t="str">
            <v>OR COM 31 DECOUP DEF</v>
          </cell>
          <cell r="E268">
            <v>-352476.95</v>
          </cell>
        </row>
        <row r="269">
          <cell r="C269">
            <v>151848</v>
          </cell>
          <cell r="D269" t="str">
            <v>OR COM 31 DECOUP AMR</v>
          </cell>
          <cell r="E269">
            <v>3901.09</v>
          </cell>
        </row>
        <row r="270">
          <cell r="C270">
            <v>151852</v>
          </cell>
          <cell r="D270" t="str">
            <v>OR COM 3 DECOUP AMRT</v>
          </cell>
          <cell r="E270">
            <v>73566.41</v>
          </cell>
        </row>
        <row r="271">
          <cell r="C271">
            <v>151854</v>
          </cell>
          <cell r="D271" t="str">
            <v>OR COMM 3 DECOUP DEF</v>
          </cell>
          <cell r="E271">
            <v>-5283907.8499999996</v>
          </cell>
        </row>
        <row r="272">
          <cell r="C272">
            <v>151858</v>
          </cell>
          <cell r="D272" t="str">
            <v>SEC INT ADJ COM DECG</v>
          </cell>
          <cell r="E272">
            <v>0</v>
          </cell>
        </row>
        <row r="273">
          <cell r="C273">
            <v>151862</v>
          </cell>
          <cell r="D273" t="str">
            <v>Amort-SEC Def. Int</v>
          </cell>
          <cell r="E273">
            <v>-0.01</v>
          </cell>
        </row>
        <row r="274">
          <cell r="C274">
            <v>151864</v>
          </cell>
          <cell r="D274" t="str">
            <v>DECOUP DEF OR - RES</v>
          </cell>
          <cell r="E274">
            <v>-2788008.69</v>
          </cell>
        </row>
        <row r="275">
          <cell r="C275">
            <v>151866</v>
          </cell>
          <cell r="D275" t="str">
            <v>INTERVENER FUNDING</v>
          </cell>
          <cell r="E275">
            <v>101125</v>
          </cell>
        </row>
        <row r="276">
          <cell r="C276">
            <v>151868</v>
          </cell>
          <cell r="D276" t="str">
            <v>AMORT OR DECOUP-RES</v>
          </cell>
          <cell r="E276">
            <v>-97765.43</v>
          </cell>
        </row>
        <row r="277">
          <cell r="C277">
            <v>151870</v>
          </cell>
          <cell r="D277" t="str">
            <v>NWIGU INTERVENOR MAT</v>
          </cell>
          <cell r="E277">
            <v>63567.08</v>
          </cell>
        </row>
        <row r="278">
          <cell r="C278">
            <v>151872</v>
          </cell>
          <cell r="D278" t="str">
            <v>OR ENV SITE UNA RES</v>
          </cell>
          <cell r="E278">
            <v>-1142303.01</v>
          </cell>
        </row>
        <row r="279">
          <cell r="C279">
            <v>151874</v>
          </cell>
          <cell r="D279" t="str">
            <v>OR ONLY ENV SITE UNA</v>
          </cell>
          <cell r="E279">
            <v>1142303.01</v>
          </cell>
        </row>
        <row r="280">
          <cell r="C280">
            <v>151878</v>
          </cell>
          <cell r="D280" t="str">
            <v>DEFER- INTERV ISSUE</v>
          </cell>
          <cell r="E280">
            <v>5000</v>
          </cell>
        </row>
        <row r="281">
          <cell r="C281">
            <v>151880</v>
          </cell>
          <cell r="D281" t="str">
            <v>AMORT - CUB INTERVEN</v>
          </cell>
          <cell r="E281">
            <v>7911.39</v>
          </cell>
        </row>
        <row r="282">
          <cell r="C282">
            <v>151882</v>
          </cell>
          <cell r="D282" t="str">
            <v>AMORT - NWIGU INTERV</v>
          </cell>
          <cell r="E282">
            <v>114.14</v>
          </cell>
        </row>
        <row r="283">
          <cell r="C283">
            <v>151886</v>
          </cell>
          <cell r="D283" t="str">
            <v>WA ENERGY EFFICIENCY</v>
          </cell>
          <cell r="E283">
            <v>0</v>
          </cell>
        </row>
        <row r="284">
          <cell r="C284">
            <v>151888</v>
          </cell>
          <cell r="D284" t="str">
            <v>AMORT SCH 178 RESID.</v>
          </cell>
          <cell r="E284">
            <v>79766.09</v>
          </cell>
        </row>
        <row r="285">
          <cell r="C285">
            <v>151890</v>
          </cell>
          <cell r="D285" t="str">
            <v>WA - LIEE DEF</v>
          </cell>
          <cell r="E285">
            <v>85590.96</v>
          </cell>
        </row>
        <row r="286">
          <cell r="C286">
            <v>151892</v>
          </cell>
          <cell r="D286" t="str">
            <v>WA - LIEE AMORT</v>
          </cell>
          <cell r="E286">
            <v>-414052.06</v>
          </cell>
        </row>
        <row r="287">
          <cell r="C287">
            <v>151894</v>
          </cell>
          <cell r="D287" t="str">
            <v>AMORT WA DSM</v>
          </cell>
          <cell r="E287">
            <v>36323.26</v>
          </cell>
        </row>
        <row r="288">
          <cell r="C288">
            <v>151896</v>
          </cell>
          <cell r="D288" t="str">
            <v>WA EE DEF-HISTORICAL</v>
          </cell>
          <cell r="E288">
            <v>2109176.5</v>
          </cell>
        </row>
        <row r="289">
          <cell r="C289">
            <v>151898</v>
          </cell>
          <cell r="D289" t="str">
            <v>WA EE DEF - TRUEUP</v>
          </cell>
          <cell r="E289">
            <v>-321953.93</v>
          </cell>
        </row>
        <row r="290">
          <cell r="C290">
            <v>151900</v>
          </cell>
          <cell r="D290" t="str">
            <v>DEF GEOTEE - COM</v>
          </cell>
          <cell r="E290">
            <v>115062.75</v>
          </cell>
        </row>
        <row r="291">
          <cell r="C291">
            <v>151902</v>
          </cell>
          <cell r="D291" t="str">
            <v>DEF GEOTEE - RES</v>
          </cell>
          <cell r="E291">
            <v>581555.43000000005</v>
          </cell>
        </row>
        <row r="292">
          <cell r="C292">
            <v>151904</v>
          </cell>
          <cell r="D292" t="str">
            <v>PENSION BALANCING-OR</v>
          </cell>
          <cell r="E292">
            <v>34605991.189999998</v>
          </cell>
        </row>
        <row r="293">
          <cell r="C293">
            <v>151908</v>
          </cell>
          <cell r="D293" t="str">
            <v>MLT FAM SCHD405 PMTS</v>
          </cell>
          <cell r="E293">
            <v>333533.19</v>
          </cell>
        </row>
        <row r="294">
          <cell r="C294">
            <v>151910</v>
          </cell>
          <cell r="D294" t="str">
            <v>MLT FAM SCHD4 AMORT</v>
          </cell>
          <cell r="E294">
            <v>-35809.99</v>
          </cell>
        </row>
        <row r="295">
          <cell r="C295">
            <v>151918</v>
          </cell>
          <cell r="D295" t="str">
            <v>AMORT WA CONSERV ASS</v>
          </cell>
          <cell r="E295">
            <v>-5218.97</v>
          </cell>
        </row>
        <row r="296">
          <cell r="C296">
            <v>151919</v>
          </cell>
          <cell r="D296" t="str">
            <v>HB 2475-LOW INC BILL</v>
          </cell>
          <cell r="E296">
            <v>26202.51</v>
          </cell>
        </row>
        <row r="297">
          <cell r="C297">
            <v>151920</v>
          </cell>
          <cell r="D297" t="str">
            <v>OR DEF-HOOD RIV SVC</v>
          </cell>
          <cell r="E297">
            <v>0</v>
          </cell>
        </row>
        <row r="298">
          <cell r="C298">
            <v>151922</v>
          </cell>
          <cell r="D298" t="str">
            <v>WA DEF-WHITE S SVC R</v>
          </cell>
          <cell r="E298">
            <v>0</v>
          </cell>
        </row>
        <row r="299">
          <cell r="C299">
            <v>151924</v>
          </cell>
          <cell r="D299" t="str">
            <v>REG ASSET RECLASS-LT</v>
          </cell>
          <cell r="E299">
            <v>0</v>
          </cell>
        </row>
        <row r="300">
          <cell r="C300">
            <v>154005</v>
          </cell>
          <cell r="D300" t="str">
            <v>FAS133 L.T. GAIN SW&amp;</v>
          </cell>
          <cell r="E300">
            <v>7884030</v>
          </cell>
        </row>
        <row r="301">
          <cell r="C301">
            <v>154010</v>
          </cell>
          <cell r="D301" t="str">
            <v>FAS 133 L.T. GAIN PH</v>
          </cell>
          <cell r="E301">
            <v>123992</v>
          </cell>
        </row>
        <row r="302">
          <cell r="C302">
            <v>154015</v>
          </cell>
          <cell r="D302" t="str">
            <v>PHYSICAL OPT-LT GAIN</v>
          </cell>
          <cell r="E302">
            <v>0</v>
          </cell>
        </row>
        <row r="303">
          <cell r="C303">
            <v>157005</v>
          </cell>
          <cell r="D303" t="str">
            <v>CSV EDC LIFE INSUR</v>
          </cell>
          <cell r="E303">
            <v>882001.2</v>
          </cell>
        </row>
        <row r="304">
          <cell r="C304">
            <v>157010</v>
          </cell>
          <cell r="D304" t="str">
            <v>CSV DDC W/ TOLI</v>
          </cell>
          <cell r="E304">
            <v>2271982</v>
          </cell>
        </row>
        <row r="305">
          <cell r="C305">
            <v>157015</v>
          </cell>
          <cell r="D305" t="str">
            <v>CSV COLI 6/19 YE</v>
          </cell>
          <cell r="E305">
            <v>8871183.6799999997</v>
          </cell>
        </row>
        <row r="306">
          <cell r="C306">
            <v>157020</v>
          </cell>
          <cell r="D306" t="str">
            <v>CSV ESRIP W/ TOLI</v>
          </cell>
          <cell r="E306">
            <v>4296626.6399999997</v>
          </cell>
        </row>
        <row r="307">
          <cell r="C307">
            <v>157025</v>
          </cell>
          <cell r="D307" t="str">
            <v>CSV EDC LIFE INSUR</v>
          </cell>
          <cell r="E307">
            <v>332589.03999999998</v>
          </cell>
        </row>
        <row r="308">
          <cell r="C308">
            <v>157030</v>
          </cell>
          <cell r="D308" t="str">
            <v>CSV ESRIP W/ TOLI</v>
          </cell>
          <cell r="E308">
            <v>9187779.7100000009</v>
          </cell>
        </row>
        <row r="309">
          <cell r="C309">
            <v>157035</v>
          </cell>
          <cell r="D309" t="str">
            <v>CSV TODD LIFE INSUR</v>
          </cell>
          <cell r="E309">
            <v>10950165.75</v>
          </cell>
        </row>
        <row r="310">
          <cell r="C310">
            <v>157040</v>
          </cell>
          <cell r="D310" t="str">
            <v>SUP TRUST DC PLAN 1</v>
          </cell>
          <cell r="E310">
            <v>6649945.2999999998</v>
          </cell>
        </row>
        <row r="311">
          <cell r="C311">
            <v>157045</v>
          </cell>
          <cell r="D311" t="str">
            <v>SUP TRUST DC PLAN 2</v>
          </cell>
          <cell r="E311">
            <v>1440297.04</v>
          </cell>
        </row>
        <row r="312">
          <cell r="C312">
            <v>157050</v>
          </cell>
          <cell r="D312" t="str">
            <v>SUP TRUST SERP PLAN1</v>
          </cell>
          <cell r="E312">
            <v>3836209.2</v>
          </cell>
        </row>
        <row r="313">
          <cell r="C313">
            <v>157055</v>
          </cell>
          <cell r="D313" t="str">
            <v>SUP TRUST SERP PLAN2</v>
          </cell>
          <cell r="E313">
            <v>427927.36</v>
          </cell>
        </row>
        <row r="314">
          <cell r="C314">
            <v>160005</v>
          </cell>
          <cell r="D314" t="str">
            <v>ROU UTIL LEASE ASSET</v>
          </cell>
          <cell r="E314">
            <v>85933456.629999995</v>
          </cell>
        </row>
        <row r="315">
          <cell r="C315">
            <v>160010</v>
          </cell>
          <cell r="D315" t="str">
            <v>ROU UTIL LS ASS-250</v>
          </cell>
          <cell r="E315">
            <v>-22203.279999999999</v>
          </cell>
        </row>
        <row r="316">
          <cell r="C316">
            <v>160205</v>
          </cell>
          <cell r="D316" t="str">
            <v>ROU UTIL LEAS ACC DE</v>
          </cell>
          <cell r="E316">
            <v>-13003484.83</v>
          </cell>
        </row>
        <row r="317">
          <cell r="C317">
            <v>163005</v>
          </cell>
          <cell r="D317" t="str">
            <v>LEASE RECEIVABLE- LT</v>
          </cell>
          <cell r="E317">
            <v>568477.18000000005</v>
          </cell>
        </row>
        <row r="318">
          <cell r="C318">
            <v>163010</v>
          </cell>
          <cell r="D318" t="str">
            <v>N. MIST LT LEASE REC</v>
          </cell>
          <cell r="E318">
            <v>134911327.75</v>
          </cell>
        </row>
        <row r="319">
          <cell r="C319">
            <v>169005</v>
          </cell>
          <cell r="D319" t="str">
            <v>CLOUD UTIL PLANT INS</v>
          </cell>
          <cell r="E319">
            <v>42412792.670000002</v>
          </cell>
        </row>
        <row r="320">
          <cell r="C320">
            <v>169006</v>
          </cell>
          <cell r="D320" t="str">
            <v>CWIP - CLOUD UTIL</v>
          </cell>
          <cell r="E320">
            <v>7049665.6299999999</v>
          </cell>
        </row>
        <row r="321">
          <cell r="C321">
            <v>169010</v>
          </cell>
          <cell r="D321" t="str">
            <v>CLOUD UTL PL DEPR</v>
          </cell>
          <cell r="E321">
            <v>-5419964.71</v>
          </cell>
        </row>
        <row r="322">
          <cell r="C322">
            <v>169103</v>
          </cell>
          <cell r="D322" t="str">
            <v>BONUS POH CLEARING</v>
          </cell>
          <cell r="E322">
            <v>-704482.28</v>
          </cell>
        </row>
        <row r="323">
          <cell r="C323">
            <v>169104</v>
          </cell>
          <cell r="D323" t="str">
            <v>POH CLEARING</v>
          </cell>
          <cell r="E323">
            <v>-522020.66</v>
          </cell>
        </row>
        <row r="324">
          <cell r="C324">
            <v>169105</v>
          </cell>
          <cell r="D324" t="str">
            <v>Long Term Prepaids</v>
          </cell>
          <cell r="E324">
            <v>0</v>
          </cell>
        </row>
        <row r="325">
          <cell r="C325">
            <v>169110</v>
          </cell>
          <cell r="D325" t="str">
            <v>WC INS Recover - LT</v>
          </cell>
          <cell r="E325">
            <v>0</v>
          </cell>
        </row>
        <row r="326">
          <cell r="C326">
            <v>169115</v>
          </cell>
          <cell r="D326" t="str">
            <v>UNAMT DEBT EXP LOC</v>
          </cell>
          <cell r="E326">
            <v>1432951.01</v>
          </cell>
        </row>
        <row r="327">
          <cell r="C327">
            <v>169120</v>
          </cell>
          <cell r="D327" t="str">
            <v>Def Ince-Sng Fam Con</v>
          </cell>
          <cell r="E327">
            <v>3591056</v>
          </cell>
        </row>
        <row r="328">
          <cell r="C328">
            <v>169125</v>
          </cell>
          <cell r="D328" t="str">
            <v>Acc Amort - DI - SFC</v>
          </cell>
          <cell r="E328">
            <v>-198028.13</v>
          </cell>
        </row>
        <row r="329">
          <cell r="C329">
            <v>169130</v>
          </cell>
          <cell r="D329" t="str">
            <v>Def Ince-Mltf Mult M</v>
          </cell>
          <cell r="E329">
            <v>3151688</v>
          </cell>
        </row>
        <row r="330">
          <cell r="C330">
            <v>169135</v>
          </cell>
          <cell r="D330" t="str">
            <v>Acc Amort - DI - MMM</v>
          </cell>
          <cell r="E330">
            <v>-158299.10999999999</v>
          </cell>
        </row>
        <row r="331">
          <cell r="C331">
            <v>169136</v>
          </cell>
          <cell r="D331" t="str">
            <v>Def Incen-WA Single</v>
          </cell>
          <cell r="E331">
            <v>6000</v>
          </cell>
        </row>
        <row r="332">
          <cell r="C332">
            <v>169137</v>
          </cell>
          <cell r="D332" t="str">
            <v>Acc Amort Def Incent</v>
          </cell>
          <cell r="E332">
            <v>-26.32</v>
          </cell>
        </row>
        <row r="333">
          <cell r="C333">
            <v>169140</v>
          </cell>
          <cell r="D333" t="str">
            <v>LEASE CLEARING</v>
          </cell>
          <cell r="E333">
            <v>0</v>
          </cell>
        </row>
        <row r="334">
          <cell r="C334">
            <v>169145</v>
          </cell>
          <cell r="D334" t="str">
            <v>LEASE ASSET CLEARING</v>
          </cell>
          <cell r="E334">
            <v>0</v>
          </cell>
        </row>
        <row r="335">
          <cell r="C335">
            <v>169150</v>
          </cell>
          <cell r="D335" t="str">
            <v>CIS SUSPENSE</v>
          </cell>
          <cell r="E335">
            <v>119030.83</v>
          </cell>
        </row>
        <row r="336">
          <cell r="C336">
            <v>169155</v>
          </cell>
          <cell r="D336" t="str">
            <v>SUSPENSE</v>
          </cell>
          <cell r="E336">
            <v>0</v>
          </cell>
        </row>
        <row r="337">
          <cell r="C337">
            <v>169165</v>
          </cell>
          <cell r="D337" t="str">
            <v>PRELIMINARY SURVEYS</v>
          </cell>
          <cell r="E337">
            <v>3367648.99</v>
          </cell>
        </row>
        <row r="338">
          <cell r="C338">
            <v>169170</v>
          </cell>
          <cell r="D338" t="str">
            <v>CLEARING</v>
          </cell>
          <cell r="E338">
            <v>0</v>
          </cell>
        </row>
        <row r="339">
          <cell r="C339">
            <v>169175</v>
          </cell>
          <cell r="D339" t="str">
            <v>MULT CNTY TAX</v>
          </cell>
          <cell r="E339">
            <v>-171516.41</v>
          </cell>
        </row>
        <row r="340">
          <cell r="C340">
            <v>169180</v>
          </cell>
          <cell r="D340" t="str">
            <v>METRO SHS TAX</v>
          </cell>
          <cell r="E340">
            <v>133992</v>
          </cell>
        </row>
        <row r="341">
          <cell r="C341">
            <v>169185</v>
          </cell>
          <cell r="D341" t="str">
            <v>ACCOUNT ADJUSTMENTS</v>
          </cell>
          <cell r="E341">
            <v>-62.88</v>
          </cell>
        </row>
        <row r="342">
          <cell r="C342">
            <v>169503</v>
          </cell>
          <cell r="D342" t="str">
            <v>LG COMP MAINT 17 Cst</v>
          </cell>
          <cell r="E342">
            <v>1259941.01</v>
          </cell>
        </row>
        <row r="343">
          <cell r="C343">
            <v>169504</v>
          </cell>
          <cell r="D343" t="str">
            <v>COMP MAINT AMORT2013</v>
          </cell>
          <cell r="E343">
            <v>-1226981.55</v>
          </cell>
        </row>
        <row r="344">
          <cell r="C344">
            <v>169505</v>
          </cell>
          <cell r="D344" t="str">
            <v>COMP MAINT 2009 Cost</v>
          </cell>
          <cell r="E344">
            <v>1226981.55</v>
          </cell>
        </row>
        <row r="345">
          <cell r="C345">
            <v>169506</v>
          </cell>
          <cell r="D345" t="str">
            <v>LRG COMP MAINT AMORT</v>
          </cell>
          <cell r="E345">
            <v>-1259941.01</v>
          </cell>
        </row>
        <row r="346">
          <cell r="C346">
            <v>169509</v>
          </cell>
          <cell r="D346" t="str">
            <v>N LNG COMP MAINT Exp</v>
          </cell>
          <cell r="E346">
            <v>204968.21</v>
          </cell>
        </row>
        <row r="347">
          <cell r="C347">
            <v>169512</v>
          </cell>
          <cell r="D347" t="str">
            <v>N LNG COMP MAINT Amo</v>
          </cell>
          <cell r="E347">
            <v>-170797.24</v>
          </cell>
        </row>
        <row r="348">
          <cell r="C348">
            <v>169515</v>
          </cell>
          <cell r="D348" t="str">
            <v>Mist 500 Compr Main</v>
          </cell>
          <cell r="E348">
            <v>735437.18</v>
          </cell>
        </row>
        <row r="349">
          <cell r="C349">
            <v>169518</v>
          </cell>
          <cell r="D349" t="str">
            <v>Mist500COMP MAIN Amo</v>
          </cell>
          <cell r="E349">
            <v>-304839.03000000003</v>
          </cell>
        </row>
        <row r="350">
          <cell r="C350">
            <v>169521</v>
          </cell>
          <cell r="D350" t="str">
            <v>Mist600Comp Maint-18</v>
          </cell>
          <cell r="E350">
            <v>91090.29</v>
          </cell>
        </row>
        <row r="351">
          <cell r="C351">
            <v>169524</v>
          </cell>
          <cell r="D351" t="str">
            <v>Mist 600 Comp Amort</v>
          </cell>
          <cell r="E351">
            <v>-78942.34</v>
          </cell>
        </row>
        <row r="352">
          <cell r="C352">
            <v>169527</v>
          </cell>
          <cell r="D352" t="str">
            <v>Mist600Comp Maint-18</v>
          </cell>
          <cell r="E352">
            <v>182108.56</v>
          </cell>
        </row>
        <row r="353">
          <cell r="C353">
            <v>169530</v>
          </cell>
          <cell r="D353" t="str">
            <v>Mist 600 Comp Amort</v>
          </cell>
          <cell r="E353">
            <v>-157850.56</v>
          </cell>
        </row>
        <row r="354">
          <cell r="C354">
            <v>169533</v>
          </cell>
          <cell r="D354" t="str">
            <v>2019 GC300 COMP COST</v>
          </cell>
          <cell r="E354">
            <v>958048.15</v>
          </cell>
        </row>
        <row r="355">
          <cell r="C355">
            <v>169536</v>
          </cell>
          <cell r="D355" t="str">
            <v>2019 GC300 COMP AMOR</v>
          </cell>
          <cell r="E355">
            <v>-571654.15</v>
          </cell>
        </row>
        <row r="356">
          <cell r="C356">
            <v>169539</v>
          </cell>
          <cell r="D356" t="str">
            <v>2019 GC400 COMP COST</v>
          </cell>
          <cell r="E356">
            <v>1121687.8500000001</v>
          </cell>
        </row>
        <row r="357">
          <cell r="C357">
            <v>169542</v>
          </cell>
          <cell r="D357" t="str">
            <v>2019 GC400 COMP AMOR</v>
          </cell>
          <cell r="E357">
            <v>-662705.37</v>
          </cell>
        </row>
        <row r="358">
          <cell r="C358">
            <v>169545</v>
          </cell>
          <cell r="D358" t="str">
            <v>2019 GC500 COMP COST</v>
          </cell>
          <cell r="E358">
            <v>3253266.19</v>
          </cell>
        </row>
        <row r="359">
          <cell r="C359">
            <v>169548</v>
          </cell>
          <cell r="D359" t="str">
            <v>2019 GC500 COMP AMOR</v>
          </cell>
          <cell r="E359">
            <v>-1207513.4099999999</v>
          </cell>
        </row>
        <row r="360">
          <cell r="C360">
            <v>169551</v>
          </cell>
          <cell r="D360" t="str">
            <v>2019 GC600 COMP COST</v>
          </cell>
          <cell r="E360">
            <v>406728.4</v>
          </cell>
        </row>
        <row r="361">
          <cell r="C361">
            <v>169554</v>
          </cell>
          <cell r="D361" t="str">
            <v>2019 GC600 COMP AMOR</v>
          </cell>
          <cell r="E361">
            <v>-179842.08</v>
          </cell>
        </row>
        <row r="362">
          <cell r="C362">
            <v>169557</v>
          </cell>
          <cell r="D362" t="str">
            <v>2019 GC600 COMP UT C</v>
          </cell>
          <cell r="E362">
            <v>191650.23</v>
          </cell>
        </row>
        <row r="363">
          <cell r="C363">
            <v>169560</v>
          </cell>
          <cell r="D363" t="str">
            <v>2019 GC600 COMP UT A</v>
          </cell>
          <cell r="E363">
            <v>-85114.75</v>
          </cell>
        </row>
        <row r="364">
          <cell r="C364">
            <v>169563</v>
          </cell>
          <cell r="D364" t="str">
            <v>SALEM COMP REBUI COS</v>
          </cell>
          <cell r="E364">
            <v>30601.71</v>
          </cell>
        </row>
        <row r="365">
          <cell r="C365">
            <v>169564</v>
          </cell>
          <cell r="D365" t="str">
            <v>2022 GC500 CENTRIFUG</v>
          </cell>
          <cell r="E365">
            <v>900621.12</v>
          </cell>
        </row>
        <row r="366">
          <cell r="C366">
            <v>169565</v>
          </cell>
          <cell r="D366" t="str">
            <v>DELL LEASE DEFERRED</v>
          </cell>
          <cell r="E366">
            <v>-0.02</v>
          </cell>
        </row>
        <row r="367">
          <cell r="C367">
            <v>169566</v>
          </cell>
          <cell r="D367" t="str">
            <v>SALEM COMP REBUI AMO</v>
          </cell>
          <cell r="E367">
            <v>-10200.51</v>
          </cell>
        </row>
        <row r="368">
          <cell r="C368">
            <v>169567</v>
          </cell>
          <cell r="D368" t="str">
            <v>2022 GC500 CENTRIGUG</v>
          </cell>
          <cell r="E368">
            <v>-55148.43</v>
          </cell>
        </row>
        <row r="369">
          <cell r="C369">
            <v>169805</v>
          </cell>
          <cell r="D369" t="str">
            <v>NON-UTILITY LEASEHOL</v>
          </cell>
          <cell r="E369">
            <v>1129462.3</v>
          </cell>
        </row>
        <row r="370">
          <cell r="C370">
            <v>169810</v>
          </cell>
          <cell r="D370" t="str">
            <v>AMT OF NON-UTILITY L</v>
          </cell>
          <cell r="E370">
            <v>-1129462.3</v>
          </cell>
        </row>
        <row r="371">
          <cell r="C371">
            <v>169815</v>
          </cell>
          <cell r="D371" t="str">
            <v>GAIN TRUCK LOT LHI</v>
          </cell>
          <cell r="E371">
            <v>-3400229.21</v>
          </cell>
        </row>
        <row r="372">
          <cell r="C372">
            <v>169820</v>
          </cell>
          <cell r="D372" t="str">
            <v>LH Imp-250 Taylor HQ</v>
          </cell>
          <cell r="E372">
            <v>31978207.43</v>
          </cell>
        </row>
        <row r="373">
          <cell r="C373">
            <v>169825</v>
          </cell>
          <cell r="D373" t="str">
            <v>AMT-LH 250 Taylor HQ</v>
          </cell>
          <cell r="E373">
            <v>-4023840.09</v>
          </cell>
        </row>
        <row r="374">
          <cell r="C374">
            <v>169830</v>
          </cell>
          <cell r="D374" t="str">
            <v>OPS LEASEHOLD IMPROV</v>
          </cell>
          <cell r="E374">
            <v>3632709.55</v>
          </cell>
        </row>
        <row r="375">
          <cell r="C375">
            <v>169835</v>
          </cell>
          <cell r="D375" t="str">
            <v>AMORT GAIN ON TRUCK</v>
          </cell>
          <cell r="E375">
            <v>351747.92</v>
          </cell>
        </row>
        <row r="376">
          <cell r="C376">
            <v>169840</v>
          </cell>
          <cell r="D376" t="str">
            <v>AMORT - OPS LEASEHOL</v>
          </cell>
          <cell r="E376">
            <v>-3440974.87</v>
          </cell>
        </row>
        <row r="377">
          <cell r="C377">
            <v>169845</v>
          </cell>
          <cell r="D377" t="str">
            <v>ALBANY LEASEHOLD IMP</v>
          </cell>
          <cell r="E377">
            <v>2722.5</v>
          </cell>
        </row>
        <row r="378">
          <cell r="C378">
            <v>169850</v>
          </cell>
          <cell r="D378" t="str">
            <v>AMORT - ALB LEASEHOL</v>
          </cell>
          <cell r="E378">
            <v>-2722.5</v>
          </cell>
        </row>
        <row r="379">
          <cell r="C379">
            <v>169855</v>
          </cell>
          <cell r="D379" t="str">
            <v>Livingston Tower LHI</v>
          </cell>
          <cell r="E379">
            <v>102732.75</v>
          </cell>
        </row>
        <row r="380">
          <cell r="C380">
            <v>169860</v>
          </cell>
          <cell r="D380" t="str">
            <v>LIVING TOWNE LHI AMO</v>
          </cell>
          <cell r="E380">
            <v>-28997.14</v>
          </cell>
        </row>
        <row r="381">
          <cell r="C381">
            <v>169865</v>
          </cell>
          <cell r="D381" t="str">
            <v>ONE NECK BEND LHI</v>
          </cell>
          <cell r="E381">
            <v>153159.73000000001</v>
          </cell>
        </row>
        <row r="382">
          <cell r="C382">
            <v>169870</v>
          </cell>
          <cell r="D382" t="str">
            <v>ONENECK BEND LHI AMR</v>
          </cell>
          <cell r="E382">
            <v>-86550.33</v>
          </cell>
        </row>
        <row r="383">
          <cell r="C383">
            <v>169875</v>
          </cell>
          <cell r="D383" t="str">
            <v>ST. HONORE LHI COSTS</v>
          </cell>
          <cell r="E383">
            <v>162033.84</v>
          </cell>
        </row>
        <row r="384">
          <cell r="C384">
            <v>169880</v>
          </cell>
          <cell r="D384" t="str">
            <v>ST. HONORE LHI AMORT</v>
          </cell>
          <cell r="E384">
            <v>-15499.92</v>
          </cell>
        </row>
        <row r="385">
          <cell r="C385">
            <v>169885</v>
          </cell>
          <cell r="D385" t="str">
            <v>DAIRY BUIL LHI COSTS</v>
          </cell>
          <cell r="E385">
            <v>22234.71</v>
          </cell>
        </row>
        <row r="386">
          <cell r="C386">
            <v>172015</v>
          </cell>
          <cell r="D386" t="str">
            <v>INVEST NW ENERGYCORP</v>
          </cell>
          <cell r="E386">
            <v>59109774.439999998</v>
          </cell>
        </row>
        <row r="387">
          <cell r="C387">
            <v>172084</v>
          </cell>
          <cell r="D387" t="str">
            <v>INVEST IN RNG HOLDCO</v>
          </cell>
          <cell r="E387">
            <v>15511987.119999999</v>
          </cell>
        </row>
        <row r="388">
          <cell r="C388">
            <v>204005</v>
          </cell>
          <cell r="D388" t="str">
            <v>N/P COM PAPER</v>
          </cell>
          <cell r="E388">
            <v>-85800000</v>
          </cell>
        </row>
        <row r="389">
          <cell r="C389">
            <v>208005</v>
          </cell>
          <cell r="D389" t="str">
            <v>DEBT ISSU COST-CURRE</v>
          </cell>
          <cell r="E389">
            <v>51503.12</v>
          </cell>
        </row>
        <row r="390">
          <cell r="C390">
            <v>208010</v>
          </cell>
          <cell r="D390" t="str">
            <v>CURR PORTION LT DEBT</v>
          </cell>
          <cell r="E390">
            <v>-50000000</v>
          </cell>
        </row>
        <row r="391">
          <cell r="C391">
            <v>212005</v>
          </cell>
          <cell r="D391" t="str">
            <v>GR/IR</v>
          </cell>
          <cell r="E391">
            <v>-17215338.050000001</v>
          </cell>
        </row>
        <row r="392">
          <cell r="C392">
            <v>212006</v>
          </cell>
          <cell r="D392" t="str">
            <v>GR/IR CONVERSION</v>
          </cell>
          <cell r="E392">
            <v>-1958689.55</v>
          </cell>
        </row>
        <row r="393">
          <cell r="C393">
            <v>212105</v>
          </cell>
          <cell r="D393" t="str">
            <v>A/P VOUCHERS</v>
          </cell>
          <cell r="E393">
            <v>-7704646.5099999998</v>
          </cell>
        </row>
        <row r="394">
          <cell r="C394">
            <v>212106</v>
          </cell>
          <cell r="D394" t="str">
            <v>A/P VOUCH CONVERSION</v>
          </cell>
          <cell r="E394">
            <v>0</v>
          </cell>
        </row>
        <row r="395">
          <cell r="C395">
            <v>212107</v>
          </cell>
          <cell r="D395" t="str">
            <v>EMPLOYEE VENDOR</v>
          </cell>
          <cell r="E395">
            <v>0</v>
          </cell>
        </row>
        <row r="396">
          <cell r="C396">
            <v>212205</v>
          </cell>
          <cell r="D396" t="str">
            <v>A/P ACCRUED INV</v>
          </cell>
          <cell r="E396">
            <v>-26672758.18</v>
          </cell>
        </row>
        <row r="397">
          <cell r="C397">
            <v>212310</v>
          </cell>
          <cell r="D397" t="str">
            <v>PERFORMANCE BONUS AC</v>
          </cell>
          <cell r="E397">
            <v>-7078635.7800000003</v>
          </cell>
        </row>
        <row r="398">
          <cell r="C398">
            <v>212405</v>
          </cell>
          <cell r="D398" t="str">
            <v>DEMAND CHARGE EQUALI</v>
          </cell>
          <cell r="E398">
            <v>6633106</v>
          </cell>
        </row>
        <row r="399">
          <cell r="C399">
            <v>212505</v>
          </cell>
          <cell r="D399" t="str">
            <v>A/P EQUAL PAY BAL</v>
          </cell>
          <cell r="E399">
            <v>-14659515.1</v>
          </cell>
        </row>
        <row r="400">
          <cell r="C400">
            <v>212605</v>
          </cell>
          <cell r="D400" t="str">
            <v>COG LIABILITY</v>
          </cell>
          <cell r="E400">
            <v>-35324465.689999998</v>
          </cell>
        </row>
        <row r="401">
          <cell r="C401">
            <v>212705</v>
          </cell>
          <cell r="D401" t="str">
            <v>RECLASS - CHECK O/D</v>
          </cell>
          <cell r="E401">
            <v>-4158598.98</v>
          </cell>
        </row>
        <row r="402">
          <cell r="C402">
            <v>212802</v>
          </cell>
          <cell r="D402" t="str">
            <v>CLN ENERGY WORKS PDX</v>
          </cell>
          <cell r="E402">
            <v>0</v>
          </cell>
        </row>
        <row r="403">
          <cell r="C403">
            <v>212804</v>
          </cell>
          <cell r="D403" t="str">
            <v>A/P OFFICE PAYROLL</v>
          </cell>
          <cell r="E403">
            <v>-1953859.09</v>
          </cell>
        </row>
        <row r="404">
          <cell r="C404">
            <v>212806</v>
          </cell>
          <cell r="D404" t="str">
            <v>A/P HOURLY PAYROLL</v>
          </cell>
          <cell r="E404">
            <v>-1293372.6599999999</v>
          </cell>
        </row>
        <row r="405">
          <cell r="C405">
            <v>212808</v>
          </cell>
          <cell r="D405" t="str">
            <v>A/P PENSION</v>
          </cell>
          <cell r="E405">
            <v>-106554.89</v>
          </cell>
        </row>
        <row r="406">
          <cell r="C406">
            <v>212810</v>
          </cell>
          <cell r="D406" t="str">
            <v>FLEX SPENDING ACCT</v>
          </cell>
          <cell r="E406">
            <v>-89309.2</v>
          </cell>
        </row>
        <row r="407">
          <cell r="C407">
            <v>212812</v>
          </cell>
          <cell r="D407" t="str">
            <v>ACCRUED SEVERANCE</v>
          </cell>
          <cell r="E407">
            <v>0</v>
          </cell>
        </row>
        <row r="408">
          <cell r="C408">
            <v>212814</v>
          </cell>
          <cell r="D408" t="str">
            <v>HEALTH SAVINGS ACCT</v>
          </cell>
          <cell r="E408">
            <v>-19074.61</v>
          </cell>
        </row>
        <row r="409">
          <cell r="C409">
            <v>212816</v>
          </cell>
          <cell r="D409" t="str">
            <v>A/P HOURLY PTO-BARGA</v>
          </cell>
          <cell r="E409">
            <v>-3656363.27</v>
          </cell>
        </row>
        <row r="410">
          <cell r="C410">
            <v>212818</v>
          </cell>
          <cell r="D410" t="str">
            <v>OTHER OVERHEAD EXEC</v>
          </cell>
          <cell r="E410">
            <v>391402.22</v>
          </cell>
        </row>
        <row r="411">
          <cell r="C411">
            <v>212820</v>
          </cell>
          <cell r="D411" t="str">
            <v>OTHER OVERHEAD ALLOC</v>
          </cell>
          <cell r="E411">
            <v>-391402.22</v>
          </cell>
        </row>
        <row r="412">
          <cell r="C412">
            <v>212822</v>
          </cell>
          <cell r="D412" t="str">
            <v>OT/DB OVERHEAD ALLOC</v>
          </cell>
          <cell r="E412">
            <v>0</v>
          </cell>
        </row>
        <row r="413">
          <cell r="C413">
            <v>212824</v>
          </cell>
          <cell r="D413" t="str">
            <v>A/P TAX LEVY/GARNISH</v>
          </cell>
          <cell r="E413">
            <v>-6361.46</v>
          </cell>
        </row>
        <row r="414">
          <cell r="C414">
            <v>212826</v>
          </cell>
          <cell r="D414" t="str">
            <v>A/P - CONCUR</v>
          </cell>
          <cell r="E414">
            <v>-478309.15</v>
          </cell>
        </row>
        <row r="415">
          <cell r="C415">
            <v>212828</v>
          </cell>
          <cell r="D415" t="str">
            <v>A/P UNION DUES-GAS W</v>
          </cell>
          <cell r="E415">
            <v>-34615.769999999997</v>
          </cell>
        </row>
        <row r="416">
          <cell r="C416">
            <v>212830</v>
          </cell>
          <cell r="D416" t="str">
            <v>A/P NGPAC</v>
          </cell>
          <cell r="E416">
            <v>-2040</v>
          </cell>
        </row>
        <row r="417">
          <cell r="C417">
            <v>212832</v>
          </cell>
          <cell r="D417" t="str">
            <v>A/P EMP SAVINGS PLAN</v>
          </cell>
          <cell r="E417">
            <v>-807875.68</v>
          </cell>
        </row>
        <row r="418">
          <cell r="C418">
            <v>212842</v>
          </cell>
          <cell r="D418" t="str">
            <v>A/P GAS TRANSP IMBAL</v>
          </cell>
          <cell r="E418">
            <v>879389.24</v>
          </cell>
        </row>
        <row r="419">
          <cell r="C419">
            <v>212846</v>
          </cell>
          <cell r="D419" t="str">
            <v>A/P MELODY TEPPOLA</v>
          </cell>
          <cell r="E419">
            <v>-482.16</v>
          </cell>
        </row>
        <row r="420">
          <cell r="C420">
            <v>212854</v>
          </cell>
          <cell r="D420" t="str">
            <v>A/P YOURCAUSE</v>
          </cell>
          <cell r="E420">
            <v>-28120.38</v>
          </cell>
        </row>
        <row r="421">
          <cell r="C421">
            <v>212858</v>
          </cell>
          <cell r="D421" t="str">
            <v>OTHER BONUS LIAB</v>
          </cell>
          <cell r="E421">
            <v>-468649.3</v>
          </cell>
        </row>
        <row r="422">
          <cell r="C422">
            <v>212866</v>
          </cell>
          <cell r="D422" t="str">
            <v>Safety Gear Enhanc F</v>
          </cell>
          <cell r="E422">
            <v>16057.9</v>
          </cell>
        </row>
        <row r="423">
          <cell r="C423">
            <v>212872</v>
          </cell>
          <cell r="D423" t="str">
            <v>TX COL PAY-FED W/H</v>
          </cell>
          <cell r="E423">
            <v>-649452.96</v>
          </cell>
        </row>
        <row r="424">
          <cell r="C424">
            <v>212874</v>
          </cell>
          <cell r="D424" t="str">
            <v>TX COL PAY-SOC SEC W</v>
          </cell>
          <cell r="E424">
            <v>-260824.14</v>
          </cell>
        </row>
        <row r="425">
          <cell r="C425">
            <v>212876</v>
          </cell>
          <cell r="D425" t="str">
            <v>TX COL PAY-ST W/H</v>
          </cell>
          <cell r="E425">
            <v>-319973.24</v>
          </cell>
        </row>
        <row r="426">
          <cell r="C426">
            <v>212878</v>
          </cell>
          <cell r="D426" t="str">
            <v>TX COL PAY-FED W/H P</v>
          </cell>
          <cell r="E426">
            <v>-126035.87</v>
          </cell>
        </row>
        <row r="427">
          <cell r="C427">
            <v>212880</v>
          </cell>
          <cell r="D427" t="str">
            <v>TX COL PAY-ST W/H PE</v>
          </cell>
          <cell r="E427">
            <v>-83244.06</v>
          </cell>
        </row>
        <row r="428">
          <cell r="C428">
            <v>212884</v>
          </cell>
          <cell r="D428" t="str">
            <v>TX COL PAY-MEDICARE</v>
          </cell>
          <cell r="E428">
            <v>-74172.02</v>
          </cell>
        </row>
        <row r="429">
          <cell r="C429">
            <v>216005</v>
          </cell>
          <cell r="D429" t="str">
            <v>NWN PAY TO AFFIL</v>
          </cell>
          <cell r="E429">
            <v>-615640.09</v>
          </cell>
        </row>
        <row r="430">
          <cell r="C430">
            <v>216007</v>
          </cell>
          <cell r="D430" t="str">
            <v>NWN PAY AFFIL CONV</v>
          </cell>
          <cell r="E430">
            <v>0</v>
          </cell>
        </row>
        <row r="431">
          <cell r="C431">
            <v>216305</v>
          </cell>
          <cell r="D431" t="str">
            <v>NWN TAXSHARE PAY AFF</v>
          </cell>
          <cell r="E431">
            <v>-1748391.07</v>
          </cell>
        </row>
        <row r="432">
          <cell r="C432">
            <v>220305</v>
          </cell>
          <cell r="D432" t="str">
            <v>TAXSHARE INTERCO PAY</v>
          </cell>
          <cell r="E432">
            <v>-13839195</v>
          </cell>
        </row>
        <row r="433">
          <cell r="C433">
            <v>224003</v>
          </cell>
          <cell r="D433" t="str">
            <v>TAX ACC-OPER PROP-OR</v>
          </cell>
          <cell r="E433">
            <v>-10735000</v>
          </cell>
        </row>
        <row r="434">
          <cell r="C434">
            <v>224006</v>
          </cell>
          <cell r="D434" t="str">
            <v>TAX ACC-OPER PROP-WA</v>
          </cell>
          <cell r="E434">
            <v>-1484860</v>
          </cell>
        </row>
        <row r="435">
          <cell r="C435">
            <v>224009</v>
          </cell>
          <cell r="D435" t="str">
            <v>TAX ACC-BUSINESS-WA</v>
          </cell>
          <cell r="E435">
            <v>0</v>
          </cell>
        </row>
        <row r="436">
          <cell r="C436">
            <v>224012</v>
          </cell>
          <cell r="D436" t="str">
            <v>TAX ACC-COMPENSATING</v>
          </cell>
          <cell r="E436">
            <v>0</v>
          </cell>
        </row>
        <row r="437">
          <cell r="C437">
            <v>224015</v>
          </cell>
          <cell r="D437" t="str">
            <v>OR CAT</v>
          </cell>
          <cell r="E437">
            <v>-3792137</v>
          </cell>
        </row>
        <row r="438">
          <cell r="C438">
            <v>224018</v>
          </cell>
          <cell r="D438" t="str">
            <v>INC TAX ACC-FED</v>
          </cell>
          <cell r="E438">
            <v>-5049350.1900000004</v>
          </cell>
        </row>
        <row r="439">
          <cell r="C439">
            <v>224021</v>
          </cell>
          <cell r="D439" t="str">
            <v>INC TAX ACC-STATE</v>
          </cell>
          <cell r="E439">
            <v>-1565528</v>
          </cell>
        </row>
        <row r="440">
          <cell r="C440">
            <v>224024</v>
          </cell>
          <cell r="D440" t="str">
            <v>TAX ACC-METRO SHS TA</v>
          </cell>
          <cell r="E440">
            <v>-270769</v>
          </cell>
        </row>
        <row r="441">
          <cell r="C441">
            <v>224027</v>
          </cell>
          <cell r="D441" t="str">
            <v>TAX ACC-FRAN-UNBLD</v>
          </cell>
          <cell r="E441">
            <v>-1321752.3500000001</v>
          </cell>
        </row>
        <row r="442">
          <cell r="C442">
            <v>224030</v>
          </cell>
          <cell r="D442" t="str">
            <v>TAX ACC-FRAN-UNB WAR</v>
          </cell>
          <cell r="E442">
            <v>0.01</v>
          </cell>
        </row>
        <row r="443">
          <cell r="C443">
            <v>224033</v>
          </cell>
          <cell r="D443" t="str">
            <v>TAX ACC-PR DFD 6.2%</v>
          </cell>
          <cell r="E443">
            <v>-2354658.46</v>
          </cell>
        </row>
        <row r="444">
          <cell r="C444">
            <v>224036</v>
          </cell>
          <cell r="D444" t="str">
            <v>TAX ACC-SO CLAC 98</v>
          </cell>
          <cell r="E444">
            <v>19210.849999999999</v>
          </cell>
        </row>
        <row r="445">
          <cell r="C445">
            <v>224039</v>
          </cell>
          <cell r="D445" t="str">
            <v>TAX ACC-PAYROLL</v>
          </cell>
          <cell r="E445">
            <v>-11430037.6</v>
          </cell>
        </row>
        <row r="446">
          <cell r="C446">
            <v>224042</v>
          </cell>
          <cell r="D446" t="str">
            <v>TAX ACC-UNEMP-OR</v>
          </cell>
          <cell r="E446">
            <v>803498.93</v>
          </cell>
        </row>
        <row r="447">
          <cell r="C447">
            <v>224045</v>
          </cell>
          <cell r="D447" t="str">
            <v>TAX ACC-UNEMP-WA</v>
          </cell>
          <cell r="E447">
            <v>16253.05</v>
          </cell>
        </row>
        <row r="448">
          <cell r="C448">
            <v>224048</v>
          </cell>
          <cell r="D448" t="str">
            <v>TAX ACC-FED UNEMP</v>
          </cell>
          <cell r="E448">
            <v>54327.94</v>
          </cell>
        </row>
        <row r="449">
          <cell r="C449">
            <v>224051</v>
          </cell>
          <cell r="D449" t="str">
            <v>TAX ACC-FED UNEMP-WA</v>
          </cell>
          <cell r="E449">
            <v>1335.93</v>
          </cell>
        </row>
        <row r="450">
          <cell r="C450">
            <v>224054</v>
          </cell>
          <cell r="D450" t="str">
            <v>TAX ACC-PAYROLL-SOC</v>
          </cell>
          <cell r="E450">
            <v>6611543.79</v>
          </cell>
        </row>
        <row r="451">
          <cell r="C451">
            <v>224057</v>
          </cell>
          <cell r="D451" t="str">
            <v>TAX ACC-PAYROLL-TRI-</v>
          </cell>
          <cell r="E451">
            <v>873528.52</v>
          </cell>
        </row>
        <row r="452">
          <cell r="C452">
            <v>224060</v>
          </cell>
          <cell r="D452" t="str">
            <v>TAX ACC-LANE CO TRAN</v>
          </cell>
          <cell r="E452">
            <v>27791.37</v>
          </cell>
        </row>
        <row r="453">
          <cell r="C453">
            <v>224063</v>
          </cell>
          <cell r="D453" t="str">
            <v>TAX ACC-PAYROLL-MEDI</v>
          </cell>
          <cell r="E453">
            <v>1671715.38</v>
          </cell>
        </row>
        <row r="454">
          <cell r="C454">
            <v>224069</v>
          </cell>
          <cell r="D454" t="str">
            <v>TAX ACC-PAYROLL SEVE</v>
          </cell>
          <cell r="E454">
            <v>0</v>
          </cell>
        </row>
        <row r="455">
          <cell r="C455">
            <v>224072</v>
          </cell>
          <cell r="D455" t="str">
            <v>TAX ACC BONUS</v>
          </cell>
          <cell r="E455">
            <v>-49366.63</v>
          </cell>
        </row>
        <row r="456">
          <cell r="C456">
            <v>224075</v>
          </cell>
          <cell r="D456" t="str">
            <v>TAX ACC-MULT CO</v>
          </cell>
          <cell r="E456">
            <v>-76138</v>
          </cell>
        </row>
        <row r="457">
          <cell r="C457">
            <v>224078</v>
          </cell>
          <cell r="D457" t="str">
            <v>FRAN TAX - PORTLAND</v>
          </cell>
          <cell r="E457">
            <v>-795692.82</v>
          </cell>
        </row>
        <row r="458">
          <cell r="C458">
            <v>224081</v>
          </cell>
          <cell r="D458" t="str">
            <v>FRAN TAX - ALBANY</v>
          </cell>
          <cell r="E458">
            <v>-15667.18</v>
          </cell>
        </row>
        <row r="459">
          <cell r="C459">
            <v>224084</v>
          </cell>
          <cell r="D459" t="str">
            <v>FRAN TAX - AURORA</v>
          </cell>
          <cell r="E459">
            <v>-10433.5</v>
          </cell>
        </row>
        <row r="460">
          <cell r="C460">
            <v>224087</v>
          </cell>
          <cell r="D460" t="str">
            <v>FRAN TAX - CORVALLIS</v>
          </cell>
          <cell r="E460">
            <v>-17186.68</v>
          </cell>
        </row>
        <row r="461">
          <cell r="C461">
            <v>224090</v>
          </cell>
          <cell r="D461" t="str">
            <v>FRAN TAX - FAIRVIEW</v>
          </cell>
          <cell r="E461">
            <v>-44598.28</v>
          </cell>
        </row>
        <row r="462">
          <cell r="C462">
            <v>224093</v>
          </cell>
          <cell r="D462" t="str">
            <v>FRAN TAX - GERVAIS</v>
          </cell>
          <cell r="E462">
            <v>-6224.25</v>
          </cell>
        </row>
        <row r="463">
          <cell r="C463">
            <v>224096</v>
          </cell>
          <cell r="D463" t="str">
            <v>FRAN TAX - HUBBARD</v>
          </cell>
          <cell r="E463">
            <v>-2628.62</v>
          </cell>
        </row>
        <row r="464">
          <cell r="C464">
            <v>224099</v>
          </cell>
          <cell r="D464" t="str">
            <v>FRAN TAX - LEBANON</v>
          </cell>
          <cell r="E464">
            <v>-5256.47</v>
          </cell>
        </row>
        <row r="465">
          <cell r="C465">
            <v>224102</v>
          </cell>
          <cell r="D465" t="str">
            <v>FRAN TAX - MILWAUKIE</v>
          </cell>
          <cell r="E465">
            <v>-21476.78</v>
          </cell>
        </row>
        <row r="466">
          <cell r="C466">
            <v>224105</v>
          </cell>
          <cell r="D466" t="str">
            <v>FRANTAX - MT ANGEL</v>
          </cell>
          <cell r="E466">
            <v>-3738.72</v>
          </cell>
        </row>
        <row r="467">
          <cell r="C467">
            <v>224108</v>
          </cell>
          <cell r="D467" t="str">
            <v>FRAN TAX - SALEM</v>
          </cell>
          <cell r="E467">
            <v>0</v>
          </cell>
        </row>
        <row r="468">
          <cell r="C468">
            <v>224111</v>
          </cell>
          <cell r="D468" t="str">
            <v>FRANTAX - SILVERTON</v>
          </cell>
          <cell r="E468">
            <v>-3695.57</v>
          </cell>
        </row>
        <row r="469">
          <cell r="C469">
            <v>224114</v>
          </cell>
          <cell r="D469" t="str">
            <v>FRAN TAX - TROUTDALE</v>
          </cell>
          <cell r="E469">
            <v>-20788.919999999998</v>
          </cell>
        </row>
        <row r="470">
          <cell r="C470">
            <v>224117</v>
          </cell>
          <cell r="D470" t="str">
            <v>FRAN TAX - WEST LINN</v>
          </cell>
          <cell r="E470">
            <v>-149345.69</v>
          </cell>
        </row>
        <row r="471">
          <cell r="C471">
            <v>224120</v>
          </cell>
          <cell r="D471" t="str">
            <v>FRAN TAX - WOODBURN</v>
          </cell>
          <cell r="E471">
            <v>-6040.49</v>
          </cell>
        </row>
        <row r="472">
          <cell r="C472">
            <v>224123</v>
          </cell>
          <cell r="D472" t="str">
            <v>FRAN TAX - BEAVERTON</v>
          </cell>
          <cell r="E472">
            <v>-97599.02</v>
          </cell>
        </row>
        <row r="473">
          <cell r="C473">
            <v>224126</v>
          </cell>
          <cell r="D473" t="str">
            <v>FRAN TAX - DALLAS</v>
          </cell>
          <cell r="E473">
            <v>-99197.01</v>
          </cell>
        </row>
        <row r="474">
          <cell r="C474">
            <v>224129</v>
          </cell>
          <cell r="D474" t="str">
            <v>FRAN TAX - MONMOUTH</v>
          </cell>
          <cell r="E474">
            <v>-2147.0100000000002</v>
          </cell>
        </row>
        <row r="475">
          <cell r="C475">
            <v>224132</v>
          </cell>
          <cell r="D475" t="str">
            <v>FRAN TAX - INDEPENDE</v>
          </cell>
          <cell r="E475">
            <v>-40981.089999999997</v>
          </cell>
        </row>
        <row r="476">
          <cell r="C476">
            <v>224135</v>
          </cell>
          <cell r="D476" t="str">
            <v>FRANTAX - TUALATIN</v>
          </cell>
          <cell r="E476">
            <v>-57111.14</v>
          </cell>
        </row>
        <row r="477">
          <cell r="C477">
            <v>224138</v>
          </cell>
          <cell r="D477" t="str">
            <v>FRAN TAX - LAKE OSWE</v>
          </cell>
          <cell r="E477">
            <v>-14516.32</v>
          </cell>
        </row>
        <row r="478">
          <cell r="C478">
            <v>224141</v>
          </cell>
          <cell r="D478" t="str">
            <v>FRAN TAX - NEWBERG</v>
          </cell>
          <cell r="E478">
            <v>-119925.81</v>
          </cell>
        </row>
        <row r="479">
          <cell r="C479">
            <v>224144</v>
          </cell>
          <cell r="D479" t="str">
            <v>FRAN TAX - SHERWOOD</v>
          </cell>
          <cell r="E479">
            <v>-136333.75</v>
          </cell>
        </row>
        <row r="480">
          <cell r="C480">
            <v>224147</v>
          </cell>
          <cell r="D480" t="str">
            <v>FRAN TAX - HILLSBORO</v>
          </cell>
          <cell r="E480">
            <v>-34446.089999999997</v>
          </cell>
        </row>
        <row r="481">
          <cell r="C481">
            <v>224150</v>
          </cell>
          <cell r="D481" t="str">
            <v>FRAN TAX - FOREST GR</v>
          </cell>
          <cell r="E481">
            <v>-127145.97</v>
          </cell>
        </row>
        <row r="482">
          <cell r="C482">
            <v>224153</v>
          </cell>
          <cell r="D482" t="str">
            <v>FRAN TAX - CORNELIUS</v>
          </cell>
          <cell r="E482">
            <v>-10003.56</v>
          </cell>
        </row>
        <row r="483">
          <cell r="C483">
            <v>224156</v>
          </cell>
          <cell r="D483" t="str">
            <v>FRAN TAX - GRESHAM</v>
          </cell>
          <cell r="E483">
            <v>-96074.01</v>
          </cell>
        </row>
        <row r="484">
          <cell r="C484">
            <v>224159</v>
          </cell>
          <cell r="D484" t="str">
            <v>FRAN TAX - GLADSTONE</v>
          </cell>
          <cell r="E484">
            <v>-8897.7900000000009</v>
          </cell>
        </row>
        <row r="485">
          <cell r="C485">
            <v>224162</v>
          </cell>
          <cell r="D485" t="str">
            <v>FRAN TAX - OREGON CI</v>
          </cell>
          <cell r="E485">
            <v>-11591.11</v>
          </cell>
        </row>
        <row r="486">
          <cell r="C486">
            <v>224165</v>
          </cell>
          <cell r="D486" t="str">
            <v>FRAN TAX - WOOD VILL</v>
          </cell>
          <cell r="E486">
            <v>-4723.4799999999996</v>
          </cell>
        </row>
        <row r="487">
          <cell r="C487">
            <v>224168</v>
          </cell>
          <cell r="D487" t="str">
            <v>FRAN TAX - EUGENE</v>
          </cell>
          <cell r="E487">
            <v>-170362.85</v>
          </cell>
        </row>
        <row r="488">
          <cell r="C488">
            <v>224171</v>
          </cell>
          <cell r="D488" t="str">
            <v>FRAN TAX - SPRINGFIE</v>
          </cell>
          <cell r="E488">
            <v>-40038.400000000001</v>
          </cell>
        </row>
        <row r="489">
          <cell r="C489">
            <v>224174</v>
          </cell>
          <cell r="D489" t="str">
            <v>FRAN TAX - THE DALLE</v>
          </cell>
          <cell r="E489">
            <v>-3345.14</v>
          </cell>
        </row>
        <row r="490">
          <cell r="C490">
            <v>224177</v>
          </cell>
          <cell r="D490" t="str">
            <v>FRAN TAX - TURNER</v>
          </cell>
          <cell r="E490">
            <v>-2973.39</v>
          </cell>
        </row>
        <row r="491">
          <cell r="C491">
            <v>224180</v>
          </cell>
          <cell r="D491" t="str">
            <v>FRAN TAX - COBURG</v>
          </cell>
          <cell r="E491">
            <v>-19665.080000000002</v>
          </cell>
        </row>
        <row r="492">
          <cell r="C492">
            <v>224183</v>
          </cell>
          <cell r="D492" t="str">
            <v>FRAN TAX - ST HELENS</v>
          </cell>
          <cell r="E492">
            <v>-3795.06</v>
          </cell>
        </row>
        <row r="493">
          <cell r="C493">
            <v>224186</v>
          </cell>
          <cell r="D493" t="str">
            <v>FRANTAX - SCAPPOOSE</v>
          </cell>
          <cell r="E493">
            <v>-42949.55</v>
          </cell>
        </row>
        <row r="494">
          <cell r="C494">
            <v>224189</v>
          </cell>
          <cell r="D494" t="str">
            <v>FRAN TAX - TIGARD</v>
          </cell>
          <cell r="E494">
            <v>-61308.3</v>
          </cell>
        </row>
        <row r="495">
          <cell r="C495">
            <v>224192</v>
          </cell>
          <cell r="D495" t="str">
            <v>FRAN TAX - SWEET HOM</v>
          </cell>
          <cell r="E495">
            <v>-1960.81</v>
          </cell>
        </row>
        <row r="496">
          <cell r="C496">
            <v>224195</v>
          </cell>
          <cell r="D496" t="str">
            <v>FRAN TAX - HOOD RIVE</v>
          </cell>
          <cell r="E496">
            <v>-4350.41</v>
          </cell>
        </row>
        <row r="497">
          <cell r="C497">
            <v>224198</v>
          </cell>
          <cell r="D497" t="str">
            <v>FRANTAX - STAYTON</v>
          </cell>
          <cell r="E497">
            <v>-10192.48</v>
          </cell>
        </row>
        <row r="498">
          <cell r="C498">
            <v>224201</v>
          </cell>
          <cell r="D498" t="str">
            <v>FRANTAX - AUMSVILLE</v>
          </cell>
          <cell r="E498">
            <v>-610.20000000000005</v>
          </cell>
        </row>
        <row r="499">
          <cell r="C499">
            <v>224204</v>
          </cell>
          <cell r="D499" t="str">
            <v>FRANTAX - LYONS</v>
          </cell>
          <cell r="E499">
            <v>-7037.63</v>
          </cell>
        </row>
        <row r="500">
          <cell r="C500">
            <v>224207</v>
          </cell>
          <cell r="D500" t="str">
            <v>FRANTAX - MILL CITY</v>
          </cell>
          <cell r="E500">
            <v>-9303.07</v>
          </cell>
        </row>
        <row r="501">
          <cell r="C501">
            <v>224210</v>
          </cell>
          <cell r="D501" t="str">
            <v>FRAN TAX - JUNCTION</v>
          </cell>
          <cell r="E501">
            <v>-54555.14</v>
          </cell>
        </row>
        <row r="502">
          <cell r="C502">
            <v>224213</v>
          </cell>
          <cell r="D502" t="str">
            <v>FRAN TAX - COTTAGE G</v>
          </cell>
          <cell r="E502">
            <v>-9501.99</v>
          </cell>
        </row>
        <row r="503">
          <cell r="C503">
            <v>224216</v>
          </cell>
          <cell r="D503" t="str">
            <v>FRAN TAX - CRESWELL</v>
          </cell>
          <cell r="E503">
            <v>-23493.89</v>
          </cell>
        </row>
        <row r="504">
          <cell r="C504">
            <v>224219</v>
          </cell>
          <cell r="D504" t="str">
            <v>FRAN TAX - COLUMBIA</v>
          </cell>
          <cell r="E504">
            <v>-13010.17</v>
          </cell>
        </row>
        <row r="505">
          <cell r="C505">
            <v>224222</v>
          </cell>
          <cell r="D505" t="str">
            <v>FRANTAX - PHILOMATH</v>
          </cell>
          <cell r="E505">
            <v>-3633.13</v>
          </cell>
        </row>
        <row r="506">
          <cell r="C506">
            <v>224225</v>
          </cell>
          <cell r="D506" t="str">
            <v>FRAN TAX - DONALD</v>
          </cell>
          <cell r="E506">
            <v>-1213.42</v>
          </cell>
        </row>
        <row r="507">
          <cell r="C507">
            <v>224228</v>
          </cell>
          <cell r="D507" t="str">
            <v>FRAN TAX - MCMINNVIL</v>
          </cell>
          <cell r="E507">
            <v>-112122.27</v>
          </cell>
        </row>
        <row r="508">
          <cell r="C508">
            <v>224231</v>
          </cell>
          <cell r="D508" t="str">
            <v>FRAN TAX - AMITY</v>
          </cell>
          <cell r="E508">
            <v>-5163.58</v>
          </cell>
        </row>
        <row r="509">
          <cell r="C509">
            <v>224234</v>
          </cell>
          <cell r="D509" t="str">
            <v>FRAN TAX - HALSEY</v>
          </cell>
          <cell r="E509">
            <v>-4196.63</v>
          </cell>
        </row>
        <row r="510">
          <cell r="C510">
            <v>224237</v>
          </cell>
          <cell r="D510" t="str">
            <v>FRAN TAX - HARRISBUR</v>
          </cell>
          <cell r="E510">
            <v>-21291.97</v>
          </cell>
        </row>
        <row r="511">
          <cell r="C511">
            <v>224240</v>
          </cell>
          <cell r="D511" t="str">
            <v>FRAN TAX - BROWNSVIL</v>
          </cell>
          <cell r="E511">
            <v>-9327.75</v>
          </cell>
        </row>
        <row r="512">
          <cell r="C512">
            <v>224243</v>
          </cell>
          <cell r="D512" t="str">
            <v>FRAN TAX - NORTH PLA</v>
          </cell>
          <cell r="E512">
            <v>-6642.3</v>
          </cell>
        </row>
        <row r="513">
          <cell r="C513">
            <v>224246</v>
          </cell>
          <cell r="D513" t="str">
            <v>FRAN TAX - ASTORIA</v>
          </cell>
          <cell r="E513">
            <v>-96451.43</v>
          </cell>
        </row>
        <row r="514">
          <cell r="C514">
            <v>224249</v>
          </cell>
          <cell r="D514" t="str">
            <v>FRAN TAX - CLATSKANI</v>
          </cell>
          <cell r="E514">
            <v>-4215.1000000000004</v>
          </cell>
        </row>
        <row r="515">
          <cell r="C515">
            <v>224252</v>
          </cell>
          <cell r="D515" t="str">
            <v>FRAN TAX - JEFFERSON</v>
          </cell>
          <cell r="E515">
            <v>-10490.98</v>
          </cell>
        </row>
        <row r="516">
          <cell r="C516">
            <v>224255</v>
          </cell>
          <cell r="D516" t="str">
            <v>FRAN TAX - SCIO</v>
          </cell>
          <cell r="E516">
            <v>-4984.1400000000003</v>
          </cell>
        </row>
        <row r="517">
          <cell r="C517">
            <v>224258</v>
          </cell>
          <cell r="D517" t="str">
            <v>FRAN TAX - SUBLIMITY</v>
          </cell>
          <cell r="E517">
            <v>-19584.5</v>
          </cell>
        </row>
        <row r="518">
          <cell r="C518">
            <v>224261</v>
          </cell>
          <cell r="D518" t="str">
            <v>FRAN TAX - MOLALLA</v>
          </cell>
          <cell r="E518">
            <v>-42113.31</v>
          </cell>
        </row>
        <row r="519">
          <cell r="C519">
            <v>224264</v>
          </cell>
          <cell r="D519" t="str">
            <v>FRAN TAX - BARLOW</v>
          </cell>
          <cell r="E519">
            <v>-739.09</v>
          </cell>
        </row>
        <row r="520">
          <cell r="C520">
            <v>224267</v>
          </cell>
          <cell r="D520" t="str">
            <v>FRAN TAX - WILLAMINA</v>
          </cell>
          <cell r="E520">
            <v>-7071.69</v>
          </cell>
        </row>
        <row r="521">
          <cell r="C521">
            <v>224270</v>
          </cell>
          <cell r="D521" t="str">
            <v>FRAN TAX - WATERLOO</v>
          </cell>
          <cell r="E521">
            <v>-545.92999999999995</v>
          </cell>
        </row>
        <row r="522">
          <cell r="C522">
            <v>224273</v>
          </cell>
          <cell r="D522" t="str">
            <v>FRAN TAX - SODAVILLE</v>
          </cell>
          <cell r="E522">
            <v>197.4</v>
          </cell>
        </row>
        <row r="523">
          <cell r="C523">
            <v>224276</v>
          </cell>
          <cell r="D523" t="str">
            <v>FRAN TAX - RAINIER</v>
          </cell>
          <cell r="E523">
            <v>-7275.49</v>
          </cell>
        </row>
        <row r="524">
          <cell r="C524">
            <v>224279</v>
          </cell>
          <cell r="D524" t="str">
            <v>FRAN TAX - GEARHART</v>
          </cell>
          <cell r="E524">
            <v>-23506.41</v>
          </cell>
        </row>
        <row r="525">
          <cell r="C525">
            <v>224282</v>
          </cell>
          <cell r="D525" t="str">
            <v>FRAN TAX - WARRENTON</v>
          </cell>
          <cell r="E525">
            <v>-2957.1</v>
          </cell>
        </row>
        <row r="526">
          <cell r="C526">
            <v>224285</v>
          </cell>
          <cell r="D526" t="str">
            <v>FRAN TAX - SEASIDE</v>
          </cell>
          <cell r="E526">
            <v>-74202.710000000006</v>
          </cell>
        </row>
        <row r="527">
          <cell r="C527">
            <v>224288</v>
          </cell>
          <cell r="D527" t="str">
            <v>FRAN TAX - SHERIDAN</v>
          </cell>
          <cell r="E527">
            <v>-24011.919999999998</v>
          </cell>
        </row>
        <row r="528">
          <cell r="C528">
            <v>224291</v>
          </cell>
          <cell r="D528" t="str">
            <v>FRAN TAX - TOLEDO</v>
          </cell>
          <cell r="E528">
            <v>-9778.15</v>
          </cell>
        </row>
        <row r="529">
          <cell r="C529">
            <v>224294</v>
          </cell>
          <cell r="D529" t="str">
            <v>FRAN TAX - NEWPORT</v>
          </cell>
          <cell r="E529">
            <v>-23765.52</v>
          </cell>
        </row>
        <row r="530">
          <cell r="C530">
            <v>224297</v>
          </cell>
          <cell r="D530" t="str">
            <v>FRAN TAX - BANKS</v>
          </cell>
          <cell r="E530">
            <v>-1599.08</v>
          </cell>
        </row>
        <row r="531">
          <cell r="C531">
            <v>224300</v>
          </cell>
          <cell r="D531" t="str">
            <v>FRAN TAX - LINCOLN C</v>
          </cell>
          <cell r="E531">
            <v>-96514.68</v>
          </cell>
        </row>
        <row r="532">
          <cell r="C532">
            <v>224303</v>
          </cell>
          <cell r="D532" t="str">
            <v>FRAN TAX - SILETZ</v>
          </cell>
          <cell r="E532">
            <v>-2414.5100000000002</v>
          </cell>
        </row>
        <row r="533">
          <cell r="C533">
            <v>224306</v>
          </cell>
          <cell r="D533" t="str">
            <v>FRAN TAX - SANDY</v>
          </cell>
          <cell r="E533">
            <v>-76213.08</v>
          </cell>
        </row>
        <row r="534">
          <cell r="C534">
            <v>224309</v>
          </cell>
          <cell r="D534" t="str">
            <v>FRAN TAX - CANBY</v>
          </cell>
          <cell r="E534">
            <v>-93052.81</v>
          </cell>
        </row>
        <row r="535">
          <cell r="C535">
            <v>224312</v>
          </cell>
          <cell r="D535" t="str">
            <v>FRAN TAX - KING CITY</v>
          </cell>
          <cell r="E535">
            <v>-29081.71</v>
          </cell>
        </row>
        <row r="536">
          <cell r="C536">
            <v>224315</v>
          </cell>
          <cell r="D536" t="str">
            <v>FRAN TAX - HAPPY VAL</v>
          </cell>
          <cell r="E536">
            <v>-30574.03</v>
          </cell>
        </row>
        <row r="537">
          <cell r="C537">
            <v>224318</v>
          </cell>
          <cell r="D537" t="str">
            <v>FRAN TAX - DURHAM</v>
          </cell>
          <cell r="E537">
            <v>-10736.66</v>
          </cell>
        </row>
        <row r="538">
          <cell r="C538">
            <v>224321</v>
          </cell>
          <cell r="D538" t="str">
            <v>FRAN TAX - DUNDEE</v>
          </cell>
          <cell r="E538">
            <v>-3151.55</v>
          </cell>
        </row>
        <row r="539">
          <cell r="C539">
            <v>224324</v>
          </cell>
          <cell r="D539" t="str">
            <v>FRAN TAX - MAYWOOD P</v>
          </cell>
          <cell r="E539">
            <v>-698.21</v>
          </cell>
        </row>
        <row r="540">
          <cell r="C540">
            <v>224327</v>
          </cell>
          <cell r="D540" t="str">
            <v>FRAN TAX - WILSONVIL</v>
          </cell>
          <cell r="E540">
            <v>-7934.28</v>
          </cell>
        </row>
        <row r="541">
          <cell r="C541">
            <v>224330</v>
          </cell>
          <cell r="D541" t="str">
            <v>FRAN TAX - JOHNSON C</v>
          </cell>
          <cell r="E541">
            <v>-121.16</v>
          </cell>
        </row>
        <row r="542">
          <cell r="C542">
            <v>224333</v>
          </cell>
          <cell r="D542" t="str">
            <v>FRAN TAX - RIVERGROV</v>
          </cell>
          <cell r="E542">
            <v>-666.27</v>
          </cell>
        </row>
        <row r="543">
          <cell r="C543">
            <v>224336</v>
          </cell>
          <cell r="D543" t="str">
            <v>FRAN TAX - TANGENT</v>
          </cell>
          <cell r="E543">
            <v>-586.37</v>
          </cell>
        </row>
        <row r="544">
          <cell r="C544">
            <v>224339</v>
          </cell>
          <cell r="D544" t="str">
            <v>FRAN TAX - DEPOE BAY</v>
          </cell>
          <cell r="E544">
            <v>-17416.349999999999</v>
          </cell>
        </row>
        <row r="545">
          <cell r="C545">
            <v>224342</v>
          </cell>
          <cell r="D545" t="str">
            <v>FRAN TAX - MILLERSBU</v>
          </cell>
          <cell r="E545">
            <v>-33434.67</v>
          </cell>
        </row>
        <row r="546">
          <cell r="C546">
            <v>224345</v>
          </cell>
          <cell r="D546" t="str">
            <v>FRAN TAX - ADAIR VIL</v>
          </cell>
          <cell r="E546">
            <v>-6202.85</v>
          </cell>
        </row>
        <row r="547">
          <cell r="C547">
            <v>224348</v>
          </cell>
          <cell r="D547" t="str">
            <v>FRAN TAX - KEIZER</v>
          </cell>
          <cell r="E547">
            <v>-32405.54</v>
          </cell>
        </row>
        <row r="548">
          <cell r="C548">
            <v>224351</v>
          </cell>
          <cell r="D548" t="str">
            <v>FRAN TAX - LAFAYETTE</v>
          </cell>
          <cell r="E548">
            <v>-13351.46</v>
          </cell>
        </row>
        <row r="549">
          <cell r="C549">
            <v>224354</v>
          </cell>
          <cell r="D549" t="str">
            <v>FRAN TAX - CANNON BE</v>
          </cell>
          <cell r="E549">
            <v>-35628.910000000003</v>
          </cell>
        </row>
        <row r="550">
          <cell r="C550">
            <v>224357</v>
          </cell>
          <cell r="D550" t="str">
            <v>FRAN TAX - VERNONIA</v>
          </cell>
          <cell r="E550">
            <v>-2235.6999999999998</v>
          </cell>
        </row>
        <row r="551">
          <cell r="C551">
            <v>224360</v>
          </cell>
          <cell r="D551" t="str">
            <v>FRAN TAX - COOS BAY</v>
          </cell>
          <cell r="E551">
            <v>-8853.33</v>
          </cell>
        </row>
        <row r="552">
          <cell r="C552">
            <v>224363</v>
          </cell>
          <cell r="D552" t="str">
            <v>FRAN TAX - NORTH BEN</v>
          </cell>
          <cell r="E552">
            <v>-23434.09</v>
          </cell>
        </row>
        <row r="553">
          <cell r="C553">
            <v>224366</v>
          </cell>
          <cell r="D553" t="str">
            <v>FRAN TAX - MYRTLE PO</v>
          </cell>
          <cell r="E553">
            <v>-8039.57</v>
          </cell>
        </row>
        <row r="554">
          <cell r="C554">
            <v>224369</v>
          </cell>
          <cell r="D554" t="str">
            <v>FRAN TAX - COQUILLE</v>
          </cell>
          <cell r="E554">
            <v>-8248.32</v>
          </cell>
        </row>
        <row r="555">
          <cell r="C555">
            <v>224372</v>
          </cell>
          <cell r="D555" t="str">
            <v>WASH EXCISE TAX PYMN</v>
          </cell>
          <cell r="E555">
            <v>0</v>
          </cell>
        </row>
        <row r="556">
          <cell r="C556">
            <v>224375</v>
          </cell>
          <cell r="D556" t="str">
            <v>INCOME TAX RECLASS</v>
          </cell>
          <cell r="E556">
            <v>10753922.189999999</v>
          </cell>
        </row>
        <row r="557">
          <cell r="C557">
            <v>224378</v>
          </cell>
          <cell r="D557" t="str">
            <v>FRANCHISE TAX - WA</v>
          </cell>
          <cell r="E557">
            <v>-145853.39000000001</v>
          </cell>
        </row>
        <row r="558">
          <cell r="C558">
            <v>228006</v>
          </cell>
          <cell r="D558" t="str">
            <v>INT ACC-COMMIT COMMI</v>
          </cell>
          <cell r="E558">
            <v>-37777.68</v>
          </cell>
        </row>
        <row r="559">
          <cell r="C559">
            <v>228007</v>
          </cell>
          <cell r="D559" t="str">
            <v>INT ACC-8.26% NOTES</v>
          </cell>
          <cell r="E559">
            <v>0.01</v>
          </cell>
        </row>
        <row r="560">
          <cell r="C560">
            <v>228012</v>
          </cell>
          <cell r="D560" t="str">
            <v>INT ACC-6.52% NOTES</v>
          </cell>
          <cell r="E560">
            <v>-271666.46999999997</v>
          </cell>
        </row>
        <row r="561">
          <cell r="C561">
            <v>228015</v>
          </cell>
          <cell r="D561" t="str">
            <v>INT ACC-7.05% NOTE</v>
          </cell>
          <cell r="E561">
            <v>-587500</v>
          </cell>
        </row>
        <row r="562">
          <cell r="C562">
            <v>228018</v>
          </cell>
          <cell r="D562" t="str">
            <v>INT ACC-7.00% NOTE</v>
          </cell>
          <cell r="E562">
            <v>-583333.53</v>
          </cell>
        </row>
        <row r="563">
          <cell r="C563">
            <v>228019</v>
          </cell>
          <cell r="D563" t="str">
            <v>INT ACC-7.00% NOTE</v>
          </cell>
          <cell r="E563">
            <v>0.01</v>
          </cell>
        </row>
        <row r="564">
          <cell r="C564">
            <v>228021</v>
          </cell>
          <cell r="D564" t="str">
            <v>INT ACC-6.65% NOTE</v>
          </cell>
          <cell r="E564">
            <v>-545853.97</v>
          </cell>
        </row>
        <row r="565">
          <cell r="C565">
            <v>228024</v>
          </cell>
          <cell r="D565" t="str">
            <v>INT ACC-6.65% NOTE</v>
          </cell>
          <cell r="E565">
            <v>-277083.53000000003</v>
          </cell>
        </row>
        <row r="566">
          <cell r="C566">
            <v>228030</v>
          </cell>
          <cell r="D566" t="str">
            <v>INT ACC-7.74% NOTE</v>
          </cell>
          <cell r="E566">
            <v>-645000</v>
          </cell>
        </row>
        <row r="567">
          <cell r="C567">
            <v>228033</v>
          </cell>
          <cell r="D567" t="str">
            <v>INT ACC-7.85% NOTE</v>
          </cell>
          <cell r="E567">
            <v>-327083.53000000003</v>
          </cell>
        </row>
        <row r="568">
          <cell r="C568">
            <v>228036</v>
          </cell>
          <cell r="D568" t="str">
            <v>INT ACC-7.72% NOTE</v>
          </cell>
          <cell r="E568">
            <v>-643333.53</v>
          </cell>
        </row>
        <row r="569">
          <cell r="C569">
            <v>228039</v>
          </cell>
          <cell r="D569" t="str">
            <v>INT ACC-5.82% NOTE</v>
          </cell>
          <cell r="E569">
            <v>-727500</v>
          </cell>
        </row>
        <row r="570">
          <cell r="C570">
            <v>228042</v>
          </cell>
          <cell r="D570" t="str">
            <v xml:space="preserve"> INT ACC-5.66% NOTE</v>
          </cell>
          <cell r="E570">
            <v>-943333.53</v>
          </cell>
        </row>
        <row r="571">
          <cell r="C571">
            <v>228045</v>
          </cell>
          <cell r="D571" t="str">
            <v>INT ACC-5.62% NOTE</v>
          </cell>
          <cell r="E571">
            <v>-936666.47</v>
          </cell>
        </row>
        <row r="572">
          <cell r="C572">
            <v>228046</v>
          </cell>
          <cell r="D572" t="str">
            <v>INT ACC-4.7% NOTE</v>
          </cell>
          <cell r="E572">
            <v>0.05</v>
          </cell>
        </row>
        <row r="573">
          <cell r="C573">
            <v>228048</v>
          </cell>
          <cell r="D573" t="str">
            <v>INT ACC-5.25% NOTE</v>
          </cell>
          <cell r="E573">
            <v>-218750</v>
          </cell>
        </row>
        <row r="574">
          <cell r="C574">
            <v>228057</v>
          </cell>
          <cell r="D574" t="str">
            <v>INT ACC-4.00%, 2042</v>
          </cell>
          <cell r="E574">
            <v>-500000.19</v>
          </cell>
        </row>
        <row r="575">
          <cell r="C575">
            <v>228060</v>
          </cell>
          <cell r="D575" t="str">
            <v>INT ACC-3.542%, 2023</v>
          </cell>
          <cell r="E575">
            <v>-442749.77</v>
          </cell>
        </row>
        <row r="576">
          <cell r="C576">
            <v>228066</v>
          </cell>
          <cell r="D576" t="str">
            <v>INT ACC-3.211%, 2026</v>
          </cell>
          <cell r="E576">
            <v>-456186.66</v>
          </cell>
        </row>
        <row r="577">
          <cell r="C577">
            <v>228069</v>
          </cell>
          <cell r="D577" t="str">
            <v>INT ACC-4.136%, 2046</v>
          </cell>
          <cell r="E577">
            <v>-671544.31999999995</v>
          </cell>
        </row>
        <row r="578">
          <cell r="C578">
            <v>228072</v>
          </cell>
          <cell r="D578" t="str">
            <v>INT ACC-2.822%, 2027</v>
          </cell>
          <cell r="E578">
            <v>-94066.87</v>
          </cell>
        </row>
        <row r="579">
          <cell r="C579">
            <v>228075</v>
          </cell>
          <cell r="D579" t="str">
            <v>INT ACC-3.685%, 2047</v>
          </cell>
          <cell r="E579">
            <v>-368500</v>
          </cell>
        </row>
        <row r="580">
          <cell r="C580">
            <v>228078</v>
          </cell>
          <cell r="D580" t="str">
            <v>INT ACC-4.11%, 2048</v>
          </cell>
          <cell r="E580">
            <v>-508041.67</v>
          </cell>
        </row>
        <row r="581">
          <cell r="C581">
            <v>228081</v>
          </cell>
          <cell r="D581" t="str">
            <v>INT ACC- 3.86%, 2049</v>
          </cell>
          <cell r="E581">
            <v>-1315195</v>
          </cell>
        </row>
        <row r="582">
          <cell r="C582">
            <v>228084</v>
          </cell>
          <cell r="D582" t="str">
            <v>INT ACC- 3.14%, 2029</v>
          </cell>
          <cell r="E582">
            <v>-587920.07999999996</v>
          </cell>
        </row>
        <row r="583">
          <cell r="C583">
            <v>228087</v>
          </cell>
          <cell r="D583" t="str">
            <v>INT ACC- 3.60%, 2050</v>
          </cell>
          <cell r="E583">
            <v>-675000</v>
          </cell>
        </row>
        <row r="584">
          <cell r="C584">
            <v>228090</v>
          </cell>
          <cell r="D584" t="str">
            <v>INT ACC - 3.07% NOTE</v>
          </cell>
          <cell r="E584">
            <v>-1656135</v>
          </cell>
        </row>
        <row r="585">
          <cell r="C585">
            <v>228091</v>
          </cell>
          <cell r="D585" t="str">
            <v>INC ACC - 4.78%,2052</v>
          </cell>
          <cell r="E585">
            <v>-557666.67000000004</v>
          </cell>
        </row>
        <row r="586">
          <cell r="C586">
            <v>228093</v>
          </cell>
          <cell r="D586" t="str">
            <v>ACCRUED INT PAY</v>
          </cell>
          <cell r="E586">
            <v>-0.02</v>
          </cell>
        </row>
        <row r="587">
          <cell r="C587">
            <v>232005</v>
          </cell>
          <cell r="D587" t="str">
            <v>REGLIABILITY RECL-ST</v>
          </cell>
          <cell r="E587">
            <v>0</v>
          </cell>
        </row>
        <row r="588">
          <cell r="C588">
            <v>232010</v>
          </cell>
          <cell r="D588" t="str">
            <v>Tax - EDIT -Plant ST</v>
          </cell>
          <cell r="E588">
            <v>-3000000</v>
          </cell>
        </row>
        <row r="589">
          <cell r="C589">
            <v>232015</v>
          </cell>
          <cell r="D589" t="str">
            <v>REG LIAB-TAX-EDIT-PL</v>
          </cell>
          <cell r="E589">
            <v>-375000</v>
          </cell>
        </row>
        <row r="590">
          <cell r="C590">
            <v>232020</v>
          </cell>
          <cell r="D590" t="str">
            <v>REG LIAB-TAX-EDIT-GR</v>
          </cell>
          <cell r="E590">
            <v>-1937378</v>
          </cell>
        </row>
        <row r="591">
          <cell r="C591">
            <v>232025</v>
          </cell>
          <cell r="D591" t="str">
            <v>Tax -EDIT-Gas Res ST</v>
          </cell>
          <cell r="E591">
            <v>-2005732</v>
          </cell>
        </row>
        <row r="592">
          <cell r="C592">
            <v>232030</v>
          </cell>
          <cell r="D592" t="str">
            <v>ISS OPT REV SHARE-OR</v>
          </cell>
          <cell r="E592">
            <v>-23540606.350000001</v>
          </cell>
        </row>
        <row r="593">
          <cell r="C593">
            <v>232035</v>
          </cell>
          <cell r="D593" t="str">
            <v>ISS OPT REV SHARE-WA</v>
          </cell>
          <cell r="E593">
            <v>-2067716.61</v>
          </cell>
        </row>
        <row r="594">
          <cell r="C594">
            <v>232040</v>
          </cell>
          <cell r="D594" t="str">
            <v>UNREALIZED OPTIMIZAT</v>
          </cell>
          <cell r="E594">
            <v>0.04</v>
          </cell>
        </row>
        <row r="595">
          <cell r="C595">
            <v>232045</v>
          </cell>
          <cell r="D595" t="str">
            <v>PROP GAIN REFUND-OR</v>
          </cell>
          <cell r="E595">
            <v>-823266.92</v>
          </cell>
        </row>
        <row r="596">
          <cell r="C596">
            <v>232050</v>
          </cell>
          <cell r="D596" t="str">
            <v>PROP GAIN REFUND-WA</v>
          </cell>
          <cell r="E596">
            <v>-9818.4699999999993</v>
          </cell>
        </row>
        <row r="597">
          <cell r="C597">
            <v>232060</v>
          </cell>
          <cell r="D597" t="str">
            <v>DEF-CURTAIL/ENTI REV</v>
          </cell>
          <cell r="E597">
            <v>-152618.6</v>
          </cell>
        </row>
        <row r="598">
          <cell r="C598">
            <v>232065</v>
          </cell>
          <cell r="D598" t="str">
            <v>AMT-CURTAIL/ENTI REV</v>
          </cell>
          <cell r="E598">
            <v>-13202.56</v>
          </cell>
        </row>
        <row r="599">
          <cell r="C599">
            <v>232075</v>
          </cell>
          <cell r="D599" t="str">
            <v>PROP SALE REFUNDS-WA</v>
          </cell>
          <cell r="E599">
            <v>-458755.3</v>
          </cell>
        </row>
        <row r="600">
          <cell r="C600">
            <v>232080</v>
          </cell>
          <cell r="D600" t="str">
            <v>SALE OF OPS LHI-DEFE</v>
          </cell>
          <cell r="E600">
            <v>-32000</v>
          </cell>
        </row>
        <row r="601">
          <cell r="C601">
            <v>232091</v>
          </cell>
          <cell r="D601" t="str">
            <v>SEC INT OFF ON ROR D</v>
          </cell>
          <cell r="E601">
            <v>0</v>
          </cell>
        </row>
        <row r="602">
          <cell r="C602">
            <v>232095</v>
          </cell>
          <cell r="D602" t="str">
            <v>N. MIST ST DEF GAIN</v>
          </cell>
          <cell r="E602">
            <v>0</v>
          </cell>
        </row>
        <row r="603">
          <cell r="C603">
            <v>232405</v>
          </cell>
          <cell r="D603" t="str">
            <v>FAS 133 ST REG GNS</v>
          </cell>
          <cell r="E603">
            <v>-60959671</v>
          </cell>
        </row>
        <row r="604">
          <cell r="C604">
            <v>232410</v>
          </cell>
          <cell r="D604" t="str">
            <v>FAS 133 ST REG GNS</v>
          </cell>
          <cell r="E604">
            <v>-1638652</v>
          </cell>
        </row>
        <row r="605">
          <cell r="C605">
            <v>232415</v>
          </cell>
          <cell r="D605" t="str">
            <v>PHY OPT ST GAINS REG</v>
          </cell>
          <cell r="E605">
            <v>-111637</v>
          </cell>
        </row>
        <row r="606">
          <cell r="C606">
            <v>236005</v>
          </cell>
          <cell r="D606" t="str">
            <v>FAS133 S.T.  LOSS SW</v>
          </cell>
          <cell r="E606">
            <v>-15500010</v>
          </cell>
        </row>
        <row r="607">
          <cell r="C607">
            <v>236010</v>
          </cell>
          <cell r="D607" t="str">
            <v>FAS133 S.T. LOSS PHY</v>
          </cell>
          <cell r="E607">
            <v>-3987269</v>
          </cell>
        </row>
        <row r="608">
          <cell r="C608">
            <v>236015</v>
          </cell>
          <cell r="D608" t="str">
            <v>PHY OPT ST LOSSES</v>
          </cell>
          <cell r="E608">
            <v>-106931</v>
          </cell>
        </row>
        <row r="609">
          <cell r="C609">
            <v>240005</v>
          </cell>
          <cell r="D609" t="str">
            <v>ROU UTIL LEAS ST LIA</v>
          </cell>
          <cell r="E609">
            <v>-1221068.72</v>
          </cell>
        </row>
        <row r="610">
          <cell r="C610">
            <v>248003</v>
          </cell>
          <cell r="D610" t="str">
            <v>ESRIP LIABILITY CURR</v>
          </cell>
          <cell r="E610">
            <v>-2205504</v>
          </cell>
        </row>
        <row r="611">
          <cell r="C611">
            <v>248006</v>
          </cell>
          <cell r="D611" t="str">
            <v>SERP LIABILITY CP</v>
          </cell>
          <cell r="E611">
            <v>-102652</v>
          </cell>
        </row>
        <row r="612">
          <cell r="C612">
            <v>248009</v>
          </cell>
          <cell r="D612" t="str">
            <v>FAS 106 LIABILITY CU</v>
          </cell>
          <cell r="E612">
            <v>-1631528</v>
          </cell>
        </row>
        <row r="613">
          <cell r="C613">
            <v>248012</v>
          </cell>
          <cell r="D613" t="str">
            <v>ENVIRON. LIAB. RECLA</v>
          </cell>
          <cell r="E613">
            <v>-16553721.98</v>
          </cell>
        </row>
        <row r="614">
          <cell r="C614">
            <v>248015</v>
          </cell>
          <cell r="D614" t="str">
            <v>OTHER LIAB-UNCL OTHE</v>
          </cell>
          <cell r="E614">
            <v>-2232.1999999999998</v>
          </cell>
        </row>
        <row r="615">
          <cell r="C615">
            <v>248018</v>
          </cell>
          <cell r="D615" t="str">
            <v>OTHER LIAB-W/C SHIRR</v>
          </cell>
          <cell r="E615">
            <v>-705013.55</v>
          </cell>
        </row>
        <row r="616">
          <cell r="C616">
            <v>248021</v>
          </cell>
          <cell r="D616" t="str">
            <v>OTHER LIAB-EST W/C C</v>
          </cell>
          <cell r="E616">
            <v>-240840.33</v>
          </cell>
        </row>
        <row r="617">
          <cell r="C617">
            <v>248024</v>
          </cell>
          <cell r="D617" t="str">
            <v>OTHER LIAB-W/C GAUTH</v>
          </cell>
          <cell r="E617">
            <v>-21905.77</v>
          </cell>
        </row>
        <row r="618">
          <cell r="C618">
            <v>248027</v>
          </cell>
          <cell r="D618" t="str">
            <v>OTHER LIAB-W/C Powel</v>
          </cell>
          <cell r="E618">
            <v>-57556.27</v>
          </cell>
        </row>
        <row r="619">
          <cell r="C619">
            <v>248030</v>
          </cell>
          <cell r="D619" t="str">
            <v>OTHER LIAB-UNCL CUST</v>
          </cell>
          <cell r="E619">
            <v>0</v>
          </cell>
        </row>
        <row r="620">
          <cell r="C620">
            <v>248033</v>
          </cell>
          <cell r="D620" t="str">
            <v>OTHER LIA-WC MCRAE</v>
          </cell>
          <cell r="E620">
            <v>-557121.22</v>
          </cell>
        </row>
        <row r="621">
          <cell r="C621">
            <v>248036</v>
          </cell>
          <cell r="D621" t="str">
            <v>O/L - WC Reclass- ST</v>
          </cell>
          <cell r="E621">
            <v>0</v>
          </cell>
        </row>
        <row r="622">
          <cell r="C622">
            <v>248039</v>
          </cell>
          <cell r="D622" t="str">
            <v>OTHER LIAB-UNCL CAL</v>
          </cell>
          <cell r="E622">
            <v>-19954.18</v>
          </cell>
        </row>
        <row r="623">
          <cell r="C623">
            <v>248042</v>
          </cell>
          <cell r="D623" t="str">
            <v>OTHER LIAB-WK COMP</v>
          </cell>
          <cell r="E623">
            <v>-15400</v>
          </cell>
        </row>
        <row r="624">
          <cell r="C624">
            <v>248045</v>
          </cell>
          <cell r="D624" t="str">
            <v>ACCRUED DOE FEE</v>
          </cell>
          <cell r="E624">
            <v>0</v>
          </cell>
        </row>
        <row r="625">
          <cell r="C625">
            <v>248048</v>
          </cell>
          <cell r="D625" t="str">
            <v>West States C.P.</v>
          </cell>
          <cell r="E625">
            <v>-390996.93</v>
          </cell>
        </row>
        <row r="626">
          <cell r="C626">
            <v>248049</v>
          </cell>
          <cell r="D626" t="str">
            <v>DEPOSITS-DISTRIBUTOR</v>
          </cell>
          <cell r="E626">
            <v>0</v>
          </cell>
        </row>
        <row r="627">
          <cell r="C627">
            <v>248051</v>
          </cell>
          <cell r="D627" t="str">
            <v>DEALER DEPOSITS HVAC</v>
          </cell>
          <cell r="E627">
            <v>2900</v>
          </cell>
        </row>
        <row r="628">
          <cell r="C628">
            <v>248054</v>
          </cell>
          <cell r="D628" t="str">
            <v>PUBLIC PURPOSE-OLGA</v>
          </cell>
          <cell r="E628">
            <v>-2214430.4900000002</v>
          </cell>
        </row>
        <row r="629">
          <cell r="C629">
            <v>248057</v>
          </cell>
          <cell r="D629" t="str">
            <v>PUBLIC PURPOSE-OGEE</v>
          </cell>
          <cell r="E629">
            <v>-125248.68</v>
          </cell>
        </row>
        <row r="630">
          <cell r="C630">
            <v>248060</v>
          </cell>
          <cell r="D630" t="str">
            <v>PUBLIC PURPOSE-OLIEE</v>
          </cell>
          <cell r="E630">
            <v>-9377478.8499999996</v>
          </cell>
        </row>
        <row r="631">
          <cell r="C631">
            <v>248063</v>
          </cell>
          <cell r="D631" t="str">
            <v>SMART ENERGY LIABILI</v>
          </cell>
          <cell r="E631">
            <v>402639.51</v>
          </cell>
        </row>
        <row r="632">
          <cell r="C632">
            <v>248066</v>
          </cell>
          <cell r="D632" t="str">
            <v>ENERGY ASSISTANCE LI</v>
          </cell>
          <cell r="E632">
            <v>-5855</v>
          </cell>
        </row>
        <row r="633">
          <cell r="C633">
            <v>248069</v>
          </cell>
          <cell r="D633" t="str">
            <v>OR HEAT/WILLIAM</v>
          </cell>
          <cell r="E633">
            <v>0</v>
          </cell>
        </row>
        <row r="634">
          <cell r="C634">
            <v>248072</v>
          </cell>
          <cell r="D634" t="str">
            <v>EASCR</v>
          </cell>
          <cell r="E634">
            <v>1240</v>
          </cell>
        </row>
        <row r="635">
          <cell r="C635">
            <v>248075</v>
          </cell>
          <cell r="D635" t="str">
            <v>OR CARES</v>
          </cell>
          <cell r="E635">
            <v>0</v>
          </cell>
        </row>
        <row r="636">
          <cell r="C636">
            <v>248081</v>
          </cell>
          <cell r="D636" t="str">
            <v>OR ARPA</v>
          </cell>
          <cell r="E636">
            <v>-6366.11</v>
          </cell>
        </row>
        <row r="637">
          <cell r="C637">
            <v>248084</v>
          </cell>
          <cell r="D637" t="str">
            <v>WA ARPA</v>
          </cell>
          <cell r="E637">
            <v>8450</v>
          </cell>
        </row>
        <row r="638">
          <cell r="C638">
            <v>248087</v>
          </cell>
          <cell r="D638" t="str">
            <v>OR OERA</v>
          </cell>
          <cell r="E638">
            <v>-134.88</v>
          </cell>
        </row>
        <row r="639">
          <cell r="C639">
            <v>248088</v>
          </cell>
          <cell r="D639" t="str">
            <v>WA OERA</v>
          </cell>
          <cell r="E639">
            <v>0</v>
          </cell>
        </row>
        <row r="640">
          <cell r="C640">
            <v>248089</v>
          </cell>
          <cell r="D640" t="str">
            <v>WA OERA</v>
          </cell>
          <cell r="E640">
            <v>-235.78</v>
          </cell>
        </row>
        <row r="641">
          <cell r="C641">
            <v>248090</v>
          </cell>
          <cell r="D641" t="str">
            <v>DEFD REVENUE</v>
          </cell>
          <cell r="E641">
            <v>-431260.09</v>
          </cell>
        </row>
        <row r="642">
          <cell r="C642">
            <v>248093</v>
          </cell>
          <cell r="D642" t="str">
            <v>APP CTR FIN DEP WFB</v>
          </cell>
          <cell r="E642">
            <v>0</v>
          </cell>
        </row>
        <row r="643">
          <cell r="C643">
            <v>248097</v>
          </cell>
          <cell r="D643" t="str">
            <v>MISC ACCRUED LIABILI</v>
          </cell>
          <cell r="E643">
            <v>-92553.5</v>
          </cell>
        </row>
        <row r="644">
          <cell r="C644">
            <v>248099</v>
          </cell>
          <cell r="D644" t="str">
            <v>PR CLR TO 602-04580</v>
          </cell>
          <cell r="E644">
            <v>0</v>
          </cell>
        </row>
        <row r="645">
          <cell r="C645">
            <v>248102</v>
          </cell>
          <cell r="D645" t="str">
            <v>PR CLR TO 602-02005</v>
          </cell>
          <cell r="E645">
            <v>0</v>
          </cell>
        </row>
        <row r="646">
          <cell r="C646">
            <v>248105</v>
          </cell>
          <cell r="D646" t="str">
            <v>PR CLR TO 603-04610</v>
          </cell>
          <cell r="E646">
            <v>409.08</v>
          </cell>
        </row>
        <row r="647">
          <cell r="C647">
            <v>248108</v>
          </cell>
          <cell r="D647" t="str">
            <v>NBU $100 CREDIT PLAN</v>
          </cell>
          <cell r="E647">
            <v>0</v>
          </cell>
        </row>
        <row r="648">
          <cell r="C648">
            <v>248111</v>
          </cell>
          <cell r="D648" t="str">
            <v>PAYROLL MISC</v>
          </cell>
          <cell r="E648">
            <v>-334.68</v>
          </cell>
        </row>
        <row r="649">
          <cell r="C649">
            <v>248305</v>
          </cell>
          <cell r="D649" t="str">
            <v>CUSTOMER DEPOSITS</v>
          </cell>
          <cell r="E649">
            <v>-2024413.02</v>
          </cell>
        </row>
        <row r="650">
          <cell r="C650">
            <v>248310</v>
          </cell>
          <cell r="D650" t="str">
            <v>UNPAID DEPOSIT INT</v>
          </cell>
          <cell r="E650">
            <v>-5076.45</v>
          </cell>
        </row>
        <row r="651">
          <cell r="C651">
            <v>248315</v>
          </cell>
          <cell r="D651" t="str">
            <v>APPLIED INITIAL DEPO</v>
          </cell>
          <cell r="E651">
            <v>-149479.97</v>
          </cell>
        </row>
        <row r="652">
          <cell r="C652">
            <v>248505</v>
          </cell>
          <cell r="D652" t="str">
            <v>FIN UTIL LEAS ST LIA</v>
          </cell>
          <cell r="E652">
            <v>0</v>
          </cell>
        </row>
        <row r="653">
          <cell r="C653">
            <v>248602</v>
          </cell>
          <cell r="D653" t="str">
            <v>FRAN TAX - PORTLAND</v>
          </cell>
          <cell r="E653">
            <v>-539357.66</v>
          </cell>
        </row>
        <row r="654">
          <cell r="C654">
            <v>248604</v>
          </cell>
          <cell r="D654" t="str">
            <v>FRAN TAX - ALBANY</v>
          </cell>
          <cell r="E654">
            <v>-20915.939999999999</v>
          </cell>
        </row>
        <row r="655">
          <cell r="C655">
            <v>248606</v>
          </cell>
          <cell r="D655" t="str">
            <v>FRAN TAX - AURORA</v>
          </cell>
          <cell r="E655">
            <v>-7000.24</v>
          </cell>
        </row>
        <row r="656">
          <cell r="C656">
            <v>248608</v>
          </cell>
          <cell r="D656" t="str">
            <v>FRAN TAX - CORVALLIS</v>
          </cell>
          <cell r="E656">
            <v>-11528.04</v>
          </cell>
        </row>
        <row r="657">
          <cell r="C657">
            <v>248610</v>
          </cell>
          <cell r="D657" t="str">
            <v>FRAN TAX - FAIRVIEW</v>
          </cell>
          <cell r="E657">
            <v>-43810.36</v>
          </cell>
        </row>
        <row r="658">
          <cell r="C658">
            <v>248612</v>
          </cell>
          <cell r="D658" t="str">
            <v>FRAN TAX - HUBBARD</v>
          </cell>
          <cell r="E658">
            <v>-1789.77</v>
          </cell>
        </row>
        <row r="659">
          <cell r="C659">
            <v>248614</v>
          </cell>
          <cell r="D659" t="str">
            <v>FRAN TAX - LEBANON</v>
          </cell>
          <cell r="E659">
            <v>-5191.49</v>
          </cell>
        </row>
        <row r="660">
          <cell r="C660">
            <v>248616</v>
          </cell>
          <cell r="D660" t="str">
            <v>FRAN TAX - MILWAUKIE</v>
          </cell>
          <cell r="E660">
            <v>-14451.28</v>
          </cell>
        </row>
        <row r="661">
          <cell r="C661">
            <v>248618</v>
          </cell>
          <cell r="D661" t="str">
            <v>FRAN TAX - MT ANGEL</v>
          </cell>
          <cell r="E661">
            <v>-2492.62</v>
          </cell>
        </row>
        <row r="662">
          <cell r="C662">
            <v>248620</v>
          </cell>
          <cell r="D662" t="str">
            <v>FRAN TAX - SALEM</v>
          </cell>
          <cell r="E662">
            <v>-141636.35</v>
          </cell>
        </row>
        <row r="663">
          <cell r="C663">
            <v>248622</v>
          </cell>
          <cell r="D663" t="str">
            <v>FRAN TAX - SILVERTON</v>
          </cell>
          <cell r="E663">
            <v>-2464.62</v>
          </cell>
        </row>
        <row r="664">
          <cell r="C664">
            <v>248624</v>
          </cell>
          <cell r="D664" t="str">
            <v>FRAN TAX - TROUTDALE</v>
          </cell>
          <cell r="E664">
            <v>-20515.759999999998</v>
          </cell>
        </row>
        <row r="665">
          <cell r="C665">
            <v>248626</v>
          </cell>
          <cell r="D665" t="str">
            <v>FRAN TAX - WEST LINN</v>
          </cell>
          <cell r="E665">
            <v>-99571.28</v>
          </cell>
        </row>
        <row r="666">
          <cell r="C666">
            <v>248628</v>
          </cell>
          <cell r="D666" t="str">
            <v>FRAN TAX - WOODBURN</v>
          </cell>
          <cell r="E666">
            <v>-4047.1</v>
          </cell>
        </row>
        <row r="667">
          <cell r="C667">
            <v>248630</v>
          </cell>
          <cell r="D667" t="str">
            <v>FRAN TAX - BEAVERTON</v>
          </cell>
          <cell r="E667">
            <v>-65198.74</v>
          </cell>
        </row>
        <row r="668">
          <cell r="C668">
            <v>248632</v>
          </cell>
          <cell r="D668" t="str">
            <v>FRAN TAX - DALLAS</v>
          </cell>
          <cell r="E668">
            <v>-97461.21</v>
          </cell>
        </row>
        <row r="669">
          <cell r="C669">
            <v>248634</v>
          </cell>
          <cell r="D669" t="str">
            <v>FRAN TAX - MONMOUTH</v>
          </cell>
          <cell r="E669">
            <v>-1432.2</v>
          </cell>
        </row>
        <row r="670">
          <cell r="C670">
            <v>248636</v>
          </cell>
          <cell r="D670" t="str">
            <v>FRAN TAX - INDEPENDE</v>
          </cell>
          <cell r="E670">
            <v>-40207.129999999997</v>
          </cell>
        </row>
        <row r="671">
          <cell r="C671">
            <v>248638</v>
          </cell>
          <cell r="D671" t="str">
            <v>FRAN TAX - TUALATIN</v>
          </cell>
          <cell r="E671">
            <v>-38172.81</v>
          </cell>
        </row>
        <row r="672">
          <cell r="C672">
            <v>248640</v>
          </cell>
          <cell r="D672" t="str">
            <v>FRAN TAX - LAKE OSWE</v>
          </cell>
          <cell r="E672">
            <v>-9759.44</v>
          </cell>
        </row>
        <row r="673">
          <cell r="C673">
            <v>248642</v>
          </cell>
          <cell r="D673" t="str">
            <v>FRAN TAX - NEWBERG</v>
          </cell>
          <cell r="E673">
            <v>-80127.62</v>
          </cell>
        </row>
        <row r="674">
          <cell r="C674">
            <v>248644</v>
          </cell>
          <cell r="D674" t="str">
            <v>FRAN TAX - SHERWOOD</v>
          </cell>
          <cell r="E674">
            <v>-91080.54</v>
          </cell>
        </row>
        <row r="675">
          <cell r="C675">
            <v>248646</v>
          </cell>
          <cell r="D675" t="str">
            <v>FRAN TAX - FOREST GR</v>
          </cell>
          <cell r="E675">
            <v>-84836.77</v>
          </cell>
        </row>
        <row r="676">
          <cell r="C676">
            <v>248648</v>
          </cell>
          <cell r="D676" t="str">
            <v>FRAN TAX - CORNELIUS</v>
          </cell>
          <cell r="E676">
            <v>-6727.07</v>
          </cell>
        </row>
        <row r="677">
          <cell r="C677">
            <v>248650</v>
          </cell>
          <cell r="D677" t="str">
            <v>FRAN TAX - GRESHAM</v>
          </cell>
          <cell r="E677">
            <v>-227851.62</v>
          </cell>
        </row>
        <row r="678">
          <cell r="C678">
            <v>248652</v>
          </cell>
          <cell r="D678" t="str">
            <v>FRAN TAX - GLADSTONE</v>
          </cell>
          <cell r="E678">
            <v>-5944.02</v>
          </cell>
        </row>
        <row r="679">
          <cell r="C679">
            <v>248654</v>
          </cell>
          <cell r="D679" t="str">
            <v>FRAN TAX - OREGON CI</v>
          </cell>
          <cell r="E679">
            <v>-7736.57</v>
          </cell>
        </row>
        <row r="680">
          <cell r="C680">
            <v>248656</v>
          </cell>
          <cell r="D680" t="str">
            <v>FRAN TAX - WOOD VILL</v>
          </cell>
          <cell r="E680">
            <v>-4539.55</v>
          </cell>
        </row>
        <row r="681">
          <cell r="C681">
            <v>248658</v>
          </cell>
          <cell r="D681" t="str">
            <v>FRAN TAX - EUGENE</v>
          </cell>
          <cell r="E681">
            <v>-116325.45</v>
          </cell>
        </row>
        <row r="682">
          <cell r="C682">
            <v>248660</v>
          </cell>
          <cell r="D682" t="str">
            <v>FRAN TAX - SPRINGFIE</v>
          </cell>
          <cell r="E682">
            <v>-34478.589999999997</v>
          </cell>
        </row>
        <row r="683">
          <cell r="C683">
            <v>248662</v>
          </cell>
          <cell r="D683" t="str">
            <v>FRAN TAX - THE DALLE</v>
          </cell>
          <cell r="E683">
            <v>-1395.24</v>
          </cell>
        </row>
        <row r="684">
          <cell r="C684">
            <v>248664</v>
          </cell>
          <cell r="D684" t="str">
            <v>FRAN TAX - TURNER</v>
          </cell>
          <cell r="E684">
            <v>-1969.78</v>
          </cell>
        </row>
        <row r="685">
          <cell r="C685">
            <v>248666</v>
          </cell>
          <cell r="D685" t="str">
            <v>FRAN TAX - ST HELENS</v>
          </cell>
          <cell r="E685">
            <v>-2532.29</v>
          </cell>
        </row>
        <row r="686">
          <cell r="C686">
            <v>248668</v>
          </cell>
          <cell r="D686" t="str">
            <v>FRAN TAX - SCAPPOOSE</v>
          </cell>
          <cell r="E686">
            <v>-28666.2</v>
          </cell>
        </row>
        <row r="687">
          <cell r="C687">
            <v>248670</v>
          </cell>
          <cell r="D687" t="str">
            <v>FRAN TAX - TIGARD</v>
          </cell>
          <cell r="E687">
            <v>-40958.730000000003</v>
          </cell>
        </row>
        <row r="688">
          <cell r="C688">
            <v>248672</v>
          </cell>
          <cell r="D688" t="str">
            <v>FRAN TAX - SWEET HOM</v>
          </cell>
          <cell r="E688">
            <v>-1306.4000000000001</v>
          </cell>
        </row>
        <row r="689">
          <cell r="C689">
            <v>248674</v>
          </cell>
          <cell r="D689" t="str">
            <v>FRAN TAX - HOOD RIVE</v>
          </cell>
          <cell r="E689">
            <v>-2898</v>
          </cell>
        </row>
        <row r="690">
          <cell r="C690">
            <v>248676</v>
          </cell>
          <cell r="D690" t="str">
            <v>FRAN TAX - STAYTON</v>
          </cell>
          <cell r="E690">
            <v>-6804.9</v>
          </cell>
        </row>
        <row r="691">
          <cell r="C691">
            <v>248678</v>
          </cell>
          <cell r="D691" t="str">
            <v>FRAN TAX - AUMSVILLE</v>
          </cell>
          <cell r="E691">
            <v>-814</v>
          </cell>
        </row>
        <row r="692">
          <cell r="C692">
            <v>248680</v>
          </cell>
          <cell r="D692" t="str">
            <v>FRAN TAX - JUNCTION</v>
          </cell>
          <cell r="E692">
            <v>-36413.71</v>
          </cell>
        </row>
        <row r="693">
          <cell r="C693">
            <v>248682</v>
          </cell>
          <cell r="D693" t="str">
            <v>FRAN TAX - COTTAGE G</v>
          </cell>
          <cell r="E693">
            <v>-6387.19</v>
          </cell>
        </row>
        <row r="694">
          <cell r="C694">
            <v>248684</v>
          </cell>
          <cell r="D694" t="str">
            <v>FRAN TAX - CRESWELL</v>
          </cell>
          <cell r="E694">
            <v>-15710.35</v>
          </cell>
        </row>
        <row r="695">
          <cell r="C695">
            <v>248686</v>
          </cell>
          <cell r="D695" t="str">
            <v>FRAN TAX - COLUMBIA</v>
          </cell>
          <cell r="E695">
            <v>-8684.5400000000009</v>
          </cell>
        </row>
        <row r="696">
          <cell r="C696">
            <v>248688</v>
          </cell>
          <cell r="D696" t="str">
            <v>FRAN TAX - PHILOMATH</v>
          </cell>
          <cell r="E696">
            <v>-2422.7399999999998</v>
          </cell>
        </row>
        <row r="697">
          <cell r="C697">
            <v>248690</v>
          </cell>
          <cell r="D697" t="str">
            <v>FRAN TAX - DONALD</v>
          </cell>
          <cell r="E697">
            <v>-809.67</v>
          </cell>
        </row>
        <row r="698">
          <cell r="C698">
            <v>248692</v>
          </cell>
          <cell r="D698" t="str">
            <v>FRAN TAX - MCMINNVIL</v>
          </cell>
          <cell r="E698">
            <v>-74864.289999999994</v>
          </cell>
        </row>
        <row r="699">
          <cell r="C699">
            <v>248694</v>
          </cell>
          <cell r="D699" t="str">
            <v>FRAN TAX - AMITY</v>
          </cell>
          <cell r="E699">
            <v>-3455.82</v>
          </cell>
        </row>
        <row r="700">
          <cell r="C700">
            <v>248696</v>
          </cell>
          <cell r="D700" t="str">
            <v>FRAN TAX - HALSEY</v>
          </cell>
          <cell r="E700">
            <v>-2811.26</v>
          </cell>
        </row>
        <row r="701">
          <cell r="C701">
            <v>248698</v>
          </cell>
          <cell r="D701" t="str">
            <v>FRAN TAX - HARRISBUR</v>
          </cell>
          <cell r="E701">
            <v>-14192.63</v>
          </cell>
        </row>
        <row r="702">
          <cell r="C702">
            <v>248700</v>
          </cell>
          <cell r="D702" t="str">
            <v>FRAN TAX - NORTH PLA</v>
          </cell>
          <cell r="E702">
            <v>-4429.01</v>
          </cell>
        </row>
        <row r="703">
          <cell r="C703">
            <v>248702</v>
          </cell>
          <cell r="D703" t="str">
            <v>FRAN TAX - ASTORIA</v>
          </cell>
          <cell r="E703">
            <v>-64564.61</v>
          </cell>
        </row>
        <row r="704">
          <cell r="C704">
            <v>248704</v>
          </cell>
          <cell r="D704" t="str">
            <v>FRAN TAX - CLATSKANI</v>
          </cell>
          <cell r="E704">
            <v>-2810.1</v>
          </cell>
        </row>
        <row r="705">
          <cell r="C705">
            <v>248706</v>
          </cell>
          <cell r="D705" t="str">
            <v>FRAN TAX - JEFFERSON</v>
          </cell>
          <cell r="E705">
            <v>-7016.6</v>
          </cell>
        </row>
        <row r="706">
          <cell r="C706">
            <v>248708</v>
          </cell>
          <cell r="D706" t="str">
            <v>FRAN TAX - BARLOW</v>
          </cell>
          <cell r="E706">
            <v>-724.45</v>
          </cell>
        </row>
        <row r="707">
          <cell r="C707">
            <v>248710</v>
          </cell>
          <cell r="D707" t="str">
            <v>FRAN TAX - WILLAMINA</v>
          </cell>
          <cell r="E707">
            <v>-4839.59</v>
          </cell>
        </row>
        <row r="708">
          <cell r="C708">
            <v>248712</v>
          </cell>
          <cell r="D708" t="str">
            <v>FRAN TAX - WATERLOO</v>
          </cell>
          <cell r="E708">
            <v>-534.86</v>
          </cell>
        </row>
        <row r="709">
          <cell r="C709">
            <v>248714</v>
          </cell>
          <cell r="D709" t="str">
            <v>FRAN TAX - SODAVILLE</v>
          </cell>
          <cell r="E709">
            <v>130.56</v>
          </cell>
        </row>
        <row r="710">
          <cell r="C710">
            <v>248716</v>
          </cell>
          <cell r="D710" t="str">
            <v>FRAN TAX - WARRENTON</v>
          </cell>
          <cell r="E710">
            <v>-2035.3</v>
          </cell>
        </row>
        <row r="711">
          <cell r="C711">
            <v>248718</v>
          </cell>
          <cell r="D711" t="str">
            <v>FRAN TAX - SEASIDE</v>
          </cell>
          <cell r="E711">
            <v>-49656.81</v>
          </cell>
        </row>
        <row r="712">
          <cell r="C712">
            <v>248720</v>
          </cell>
          <cell r="D712" t="str">
            <v>FRAN TAX - SHERIDAN</v>
          </cell>
          <cell r="E712">
            <v>-16114.3</v>
          </cell>
        </row>
        <row r="713">
          <cell r="C713">
            <v>248722</v>
          </cell>
          <cell r="D713" t="str">
            <v>FRAN TAX - TOLEDO</v>
          </cell>
          <cell r="E713">
            <v>-844.87</v>
          </cell>
        </row>
        <row r="714">
          <cell r="C714">
            <v>248724</v>
          </cell>
          <cell r="D714" t="str">
            <v>FRAN TAX - NEWPORT</v>
          </cell>
          <cell r="E714">
            <v>-14147.83</v>
          </cell>
        </row>
        <row r="715">
          <cell r="C715">
            <v>248726</v>
          </cell>
          <cell r="D715" t="str">
            <v>FRAN TAX - BANKS</v>
          </cell>
          <cell r="E715">
            <v>-1082.8499999999999</v>
          </cell>
        </row>
        <row r="716">
          <cell r="C716">
            <v>248728</v>
          </cell>
          <cell r="D716" t="str">
            <v>FRAN TAX - LINCOLN C</v>
          </cell>
          <cell r="E716">
            <v>-64471.98</v>
          </cell>
        </row>
        <row r="717">
          <cell r="C717">
            <v>248730</v>
          </cell>
          <cell r="D717" t="str">
            <v>FRAN TAX - SILETZ</v>
          </cell>
          <cell r="E717">
            <v>-1652.76</v>
          </cell>
        </row>
        <row r="718">
          <cell r="C718">
            <v>248732</v>
          </cell>
          <cell r="D718" t="str">
            <v>FRAN TAX - SANDY</v>
          </cell>
          <cell r="E718">
            <v>-50958.83</v>
          </cell>
        </row>
        <row r="719">
          <cell r="C719">
            <v>248734</v>
          </cell>
          <cell r="D719" t="str">
            <v>FRAN TAX - CANBY</v>
          </cell>
          <cell r="E719">
            <v>-62203.89</v>
          </cell>
        </row>
        <row r="720">
          <cell r="C720">
            <v>248736</v>
          </cell>
          <cell r="D720" t="str">
            <v>FRAN TAX - KING CITY</v>
          </cell>
          <cell r="E720">
            <v>-19390.080000000002</v>
          </cell>
        </row>
        <row r="721">
          <cell r="C721">
            <v>248738</v>
          </cell>
          <cell r="D721" t="str">
            <v>FRAN TAX - HAPPY VAL</v>
          </cell>
          <cell r="E721">
            <v>-20381.89</v>
          </cell>
        </row>
        <row r="722">
          <cell r="C722">
            <v>248740</v>
          </cell>
          <cell r="D722" t="str">
            <v>FRAN TAX - DURHAM</v>
          </cell>
          <cell r="E722">
            <v>-10522.5</v>
          </cell>
        </row>
        <row r="723">
          <cell r="C723">
            <v>248742</v>
          </cell>
          <cell r="D723" t="str">
            <v>FRAN TAX - DUNDEE</v>
          </cell>
          <cell r="E723">
            <v>-2124.75</v>
          </cell>
        </row>
        <row r="724">
          <cell r="C724">
            <v>248744</v>
          </cell>
          <cell r="D724" t="str">
            <v>FRAN TAX - MAYWOOD P</v>
          </cell>
          <cell r="E724">
            <v>-676.32</v>
          </cell>
        </row>
        <row r="725">
          <cell r="C725">
            <v>248746</v>
          </cell>
          <cell r="D725" t="str">
            <v>FRAN TAX - WILSONVIL</v>
          </cell>
          <cell r="E725">
            <v>-5299.08</v>
          </cell>
        </row>
        <row r="726">
          <cell r="C726">
            <v>248748</v>
          </cell>
          <cell r="D726" t="str">
            <v>FRAN TAX - JOHNSON C</v>
          </cell>
          <cell r="E726">
            <v>-81.319999999999993</v>
          </cell>
        </row>
        <row r="727">
          <cell r="C727">
            <v>248750</v>
          </cell>
          <cell r="D727" t="str">
            <v>FRAN TAX - RIVERGROV</v>
          </cell>
          <cell r="E727">
            <v>-447.24</v>
          </cell>
        </row>
        <row r="728">
          <cell r="C728">
            <v>248752</v>
          </cell>
          <cell r="D728" t="str">
            <v>FRAN TAX - TANGENT</v>
          </cell>
          <cell r="E728">
            <v>-391.09</v>
          </cell>
        </row>
        <row r="729">
          <cell r="C729">
            <v>248754</v>
          </cell>
          <cell r="D729" t="str">
            <v>FRAN TAX - DEPOE BAY</v>
          </cell>
          <cell r="E729">
            <v>-11641.86</v>
          </cell>
        </row>
        <row r="730">
          <cell r="C730">
            <v>248756</v>
          </cell>
          <cell r="D730" t="str">
            <v>FRAN TAX - MILLERSBU</v>
          </cell>
          <cell r="E730">
            <v>-22280.92</v>
          </cell>
        </row>
        <row r="731">
          <cell r="C731">
            <v>248758</v>
          </cell>
          <cell r="D731" t="str">
            <v>FRAN TAX - ADAIR VIL</v>
          </cell>
          <cell r="E731">
            <v>-4132.0600000000004</v>
          </cell>
        </row>
        <row r="732">
          <cell r="C732">
            <v>248760</v>
          </cell>
          <cell r="D732" t="str">
            <v>FRAN TAX - KEIZER</v>
          </cell>
          <cell r="E732">
            <v>-21724.29</v>
          </cell>
        </row>
        <row r="733">
          <cell r="C733">
            <v>248762</v>
          </cell>
          <cell r="D733" t="str">
            <v>FRAN TAX - VERNONIA</v>
          </cell>
          <cell r="E733">
            <v>-1495.63</v>
          </cell>
        </row>
        <row r="734">
          <cell r="C734">
            <v>248764</v>
          </cell>
          <cell r="D734" t="str">
            <v>FRAN TAX - COOS BAY</v>
          </cell>
          <cell r="E734">
            <v>-8698.16</v>
          </cell>
        </row>
        <row r="735">
          <cell r="C735">
            <v>248766</v>
          </cell>
          <cell r="D735" t="str">
            <v>FRAN TAX - NORTH BEN</v>
          </cell>
          <cell r="E735">
            <v>-15641.59</v>
          </cell>
        </row>
        <row r="736">
          <cell r="C736">
            <v>248768</v>
          </cell>
          <cell r="D736" t="str">
            <v>FRAN TAX - MYRTLE PO</v>
          </cell>
          <cell r="E736">
            <v>-5359.56</v>
          </cell>
        </row>
        <row r="737">
          <cell r="C737">
            <v>248770</v>
          </cell>
          <cell r="D737" t="str">
            <v>FRAN TAX - COQUILLE</v>
          </cell>
          <cell r="E737">
            <v>-8099.23</v>
          </cell>
        </row>
        <row r="738">
          <cell r="C738">
            <v>248772</v>
          </cell>
          <cell r="D738" t="str">
            <v>FRAN TAX - VANCOUVER</v>
          </cell>
          <cell r="E738">
            <v>-91493.08</v>
          </cell>
        </row>
        <row r="739">
          <cell r="C739">
            <v>248774</v>
          </cell>
          <cell r="D739" t="str">
            <v>FRAN TAX - WASHOUGAL</v>
          </cell>
          <cell r="E739">
            <v>-6874.41</v>
          </cell>
        </row>
        <row r="740">
          <cell r="C740">
            <v>248776</v>
          </cell>
          <cell r="D740" t="str">
            <v>FRAN TAX - CAMAS</v>
          </cell>
          <cell r="E740">
            <v>-7716.46</v>
          </cell>
        </row>
        <row r="741">
          <cell r="C741">
            <v>248778</v>
          </cell>
          <cell r="D741" t="str">
            <v>FRAN TAX - BINGEN</v>
          </cell>
          <cell r="E741">
            <v>-633.29999999999995</v>
          </cell>
        </row>
        <row r="742">
          <cell r="C742">
            <v>248780</v>
          </cell>
          <cell r="D742" t="str">
            <v>FRAN TAX - WHITE SAL</v>
          </cell>
          <cell r="E742">
            <v>-37119.949999999997</v>
          </cell>
        </row>
        <row r="743">
          <cell r="C743">
            <v>248782</v>
          </cell>
          <cell r="D743" t="str">
            <v>FRAN TAX - BATTLEGRO</v>
          </cell>
          <cell r="E743">
            <v>-200272.96</v>
          </cell>
        </row>
        <row r="744">
          <cell r="C744">
            <v>248784</v>
          </cell>
          <cell r="D744" t="str">
            <v>FRAN TAX - RIDGEFIEL</v>
          </cell>
          <cell r="E744">
            <v>-7610.73</v>
          </cell>
        </row>
        <row r="745">
          <cell r="C745">
            <v>248786</v>
          </cell>
          <cell r="D745" t="str">
            <v>FRAN TAX - NORTH BON</v>
          </cell>
          <cell r="E745">
            <v>-8840.85</v>
          </cell>
        </row>
        <row r="746">
          <cell r="C746">
            <v>248788</v>
          </cell>
          <cell r="D746" t="str">
            <v>FRAN TAX - LA CENTER</v>
          </cell>
          <cell r="E746">
            <v>-2010.98</v>
          </cell>
        </row>
        <row r="747">
          <cell r="C747">
            <v>252002</v>
          </cell>
          <cell r="D747" t="str">
            <v>DEBT ISSU COST-CONTR</v>
          </cell>
          <cell r="E747">
            <v>-51503.12</v>
          </cell>
        </row>
        <row r="748">
          <cell r="C748">
            <v>252008</v>
          </cell>
          <cell r="D748" t="str">
            <v>UNAMT DEBT DIS 6.52%</v>
          </cell>
          <cell r="E748">
            <v>9262.5</v>
          </cell>
        </row>
        <row r="749">
          <cell r="C749">
            <v>252010</v>
          </cell>
          <cell r="D749" t="str">
            <v>UNAMT DEBT DIS 7.05%</v>
          </cell>
          <cell r="E749">
            <v>23236.799999999999</v>
          </cell>
        </row>
        <row r="750">
          <cell r="C750">
            <v>252012</v>
          </cell>
          <cell r="D750" t="str">
            <v>UNAMT DEBT DIS 7.00%</v>
          </cell>
          <cell r="E750">
            <v>23493.68</v>
          </cell>
        </row>
        <row r="751">
          <cell r="C751">
            <v>252014</v>
          </cell>
          <cell r="D751" t="str">
            <v>UNAMT DEBT DIS 6.65%</v>
          </cell>
          <cell r="E751">
            <v>27269.94</v>
          </cell>
        </row>
        <row r="752">
          <cell r="C752">
            <v>252016</v>
          </cell>
          <cell r="D752" t="str">
            <v>UNAMT DEBT DIS 6.65%</v>
          </cell>
          <cell r="E752">
            <v>18239</v>
          </cell>
        </row>
        <row r="753">
          <cell r="C753">
            <v>252020</v>
          </cell>
          <cell r="D753" t="str">
            <v>UNAMT DEBT DIS 7.74%</v>
          </cell>
          <cell r="E753">
            <v>47953.7</v>
          </cell>
        </row>
        <row r="754">
          <cell r="C754">
            <v>252022</v>
          </cell>
          <cell r="D754" t="str">
            <v>UNAMT DEBT DIS 7.85%</v>
          </cell>
          <cell r="E754">
            <v>24351.34</v>
          </cell>
        </row>
        <row r="755">
          <cell r="C755">
            <v>252024</v>
          </cell>
          <cell r="D755" t="str">
            <v>UNAMT DEBT DIS 7.72%</v>
          </cell>
          <cell r="E755">
            <v>21181.62</v>
          </cell>
        </row>
        <row r="756">
          <cell r="C756">
            <v>252026</v>
          </cell>
          <cell r="D756" t="str">
            <v>UNAMT DEBT DIS 5.82%</v>
          </cell>
          <cell r="E756">
            <v>129067.8</v>
          </cell>
        </row>
        <row r="757">
          <cell r="C757">
            <v>252028</v>
          </cell>
          <cell r="D757" t="str">
            <v>UNAMT DEBT DISC 5.66</v>
          </cell>
          <cell r="E757">
            <v>122836.76</v>
          </cell>
        </row>
        <row r="758">
          <cell r="C758">
            <v>252030</v>
          </cell>
          <cell r="D758" t="str">
            <v>UNAMT DEBT DISC 5.62</v>
          </cell>
          <cell r="E758">
            <v>19843.2</v>
          </cell>
        </row>
        <row r="759">
          <cell r="C759">
            <v>252032</v>
          </cell>
          <cell r="D759" t="str">
            <v>UNAMT DEBT DISC 5.25</v>
          </cell>
          <cell r="E759">
            <v>41122.9</v>
          </cell>
        </row>
        <row r="760">
          <cell r="C760">
            <v>252038</v>
          </cell>
          <cell r="D760" t="str">
            <v>UNAMT DEBT DISC4.000</v>
          </cell>
          <cell r="E760">
            <v>356879.5</v>
          </cell>
        </row>
        <row r="761">
          <cell r="C761">
            <v>252040</v>
          </cell>
          <cell r="D761" t="str">
            <v>UNAMT DEBT DISC3.542</v>
          </cell>
          <cell r="E761">
            <v>51503.12</v>
          </cell>
        </row>
        <row r="762">
          <cell r="C762">
            <v>252042</v>
          </cell>
          <cell r="D762" t="str">
            <v>UNAMT DEBT DISC 4.13</v>
          </cell>
          <cell r="E762">
            <v>489232.69</v>
          </cell>
        </row>
        <row r="763">
          <cell r="C763">
            <v>252044</v>
          </cell>
          <cell r="D763" t="str">
            <v>UNAMT DEBT DISC 2.82</v>
          </cell>
          <cell r="E763">
            <v>151152.76999999999</v>
          </cell>
        </row>
        <row r="764">
          <cell r="C764">
            <v>252046</v>
          </cell>
          <cell r="D764" t="str">
            <v>UNAMT DEBT DISC 3.21</v>
          </cell>
          <cell r="E764">
            <v>207712.25</v>
          </cell>
        </row>
        <row r="765">
          <cell r="C765">
            <v>252048</v>
          </cell>
          <cell r="D765" t="str">
            <v>UNAMT DEBT DISC 3.68</v>
          </cell>
          <cell r="E765">
            <v>772730.54</v>
          </cell>
        </row>
        <row r="766">
          <cell r="C766">
            <v>252050</v>
          </cell>
          <cell r="D766" t="str">
            <v>UNAMT DEBT DISC 4.11</v>
          </cell>
          <cell r="E766">
            <v>269895.03000000003</v>
          </cell>
        </row>
        <row r="767">
          <cell r="C767">
            <v>252052</v>
          </cell>
          <cell r="D767" t="str">
            <v>UNAMT DEBT DISC 3.86</v>
          </cell>
          <cell r="E767">
            <v>969024.89</v>
          </cell>
        </row>
        <row r="768">
          <cell r="C768">
            <v>252054</v>
          </cell>
          <cell r="D768" t="str">
            <v>UNAMT DEBT DISC 3.14</v>
          </cell>
          <cell r="E768">
            <v>376873.8</v>
          </cell>
        </row>
        <row r="769">
          <cell r="C769">
            <v>252056</v>
          </cell>
          <cell r="D769" t="str">
            <v>UNAMT DEBT DISC 3.60</v>
          </cell>
          <cell r="E769">
            <v>2218721.29</v>
          </cell>
        </row>
        <row r="770">
          <cell r="C770">
            <v>252058</v>
          </cell>
          <cell r="D770" t="str">
            <v>UNAMT DEBT DISC 3.07</v>
          </cell>
          <cell r="E770">
            <v>1389639.81</v>
          </cell>
        </row>
        <row r="771">
          <cell r="C771">
            <v>252059</v>
          </cell>
          <cell r="D771" t="str">
            <v>UNAMT DEBT DISC 4.78</v>
          </cell>
          <cell r="E771">
            <v>487349.51</v>
          </cell>
        </row>
        <row r="772">
          <cell r="C772">
            <v>252202</v>
          </cell>
          <cell r="D772" t="str">
            <v>CURR PORT LTD-CONTRA</v>
          </cell>
          <cell r="E772">
            <v>50000000</v>
          </cell>
        </row>
        <row r="773">
          <cell r="C773">
            <v>252208</v>
          </cell>
          <cell r="D773" t="str">
            <v>SEC MTN'S 6.52%-2025</v>
          </cell>
          <cell r="E773">
            <v>-10000000</v>
          </cell>
        </row>
        <row r="774">
          <cell r="C774">
            <v>252210</v>
          </cell>
          <cell r="D774" t="str">
            <v>SEC MTN'S 7.05%-2026</v>
          </cell>
          <cell r="E774">
            <v>-20000000</v>
          </cell>
        </row>
        <row r="775">
          <cell r="C775">
            <v>252212</v>
          </cell>
          <cell r="D775" t="str">
            <v>SEC MTN'S 7.00%-2027</v>
          </cell>
          <cell r="E775">
            <v>-20000000</v>
          </cell>
        </row>
        <row r="776">
          <cell r="C776">
            <v>252214</v>
          </cell>
          <cell r="D776" t="str">
            <v>SEC MTN'S 6.65%-2027</v>
          </cell>
          <cell r="E776">
            <v>-19700000</v>
          </cell>
        </row>
        <row r="777">
          <cell r="C777">
            <v>252216</v>
          </cell>
          <cell r="D777" t="str">
            <v>SEC MTN'S 6.65%-2028</v>
          </cell>
          <cell r="E777">
            <v>-10000000</v>
          </cell>
        </row>
        <row r="778">
          <cell r="C778">
            <v>252220</v>
          </cell>
          <cell r="D778" t="str">
            <v>SEC MTN'S 7.74%-2030</v>
          </cell>
          <cell r="E778">
            <v>-20000000</v>
          </cell>
        </row>
        <row r="779">
          <cell r="C779">
            <v>252222</v>
          </cell>
          <cell r="D779" t="str">
            <v>SEC MTN'S 7.85%-2030</v>
          </cell>
          <cell r="E779">
            <v>-10000000</v>
          </cell>
        </row>
        <row r="780">
          <cell r="C780">
            <v>252224</v>
          </cell>
          <cell r="D780" t="str">
            <v>SEC MTN'S 7.72%-2025</v>
          </cell>
          <cell r="E780">
            <v>-20000000</v>
          </cell>
        </row>
        <row r="781">
          <cell r="C781">
            <v>252226</v>
          </cell>
          <cell r="D781" t="str">
            <v>SEC MTN'S 5.82%-2032</v>
          </cell>
          <cell r="E781">
            <v>-30000000</v>
          </cell>
        </row>
        <row r="782">
          <cell r="C782">
            <v>252228</v>
          </cell>
          <cell r="D782" t="str">
            <v>SEC MTN'S 5.66%-2033</v>
          </cell>
          <cell r="E782">
            <v>-40000000</v>
          </cell>
        </row>
        <row r="783">
          <cell r="C783">
            <v>252230</v>
          </cell>
          <cell r="D783" t="str">
            <v>SEC MTN'S 5.62%-2023</v>
          </cell>
          <cell r="E783">
            <v>-40000000</v>
          </cell>
        </row>
        <row r="784">
          <cell r="C784">
            <v>252232</v>
          </cell>
          <cell r="D784" t="str">
            <v>SEC MTN'S 5.25%-2035</v>
          </cell>
          <cell r="E784">
            <v>-10000000</v>
          </cell>
        </row>
        <row r="785">
          <cell r="C785">
            <v>252238</v>
          </cell>
          <cell r="D785" t="str">
            <v>PRVT BOND 4.00%-2042</v>
          </cell>
          <cell r="E785">
            <v>-50000000</v>
          </cell>
        </row>
        <row r="786">
          <cell r="C786">
            <v>252240</v>
          </cell>
          <cell r="D786" t="str">
            <v>SEC MTN'S3.542%-2023</v>
          </cell>
          <cell r="E786">
            <v>-50000000</v>
          </cell>
        </row>
        <row r="787">
          <cell r="C787">
            <v>252242</v>
          </cell>
          <cell r="D787" t="str">
            <v>SEC MTN'S3.21%-2026</v>
          </cell>
          <cell r="E787">
            <v>-35000000</v>
          </cell>
        </row>
        <row r="788">
          <cell r="C788">
            <v>252244</v>
          </cell>
          <cell r="D788" t="str">
            <v>SEC MTN'S4.13%-2046</v>
          </cell>
          <cell r="E788">
            <v>-40000000</v>
          </cell>
        </row>
        <row r="789">
          <cell r="C789">
            <v>252246</v>
          </cell>
          <cell r="D789" t="str">
            <v>SEC MTN'S2.822%-2027</v>
          </cell>
          <cell r="E789">
            <v>-25000000</v>
          </cell>
        </row>
        <row r="790">
          <cell r="C790">
            <v>252248</v>
          </cell>
          <cell r="D790" t="str">
            <v>SEC MTN'S3.68%-2047</v>
          </cell>
          <cell r="E790">
            <v>-75000000</v>
          </cell>
        </row>
        <row r="791">
          <cell r="C791">
            <v>252250</v>
          </cell>
          <cell r="D791" t="str">
            <v>SEC MTN'S4.11%-2048</v>
          </cell>
          <cell r="E791">
            <v>-50000000</v>
          </cell>
        </row>
        <row r="792">
          <cell r="C792">
            <v>252252</v>
          </cell>
          <cell r="D792" t="str">
            <v>SEC MTN'S3.869%-2049</v>
          </cell>
          <cell r="E792">
            <v>-90000000</v>
          </cell>
        </row>
        <row r="793">
          <cell r="C793">
            <v>252254</v>
          </cell>
          <cell r="D793" t="str">
            <v>SEC MTN'S3.141%-2029</v>
          </cell>
          <cell r="E793">
            <v>-50000000</v>
          </cell>
        </row>
        <row r="794">
          <cell r="C794">
            <v>252256</v>
          </cell>
          <cell r="D794" t="str">
            <v>SEC MTN'S3.60%-2050</v>
          </cell>
          <cell r="E794">
            <v>-150000000</v>
          </cell>
        </row>
        <row r="795">
          <cell r="C795">
            <v>252258</v>
          </cell>
          <cell r="D795" t="str">
            <v>SEC MTN'S 3.07% 2051</v>
          </cell>
          <cell r="E795">
            <v>-130000000</v>
          </cell>
        </row>
        <row r="796">
          <cell r="C796">
            <v>252259</v>
          </cell>
          <cell r="D796" t="str">
            <v>SEC MTN  4.78% 2052</v>
          </cell>
          <cell r="E796">
            <v>-140000000</v>
          </cell>
        </row>
        <row r="797">
          <cell r="C797">
            <v>252410</v>
          </cell>
          <cell r="D797" t="str">
            <v>SHELF REGISTRATION</v>
          </cell>
          <cell r="E797">
            <v>0</v>
          </cell>
        </row>
        <row r="798">
          <cell r="C798">
            <v>256005</v>
          </cell>
          <cell r="D798" t="str">
            <v>DefIncTax-EDIT Remea</v>
          </cell>
          <cell r="E798">
            <v>49416188</v>
          </cell>
        </row>
        <row r="799">
          <cell r="C799">
            <v>256010</v>
          </cell>
          <cell r="D799" t="str">
            <v>DEF INC TAX-PRE 1981</v>
          </cell>
          <cell r="E799">
            <v>-1099666.1399999999</v>
          </cell>
        </row>
        <row r="800">
          <cell r="C800">
            <v>256015</v>
          </cell>
          <cell r="D800" t="str">
            <v>DEF INC TAX-PRE 1981</v>
          </cell>
          <cell r="E800">
            <v>-9896614.2400000002</v>
          </cell>
        </row>
        <row r="801">
          <cell r="C801">
            <v>256016</v>
          </cell>
          <cell r="D801" t="str">
            <v>R&amp;E TAX CREDIT</v>
          </cell>
          <cell r="E801">
            <v>-1</v>
          </cell>
        </row>
        <row r="802">
          <cell r="C802">
            <v>256020</v>
          </cell>
          <cell r="D802" t="str">
            <v>DEFINCTAX-AFUDC-FED</v>
          </cell>
          <cell r="E802">
            <v>-746182.37</v>
          </cell>
        </row>
        <row r="803">
          <cell r="C803">
            <v>256025</v>
          </cell>
          <cell r="D803" t="str">
            <v>DEFINCTAX-AFUDC - ST</v>
          </cell>
          <cell r="E803">
            <v>-264525.27</v>
          </cell>
        </row>
        <row r="804">
          <cell r="C804">
            <v>256030</v>
          </cell>
          <cell r="D804" t="str">
            <v>DEF INC TAX-UTIL-REV</v>
          </cell>
          <cell r="E804">
            <v>-7785659.6200000001</v>
          </cell>
        </row>
        <row r="805">
          <cell r="C805">
            <v>256035</v>
          </cell>
          <cell r="D805" t="str">
            <v>DEF INC TAX-UTIL-REV</v>
          </cell>
          <cell r="E805">
            <v>-2760054.57</v>
          </cell>
        </row>
        <row r="806">
          <cell r="C806">
            <v>256040</v>
          </cell>
          <cell r="D806" t="str">
            <v>DEF INC TAX-NON UTIL</v>
          </cell>
          <cell r="E806">
            <v>-341012.66</v>
          </cell>
        </row>
        <row r="807">
          <cell r="C807">
            <v>256045</v>
          </cell>
          <cell r="D807" t="str">
            <v>DEF INC TAX-NON UTIL</v>
          </cell>
          <cell r="E807">
            <v>-116191.55</v>
          </cell>
        </row>
        <row r="808">
          <cell r="C808">
            <v>256050</v>
          </cell>
          <cell r="D808" t="str">
            <v>DEF INC TAX-NMIS FED</v>
          </cell>
          <cell r="E808">
            <v>-11399879</v>
          </cell>
        </row>
        <row r="809">
          <cell r="C809">
            <v>256055</v>
          </cell>
          <cell r="D809" t="str">
            <v>DEF INC TAX-NMIS STA</v>
          </cell>
          <cell r="E809">
            <v>-4041318</v>
          </cell>
        </row>
        <row r="810">
          <cell r="C810">
            <v>256060</v>
          </cell>
          <cell r="D810" t="str">
            <v>DEF INC TAX-NM A FED</v>
          </cell>
          <cell r="E810">
            <v>-981981</v>
          </cell>
        </row>
        <row r="811">
          <cell r="C811">
            <v>256065</v>
          </cell>
          <cell r="D811" t="str">
            <v>DEF INC TAX-NMIS STA</v>
          </cell>
          <cell r="E811">
            <v>-348117</v>
          </cell>
        </row>
        <row r="812">
          <cell r="C812">
            <v>256070</v>
          </cell>
          <cell r="D812" t="str">
            <v>DEF INC TAX-UTIL-DEP</v>
          </cell>
          <cell r="E812">
            <v>-239362003.12</v>
          </cell>
        </row>
        <row r="813">
          <cell r="C813">
            <v>256075</v>
          </cell>
          <cell r="D813" t="str">
            <v>DEF INC TAX-UTIL-DEP</v>
          </cell>
          <cell r="E813">
            <v>-83817262.579999998</v>
          </cell>
        </row>
        <row r="814">
          <cell r="C814">
            <v>256080</v>
          </cell>
          <cell r="D814" t="str">
            <v>DEF INC TAX-UTIL-OTH</v>
          </cell>
          <cell r="E814">
            <v>-31196648.949999999</v>
          </cell>
        </row>
        <row r="815">
          <cell r="C815">
            <v>256085</v>
          </cell>
          <cell r="D815" t="str">
            <v>DEF INC TAX-UTIL-OTH</v>
          </cell>
          <cell r="E815">
            <v>-11055238.300000001</v>
          </cell>
        </row>
        <row r="816">
          <cell r="C816">
            <v>256090</v>
          </cell>
          <cell r="D816" t="str">
            <v>DEF INC TAX-STOR DEP</v>
          </cell>
          <cell r="E816">
            <v>-6296909.8200000003</v>
          </cell>
        </row>
        <row r="817">
          <cell r="C817">
            <v>256095</v>
          </cell>
          <cell r="D817" t="str">
            <v>DEF INC TAX-STOR DEP</v>
          </cell>
          <cell r="E817">
            <v>-2228333.58</v>
          </cell>
        </row>
        <row r="818">
          <cell r="C818">
            <v>256100</v>
          </cell>
          <cell r="D818" t="str">
            <v>DEF INC TAX- OCI FED</v>
          </cell>
          <cell r="E818">
            <v>23706090.93</v>
          </cell>
        </row>
        <row r="819">
          <cell r="C819">
            <v>256105</v>
          </cell>
          <cell r="D819" t="str">
            <v>DEF INC TAX- OCI ST</v>
          </cell>
          <cell r="E819">
            <v>8403935.0500000007</v>
          </cell>
        </row>
        <row r="820">
          <cell r="C820">
            <v>256110</v>
          </cell>
          <cell r="D820" t="str">
            <v>STATE TAX CREDITS</v>
          </cell>
          <cell r="E820">
            <v>55759</v>
          </cell>
        </row>
        <row r="821">
          <cell r="C821">
            <v>256115</v>
          </cell>
          <cell r="D821" t="str">
            <v>DEF INC TAX FED - DB</v>
          </cell>
          <cell r="E821">
            <v>-19799435.879999999</v>
          </cell>
        </row>
        <row r="822">
          <cell r="C822">
            <v>256117</v>
          </cell>
          <cell r="D822" t="str">
            <v>DEF INC TAX STATE–DB</v>
          </cell>
          <cell r="E822">
            <v>-7019008.0700000003</v>
          </cell>
        </row>
        <row r="823">
          <cell r="C823">
            <v>256120</v>
          </cell>
          <cell r="D823" t="str">
            <v>DEF INC TAX FED - FA</v>
          </cell>
          <cell r="E823">
            <v>-1060079.3999999999</v>
          </cell>
        </row>
        <row r="824">
          <cell r="C824">
            <v>256125</v>
          </cell>
          <cell r="D824" t="str">
            <v>DEF INC TAX STATE -</v>
          </cell>
          <cell r="E824">
            <v>-375801.33</v>
          </cell>
        </row>
        <row r="825">
          <cell r="C825">
            <v>260005</v>
          </cell>
          <cell r="D825" t="str">
            <v>ASSET RETIREMENT OBL</v>
          </cell>
          <cell r="E825">
            <v>-458986723.50999999</v>
          </cell>
        </row>
        <row r="826">
          <cell r="C826">
            <v>260010</v>
          </cell>
          <cell r="D826" t="str">
            <v>N. MIST ARO</v>
          </cell>
          <cell r="E826">
            <v>-2472650.59</v>
          </cell>
        </row>
        <row r="827">
          <cell r="C827">
            <v>260015</v>
          </cell>
          <cell r="D827" t="str">
            <v>ACCUM COR NONUTILITY</v>
          </cell>
          <cell r="E827">
            <v>-1644243.77</v>
          </cell>
        </row>
        <row r="828">
          <cell r="C828">
            <v>260205</v>
          </cell>
          <cell r="D828" t="str">
            <v>FAS 133 LT REG GNS</v>
          </cell>
          <cell r="E828">
            <v>-7884030</v>
          </cell>
        </row>
        <row r="829">
          <cell r="C829">
            <v>260210</v>
          </cell>
          <cell r="D829" t="str">
            <v>FAS 133 LT REG GNS</v>
          </cell>
          <cell r="E829">
            <v>-123992</v>
          </cell>
        </row>
        <row r="830">
          <cell r="C830">
            <v>260215</v>
          </cell>
          <cell r="D830" t="str">
            <v>PHY OPT LT GAINS REG</v>
          </cell>
          <cell r="E830">
            <v>0</v>
          </cell>
        </row>
        <row r="831">
          <cell r="C831">
            <v>260405</v>
          </cell>
          <cell r="D831" t="str">
            <v>CUSTCONTR RES NEW OR</v>
          </cell>
          <cell r="E831">
            <v>-1853127.11</v>
          </cell>
        </row>
        <row r="832">
          <cell r="C832">
            <v>260410</v>
          </cell>
          <cell r="D832" t="str">
            <v>CUSTCONTR RES NEW WA</v>
          </cell>
          <cell r="E832">
            <v>-2710032.5</v>
          </cell>
        </row>
        <row r="833">
          <cell r="C833">
            <v>260415</v>
          </cell>
          <cell r="D833" t="str">
            <v>CUSTCONTR RES CON OR</v>
          </cell>
          <cell r="E833">
            <v>-2460022.0299999998</v>
          </cell>
        </row>
        <row r="834">
          <cell r="C834">
            <v>260420</v>
          </cell>
          <cell r="D834" t="str">
            <v>CUSTCONTR RES CON WA</v>
          </cell>
          <cell r="E834">
            <v>-693656.35</v>
          </cell>
        </row>
        <row r="835">
          <cell r="C835">
            <v>260425</v>
          </cell>
          <cell r="D835" t="str">
            <v>CUSTCONTR M/F NEW OR</v>
          </cell>
          <cell r="E835">
            <v>-130793</v>
          </cell>
        </row>
        <row r="836">
          <cell r="C836">
            <v>260430</v>
          </cell>
          <cell r="D836" t="str">
            <v>CUSTCONTR M/F NEW WA</v>
          </cell>
          <cell r="E836">
            <v>-129894.33</v>
          </cell>
        </row>
        <row r="837">
          <cell r="C837">
            <v>260435</v>
          </cell>
          <cell r="D837" t="str">
            <v>CUSTCONTR M/F CO OR</v>
          </cell>
          <cell r="E837">
            <v>-32203.200000000001</v>
          </cell>
        </row>
        <row r="838">
          <cell r="C838">
            <v>260440</v>
          </cell>
          <cell r="D838" t="str">
            <v>CUSTCONTR M/F CO WA</v>
          </cell>
          <cell r="E838">
            <v>-4282</v>
          </cell>
        </row>
        <row r="839">
          <cell r="C839">
            <v>260445</v>
          </cell>
          <cell r="D839" t="str">
            <v>CUSTCONTR COM NE OR</v>
          </cell>
          <cell r="E839">
            <v>-1149867.28</v>
          </cell>
        </row>
        <row r="840">
          <cell r="C840">
            <v>260450</v>
          </cell>
          <cell r="D840" t="str">
            <v>CUSTCONTR COM NE WA</v>
          </cell>
          <cell r="E840">
            <v>-156292</v>
          </cell>
        </row>
        <row r="841">
          <cell r="C841">
            <v>260455</v>
          </cell>
          <cell r="D841" t="str">
            <v>CUSTCONTR COM CO OR</v>
          </cell>
          <cell r="E841">
            <v>-365446.67</v>
          </cell>
        </row>
        <row r="842">
          <cell r="C842">
            <v>260460</v>
          </cell>
          <cell r="D842" t="str">
            <v>CUSTCONTR COM CO WA</v>
          </cell>
          <cell r="E842">
            <v>-8951</v>
          </cell>
        </row>
        <row r="843">
          <cell r="C843">
            <v>260465</v>
          </cell>
          <cell r="D843" t="str">
            <v>CUSTCONTR IND NEW OR</v>
          </cell>
          <cell r="E843">
            <v>-22315</v>
          </cell>
        </row>
        <row r="844">
          <cell r="C844">
            <v>260470</v>
          </cell>
          <cell r="D844" t="str">
            <v>CUSTCONTR IND CON OR</v>
          </cell>
          <cell r="E844">
            <v>-15905</v>
          </cell>
        </row>
        <row r="845">
          <cell r="C845">
            <v>260605</v>
          </cell>
          <cell r="D845" t="str">
            <v>REGLIABILITY RECL-ST</v>
          </cell>
          <cell r="E845">
            <v>0</v>
          </cell>
        </row>
        <row r="846">
          <cell r="C846">
            <v>260620</v>
          </cell>
          <cell r="D846" t="str">
            <v>Tax - EDIT -Plant LT</v>
          </cell>
          <cell r="E846">
            <v>-117204265</v>
          </cell>
        </row>
        <row r="847">
          <cell r="C847">
            <v>260625</v>
          </cell>
          <cell r="D847" t="str">
            <v>REG LIAB-TAX-EDIT-PL</v>
          </cell>
          <cell r="E847">
            <v>-13177408</v>
          </cell>
        </row>
        <row r="848">
          <cell r="C848">
            <v>260630</v>
          </cell>
          <cell r="D848" t="str">
            <v>REG LIAB-TAX-EDIT-GR</v>
          </cell>
          <cell r="E848">
            <v>-47478810</v>
          </cell>
        </row>
        <row r="849">
          <cell r="C849">
            <v>260635</v>
          </cell>
          <cell r="D849" t="str">
            <v>Tax -EDIT-Gas Res LT</v>
          </cell>
          <cell r="E849">
            <v>-1482500</v>
          </cell>
        </row>
        <row r="850">
          <cell r="C850">
            <v>260640</v>
          </cell>
          <cell r="D850" t="str">
            <v>LT STOR MRGN SH - OR</v>
          </cell>
          <cell r="E850">
            <v>0</v>
          </cell>
        </row>
        <row r="851">
          <cell r="C851">
            <v>260645</v>
          </cell>
          <cell r="D851" t="str">
            <v>N. MIST LT DEF GAIN</v>
          </cell>
          <cell r="E851">
            <v>-4184483.39</v>
          </cell>
        </row>
        <row r="852">
          <cell r="C852">
            <v>264005</v>
          </cell>
          <cell r="D852" t="str">
            <v>ESRIP LIABILITY LONG</v>
          </cell>
          <cell r="E852">
            <v>-24536438.699999999</v>
          </cell>
        </row>
        <row r="853">
          <cell r="C853">
            <v>264010</v>
          </cell>
          <cell r="D853" t="str">
            <v>SERP LIABILITY LONG</v>
          </cell>
          <cell r="E853">
            <v>-10850085.9</v>
          </cell>
        </row>
        <row r="854">
          <cell r="C854">
            <v>264015</v>
          </cell>
          <cell r="D854" t="str">
            <v>DBP PENSION LIABILIT</v>
          </cell>
          <cell r="E854">
            <v>-99523801.569999993</v>
          </cell>
        </row>
        <row r="855">
          <cell r="C855">
            <v>264020</v>
          </cell>
          <cell r="D855" t="str">
            <v>FAS 106 LIABILITY LO</v>
          </cell>
          <cell r="E855">
            <v>-24617071.079999998</v>
          </cell>
        </row>
        <row r="856">
          <cell r="C856">
            <v>268005</v>
          </cell>
          <cell r="D856" t="str">
            <v>FAS133 L.T. LOSS SW&amp;</v>
          </cell>
          <cell r="E856">
            <v>-18734851</v>
          </cell>
        </row>
        <row r="857">
          <cell r="C857">
            <v>268010</v>
          </cell>
          <cell r="D857" t="str">
            <v>FAS133 L.T. LOSS PHY</v>
          </cell>
          <cell r="E857">
            <v>-89353</v>
          </cell>
        </row>
        <row r="858">
          <cell r="C858">
            <v>272005</v>
          </cell>
          <cell r="D858" t="str">
            <v>ROU UTILIT LEASE LIA</v>
          </cell>
          <cell r="E858">
            <v>-78470592.010000005</v>
          </cell>
        </row>
        <row r="859">
          <cell r="C859">
            <v>280005</v>
          </cell>
          <cell r="D859" t="str">
            <v>GASCO PRE 2003</v>
          </cell>
          <cell r="E859">
            <v>-3301341.48</v>
          </cell>
        </row>
        <row r="860">
          <cell r="C860">
            <v>280010</v>
          </cell>
          <cell r="D860" t="str">
            <v>SILTRONIC PRE 2003</v>
          </cell>
          <cell r="E860">
            <v>-263163.86</v>
          </cell>
        </row>
        <row r="861">
          <cell r="C861">
            <v>280015</v>
          </cell>
          <cell r="D861" t="str">
            <v>HARBOR PRE 2003</v>
          </cell>
          <cell r="E861">
            <v>-1297179.48</v>
          </cell>
        </row>
        <row r="862">
          <cell r="C862">
            <v>280020</v>
          </cell>
          <cell r="D862" t="str">
            <v>ENVIR INV-GASCO</v>
          </cell>
          <cell r="E862">
            <v>3301341.48</v>
          </cell>
        </row>
        <row r="863">
          <cell r="C863">
            <v>280025</v>
          </cell>
          <cell r="D863" t="str">
            <v>ENVIR INV-WACKER</v>
          </cell>
          <cell r="E863">
            <v>263163.86</v>
          </cell>
        </row>
        <row r="864">
          <cell r="C864">
            <v>280030</v>
          </cell>
          <cell r="D864" t="str">
            <v>ENVIR INV - PORTLAND</v>
          </cell>
          <cell r="E864">
            <v>1297179.48</v>
          </cell>
        </row>
        <row r="865">
          <cell r="C865">
            <v>280035</v>
          </cell>
          <cell r="D865" t="str">
            <v>ENVIRON. LIABILITIES</v>
          </cell>
          <cell r="E865">
            <v>16553721.98</v>
          </cell>
        </row>
        <row r="866">
          <cell r="C866">
            <v>280040</v>
          </cell>
          <cell r="D866" t="str">
            <v>INJ &amp; DAM RES-EXT-GA</v>
          </cell>
          <cell r="E866">
            <v>-233067374.99000001</v>
          </cell>
        </row>
        <row r="867">
          <cell r="C867">
            <v>280045</v>
          </cell>
          <cell r="D867" t="str">
            <v>INJ &amp; DAM RES-EUG</v>
          </cell>
          <cell r="E867">
            <v>-95652.5</v>
          </cell>
        </row>
        <row r="868">
          <cell r="C868">
            <v>280050</v>
          </cell>
          <cell r="D868" t="str">
            <v>INJ &amp; DAM RES-EXT-WA</v>
          </cell>
          <cell r="E868">
            <v>-3799801.65</v>
          </cell>
        </row>
        <row r="869">
          <cell r="C869">
            <v>280055</v>
          </cell>
          <cell r="D869" t="str">
            <v>INJ &amp; DAM INS-EXT HA</v>
          </cell>
          <cell r="E869">
            <v>-36461708.920000002</v>
          </cell>
        </row>
        <row r="870">
          <cell r="C870">
            <v>280060</v>
          </cell>
          <cell r="D870" t="str">
            <v>INJ &amp; DAM RES-EXT OR</v>
          </cell>
          <cell r="E870">
            <v>-194059.54</v>
          </cell>
        </row>
        <row r="871">
          <cell r="C871">
            <v>280065</v>
          </cell>
          <cell r="D871" t="str">
            <v>INJ &amp; DAM RES-EXT TA</v>
          </cell>
          <cell r="E871">
            <v>-10532100.300000001</v>
          </cell>
        </row>
        <row r="872">
          <cell r="C872">
            <v>280070</v>
          </cell>
          <cell r="D872" t="str">
            <v>INJ &amp; DAM RES-ENV CE</v>
          </cell>
          <cell r="E872">
            <v>-780241.74</v>
          </cell>
        </row>
        <row r="873">
          <cell r="C873">
            <v>280075</v>
          </cell>
          <cell r="D873" t="str">
            <v>INJ &amp; DAM RES-FRONT</v>
          </cell>
          <cell r="E873">
            <v>-19716853.260000002</v>
          </cell>
        </row>
        <row r="874">
          <cell r="C874">
            <v>280080</v>
          </cell>
          <cell r="D874" t="str">
            <v>INJ &amp; DAM RES-FR AM</v>
          </cell>
          <cell r="E874">
            <v>-158120.4</v>
          </cell>
        </row>
        <row r="875">
          <cell r="C875">
            <v>280085</v>
          </cell>
          <cell r="D875" t="str">
            <v>RES OFFSET - ENV GAS</v>
          </cell>
          <cell r="E875">
            <v>144962389.65000001</v>
          </cell>
        </row>
        <row r="876">
          <cell r="C876">
            <v>280090</v>
          </cell>
          <cell r="D876" t="str">
            <v>RES OFFSET - ENV SIL</v>
          </cell>
          <cell r="E876">
            <v>3799801.65</v>
          </cell>
        </row>
        <row r="877">
          <cell r="C877">
            <v>280095</v>
          </cell>
          <cell r="D877" t="str">
            <v>RES OFFSET - ENV HAR</v>
          </cell>
          <cell r="E877">
            <v>25985140.920000002</v>
          </cell>
        </row>
        <row r="878">
          <cell r="C878">
            <v>280100</v>
          </cell>
          <cell r="D878" t="str">
            <v>RES OFFSET - ENV TAR</v>
          </cell>
          <cell r="E878">
            <v>10532100.300000001</v>
          </cell>
        </row>
        <row r="879">
          <cell r="C879">
            <v>280105</v>
          </cell>
          <cell r="D879" t="str">
            <v>RES OFFSET - ENV EUG</v>
          </cell>
          <cell r="E879">
            <v>95652.5</v>
          </cell>
        </row>
        <row r="880">
          <cell r="C880">
            <v>280110</v>
          </cell>
          <cell r="D880" t="str">
            <v>RES OFFSET - ENV FRO</v>
          </cell>
          <cell r="E880">
            <v>18648078.27</v>
          </cell>
        </row>
        <row r="881">
          <cell r="C881">
            <v>280115</v>
          </cell>
          <cell r="D881" t="str">
            <v>RES OFFSET - ENV STE</v>
          </cell>
          <cell r="E881">
            <v>14982.33</v>
          </cell>
        </row>
        <row r="882">
          <cell r="C882">
            <v>280120</v>
          </cell>
          <cell r="D882" t="str">
            <v>RES OFFSET - ENV CRT</v>
          </cell>
          <cell r="E882">
            <v>780241.74</v>
          </cell>
        </row>
        <row r="883">
          <cell r="C883">
            <v>280125</v>
          </cell>
          <cell r="D883" t="str">
            <v>RES OFFSET - FR AMER</v>
          </cell>
          <cell r="E883">
            <v>158120.4</v>
          </cell>
        </row>
        <row r="884">
          <cell r="C884">
            <v>280205</v>
          </cell>
          <cell r="D884" t="str">
            <v>FIN UTIL LEASE LIA</v>
          </cell>
          <cell r="E884">
            <v>0</v>
          </cell>
        </row>
        <row r="885">
          <cell r="C885">
            <v>280605</v>
          </cell>
          <cell r="D885" t="str">
            <v>O/L - WC Reclass- LT</v>
          </cell>
          <cell r="E885">
            <v>0</v>
          </cell>
        </row>
        <row r="886">
          <cell r="C886">
            <v>280610</v>
          </cell>
          <cell r="D886" t="str">
            <v>DCP - EXEC AND DIR</v>
          </cell>
          <cell r="E886">
            <v>-8436207.4199999999</v>
          </cell>
        </row>
        <row r="887">
          <cell r="C887">
            <v>280615</v>
          </cell>
          <cell r="D887" t="str">
            <v>EDCP</v>
          </cell>
          <cell r="E887">
            <v>0</v>
          </cell>
        </row>
        <row r="888">
          <cell r="C888">
            <v>280620</v>
          </cell>
          <cell r="D888" t="str">
            <v>DDCP</v>
          </cell>
          <cell r="E888">
            <v>-5204351.1900000004</v>
          </cell>
        </row>
        <row r="889">
          <cell r="C889">
            <v>280630</v>
          </cell>
          <cell r="D889" t="str">
            <v>MISC NONCUR LIA-RECL</v>
          </cell>
          <cell r="E889">
            <v>0</v>
          </cell>
        </row>
        <row r="890">
          <cell r="C890">
            <v>280635</v>
          </cell>
          <cell r="D890" t="str">
            <v>Western States Liab</v>
          </cell>
          <cell r="E890">
            <v>-5465518</v>
          </cell>
        </row>
        <row r="891">
          <cell r="C891">
            <v>280640</v>
          </cell>
          <cell r="D891" t="str">
            <v>West States LT-contr</v>
          </cell>
          <cell r="E891">
            <v>390996.93</v>
          </cell>
        </row>
        <row r="892">
          <cell r="C892">
            <v>280650</v>
          </cell>
          <cell r="D892" t="str">
            <v>AUTO SELF-INSURANCE</v>
          </cell>
          <cell r="E892">
            <v>-23435</v>
          </cell>
        </row>
        <row r="893">
          <cell r="C893">
            <v>280655</v>
          </cell>
          <cell r="D893" t="str">
            <v>INJ &amp; DAMAGE RES-OPE</v>
          </cell>
          <cell r="E893">
            <v>-46800</v>
          </cell>
        </row>
        <row r="894">
          <cell r="C894">
            <v>280660</v>
          </cell>
          <cell r="D894" t="str">
            <v>INJ &amp; DAMAGE RES-CON</v>
          </cell>
          <cell r="E894">
            <v>-155135.41</v>
          </cell>
        </row>
        <row r="895">
          <cell r="C895">
            <v>280665</v>
          </cell>
          <cell r="D895" t="str">
            <v>INJ &amp; DAMAGE RES-HR</v>
          </cell>
          <cell r="E895">
            <v>-19306.34</v>
          </cell>
        </row>
        <row r="896">
          <cell r="C896">
            <v>280675</v>
          </cell>
          <cell r="D896" t="str">
            <v>ACC LIAB-EXEMPT VACA</v>
          </cell>
          <cell r="E896">
            <v>-6377253.1100000003</v>
          </cell>
        </row>
        <row r="897">
          <cell r="C897">
            <v>311010</v>
          </cell>
          <cell r="D897" t="str">
            <v>COMMON STOCK - NO PA</v>
          </cell>
          <cell r="E897">
            <v>-449904224.92000002</v>
          </cell>
        </row>
        <row r="898">
          <cell r="C898">
            <v>311020</v>
          </cell>
          <cell r="D898" t="str">
            <v>CAPITAL</v>
          </cell>
          <cell r="E898">
            <v>-388579701.74000001</v>
          </cell>
        </row>
        <row r="899">
          <cell r="C899">
            <v>311025</v>
          </cell>
          <cell r="D899" t="str">
            <v>CS EXP - DRIP &amp; ESPP</v>
          </cell>
          <cell r="E899">
            <v>6880.06</v>
          </cell>
        </row>
        <row r="900">
          <cell r="C900">
            <v>311030</v>
          </cell>
          <cell r="D900" t="str">
            <v>CS EXP - ISSUANCE</v>
          </cell>
          <cell r="E900">
            <v>4188234.08</v>
          </cell>
        </row>
        <row r="901">
          <cell r="C901">
            <v>311205</v>
          </cell>
          <cell r="D901" t="str">
            <v>PREM-CAP STOCK-OTHER</v>
          </cell>
          <cell r="E901">
            <v>-293561404.88999999</v>
          </cell>
        </row>
        <row r="902">
          <cell r="C902">
            <v>311210</v>
          </cell>
          <cell r="D902" t="str">
            <v>APIC - STOCK BASED C</v>
          </cell>
          <cell r="E902">
            <v>-2914607.47</v>
          </cell>
        </row>
        <row r="903">
          <cell r="C903">
            <v>311215</v>
          </cell>
          <cell r="D903" t="str">
            <v>APIC - LTIP</v>
          </cell>
          <cell r="E903">
            <v>-3698477.62</v>
          </cell>
        </row>
        <row r="904">
          <cell r="C904">
            <v>311220</v>
          </cell>
          <cell r="D904" t="str">
            <v>APIC - OTHER</v>
          </cell>
          <cell r="E904">
            <v>227648901.40000001</v>
          </cell>
        </row>
        <row r="905">
          <cell r="C905">
            <v>311225</v>
          </cell>
          <cell r="D905" t="str">
            <v>REDUCTION IN PAR - C</v>
          </cell>
          <cell r="E905">
            <v>293561404.88999999</v>
          </cell>
        </row>
        <row r="906">
          <cell r="C906">
            <v>311230</v>
          </cell>
          <cell r="D906" t="str">
            <v>APIC - REAQRD PRFD S</v>
          </cell>
          <cell r="E906">
            <v>-1649863.59</v>
          </cell>
        </row>
        <row r="907">
          <cell r="C907">
            <v>311235</v>
          </cell>
          <cell r="D907" t="str">
            <v>INST RECD-STOCK-EMP</v>
          </cell>
          <cell r="E907">
            <v>-115735.54</v>
          </cell>
        </row>
        <row r="908">
          <cell r="C908">
            <v>316005</v>
          </cell>
          <cell r="D908" t="str">
            <v>RETAINED EARNINGS</v>
          </cell>
          <cell r="E908">
            <v>-529277865.91000003</v>
          </cell>
        </row>
        <row r="909">
          <cell r="C909">
            <v>316006</v>
          </cell>
          <cell r="D909" t="str">
            <v>DIVIDENDS</v>
          </cell>
          <cell r="E909">
            <v>46318481.409999996</v>
          </cell>
        </row>
        <row r="910">
          <cell r="C910">
            <v>316015</v>
          </cell>
          <cell r="D910" t="str">
            <v>UNDIST EARN-NNG FINA</v>
          </cell>
          <cell r="E910">
            <v>2562211.71</v>
          </cell>
        </row>
        <row r="911">
          <cell r="C911">
            <v>316020</v>
          </cell>
          <cell r="D911" t="str">
            <v>UNDIST EARN - NW ENE</v>
          </cell>
          <cell r="E911">
            <v>8436924.7599999998</v>
          </cell>
        </row>
        <row r="912">
          <cell r="C912">
            <v>316025</v>
          </cell>
          <cell r="D912" t="str">
            <v>R/E - KB PIPELINE</v>
          </cell>
          <cell r="E912">
            <v>933350.75</v>
          </cell>
        </row>
        <row r="913">
          <cell r="C913">
            <v>316045</v>
          </cell>
          <cell r="D913" t="str">
            <v>R/E-EARNINGS-FIN</v>
          </cell>
          <cell r="E913">
            <v>-36350095.390000001</v>
          </cell>
        </row>
        <row r="914">
          <cell r="C914">
            <v>320005</v>
          </cell>
          <cell r="D914" t="str">
            <v>OTHER COMP INCOME</v>
          </cell>
          <cell r="E914">
            <v>10741811.59</v>
          </cell>
        </row>
        <row r="915">
          <cell r="C915">
            <v>390000</v>
          </cell>
          <cell r="D915" t="str">
            <v>CONV G/L Bal Offset</v>
          </cell>
          <cell r="E915">
            <v>-1.47</v>
          </cell>
        </row>
        <row r="916">
          <cell r="C916">
            <v>399999</v>
          </cell>
          <cell r="D916" t="str">
            <v>CLEARING ACT DOC SPL</v>
          </cell>
          <cell r="E916">
            <v>0</v>
          </cell>
        </row>
      </sheetData>
      <sheetData sheetId="17">
        <row r="25">
          <cell r="C25">
            <v>103005</v>
          </cell>
          <cell r="D25" t="str">
            <v>CASH WF GENERAL</v>
          </cell>
          <cell r="E25">
            <v>463412.46</v>
          </cell>
        </row>
        <row r="26">
          <cell r="C26">
            <v>103015</v>
          </cell>
          <cell r="D26" t="str">
            <v>CASH - BANK OF AMERI</v>
          </cell>
          <cell r="E26">
            <v>113165.44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475006.78</v>
          </cell>
        </row>
        <row r="32">
          <cell r="C32">
            <v>103050</v>
          </cell>
          <cell r="D32" t="str">
            <v>CASH - WELLS - PAYRO</v>
          </cell>
          <cell r="E32">
            <v>3983.53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-2840796.18</v>
          </cell>
        </row>
        <row r="36">
          <cell r="C36">
            <v>103100</v>
          </cell>
          <cell r="D36" t="str">
            <v>Accts Pay WF-AP Clea</v>
          </cell>
          <cell r="E36">
            <v>-5701297.0199999996</v>
          </cell>
        </row>
        <row r="37">
          <cell r="C37">
            <v>103105</v>
          </cell>
          <cell r="D37" t="str">
            <v>PAYROLL WF CLEARING</v>
          </cell>
          <cell r="E37">
            <v>321096.71999999997</v>
          </cell>
        </row>
        <row r="38">
          <cell r="C38">
            <v>103110</v>
          </cell>
          <cell r="D38" t="str">
            <v>Towers Watson Clring</v>
          </cell>
          <cell r="E38">
            <v>169.29</v>
          </cell>
        </row>
        <row r="39">
          <cell r="C39">
            <v>103115</v>
          </cell>
          <cell r="D39" t="str">
            <v>PMT PROC CASH CLEAR</v>
          </cell>
          <cell r="E39">
            <v>-2195346.48</v>
          </cell>
        </row>
        <row r="40">
          <cell r="C40">
            <v>103120</v>
          </cell>
          <cell r="D40" t="str">
            <v>Gen Actg USB Clearin</v>
          </cell>
          <cell r="E40">
            <v>-500840</v>
          </cell>
        </row>
        <row r="41">
          <cell r="C41">
            <v>103125</v>
          </cell>
          <cell r="D41" t="str">
            <v>Appl Ctr BofA Cleari</v>
          </cell>
          <cell r="E41">
            <v>45936.75</v>
          </cell>
        </row>
        <row r="42">
          <cell r="C42">
            <v>103130</v>
          </cell>
          <cell r="D42" t="str">
            <v>RECLASS - O/S CHECKS</v>
          </cell>
          <cell r="E42">
            <v>9952890.2400000002</v>
          </cell>
        </row>
        <row r="43">
          <cell r="C43">
            <v>103135</v>
          </cell>
          <cell r="D43" t="str">
            <v>EDC &amp; ESRIP CASH</v>
          </cell>
          <cell r="E43">
            <v>6109839.4000000004</v>
          </cell>
        </row>
        <row r="44">
          <cell r="C44">
            <v>103140</v>
          </cell>
          <cell r="D44" t="str">
            <v>DDC CASH</v>
          </cell>
          <cell r="E44">
            <v>350351.21</v>
          </cell>
        </row>
        <row r="45">
          <cell r="C45">
            <v>103145</v>
          </cell>
          <cell r="D45" t="str">
            <v>SUPP TRUST CASH</v>
          </cell>
          <cell r="E45">
            <v>4516115.26</v>
          </cell>
        </row>
        <row r="46">
          <cell r="C46">
            <v>103155</v>
          </cell>
          <cell r="D46" t="str">
            <v>EMPLOYEE EXP ADV</v>
          </cell>
          <cell r="E46">
            <v>455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106004</v>
          </cell>
          <cell r="D53" t="str">
            <v>COOS COUNTY CLEAR</v>
          </cell>
          <cell r="E53">
            <v>0</v>
          </cell>
        </row>
        <row r="54">
          <cell r="C54">
            <v>106005</v>
          </cell>
          <cell r="D54" t="str">
            <v>A/R-SERVICE</v>
          </cell>
          <cell r="E54">
            <v>43930739.969999999</v>
          </cell>
        </row>
        <row r="55">
          <cell r="C55">
            <v>106010</v>
          </cell>
          <cell r="D55" t="str">
            <v>A/R - CONTRA-CLN ENE</v>
          </cell>
          <cell r="E55">
            <v>-58570.52</v>
          </cell>
        </row>
        <row r="56">
          <cell r="C56">
            <v>106015</v>
          </cell>
          <cell r="D56" t="str">
            <v>A/R-OPTIMIZATION REC</v>
          </cell>
          <cell r="E56">
            <v>2110235.5499999998</v>
          </cell>
        </row>
        <row r="57">
          <cell r="C57">
            <v>106020</v>
          </cell>
          <cell r="D57" t="str">
            <v>A/R-COMMERCIAL</v>
          </cell>
          <cell r="E57">
            <v>24020139.719999999</v>
          </cell>
        </row>
        <row r="58">
          <cell r="C58">
            <v>106025</v>
          </cell>
          <cell r="D58" t="str">
            <v>A/R-INDUSTRIAL FIRM</v>
          </cell>
          <cell r="E58">
            <v>3445096.81</v>
          </cell>
        </row>
        <row r="59">
          <cell r="C59">
            <v>106030</v>
          </cell>
          <cell r="D59" t="str">
            <v>A/R-INDUSTRIAL INT</v>
          </cell>
          <cell r="E59">
            <v>2421734</v>
          </cell>
        </row>
        <row r="60">
          <cell r="C60">
            <v>106035</v>
          </cell>
          <cell r="D60" t="str">
            <v>A/R GST TAX PAID</v>
          </cell>
          <cell r="E60">
            <v>2997571.07</v>
          </cell>
        </row>
        <row r="61">
          <cell r="C61">
            <v>106040</v>
          </cell>
          <cell r="D61" t="str">
            <v>A/R-GENERAL</v>
          </cell>
          <cell r="E61">
            <v>456927.51</v>
          </cell>
        </row>
        <row r="62">
          <cell r="C62">
            <v>106041</v>
          </cell>
          <cell r="D62" t="str">
            <v>A/R GEN CONVERSION</v>
          </cell>
          <cell r="E62">
            <v>0</v>
          </cell>
        </row>
        <row r="63">
          <cell r="C63">
            <v>106045</v>
          </cell>
          <cell r="D63" t="str">
            <v>A/R-GAP</v>
          </cell>
          <cell r="E63">
            <v>19072.32</v>
          </cell>
        </row>
        <row r="64">
          <cell r="C64">
            <v>106050</v>
          </cell>
          <cell r="D64" t="str">
            <v>A/R OTHER</v>
          </cell>
          <cell r="E64">
            <v>19164107.77</v>
          </cell>
        </row>
        <row r="65">
          <cell r="C65">
            <v>106055</v>
          </cell>
          <cell r="D65" t="str">
            <v>A/R - INTERSTATE STO</v>
          </cell>
          <cell r="E65">
            <v>3449944.28</v>
          </cell>
        </row>
        <row r="66">
          <cell r="C66">
            <v>106075</v>
          </cell>
          <cell r="D66" t="str">
            <v>A/R - P CARDS</v>
          </cell>
          <cell r="E66">
            <v>312.45999999999998</v>
          </cell>
        </row>
        <row r="67">
          <cell r="C67">
            <v>106080</v>
          </cell>
          <cell r="D67" t="str">
            <v>A/R LIFE INSURANCE</v>
          </cell>
          <cell r="E67">
            <v>-1376.33</v>
          </cell>
        </row>
        <row r="68">
          <cell r="C68">
            <v>106085</v>
          </cell>
          <cell r="D68" t="str">
            <v>A/R - WC MCRAE</v>
          </cell>
          <cell r="E68">
            <v>671032.78</v>
          </cell>
        </row>
        <row r="69">
          <cell r="C69">
            <v>106090</v>
          </cell>
          <cell r="D69" t="str">
            <v>A/R - WC POWELL</v>
          </cell>
          <cell r="E69">
            <v>298884.71999999997</v>
          </cell>
        </row>
        <row r="70">
          <cell r="C70">
            <v>106095</v>
          </cell>
          <cell r="D70" t="str">
            <v>A/R - WC GAUTHIER</v>
          </cell>
          <cell r="E70">
            <v>86052.84</v>
          </cell>
        </row>
        <row r="71">
          <cell r="C71">
            <v>106097</v>
          </cell>
          <cell r="D71" t="str">
            <v>A/R - WC SHIRRELL</v>
          </cell>
          <cell r="E71">
            <v>39864.9</v>
          </cell>
        </row>
        <row r="72">
          <cell r="C72">
            <v>106100</v>
          </cell>
          <cell r="D72" t="str">
            <v>A/R-CITY OF COTTAGE</v>
          </cell>
          <cell r="E72">
            <v>1127.06</v>
          </cell>
        </row>
        <row r="73">
          <cell r="C73">
            <v>109005</v>
          </cell>
          <cell r="D73" t="str">
            <v>ACCR REV UNB WRM</v>
          </cell>
          <cell r="E73">
            <v>86557759.030000001</v>
          </cell>
        </row>
        <row r="74">
          <cell r="C74">
            <v>109010</v>
          </cell>
          <cell r="D74" t="str">
            <v>ACCR REV UNB</v>
          </cell>
          <cell r="E74">
            <v>-4475387.7</v>
          </cell>
        </row>
        <row r="75">
          <cell r="C75">
            <v>112005</v>
          </cell>
          <cell r="D75" t="str">
            <v>NWN REC AFFIL</v>
          </cell>
          <cell r="E75">
            <v>2102345.5499999998</v>
          </cell>
        </row>
        <row r="76">
          <cell r="C76">
            <v>112007</v>
          </cell>
          <cell r="D76" t="str">
            <v>NWN REC AFFIL CLEAR</v>
          </cell>
          <cell r="E76">
            <v>0</v>
          </cell>
        </row>
        <row r="77">
          <cell r="C77">
            <v>115005</v>
          </cell>
          <cell r="D77" t="str">
            <v>INTERCO RECEIVABLES</v>
          </cell>
          <cell r="E77">
            <v>96182.03</v>
          </cell>
        </row>
        <row r="78">
          <cell r="C78">
            <v>115007</v>
          </cell>
          <cell r="D78" t="str">
            <v>INTERCO REC CLEARING</v>
          </cell>
          <cell r="E78">
            <v>0</v>
          </cell>
        </row>
        <row r="79">
          <cell r="C79">
            <v>115305</v>
          </cell>
          <cell r="D79" t="str">
            <v>TAXSHARE INTERCO REC</v>
          </cell>
          <cell r="E79">
            <v>0</v>
          </cell>
        </row>
        <row r="80">
          <cell r="C80">
            <v>118005</v>
          </cell>
          <cell r="D80" t="str">
            <v>PROV-UNCOLL RESIDEN</v>
          </cell>
          <cell r="E80">
            <v>-1446500.52</v>
          </cell>
        </row>
        <row r="81">
          <cell r="C81">
            <v>118010</v>
          </cell>
          <cell r="D81" t="str">
            <v>PROV-UNCOLL COMMER</v>
          </cell>
          <cell r="E81">
            <v>-288473.74</v>
          </cell>
        </row>
        <row r="82">
          <cell r="C82">
            <v>118015</v>
          </cell>
          <cell r="D82" t="str">
            <v>PROV-UNCOLL IND FIRM</v>
          </cell>
          <cell r="E82">
            <v>-101349.96</v>
          </cell>
        </row>
        <row r="83">
          <cell r="C83">
            <v>118020</v>
          </cell>
          <cell r="D83" t="str">
            <v>PROV-UNCOLL IND INT</v>
          </cell>
          <cell r="E83">
            <v>-84115.02</v>
          </cell>
        </row>
        <row r="84">
          <cell r="C84">
            <v>118025</v>
          </cell>
          <cell r="D84" t="str">
            <v>PROV-UNCOL REVENUE</v>
          </cell>
          <cell r="E84">
            <v>-82325.83</v>
          </cell>
        </row>
        <row r="85">
          <cell r="C85">
            <v>118030</v>
          </cell>
          <cell r="D85" t="str">
            <v>PROV-UNCOL REV WARM</v>
          </cell>
          <cell r="E85">
            <v>4341.1400000000003</v>
          </cell>
        </row>
        <row r="86">
          <cell r="C86">
            <v>118035</v>
          </cell>
          <cell r="D86" t="str">
            <v>PROV-UNCOLL MISC</v>
          </cell>
          <cell r="E86">
            <v>-213145.08</v>
          </cell>
        </row>
        <row r="87">
          <cell r="C87">
            <v>121005</v>
          </cell>
          <cell r="D87" t="str">
            <v>REG ASSET RECLASS-ST</v>
          </cell>
          <cell r="E87">
            <v>0</v>
          </cell>
        </row>
        <row r="88">
          <cell r="C88">
            <v>121010</v>
          </cell>
          <cell r="D88" t="str">
            <v>CUR REG ASSETS - TAX</v>
          </cell>
          <cell r="E88">
            <v>2208426</v>
          </cell>
        </row>
        <row r="89">
          <cell r="C89">
            <v>121015</v>
          </cell>
          <cell r="D89" t="str">
            <v>ENV ASSET ST RECLASS</v>
          </cell>
          <cell r="E89">
            <v>0</v>
          </cell>
        </row>
        <row r="90">
          <cell r="C90">
            <v>121205</v>
          </cell>
          <cell r="D90" t="str">
            <v>PENSION CUR REG ASST</v>
          </cell>
          <cell r="E90">
            <v>7131059</v>
          </cell>
        </row>
        <row r="91">
          <cell r="C91">
            <v>121405</v>
          </cell>
          <cell r="D91" t="str">
            <v>ST REG LOSS SWAP FC</v>
          </cell>
          <cell r="E91">
            <v>15500010</v>
          </cell>
        </row>
        <row r="92">
          <cell r="C92">
            <v>121410</v>
          </cell>
          <cell r="D92" t="str">
            <v>ST REG LOSS PHYSICAL</v>
          </cell>
          <cell r="E92">
            <v>3987269</v>
          </cell>
        </row>
        <row r="93">
          <cell r="C93">
            <v>121415</v>
          </cell>
          <cell r="D93" t="str">
            <v>PHY OPT-ST LOSS REG</v>
          </cell>
          <cell r="E93">
            <v>106931</v>
          </cell>
        </row>
        <row r="94">
          <cell r="C94">
            <v>124005</v>
          </cell>
          <cell r="D94" t="str">
            <v>ST GAIN FAS SWAP FC</v>
          </cell>
          <cell r="E94">
            <v>60959671</v>
          </cell>
        </row>
        <row r="95">
          <cell r="C95">
            <v>124010</v>
          </cell>
          <cell r="D95" t="str">
            <v>ST GAIN FAS PHYSICAL</v>
          </cell>
          <cell r="E95">
            <v>1638652</v>
          </cell>
        </row>
        <row r="96">
          <cell r="C96">
            <v>124015</v>
          </cell>
          <cell r="D96" t="str">
            <v>PHYSICAL OPT-ST GAIN</v>
          </cell>
          <cell r="E96">
            <v>111637</v>
          </cell>
        </row>
        <row r="97">
          <cell r="C97">
            <v>127005</v>
          </cell>
          <cell r="D97" t="str">
            <v>UNDRGRD STG MIST</v>
          </cell>
          <cell r="E97">
            <v>66650714.229999997</v>
          </cell>
        </row>
        <row r="98">
          <cell r="C98">
            <v>127015</v>
          </cell>
          <cell r="D98" t="str">
            <v>UNDRGRD STG-JP</v>
          </cell>
          <cell r="E98">
            <v>5846861.7599999998</v>
          </cell>
        </row>
        <row r="99">
          <cell r="C99">
            <v>127020</v>
          </cell>
          <cell r="D99" t="str">
            <v>LNG STORAGE-GASCO</v>
          </cell>
          <cell r="E99">
            <v>1869466.48</v>
          </cell>
        </row>
        <row r="100">
          <cell r="C100">
            <v>127025</v>
          </cell>
          <cell r="D100" t="str">
            <v>LNG STORAGE-NEWPORT</v>
          </cell>
          <cell r="E100">
            <v>5434020.8200000003</v>
          </cell>
        </row>
        <row r="101">
          <cell r="C101">
            <v>127030</v>
          </cell>
          <cell r="D101" t="str">
            <v>UNDRGRD STG - OPTN</v>
          </cell>
          <cell r="E101">
            <v>-2110235.5499999998</v>
          </cell>
        </row>
        <row r="102">
          <cell r="C102">
            <v>127220</v>
          </cell>
          <cell r="D102" t="str">
            <v>MAT &amp; SUPPLIES-GEN</v>
          </cell>
          <cell r="E102">
            <v>20629121.440000001</v>
          </cell>
        </row>
        <row r="103">
          <cell r="C103">
            <v>127221</v>
          </cell>
          <cell r="D103" t="str">
            <v>INVENTORY CONVERSION</v>
          </cell>
          <cell r="E103">
            <v>0</v>
          </cell>
        </row>
        <row r="104">
          <cell r="C104">
            <v>127225</v>
          </cell>
          <cell r="D104" t="str">
            <v>PURCHASED APPL-PTLD-</v>
          </cell>
          <cell r="E104">
            <v>1117106.8700000001</v>
          </cell>
        </row>
        <row r="105">
          <cell r="C105">
            <v>127230</v>
          </cell>
          <cell r="D105" t="str">
            <v>MAT &amp; SUPPLIES-POSTA</v>
          </cell>
          <cell r="E105">
            <v>0</v>
          </cell>
        </row>
        <row r="106">
          <cell r="C106">
            <v>127245</v>
          </cell>
          <cell r="D106" t="str">
            <v>MAT &amp; SUPPLIES-ODORA</v>
          </cell>
          <cell r="E106">
            <v>253119.17</v>
          </cell>
        </row>
        <row r="107">
          <cell r="C107">
            <v>127255</v>
          </cell>
          <cell r="D107" t="str">
            <v>MAT &amp; SUPP-DIESEL AU</v>
          </cell>
          <cell r="E107">
            <v>-73016.84</v>
          </cell>
        </row>
        <row r="108">
          <cell r="C108">
            <v>127260</v>
          </cell>
          <cell r="D108" t="str">
            <v>MAT &amp; SUPP-UNLEADED</v>
          </cell>
          <cell r="E108">
            <v>-85880.24</v>
          </cell>
        </row>
        <row r="109">
          <cell r="C109">
            <v>127505</v>
          </cell>
          <cell r="D109" t="str">
            <v>RTC INVENTORY</v>
          </cell>
          <cell r="E109">
            <v>1247059.94</v>
          </cell>
        </row>
        <row r="110">
          <cell r="C110">
            <v>127510</v>
          </cell>
          <cell r="D110" t="str">
            <v>SMART ENERGY RTC</v>
          </cell>
          <cell r="E110">
            <v>240000</v>
          </cell>
        </row>
        <row r="111">
          <cell r="C111">
            <v>127515</v>
          </cell>
          <cell r="D111" t="str">
            <v>RTC OFFTAKES IN TRAN</v>
          </cell>
          <cell r="E111">
            <v>0</v>
          </cell>
        </row>
        <row r="112">
          <cell r="C112">
            <v>127520</v>
          </cell>
          <cell r="D112" t="str">
            <v>RTC INVEST INV WIP</v>
          </cell>
          <cell r="E112">
            <v>60576.08</v>
          </cell>
        </row>
        <row r="113">
          <cell r="C113">
            <v>139205</v>
          </cell>
          <cell r="D113" t="str">
            <v>PREPMTS-NOTE DISC</v>
          </cell>
          <cell r="E113">
            <v>452605.85</v>
          </cell>
        </row>
        <row r="114">
          <cell r="C114">
            <v>139215</v>
          </cell>
          <cell r="D114" t="str">
            <v>PREPMTS-PROP TAXES</v>
          </cell>
          <cell r="E114">
            <v>18939033.399999999</v>
          </cell>
        </row>
        <row r="115">
          <cell r="C115">
            <v>139220</v>
          </cell>
          <cell r="D115" t="str">
            <v>PREPMTS-OTHER TAXES</v>
          </cell>
          <cell r="E115">
            <v>98820.85</v>
          </cell>
        </row>
        <row r="116">
          <cell r="C116">
            <v>139230</v>
          </cell>
          <cell r="D116" t="str">
            <v>PREPD LEASES &amp; MAINT</v>
          </cell>
          <cell r="E116">
            <v>268887.83</v>
          </cell>
        </row>
        <row r="117">
          <cell r="C117">
            <v>139235</v>
          </cell>
          <cell r="D117" t="str">
            <v>PREPAID NT SYSTEM EX</v>
          </cell>
          <cell r="E117">
            <v>7279389.75</v>
          </cell>
        </row>
        <row r="118">
          <cell r="C118">
            <v>139240</v>
          </cell>
          <cell r="D118" t="str">
            <v>PREPMTS-BONUS</v>
          </cell>
          <cell r="E118">
            <v>87083.73</v>
          </cell>
        </row>
        <row r="119">
          <cell r="C119">
            <v>139245</v>
          </cell>
          <cell r="D119" t="str">
            <v>PRE-PD ANNUAL TRIMET</v>
          </cell>
          <cell r="E119">
            <v>52751.15</v>
          </cell>
        </row>
        <row r="120">
          <cell r="C120">
            <v>139250</v>
          </cell>
          <cell r="D120" t="str">
            <v>PREPMTS-INSURANCE</v>
          </cell>
          <cell r="E120">
            <v>5427444.04</v>
          </cell>
        </row>
        <row r="121">
          <cell r="C121">
            <v>139260</v>
          </cell>
          <cell r="D121" t="str">
            <v>PREP SHELF REG EXP</v>
          </cell>
          <cell r="E121">
            <v>39636</v>
          </cell>
        </row>
        <row r="122">
          <cell r="C122">
            <v>139265</v>
          </cell>
          <cell r="D122" t="str">
            <v>PREPMTS-MISC</v>
          </cell>
          <cell r="E122">
            <v>129025.93</v>
          </cell>
        </row>
        <row r="123">
          <cell r="C123">
            <v>139270</v>
          </cell>
          <cell r="D123" t="str">
            <v>PPD STORAGE RENT</v>
          </cell>
          <cell r="E123">
            <v>172861.59</v>
          </cell>
        </row>
        <row r="124">
          <cell r="C124">
            <v>139272</v>
          </cell>
          <cell r="D124" t="str">
            <v>PPD POST-ACCT SERVIC</v>
          </cell>
          <cell r="E124">
            <v>620130.87</v>
          </cell>
        </row>
        <row r="125">
          <cell r="C125">
            <v>139273</v>
          </cell>
          <cell r="D125" t="str">
            <v>PPD POSTAGE - OTHER</v>
          </cell>
          <cell r="E125">
            <v>34377.300000000003</v>
          </cell>
        </row>
        <row r="126">
          <cell r="C126">
            <v>139275</v>
          </cell>
          <cell r="D126" t="str">
            <v>PREPMTS-NPC DEM CHGE</v>
          </cell>
          <cell r="E126">
            <v>3021000</v>
          </cell>
        </row>
        <row r="127">
          <cell r="C127">
            <v>139280</v>
          </cell>
          <cell r="D127" t="str">
            <v>PREPMTS-DEC-NOV DEM</v>
          </cell>
          <cell r="E127">
            <v>2166488.31</v>
          </cell>
        </row>
        <row r="128">
          <cell r="C128">
            <v>139290</v>
          </cell>
          <cell r="D128" t="str">
            <v>WC INS Recover - ST</v>
          </cell>
          <cell r="E128">
            <v>1311385.72</v>
          </cell>
        </row>
        <row r="129">
          <cell r="C129">
            <v>139405</v>
          </cell>
          <cell r="D129" t="str">
            <v>US BANK-OLGA INVEST</v>
          </cell>
          <cell r="E129">
            <v>1941546.91</v>
          </cell>
        </row>
        <row r="130">
          <cell r="C130">
            <v>139410</v>
          </cell>
          <cell r="D130" t="str">
            <v>US BANK-OLIEE INVEST</v>
          </cell>
          <cell r="E130">
            <v>8729356.8800000008</v>
          </cell>
        </row>
        <row r="131">
          <cell r="C131">
            <v>139415</v>
          </cell>
          <cell r="D131" t="str">
            <v>SMART ENERGY INVEST</v>
          </cell>
          <cell r="E131">
            <v>243121.31</v>
          </cell>
        </row>
        <row r="132">
          <cell r="C132">
            <v>139610</v>
          </cell>
          <cell r="D132" t="str">
            <v>N. MIST ST LEASE REC</v>
          </cell>
          <cell r="E132">
            <v>4986501.17</v>
          </cell>
        </row>
        <row r="133">
          <cell r="C133">
            <v>140000</v>
          </cell>
          <cell r="D133" t="str">
            <v>PP Underiv Capital</v>
          </cell>
          <cell r="E133">
            <v>148.80000000000001</v>
          </cell>
        </row>
        <row r="134">
          <cell r="C134">
            <v>140001</v>
          </cell>
          <cell r="D134" t="str">
            <v>PP Salvage</v>
          </cell>
          <cell r="E134">
            <v>0</v>
          </cell>
        </row>
        <row r="135">
          <cell r="C135">
            <v>142002</v>
          </cell>
          <cell r="D135" t="str">
            <v>PLANT VOH CLEARING</v>
          </cell>
          <cell r="E135">
            <v>0</v>
          </cell>
        </row>
        <row r="136">
          <cell r="C136">
            <v>142003</v>
          </cell>
          <cell r="D136" t="str">
            <v>PLANT COH DR CLEAR</v>
          </cell>
          <cell r="E136">
            <v>0</v>
          </cell>
        </row>
        <row r="137">
          <cell r="C137">
            <v>142004</v>
          </cell>
          <cell r="D137" t="str">
            <v>PLANT COH CR CLEAR</v>
          </cell>
          <cell r="E137">
            <v>0</v>
          </cell>
        </row>
        <row r="138">
          <cell r="C138">
            <v>142005</v>
          </cell>
          <cell r="D138" t="str">
            <v>UTIL PLANT IN SVCE</v>
          </cell>
          <cell r="E138">
            <v>2780379662.25</v>
          </cell>
        </row>
        <row r="139">
          <cell r="C139">
            <v>142010</v>
          </cell>
          <cell r="D139" t="str">
            <v>N. MIST UTL PL IN SR</v>
          </cell>
          <cell r="E139">
            <v>146415665.77000001</v>
          </cell>
        </row>
        <row r="140">
          <cell r="C140">
            <v>142015</v>
          </cell>
          <cell r="D140" t="str">
            <v>NWN ONLY N. MIST UTI</v>
          </cell>
          <cell r="E140">
            <v>827502.89</v>
          </cell>
        </row>
        <row r="141">
          <cell r="C141">
            <v>142020</v>
          </cell>
          <cell r="D141" t="str">
            <v>PLANT RECLASS-LEASE</v>
          </cell>
          <cell r="E141">
            <v>-1162110.4099999999</v>
          </cell>
        </row>
        <row r="142">
          <cell r="C142">
            <v>142025</v>
          </cell>
          <cell r="D142" t="str">
            <v>N. MIST GROSS PT OFF</v>
          </cell>
          <cell r="E142">
            <v>-148773000</v>
          </cell>
        </row>
        <row r="143">
          <cell r="C143">
            <v>142030</v>
          </cell>
          <cell r="D143" t="str">
            <v>UTIL PL IN SVCE CNVS</v>
          </cell>
          <cell r="E143">
            <v>-28671338.82</v>
          </cell>
        </row>
        <row r="144">
          <cell r="C144">
            <v>142035</v>
          </cell>
          <cell r="D144" t="str">
            <v>PROP HELD/FUT USE</v>
          </cell>
          <cell r="E144">
            <v>970068.12</v>
          </cell>
        </row>
        <row r="145">
          <cell r="C145">
            <v>142040</v>
          </cell>
          <cell r="D145" t="str">
            <v>COMPL CONST NOT CLAS</v>
          </cell>
          <cell r="E145">
            <v>1189231746.1600001</v>
          </cell>
        </row>
        <row r="146">
          <cell r="C146">
            <v>142045</v>
          </cell>
          <cell r="D146" t="str">
            <v>N. MIST CON COMP NYC</v>
          </cell>
          <cell r="E146">
            <v>3032553.91</v>
          </cell>
        </row>
        <row r="147">
          <cell r="C147">
            <v>142105</v>
          </cell>
          <cell r="D147" t="str">
            <v>FIN UTIL LEAS ASSET</v>
          </cell>
          <cell r="E147">
            <v>2387047.62</v>
          </cell>
        </row>
        <row r="148">
          <cell r="C148">
            <v>142110</v>
          </cell>
          <cell r="D148" t="str">
            <v>MANUAL LEASE ASSET</v>
          </cell>
          <cell r="E148">
            <v>0</v>
          </cell>
        </row>
        <row r="149">
          <cell r="C149">
            <v>142215</v>
          </cell>
          <cell r="D149" t="str">
            <v>CONST WORK IN PROGR</v>
          </cell>
          <cell r="E149">
            <v>-6452938.9900000002</v>
          </cell>
        </row>
        <row r="150">
          <cell r="C150">
            <v>142225</v>
          </cell>
          <cell r="D150" t="str">
            <v>CWIP UTILITY</v>
          </cell>
          <cell r="E150">
            <v>82733866.939999998</v>
          </cell>
        </row>
        <row r="151">
          <cell r="C151">
            <v>142305</v>
          </cell>
          <cell r="D151" t="str">
            <v>GAS STR UNDRGD-BRUER</v>
          </cell>
          <cell r="E151">
            <v>4513899.24</v>
          </cell>
        </row>
        <row r="152">
          <cell r="C152">
            <v>142310</v>
          </cell>
          <cell r="D152" t="str">
            <v>GAS STR UNDRGD-AL's</v>
          </cell>
          <cell r="E152">
            <v>6660213.9900000002</v>
          </cell>
        </row>
        <row r="153">
          <cell r="C153">
            <v>142315</v>
          </cell>
          <cell r="D153" t="str">
            <v>GAS STR UNDRGD-BUSCH</v>
          </cell>
          <cell r="E153">
            <v>1111928.98</v>
          </cell>
        </row>
        <row r="154">
          <cell r="C154">
            <v>142320</v>
          </cell>
          <cell r="D154" t="str">
            <v>GAS STR UNDRGD-ADAMS</v>
          </cell>
          <cell r="E154">
            <v>2691335.28</v>
          </cell>
        </row>
        <row r="155">
          <cell r="C155">
            <v>142325</v>
          </cell>
          <cell r="D155" t="str">
            <v>GAS STR UNDRGD-REICH</v>
          </cell>
          <cell r="E155">
            <v>8001510.9199999999</v>
          </cell>
        </row>
        <row r="156">
          <cell r="C156">
            <v>142330</v>
          </cell>
          <cell r="D156" t="str">
            <v>GAS STR UNDRGD-SO CA</v>
          </cell>
          <cell r="E156">
            <v>1243759.1299999999</v>
          </cell>
        </row>
        <row r="157">
          <cell r="C157">
            <v>142335</v>
          </cell>
          <cell r="D157" t="str">
            <v>GAS STR UNDRGD-SCHLK</v>
          </cell>
          <cell r="E157">
            <v>1169762.17</v>
          </cell>
        </row>
        <row r="158">
          <cell r="C158">
            <v>142340</v>
          </cell>
          <cell r="D158" t="str">
            <v>GAS STR UNDRGD-NEWTO</v>
          </cell>
          <cell r="E158">
            <v>12828.79</v>
          </cell>
        </row>
        <row r="159">
          <cell r="C159">
            <v>142405</v>
          </cell>
          <cell r="D159" t="str">
            <v>NON-UTIL PROP-DOCK</v>
          </cell>
          <cell r="E159">
            <v>1946033.46</v>
          </cell>
        </row>
        <row r="160">
          <cell r="C160">
            <v>142410</v>
          </cell>
          <cell r="D160" t="str">
            <v>NON-UTIL PROP-LAND</v>
          </cell>
          <cell r="E160">
            <v>125101.86</v>
          </cell>
        </row>
        <row r="161">
          <cell r="C161">
            <v>142415</v>
          </cell>
          <cell r="D161" t="str">
            <v>NON-UTIL PROP-OIL ST</v>
          </cell>
          <cell r="E161">
            <v>5885574.3300000001</v>
          </cell>
        </row>
        <row r="162">
          <cell r="C162">
            <v>142420</v>
          </cell>
          <cell r="D162" t="str">
            <v>NON-UTIL PROP-APPL C</v>
          </cell>
          <cell r="E162">
            <v>64906.32</v>
          </cell>
        </row>
        <row r="163">
          <cell r="C163">
            <v>142425</v>
          </cell>
          <cell r="D163" t="str">
            <v>NON-UTIL PROP-STORAG</v>
          </cell>
          <cell r="E163">
            <v>57183291.299999997</v>
          </cell>
        </row>
        <row r="164">
          <cell r="C164">
            <v>142430</v>
          </cell>
          <cell r="D164" t="str">
            <v>NON-UTIL PROP-GARDEN</v>
          </cell>
          <cell r="E164">
            <v>438739</v>
          </cell>
        </row>
        <row r="165">
          <cell r="C165">
            <v>142435</v>
          </cell>
          <cell r="D165" t="str">
            <v>NON-UTIL PROP-MISC</v>
          </cell>
          <cell r="E165">
            <v>311725.03000000003</v>
          </cell>
        </row>
        <row r="166">
          <cell r="C166">
            <v>142440</v>
          </cell>
          <cell r="D166" t="str">
            <v>GAS STD UNGRD-ST HEL</v>
          </cell>
          <cell r="E166">
            <v>3507589.83</v>
          </cell>
        </row>
        <row r="167">
          <cell r="C167">
            <v>142605</v>
          </cell>
          <cell r="D167" t="str">
            <v>CWIP NON UTILITY</v>
          </cell>
          <cell r="E167">
            <v>6021264.1100000003</v>
          </cell>
        </row>
        <row r="168">
          <cell r="C168">
            <v>145003</v>
          </cell>
          <cell r="D168" t="str">
            <v>RWIP-REMOVAL-B CHARG</v>
          </cell>
          <cell r="E168">
            <v>67356823.379999995</v>
          </cell>
        </row>
        <row r="169">
          <cell r="C169">
            <v>145006</v>
          </cell>
          <cell r="D169" t="str">
            <v>SWIP-SALV UTILITY PL</v>
          </cell>
          <cell r="E169">
            <v>10390957.560000001</v>
          </cell>
        </row>
        <row r="170">
          <cell r="C170">
            <v>145009</v>
          </cell>
          <cell r="D170" t="str">
            <v>SWIP-SALV TRANSP C C</v>
          </cell>
          <cell r="E170">
            <v>206442.1</v>
          </cell>
        </row>
        <row r="171">
          <cell r="C171">
            <v>145012</v>
          </cell>
          <cell r="D171" t="str">
            <v>SWIP-SALV POWER EQUI</v>
          </cell>
          <cell r="E171">
            <v>-985731.91</v>
          </cell>
        </row>
        <row r="172">
          <cell r="C172">
            <v>145015</v>
          </cell>
          <cell r="D172" t="str">
            <v>N. MIST SWIP</v>
          </cell>
          <cell r="E172">
            <v>229288.7</v>
          </cell>
        </row>
        <row r="173">
          <cell r="C173">
            <v>145018</v>
          </cell>
          <cell r="D173" t="str">
            <v>RESERVE ADJ FOR AMOR</v>
          </cell>
          <cell r="E173">
            <v>4758646.18</v>
          </cell>
        </row>
        <row r="174">
          <cell r="C174">
            <v>145021</v>
          </cell>
          <cell r="D174" t="str">
            <v>ACCUM DEPR UT-GAINLO</v>
          </cell>
          <cell r="E174">
            <v>84018499.329999998</v>
          </cell>
        </row>
        <row r="175">
          <cell r="C175">
            <v>145024</v>
          </cell>
          <cell r="D175" t="str">
            <v>DEP PROV-UTIL PLANT</v>
          </cell>
          <cell r="E175">
            <v>-1260476361.1099999</v>
          </cell>
        </row>
        <row r="176">
          <cell r="C176">
            <v>145027</v>
          </cell>
          <cell r="D176" t="str">
            <v>DEP PROV-TRANS EQUIP</v>
          </cell>
          <cell r="E176">
            <v>-24187927.699999999</v>
          </cell>
        </row>
        <row r="177">
          <cell r="C177">
            <v>145030</v>
          </cell>
          <cell r="D177" t="str">
            <v>A/D-TRANS EQUIP PROV</v>
          </cell>
          <cell r="E177">
            <v>5319363.46</v>
          </cell>
        </row>
        <row r="178">
          <cell r="C178">
            <v>145033</v>
          </cell>
          <cell r="D178" t="str">
            <v>A/D-POWER EQUIP PROV</v>
          </cell>
          <cell r="E178">
            <v>1645264.81</v>
          </cell>
        </row>
        <row r="179">
          <cell r="C179">
            <v>145036</v>
          </cell>
          <cell r="D179" t="str">
            <v>DEP PROV-POWER EQUIP</v>
          </cell>
          <cell r="E179">
            <v>-3707763.91</v>
          </cell>
        </row>
        <row r="180">
          <cell r="C180">
            <v>145039</v>
          </cell>
          <cell r="D180" t="str">
            <v>N. MIST UTL PL DEPR</v>
          </cell>
          <cell r="E180">
            <v>-11399052.41</v>
          </cell>
        </row>
        <row r="181">
          <cell r="C181">
            <v>145048</v>
          </cell>
          <cell r="D181" t="str">
            <v>NWN ONLY N. MIST DEP</v>
          </cell>
          <cell r="E181">
            <v>-30693.85</v>
          </cell>
        </row>
        <row r="182">
          <cell r="C182">
            <v>145051</v>
          </cell>
          <cell r="D182" t="str">
            <v>NWN ONLY N. MIST GAI</v>
          </cell>
          <cell r="E182">
            <v>202000</v>
          </cell>
        </row>
        <row r="183">
          <cell r="C183">
            <v>145054</v>
          </cell>
          <cell r="D183" t="str">
            <v>PLANT RECLASS-DEPR</v>
          </cell>
          <cell r="E183">
            <v>593633.23</v>
          </cell>
        </row>
        <row r="184">
          <cell r="C184">
            <v>145057</v>
          </cell>
          <cell r="D184" t="str">
            <v>N. MIST ACC DEPR OFF</v>
          </cell>
          <cell r="E184">
            <v>13059654.470000001</v>
          </cell>
        </row>
        <row r="185">
          <cell r="C185">
            <v>145060</v>
          </cell>
          <cell r="D185" t="str">
            <v>COST OF REMOVAL</v>
          </cell>
          <cell r="E185">
            <v>-806.04</v>
          </cell>
        </row>
        <row r="186">
          <cell r="C186">
            <v>145063</v>
          </cell>
          <cell r="D186" t="str">
            <v>DEP PROV-UTIL OR MET</v>
          </cell>
          <cell r="E186">
            <v>1724398.2</v>
          </cell>
        </row>
        <row r="187">
          <cell r="C187">
            <v>145066</v>
          </cell>
          <cell r="D187" t="str">
            <v>DEP PROV-UTIL WA MET</v>
          </cell>
          <cell r="E187">
            <v>245472.7</v>
          </cell>
        </row>
        <row r="188">
          <cell r="C188">
            <v>145205</v>
          </cell>
          <cell r="D188" t="str">
            <v>FIN UTIL LEA ACC DEP</v>
          </cell>
          <cell r="E188">
            <v>-122740.25</v>
          </cell>
        </row>
        <row r="189">
          <cell r="C189">
            <v>145405</v>
          </cell>
          <cell r="D189" t="str">
            <v>SWIP-SALV NON UTILIT</v>
          </cell>
          <cell r="E189">
            <v>123826.02</v>
          </cell>
        </row>
        <row r="190">
          <cell r="C190">
            <v>145410</v>
          </cell>
          <cell r="D190" t="str">
            <v>ACCUM DEP NONUTILITY</v>
          </cell>
          <cell r="E190">
            <v>-1033.52</v>
          </cell>
        </row>
        <row r="191">
          <cell r="C191">
            <v>145415</v>
          </cell>
          <cell r="D191" t="str">
            <v>DEP PROV-DOCK/OIL TK</v>
          </cell>
          <cell r="E191">
            <v>-4574381.32</v>
          </cell>
        </row>
        <row r="192">
          <cell r="C192">
            <v>145420</v>
          </cell>
          <cell r="D192" t="str">
            <v>DEP PROV-INT STOR</v>
          </cell>
          <cell r="E192">
            <v>-17765888.690000001</v>
          </cell>
        </row>
        <row r="193">
          <cell r="C193">
            <v>145425</v>
          </cell>
          <cell r="D193" t="str">
            <v>ACCUM DEP NONUTILITY</v>
          </cell>
          <cell r="E193">
            <v>764394.96</v>
          </cell>
        </row>
        <row r="194">
          <cell r="C194">
            <v>151010</v>
          </cell>
          <cell r="D194" t="str">
            <v>UNAMTZD LOSS 9.75%</v>
          </cell>
          <cell r="E194">
            <v>669700.74</v>
          </cell>
        </row>
        <row r="195">
          <cell r="C195">
            <v>151015</v>
          </cell>
          <cell r="D195" t="str">
            <v>UNAMTZD EXPENSE 5.62</v>
          </cell>
          <cell r="E195">
            <v>135344</v>
          </cell>
        </row>
        <row r="196">
          <cell r="C196">
            <v>151105</v>
          </cell>
          <cell r="D196" t="str">
            <v>LT REG LOSS SWAP FC</v>
          </cell>
          <cell r="E196">
            <v>18734851</v>
          </cell>
        </row>
        <row r="197">
          <cell r="C197">
            <v>151110</v>
          </cell>
          <cell r="D197" t="str">
            <v>LT REG LOSS PHYSICAL</v>
          </cell>
          <cell r="E197">
            <v>89353</v>
          </cell>
        </row>
        <row r="198">
          <cell r="C198">
            <v>151205</v>
          </cell>
          <cell r="D198" t="str">
            <v>FAS 109 DFED ASSET</v>
          </cell>
          <cell r="E198">
            <v>8787855.3800000008</v>
          </cell>
        </row>
        <row r="199">
          <cell r="C199">
            <v>151210</v>
          </cell>
          <cell r="D199" t="str">
            <v>Tax - AFUDC Eq Rec</v>
          </cell>
          <cell r="E199">
            <v>1010707.64</v>
          </cell>
        </row>
        <row r="200">
          <cell r="C200">
            <v>151215</v>
          </cell>
          <cell r="D200" t="str">
            <v>TAX NMEP AFDUCT EQ R</v>
          </cell>
          <cell r="E200">
            <v>1330098</v>
          </cell>
        </row>
        <row r="201">
          <cell r="C201">
            <v>151310</v>
          </cell>
          <cell r="D201" t="str">
            <v>ENV REG DEF-GASCO</v>
          </cell>
          <cell r="E201">
            <v>103970186.27</v>
          </cell>
        </row>
        <row r="202">
          <cell r="C202">
            <v>151312</v>
          </cell>
          <cell r="D202" t="str">
            <v>ENV REG DEF-SIL</v>
          </cell>
          <cell r="E202">
            <v>0.01</v>
          </cell>
        </row>
        <row r="203">
          <cell r="C203">
            <v>151315</v>
          </cell>
          <cell r="D203" t="str">
            <v>ENV REG DEF-HARBOR</v>
          </cell>
          <cell r="E203">
            <v>12478876.279999999</v>
          </cell>
        </row>
        <row r="204">
          <cell r="C204">
            <v>151320</v>
          </cell>
          <cell r="D204" t="str">
            <v>ENV REG DEF-PGM</v>
          </cell>
          <cell r="E204">
            <v>1485544.4</v>
          </cell>
        </row>
        <row r="205">
          <cell r="C205">
            <v>151325</v>
          </cell>
          <cell r="D205" t="str">
            <v>ENV REG DEF-OR STEEL</v>
          </cell>
          <cell r="E205">
            <v>179077.21</v>
          </cell>
        </row>
        <row r="206">
          <cell r="C206">
            <v>151330</v>
          </cell>
          <cell r="D206" t="str">
            <v>ENV REG DEF-CENTRAL</v>
          </cell>
          <cell r="E206">
            <v>0.04</v>
          </cell>
        </row>
        <row r="207">
          <cell r="C207">
            <v>151335</v>
          </cell>
          <cell r="D207" t="str">
            <v>OR-ENVIRON RECOVERY</v>
          </cell>
          <cell r="E207">
            <v>-53325871.75</v>
          </cell>
        </row>
        <row r="208">
          <cell r="C208">
            <v>151340</v>
          </cell>
          <cell r="D208" t="str">
            <v>ENV BASE RATE DEF</v>
          </cell>
          <cell r="E208">
            <v>-4203080.8099999996</v>
          </cell>
        </row>
        <row r="209">
          <cell r="C209">
            <v>151345</v>
          </cell>
          <cell r="D209" t="str">
            <v>WA ENV REG DEF-GASCO</v>
          </cell>
          <cell r="E209">
            <v>536051.56000000006</v>
          </cell>
        </row>
        <row r="210">
          <cell r="C210">
            <v>151360</v>
          </cell>
          <cell r="D210" t="str">
            <v>WA ENV REG DEF-HARBR</v>
          </cell>
          <cell r="E210">
            <v>67370.62</v>
          </cell>
        </row>
        <row r="211">
          <cell r="C211">
            <v>151370</v>
          </cell>
          <cell r="D211" t="str">
            <v>WA-ENVIRON RECOVERY</v>
          </cell>
          <cell r="E211">
            <v>-1356982.83</v>
          </cell>
        </row>
        <row r="212">
          <cell r="C212">
            <v>151371</v>
          </cell>
          <cell r="D212" t="str">
            <v>ENVIR WA Int &amp; Spend</v>
          </cell>
          <cell r="E212">
            <v>0.01</v>
          </cell>
        </row>
        <row r="213">
          <cell r="C213">
            <v>151375</v>
          </cell>
          <cell r="D213" t="str">
            <v>ENVIRO POST PRUDENCE</v>
          </cell>
          <cell r="E213">
            <v>27440220.559999999</v>
          </cell>
        </row>
        <row r="214">
          <cell r="C214">
            <v>151380</v>
          </cell>
          <cell r="D214" t="str">
            <v>ENVIRON. SRRM AMORT.</v>
          </cell>
          <cell r="E214">
            <v>6396197.8700000001</v>
          </cell>
        </row>
        <row r="215">
          <cell r="C215">
            <v>151385</v>
          </cell>
          <cell r="D215" t="str">
            <v>AMORT-ECRM ENV COST</v>
          </cell>
          <cell r="E215">
            <v>368653.83</v>
          </cell>
        </row>
        <row r="216">
          <cell r="C216">
            <v>151405</v>
          </cell>
          <cell r="D216" t="str">
            <v>DBP PENSION COSTS</v>
          </cell>
          <cell r="E216">
            <v>100368094.75</v>
          </cell>
        </row>
        <row r="217">
          <cell r="C217">
            <v>151410</v>
          </cell>
          <cell r="D217" t="str">
            <v>FAS 106 COSTS</v>
          </cell>
          <cell r="E217">
            <v>5416018.5300000003</v>
          </cell>
        </row>
        <row r="218">
          <cell r="C218">
            <v>151505</v>
          </cell>
          <cell r="D218" t="str">
            <v>WACOG DEF - OR</v>
          </cell>
          <cell r="E218">
            <v>4168248.8</v>
          </cell>
        </row>
        <row r="219">
          <cell r="C219">
            <v>151510</v>
          </cell>
          <cell r="D219" t="str">
            <v>WACOG AMORT - OR</v>
          </cell>
          <cell r="E219">
            <v>38008294.609999999</v>
          </cell>
        </row>
        <row r="220">
          <cell r="C220">
            <v>151515</v>
          </cell>
          <cell r="D220" t="str">
            <v>SEC DEF INT RV WACOG</v>
          </cell>
          <cell r="E220">
            <v>-4949.07</v>
          </cell>
        </row>
        <row r="221">
          <cell r="C221">
            <v>151520</v>
          </cell>
          <cell r="D221" t="str">
            <v>DEMAND DEF - OR</v>
          </cell>
          <cell r="E221">
            <v>-13486212.52</v>
          </cell>
        </row>
        <row r="222">
          <cell r="C222">
            <v>151525</v>
          </cell>
          <cell r="D222" t="str">
            <v>DEMAND AMORT - OR</v>
          </cell>
          <cell r="E222">
            <v>1581062.85</v>
          </cell>
        </row>
        <row r="223">
          <cell r="C223">
            <v>151530</v>
          </cell>
          <cell r="D223" t="str">
            <v>SEC DEF INT RV DEMND</v>
          </cell>
          <cell r="E223">
            <v>0</v>
          </cell>
        </row>
        <row r="224">
          <cell r="C224">
            <v>151535</v>
          </cell>
          <cell r="D224" t="str">
            <v>COOS CNTY DEM DEF</v>
          </cell>
          <cell r="E224">
            <v>71403.63</v>
          </cell>
        </row>
        <row r="225">
          <cell r="C225">
            <v>151540</v>
          </cell>
          <cell r="D225" t="str">
            <v>WACOG DEF - WA</v>
          </cell>
          <cell r="E225">
            <v>1357708.17</v>
          </cell>
        </row>
        <row r="226">
          <cell r="C226">
            <v>151545</v>
          </cell>
          <cell r="D226" t="str">
            <v>WACOG AMORT - WA</v>
          </cell>
          <cell r="E226">
            <v>9911384.8900000006</v>
          </cell>
        </row>
        <row r="227">
          <cell r="C227">
            <v>151550</v>
          </cell>
          <cell r="D227" t="str">
            <v>DEMAND DEF - WA</v>
          </cell>
          <cell r="E227">
            <v>-1287983.72</v>
          </cell>
        </row>
        <row r="228">
          <cell r="C228">
            <v>151555</v>
          </cell>
          <cell r="D228" t="str">
            <v>DEMAND AMORT - WA</v>
          </cell>
          <cell r="E228">
            <v>889675.45</v>
          </cell>
        </row>
        <row r="229">
          <cell r="C229">
            <v>151560</v>
          </cell>
          <cell r="D229" t="str">
            <v>SEAS DEMAND DEF - OR</v>
          </cell>
          <cell r="E229">
            <v>-331594.09999999998</v>
          </cell>
        </row>
        <row r="230">
          <cell r="C230">
            <v>151565</v>
          </cell>
          <cell r="D230" t="str">
            <v>OR WAGOC EQUAL</v>
          </cell>
          <cell r="E230">
            <v>61966</v>
          </cell>
        </row>
        <row r="231">
          <cell r="C231">
            <v>151570</v>
          </cell>
          <cell r="D231" t="str">
            <v>SEC DEF INT REV DMND</v>
          </cell>
          <cell r="E231">
            <v>0</v>
          </cell>
        </row>
        <row r="232">
          <cell r="C232">
            <v>151605</v>
          </cell>
          <cell r="D232" t="str">
            <v>OR HORIZON O&amp;M DEFER</v>
          </cell>
          <cell r="E232">
            <v>8507296.6600000001</v>
          </cell>
        </row>
        <row r="233">
          <cell r="C233">
            <v>151615</v>
          </cell>
          <cell r="D233" t="str">
            <v>WA HORIZON O&amp;M DEFER</v>
          </cell>
          <cell r="E233">
            <v>1065405.73</v>
          </cell>
        </row>
        <row r="234">
          <cell r="C234">
            <v>151702</v>
          </cell>
          <cell r="D234" t="str">
            <v>OR COVID19 UNCOL DEF</v>
          </cell>
          <cell r="E234">
            <v>1734777.7</v>
          </cell>
        </row>
        <row r="235">
          <cell r="C235">
            <v>151704</v>
          </cell>
          <cell r="D235" t="str">
            <v>OR COVID LAT FEE &amp; O</v>
          </cell>
          <cell r="E235">
            <v>2169551.46</v>
          </cell>
        </row>
        <row r="236">
          <cell r="C236">
            <v>151706</v>
          </cell>
          <cell r="D236" t="str">
            <v>OR COVID19 OTHER DEF</v>
          </cell>
          <cell r="E236">
            <v>1839243.93</v>
          </cell>
        </row>
        <row r="237">
          <cell r="C237">
            <v>151708</v>
          </cell>
          <cell r="D237" t="str">
            <v>WA COVID19 UNCOL DEF</v>
          </cell>
          <cell r="E237">
            <v>326170.71000000002</v>
          </cell>
        </row>
        <row r="238">
          <cell r="C238">
            <v>151710</v>
          </cell>
          <cell r="D238" t="str">
            <v>WA COVID LAT FEE DEF</v>
          </cell>
          <cell r="E238">
            <v>200405.18</v>
          </cell>
        </row>
        <row r="239">
          <cell r="C239">
            <v>151712</v>
          </cell>
          <cell r="D239" t="str">
            <v>WA COVID19 OTHER DEF</v>
          </cell>
          <cell r="E239">
            <v>426779.02</v>
          </cell>
        </row>
        <row r="240">
          <cell r="C240">
            <v>151722</v>
          </cell>
          <cell r="D240" t="str">
            <v>OR COVID COST SAV DE</v>
          </cell>
          <cell r="E240">
            <v>-533194.75</v>
          </cell>
        </row>
        <row r="241">
          <cell r="C241">
            <v>151724</v>
          </cell>
          <cell r="D241" t="str">
            <v>WA COVID COST SAV DE</v>
          </cell>
          <cell r="E241">
            <v>-307149.98</v>
          </cell>
        </row>
        <row r="242">
          <cell r="C242">
            <v>151726</v>
          </cell>
          <cell r="D242" t="str">
            <v>OR COVID LATE FEE RS</v>
          </cell>
          <cell r="E242">
            <v>-2169551.46</v>
          </cell>
        </row>
        <row r="243">
          <cell r="C243">
            <v>151728</v>
          </cell>
          <cell r="D243" t="str">
            <v>WA COVID LATE FEE RS</v>
          </cell>
          <cell r="E243">
            <v>-200405.18</v>
          </cell>
        </row>
        <row r="244">
          <cell r="C244">
            <v>151730</v>
          </cell>
          <cell r="D244" t="str">
            <v>OR COVID AMP</v>
          </cell>
          <cell r="E244">
            <v>7364128.79</v>
          </cell>
        </row>
        <row r="245">
          <cell r="C245">
            <v>151732</v>
          </cell>
          <cell r="D245" t="str">
            <v>WA COVID AMP</v>
          </cell>
          <cell r="E245">
            <v>249755.13</v>
          </cell>
        </row>
        <row r="246">
          <cell r="C246">
            <v>151734</v>
          </cell>
          <cell r="D246" t="str">
            <v>OR COVID19 DEF AMORT</v>
          </cell>
          <cell r="E246">
            <v>5165475.37</v>
          </cell>
        </row>
        <row r="247">
          <cell r="C247">
            <v>151736</v>
          </cell>
          <cell r="D247" t="str">
            <v>OR COVID LATEFEE AMT</v>
          </cell>
          <cell r="E247">
            <v>-1217577.43</v>
          </cell>
        </row>
        <row r="248">
          <cell r="C248">
            <v>151802</v>
          </cell>
          <cell r="D248" t="str">
            <v>TSA SEC DIR2B OM OR</v>
          </cell>
          <cell r="E248">
            <v>1073599.78</v>
          </cell>
        </row>
        <row r="249">
          <cell r="C249">
            <v>151803</v>
          </cell>
          <cell r="D249" t="str">
            <v>OR TSA SECUR OM AMRT</v>
          </cell>
          <cell r="E249">
            <v>1951049.31</v>
          </cell>
        </row>
        <row r="250">
          <cell r="C250">
            <v>151804</v>
          </cell>
          <cell r="D250" t="str">
            <v>TSA SEC DIR2 COS OR</v>
          </cell>
          <cell r="E250">
            <v>1854820.53</v>
          </cell>
        </row>
        <row r="251">
          <cell r="C251">
            <v>151805</v>
          </cell>
          <cell r="D251" t="str">
            <v>OR TSA SECUR COS AMT</v>
          </cell>
          <cell r="E251">
            <v>506152.83</v>
          </cell>
        </row>
        <row r="252">
          <cell r="C252">
            <v>151806</v>
          </cell>
          <cell r="D252" t="str">
            <v>TSA SEC DIR2B OM WA</v>
          </cell>
          <cell r="E252">
            <v>358779.72</v>
          </cell>
        </row>
        <row r="253">
          <cell r="C253">
            <v>151808</v>
          </cell>
          <cell r="D253" t="str">
            <v>TSA SEC DIR2B COS WA</v>
          </cell>
          <cell r="E253">
            <v>334091.61</v>
          </cell>
        </row>
        <row r="254">
          <cell r="C254">
            <v>151810</v>
          </cell>
          <cell r="D254" t="str">
            <v>UNBILLED EST AMORT</v>
          </cell>
          <cell r="E254">
            <v>-12529</v>
          </cell>
        </row>
        <row r="255">
          <cell r="C255">
            <v>151812</v>
          </cell>
          <cell r="D255" t="str">
            <v>250 TAYLOR LEASE DEF</v>
          </cell>
          <cell r="E255">
            <v>6821358.8099999996</v>
          </cell>
        </row>
        <row r="256">
          <cell r="C256">
            <v>151814</v>
          </cell>
          <cell r="D256" t="str">
            <v>OR CAT AMORTIZATION</v>
          </cell>
          <cell r="E256">
            <v>146773.1</v>
          </cell>
        </row>
        <row r="257">
          <cell r="C257">
            <v>151816</v>
          </cell>
          <cell r="D257" t="str">
            <v>SEC DEF INT REV IND</v>
          </cell>
          <cell r="E257">
            <v>-9972.85</v>
          </cell>
        </row>
        <row r="258">
          <cell r="C258">
            <v>151817</v>
          </cell>
          <cell r="D258" t="str">
            <v>WA RATE MITIG DEF</v>
          </cell>
          <cell r="E258">
            <v>176903.82</v>
          </cell>
        </row>
        <row r="259">
          <cell r="C259">
            <v>151818</v>
          </cell>
          <cell r="D259" t="str">
            <v>DEF OR INDSTRIAL DSM</v>
          </cell>
          <cell r="E259">
            <v>6178742.54</v>
          </cell>
        </row>
        <row r="260">
          <cell r="C260">
            <v>151819</v>
          </cell>
          <cell r="D260" t="str">
            <v>OR RATE MITIG DEF</v>
          </cell>
          <cell r="E260">
            <v>2647124.48</v>
          </cell>
        </row>
        <row r="261">
          <cell r="C261">
            <v>151820</v>
          </cell>
          <cell r="D261" t="str">
            <v>AMORT OR DSM-INDUSTR</v>
          </cell>
          <cell r="E261">
            <v>4913648.83</v>
          </cell>
        </row>
        <row r="262">
          <cell r="C262">
            <v>151822</v>
          </cell>
          <cell r="D262" t="str">
            <v>DEF WA GREAT PROGRAM</v>
          </cell>
          <cell r="E262">
            <v>4634.8999999999996</v>
          </cell>
        </row>
        <row r="263">
          <cell r="C263">
            <v>151824</v>
          </cell>
          <cell r="D263" t="str">
            <v>AMORT WA GREAT PRGM</v>
          </cell>
          <cell r="E263">
            <v>853673.24</v>
          </cell>
        </row>
        <row r="264">
          <cell r="C264">
            <v>151826</v>
          </cell>
          <cell r="D264" t="str">
            <v>DEFER OR PUC FEE</v>
          </cell>
          <cell r="E264">
            <v>0</v>
          </cell>
        </row>
        <row r="265">
          <cell r="C265">
            <v>151828</v>
          </cell>
          <cell r="D265" t="str">
            <v>AMORT OR PUC FEE</v>
          </cell>
          <cell r="E265">
            <v>544387.97</v>
          </cell>
        </row>
        <row r="266">
          <cell r="C266">
            <v>151830</v>
          </cell>
          <cell r="D266" t="str">
            <v>OR DEF WARM - Res</v>
          </cell>
          <cell r="E266">
            <v>1024.44</v>
          </cell>
        </row>
        <row r="267">
          <cell r="C267">
            <v>151832</v>
          </cell>
          <cell r="D267" t="str">
            <v>Amort OR DEF WARM R</v>
          </cell>
          <cell r="E267">
            <v>404332.19</v>
          </cell>
        </row>
        <row r="268">
          <cell r="C268">
            <v>151834</v>
          </cell>
          <cell r="D268" t="str">
            <v>OR DEF WARM - Com</v>
          </cell>
          <cell r="E268">
            <v>1081.77</v>
          </cell>
        </row>
        <row r="269">
          <cell r="C269">
            <v>151836</v>
          </cell>
          <cell r="D269" t="str">
            <v>Amort OR DEF WARM C</v>
          </cell>
          <cell r="E269">
            <v>360517.83</v>
          </cell>
        </row>
        <row r="270">
          <cell r="C270">
            <v>151838</v>
          </cell>
          <cell r="D270" t="str">
            <v>WS Pen Reg Asset-OR</v>
          </cell>
          <cell r="E270">
            <v>4549309</v>
          </cell>
        </row>
        <row r="271">
          <cell r="C271">
            <v>151840</v>
          </cell>
          <cell r="D271" t="str">
            <v>West States CP - OR</v>
          </cell>
          <cell r="E271">
            <v>350529</v>
          </cell>
        </row>
        <row r="272">
          <cell r="C272">
            <v>151842</v>
          </cell>
          <cell r="D272" t="str">
            <v>WS Pen Reg Asset-WA</v>
          </cell>
          <cell r="E272">
            <v>525214</v>
          </cell>
        </row>
        <row r="273">
          <cell r="C273">
            <v>151844</v>
          </cell>
          <cell r="D273" t="str">
            <v>West States CP - WA</v>
          </cell>
          <cell r="E273">
            <v>40467</v>
          </cell>
        </row>
        <row r="274">
          <cell r="C274">
            <v>151846</v>
          </cell>
          <cell r="D274" t="str">
            <v>OR COM 31 DECOUP DEF</v>
          </cell>
          <cell r="E274">
            <v>-21367.07</v>
          </cell>
        </row>
        <row r="275">
          <cell r="C275">
            <v>151848</v>
          </cell>
          <cell r="D275" t="str">
            <v>OR COM 31 DECOUP AMR</v>
          </cell>
          <cell r="E275">
            <v>-522124.86</v>
          </cell>
        </row>
        <row r="276">
          <cell r="C276">
            <v>151850</v>
          </cell>
          <cell r="D276" t="str">
            <v>SEC ADJ COM 31 D DEF</v>
          </cell>
          <cell r="E276">
            <v>-177.81</v>
          </cell>
        </row>
        <row r="277">
          <cell r="C277">
            <v>151852</v>
          </cell>
          <cell r="D277" t="str">
            <v>OR COM 3 DECOUP AMRT</v>
          </cell>
          <cell r="E277">
            <v>-6322921.8899999997</v>
          </cell>
        </row>
        <row r="278">
          <cell r="C278">
            <v>151854</v>
          </cell>
          <cell r="D278" t="str">
            <v>OR COMM 3 DECOUP DEF</v>
          </cell>
          <cell r="E278">
            <v>-1020635.39</v>
          </cell>
        </row>
        <row r="279">
          <cell r="C279">
            <v>151858</v>
          </cell>
          <cell r="D279" t="str">
            <v>SEC INT ADJ COM DECG</v>
          </cell>
          <cell r="E279">
            <v>-402.65</v>
          </cell>
        </row>
        <row r="280">
          <cell r="C280">
            <v>151860</v>
          </cell>
          <cell r="D280" t="str">
            <v>SEC INT ADJ RES DECG</v>
          </cell>
          <cell r="E280">
            <v>-7071.34</v>
          </cell>
        </row>
        <row r="281">
          <cell r="C281">
            <v>151862</v>
          </cell>
          <cell r="D281" t="str">
            <v>Amort-SEC Def. Int</v>
          </cell>
          <cell r="E281">
            <v>-770051.73</v>
          </cell>
        </row>
        <row r="282">
          <cell r="C282">
            <v>151864</v>
          </cell>
          <cell r="D282" t="str">
            <v>DECOUP DEF OR - RES</v>
          </cell>
          <cell r="E282">
            <v>146548.85999999999</v>
          </cell>
        </row>
        <row r="283">
          <cell r="C283">
            <v>151866</v>
          </cell>
          <cell r="D283" t="str">
            <v>INTERVENER FUNDING</v>
          </cell>
          <cell r="E283">
            <v>0</v>
          </cell>
        </row>
        <row r="284">
          <cell r="C284">
            <v>151868</v>
          </cell>
          <cell r="D284" t="str">
            <v>AMORT OR DECOUP-RES</v>
          </cell>
          <cell r="E284">
            <v>-8885681.1300000008</v>
          </cell>
        </row>
        <row r="285">
          <cell r="C285">
            <v>151870</v>
          </cell>
          <cell r="D285" t="str">
            <v>NWIGU INTERVENOR MAT</v>
          </cell>
          <cell r="E285">
            <v>0</v>
          </cell>
        </row>
        <row r="286">
          <cell r="C286">
            <v>151872</v>
          </cell>
          <cell r="D286" t="str">
            <v>OR ENV SITE UNA RES</v>
          </cell>
          <cell r="E286">
            <v>-1143716.29</v>
          </cell>
        </row>
        <row r="287">
          <cell r="C287">
            <v>151874</v>
          </cell>
          <cell r="D287" t="str">
            <v>OR ONLY ENV SITE UNA</v>
          </cell>
          <cell r="E287">
            <v>1143716.29</v>
          </cell>
        </row>
        <row r="288">
          <cell r="C288">
            <v>151878</v>
          </cell>
          <cell r="D288" t="str">
            <v>DEFER- INTERV ISSUE</v>
          </cell>
          <cell r="E288">
            <v>96000</v>
          </cell>
        </row>
        <row r="289">
          <cell r="C289">
            <v>151880</v>
          </cell>
          <cell r="D289" t="str">
            <v>AMORT - CUB INTERVEN</v>
          </cell>
          <cell r="E289">
            <v>102081.69</v>
          </cell>
        </row>
        <row r="290">
          <cell r="C290">
            <v>151882</v>
          </cell>
          <cell r="D290" t="str">
            <v>AMORT - NWIGU INTERV</v>
          </cell>
          <cell r="E290">
            <v>58309.64</v>
          </cell>
        </row>
        <row r="291">
          <cell r="C291">
            <v>151886</v>
          </cell>
          <cell r="D291" t="str">
            <v>WA ENERGY EFFICIENCY</v>
          </cell>
          <cell r="E291">
            <v>0</v>
          </cell>
        </row>
        <row r="292">
          <cell r="C292">
            <v>151888</v>
          </cell>
          <cell r="D292" t="str">
            <v>AMORT SCH 178 RESID.</v>
          </cell>
          <cell r="E292">
            <v>-37367.4</v>
          </cell>
        </row>
        <row r="293">
          <cell r="C293">
            <v>151890</v>
          </cell>
          <cell r="D293" t="str">
            <v>WA - LIEE DEF</v>
          </cell>
          <cell r="E293">
            <v>9978.16</v>
          </cell>
        </row>
        <row r="294">
          <cell r="C294">
            <v>151892</v>
          </cell>
          <cell r="D294" t="str">
            <v>WA - LIEE AMORT</v>
          </cell>
          <cell r="E294">
            <v>-339017.45</v>
          </cell>
        </row>
        <row r="295">
          <cell r="C295">
            <v>151894</v>
          </cell>
          <cell r="D295" t="str">
            <v>AMORT WA DSM</v>
          </cell>
          <cell r="E295">
            <v>-704492.57</v>
          </cell>
        </row>
        <row r="296">
          <cell r="C296">
            <v>151896</v>
          </cell>
          <cell r="D296" t="str">
            <v>WA EE DEF-HISTORICAL</v>
          </cell>
          <cell r="E296">
            <v>1384763.31</v>
          </cell>
        </row>
        <row r="297">
          <cell r="C297">
            <v>151898</v>
          </cell>
          <cell r="D297" t="str">
            <v>WA EE DEF - TRUEUP</v>
          </cell>
          <cell r="E297">
            <v>744628.86</v>
          </cell>
        </row>
        <row r="298">
          <cell r="C298">
            <v>151900</v>
          </cell>
          <cell r="D298" t="str">
            <v>DEF GEOTEE - COM</v>
          </cell>
          <cell r="E298">
            <v>0</v>
          </cell>
        </row>
        <row r="299">
          <cell r="C299">
            <v>151902</v>
          </cell>
          <cell r="D299" t="str">
            <v>DEF GEOTEE - RES</v>
          </cell>
          <cell r="E299">
            <v>0</v>
          </cell>
        </row>
        <row r="300">
          <cell r="C300">
            <v>151904</v>
          </cell>
          <cell r="D300" t="str">
            <v>PENSION BALANCING-OR</v>
          </cell>
          <cell r="E300">
            <v>33951976.189999998</v>
          </cell>
        </row>
        <row r="301">
          <cell r="C301">
            <v>151908</v>
          </cell>
          <cell r="D301" t="str">
            <v>MLT FAM SCHD405 PMTS</v>
          </cell>
          <cell r="E301">
            <v>333533.19</v>
          </cell>
        </row>
        <row r="302">
          <cell r="C302">
            <v>151910</v>
          </cell>
          <cell r="D302" t="str">
            <v>MLT FAM SCHD4 AMORT</v>
          </cell>
          <cell r="E302">
            <v>-38114.49</v>
          </cell>
        </row>
        <row r="303">
          <cell r="C303">
            <v>151918</v>
          </cell>
          <cell r="D303" t="str">
            <v>AMORT WA CONSERV ASS</v>
          </cell>
          <cell r="E303">
            <v>-11131.44</v>
          </cell>
        </row>
        <row r="304">
          <cell r="C304">
            <v>151919</v>
          </cell>
          <cell r="D304" t="str">
            <v>HB 2475-LOW INC BILL</v>
          </cell>
          <cell r="E304">
            <v>129214.73</v>
          </cell>
        </row>
        <row r="305">
          <cell r="C305">
            <v>151920</v>
          </cell>
          <cell r="D305" t="str">
            <v>OR DEF-HOOD RIV SVC</v>
          </cell>
          <cell r="E305">
            <v>0</v>
          </cell>
        </row>
        <row r="306">
          <cell r="C306">
            <v>151922</v>
          </cell>
          <cell r="D306" t="str">
            <v>WA DEF-WHITE S SVC R</v>
          </cell>
          <cell r="E306">
            <v>0</v>
          </cell>
        </row>
        <row r="307">
          <cell r="C307">
            <v>151924</v>
          </cell>
          <cell r="D307" t="str">
            <v>REG ASSET RECLASS-LT</v>
          </cell>
          <cell r="E307">
            <v>0</v>
          </cell>
        </row>
        <row r="308">
          <cell r="C308">
            <v>151930</v>
          </cell>
          <cell r="D308" t="str">
            <v>RNG ADJ MECH DEF</v>
          </cell>
          <cell r="E308">
            <v>-73350.37</v>
          </cell>
        </row>
        <row r="309">
          <cell r="C309">
            <v>151932</v>
          </cell>
          <cell r="D309" t="str">
            <v>OR CPP DEF TRANSP</v>
          </cell>
          <cell r="E309">
            <v>-1023126.85</v>
          </cell>
        </row>
        <row r="310">
          <cell r="C310">
            <v>151934</v>
          </cell>
          <cell r="D310" t="str">
            <v>OR CPP AMORT TRANSP</v>
          </cell>
          <cell r="E310">
            <v>-620751.14</v>
          </cell>
        </row>
        <row r="311">
          <cell r="C311">
            <v>151936</v>
          </cell>
          <cell r="D311" t="str">
            <v>OR CPP DEF SPEC CONT</v>
          </cell>
          <cell r="E311">
            <v>-260967.25</v>
          </cell>
        </row>
        <row r="312">
          <cell r="C312">
            <v>154005</v>
          </cell>
          <cell r="D312" t="str">
            <v>FAS133 L.T. GAIN SW&amp;</v>
          </cell>
          <cell r="E312">
            <v>7884030</v>
          </cell>
        </row>
        <row r="313">
          <cell r="C313">
            <v>154010</v>
          </cell>
          <cell r="D313" t="str">
            <v>FAS 133 L.T. GAIN PH</v>
          </cell>
          <cell r="E313">
            <v>123992</v>
          </cell>
        </row>
        <row r="314">
          <cell r="C314">
            <v>154015</v>
          </cell>
          <cell r="D314" t="str">
            <v>PHYSICAL OPT-LT GAIN</v>
          </cell>
          <cell r="E314">
            <v>0</v>
          </cell>
        </row>
        <row r="315">
          <cell r="C315">
            <v>157005</v>
          </cell>
          <cell r="D315" t="str">
            <v>CSV EDC LIFE INSUR</v>
          </cell>
          <cell r="E315">
            <v>883535.12</v>
          </cell>
        </row>
        <row r="316">
          <cell r="C316">
            <v>157010</v>
          </cell>
          <cell r="D316" t="str">
            <v>CSV DDC W/ TOLI</v>
          </cell>
          <cell r="E316">
            <v>2275452</v>
          </cell>
        </row>
        <row r="317">
          <cell r="C317">
            <v>157015</v>
          </cell>
          <cell r="D317" t="str">
            <v>CSV COLI 6/19 YE</v>
          </cell>
          <cell r="E317">
            <v>8889769.5999999996</v>
          </cell>
        </row>
        <row r="318">
          <cell r="C318">
            <v>157020</v>
          </cell>
          <cell r="D318" t="str">
            <v>CSV ESRIP W/ TOLI</v>
          </cell>
          <cell r="E318">
            <v>4305008.5599999996</v>
          </cell>
        </row>
        <row r="319">
          <cell r="C319">
            <v>157025</v>
          </cell>
          <cell r="D319" t="str">
            <v>CSV EDC LIFE INSUR</v>
          </cell>
          <cell r="E319">
            <v>333194.03999999998</v>
          </cell>
        </row>
        <row r="320">
          <cell r="C320">
            <v>157030</v>
          </cell>
          <cell r="D320" t="str">
            <v>CSV ESRIP W/ TOLI</v>
          </cell>
          <cell r="E320">
            <v>9207760.9600000009</v>
          </cell>
        </row>
        <row r="321">
          <cell r="C321">
            <v>157035</v>
          </cell>
          <cell r="D321" t="str">
            <v>CSV TODD LIFE INSUR</v>
          </cell>
          <cell r="E321">
            <v>10975988.24</v>
          </cell>
        </row>
        <row r="322">
          <cell r="C322">
            <v>157040</v>
          </cell>
          <cell r="D322" t="str">
            <v>SUP TRUST DC PLAN 1</v>
          </cell>
          <cell r="E322">
            <v>6663781.6299999999</v>
          </cell>
        </row>
        <row r="323">
          <cell r="C323">
            <v>157045</v>
          </cell>
          <cell r="D323" t="str">
            <v>SUP TRUST DC PLAN 2</v>
          </cell>
          <cell r="E323">
            <v>1443497.79</v>
          </cell>
        </row>
        <row r="324">
          <cell r="C324">
            <v>157050</v>
          </cell>
          <cell r="D324" t="str">
            <v>SUP TRUST SERP PLAN1</v>
          </cell>
          <cell r="E324">
            <v>3843033.12</v>
          </cell>
        </row>
        <row r="325">
          <cell r="C325">
            <v>157055</v>
          </cell>
          <cell r="D325" t="str">
            <v>SUP TRUST SERP PLAN2</v>
          </cell>
          <cell r="E325">
            <v>428890.19</v>
          </cell>
        </row>
        <row r="326">
          <cell r="C326">
            <v>160005</v>
          </cell>
          <cell r="D326" t="str">
            <v>ROU UTIL LEASE ASSET</v>
          </cell>
          <cell r="E326">
            <v>85780021.870000005</v>
          </cell>
        </row>
        <row r="327">
          <cell r="C327">
            <v>160010</v>
          </cell>
          <cell r="D327" t="str">
            <v>ROU UTIL LS ASS-250</v>
          </cell>
          <cell r="E327">
            <v>-22203.279999999999</v>
          </cell>
        </row>
        <row r="328">
          <cell r="C328">
            <v>160205</v>
          </cell>
          <cell r="D328" t="str">
            <v>ROU UTIL LEAS ACC DE</v>
          </cell>
          <cell r="E328">
            <v>-12850050.07</v>
          </cell>
        </row>
        <row r="329">
          <cell r="C329">
            <v>163005</v>
          </cell>
          <cell r="D329" t="str">
            <v>LEASE RECEIVABLE- LT</v>
          </cell>
          <cell r="E329">
            <v>568477.18000000005</v>
          </cell>
        </row>
        <row r="330">
          <cell r="C330">
            <v>163010</v>
          </cell>
          <cell r="D330" t="str">
            <v>N. MIST LT LEASE REC</v>
          </cell>
          <cell r="E330">
            <v>134911327.75</v>
          </cell>
        </row>
        <row r="331">
          <cell r="C331">
            <v>169005</v>
          </cell>
          <cell r="D331" t="str">
            <v>CLOUD UTIL PLANT INS</v>
          </cell>
          <cell r="E331">
            <v>42063020.020000003</v>
          </cell>
        </row>
        <row r="332">
          <cell r="C332">
            <v>169006</v>
          </cell>
          <cell r="D332" t="str">
            <v>CWIP - CLOUD UTIL</v>
          </cell>
          <cell r="E332">
            <v>7891311.1299999999</v>
          </cell>
        </row>
        <row r="333">
          <cell r="C333">
            <v>169010</v>
          </cell>
          <cell r="D333" t="str">
            <v>CLOUD UTL PL DEPR</v>
          </cell>
          <cell r="E333">
            <v>-6020521.2199999997</v>
          </cell>
        </row>
        <row r="334">
          <cell r="C334">
            <v>169103</v>
          </cell>
          <cell r="D334" t="str">
            <v>BONUS POH CLEARING</v>
          </cell>
          <cell r="E334">
            <v>-1421062.92</v>
          </cell>
        </row>
        <row r="335">
          <cell r="C335">
            <v>169104</v>
          </cell>
          <cell r="D335" t="str">
            <v>POH CLEARING</v>
          </cell>
          <cell r="E335">
            <v>-790752.92</v>
          </cell>
        </row>
        <row r="336">
          <cell r="C336">
            <v>169105</v>
          </cell>
          <cell r="D336" t="str">
            <v>Long Term Prepaids</v>
          </cell>
          <cell r="E336">
            <v>0</v>
          </cell>
        </row>
        <row r="337">
          <cell r="C337">
            <v>169110</v>
          </cell>
          <cell r="D337" t="str">
            <v>WC INS Recover - LT</v>
          </cell>
          <cell r="E337">
            <v>0</v>
          </cell>
        </row>
        <row r="338">
          <cell r="C338">
            <v>169115</v>
          </cell>
          <cell r="D338" t="str">
            <v>UNAMT DEBT EXP LOC</v>
          </cell>
          <cell r="E338">
            <v>1403099.94</v>
          </cell>
        </row>
        <row r="339">
          <cell r="C339">
            <v>169120</v>
          </cell>
          <cell r="D339" t="str">
            <v>Def Ince-Sng Fam Con</v>
          </cell>
          <cell r="E339">
            <v>3604056</v>
          </cell>
        </row>
        <row r="340">
          <cell r="C340">
            <v>169125</v>
          </cell>
          <cell r="D340" t="str">
            <v>Acc Amort - DI - SFC</v>
          </cell>
          <cell r="E340">
            <v>-198028.13</v>
          </cell>
        </row>
        <row r="341">
          <cell r="C341">
            <v>169130</v>
          </cell>
          <cell r="D341" t="str">
            <v>Def Ince-Mltf Mult M</v>
          </cell>
          <cell r="E341">
            <v>3151688</v>
          </cell>
        </row>
        <row r="342">
          <cell r="C342">
            <v>169135</v>
          </cell>
          <cell r="D342" t="str">
            <v>Acc Amort - DI - MMM</v>
          </cell>
          <cell r="E342">
            <v>-158299.10999999999</v>
          </cell>
        </row>
        <row r="343">
          <cell r="C343">
            <v>169136</v>
          </cell>
          <cell r="D343" t="str">
            <v>Def Incen-WA Single</v>
          </cell>
          <cell r="E343">
            <v>6000</v>
          </cell>
        </row>
        <row r="344">
          <cell r="C344">
            <v>169137</v>
          </cell>
          <cell r="D344" t="str">
            <v>Acc Amort Def Incent</v>
          </cell>
          <cell r="E344">
            <v>-26.32</v>
          </cell>
        </row>
        <row r="345">
          <cell r="C345">
            <v>169140</v>
          </cell>
          <cell r="D345" t="str">
            <v>LEASE CLEARING</v>
          </cell>
          <cell r="E345">
            <v>0</v>
          </cell>
        </row>
        <row r="346">
          <cell r="C346">
            <v>169145</v>
          </cell>
          <cell r="D346" t="str">
            <v>LEASE ASSET CLEARING</v>
          </cell>
          <cell r="E346">
            <v>0</v>
          </cell>
        </row>
        <row r="347">
          <cell r="C347">
            <v>169150</v>
          </cell>
          <cell r="D347" t="str">
            <v>CIS SUSPENSE</v>
          </cell>
          <cell r="E347">
            <v>112739.97</v>
          </cell>
        </row>
        <row r="348">
          <cell r="C348">
            <v>169155</v>
          </cell>
          <cell r="D348" t="str">
            <v>SUSPENSE</v>
          </cell>
          <cell r="E348">
            <v>0</v>
          </cell>
        </row>
        <row r="349">
          <cell r="C349">
            <v>169165</v>
          </cell>
          <cell r="D349" t="str">
            <v>PRELIMINARY SURVEYS</v>
          </cell>
          <cell r="E349">
            <v>4295756.67</v>
          </cell>
        </row>
        <row r="350">
          <cell r="C350">
            <v>169170</v>
          </cell>
          <cell r="D350" t="str">
            <v>CLEARING</v>
          </cell>
          <cell r="E350">
            <v>0</v>
          </cell>
        </row>
        <row r="351">
          <cell r="C351">
            <v>169175</v>
          </cell>
          <cell r="D351" t="str">
            <v>MULT CNTY TAX</v>
          </cell>
          <cell r="E351">
            <v>-177973.51</v>
          </cell>
        </row>
        <row r="352">
          <cell r="C352">
            <v>169180</v>
          </cell>
          <cell r="D352" t="str">
            <v>METRO SHS TAX</v>
          </cell>
          <cell r="E352">
            <v>85306</v>
          </cell>
        </row>
        <row r="353">
          <cell r="C353">
            <v>169185</v>
          </cell>
          <cell r="D353" t="str">
            <v>ACCOUNT ADJUSTMENTS</v>
          </cell>
          <cell r="E353">
            <v>819.63</v>
          </cell>
        </row>
        <row r="354">
          <cell r="C354">
            <v>169503</v>
          </cell>
          <cell r="D354" t="str">
            <v>LG COMP MAINT 17 Cst</v>
          </cell>
          <cell r="E354">
            <v>1259941.01</v>
          </cell>
        </row>
        <row r="355">
          <cell r="C355">
            <v>169504</v>
          </cell>
          <cell r="D355" t="str">
            <v>COMP MAINT AMORT2013</v>
          </cell>
          <cell r="E355">
            <v>-1226981.55</v>
          </cell>
        </row>
        <row r="356">
          <cell r="C356">
            <v>169505</v>
          </cell>
          <cell r="D356" t="str">
            <v>COMP MAINT 2009 Cost</v>
          </cell>
          <cell r="E356">
            <v>1226981.55</v>
          </cell>
        </row>
        <row r="357">
          <cell r="C357">
            <v>169506</v>
          </cell>
          <cell r="D357" t="str">
            <v>LRG COMP MAINT AMORT</v>
          </cell>
          <cell r="E357">
            <v>-1259941.01</v>
          </cell>
        </row>
        <row r="358">
          <cell r="C358">
            <v>169509</v>
          </cell>
          <cell r="D358" t="str">
            <v>N LNG COMP MAINT Exp</v>
          </cell>
          <cell r="E358">
            <v>204968.21</v>
          </cell>
        </row>
        <row r="359">
          <cell r="C359">
            <v>169512</v>
          </cell>
          <cell r="D359" t="str">
            <v>N LNG COMP MAINT Amo</v>
          </cell>
          <cell r="E359">
            <v>-174214.34</v>
          </cell>
        </row>
        <row r="360">
          <cell r="C360">
            <v>169515</v>
          </cell>
          <cell r="D360" t="str">
            <v>Mist 500 Compr Main</v>
          </cell>
          <cell r="E360">
            <v>735437.18</v>
          </cell>
        </row>
        <row r="361">
          <cell r="C361">
            <v>169518</v>
          </cell>
          <cell r="D361" t="str">
            <v>Mist500COMP MAIN Amo</v>
          </cell>
          <cell r="E361">
            <v>-317141.84000000003</v>
          </cell>
        </row>
        <row r="362">
          <cell r="C362">
            <v>169521</v>
          </cell>
          <cell r="D362" t="str">
            <v>Mist600Comp Maint-18</v>
          </cell>
          <cell r="E362">
            <v>91090.29</v>
          </cell>
        </row>
        <row r="363">
          <cell r="C363">
            <v>169524</v>
          </cell>
          <cell r="D363" t="str">
            <v>Mist 600 Comp Amort</v>
          </cell>
          <cell r="E363">
            <v>-80460.83</v>
          </cell>
        </row>
        <row r="364">
          <cell r="C364">
            <v>169527</v>
          </cell>
          <cell r="D364" t="str">
            <v>Mist600Comp Maint-18</v>
          </cell>
          <cell r="E364">
            <v>182108.56</v>
          </cell>
        </row>
        <row r="365">
          <cell r="C365">
            <v>169530</v>
          </cell>
          <cell r="D365" t="str">
            <v>Mist 600 Comp Amort</v>
          </cell>
          <cell r="E365">
            <v>-160882.79999999999</v>
          </cell>
        </row>
        <row r="366">
          <cell r="C366">
            <v>169533</v>
          </cell>
          <cell r="D366" t="str">
            <v>2019 GC300 COMP COST</v>
          </cell>
          <cell r="E366">
            <v>958048.15</v>
          </cell>
        </row>
        <row r="367">
          <cell r="C367">
            <v>169536</v>
          </cell>
          <cell r="D367" t="str">
            <v>2019 GC300 COMP AMOR</v>
          </cell>
          <cell r="E367">
            <v>-587753.9</v>
          </cell>
        </row>
        <row r="368">
          <cell r="C368">
            <v>169539</v>
          </cell>
          <cell r="D368" t="str">
            <v>2019 GC400 COMP COST</v>
          </cell>
          <cell r="E368">
            <v>1121687.8500000001</v>
          </cell>
        </row>
        <row r="369">
          <cell r="C369">
            <v>169542</v>
          </cell>
          <cell r="D369" t="str">
            <v>2019 GC400 COMP AMOR</v>
          </cell>
          <cell r="E369">
            <v>-681829.64</v>
          </cell>
        </row>
        <row r="370">
          <cell r="C370">
            <v>169545</v>
          </cell>
          <cell r="D370" t="str">
            <v>2019 GC500 COMP COST</v>
          </cell>
          <cell r="E370">
            <v>3253266.19</v>
          </cell>
        </row>
        <row r="371">
          <cell r="C371">
            <v>169548</v>
          </cell>
          <cell r="D371" t="str">
            <v>2019 GC500 COMP AMOR</v>
          </cell>
          <cell r="E371">
            <v>-1260115.47</v>
          </cell>
        </row>
        <row r="372">
          <cell r="C372">
            <v>169551</v>
          </cell>
          <cell r="D372" t="str">
            <v>2019 GC600 COMP COST</v>
          </cell>
          <cell r="E372">
            <v>406728.4</v>
          </cell>
        </row>
        <row r="373">
          <cell r="C373">
            <v>169554</v>
          </cell>
          <cell r="D373" t="str">
            <v>2019 GC600 COMP AMOR</v>
          </cell>
          <cell r="E373">
            <v>-186717.42</v>
          </cell>
        </row>
        <row r="374">
          <cell r="C374">
            <v>169557</v>
          </cell>
          <cell r="D374" t="str">
            <v>2019 GC600 COMP UT C</v>
          </cell>
          <cell r="E374">
            <v>191650.23</v>
          </cell>
        </row>
        <row r="375">
          <cell r="C375">
            <v>169560</v>
          </cell>
          <cell r="D375" t="str">
            <v>2019 GC600 COMP UT A</v>
          </cell>
          <cell r="E375">
            <v>-88343.09</v>
          </cell>
        </row>
        <row r="376">
          <cell r="C376">
            <v>169563</v>
          </cell>
          <cell r="D376" t="str">
            <v>SALEM COMP REBUI COS</v>
          </cell>
          <cell r="E376">
            <v>30601.71</v>
          </cell>
        </row>
        <row r="377">
          <cell r="C377">
            <v>169564</v>
          </cell>
          <cell r="D377" t="str">
            <v>2022 GC500 CENTRIFUG</v>
          </cell>
          <cell r="E377">
            <v>902301.12</v>
          </cell>
        </row>
        <row r="378">
          <cell r="C378">
            <v>169565</v>
          </cell>
          <cell r="D378" t="str">
            <v>DELL LEASE DEFERRED</v>
          </cell>
          <cell r="E378">
            <v>-0.02</v>
          </cell>
        </row>
        <row r="379">
          <cell r="C379">
            <v>169566</v>
          </cell>
          <cell r="D379" t="str">
            <v>SALEM COMP REBUI AMO</v>
          </cell>
          <cell r="E379">
            <v>-10710.54</v>
          </cell>
        </row>
        <row r="380">
          <cell r="C380">
            <v>169567</v>
          </cell>
          <cell r="D380" t="str">
            <v>2022 GC500 CENTRIGUG</v>
          </cell>
          <cell r="E380">
            <v>-70706.19</v>
          </cell>
        </row>
        <row r="381">
          <cell r="C381">
            <v>169805</v>
          </cell>
          <cell r="D381" t="str">
            <v>NON-UTILITY LEASEHOL</v>
          </cell>
          <cell r="E381">
            <v>1148445.8500000001</v>
          </cell>
        </row>
        <row r="382">
          <cell r="C382">
            <v>169810</v>
          </cell>
          <cell r="D382" t="str">
            <v>AMT OF NON-UTILITY L</v>
          </cell>
          <cell r="E382">
            <v>-1129462.3</v>
          </cell>
        </row>
        <row r="383">
          <cell r="C383">
            <v>169815</v>
          </cell>
          <cell r="D383" t="str">
            <v>GAIN TRUCK LOT LHI</v>
          </cell>
          <cell r="E383">
            <v>-3400229.21</v>
          </cell>
        </row>
        <row r="384">
          <cell r="C384">
            <v>169820</v>
          </cell>
          <cell r="D384" t="str">
            <v>LH Imp-250 Taylor HQ</v>
          </cell>
          <cell r="E384">
            <v>32237280.5</v>
          </cell>
        </row>
        <row r="385">
          <cell r="C385">
            <v>169825</v>
          </cell>
          <cell r="D385" t="str">
            <v>AMT-LH 250 Taylor HQ</v>
          </cell>
          <cell r="E385">
            <v>-4149678.25</v>
          </cell>
        </row>
        <row r="386">
          <cell r="C386">
            <v>169830</v>
          </cell>
          <cell r="D386" t="str">
            <v>OPS LEASEHOLD IMPROV</v>
          </cell>
          <cell r="E386">
            <v>3632709.55</v>
          </cell>
        </row>
        <row r="387">
          <cell r="C387">
            <v>169835</v>
          </cell>
          <cell r="D387" t="str">
            <v>AMORT GAIN ON TRUCK</v>
          </cell>
          <cell r="E387">
            <v>366404.07</v>
          </cell>
        </row>
        <row r="388">
          <cell r="C388">
            <v>169840</v>
          </cell>
          <cell r="D388" t="str">
            <v>AMORT - OPS LEASEHOL</v>
          </cell>
          <cell r="E388">
            <v>-3448157.19</v>
          </cell>
        </row>
        <row r="389">
          <cell r="C389">
            <v>169845</v>
          </cell>
          <cell r="D389" t="str">
            <v>ALBANY LEASEHOLD IMP</v>
          </cell>
          <cell r="E389">
            <v>2722.5</v>
          </cell>
        </row>
        <row r="390">
          <cell r="C390">
            <v>169850</v>
          </cell>
          <cell r="D390" t="str">
            <v>AMORT - ALB LEASEHOL</v>
          </cell>
          <cell r="E390">
            <v>-2722.5</v>
          </cell>
        </row>
        <row r="391">
          <cell r="C391">
            <v>169855</v>
          </cell>
          <cell r="D391" t="str">
            <v>Livingston Tower LHI</v>
          </cell>
          <cell r="E391">
            <v>102732.75</v>
          </cell>
        </row>
        <row r="392">
          <cell r="C392">
            <v>169860</v>
          </cell>
          <cell r="D392" t="str">
            <v>LIVING TOWNE LHI AMO</v>
          </cell>
          <cell r="E392">
            <v>-29825.63</v>
          </cell>
        </row>
        <row r="393">
          <cell r="C393">
            <v>169865</v>
          </cell>
          <cell r="D393" t="str">
            <v>ONE NECK BEND LHI</v>
          </cell>
          <cell r="E393">
            <v>153159.73000000001</v>
          </cell>
        </row>
        <row r="394">
          <cell r="C394">
            <v>169870</v>
          </cell>
          <cell r="D394" t="str">
            <v>ONENECK BEND LHI AMR</v>
          </cell>
          <cell r="E394">
            <v>-89112.23</v>
          </cell>
        </row>
        <row r="395">
          <cell r="C395">
            <v>169875</v>
          </cell>
          <cell r="D395" t="str">
            <v>ST. HONORE LHI COSTS</v>
          </cell>
          <cell r="E395">
            <v>162033.84</v>
          </cell>
        </row>
        <row r="396">
          <cell r="C396">
            <v>169880</v>
          </cell>
          <cell r="D396" t="str">
            <v>ST. HONORE LHI AMORT</v>
          </cell>
          <cell r="E396">
            <v>-16204.41</v>
          </cell>
        </row>
        <row r="397">
          <cell r="C397">
            <v>169885</v>
          </cell>
          <cell r="D397" t="str">
            <v>DAIRY BUIL LHI COSTS</v>
          </cell>
          <cell r="E397">
            <v>22234.71</v>
          </cell>
        </row>
        <row r="398">
          <cell r="C398">
            <v>172015</v>
          </cell>
          <cell r="D398" t="str">
            <v>INVEST NW ENERGYCORP</v>
          </cell>
          <cell r="E398">
            <v>59541980.439999998</v>
          </cell>
        </row>
        <row r="399">
          <cell r="C399">
            <v>172084</v>
          </cell>
          <cell r="D399" t="str">
            <v>INVEST IN RNG HOLDCO</v>
          </cell>
          <cell r="E399">
            <v>15485057.119999999</v>
          </cell>
        </row>
        <row r="400">
          <cell r="C400">
            <v>204005</v>
          </cell>
          <cell r="D400" t="str">
            <v>N/P COM PAPER</v>
          </cell>
          <cell r="E400">
            <v>-162100000</v>
          </cell>
        </row>
        <row r="401">
          <cell r="C401">
            <v>208005</v>
          </cell>
          <cell r="D401" t="str">
            <v>DEBT ISSU COST-CURRE</v>
          </cell>
          <cell r="E401">
            <v>75135.92</v>
          </cell>
        </row>
        <row r="402">
          <cell r="C402">
            <v>208010</v>
          </cell>
          <cell r="D402" t="str">
            <v>CURR PORTION LT DEBT</v>
          </cell>
          <cell r="E402">
            <v>-90000000</v>
          </cell>
        </row>
        <row r="403">
          <cell r="C403">
            <v>212005</v>
          </cell>
          <cell r="D403" t="str">
            <v>GR/IR</v>
          </cell>
          <cell r="E403">
            <v>-16629202.26</v>
          </cell>
        </row>
        <row r="404">
          <cell r="C404">
            <v>212006</v>
          </cell>
          <cell r="D404" t="str">
            <v>GR/IR CONVERSION</v>
          </cell>
          <cell r="E404">
            <v>-1747393.42</v>
          </cell>
        </row>
        <row r="405">
          <cell r="C405">
            <v>212105</v>
          </cell>
          <cell r="D405" t="str">
            <v>A/P VOUCHERS</v>
          </cell>
          <cell r="E405">
            <v>-20536647.190000001</v>
          </cell>
        </row>
        <row r="406">
          <cell r="C406">
            <v>212106</v>
          </cell>
          <cell r="D406" t="str">
            <v>A/P VOUCH CONVERSION</v>
          </cell>
          <cell r="E406">
            <v>0</v>
          </cell>
        </row>
        <row r="407">
          <cell r="C407">
            <v>212107</v>
          </cell>
          <cell r="D407" t="str">
            <v>EMPLOYEE VENDOR</v>
          </cell>
          <cell r="E407">
            <v>-156.88</v>
          </cell>
        </row>
        <row r="408">
          <cell r="C408">
            <v>212205</v>
          </cell>
          <cell r="D408" t="str">
            <v>A/P ACCRUED INV</v>
          </cell>
          <cell r="E408">
            <v>-16334528.210000001</v>
          </cell>
        </row>
        <row r="409">
          <cell r="C409">
            <v>212310</v>
          </cell>
          <cell r="D409" t="str">
            <v>PERFORMANCE BONUS AC</v>
          </cell>
          <cell r="E409">
            <v>-7078635.7800000003</v>
          </cell>
        </row>
        <row r="410">
          <cell r="C410">
            <v>212405</v>
          </cell>
          <cell r="D410" t="str">
            <v>DEMAND CHARGE EQUALI</v>
          </cell>
          <cell r="E410">
            <v>4626666</v>
          </cell>
        </row>
        <row r="411">
          <cell r="C411">
            <v>212505</v>
          </cell>
          <cell r="D411" t="str">
            <v>A/P EQUAL PAY BAL</v>
          </cell>
          <cell r="E411">
            <v>-17316380.41</v>
          </cell>
        </row>
        <row r="412">
          <cell r="C412">
            <v>212605</v>
          </cell>
          <cell r="D412" t="str">
            <v>COG LIABILITY</v>
          </cell>
          <cell r="E412">
            <v>-70721753.239999995</v>
          </cell>
        </row>
        <row r="413">
          <cell r="C413">
            <v>212705</v>
          </cell>
          <cell r="D413" t="str">
            <v>RECLASS - CHECK O/D</v>
          </cell>
          <cell r="E413">
            <v>-9952890.2400000002</v>
          </cell>
        </row>
        <row r="414">
          <cell r="C414">
            <v>212802</v>
          </cell>
          <cell r="D414" t="str">
            <v>CLN ENERGY WORKS PDX</v>
          </cell>
          <cell r="E414">
            <v>0</v>
          </cell>
        </row>
        <row r="415">
          <cell r="C415">
            <v>212804</v>
          </cell>
          <cell r="D415" t="str">
            <v>A/P OFFICE PAYROLL</v>
          </cell>
          <cell r="E415">
            <v>-2363066.16</v>
          </cell>
        </row>
        <row r="416">
          <cell r="C416">
            <v>212806</v>
          </cell>
          <cell r="D416" t="str">
            <v>A/P HOURLY PAYROLL</v>
          </cell>
          <cell r="E416">
            <v>-1328129.27</v>
          </cell>
        </row>
        <row r="417">
          <cell r="C417">
            <v>212808</v>
          </cell>
          <cell r="D417" t="str">
            <v>A/P PENSION</v>
          </cell>
          <cell r="E417">
            <v>-106554.89</v>
          </cell>
        </row>
        <row r="418">
          <cell r="C418">
            <v>212810</v>
          </cell>
          <cell r="D418" t="str">
            <v>FLEX SPENDING ACCT</v>
          </cell>
          <cell r="E418">
            <v>-88596.53</v>
          </cell>
        </row>
        <row r="419">
          <cell r="C419">
            <v>212812</v>
          </cell>
          <cell r="D419" t="str">
            <v>ACCRUED SEVERANCE</v>
          </cell>
          <cell r="E419">
            <v>0</v>
          </cell>
        </row>
        <row r="420">
          <cell r="C420">
            <v>212814</v>
          </cell>
          <cell r="D420" t="str">
            <v>HEALTH SAVINGS ACCT</v>
          </cell>
          <cell r="E420">
            <v>-18309.72</v>
          </cell>
        </row>
        <row r="421">
          <cell r="C421">
            <v>212816</v>
          </cell>
          <cell r="D421" t="str">
            <v>A/P HOURLY PTO-BARGA</v>
          </cell>
          <cell r="E421">
            <v>-3363680.41</v>
          </cell>
        </row>
        <row r="422">
          <cell r="C422">
            <v>212818</v>
          </cell>
          <cell r="D422" t="str">
            <v>OTHER OVERHEAD EXEC</v>
          </cell>
          <cell r="E422">
            <v>587103.31999999995</v>
          </cell>
        </row>
        <row r="423">
          <cell r="C423">
            <v>212820</v>
          </cell>
          <cell r="D423" t="str">
            <v>OTHER OVERHEAD ALLOC</v>
          </cell>
          <cell r="E423">
            <v>-587103.31999999995</v>
          </cell>
        </row>
        <row r="424">
          <cell r="C424">
            <v>212822</v>
          </cell>
          <cell r="D424" t="str">
            <v>OT/DB OVERHEAD ALLOC</v>
          </cell>
          <cell r="E424">
            <v>0</v>
          </cell>
        </row>
        <row r="425">
          <cell r="C425">
            <v>212824</v>
          </cell>
          <cell r="D425" t="str">
            <v>A/P TAX LEVY/GARNISH</v>
          </cell>
          <cell r="E425">
            <v>-6034.68</v>
          </cell>
        </row>
        <row r="426">
          <cell r="C426">
            <v>212826</v>
          </cell>
          <cell r="D426" t="str">
            <v>A/P - CONCUR</v>
          </cell>
          <cell r="E426">
            <v>-374060.53</v>
          </cell>
        </row>
        <row r="427">
          <cell r="C427">
            <v>212828</v>
          </cell>
          <cell r="D427" t="str">
            <v>A/P UNION DUES-GAS W</v>
          </cell>
          <cell r="E427">
            <v>-36094.980000000003</v>
          </cell>
        </row>
        <row r="428">
          <cell r="C428">
            <v>212830</v>
          </cell>
          <cell r="D428" t="str">
            <v>A/P NGPAC</v>
          </cell>
          <cell r="E428">
            <v>-3400</v>
          </cell>
        </row>
        <row r="429">
          <cell r="C429">
            <v>212832</v>
          </cell>
          <cell r="D429" t="str">
            <v>A/P EMP SAVINGS PLAN</v>
          </cell>
          <cell r="E429">
            <v>-841703.71</v>
          </cell>
        </row>
        <row r="430">
          <cell r="C430">
            <v>212842</v>
          </cell>
          <cell r="D430" t="str">
            <v>A/P GAS TRANSP IMBAL</v>
          </cell>
          <cell r="E430">
            <v>343399.41</v>
          </cell>
        </row>
        <row r="431">
          <cell r="C431">
            <v>212846</v>
          </cell>
          <cell r="D431" t="str">
            <v>A/P MELODY TEPPOLA</v>
          </cell>
          <cell r="E431">
            <v>-482.16</v>
          </cell>
        </row>
        <row r="432">
          <cell r="C432">
            <v>212854</v>
          </cell>
          <cell r="D432" t="str">
            <v>A/P YOURCAUSE</v>
          </cell>
          <cell r="E432">
            <v>-34328.019999999997</v>
          </cell>
        </row>
        <row r="433">
          <cell r="C433">
            <v>212858</v>
          </cell>
          <cell r="D433" t="str">
            <v>OTHER BONUS LIAB</v>
          </cell>
          <cell r="E433">
            <v>-538025.34</v>
          </cell>
        </row>
        <row r="434">
          <cell r="C434">
            <v>212866</v>
          </cell>
          <cell r="D434" t="str">
            <v>Safety Gear Enhanc F</v>
          </cell>
          <cell r="E434">
            <v>7724.53</v>
          </cell>
        </row>
        <row r="435">
          <cell r="C435">
            <v>212872</v>
          </cell>
          <cell r="D435" t="str">
            <v>TX COL PAY-FED W/H</v>
          </cell>
          <cell r="E435">
            <v>-639979.29</v>
          </cell>
        </row>
        <row r="436">
          <cell r="C436">
            <v>212874</v>
          </cell>
          <cell r="D436" t="str">
            <v>TX COL PAY-SOC SEC W</v>
          </cell>
          <cell r="E436">
            <v>-249330.87</v>
          </cell>
        </row>
        <row r="437">
          <cell r="C437">
            <v>212876</v>
          </cell>
          <cell r="D437" t="str">
            <v>TX COL PAY-ST W/H</v>
          </cell>
          <cell r="E437">
            <v>-326954.39</v>
          </cell>
        </row>
        <row r="438">
          <cell r="C438">
            <v>212878</v>
          </cell>
          <cell r="D438" t="str">
            <v>TX COL PAY-FED W/H P</v>
          </cell>
          <cell r="E438">
            <v>-125634.92</v>
          </cell>
        </row>
        <row r="439">
          <cell r="C439">
            <v>212880</v>
          </cell>
          <cell r="D439" t="str">
            <v>TX COL PAY-ST W/H PE</v>
          </cell>
          <cell r="E439">
            <v>-82460.679999999993</v>
          </cell>
        </row>
        <row r="440">
          <cell r="C440">
            <v>212884</v>
          </cell>
          <cell r="D440" t="str">
            <v>TX COL PAY-MEDICARE</v>
          </cell>
          <cell r="E440">
            <v>-73886.36</v>
          </cell>
        </row>
        <row r="441">
          <cell r="C441">
            <v>216005</v>
          </cell>
          <cell r="D441" t="str">
            <v>NWN PAY TO AFFIL</v>
          </cell>
          <cell r="E441">
            <v>-981794.92</v>
          </cell>
        </row>
        <row r="442">
          <cell r="C442">
            <v>216007</v>
          </cell>
          <cell r="D442" t="str">
            <v>NWN PAY AFFIL CONV</v>
          </cell>
          <cell r="E442">
            <v>0</v>
          </cell>
        </row>
        <row r="443">
          <cell r="C443">
            <v>216305</v>
          </cell>
          <cell r="D443" t="str">
            <v>NWN TAXSHARE PAY AFF</v>
          </cell>
          <cell r="E443">
            <v>-4015377.07</v>
          </cell>
        </row>
        <row r="444">
          <cell r="C444">
            <v>220005</v>
          </cell>
          <cell r="D444" t="str">
            <v>INTERCO PAYABLES</v>
          </cell>
          <cell r="E444">
            <v>-22295</v>
          </cell>
        </row>
        <row r="445">
          <cell r="C445">
            <v>220305</v>
          </cell>
          <cell r="D445" t="str">
            <v>TAXSHARE INTERCO PAY</v>
          </cell>
          <cell r="E445">
            <v>-13099916</v>
          </cell>
        </row>
        <row r="446">
          <cell r="C446">
            <v>224003</v>
          </cell>
          <cell r="D446" t="str">
            <v>TAX ACC-OPER PROP-OR</v>
          </cell>
          <cell r="E446">
            <v>0</v>
          </cell>
        </row>
        <row r="447">
          <cell r="C447">
            <v>224006</v>
          </cell>
          <cell r="D447" t="str">
            <v>TAX ACC-OPER PROP-WA</v>
          </cell>
          <cell r="E447">
            <v>-1621933</v>
          </cell>
        </row>
        <row r="448">
          <cell r="C448">
            <v>224009</v>
          </cell>
          <cell r="D448" t="str">
            <v>TAX ACC-BUSINESS-WA</v>
          </cell>
          <cell r="E448">
            <v>0</v>
          </cell>
        </row>
        <row r="449">
          <cell r="C449">
            <v>224012</v>
          </cell>
          <cell r="D449" t="str">
            <v>TAX ACC-COMPENSATING</v>
          </cell>
          <cell r="E449">
            <v>0</v>
          </cell>
        </row>
        <row r="450">
          <cell r="C450">
            <v>224015</v>
          </cell>
          <cell r="D450" t="str">
            <v>OR CAT</v>
          </cell>
          <cell r="E450">
            <v>-4531647</v>
          </cell>
        </row>
        <row r="451">
          <cell r="C451">
            <v>224018</v>
          </cell>
          <cell r="D451" t="str">
            <v>INC TAX ACC-FED</v>
          </cell>
          <cell r="E451">
            <v>-6156679.1900000004</v>
          </cell>
        </row>
        <row r="452">
          <cell r="C452">
            <v>224021</v>
          </cell>
          <cell r="D452" t="str">
            <v>INC TAX ACC-STATE</v>
          </cell>
          <cell r="E452">
            <v>-1891963</v>
          </cell>
        </row>
        <row r="453">
          <cell r="C453">
            <v>224024</v>
          </cell>
          <cell r="D453" t="str">
            <v>TAX ACC-METRO SHS TA</v>
          </cell>
          <cell r="E453">
            <v>-364481</v>
          </cell>
        </row>
        <row r="454">
          <cell r="C454">
            <v>224027</v>
          </cell>
          <cell r="D454" t="str">
            <v>TAX ACC-FRAN-UNBLD</v>
          </cell>
          <cell r="E454">
            <v>-3641366.96</v>
          </cell>
        </row>
        <row r="455">
          <cell r="C455">
            <v>224030</v>
          </cell>
          <cell r="D455" t="str">
            <v>TAX ACC-FRAN-UNB WAR</v>
          </cell>
          <cell r="E455">
            <v>102531.14</v>
          </cell>
        </row>
        <row r="456">
          <cell r="C456">
            <v>224033</v>
          </cell>
          <cell r="D456" t="str">
            <v>TAX ACC-PR DFD 6.2%</v>
          </cell>
          <cell r="E456">
            <v>-2354658.46</v>
          </cell>
        </row>
        <row r="457">
          <cell r="C457">
            <v>224036</v>
          </cell>
          <cell r="D457" t="str">
            <v>TAX ACC-SO CLAC 98</v>
          </cell>
          <cell r="E457">
            <v>19210.849999999999</v>
          </cell>
        </row>
        <row r="458">
          <cell r="C458">
            <v>224039</v>
          </cell>
          <cell r="D458" t="str">
            <v>TAX ACC-PAYROLL</v>
          </cell>
          <cell r="E458">
            <v>-12398842.68</v>
          </cell>
        </row>
        <row r="459">
          <cell r="C459">
            <v>224042</v>
          </cell>
          <cell r="D459" t="str">
            <v>TAX ACC-UNEMP-OR</v>
          </cell>
          <cell r="E459">
            <v>803498.93</v>
          </cell>
        </row>
        <row r="460">
          <cell r="C460">
            <v>224045</v>
          </cell>
          <cell r="D460" t="str">
            <v>TAX ACC-UNEMP-WA</v>
          </cell>
          <cell r="E460">
            <v>16253.05</v>
          </cell>
        </row>
        <row r="461">
          <cell r="C461">
            <v>224048</v>
          </cell>
          <cell r="D461" t="str">
            <v>TAX ACC-FED UNEMP</v>
          </cell>
          <cell r="E461">
            <v>54327.94</v>
          </cell>
        </row>
        <row r="462">
          <cell r="C462">
            <v>224051</v>
          </cell>
          <cell r="D462" t="str">
            <v>TAX ACC-FED UNEMP-WA</v>
          </cell>
          <cell r="E462">
            <v>1335.93</v>
          </cell>
        </row>
        <row r="463">
          <cell r="C463">
            <v>224054</v>
          </cell>
          <cell r="D463" t="str">
            <v>TAX ACC-PAYROLL-SOC</v>
          </cell>
          <cell r="E463">
            <v>7132380.4400000004</v>
          </cell>
        </row>
        <row r="464">
          <cell r="C464">
            <v>224057</v>
          </cell>
          <cell r="D464" t="str">
            <v>TAX ACC-PAYROLL-TRI-</v>
          </cell>
          <cell r="E464">
            <v>873483.12</v>
          </cell>
        </row>
        <row r="465">
          <cell r="C465">
            <v>224060</v>
          </cell>
          <cell r="D465" t="str">
            <v>TAX ACC-LANE CO TRAN</v>
          </cell>
          <cell r="E465">
            <v>27791.37</v>
          </cell>
        </row>
        <row r="466">
          <cell r="C466">
            <v>224063</v>
          </cell>
          <cell r="D466" t="str">
            <v>TAX ACC-PAYROLL-MEDI</v>
          </cell>
          <cell r="E466">
            <v>1815701.1</v>
          </cell>
        </row>
        <row r="467">
          <cell r="C467">
            <v>224069</v>
          </cell>
          <cell r="D467" t="str">
            <v>TAX ACC-PAYROLL SEVE</v>
          </cell>
          <cell r="E467">
            <v>0</v>
          </cell>
        </row>
        <row r="468">
          <cell r="C468">
            <v>224072</v>
          </cell>
          <cell r="D468" t="str">
            <v>TAX ACC BONUS</v>
          </cell>
          <cell r="E468">
            <v>-52804.25</v>
          </cell>
        </row>
        <row r="469">
          <cell r="C469">
            <v>224075</v>
          </cell>
          <cell r="D469" t="str">
            <v>TAX ACC-MULT CO</v>
          </cell>
          <cell r="E469">
            <v>-76138</v>
          </cell>
        </row>
        <row r="470">
          <cell r="C470">
            <v>224078</v>
          </cell>
          <cell r="D470" t="str">
            <v>FRAN TAX - PORTLAND</v>
          </cell>
          <cell r="E470">
            <v>-808215.29</v>
          </cell>
        </row>
        <row r="471">
          <cell r="C471">
            <v>224081</v>
          </cell>
          <cell r="D471" t="str">
            <v>FRAN TAX - ALBANY</v>
          </cell>
          <cell r="E471">
            <v>-44126.99</v>
          </cell>
        </row>
        <row r="472">
          <cell r="C472">
            <v>224084</v>
          </cell>
          <cell r="D472" t="str">
            <v>FRAN TAX - AURORA</v>
          </cell>
          <cell r="E472">
            <v>-11254.7</v>
          </cell>
        </row>
        <row r="473">
          <cell r="C473">
            <v>224087</v>
          </cell>
          <cell r="D473" t="str">
            <v>FRAN TAX - CORVALLIS</v>
          </cell>
          <cell r="E473">
            <v>-45550.76</v>
          </cell>
        </row>
        <row r="474">
          <cell r="C474">
            <v>224090</v>
          </cell>
          <cell r="D474" t="str">
            <v>FRAN TAX - FAIRVIEW</v>
          </cell>
          <cell r="E474">
            <v>-52373.68</v>
          </cell>
        </row>
        <row r="475">
          <cell r="C475">
            <v>224093</v>
          </cell>
          <cell r="D475" t="str">
            <v>FRAN TAX - GERVAIS</v>
          </cell>
          <cell r="E475">
            <v>-6613.76</v>
          </cell>
        </row>
        <row r="476">
          <cell r="C476">
            <v>224096</v>
          </cell>
          <cell r="D476" t="str">
            <v>FRAN TAX - HUBBARD</v>
          </cell>
          <cell r="E476">
            <v>-1770.46</v>
          </cell>
        </row>
        <row r="477">
          <cell r="C477">
            <v>224099</v>
          </cell>
          <cell r="D477" t="str">
            <v>FRAN TAX - LEBANON</v>
          </cell>
          <cell r="E477">
            <v>-18714.54</v>
          </cell>
        </row>
        <row r="478">
          <cell r="C478">
            <v>224102</v>
          </cell>
          <cell r="D478" t="str">
            <v>FRAN TAX - MILWAUKIE</v>
          </cell>
          <cell r="E478">
            <v>-50008.79</v>
          </cell>
        </row>
        <row r="479">
          <cell r="C479">
            <v>224105</v>
          </cell>
          <cell r="D479" t="str">
            <v>FRANTAX - MT ANGEL</v>
          </cell>
          <cell r="E479">
            <v>-2556.5300000000002</v>
          </cell>
        </row>
        <row r="480">
          <cell r="C480">
            <v>224108</v>
          </cell>
          <cell r="D480" t="str">
            <v>FRAN TAX - SALEM</v>
          </cell>
          <cell r="E480">
            <v>0</v>
          </cell>
        </row>
        <row r="481">
          <cell r="C481">
            <v>224111</v>
          </cell>
          <cell r="D481" t="str">
            <v>FRANTAX - SILVERTON</v>
          </cell>
          <cell r="E481">
            <v>-9437.08</v>
          </cell>
        </row>
        <row r="482">
          <cell r="C482">
            <v>224114</v>
          </cell>
          <cell r="D482" t="str">
            <v>FRAN TAX - TROUTDALE</v>
          </cell>
          <cell r="E482">
            <v>-21823.24</v>
          </cell>
        </row>
        <row r="483">
          <cell r="C483">
            <v>224117</v>
          </cell>
          <cell r="D483" t="str">
            <v>FRAN TAX - WEST LINN</v>
          </cell>
          <cell r="E483">
            <v>-196550.32</v>
          </cell>
        </row>
        <row r="484">
          <cell r="C484">
            <v>224120</v>
          </cell>
          <cell r="D484" t="str">
            <v>FRAN TAX - WOODBURN</v>
          </cell>
          <cell r="E484">
            <v>-15225.29</v>
          </cell>
        </row>
        <row r="485">
          <cell r="C485">
            <v>224123</v>
          </cell>
          <cell r="D485" t="str">
            <v>FRAN TAX - BEAVERTON</v>
          </cell>
          <cell r="E485">
            <v>-110527.01</v>
          </cell>
        </row>
        <row r="486">
          <cell r="C486">
            <v>224126</v>
          </cell>
          <cell r="D486" t="str">
            <v>FRAN TAX - DALLAS</v>
          </cell>
          <cell r="E486">
            <v>-105168.25</v>
          </cell>
        </row>
        <row r="487">
          <cell r="C487">
            <v>224129</v>
          </cell>
          <cell r="D487" t="str">
            <v>FRAN TAX - MONMOUTH</v>
          </cell>
          <cell r="E487">
            <v>-7403.63</v>
          </cell>
        </row>
        <row r="488">
          <cell r="C488">
            <v>224132</v>
          </cell>
          <cell r="D488" t="str">
            <v>FRAN TAX - INDEPENDE</v>
          </cell>
          <cell r="E488">
            <v>-45737.52</v>
          </cell>
        </row>
        <row r="489">
          <cell r="C489">
            <v>224135</v>
          </cell>
          <cell r="D489" t="str">
            <v>FRANTAX - TUALATIN</v>
          </cell>
          <cell r="E489">
            <v>-45474.91</v>
          </cell>
        </row>
        <row r="490">
          <cell r="C490">
            <v>224138</v>
          </cell>
          <cell r="D490" t="str">
            <v>FRAN TAX - LAKE OSWE</v>
          </cell>
          <cell r="E490">
            <v>-44191.74</v>
          </cell>
        </row>
        <row r="491">
          <cell r="C491">
            <v>224141</v>
          </cell>
          <cell r="D491" t="str">
            <v>FRAN TAX - NEWBERG</v>
          </cell>
          <cell r="E491">
            <v>-140168.54999999999</v>
          </cell>
        </row>
        <row r="492">
          <cell r="C492">
            <v>224144</v>
          </cell>
          <cell r="D492" t="str">
            <v>FRAN TAX - SHERWOOD</v>
          </cell>
          <cell r="E492">
            <v>-157298.49</v>
          </cell>
        </row>
        <row r="493">
          <cell r="C493">
            <v>224147</v>
          </cell>
          <cell r="D493" t="str">
            <v>FRAN TAX - HILLSBORO</v>
          </cell>
          <cell r="E493">
            <v>-93598.26</v>
          </cell>
        </row>
        <row r="494">
          <cell r="C494">
            <v>224150</v>
          </cell>
          <cell r="D494" t="str">
            <v>FRAN TAX - FOREST GR</v>
          </cell>
          <cell r="E494">
            <v>-137902.41</v>
          </cell>
        </row>
        <row r="495">
          <cell r="C495">
            <v>224153</v>
          </cell>
          <cell r="D495" t="str">
            <v>FRAN TAX - CORNELIUS</v>
          </cell>
          <cell r="E495">
            <v>-6343.4</v>
          </cell>
        </row>
        <row r="496">
          <cell r="C496">
            <v>224156</v>
          </cell>
          <cell r="D496" t="str">
            <v>FRAN TAX - GRESHAM</v>
          </cell>
          <cell r="E496">
            <v>-121567.23</v>
          </cell>
        </row>
        <row r="497">
          <cell r="C497">
            <v>224159</v>
          </cell>
          <cell r="D497" t="str">
            <v>FRAN TAX - GLADSTONE</v>
          </cell>
          <cell r="E497">
            <v>-14203.27</v>
          </cell>
        </row>
        <row r="498">
          <cell r="C498">
            <v>224162</v>
          </cell>
          <cell r="D498" t="str">
            <v>FRAN TAX - OREGON CI</v>
          </cell>
          <cell r="E498">
            <v>-54555.09</v>
          </cell>
        </row>
        <row r="499">
          <cell r="C499">
            <v>224165</v>
          </cell>
          <cell r="D499" t="str">
            <v>FRAN TAX - WOOD VILL</v>
          </cell>
          <cell r="E499">
            <v>-4733.83</v>
          </cell>
        </row>
        <row r="500">
          <cell r="C500">
            <v>224168</v>
          </cell>
          <cell r="D500" t="str">
            <v>FRAN TAX - EUGENE</v>
          </cell>
          <cell r="E500">
            <v>-130883.14</v>
          </cell>
        </row>
        <row r="501">
          <cell r="C501">
            <v>224171</v>
          </cell>
          <cell r="D501" t="str">
            <v>FRAN TAX - SPRINGFIE</v>
          </cell>
          <cell r="E501">
            <v>-49729.440000000002</v>
          </cell>
        </row>
        <row r="502">
          <cell r="C502">
            <v>224174</v>
          </cell>
          <cell r="D502" t="str">
            <v>FRAN TAX - THE DALLE</v>
          </cell>
          <cell r="E502">
            <v>-8038.47</v>
          </cell>
        </row>
        <row r="503">
          <cell r="C503">
            <v>224177</v>
          </cell>
          <cell r="D503" t="str">
            <v>FRAN TAX - TURNER</v>
          </cell>
          <cell r="E503">
            <v>-2765.79</v>
          </cell>
        </row>
        <row r="504">
          <cell r="C504">
            <v>224180</v>
          </cell>
          <cell r="D504" t="str">
            <v>FRAN TAX - COBURG</v>
          </cell>
          <cell r="E504">
            <v>-23352.46</v>
          </cell>
        </row>
        <row r="505">
          <cell r="C505">
            <v>224183</v>
          </cell>
          <cell r="D505" t="str">
            <v>FRAN TAX - ST HELENS</v>
          </cell>
          <cell r="E505">
            <v>-13135.39</v>
          </cell>
        </row>
        <row r="506">
          <cell r="C506">
            <v>224186</v>
          </cell>
          <cell r="D506" t="str">
            <v>FRANTAX - SCAPPOOSE</v>
          </cell>
          <cell r="E506">
            <v>-46263.1</v>
          </cell>
        </row>
        <row r="507">
          <cell r="C507">
            <v>224189</v>
          </cell>
          <cell r="D507" t="str">
            <v>FRAN TAX - TIGARD</v>
          </cell>
          <cell r="E507">
            <v>-111472.51</v>
          </cell>
        </row>
        <row r="508">
          <cell r="C508">
            <v>224192</v>
          </cell>
          <cell r="D508" t="str">
            <v>FRAN TAX - SWEET HOM</v>
          </cell>
          <cell r="E508">
            <v>-8493.7900000000009</v>
          </cell>
        </row>
        <row r="509">
          <cell r="C509">
            <v>224195</v>
          </cell>
          <cell r="D509" t="str">
            <v>FRAN TAX - HOOD RIVE</v>
          </cell>
          <cell r="E509">
            <v>-14309.02</v>
          </cell>
        </row>
        <row r="510">
          <cell r="C510">
            <v>224198</v>
          </cell>
          <cell r="D510" t="str">
            <v>FRANTAX - STAYTON</v>
          </cell>
          <cell r="E510">
            <v>-8156.55</v>
          </cell>
        </row>
        <row r="511">
          <cell r="C511">
            <v>224201</v>
          </cell>
          <cell r="D511" t="str">
            <v>FRANTAX - AUMSVILLE</v>
          </cell>
          <cell r="E511">
            <v>-1995.31</v>
          </cell>
        </row>
        <row r="512">
          <cell r="C512">
            <v>224204</v>
          </cell>
          <cell r="D512" t="str">
            <v>FRANTAX - LYONS</v>
          </cell>
          <cell r="E512">
            <v>-7770.49</v>
          </cell>
        </row>
        <row r="513">
          <cell r="C513">
            <v>224207</v>
          </cell>
          <cell r="D513" t="str">
            <v>FRANTAX - MILL CITY</v>
          </cell>
          <cell r="E513">
            <v>-10221.780000000001</v>
          </cell>
        </row>
        <row r="514">
          <cell r="C514">
            <v>224210</v>
          </cell>
          <cell r="D514" t="str">
            <v>FRAN TAX - JUNCTION</v>
          </cell>
          <cell r="E514">
            <v>-61388.02</v>
          </cell>
        </row>
        <row r="515">
          <cell r="C515">
            <v>224213</v>
          </cell>
          <cell r="D515" t="str">
            <v>FRAN TAX - COTTAGE G</v>
          </cell>
          <cell r="E515">
            <v>-5933.1</v>
          </cell>
        </row>
        <row r="516">
          <cell r="C516">
            <v>224216</v>
          </cell>
          <cell r="D516" t="str">
            <v>FRAN TAX - CRESWELL</v>
          </cell>
          <cell r="E516">
            <v>-25042.07</v>
          </cell>
        </row>
        <row r="517">
          <cell r="C517">
            <v>224219</v>
          </cell>
          <cell r="D517" t="str">
            <v>FRAN TAX - COLUMBIA</v>
          </cell>
          <cell r="E517">
            <v>-14465.78</v>
          </cell>
        </row>
        <row r="518">
          <cell r="C518">
            <v>224222</v>
          </cell>
          <cell r="D518" t="str">
            <v>FRANTAX - PHILOMATH</v>
          </cell>
          <cell r="E518">
            <v>-6113.36</v>
          </cell>
        </row>
        <row r="519">
          <cell r="C519">
            <v>224225</v>
          </cell>
          <cell r="D519" t="str">
            <v>FRAN TAX - DONALD</v>
          </cell>
          <cell r="E519">
            <v>-756.8</v>
          </cell>
        </row>
        <row r="520">
          <cell r="C520">
            <v>224228</v>
          </cell>
          <cell r="D520" t="str">
            <v>FRAN TAX - MCMINNVIL</v>
          </cell>
          <cell r="E520">
            <v>-137295.88</v>
          </cell>
        </row>
        <row r="521">
          <cell r="C521">
            <v>224231</v>
          </cell>
          <cell r="D521" t="str">
            <v>FRAN TAX - AMITY</v>
          </cell>
          <cell r="E521">
            <v>-6156.73</v>
          </cell>
        </row>
        <row r="522">
          <cell r="C522">
            <v>224234</v>
          </cell>
          <cell r="D522" t="str">
            <v>FRAN TAX - HALSEY</v>
          </cell>
          <cell r="E522">
            <v>-4598.3500000000004</v>
          </cell>
        </row>
        <row r="523">
          <cell r="C523">
            <v>224237</v>
          </cell>
          <cell r="D523" t="str">
            <v>FRAN TAX - HARRISBUR</v>
          </cell>
          <cell r="E523">
            <v>-23492.14</v>
          </cell>
        </row>
        <row r="524">
          <cell r="C524">
            <v>224240</v>
          </cell>
          <cell r="D524" t="str">
            <v>FRAN TAX - BROWNSVIL</v>
          </cell>
          <cell r="E524">
            <v>-10231.08</v>
          </cell>
        </row>
        <row r="525">
          <cell r="C525">
            <v>224243</v>
          </cell>
          <cell r="D525" t="str">
            <v>FRAN TAX - NORTH PLA</v>
          </cell>
          <cell r="E525">
            <v>-7788.66</v>
          </cell>
        </row>
        <row r="526">
          <cell r="C526">
            <v>224246</v>
          </cell>
          <cell r="D526" t="str">
            <v>FRAN TAX - ASTORIA</v>
          </cell>
          <cell r="E526">
            <v>-107218.84</v>
          </cell>
        </row>
        <row r="527">
          <cell r="C527">
            <v>224249</v>
          </cell>
          <cell r="D527" t="str">
            <v>FRAN TAX - CLATSKANI</v>
          </cell>
          <cell r="E527">
            <v>-4581.12</v>
          </cell>
        </row>
        <row r="528">
          <cell r="C528">
            <v>224252</v>
          </cell>
          <cell r="D528" t="str">
            <v>FRAN TAX - JEFFERSON</v>
          </cell>
          <cell r="E528">
            <v>-12010.12</v>
          </cell>
        </row>
        <row r="529">
          <cell r="C529">
            <v>224255</v>
          </cell>
          <cell r="D529" t="str">
            <v>FRAN TAX - SCIO</v>
          </cell>
          <cell r="E529">
            <v>-5751.08</v>
          </cell>
        </row>
        <row r="530">
          <cell r="C530">
            <v>224258</v>
          </cell>
          <cell r="D530" t="str">
            <v>FRAN TAX - SUBLIMITY</v>
          </cell>
          <cell r="E530">
            <v>-21599.13</v>
          </cell>
        </row>
        <row r="531">
          <cell r="C531">
            <v>224261</v>
          </cell>
          <cell r="D531" t="str">
            <v>FRAN TAX - MOLALLA</v>
          </cell>
          <cell r="E531">
            <v>-46943.12</v>
          </cell>
        </row>
        <row r="532">
          <cell r="C532">
            <v>224264</v>
          </cell>
          <cell r="D532" t="str">
            <v>FRAN TAX - BARLOW</v>
          </cell>
          <cell r="E532">
            <v>-788.11</v>
          </cell>
        </row>
        <row r="533">
          <cell r="C533">
            <v>224267</v>
          </cell>
          <cell r="D533" t="str">
            <v>FRAN TAX - WILLAMINA</v>
          </cell>
          <cell r="E533">
            <v>-8515.31</v>
          </cell>
        </row>
        <row r="534">
          <cell r="C534">
            <v>224270</v>
          </cell>
          <cell r="D534" t="str">
            <v>FRAN TAX - WATERLOO</v>
          </cell>
          <cell r="E534">
            <v>-642.52</v>
          </cell>
        </row>
        <row r="535">
          <cell r="C535">
            <v>224273</v>
          </cell>
          <cell r="D535" t="str">
            <v>FRAN TAX - SODAVILLE</v>
          </cell>
          <cell r="E535">
            <v>68.87</v>
          </cell>
        </row>
        <row r="536">
          <cell r="C536">
            <v>224276</v>
          </cell>
          <cell r="D536" t="str">
            <v>FRAN TAX - RAINIER</v>
          </cell>
          <cell r="E536">
            <v>-7865.12</v>
          </cell>
        </row>
        <row r="537">
          <cell r="C537">
            <v>224279</v>
          </cell>
          <cell r="D537" t="str">
            <v>FRAN TAX - GEARHART</v>
          </cell>
          <cell r="E537">
            <v>-27267.58</v>
          </cell>
        </row>
        <row r="538">
          <cell r="C538">
            <v>224282</v>
          </cell>
          <cell r="D538" t="str">
            <v>FRAN TAX - WARRENTON</v>
          </cell>
          <cell r="E538">
            <v>-9924.58</v>
          </cell>
        </row>
        <row r="539">
          <cell r="C539">
            <v>224285</v>
          </cell>
          <cell r="D539" t="str">
            <v>FRAN TAX - SEASIDE</v>
          </cell>
          <cell r="E539">
            <v>-86889.99</v>
          </cell>
        </row>
        <row r="540">
          <cell r="C540">
            <v>224288</v>
          </cell>
          <cell r="D540" t="str">
            <v>FRAN TAX - SHERIDAN</v>
          </cell>
          <cell r="E540">
            <v>-28952.07</v>
          </cell>
        </row>
        <row r="541">
          <cell r="C541">
            <v>224291</v>
          </cell>
          <cell r="D541" t="str">
            <v>FRAN TAX - TOLEDO</v>
          </cell>
          <cell r="E541">
            <v>-8945.9599999999991</v>
          </cell>
        </row>
        <row r="542">
          <cell r="C542">
            <v>224294</v>
          </cell>
          <cell r="D542" t="str">
            <v>FRAN TAX - NEWPORT</v>
          </cell>
          <cell r="E542">
            <v>-33537.360000000001</v>
          </cell>
        </row>
        <row r="543">
          <cell r="C543">
            <v>224297</v>
          </cell>
          <cell r="D543" t="str">
            <v>FRAN TAX - BANKS</v>
          </cell>
          <cell r="E543">
            <v>-1106.5</v>
          </cell>
        </row>
        <row r="544">
          <cell r="C544">
            <v>224300</v>
          </cell>
          <cell r="D544" t="str">
            <v>FRAN TAX - LINCOLN C</v>
          </cell>
          <cell r="E544">
            <v>-112007.81</v>
          </cell>
        </row>
        <row r="545">
          <cell r="C545">
            <v>224303</v>
          </cell>
          <cell r="D545" t="str">
            <v>FRAN TAX - SILETZ</v>
          </cell>
          <cell r="E545">
            <v>-2770</v>
          </cell>
        </row>
        <row r="546">
          <cell r="C546">
            <v>224306</v>
          </cell>
          <cell r="D546" t="str">
            <v>FRAN TAX - SANDY</v>
          </cell>
          <cell r="E546">
            <v>-87519.1</v>
          </cell>
        </row>
        <row r="547">
          <cell r="C547">
            <v>224309</v>
          </cell>
          <cell r="D547" t="str">
            <v>FRAN TAX - CANBY</v>
          </cell>
          <cell r="E547">
            <v>-99853.93</v>
          </cell>
        </row>
        <row r="548">
          <cell r="C548">
            <v>224312</v>
          </cell>
          <cell r="D548" t="str">
            <v>FRAN TAX - KING CITY</v>
          </cell>
          <cell r="E548">
            <v>-33522.99</v>
          </cell>
        </row>
        <row r="549">
          <cell r="C549">
            <v>224315</v>
          </cell>
          <cell r="D549" t="str">
            <v>FRAN TAX - HAPPY VAL</v>
          </cell>
          <cell r="E549">
            <v>-43392.88</v>
          </cell>
        </row>
        <row r="550">
          <cell r="C550">
            <v>224318</v>
          </cell>
          <cell r="D550" t="str">
            <v>FRAN TAX - DURHAM</v>
          </cell>
          <cell r="E550">
            <v>-11915.84</v>
          </cell>
        </row>
        <row r="551">
          <cell r="C551">
            <v>224321</v>
          </cell>
          <cell r="D551" t="str">
            <v>FRAN TAX - DUNDEE</v>
          </cell>
          <cell r="E551">
            <v>-3783.53</v>
          </cell>
        </row>
        <row r="552">
          <cell r="C552">
            <v>224324</v>
          </cell>
          <cell r="D552" t="str">
            <v>FRAN TAX - MAYWOOD P</v>
          </cell>
          <cell r="E552">
            <v>-1781.61</v>
          </cell>
        </row>
        <row r="553">
          <cell r="C553">
            <v>224327</v>
          </cell>
          <cell r="D553" t="str">
            <v>FRAN TAX - WILSONVIL</v>
          </cell>
          <cell r="E553">
            <v>-20078.07</v>
          </cell>
        </row>
        <row r="554">
          <cell r="C554">
            <v>224330</v>
          </cell>
          <cell r="D554" t="str">
            <v>FRAN TAX - JOHNSON C</v>
          </cell>
          <cell r="E554">
            <v>-144.38999999999999</v>
          </cell>
        </row>
        <row r="555">
          <cell r="C555">
            <v>224333</v>
          </cell>
          <cell r="D555" t="str">
            <v>FRAN TAX - RIVERGROV</v>
          </cell>
          <cell r="E555">
            <v>-973.51</v>
          </cell>
        </row>
        <row r="556">
          <cell r="C556">
            <v>224336</v>
          </cell>
          <cell r="D556" t="str">
            <v>FRAN TAX - TANGENT</v>
          </cell>
          <cell r="E556">
            <v>-1260.21</v>
          </cell>
        </row>
        <row r="557">
          <cell r="C557">
            <v>224339</v>
          </cell>
          <cell r="D557" t="str">
            <v>FRAN TAX - DEPOE BAY</v>
          </cell>
          <cell r="E557">
            <v>-20014.61</v>
          </cell>
        </row>
        <row r="558">
          <cell r="C558">
            <v>224342</v>
          </cell>
          <cell r="D558" t="str">
            <v>FRAN TAX - MILLERSBU</v>
          </cell>
          <cell r="E558">
            <v>-38052.480000000003</v>
          </cell>
        </row>
        <row r="559">
          <cell r="C559">
            <v>224345</v>
          </cell>
          <cell r="D559" t="str">
            <v>FRAN TAX - ADAIR VIL</v>
          </cell>
          <cell r="E559">
            <v>-7754.35</v>
          </cell>
        </row>
        <row r="560">
          <cell r="C560">
            <v>224348</v>
          </cell>
          <cell r="D560" t="str">
            <v>FRAN TAX - KEIZER</v>
          </cell>
          <cell r="E560">
            <v>-20505.509999999998</v>
          </cell>
        </row>
        <row r="561">
          <cell r="C561">
            <v>224351</v>
          </cell>
          <cell r="D561" t="str">
            <v>FRAN TAX - LAFAYETTE</v>
          </cell>
          <cell r="E561">
            <v>-16481.72</v>
          </cell>
        </row>
        <row r="562">
          <cell r="C562">
            <v>224354</v>
          </cell>
          <cell r="D562" t="str">
            <v>FRAN TAX - CANNON BE</v>
          </cell>
          <cell r="E562">
            <v>-38442.6</v>
          </cell>
        </row>
        <row r="563">
          <cell r="C563">
            <v>224357</v>
          </cell>
          <cell r="D563" t="str">
            <v>FRAN TAX - VERNONIA</v>
          </cell>
          <cell r="E563">
            <v>-1569.08</v>
          </cell>
        </row>
        <row r="564">
          <cell r="C564">
            <v>224360</v>
          </cell>
          <cell r="D564" t="str">
            <v>FRAN TAX - COOS BAY</v>
          </cell>
          <cell r="E564">
            <v>-13987.93</v>
          </cell>
        </row>
        <row r="565">
          <cell r="C565">
            <v>224363</v>
          </cell>
          <cell r="D565" t="str">
            <v>FRAN TAX - NORTH BEN</v>
          </cell>
          <cell r="E565">
            <v>-26978.54</v>
          </cell>
        </row>
        <row r="566">
          <cell r="C566">
            <v>224366</v>
          </cell>
          <cell r="D566" t="str">
            <v>FRAN TAX - MYRTLE PO</v>
          </cell>
          <cell r="E566">
            <v>-8890.5499999999993</v>
          </cell>
        </row>
        <row r="567">
          <cell r="C567">
            <v>224369</v>
          </cell>
          <cell r="D567" t="str">
            <v>FRAN TAX - COQUILLE</v>
          </cell>
          <cell r="E567">
            <v>-9263.7000000000007</v>
          </cell>
        </row>
        <row r="568">
          <cell r="C568">
            <v>224372</v>
          </cell>
          <cell r="D568" t="str">
            <v>WASH EXCISE TAX PYMN</v>
          </cell>
          <cell r="E568">
            <v>0</v>
          </cell>
        </row>
        <row r="569">
          <cell r="C569">
            <v>224375</v>
          </cell>
          <cell r="D569" t="str">
            <v>INCOME TAX RECLASS</v>
          </cell>
          <cell r="E569">
            <v>13020908.189999999</v>
          </cell>
        </row>
        <row r="570">
          <cell r="C570">
            <v>224378</v>
          </cell>
          <cell r="D570" t="str">
            <v>FRANCHISE TAX - WA</v>
          </cell>
          <cell r="E570">
            <v>-371583.1</v>
          </cell>
        </row>
        <row r="571">
          <cell r="C571">
            <v>228006</v>
          </cell>
          <cell r="D571" t="str">
            <v>INT ACC-COMMIT COMMI</v>
          </cell>
          <cell r="E571">
            <v>-71111.009999999995</v>
          </cell>
        </row>
        <row r="572">
          <cell r="C572">
            <v>228007</v>
          </cell>
          <cell r="D572" t="str">
            <v>INT ACC-8.26% NOTES</v>
          </cell>
          <cell r="E572">
            <v>0.01</v>
          </cell>
        </row>
        <row r="573">
          <cell r="C573">
            <v>228012</v>
          </cell>
          <cell r="D573" t="str">
            <v>INT ACC-6.52% NOTES</v>
          </cell>
          <cell r="E573">
            <v>0.2</v>
          </cell>
        </row>
        <row r="574">
          <cell r="C574">
            <v>228015</v>
          </cell>
          <cell r="D574" t="str">
            <v>INT ACC-7.05% NOTE</v>
          </cell>
          <cell r="E574">
            <v>0</v>
          </cell>
        </row>
        <row r="575">
          <cell r="C575">
            <v>228018</v>
          </cell>
          <cell r="D575" t="str">
            <v>INT ACC-7.00% NOTE</v>
          </cell>
          <cell r="E575">
            <v>-0.2</v>
          </cell>
        </row>
        <row r="576">
          <cell r="C576">
            <v>228019</v>
          </cell>
          <cell r="D576" t="str">
            <v>INT ACC-7.00% NOTE</v>
          </cell>
          <cell r="E576">
            <v>0.01</v>
          </cell>
        </row>
        <row r="577">
          <cell r="C577">
            <v>228021</v>
          </cell>
          <cell r="D577" t="str">
            <v>INT ACC-6.65% NOTE</v>
          </cell>
          <cell r="E577">
            <v>0.2</v>
          </cell>
        </row>
        <row r="578">
          <cell r="C578">
            <v>228024</v>
          </cell>
          <cell r="D578" t="str">
            <v>INT ACC-6.65% NOTE</v>
          </cell>
          <cell r="E578">
            <v>-0.2</v>
          </cell>
        </row>
        <row r="579">
          <cell r="C579">
            <v>228030</v>
          </cell>
          <cell r="D579" t="str">
            <v>INT ACC-7.74% NOTE</v>
          </cell>
          <cell r="E579">
            <v>0</v>
          </cell>
        </row>
        <row r="580">
          <cell r="C580">
            <v>228033</v>
          </cell>
          <cell r="D580" t="str">
            <v>INT ACC-7.85% NOTE</v>
          </cell>
          <cell r="E580">
            <v>-0.2</v>
          </cell>
        </row>
        <row r="581">
          <cell r="C581">
            <v>228036</v>
          </cell>
          <cell r="D581" t="str">
            <v>INT ACC-7.72% NOTE</v>
          </cell>
          <cell r="E581">
            <v>-0.2</v>
          </cell>
        </row>
        <row r="582">
          <cell r="C582">
            <v>228039</v>
          </cell>
          <cell r="D582" t="str">
            <v>INT ACC-5.82% NOTE</v>
          </cell>
          <cell r="E582">
            <v>0</v>
          </cell>
        </row>
        <row r="583">
          <cell r="C583">
            <v>228042</v>
          </cell>
          <cell r="D583" t="str">
            <v xml:space="preserve"> INT ACC-5.66% NOTE</v>
          </cell>
          <cell r="E583">
            <v>-0.2</v>
          </cell>
        </row>
        <row r="584">
          <cell r="C584">
            <v>228045</v>
          </cell>
          <cell r="D584" t="str">
            <v>INT ACC-5.62% NOTE</v>
          </cell>
          <cell r="E584">
            <v>0.2</v>
          </cell>
        </row>
        <row r="585">
          <cell r="C585">
            <v>228046</v>
          </cell>
          <cell r="D585" t="str">
            <v>INT ACC-4.7% NOTE</v>
          </cell>
          <cell r="E585">
            <v>0.05</v>
          </cell>
        </row>
        <row r="586">
          <cell r="C586">
            <v>228048</v>
          </cell>
          <cell r="D586" t="str">
            <v>INT ACC-5.25% NOTE</v>
          </cell>
          <cell r="E586">
            <v>0</v>
          </cell>
        </row>
        <row r="587">
          <cell r="C587">
            <v>228057</v>
          </cell>
          <cell r="D587" t="str">
            <v>INT ACC-4.00%, 2042</v>
          </cell>
          <cell r="E587">
            <v>-666666.86</v>
          </cell>
        </row>
        <row r="588">
          <cell r="C588">
            <v>228060</v>
          </cell>
          <cell r="D588" t="str">
            <v>INT ACC-3.542%, 2023</v>
          </cell>
          <cell r="E588">
            <v>-590333.07999999996</v>
          </cell>
        </row>
        <row r="589">
          <cell r="C589">
            <v>228066</v>
          </cell>
          <cell r="D589" t="str">
            <v>INT ACC-3.211%, 2026</v>
          </cell>
          <cell r="E589">
            <v>12084.17</v>
          </cell>
        </row>
        <row r="590">
          <cell r="C590">
            <v>228069</v>
          </cell>
          <cell r="D590" t="str">
            <v>INT ACC-4.136%, 2046</v>
          </cell>
          <cell r="E590">
            <v>17789.009999999998</v>
          </cell>
        </row>
        <row r="591">
          <cell r="C591">
            <v>228072</v>
          </cell>
          <cell r="D591" t="str">
            <v>INT ACC-2.822%, 2027</v>
          </cell>
          <cell r="E591">
            <v>-152858.54</v>
          </cell>
        </row>
        <row r="592">
          <cell r="C592">
            <v>228075</v>
          </cell>
          <cell r="D592" t="str">
            <v>INT ACC-3.685%, 2047</v>
          </cell>
          <cell r="E592">
            <v>-598812.5</v>
          </cell>
        </row>
        <row r="593">
          <cell r="C593">
            <v>228078</v>
          </cell>
          <cell r="D593" t="str">
            <v>INT ACC-4.11%, 2048</v>
          </cell>
          <cell r="E593">
            <v>-679291.67</v>
          </cell>
        </row>
        <row r="594">
          <cell r="C594">
            <v>228081</v>
          </cell>
          <cell r="D594" t="str">
            <v>INT ACC- 3.86%, 2049</v>
          </cell>
          <cell r="E594">
            <v>135680</v>
          </cell>
        </row>
        <row r="595">
          <cell r="C595">
            <v>228084</v>
          </cell>
          <cell r="D595" t="str">
            <v>INT ACC- 3.14%, 2029</v>
          </cell>
          <cell r="E595">
            <v>66454.92</v>
          </cell>
        </row>
        <row r="596">
          <cell r="C596">
            <v>228087</v>
          </cell>
          <cell r="D596" t="str">
            <v>INT ACC- 3.60%, 2050</v>
          </cell>
          <cell r="E596">
            <v>-1125000</v>
          </cell>
        </row>
        <row r="597">
          <cell r="C597">
            <v>228090</v>
          </cell>
          <cell r="D597" t="str">
            <v>INT ACC - 3.07% NOTE</v>
          </cell>
          <cell r="E597">
            <v>-1989585</v>
          </cell>
        </row>
        <row r="598">
          <cell r="C598">
            <v>228091</v>
          </cell>
          <cell r="D598" t="str">
            <v>INC ACC - 4.78%,2052</v>
          </cell>
          <cell r="E598">
            <v>885366.66</v>
          </cell>
        </row>
        <row r="599">
          <cell r="C599">
            <v>228093</v>
          </cell>
          <cell r="D599" t="str">
            <v>ACCRUED INT PAY</v>
          </cell>
          <cell r="E599">
            <v>-0.02</v>
          </cell>
        </row>
        <row r="600">
          <cell r="C600">
            <v>232005</v>
          </cell>
          <cell r="D600" t="str">
            <v>REGLIABILITY RECL-ST</v>
          </cell>
          <cell r="E600">
            <v>0</v>
          </cell>
        </row>
        <row r="601">
          <cell r="C601">
            <v>232010</v>
          </cell>
          <cell r="D601" t="str">
            <v>Tax - EDIT -Plant ST</v>
          </cell>
          <cell r="E601">
            <v>-3000000</v>
          </cell>
        </row>
        <row r="602">
          <cell r="C602">
            <v>232015</v>
          </cell>
          <cell r="D602" t="str">
            <v>REG LIAB-TAX-EDIT-PL</v>
          </cell>
          <cell r="E602">
            <v>-375000</v>
          </cell>
        </row>
        <row r="603">
          <cell r="C603">
            <v>232020</v>
          </cell>
          <cell r="D603" t="str">
            <v>REG LIAB-TAX-EDIT-GR</v>
          </cell>
          <cell r="E603">
            <v>-1937378</v>
          </cell>
        </row>
        <row r="604">
          <cell r="C604">
            <v>232025</v>
          </cell>
          <cell r="D604" t="str">
            <v>Tax -EDIT-Gas Res ST</v>
          </cell>
          <cell r="E604">
            <v>-2005732</v>
          </cell>
        </row>
        <row r="605">
          <cell r="C605">
            <v>232030</v>
          </cell>
          <cell r="D605" t="str">
            <v>ISS OPT REV SHARE-OR</v>
          </cell>
          <cell r="E605">
            <v>-23540606.350000001</v>
          </cell>
        </row>
        <row r="606">
          <cell r="C606">
            <v>232035</v>
          </cell>
          <cell r="D606" t="str">
            <v>ISS OPT REV SHARE-WA</v>
          </cell>
          <cell r="E606">
            <v>-2221353.48</v>
          </cell>
        </row>
        <row r="607">
          <cell r="C607">
            <v>232040</v>
          </cell>
          <cell r="D607" t="str">
            <v>UNREALIZED OPTIMIZAT</v>
          </cell>
          <cell r="E607">
            <v>0.04</v>
          </cell>
        </row>
        <row r="608">
          <cell r="C608">
            <v>232045</v>
          </cell>
          <cell r="D608" t="str">
            <v>PROP GAIN REFUND-OR</v>
          </cell>
          <cell r="E608">
            <v>0.7</v>
          </cell>
        </row>
        <row r="609">
          <cell r="C609">
            <v>232050</v>
          </cell>
          <cell r="D609" t="str">
            <v>PROP GAIN REFUND-WA</v>
          </cell>
          <cell r="E609">
            <v>-430684.79</v>
          </cell>
        </row>
        <row r="610">
          <cell r="C610">
            <v>232060</v>
          </cell>
          <cell r="D610" t="str">
            <v>DEF-CURTAIL/ENTI REV</v>
          </cell>
          <cell r="E610">
            <v>-20246.990000000002</v>
          </cell>
        </row>
        <row r="611">
          <cell r="C611">
            <v>232065</v>
          </cell>
          <cell r="D611" t="str">
            <v>AMT-CURTAIL/ENTI REV</v>
          </cell>
          <cell r="E611">
            <v>-135321.45000000001</v>
          </cell>
        </row>
        <row r="612">
          <cell r="C612">
            <v>232075</v>
          </cell>
          <cell r="D612" t="str">
            <v>PROP SALE REFUNDS-WA</v>
          </cell>
          <cell r="E612">
            <v>-0.01</v>
          </cell>
        </row>
        <row r="613">
          <cell r="C613">
            <v>232080</v>
          </cell>
          <cell r="D613" t="str">
            <v>SALE OF OPS LHI-DEFE</v>
          </cell>
          <cell r="E613">
            <v>-32000</v>
          </cell>
        </row>
        <row r="614">
          <cell r="C614">
            <v>232091</v>
          </cell>
          <cell r="D614" t="str">
            <v>SEC INT OFF ON ROR D</v>
          </cell>
          <cell r="E614">
            <v>0</v>
          </cell>
        </row>
        <row r="615">
          <cell r="C615">
            <v>232095</v>
          </cell>
          <cell r="D615" t="str">
            <v>N. MIST ST DEF GAIN</v>
          </cell>
          <cell r="E615">
            <v>0</v>
          </cell>
        </row>
        <row r="616">
          <cell r="C616">
            <v>232405</v>
          </cell>
          <cell r="D616" t="str">
            <v>FAS 133 ST REG GNS</v>
          </cell>
          <cell r="E616">
            <v>-60959671</v>
          </cell>
        </row>
        <row r="617">
          <cell r="C617">
            <v>232410</v>
          </cell>
          <cell r="D617" t="str">
            <v>FAS 133 ST REG GNS</v>
          </cell>
          <cell r="E617">
            <v>-1638652</v>
          </cell>
        </row>
        <row r="618">
          <cell r="C618">
            <v>232415</v>
          </cell>
          <cell r="D618" t="str">
            <v>PHY OPT ST GAINS REG</v>
          </cell>
          <cell r="E618">
            <v>-111637</v>
          </cell>
        </row>
        <row r="619">
          <cell r="C619">
            <v>236005</v>
          </cell>
          <cell r="D619" t="str">
            <v>FAS133 S.T.  LOSS SW</v>
          </cell>
          <cell r="E619">
            <v>-15500010</v>
          </cell>
        </row>
        <row r="620">
          <cell r="C620">
            <v>236010</v>
          </cell>
          <cell r="D620" t="str">
            <v>FAS133 S.T. LOSS PHY</v>
          </cell>
          <cell r="E620">
            <v>-3987269</v>
          </cell>
        </row>
        <row r="621">
          <cell r="C621">
            <v>236015</v>
          </cell>
          <cell r="D621" t="str">
            <v>PHY OPT ST LOSSES</v>
          </cell>
          <cell r="E621">
            <v>-106931</v>
          </cell>
        </row>
        <row r="622">
          <cell r="C622">
            <v>240005</v>
          </cell>
          <cell r="D622" t="str">
            <v>ROU UTIL LEAS ST LIA</v>
          </cell>
          <cell r="E622">
            <v>-1231044.8400000001</v>
          </cell>
        </row>
        <row r="623">
          <cell r="C623">
            <v>248003</v>
          </cell>
          <cell r="D623" t="str">
            <v>ESRIP LIABILITY CURR</v>
          </cell>
          <cell r="E623">
            <v>-2205504</v>
          </cell>
        </row>
        <row r="624">
          <cell r="C624">
            <v>248006</v>
          </cell>
          <cell r="D624" t="str">
            <v>SERP LIABILITY CP</v>
          </cell>
          <cell r="E624">
            <v>-102652</v>
          </cell>
        </row>
        <row r="625">
          <cell r="C625">
            <v>248009</v>
          </cell>
          <cell r="D625" t="str">
            <v>FAS 106 LIABILITY CU</v>
          </cell>
          <cell r="E625">
            <v>-1631528</v>
          </cell>
        </row>
        <row r="626">
          <cell r="C626">
            <v>248012</v>
          </cell>
          <cell r="D626" t="str">
            <v>ENVIRON. LIAB. RECLA</v>
          </cell>
          <cell r="E626">
            <v>-16553721.98</v>
          </cell>
        </row>
        <row r="627">
          <cell r="C627">
            <v>248015</v>
          </cell>
          <cell r="D627" t="str">
            <v>OTHER LIAB-UNCL OTHE</v>
          </cell>
          <cell r="E627">
            <v>10393.65</v>
          </cell>
        </row>
        <row r="628">
          <cell r="C628">
            <v>248018</v>
          </cell>
          <cell r="D628" t="str">
            <v>OTHER LIAB-W/C SHIRR</v>
          </cell>
          <cell r="E628">
            <v>-701396.69</v>
          </cell>
        </row>
        <row r="629">
          <cell r="C629">
            <v>248021</v>
          </cell>
          <cell r="D629" t="str">
            <v>OTHER LIAB-EST W/C C</v>
          </cell>
          <cell r="E629">
            <v>-261804.84</v>
          </cell>
        </row>
        <row r="630">
          <cell r="C630">
            <v>248024</v>
          </cell>
          <cell r="D630" t="str">
            <v>OTHER LIAB-W/C GAUTH</v>
          </cell>
          <cell r="E630">
            <v>-18288.91</v>
          </cell>
        </row>
        <row r="631">
          <cell r="C631">
            <v>248027</v>
          </cell>
          <cell r="D631" t="str">
            <v>OTHER LIAB-W/C Powel</v>
          </cell>
          <cell r="E631">
            <v>-57556.27</v>
          </cell>
        </row>
        <row r="632">
          <cell r="C632">
            <v>248030</v>
          </cell>
          <cell r="D632" t="str">
            <v>OTHER LIAB-UNCL CUST</v>
          </cell>
          <cell r="E632">
            <v>0</v>
          </cell>
        </row>
        <row r="633">
          <cell r="C633">
            <v>248033</v>
          </cell>
          <cell r="D633" t="str">
            <v>OTHER LIA-WC MCRAE</v>
          </cell>
          <cell r="E633">
            <v>-534143.85</v>
          </cell>
        </row>
        <row r="634">
          <cell r="C634">
            <v>248036</v>
          </cell>
          <cell r="D634" t="str">
            <v>O/L - WC Reclass- ST</v>
          </cell>
          <cell r="E634">
            <v>0</v>
          </cell>
        </row>
        <row r="635">
          <cell r="C635">
            <v>248039</v>
          </cell>
          <cell r="D635" t="str">
            <v>OTHER LIAB-UNCL CAL</v>
          </cell>
          <cell r="E635">
            <v>-19954.18</v>
          </cell>
        </row>
        <row r="636">
          <cell r="C636">
            <v>248042</v>
          </cell>
          <cell r="D636" t="str">
            <v>OTHER LIAB-WK COMP</v>
          </cell>
          <cell r="E636">
            <v>-30800</v>
          </cell>
        </row>
        <row r="637">
          <cell r="C637">
            <v>248045</v>
          </cell>
          <cell r="D637" t="str">
            <v>ACCRUED DOE FEE</v>
          </cell>
          <cell r="E637">
            <v>0</v>
          </cell>
        </row>
        <row r="638">
          <cell r="C638">
            <v>248048</v>
          </cell>
          <cell r="D638" t="str">
            <v>West States C.P.</v>
          </cell>
          <cell r="E638">
            <v>-390996.93</v>
          </cell>
        </row>
        <row r="639">
          <cell r="C639">
            <v>248049</v>
          </cell>
          <cell r="D639" t="str">
            <v>DEPOSITS-DISTRIBUTOR</v>
          </cell>
          <cell r="E639">
            <v>0</v>
          </cell>
        </row>
        <row r="640">
          <cell r="C640">
            <v>248051</v>
          </cell>
          <cell r="D640" t="str">
            <v>DEALER DEPOSITS HVAC</v>
          </cell>
          <cell r="E640">
            <v>3200</v>
          </cell>
        </row>
        <row r="641">
          <cell r="C641">
            <v>248054</v>
          </cell>
          <cell r="D641" t="str">
            <v>PUBLIC PURPOSE-OLGA</v>
          </cell>
          <cell r="E641">
            <v>-2336275.31</v>
          </cell>
        </row>
        <row r="642">
          <cell r="C642">
            <v>248057</v>
          </cell>
          <cell r="D642" t="str">
            <v>PUBLIC PURPOSE-OGEE</v>
          </cell>
          <cell r="E642">
            <v>-2811386.95</v>
          </cell>
        </row>
        <row r="643">
          <cell r="C643">
            <v>248060</v>
          </cell>
          <cell r="D643" t="str">
            <v>PUBLIC PURPOSE-OLIEE</v>
          </cell>
          <cell r="E643">
            <v>-9644667.5299999993</v>
          </cell>
        </row>
        <row r="644">
          <cell r="C644">
            <v>248063</v>
          </cell>
          <cell r="D644" t="str">
            <v>SMART ENERGY LIABILI</v>
          </cell>
          <cell r="E644">
            <v>-431783.51</v>
          </cell>
        </row>
        <row r="645">
          <cell r="C645">
            <v>248066</v>
          </cell>
          <cell r="D645" t="str">
            <v>ENERGY ASSISTANCE LI</v>
          </cell>
          <cell r="E645">
            <v>-6718</v>
          </cell>
        </row>
        <row r="646">
          <cell r="C646">
            <v>248069</v>
          </cell>
          <cell r="D646" t="str">
            <v>OR HEAT/WILLIAM</v>
          </cell>
          <cell r="E646">
            <v>0</v>
          </cell>
        </row>
        <row r="647">
          <cell r="C647">
            <v>248072</v>
          </cell>
          <cell r="D647" t="str">
            <v>EASCR</v>
          </cell>
          <cell r="E647">
            <v>1240</v>
          </cell>
        </row>
        <row r="648">
          <cell r="C648">
            <v>248075</v>
          </cell>
          <cell r="D648" t="str">
            <v>OR CARES</v>
          </cell>
          <cell r="E648">
            <v>0</v>
          </cell>
        </row>
        <row r="649">
          <cell r="C649">
            <v>248081</v>
          </cell>
          <cell r="D649" t="str">
            <v>OR ARPA</v>
          </cell>
          <cell r="E649">
            <v>-5470.01</v>
          </cell>
        </row>
        <row r="650">
          <cell r="C650">
            <v>248084</v>
          </cell>
          <cell r="D650" t="str">
            <v>WA ARPA</v>
          </cell>
          <cell r="E650">
            <v>7201</v>
          </cell>
        </row>
        <row r="651">
          <cell r="C651">
            <v>248087</v>
          </cell>
          <cell r="D651" t="str">
            <v>OR OERA</v>
          </cell>
          <cell r="E651">
            <v>-134.88</v>
          </cell>
        </row>
        <row r="652">
          <cell r="C652">
            <v>248088</v>
          </cell>
          <cell r="D652" t="str">
            <v>WA OERA</v>
          </cell>
          <cell r="E652">
            <v>0</v>
          </cell>
        </row>
        <row r="653">
          <cell r="C653">
            <v>248089</v>
          </cell>
          <cell r="D653" t="str">
            <v>WA OERA</v>
          </cell>
          <cell r="E653">
            <v>0</v>
          </cell>
        </row>
        <row r="654">
          <cell r="C654">
            <v>248090</v>
          </cell>
          <cell r="D654" t="str">
            <v>DEFD REVENUE</v>
          </cell>
          <cell r="E654">
            <v>-512526.01</v>
          </cell>
        </row>
        <row r="655">
          <cell r="C655">
            <v>248093</v>
          </cell>
          <cell r="D655" t="str">
            <v>APP CTR FIN DEP WFB</v>
          </cell>
          <cell r="E655">
            <v>0</v>
          </cell>
        </row>
        <row r="656">
          <cell r="C656">
            <v>248097</v>
          </cell>
          <cell r="D656" t="str">
            <v>MISC ACCRUED LIABILI</v>
          </cell>
          <cell r="E656">
            <v>-92553.5</v>
          </cell>
        </row>
        <row r="657">
          <cell r="C657">
            <v>248099</v>
          </cell>
          <cell r="D657" t="str">
            <v>PR CLR TO 602-04580</v>
          </cell>
          <cell r="E657">
            <v>0</v>
          </cell>
        </row>
        <row r="658">
          <cell r="C658">
            <v>248102</v>
          </cell>
          <cell r="D658" t="str">
            <v>PR CLR TO 602-02005</v>
          </cell>
          <cell r="E658">
            <v>0</v>
          </cell>
        </row>
        <row r="659">
          <cell r="C659">
            <v>248105</v>
          </cell>
          <cell r="D659" t="str">
            <v>PR CLR TO 603-04610</v>
          </cell>
          <cell r="E659">
            <v>0</v>
          </cell>
        </row>
        <row r="660">
          <cell r="C660">
            <v>248108</v>
          </cell>
          <cell r="D660" t="str">
            <v>NBU $100 CREDIT PLAN</v>
          </cell>
          <cell r="E660">
            <v>0</v>
          </cell>
        </row>
        <row r="661">
          <cell r="C661">
            <v>248111</v>
          </cell>
          <cell r="D661" t="str">
            <v>PAYROLL MISC</v>
          </cell>
          <cell r="E661">
            <v>-328.68</v>
          </cell>
        </row>
        <row r="662">
          <cell r="C662">
            <v>248305</v>
          </cell>
          <cell r="D662" t="str">
            <v>CUSTOMER DEPOSITS</v>
          </cell>
          <cell r="E662">
            <v>-2074286.14</v>
          </cell>
        </row>
        <row r="663">
          <cell r="C663">
            <v>248310</v>
          </cell>
          <cell r="D663" t="str">
            <v>UNPAID DEPOSIT INT</v>
          </cell>
          <cell r="E663">
            <v>-5169.3</v>
          </cell>
        </row>
        <row r="664">
          <cell r="C664">
            <v>248315</v>
          </cell>
          <cell r="D664" t="str">
            <v>APPLIED INITIAL DEPO</v>
          </cell>
          <cell r="E664">
            <v>-155189.74</v>
          </cell>
        </row>
        <row r="665">
          <cell r="C665">
            <v>248505</v>
          </cell>
          <cell r="D665" t="str">
            <v>FIN UTIL LEAS ST LIA</v>
          </cell>
          <cell r="E665">
            <v>-15070</v>
          </cell>
        </row>
        <row r="666">
          <cell r="C666">
            <v>248602</v>
          </cell>
          <cell r="D666" t="str">
            <v>FRAN TAX - PORTLAND</v>
          </cell>
          <cell r="E666">
            <v>-541169.91</v>
          </cell>
        </row>
        <row r="667">
          <cell r="C667">
            <v>248604</v>
          </cell>
          <cell r="D667" t="str">
            <v>FRAN TAX - ALBANY</v>
          </cell>
          <cell r="E667">
            <v>-58607.06</v>
          </cell>
        </row>
        <row r="668">
          <cell r="C668">
            <v>248606</v>
          </cell>
          <cell r="D668" t="str">
            <v>FRAN TAX - AURORA</v>
          </cell>
          <cell r="E668">
            <v>-7547.47</v>
          </cell>
        </row>
        <row r="669">
          <cell r="C669">
            <v>248608</v>
          </cell>
          <cell r="D669" t="str">
            <v>FRAN TAX - CORVALLIS</v>
          </cell>
          <cell r="E669">
            <v>-30384.36</v>
          </cell>
        </row>
        <row r="670">
          <cell r="C670">
            <v>248610</v>
          </cell>
          <cell r="D670" t="str">
            <v>FRAN TAX - FAIRVIEW</v>
          </cell>
          <cell r="E670">
            <v>-51401.4</v>
          </cell>
        </row>
        <row r="671">
          <cell r="C671">
            <v>248612</v>
          </cell>
          <cell r="D671" t="str">
            <v>FRAN TAX - HUBBARD</v>
          </cell>
          <cell r="E671">
            <v>-1180.76</v>
          </cell>
        </row>
        <row r="672">
          <cell r="C672">
            <v>248614</v>
          </cell>
          <cell r="D672" t="str">
            <v>FRAN TAX - LEBANON</v>
          </cell>
          <cell r="E672">
            <v>-18226.95</v>
          </cell>
        </row>
        <row r="673">
          <cell r="C673">
            <v>248616</v>
          </cell>
          <cell r="D673" t="str">
            <v>FRAN TAX - MILWAUKIE</v>
          </cell>
          <cell r="E673">
            <v>-33426.19</v>
          </cell>
        </row>
        <row r="674">
          <cell r="C674">
            <v>248618</v>
          </cell>
          <cell r="D674" t="str">
            <v>FRAN TAX - MT ANGEL</v>
          </cell>
          <cell r="E674">
            <v>-1702.16</v>
          </cell>
        </row>
        <row r="675">
          <cell r="C675">
            <v>248620</v>
          </cell>
          <cell r="D675" t="str">
            <v>FRAN TAX - SALEM</v>
          </cell>
          <cell r="E675">
            <v>-109757.32</v>
          </cell>
        </row>
        <row r="676">
          <cell r="C676">
            <v>248622</v>
          </cell>
          <cell r="D676" t="str">
            <v>FRAN TAX - SILVERTON</v>
          </cell>
          <cell r="E676">
            <v>-6272.95</v>
          </cell>
        </row>
        <row r="677">
          <cell r="C677">
            <v>248624</v>
          </cell>
          <cell r="D677" t="str">
            <v>FRAN TAX - TROUTDALE</v>
          </cell>
          <cell r="E677">
            <v>-21363.119999999999</v>
          </cell>
        </row>
        <row r="678">
          <cell r="C678">
            <v>248626</v>
          </cell>
          <cell r="D678" t="str">
            <v>FRAN TAX - WEST LINN</v>
          </cell>
          <cell r="E678">
            <v>-130998.73</v>
          </cell>
        </row>
        <row r="679">
          <cell r="C679">
            <v>248628</v>
          </cell>
          <cell r="D679" t="str">
            <v>FRAN TAX - WOODBURN</v>
          </cell>
          <cell r="E679">
            <v>-10159.030000000001</v>
          </cell>
        </row>
        <row r="680">
          <cell r="C680">
            <v>248630</v>
          </cell>
          <cell r="D680" t="str">
            <v>FRAN TAX - BEAVERTON</v>
          </cell>
          <cell r="E680">
            <v>-73583.87</v>
          </cell>
        </row>
        <row r="681">
          <cell r="C681">
            <v>248632</v>
          </cell>
          <cell r="D681" t="str">
            <v>FRAN TAX - DALLAS</v>
          </cell>
          <cell r="E681">
            <v>-103315.79</v>
          </cell>
        </row>
        <row r="682">
          <cell r="C682">
            <v>248634</v>
          </cell>
          <cell r="D682" t="str">
            <v>FRAN TAX - MONMOUTH</v>
          </cell>
          <cell r="E682">
            <v>-4925.33</v>
          </cell>
        </row>
        <row r="683">
          <cell r="C683">
            <v>248636</v>
          </cell>
          <cell r="D683" t="str">
            <v>FRAN TAX - INDEPENDE</v>
          </cell>
          <cell r="E683">
            <v>-44854.12</v>
          </cell>
        </row>
        <row r="684">
          <cell r="C684">
            <v>248638</v>
          </cell>
          <cell r="D684" t="str">
            <v>FRAN TAX - TUALATIN</v>
          </cell>
          <cell r="E684">
            <v>-30395.39</v>
          </cell>
        </row>
        <row r="685">
          <cell r="C685">
            <v>248640</v>
          </cell>
          <cell r="D685" t="str">
            <v>FRAN TAX - LAKE OSWE</v>
          </cell>
          <cell r="E685">
            <v>-29557.37</v>
          </cell>
        </row>
        <row r="686">
          <cell r="C686">
            <v>248642</v>
          </cell>
          <cell r="D686" t="str">
            <v>FRAN TAX - NEWBERG</v>
          </cell>
          <cell r="E686">
            <v>-93597.65</v>
          </cell>
        </row>
        <row r="687">
          <cell r="C687">
            <v>248644</v>
          </cell>
          <cell r="D687" t="str">
            <v>FRAN TAX - SHERWOOD</v>
          </cell>
          <cell r="E687">
            <v>-105039.81</v>
          </cell>
        </row>
        <row r="688">
          <cell r="C688">
            <v>248646</v>
          </cell>
          <cell r="D688" t="str">
            <v>FRAN TAX - FOREST GR</v>
          </cell>
          <cell r="E688">
            <v>-92010.2</v>
          </cell>
        </row>
        <row r="689">
          <cell r="C689">
            <v>248648</v>
          </cell>
          <cell r="D689" t="str">
            <v>FRAN TAX - CORNELIUS</v>
          </cell>
          <cell r="E689">
            <v>-4214.71</v>
          </cell>
        </row>
        <row r="690">
          <cell r="C690">
            <v>248650</v>
          </cell>
          <cell r="D690" t="str">
            <v>FRAN TAX - GRESHAM</v>
          </cell>
          <cell r="E690">
            <v>-284540.24</v>
          </cell>
        </row>
        <row r="691">
          <cell r="C691">
            <v>248652</v>
          </cell>
          <cell r="D691" t="str">
            <v>FRAN TAX - GLADSTONE</v>
          </cell>
          <cell r="E691">
            <v>-9403.3700000000008</v>
          </cell>
        </row>
        <row r="692">
          <cell r="C692">
            <v>248654</v>
          </cell>
          <cell r="D692" t="str">
            <v>FRAN TAX - OREGON CI</v>
          </cell>
          <cell r="E692">
            <v>-36354.61</v>
          </cell>
        </row>
        <row r="693">
          <cell r="C693">
            <v>248656</v>
          </cell>
          <cell r="D693" t="str">
            <v>FRAN TAX - WOOD VILL</v>
          </cell>
          <cell r="E693">
            <v>-4636.95</v>
          </cell>
        </row>
        <row r="694">
          <cell r="C694">
            <v>248658</v>
          </cell>
          <cell r="D694" t="str">
            <v>FRAN TAX - EUGENE</v>
          </cell>
          <cell r="E694">
            <v>-88627.56</v>
          </cell>
        </row>
        <row r="695">
          <cell r="C695">
            <v>248660</v>
          </cell>
          <cell r="D695" t="str">
            <v>FRAN TAX - SPRINGFIE</v>
          </cell>
          <cell r="E695">
            <v>-37037.760000000002</v>
          </cell>
        </row>
        <row r="696">
          <cell r="C696">
            <v>248662</v>
          </cell>
          <cell r="D696" t="str">
            <v>FRAN TAX - THE DALLE</v>
          </cell>
          <cell r="E696">
            <v>-3352.31</v>
          </cell>
        </row>
        <row r="697">
          <cell r="C697">
            <v>248664</v>
          </cell>
          <cell r="D697" t="str">
            <v>FRAN TAX - TURNER</v>
          </cell>
          <cell r="E697">
            <v>-1823.84</v>
          </cell>
        </row>
        <row r="698">
          <cell r="C698">
            <v>248666</v>
          </cell>
          <cell r="D698" t="str">
            <v>FRAN TAX - ST HELENS</v>
          </cell>
          <cell r="E698">
            <v>-8731.66</v>
          </cell>
        </row>
        <row r="699">
          <cell r="C699">
            <v>248668</v>
          </cell>
          <cell r="D699" t="str">
            <v>FRAN TAX - SCAPPOOSE</v>
          </cell>
          <cell r="E699">
            <v>-30870.25</v>
          </cell>
        </row>
        <row r="700">
          <cell r="C700">
            <v>248670</v>
          </cell>
          <cell r="D700" t="str">
            <v>FRAN TAX - TIGARD</v>
          </cell>
          <cell r="E700">
            <v>-74349.14</v>
          </cell>
        </row>
        <row r="701">
          <cell r="C701">
            <v>248672</v>
          </cell>
          <cell r="D701" t="str">
            <v>FRAN TAX - SWEET HOM</v>
          </cell>
          <cell r="E701">
            <v>-5637.22</v>
          </cell>
        </row>
        <row r="702">
          <cell r="C702">
            <v>248674</v>
          </cell>
          <cell r="D702" t="str">
            <v>FRAN TAX - HOOD RIVE</v>
          </cell>
          <cell r="E702">
            <v>-9526.44</v>
          </cell>
        </row>
        <row r="703">
          <cell r="C703">
            <v>248676</v>
          </cell>
          <cell r="D703" t="str">
            <v>FRAN TAX - STAYTON</v>
          </cell>
          <cell r="E703">
            <v>-5437.87</v>
          </cell>
        </row>
        <row r="704">
          <cell r="C704">
            <v>248678</v>
          </cell>
          <cell r="D704" t="str">
            <v>FRAN TAX - AUMSVILLE</v>
          </cell>
          <cell r="E704">
            <v>-2656.62</v>
          </cell>
        </row>
        <row r="705">
          <cell r="C705">
            <v>248680</v>
          </cell>
          <cell r="D705" t="str">
            <v>FRAN TAX - JUNCTION</v>
          </cell>
          <cell r="E705">
            <v>-40958.35</v>
          </cell>
        </row>
        <row r="706">
          <cell r="C706">
            <v>248682</v>
          </cell>
          <cell r="D706" t="str">
            <v>FRAN TAX - COTTAGE G</v>
          </cell>
          <cell r="E706">
            <v>-3965.09</v>
          </cell>
        </row>
        <row r="707">
          <cell r="C707">
            <v>248684</v>
          </cell>
          <cell r="D707" t="str">
            <v>FRAN TAX - CRESWELL</v>
          </cell>
          <cell r="E707">
            <v>-16741.78</v>
          </cell>
        </row>
        <row r="708">
          <cell r="C708">
            <v>248686</v>
          </cell>
          <cell r="D708" t="str">
            <v>FRAN TAX - COLUMBIA</v>
          </cell>
          <cell r="E708">
            <v>-9654.09</v>
          </cell>
        </row>
        <row r="709">
          <cell r="C709">
            <v>248688</v>
          </cell>
          <cell r="D709" t="str">
            <v>FRAN TAX - PHILOMATH</v>
          </cell>
          <cell r="E709">
            <v>-4069.65</v>
          </cell>
        </row>
        <row r="710">
          <cell r="C710">
            <v>248690</v>
          </cell>
          <cell r="D710" t="str">
            <v>FRAN TAX - DONALD</v>
          </cell>
          <cell r="E710">
            <v>-497.28</v>
          </cell>
        </row>
        <row r="711">
          <cell r="C711">
            <v>248692</v>
          </cell>
          <cell r="D711" t="str">
            <v>FRAN TAX - MCMINNVIL</v>
          </cell>
          <cell r="E711">
            <v>-91633.32</v>
          </cell>
        </row>
        <row r="712">
          <cell r="C712">
            <v>248694</v>
          </cell>
          <cell r="D712" t="str">
            <v>FRAN TAX - AMITY</v>
          </cell>
          <cell r="E712">
            <v>-4151.5600000000004</v>
          </cell>
        </row>
        <row r="713">
          <cell r="C713">
            <v>248696</v>
          </cell>
          <cell r="D713" t="str">
            <v>FRAN TAX - HALSEY</v>
          </cell>
          <cell r="E713">
            <v>-3078.38</v>
          </cell>
        </row>
        <row r="714">
          <cell r="C714">
            <v>248698</v>
          </cell>
          <cell r="D714" t="str">
            <v>FRAN TAX - HARRISBUR</v>
          </cell>
          <cell r="E714">
            <v>-15658.98</v>
          </cell>
        </row>
        <row r="715">
          <cell r="C715">
            <v>248700</v>
          </cell>
          <cell r="D715" t="str">
            <v>FRAN TAX - NORTH PLA</v>
          </cell>
          <cell r="E715">
            <v>-5187.68</v>
          </cell>
        </row>
        <row r="716">
          <cell r="C716">
            <v>248702</v>
          </cell>
          <cell r="D716" t="str">
            <v>FRAN TAX - ASTORIA</v>
          </cell>
          <cell r="E716">
            <v>-71720.92</v>
          </cell>
        </row>
        <row r="717">
          <cell r="C717">
            <v>248704</v>
          </cell>
          <cell r="D717" t="str">
            <v>FRAN TAX - CLATSKANI</v>
          </cell>
          <cell r="E717">
            <v>-3054.15</v>
          </cell>
        </row>
        <row r="718">
          <cell r="C718">
            <v>248706</v>
          </cell>
          <cell r="D718" t="str">
            <v>FRAN TAX - JEFFERSON</v>
          </cell>
          <cell r="E718">
            <v>-8017.8</v>
          </cell>
        </row>
        <row r="719">
          <cell r="C719">
            <v>248708</v>
          </cell>
          <cell r="D719" t="str">
            <v>FRAN TAX - BARLOW</v>
          </cell>
          <cell r="E719">
            <v>-772.5</v>
          </cell>
        </row>
        <row r="720">
          <cell r="C720">
            <v>248710</v>
          </cell>
          <cell r="D720" t="str">
            <v>FRAN TAX - WILLAMINA</v>
          </cell>
          <cell r="E720">
            <v>-5788.36</v>
          </cell>
        </row>
        <row r="721">
          <cell r="C721">
            <v>248712</v>
          </cell>
          <cell r="D721" t="str">
            <v>FRAN TAX - WATERLOO</v>
          </cell>
          <cell r="E721">
            <v>-628.99</v>
          </cell>
        </row>
        <row r="722">
          <cell r="C722">
            <v>248714</v>
          </cell>
          <cell r="D722" t="str">
            <v>FRAN TAX - SODAVILLE</v>
          </cell>
          <cell r="E722">
            <v>45.27</v>
          </cell>
        </row>
        <row r="723">
          <cell r="C723">
            <v>248716</v>
          </cell>
          <cell r="D723" t="str">
            <v>FRAN TAX - WARRENTON</v>
          </cell>
          <cell r="E723">
            <v>-6667.35</v>
          </cell>
        </row>
        <row r="724">
          <cell r="C724">
            <v>248718</v>
          </cell>
          <cell r="D724" t="str">
            <v>FRAN TAX - SEASIDE</v>
          </cell>
          <cell r="E724">
            <v>-58111.63</v>
          </cell>
        </row>
        <row r="725">
          <cell r="C725">
            <v>248720</v>
          </cell>
          <cell r="D725" t="str">
            <v>FRAN TAX - SHERIDAN</v>
          </cell>
          <cell r="E725">
            <v>-19396.79</v>
          </cell>
        </row>
        <row r="726">
          <cell r="C726">
            <v>248722</v>
          </cell>
          <cell r="D726" t="str">
            <v>FRAN TAX - TOLEDO</v>
          </cell>
          <cell r="E726">
            <v>-902.14</v>
          </cell>
        </row>
        <row r="727">
          <cell r="C727">
            <v>248724</v>
          </cell>
          <cell r="D727" t="str">
            <v>FRAN TAX - NEWPORT</v>
          </cell>
          <cell r="E727">
            <v>-20536.88</v>
          </cell>
        </row>
        <row r="728">
          <cell r="C728">
            <v>248726</v>
          </cell>
          <cell r="D728" t="str">
            <v>FRAN TAX - BANKS</v>
          </cell>
          <cell r="E728">
            <v>-736.5</v>
          </cell>
        </row>
        <row r="729">
          <cell r="C729">
            <v>248728</v>
          </cell>
          <cell r="D729" t="str">
            <v>FRAN TAX - LINCOLN C</v>
          </cell>
          <cell r="E729">
            <v>-74790.66</v>
          </cell>
        </row>
        <row r="730">
          <cell r="C730">
            <v>248730</v>
          </cell>
          <cell r="D730" t="str">
            <v>FRAN TAX - SILETZ</v>
          </cell>
          <cell r="E730">
            <v>-1885.1</v>
          </cell>
        </row>
        <row r="731">
          <cell r="C731">
            <v>248732</v>
          </cell>
          <cell r="D731" t="str">
            <v>FRAN TAX - SANDY</v>
          </cell>
          <cell r="E731">
            <v>-58465.87</v>
          </cell>
        </row>
        <row r="732">
          <cell r="C732">
            <v>248734</v>
          </cell>
          <cell r="D732" t="str">
            <v>FRAN TAX - CANBY</v>
          </cell>
          <cell r="E732">
            <v>-66742.63</v>
          </cell>
        </row>
        <row r="733">
          <cell r="C733">
            <v>248736</v>
          </cell>
          <cell r="D733" t="str">
            <v>FRAN TAX - KING CITY</v>
          </cell>
          <cell r="E733">
            <v>-22347.89</v>
          </cell>
        </row>
        <row r="734">
          <cell r="C734">
            <v>248738</v>
          </cell>
          <cell r="D734" t="str">
            <v>FRAN TAX - HAPPY VAL</v>
          </cell>
          <cell r="E734">
            <v>-28980.11</v>
          </cell>
        </row>
        <row r="735">
          <cell r="C735">
            <v>248740</v>
          </cell>
          <cell r="D735" t="str">
            <v>FRAN TAX - DURHAM</v>
          </cell>
          <cell r="E735">
            <v>-11677.51</v>
          </cell>
        </row>
        <row r="736">
          <cell r="C736">
            <v>248742</v>
          </cell>
          <cell r="D736" t="str">
            <v>FRAN TAX - DUNDEE</v>
          </cell>
          <cell r="E736">
            <v>-2526.25</v>
          </cell>
        </row>
        <row r="737">
          <cell r="C737">
            <v>248744</v>
          </cell>
          <cell r="D737" t="str">
            <v>FRAN TAX - MAYWOOD P</v>
          </cell>
          <cell r="E737">
            <v>-1732.82</v>
          </cell>
        </row>
        <row r="738">
          <cell r="C738">
            <v>248746</v>
          </cell>
          <cell r="D738" t="str">
            <v>FRAN TAX - WILSONVIL</v>
          </cell>
          <cell r="E738">
            <v>-13428.71</v>
          </cell>
        </row>
        <row r="739">
          <cell r="C739">
            <v>248748</v>
          </cell>
          <cell r="D739" t="str">
            <v>FRAN TAX - JOHNSON C</v>
          </cell>
          <cell r="E739">
            <v>-96.62</v>
          </cell>
        </row>
        <row r="740">
          <cell r="C740">
            <v>248750</v>
          </cell>
          <cell r="D740" t="str">
            <v>FRAN TAX - RIVERGROV</v>
          </cell>
          <cell r="E740">
            <v>-648.70000000000005</v>
          </cell>
        </row>
        <row r="741">
          <cell r="C741">
            <v>248752</v>
          </cell>
          <cell r="D741" t="str">
            <v>FRAN TAX - TANGENT</v>
          </cell>
          <cell r="E741">
            <v>-838.93</v>
          </cell>
        </row>
        <row r="742">
          <cell r="C742">
            <v>248754</v>
          </cell>
          <cell r="D742" t="str">
            <v>FRAN TAX - DEPOE BAY</v>
          </cell>
          <cell r="E742">
            <v>-13373.42</v>
          </cell>
        </row>
        <row r="743">
          <cell r="C743">
            <v>248756</v>
          </cell>
          <cell r="D743" t="str">
            <v>FRAN TAX - MILLERSBU</v>
          </cell>
          <cell r="E743">
            <v>-25358.720000000001</v>
          </cell>
        </row>
        <row r="744">
          <cell r="C744">
            <v>248758</v>
          </cell>
          <cell r="D744" t="str">
            <v>FRAN TAX - ADAIR VIL</v>
          </cell>
          <cell r="E744">
            <v>-5166.95</v>
          </cell>
        </row>
        <row r="745">
          <cell r="C745">
            <v>248760</v>
          </cell>
          <cell r="D745" t="str">
            <v>FRAN TAX - KEIZER</v>
          </cell>
          <cell r="E745">
            <v>-13705.61</v>
          </cell>
        </row>
        <row r="746">
          <cell r="C746">
            <v>248762</v>
          </cell>
          <cell r="D746" t="str">
            <v>FRAN TAX - VERNONIA</v>
          </cell>
          <cell r="E746">
            <v>-1043.45</v>
          </cell>
        </row>
        <row r="747">
          <cell r="C747">
            <v>248764</v>
          </cell>
          <cell r="D747" t="str">
            <v>FRAN TAX - COOS BAY</v>
          </cell>
          <cell r="E747">
            <v>-13727.11</v>
          </cell>
        </row>
        <row r="748">
          <cell r="C748">
            <v>248766</v>
          </cell>
          <cell r="D748" t="str">
            <v>FRAN TAX - NORTH BEN</v>
          </cell>
          <cell r="E748">
            <v>-18006.14</v>
          </cell>
        </row>
        <row r="749">
          <cell r="C749">
            <v>248768</v>
          </cell>
          <cell r="D749" t="str">
            <v>FRAN TAX - MYRTLE PO</v>
          </cell>
          <cell r="E749">
            <v>-5928.58</v>
          </cell>
        </row>
        <row r="750">
          <cell r="C750">
            <v>248770</v>
          </cell>
          <cell r="D750" t="str">
            <v>FRAN TAX - COQUILLE</v>
          </cell>
          <cell r="E750">
            <v>-9093.33</v>
          </cell>
        </row>
        <row r="751">
          <cell r="C751">
            <v>248772</v>
          </cell>
          <cell r="D751" t="str">
            <v>FRAN TAX - VANCOUVER</v>
          </cell>
          <cell r="E751">
            <v>-307201.55</v>
          </cell>
        </row>
        <row r="752">
          <cell r="C752">
            <v>248774</v>
          </cell>
          <cell r="D752" t="str">
            <v>FRAN TAX - WASHOUGAL</v>
          </cell>
          <cell r="E752">
            <v>-30757.19</v>
          </cell>
        </row>
        <row r="753">
          <cell r="C753">
            <v>248776</v>
          </cell>
          <cell r="D753" t="str">
            <v>FRAN TAX - CAMAS</v>
          </cell>
          <cell r="E753">
            <v>-35517.800000000003</v>
          </cell>
        </row>
        <row r="754">
          <cell r="C754">
            <v>248778</v>
          </cell>
          <cell r="D754" t="str">
            <v>FRAN TAX - BINGEN</v>
          </cell>
          <cell r="E754">
            <v>-3172.98</v>
          </cell>
        </row>
        <row r="755">
          <cell r="C755">
            <v>248780</v>
          </cell>
          <cell r="D755" t="str">
            <v>FRAN TAX - WHITE SAL</v>
          </cell>
          <cell r="E755">
            <v>-43874.239999999998</v>
          </cell>
        </row>
        <row r="756">
          <cell r="C756">
            <v>248782</v>
          </cell>
          <cell r="D756" t="str">
            <v>FRAN TAX - BATTLEGRO</v>
          </cell>
          <cell r="E756">
            <v>-245438.41</v>
          </cell>
        </row>
        <row r="757">
          <cell r="C757">
            <v>248784</v>
          </cell>
          <cell r="D757" t="str">
            <v>FRAN TAX - RIDGEFIEL</v>
          </cell>
          <cell r="E757">
            <v>-18271.169999999998</v>
          </cell>
        </row>
        <row r="758">
          <cell r="C758">
            <v>248786</v>
          </cell>
          <cell r="D758" t="str">
            <v>FRAN TAX - NORTH BON</v>
          </cell>
          <cell r="E758">
            <v>-10510.78</v>
          </cell>
        </row>
        <row r="759">
          <cell r="C759">
            <v>248788</v>
          </cell>
          <cell r="D759" t="str">
            <v>FRAN TAX - LA CENTER</v>
          </cell>
          <cell r="E759">
            <v>-5002.43</v>
          </cell>
        </row>
        <row r="760">
          <cell r="C760">
            <v>252002</v>
          </cell>
          <cell r="D760" t="str">
            <v>DEBT ISSU COST-CONTR</v>
          </cell>
          <cell r="E760">
            <v>-75135.92</v>
          </cell>
        </row>
        <row r="761">
          <cell r="C761">
            <v>252008</v>
          </cell>
          <cell r="D761" t="str">
            <v>UNAMT DEBT DIS 6.52%</v>
          </cell>
          <cell r="E761">
            <v>9018.75</v>
          </cell>
        </row>
        <row r="762">
          <cell r="C762">
            <v>252010</v>
          </cell>
          <cell r="D762" t="str">
            <v>UNAMT DEBT DIS 7.05%</v>
          </cell>
          <cell r="E762">
            <v>22752.7</v>
          </cell>
        </row>
        <row r="763">
          <cell r="C763">
            <v>252012</v>
          </cell>
          <cell r="D763" t="str">
            <v>UNAMT DEBT DIS 7.00%</v>
          </cell>
          <cell r="E763">
            <v>23066.52</v>
          </cell>
        </row>
        <row r="764">
          <cell r="C764">
            <v>252014</v>
          </cell>
          <cell r="D764" t="str">
            <v>UNAMT DEBT DIS 6.65%</v>
          </cell>
          <cell r="E764">
            <v>26868.91</v>
          </cell>
        </row>
        <row r="765">
          <cell r="C765">
            <v>252016</v>
          </cell>
          <cell r="D765" t="str">
            <v>UNAMT DEBT DIS 6.65%</v>
          </cell>
          <cell r="E765">
            <v>17940</v>
          </cell>
        </row>
        <row r="766">
          <cell r="C766">
            <v>252020</v>
          </cell>
          <cell r="D766" t="str">
            <v>UNAMT DEBT DIS 7.74%</v>
          </cell>
          <cell r="E766">
            <v>47443.55</v>
          </cell>
        </row>
        <row r="767">
          <cell r="C767">
            <v>252022</v>
          </cell>
          <cell r="D767" t="str">
            <v>UNAMT DEBT DIS 7.85%</v>
          </cell>
          <cell r="E767">
            <v>24095.01</v>
          </cell>
        </row>
        <row r="768">
          <cell r="C768">
            <v>252024</v>
          </cell>
          <cell r="D768" t="str">
            <v>UNAMT DEBT DIS 7.72%</v>
          </cell>
          <cell r="E768">
            <v>20576.43</v>
          </cell>
        </row>
        <row r="769">
          <cell r="C769">
            <v>252026</v>
          </cell>
          <cell r="D769" t="str">
            <v>UNAMT DEBT DIS 5.82%</v>
          </cell>
          <cell r="E769">
            <v>127983.2</v>
          </cell>
        </row>
        <row r="770">
          <cell r="C770">
            <v>252028</v>
          </cell>
          <cell r="D770" t="str">
            <v>UNAMT DEBT DISC 5.66</v>
          </cell>
          <cell r="E770">
            <v>121846.14</v>
          </cell>
        </row>
        <row r="771">
          <cell r="C771">
            <v>252030</v>
          </cell>
          <cell r="D771" t="str">
            <v>UNAMT DEBT DISC 5.62</v>
          </cell>
          <cell r="E771">
            <v>18316.8</v>
          </cell>
        </row>
        <row r="772">
          <cell r="C772">
            <v>252032</v>
          </cell>
          <cell r="D772" t="str">
            <v>UNAMT DEBT DISC 5.25</v>
          </cell>
          <cell r="E772">
            <v>40852.35</v>
          </cell>
        </row>
        <row r="773">
          <cell r="C773">
            <v>252038</v>
          </cell>
          <cell r="D773" t="str">
            <v>UNAMT DEBT DISC4.000</v>
          </cell>
          <cell r="E773">
            <v>355392.5</v>
          </cell>
        </row>
        <row r="774">
          <cell r="C774">
            <v>252040</v>
          </cell>
          <cell r="D774" t="str">
            <v>UNAMT DEBT DISC3.542</v>
          </cell>
          <cell r="E774">
            <v>46352.81</v>
          </cell>
        </row>
        <row r="775">
          <cell r="C775">
            <v>252042</v>
          </cell>
          <cell r="D775" t="str">
            <v>UNAMT DEBT DISC 4.13</v>
          </cell>
          <cell r="E775">
            <v>487545.68</v>
          </cell>
        </row>
        <row r="776">
          <cell r="C776">
            <v>252044</v>
          </cell>
          <cell r="D776" t="str">
            <v>UNAMT DEBT DISC 2.82</v>
          </cell>
          <cell r="E776">
            <v>148590.85999999999</v>
          </cell>
        </row>
        <row r="777">
          <cell r="C777">
            <v>252046</v>
          </cell>
          <cell r="D777" t="str">
            <v>UNAMT DEBT DISC 3.21</v>
          </cell>
          <cell r="E777">
            <v>203558</v>
          </cell>
        </row>
        <row r="778">
          <cell r="C778">
            <v>252048</v>
          </cell>
          <cell r="D778" t="str">
            <v>UNAMT DEBT DISC 3.68</v>
          </cell>
          <cell r="E778">
            <v>770146.16</v>
          </cell>
        </row>
        <row r="779">
          <cell r="C779">
            <v>252050</v>
          </cell>
          <cell r="D779" t="str">
            <v>UNAMT DEBT DISC 4.11</v>
          </cell>
          <cell r="E779">
            <v>269027.20000000001</v>
          </cell>
        </row>
        <row r="780">
          <cell r="C780">
            <v>252052</v>
          </cell>
          <cell r="D780" t="str">
            <v>UNAMT DEBT DISC 3.86</v>
          </cell>
          <cell r="E780">
            <v>965996.69</v>
          </cell>
        </row>
        <row r="781">
          <cell r="C781">
            <v>252054</v>
          </cell>
          <cell r="D781" t="str">
            <v>UNAMT DEBT DISC 3.14</v>
          </cell>
          <cell r="E781">
            <v>372162.88</v>
          </cell>
        </row>
        <row r="782">
          <cell r="C782">
            <v>252056</v>
          </cell>
          <cell r="D782" t="str">
            <v>UNAMT DEBT DISC 3.60</v>
          </cell>
          <cell r="E782">
            <v>2211953.4700000002</v>
          </cell>
        </row>
        <row r="783">
          <cell r="C783">
            <v>252058</v>
          </cell>
          <cell r="D783" t="str">
            <v>UNAMT DEBT DISC 3.07</v>
          </cell>
          <cell r="E783">
            <v>1385691.97</v>
          </cell>
        </row>
        <row r="784">
          <cell r="C784">
            <v>252059</v>
          </cell>
          <cell r="D784" t="str">
            <v>UNAMT DEBT DISC 4.78</v>
          </cell>
          <cell r="E784">
            <v>564450.63</v>
          </cell>
        </row>
        <row r="785">
          <cell r="C785">
            <v>252202</v>
          </cell>
          <cell r="D785" t="str">
            <v>CURR PORT LTD-CONTRA</v>
          </cell>
          <cell r="E785">
            <v>90000000</v>
          </cell>
        </row>
        <row r="786">
          <cell r="C786">
            <v>252208</v>
          </cell>
          <cell r="D786" t="str">
            <v>SEC MTN'S 6.52%-2025</v>
          </cell>
          <cell r="E786">
            <v>-10000000</v>
          </cell>
        </row>
        <row r="787">
          <cell r="C787">
            <v>252210</v>
          </cell>
          <cell r="D787" t="str">
            <v>SEC MTN'S 7.05%-2026</v>
          </cell>
          <cell r="E787">
            <v>-20000000</v>
          </cell>
        </row>
        <row r="788">
          <cell r="C788">
            <v>252212</v>
          </cell>
          <cell r="D788" t="str">
            <v>SEC MTN'S 7.00%-2027</v>
          </cell>
          <cell r="E788">
            <v>-20000000</v>
          </cell>
        </row>
        <row r="789">
          <cell r="C789">
            <v>252214</v>
          </cell>
          <cell r="D789" t="str">
            <v>SEC MTN'S 6.65%-2027</v>
          </cell>
          <cell r="E789">
            <v>-19700000</v>
          </cell>
        </row>
        <row r="790">
          <cell r="C790">
            <v>252216</v>
          </cell>
          <cell r="D790" t="str">
            <v>SEC MTN'S 6.65%-2028</v>
          </cell>
          <cell r="E790">
            <v>-10000000</v>
          </cell>
        </row>
        <row r="791">
          <cell r="C791">
            <v>252220</v>
          </cell>
          <cell r="D791" t="str">
            <v>SEC MTN'S 7.74%-2030</v>
          </cell>
          <cell r="E791">
            <v>-20000000</v>
          </cell>
        </row>
        <row r="792">
          <cell r="C792">
            <v>252222</v>
          </cell>
          <cell r="D792" t="str">
            <v>SEC MTN'S 7.85%-2030</v>
          </cell>
          <cell r="E792">
            <v>-10000000</v>
          </cell>
        </row>
        <row r="793">
          <cell r="C793">
            <v>252224</v>
          </cell>
          <cell r="D793" t="str">
            <v>SEC MTN'S 7.72%-2025</v>
          </cell>
          <cell r="E793">
            <v>-20000000</v>
          </cell>
        </row>
        <row r="794">
          <cell r="C794">
            <v>252226</v>
          </cell>
          <cell r="D794" t="str">
            <v>SEC MTN'S 5.82%-2032</v>
          </cell>
          <cell r="E794">
            <v>-30000000</v>
          </cell>
        </row>
        <row r="795">
          <cell r="C795">
            <v>252228</v>
          </cell>
          <cell r="D795" t="str">
            <v>SEC MTN'S 5.66%-2033</v>
          </cell>
          <cell r="E795">
            <v>-40000000</v>
          </cell>
        </row>
        <row r="796">
          <cell r="C796">
            <v>252230</v>
          </cell>
          <cell r="D796" t="str">
            <v>SEC MTN'S 5.62%-2023</v>
          </cell>
          <cell r="E796">
            <v>-40000000</v>
          </cell>
        </row>
        <row r="797">
          <cell r="C797">
            <v>252232</v>
          </cell>
          <cell r="D797" t="str">
            <v>SEC MTN'S 5.25%-2035</v>
          </cell>
          <cell r="E797">
            <v>-10000000</v>
          </cell>
        </row>
        <row r="798">
          <cell r="C798">
            <v>252238</v>
          </cell>
          <cell r="D798" t="str">
            <v>PRVT BOND 4.00%-2042</v>
          </cell>
          <cell r="E798">
            <v>-50000000</v>
          </cell>
        </row>
        <row r="799">
          <cell r="C799">
            <v>252240</v>
          </cell>
          <cell r="D799" t="str">
            <v>SEC MTN'S3.542%-2023</v>
          </cell>
          <cell r="E799">
            <v>-50000000</v>
          </cell>
        </row>
        <row r="800">
          <cell r="C800">
            <v>252242</v>
          </cell>
          <cell r="D800" t="str">
            <v>SEC MTN'S3.21%-2026</v>
          </cell>
          <cell r="E800">
            <v>-35000000</v>
          </cell>
        </row>
        <row r="801">
          <cell r="C801">
            <v>252244</v>
          </cell>
          <cell r="D801" t="str">
            <v>SEC MTN'S4.13%-2046</v>
          </cell>
          <cell r="E801">
            <v>-40000000</v>
          </cell>
        </row>
        <row r="802">
          <cell r="C802">
            <v>252246</v>
          </cell>
          <cell r="D802" t="str">
            <v>SEC MTN'S2.822%-2027</v>
          </cell>
          <cell r="E802">
            <v>-25000000</v>
          </cell>
        </row>
        <row r="803">
          <cell r="C803">
            <v>252248</v>
          </cell>
          <cell r="D803" t="str">
            <v>SEC MTN'S3.68%-2047</v>
          </cell>
          <cell r="E803">
            <v>-75000000</v>
          </cell>
        </row>
        <row r="804">
          <cell r="C804">
            <v>252250</v>
          </cell>
          <cell r="D804" t="str">
            <v>SEC MTN'S4.11%-2048</v>
          </cell>
          <cell r="E804">
            <v>-50000000</v>
          </cell>
        </row>
        <row r="805">
          <cell r="C805">
            <v>252252</v>
          </cell>
          <cell r="D805" t="str">
            <v>SEC MTN'S3.869%-2049</v>
          </cell>
          <cell r="E805">
            <v>-90000000</v>
          </cell>
        </row>
        <row r="806">
          <cell r="C806">
            <v>252254</v>
          </cell>
          <cell r="D806" t="str">
            <v>SEC MTN'S3.141%-2029</v>
          </cell>
          <cell r="E806">
            <v>-50000000</v>
          </cell>
        </row>
        <row r="807">
          <cell r="C807">
            <v>252256</v>
          </cell>
          <cell r="D807" t="str">
            <v>SEC MTN'S3.60%-2050</v>
          </cell>
          <cell r="E807">
            <v>-150000000</v>
          </cell>
        </row>
        <row r="808">
          <cell r="C808">
            <v>252258</v>
          </cell>
          <cell r="D808" t="str">
            <v>SEC MTN'S 3.07% 2051</v>
          </cell>
          <cell r="E808">
            <v>-130000000</v>
          </cell>
        </row>
        <row r="809">
          <cell r="C809">
            <v>252259</v>
          </cell>
          <cell r="D809" t="str">
            <v>SEC MTN  4.78% 2052</v>
          </cell>
          <cell r="E809">
            <v>-140000000</v>
          </cell>
        </row>
        <row r="810">
          <cell r="C810">
            <v>252410</v>
          </cell>
          <cell r="D810" t="str">
            <v>SHELF REGISTRATION</v>
          </cell>
          <cell r="E810">
            <v>0</v>
          </cell>
        </row>
        <row r="811">
          <cell r="C811">
            <v>256005</v>
          </cell>
          <cell r="D811" t="str">
            <v>DefIncTax-EDIT Remea</v>
          </cell>
          <cell r="E811">
            <v>48905863</v>
          </cell>
        </row>
        <row r="812">
          <cell r="C812">
            <v>256010</v>
          </cell>
          <cell r="D812" t="str">
            <v>DEF INC TAX-PRE 1981</v>
          </cell>
          <cell r="E812">
            <v>-1099666.1399999999</v>
          </cell>
        </row>
        <row r="813">
          <cell r="C813">
            <v>256015</v>
          </cell>
          <cell r="D813" t="str">
            <v>DEF INC TAX-PRE 1981</v>
          </cell>
          <cell r="E813">
            <v>-9896614.2400000002</v>
          </cell>
        </row>
        <row r="814">
          <cell r="C814">
            <v>256016</v>
          </cell>
          <cell r="D814" t="str">
            <v>R&amp;E TAX CREDIT</v>
          </cell>
          <cell r="E814">
            <v>-1</v>
          </cell>
        </row>
        <row r="815">
          <cell r="C815">
            <v>256020</v>
          </cell>
          <cell r="D815" t="str">
            <v>DEFINCTAX-AFUDC-FED</v>
          </cell>
          <cell r="E815">
            <v>-746182.37</v>
          </cell>
        </row>
        <row r="816">
          <cell r="C816">
            <v>256025</v>
          </cell>
          <cell r="D816" t="str">
            <v>DEFINCTAX-AFUDC - ST</v>
          </cell>
          <cell r="E816">
            <v>-264525.27</v>
          </cell>
        </row>
        <row r="817">
          <cell r="C817">
            <v>256030</v>
          </cell>
          <cell r="D817" t="str">
            <v>DEF INC TAX-UTIL-REV</v>
          </cell>
          <cell r="E817">
            <v>-9293138.6199999992</v>
          </cell>
        </row>
        <row r="818">
          <cell r="C818">
            <v>256035</v>
          </cell>
          <cell r="D818" t="str">
            <v>DEF INC TAX-UTIL-REV</v>
          </cell>
          <cell r="E818">
            <v>-3294464.57</v>
          </cell>
        </row>
        <row r="819">
          <cell r="C819">
            <v>256040</v>
          </cell>
          <cell r="D819" t="str">
            <v>DEF INC TAX-NON UTIL</v>
          </cell>
          <cell r="E819">
            <v>-344043.66</v>
          </cell>
        </row>
        <row r="820">
          <cell r="C820">
            <v>256045</v>
          </cell>
          <cell r="D820" t="str">
            <v>DEF INC TAX-NON UTIL</v>
          </cell>
          <cell r="E820">
            <v>-117356.55</v>
          </cell>
        </row>
        <row r="821">
          <cell r="C821">
            <v>256050</v>
          </cell>
          <cell r="D821" t="str">
            <v>DEF INC TAX-NMIS FED</v>
          </cell>
          <cell r="E821">
            <v>-11439960</v>
          </cell>
        </row>
        <row r="822">
          <cell r="C822">
            <v>256055</v>
          </cell>
          <cell r="D822" t="str">
            <v>DEF INC TAX-NMIS STA</v>
          </cell>
          <cell r="E822">
            <v>-4055527</v>
          </cell>
        </row>
        <row r="823">
          <cell r="C823">
            <v>256060</v>
          </cell>
          <cell r="D823" t="str">
            <v>DEF INC TAX-NM A FED</v>
          </cell>
          <cell r="E823">
            <v>-981981</v>
          </cell>
        </row>
        <row r="824">
          <cell r="C824">
            <v>256065</v>
          </cell>
          <cell r="D824" t="str">
            <v>DEF INC TAX-NMIS STA</v>
          </cell>
          <cell r="E824">
            <v>-348117</v>
          </cell>
        </row>
        <row r="825">
          <cell r="C825">
            <v>256070</v>
          </cell>
          <cell r="D825" t="str">
            <v>DEF INC TAX-UTIL-DEP</v>
          </cell>
          <cell r="E825">
            <v>-242024282.12</v>
          </cell>
        </row>
        <row r="826">
          <cell r="C826">
            <v>256075</v>
          </cell>
          <cell r="D826" t="str">
            <v>DEF INC TAX-UTIL-DEP</v>
          </cell>
          <cell r="E826">
            <v>-84806221.579999998</v>
          </cell>
        </row>
        <row r="827">
          <cell r="C827">
            <v>256080</v>
          </cell>
          <cell r="D827" t="str">
            <v>DEF INC TAX-UTIL-OTH</v>
          </cell>
          <cell r="E827">
            <v>-31324812.949999999</v>
          </cell>
        </row>
        <row r="828">
          <cell r="C828">
            <v>256085</v>
          </cell>
          <cell r="D828" t="str">
            <v>DEF INC TAX-UTIL-OTH</v>
          </cell>
          <cell r="E828">
            <v>-11100673.300000001</v>
          </cell>
        </row>
        <row r="829">
          <cell r="C829">
            <v>256090</v>
          </cell>
          <cell r="D829" t="str">
            <v>DEF INC TAX-STOR DEP</v>
          </cell>
          <cell r="E829">
            <v>-6302123.8200000003</v>
          </cell>
        </row>
        <row r="830">
          <cell r="C830">
            <v>256095</v>
          </cell>
          <cell r="D830" t="str">
            <v>DEF INC TAX-STOR DEP</v>
          </cell>
          <cell r="E830">
            <v>-2230320.58</v>
          </cell>
        </row>
        <row r="831">
          <cell r="C831">
            <v>256100</v>
          </cell>
          <cell r="D831" t="str">
            <v>DEF INC TAX- OCI FED</v>
          </cell>
          <cell r="E831">
            <v>23499155.93</v>
          </cell>
        </row>
        <row r="832">
          <cell r="C832">
            <v>256105</v>
          </cell>
          <cell r="D832" t="str">
            <v>DEF INC TAX- OCI ST</v>
          </cell>
          <cell r="E832">
            <v>8330575.0499999998</v>
          </cell>
        </row>
        <row r="833">
          <cell r="C833">
            <v>256110</v>
          </cell>
          <cell r="D833" t="str">
            <v>STATE TAX CREDITS</v>
          </cell>
          <cell r="E833">
            <v>55759</v>
          </cell>
        </row>
        <row r="834">
          <cell r="C834">
            <v>256115</v>
          </cell>
          <cell r="D834" t="str">
            <v>DEF INC TAX FED - DB</v>
          </cell>
          <cell r="E834">
            <v>-19611622.879999999</v>
          </cell>
        </row>
        <row r="835">
          <cell r="C835">
            <v>256117</v>
          </cell>
          <cell r="D835" t="str">
            <v>DEF INC TAX STATE–DB</v>
          </cell>
          <cell r="E835">
            <v>-6952427.0700000003</v>
          </cell>
        </row>
        <row r="836">
          <cell r="C836">
            <v>256120</v>
          </cell>
          <cell r="D836" t="str">
            <v>DEF INC TAX FED - FA</v>
          </cell>
          <cell r="E836">
            <v>-1058559.3999999999</v>
          </cell>
        </row>
        <row r="837">
          <cell r="C837">
            <v>256125</v>
          </cell>
          <cell r="D837" t="str">
            <v>DEF INC TAX STATE -</v>
          </cell>
          <cell r="E837">
            <v>-375262.33</v>
          </cell>
        </row>
        <row r="838">
          <cell r="C838">
            <v>260005</v>
          </cell>
          <cell r="D838" t="str">
            <v>ASSET RETIREMENT OBL</v>
          </cell>
          <cell r="E838">
            <v>-461270343.55000001</v>
          </cell>
        </row>
        <row r="839">
          <cell r="C839">
            <v>260010</v>
          </cell>
          <cell r="D839" t="str">
            <v>N. MIST ARO</v>
          </cell>
          <cell r="E839">
            <v>-2502420.15</v>
          </cell>
        </row>
        <row r="840">
          <cell r="C840">
            <v>260015</v>
          </cell>
          <cell r="D840" t="str">
            <v>ACCUM COR NONUTILITY</v>
          </cell>
          <cell r="E840">
            <v>-1647369.25</v>
          </cell>
        </row>
        <row r="841">
          <cell r="C841">
            <v>260205</v>
          </cell>
          <cell r="D841" t="str">
            <v>FAS 133 LT REG GNS</v>
          </cell>
          <cell r="E841">
            <v>-7884030</v>
          </cell>
        </row>
        <row r="842">
          <cell r="C842">
            <v>260210</v>
          </cell>
          <cell r="D842" t="str">
            <v>FAS 133 LT REG GNS</v>
          </cell>
          <cell r="E842">
            <v>-123992</v>
          </cell>
        </row>
        <row r="843">
          <cell r="C843">
            <v>260215</v>
          </cell>
          <cell r="D843" t="str">
            <v>PHY OPT LT GAINS REG</v>
          </cell>
          <cell r="E843">
            <v>0</v>
          </cell>
        </row>
        <row r="844">
          <cell r="C844">
            <v>260405</v>
          </cell>
          <cell r="D844" t="str">
            <v>CUSTCONTR RES NEW OR</v>
          </cell>
          <cell r="E844">
            <v>-1914355.11</v>
          </cell>
        </row>
        <row r="845">
          <cell r="C845">
            <v>260410</v>
          </cell>
          <cell r="D845" t="str">
            <v>CUSTCONTR RES NEW WA</v>
          </cell>
          <cell r="E845">
            <v>-2719844.5</v>
          </cell>
        </row>
        <row r="846">
          <cell r="C846">
            <v>260415</v>
          </cell>
          <cell r="D846" t="str">
            <v>CUSTCONTR RES CON OR</v>
          </cell>
          <cell r="E846">
            <v>-2536839.0299999998</v>
          </cell>
        </row>
        <row r="847">
          <cell r="C847">
            <v>260420</v>
          </cell>
          <cell r="D847" t="str">
            <v>CUSTCONTR RES CON WA</v>
          </cell>
          <cell r="E847">
            <v>-707134.35</v>
          </cell>
        </row>
        <row r="848">
          <cell r="C848">
            <v>260425</v>
          </cell>
          <cell r="D848" t="str">
            <v>CUSTCONTR M/F NEW OR</v>
          </cell>
          <cell r="E848">
            <v>-139140</v>
          </cell>
        </row>
        <row r="849">
          <cell r="C849">
            <v>260430</v>
          </cell>
          <cell r="D849" t="str">
            <v>CUSTCONTR M/F NEW WA</v>
          </cell>
          <cell r="E849">
            <v>-129894.33</v>
          </cell>
        </row>
        <row r="850">
          <cell r="C850">
            <v>260435</v>
          </cell>
          <cell r="D850" t="str">
            <v>CUSTCONTR M/F CO OR</v>
          </cell>
          <cell r="E850">
            <v>-32203.200000000001</v>
          </cell>
        </row>
        <row r="851">
          <cell r="C851">
            <v>260440</v>
          </cell>
          <cell r="D851" t="str">
            <v>CUSTCONTR M/F CO WA</v>
          </cell>
          <cell r="E851">
            <v>-4282</v>
          </cell>
        </row>
        <row r="852">
          <cell r="C852">
            <v>260445</v>
          </cell>
          <cell r="D852" t="str">
            <v>CUSTCONTR COM NE OR</v>
          </cell>
          <cell r="E852">
            <v>-1123007.28</v>
          </cell>
        </row>
        <row r="853">
          <cell r="C853">
            <v>260450</v>
          </cell>
          <cell r="D853" t="str">
            <v>CUSTCONTR COM NE WA</v>
          </cell>
          <cell r="E853">
            <v>-156292</v>
          </cell>
        </row>
        <row r="854">
          <cell r="C854">
            <v>260455</v>
          </cell>
          <cell r="D854" t="str">
            <v>CUSTCONTR COM CO OR</v>
          </cell>
          <cell r="E854">
            <v>-369285.67</v>
          </cell>
        </row>
        <row r="855">
          <cell r="C855">
            <v>260460</v>
          </cell>
          <cell r="D855" t="str">
            <v>CUSTCONTR COM CO WA</v>
          </cell>
          <cell r="E855">
            <v>-8951</v>
          </cell>
        </row>
        <row r="856">
          <cell r="C856">
            <v>260465</v>
          </cell>
          <cell r="D856" t="str">
            <v>CUSTCONTR IND NEW OR</v>
          </cell>
          <cell r="E856">
            <v>-22315</v>
          </cell>
        </row>
        <row r="857">
          <cell r="C857">
            <v>260470</v>
          </cell>
          <cell r="D857" t="str">
            <v>CUSTCONTR IND CON OR</v>
          </cell>
          <cell r="E857">
            <v>-15905</v>
          </cell>
        </row>
        <row r="858">
          <cell r="C858">
            <v>260605</v>
          </cell>
          <cell r="D858" t="str">
            <v>REGLIABILITY RECL-ST</v>
          </cell>
          <cell r="E858">
            <v>0</v>
          </cell>
        </row>
        <row r="859">
          <cell r="C859">
            <v>260620</v>
          </cell>
          <cell r="D859" t="str">
            <v>Tax - EDIT -Plant LT</v>
          </cell>
          <cell r="E859">
            <v>-116489828</v>
          </cell>
        </row>
        <row r="860">
          <cell r="C860">
            <v>260625</v>
          </cell>
          <cell r="D860" t="str">
            <v>REG LIAB-TAX-EDIT-PL</v>
          </cell>
          <cell r="E860">
            <v>-13090026</v>
          </cell>
        </row>
        <row r="861">
          <cell r="C861">
            <v>260630</v>
          </cell>
          <cell r="D861" t="str">
            <v>REG LIAB-TAX-EDIT-GR</v>
          </cell>
          <cell r="E861">
            <v>-46968485</v>
          </cell>
        </row>
        <row r="862">
          <cell r="C862">
            <v>260635</v>
          </cell>
          <cell r="D862" t="str">
            <v>Tax -EDIT-Gas Res LT</v>
          </cell>
          <cell r="E862">
            <v>-866981</v>
          </cell>
        </row>
        <row r="863">
          <cell r="C863">
            <v>260640</v>
          </cell>
          <cell r="D863" t="str">
            <v>LT STOR MRGN SH - OR</v>
          </cell>
          <cell r="E863">
            <v>-1231931.57</v>
          </cell>
        </row>
        <row r="864">
          <cell r="C864">
            <v>260645</v>
          </cell>
          <cell r="D864" t="str">
            <v>N. MIST LT DEF GAIN</v>
          </cell>
          <cell r="E864">
            <v>-4184483.39</v>
          </cell>
        </row>
        <row r="865">
          <cell r="C865">
            <v>264005</v>
          </cell>
          <cell r="D865" t="str">
            <v>ESRIP LIABILITY LONG</v>
          </cell>
          <cell r="E865">
            <v>-24405647.27</v>
          </cell>
        </row>
        <row r="866">
          <cell r="C866">
            <v>264010</v>
          </cell>
          <cell r="D866" t="str">
            <v>SERP LIABILITY LONG</v>
          </cell>
          <cell r="E866">
            <v>-10877580.49</v>
          </cell>
        </row>
        <row r="867">
          <cell r="C867">
            <v>264015</v>
          </cell>
          <cell r="D867" t="str">
            <v>DBP PENSION LIABILIT</v>
          </cell>
          <cell r="E867">
            <v>-99008750.819999993</v>
          </cell>
        </row>
        <row r="868">
          <cell r="C868">
            <v>264020</v>
          </cell>
          <cell r="D868" t="str">
            <v>FAS 106 LIABILITY LO</v>
          </cell>
          <cell r="E868">
            <v>-24543418.550000001</v>
          </cell>
        </row>
        <row r="869">
          <cell r="C869">
            <v>268005</v>
          </cell>
          <cell r="D869" t="str">
            <v>FAS133 L.T. LOSS SW&amp;</v>
          </cell>
          <cell r="E869">
            <v>-18734851</v>
          </cell>
        </row>
        <row r="870">
          <cell r="C870">
            <v>268010</v>
          </cell>
          <cell r="D870" t="str">
            <v>FAS133 L.T. LOSS PHY</v>
          </cell>
          <cell r="E870">
            <v>-89353</v>
          </cell>
        </row>
        <row r="871">
          <cell r="C871">
            <v>272005</v>
          </cell>
          <cell r="D871" t="str">
            <v>ROU UTILIT LEASE LIA</v>
          </cell>
          <cell r="E871">
            <v>-78351712.329999998</v>
          </cell>
        </row>
        <row r="872">
          <cell r="C872">
            <v>280005</v>
          </cell>
          <cell r="D872" t="str">
            <v>GASCO PRE 2003</v>
          </cell>
          <cell r="E872">
            <v>-3301341.48</v>
          </cell>
        </row>
        <row r="873">
          <cell r="C873">
            <v>280010</v>
          </cell>
          <cell r="D873" t="str">
            <v>SILTRONIC PRE 2003</v>
          </cell>
          <cell r="E873">
            <v>-263163.86</v>
          </cell>
        </row>
        <row r="874">
          <cell r="C874">
            <v>280015</v>
          </cell>
          <cell r="D874" t="str">
            <v>HARBOR PRE 2003</v>
          </cell>
          <cell r="E874">
            <v>-1297179.48</v>
          </cell>
        </row>
        <row r="875">
          <cell r="C875">
            <v>280020</v>
          </cell>
          <cell r="D875" t="str">
            <v>ENVIR INV-GASCO</v>
          </cell>
          <cell r="E875">
            <v>3301341.48</v>
          </cell>
        </row>
        <row r="876">
          <cell r="C876">
            <v>280025</v>
          </cell>
          <cell r="D876" t="str">
            <v>ENVIR INV-WACKER</v>
          </cell>
          <cell r="E876">
            <v>263163.86</v>
          </cell>
        </row>
        <row r="877">
          <cell r="C877">
            <v>280030</v>
          </cell>
          <cell r="D877" t="str">
            <v>ENVIR INV - PORTLAND</v>
          </cell>
          <cell r="E877">
            <v>1297179.48</v>
          </cell>
        </row>
        <row r="878">
          <cell r="C878">
            <v>280035</v>
          </cell>
          <cell r="D878" t="str">
            <v>ENVIRON. LIABILITIES</v>
          </cell>
          <cell r="E878">
            <v>16553721.98</v>
          </cell>
        </row>
        <row r="879">
          <cell r="C879">
            <v>280040</v>
          </cell>
          <cell r="D879" t="str">
            <v>INJ &amp; DAM RES-EXT-GA</v>
          </cell>
          <cell r="E879">
            <v>-233067374.99000001</v>
          </cell>
        </row>
        <row r="880">
          <cell r="C880">
            <v>280045</v>
          </cell>
          <cell r="D880" t="str">
            <v>INJ &amp; DAM RES-EUG</v>
          </cell>
          <cell r="E880">
            <v>-95652.5</v>
          </cell>
        </row>
        <row r="881">
          <cell r="C881">
            <v>280050</v>
          </cell>
          <cell r="D881" t="str">
            <v>INJ &amp; DAM RES-EXT-WA</v>
          </cell>
          <cell r="E881">
            <v>-3799801.65</v>
          </cell>
        </row>
        <row r="882">
          <cell r="C882">
            <v>280055</v>
          </cell>
          <cell r="D882" t="str">
            <v>INJ &amp; DAM INS-EXT HA</v>
          </cell>
          <cell r="E882">
            <v>-36461708.920000002</v>
          </cell>
        </row>
        <row r="883">
          <cell r="C883">
            <v>280060</v>
          </cell>
          <cell r="D883" t="str">
            <v>INJ &amp; DAM RES-EXT OR</v>
          </cell>
          <cell r="E883">
            <v>-194059.54</v>
          </cell>
        </row>
        <row r="884">
          <cell r="C884">
            <v>280065</v>
          </cell>
          <cell r="D884" t="str">
            <v>INJ &amp; DAM RES-EXT TA</v>
          </cell>
          <cell r="E884">
            <v>-10532100.300000001</v>
          </cell>
        </row>
        <row r="885">
          <cell r="C885">
            <v>280070</v>
          </cell>
          <cell r="D885" t="str">
            <v>INJ &amp; DAM RES-ENV CE</v>
          </cell>
          <cell r="E885">
            <v>-780241.74</v>
          </cell>
        </row>
        <row r="886">
          <cell r="C886">
            <v>280075</v>
          </cell>
          <cell r="D886" t="str">
            <v>INJ &amp; DAM RES-FRONT</v>
          </cell>
          <cell r="E886">
            <v>-19716853.260000002</v>
          </cell>
        </row>
        <row r="887">
          <cell r="C887">
            <v>280080</v>
          </cell>
          <cell r="D887" t="str">
            <v>INJ &amp; DAM RES-FR AM</v>
          </cell>
          <cell r="E887">
            <v>-158120.4</v>
          </cell>
        </row>
        <row r="888">
          <cell r="C888">
            <v>280085</v>
          </cell>
          <cell r="D888" t="str">
            <v>RES OFFSET - ENV GAS</v>
          </cell>
          <cell r="E888">
            <v>144962389.65000001</v>
          </cell>
        </row>
        <row r="889">
          <cell r="C889">
            <v>280090</v>
          </cell>
          <cell r="D889" t="str">
            <v>RES OFFSET - ENV SIL</v>
          </cell>
          <cell r="E889">
            <v>3799801.65</v>
          </cell>
        </row>
        <row r="890">
          <cell r="C890">
            <v>280095</v>
          </cell>
          <cell r="D890" t="str">
            <v>RES OFFSET - ENV HAR</v>
          </cell>
          <cell r="E890">
            <v>25985140.920000002</v>
          </cell>
        </row>
        <row r="891">
          <cell r="C891">
            <v>280100</v>
          </cell>
          <cell r="D891" t="str">
            <v>RES OFFSET - ENV TAR</v>
          </cell>
          <cell r="E891">
            <v>10532100.300000001</v>
          </cell>
        </row>
        <row r="892">
          <cell r="C892">
            <v>280105</v>
          </cell>
          <cell r="D892" t="str">
            <v>RES OFFSET - ENV EUG</v>
          </cell>
          <cell r="E892">
            <v>95652.5</v>
          </cell>
        </row>
        <row r="893">
          <cell r="C893">
            <v>280110</v>
          </cell>
          <cell r="D893" t="str">
            <v>RES OFFSET - ENV FRO</v>
          </cell>
          <cell r="E893">
            <v>18648078.27</v>
          </cell>
        </row>
        <row r="894">
          <cell r="C894">
            <v>280115</v>
          </cell>
          <cell r="D894" t="str">
            <v>RES OFFSET - ENV STE</v>
          </cell>
          <cell r="E894">
            <v>14982.33</v>
          </cell>
        </row>
        <row r="895">
          <cell r="C895">
            <v>280120</v>
          </cell>
          <cell r="D895" t="str">
            <v>RES OFFSET - ENV CRT</v>
          </cell>
          <cell r="E895">
            <v>780241.74</v>
          </cell>
        </row>
        <row r="896">
          <cell r="C896">
            <v>280125</v>
          </cell>
          <cell r="D896" t="str">
            <v>RES OFFSET - FR AMER</v>
          </cell>
          <cell r="E896">
            <v>158120.4</v>
          </cell>
        </row>
        <row r="897">
          <cell r="C897">
            <v>280205</v>
          </cell>
          <cell r="D897" t="str">
            <v>FIN UTIL LEASE LIA</v>
          </cell>
          <cell r="E897">
            <v>0</v>
          </cell>
        </row>
        <row r="898">
          <cell r="C898">
            <v>280605</v>
          </cell>
          <cell r="D898" t="str">
            <v>O/L - WC Reclass- LT</v>
          </cell>
          <cell r="E898">
            <v>0</v>
          </cell>
        </row>
        <row r="899">
          <cell r="C899">
            <v>280610</v>
          </cell>
          <cell r="D899" t="str">
            <v>DCP - EXEC AND DIR</v>
          </cell>
          <cell r="E899">
            <v>-8511820.4800000004</v>
          </cell>
        </row>
        <row r="900">
          <cell r="C900">
            <v>280615</v>
          </cell>
          <cell r="D900" t="str">
            <v>EDCP</v>
          </cell>
          <cell r="E900">
            <v>0</v>
          </cell>
        </row>
        <row r="901">
          <cell r="C901">
            <v>280620</v>
          </cell>
          <cell r="D901" t="str">
            <v>DDCP</v>
          </cell>
          <cell r="E901">
            <v>-5015146.74</v>
          </cell>
        </row>
        <row r="902">
          <cell r="C902">
            <v>280630</v>
          </cell>
          <cell r="D902" t="str">
            <v>MISC NONCUR LIA-RECL</v>
          </cell>
          <cell r="E902">
            <v>0</v>
          </cell>
        </row>
        <row r="903">
          <cell r="C903">
            <v>280635</v>
          </cell>
          <cell r="D903" t="str">
            <v>Western States Liab</v>
          </cell>
          <cell r="E903">
            <v>-5465518</v>
          </cell>
        </row>
        <row r="904">
          <cell r="C904">
            <v>280640</v>
          </cell>
          <cell r="D904" t="str">
            <v>West States LT-contr</v>
          </cell>
          <cell r="E904">
            <v>390996.93</v>
          </cell>
        </row>
        <row r="905">
          <cell r="C905">
            <v>280650</v>
          </cell>
          <cell r="D905" t="str">
            <v>AUTO SELF-INSURANCE</v>
          </cell>
          <cell r="E905">
            <v>-23435</v>
          </cell>
        </row>
        <row r="906">
          <cell r="C906">
            <v>280655</v>
          </cell>
          <cell r="D906" t="str">
            <v>INJ &amp; DAMAGE RES-OPE</v>
          </cell>
          <cell r="E906">
            <v>-46631</v>
          </cell>
        </row>
        <row r="907">
          <cell r="C907">
            <v>280660</v>
          </cell>
          <cell r="D907" t="str">
            <v>INJ &amp; DAMAGE RES-CON</v>
          </cell>
          <cell r="E907">
            <v>-147084.24</v>
          </cell>
        </row>
        <row r="908">
          <cell r="C908">
            <v>280665</v>
          </cell>
          <cell r="D908" t="str">
            <v>INJ &amp; DAMAGE RES-HR</v>
          </cell>
          <cell r="E908">
            <v>-18440.490000000002</v>
          </cell>
        </row>
        <row r="909">
          <cell r="C909">
            <v>280675</v>
          </cell>
          <cell r="D909" t="str">
            <v>ACC LIAB-EXEMPT VACA</v>
          </cell>
          <cell r="E909">
            <v>-5847026.2599999998</v>
          </cell>
        </row>
        <row r="910">
          <cell r="C910">
            <v>311010</v>
          </cell>
          <cell r="D910" t="str">
            <v>COMMON STOCK - NO PA</v>
          </cell>
          <cell r="E910">
            <v>-449904224.92000002</v>
          </cell>
        </row>
        <row r="911">
          <cell r="C911">
            <v>311020</v>
          </cell>
          <cell r="D911" t="str">
            <v>CAPITAL</v>
          </cell>
          <cell r="E911">
            <v>-388579701.74000001</v>
          </cell>
        </row>
        <row r="912">
          <cell r="C912">
            <v>311025</v>
          </cell>
          <cell r="D912" t="str">
            <v>CS EXP - DRIP &amp; ESPP</v>
          </cell>
          <cell r="E912">
            <v>6880.06</v>
          </cell>
        </row>
        <row r="913">
          <cell r="C913">
            <v>311030</v>
          </cell>
          <cell r="D913" t="str">
            <v>CS EXP - ISSUANCE</v>
          </cell>
          <cell r="E913">
            <v>4188234.08</v>
          </cell>
        </row>
        <row r="914">
          <cell r="C914">
            <v>311205</v>
          </cell>
          <cell r="D914" t="str">
            <v>PREM-CAP STOCK-OTHER</v>
          </cell>
          <cell r="E914">
            <v>-293561404.88999999</v>
          </cell>
        </row>
        <row r="915">
          <cell r="C915">
            <v>311210</v>
          </cell>
          <cell r="D915" t="str">
            <v>APIC - STOCK BASED C</v>
          </cell>
          <cell r="E915">
            <v>-2914607.47</v>
          </cell>
        </row>
        <row r="916">
          <cell r="C916">
            <v>311215</v>
          </cell>
          <cell r="D916" t="str">
            <v>APIC - LTIP</v>
          </cell>
          <cell r="E916">
            <v>-3698477.62</v>
          </cell>
        </row>
        <row r="917">
          <cell r="C917">
            <v>311220</v>
          </cell>
          <cell r="D917" t="str">
            <v>APIC - OTHER</v>
          </cell>
          <cell r="E917">
            <v>227648901.40000001</v>
          </cell>
        </row>
        <row r="918">
          <cell r="C918">
            <v>311225</v>
          </cell>
          <cell r="D918" t="str">
            <v>REDUCTION IN PAR - C</v>
          </cell>
          <cell r="E918">
            <v>293561404.88999999</v>
          </cell>
        </row>
        <row r="919">
          <cell r="C919">
            <v>311230</v>
          </cell>
          <cell r="D919" t="str">
            <v>APIC - REAQRD PRFD S</v>
          </cell>
          <cell r="E919">
            <v>-1649863.59</v>
          </cell>
        </row>
        <row r="920">
          <cell r="C920">
            <v>311235</v>
          </cell>
          <cell r="D920" t="str">
            <v>INST RECD-STOCK-EMP</v>
          </cell>
          <cell r="E920">
            <v>33379</v>
          </cell>
        </row>
        <row r="921">
          <cell r="C921">
            <v>316005</v>
          </cell>
          <cell r="D921" t="str">
            <v>RETAINED EARNINGS</v>
          </cell>
          <cell r="E921">
            <v>-529277865.91000003</v>
          </cell>
        </row>
        <row r="922">
          <cell r="C922">
            <v>316006</v>
          </cell>
          <cell r="D922" t="str">
            <v>DIVIDENDS</v>
          </cell>
          <cell r="E922">
            <v>62666839.329999998</v>
          </cell>
        </row>
        <row r="923">
          <cell r="C923">
            <v>316015</v>
          </cell>
          <cell r="D923" t="str">
            <v>UNDIST EARN-NNG FINA</v>
          </cell>
          <cell r="E923">
            <v>2562211.71</v>
          </cell>
        </row>
        <row r="924">
          <cell r="C924">
            <v>316020</v>
          </cell>
          <cell r="D924" t="str">
            <v>UNDIST EARN - NW ENE</v>
          </cell>
          <cell r="E924">
            <v>8436924.7599999998</v>
          </cell>
        </row>
        <row r="925">
          <cell r="C925">
            <v>316025</v>
          </cell>
          <cell r="D925" t="str">
            <v>R/E - KB PIPELINE</v>
          </cell>
          <cell r="E925">
            <v>933350.75</v>
          </cell>
        </row>
        <row r="926">
          <cell r="C926">
            <v>316045</v>
          </cell>
          <cell r="D926" t="str">
            <v>R/E-EARNINGS-FIN</v>
          </cell>
          <cell r="E926">
            <v>-36350095.390000001</v>
          </cell>
        </row>
        <row r="927">
          <cell r="C927">
            <v>320005</v>
          </cell>
          <cell r="D927" t="str">
            <v>OTHER COMP INCOME</v>
          </cell>
          <cell r="E927">
            <v>10675595.92</v>
          </cell>
        </row>
        <row r="928">
          <cell r="C928">
            <v>390000</v>
          </cell>
          <cell r="D928" t="str">
            <v>CONV G/L Bal Offset</v>
          </cell>
          <cell r="E928">
            <v>-1.47</v>
          </cell>
        </row>
        <row r="929">
          <cell r="C929">
            <v>399999</v>
          </cell>
          <cell r="D929" t="str">
            <v>CLEARING ACT DOC SPL</v>
          </cell>
          <cell r="E929">
            <v>0</v>
          </cell>
        </row>
      </sheetData>
      <sheetData sheetId="18">
        <row r="25">
          <cell r="C25">
            <v>103005</v>
          </cell>
          <cell r="D25" t="str">
            <v>CASH WF GENERAL</v>
          </cell>
          <cell r="E25">
            <v>279776.59000000003</v>
          </cell>
        </row>
        <row r="26">
          <cell r="C26">
            <v>103015</v>
          </cell>
          <cell r="D26" t="str">
            <v>CASH - BANK OF AMERI</v>
          </cell>
          <cell r="E26">
            <v>58211.68</v>
          </cell>
        </row>
        <row r="27">
          <cell r="C27">
            <v>103025</v>
          </cell>
          <cell r="D27" t="str">
            <v>NWN Health Reimburse</v>
          </cell>
          <cell r="E27">
            <v>0</v>
          </cell>
        </row>
        <row r="28">
          <cell r="C28">
            <v>103030</v>
          </cell>
          <cell r="D28" t="str">
            <v>US BANK 2901 - REMIT</v>
          </cell>
          <cell r="E28">
            <v>0</v>
          </cell>
        </row>
        <row r="29">
          <cell r="C29">
            <v>103035</v>
          </cell>
          <cell r="D29" t="str">
            <v>US BANK 2919 - ELECT</v>
          </cell>
          <cell r="E29">
            <v>0</v>
          </cell>
        </row>
        <row r="30">
          <cell r="C30">
            <v>103040</v>
          </cell>
          <cell r="D30" t="str">
            <v>US BANK 9971 - ONLIN</v>
          </cell>
          <cell r="E30">
            <v>0</v>
          </cell>
        </row>
        <row r="31">
          <cell r="C31">
            <v>103045</v>
          </cell>
          <cell r="D31" t="str">
            <v>US BANK 2950 - CONCE</v>
          </cell>
          <cell r="E31">
            <v>719961.65</v>
          </cell>
        </row>
        <row r="32">
          <cell r="C32">
            <v>103050</v>
          </cell>
          <cell r="D32" t="str">
            <v>CASH - WELLS - PAYRO</v>
          </cell>
          <cell r="E32">
            <v>2273.3200000000002</v>
          </cell>
        </row>
        <row r="33">
          <cell r="C33">
            <v>103055</v>
          </cell>
          <cell r="D33" t="str">
            <v>CASH - WELLS - AP</v>
          </cell>
          <cell r="E33">
            <v>0</v>
          </cell>
        </row>
        <row r="34">
          <cell r="C34">
            <v>103085</v>
          </cell>
          <cell r="D34" t="str">
            <v>TREASURY WF CLEARING</v>
          </cell>
          <cell r="E34">
            <v>40.26</v>
          </cell>
        </row>
        <row r="35">
          <cell r="C35">
            <v>103095</v>
          </cell>
          <cell r="D35" t="str">
            <v>Accts Pay WF Clearin</v>
          </cell>
          <cell r="E35">
            <v>-751746.5</v>
          </cell>
        </row>
        <row r="36">
          <cell r="C36">
            <v>103100</v>
          </cell>
          <cell r="D36" t="str">
            <v>Accts Pay WF-AP Clea</v>
          </cell>
          <cell r="E36">
            <v>-5427545</v>
          </cell>
        </row>
        <row r="37">
          <cell r="C37">
            <v>103105</v>
          </cell>
          <cell r="D37" t="str">
            <v>PAYROLL WF CLEARING</v>
          </cell>
          <cell r="E37">
            <v>279506.57</v>
          </cell>
        </row>
        <row r="38">
          <cell r="C38">
            <v>103110</v>
          </cell>
          <cell r="D38" t="str">
            <v>Towers Watson Clring</v>
          </cell>
          <cell r="E38">
            <v>169.29</v>
          </cell>
        </row>
        <row r="39">
          <cell r="C39">
            <v>103115</v>
          </cell>
          <cell r="D39" t="str">
            <v>PMT PROC CASH CLEAR</v>
          </cell>
          <cell r="E39">
            <v>13940.48</v>
          </cell>
        </row>
        <row r="40">
          <cell r="C40">
            <v>103120</v>
          </cell>
          <cell r="D40" t="str">
            <v>Gen Actg USB Clearin</v>
          </cell>
          <cell r="E40">
            <v>-513500.97</v>
          </cell>
        </row>
        <row r="41">
          <cell r="C41">
            <v>103125</v>
          </cell>
          <cell r="D41" t="str">
            <v>Appl Ctr BofA Cleari</v>
          </cell>
          <cell r="E41">
            <v>21713.05</v>
          </cell>
        </row>
        <row r="42">
          <cell r="C42">
            <v>103130</v>
          </cell>
          <cell r="D42" t="str">
            <v>RECLASS - O/S CHECKS</v>
          </cell>
          <cell r="E42">
            <v>5815723.46</v>
          </cell>
        </row>
        <row r="43">
          <cell r="C43">
            <v>103135</v>
          </cell>
          <cell r="D43" t="str">
            <v>EDC &amp; ESRIP CASH</v>
          </cell>
          <cell r="E43">
            <v>6132043.3600000003</v>
          </cell>
        </row>
        <row r="44">
          <cell r="C44">
            <v>103140</v>
          </cell>
          <cell r="D44" t="str">
            <v>DDC CASH</v>
          </cell>
          <cell r="E44">
            <v>352322.19</v>
          </cell>
        </row>
        <row r="45">
          <cell r="C45">
            <v>103145</v>
          </cell>
          <cell r="D45" t="str">
            <v>SUPP TRUST CASH</v>
          </cell>
          <cell r="E45">
            <v>4532548.59</v>
          </cell>
        </row>
        <row r="46">
          <cell r="C46">
            <v>103155</v>
          </cell>
          <cell r="D46" t="str">
            <v>EMPLOYEE EXP ADV</v>
          </cell>
          <cell r="E46">
            <v>1860.44</v>
          </cell>
        </row>
        <row r="47">
          <cell r="C47">
            <v>103160</v>
          </cell>
          <cell r="D47" t="str">
            <v>WORKING FUNDS - SHWD</v>
          </cell>
          <cell r="E47">
            <v>300</v>
          </cell>
        </row>
        <row r="48">
          <cell r="C48">
            <v>103165</v>
          </cell>
          <cell r="D48" t="str">
            <v>WORKING FUNDS - LAND</v>
          </cell>
          <cell r="E48">
            <v>25000</v>
          </cell>
        </row>
        <row r="49">
          <cell r="C49">
            <v>103170</v>
          </cell>
          <cell r="D49" t="str">
            <v>WORKING FUNDS - APPL</v>
          </cell>
          <cell r="E49">
            <v>1900</v>
          </cell>
        </row>
        <row r="50">
          <cell r="C50">
            <v>103175</v>
          </cell>
          <cell r="D50" t="str">
            <v>WORKING FUNDS - APPL</v>
          </cell>
          <cell r="E50">
            <v>3000</v>
          </cell>
        </row>
        <row r="51">
          <cell r="C51">
            <v>103180</v>
          </cell>
          <cell r="D51" t="str">
            <v>WKING FUNDS - ENG -</v>
          </cell>
          <cell r="E51">
            <v>5000</v>
          </cell>
        </row>
        <row r="52">
          <cell r="C52">
            <v>103190</v>
          </cell>
          <cell r="D52" t="str">
            <v>WORKING FUNDS - WC</v>
          </cell>
          <cell r="E52">
            <v>169000</v>
          </cell>
        </row>
        <row r="53">
          <cell r="C53">
            <v>106004</v>
          </cell>
          <cell r="D53" t="str">
            <v>COOS COUNTY CLEAR</v>
          </cell>
          <cell r="E53">
            <v>-9766.5499999999993</v>
          </cell>
        </row>
        <row r="54">
          <cell r="C54">
            <v>106005</v>
          </cell>
          <cell r="D54" t="str">
            <v>A/R-SERVICE</v>
          </cell>
          <cell r="E54">
            <v>75068108.840000004</v>
          </cell>
        </row>
        <row r="55">
          <cell r="C55">
            <v>106010</v>
          </cell>
          <cell r="D55" t="str">
            <v>A/R - CONTRA-CLN ENE</v>
          </cell>
          <cell r="E55">
            <v>-58898.42</v>
          </cell>
        </row>
        <row r="56">
          <cell r="C56">
            <v>106015</v>
          </cell>
          <cell r="D56" t="str">
            <v>A/R-OPTIMIZATION REC</v>
          </cell>
          <cell r="E56">
            <v>4222946.3600000003</v>
          </cell>
        </row>
        <row r="57">
          <cell r="C57">
            <v>106020</v>
          </cell>
          <cell r="D57" t="str">
            <v>A/R-COMMERCIAL</v>
          </cell>
          <cell r="E57">
            <v>41630684.950000003</v>
          </cell>
        </row>
        <row r="58">
          <cell r="C58">
            <v>106025</v>
          </cell>
          <cell r="D58" t="str">
            <v>A/R-INDUSTRIAL FIRM</v>
          </cell>
          <cell r="E58">
            <v>5014645.9400000004</v>
          </cell>
        </row>
        <row r="59">
          <cell r="C59">
            <v>106030</v>
          </cell>
          <cell r="D59" t="str">
            <v>A/R-INDUSTRIAL INT</v>
          </cell>
          <cell r="E59">
            <v>2182167.7999999998</v>
          </cell>
        </row>
        <row r="60">
          <cell r="C60">
            <v>106035</v>
          </cell>
          <cell r="D60" t="str">
            <v>A/R GST TAX PAID</v>
          </cell>
          <cell r="E60">
            <v>5286020.62</v>
          </cell>
        </row>
        <row r="61">
          <cell r="C61">
            <v>106040</v>
          </cell>
          <cell r="D61" t="str">
            <v>A/R-GENERAL</v>
          </cell>
          <cell r="E61">
            <v>469294.38</v>
          </cell>
        </row>
        <row r="62">
          <cell r="C62">
            <v>106041</v>
          </cell>
          <cell r="D62" t="str">
            <v>A/R GEN CONVERSION</v>
          </cell>
          <cell r="E62">
            <v>0</v>
          </cell>
        </row>
        <row r="63">
          <cell r="C63">
            <v>106045</v>
          </cell>
          <cell r="D63" t="str">
            <v>A/R-GAP</v>
          </cell>
          <cell r="E63">
            <v>18788.59</v>
          </cell>
        </row>
        <row r="64">
          <cell r="C64">
            <v>106050</v>
          </cell>
          <cell r="D64" t="str">
            <v>A/R OTHER</v>
          </cell>
          <cell r="E64">
            <v>16374202.640000001</v>
          </cell>
        </row>
        <row r="65">
          <cell r="C65">
            <v>106055</v>
          </cell>
          <cell r="D65" t="str">
            <v>A/R - INTERSTATE STO</v>
          </cell>
          <cell r="E65">
            <v>10866346.52</v>
          </cell>
        </row>
        <row r="66">
          <cell r="C66">
            <v>106075</v>
          </cell>
          <cell r="D66" t="str">
            <v>A/R - P CARDS</v>
          </cell>
          <cell r="E66">
            <v>223.35</v>
          </cell>
        </row>
        <row r="67">
          <cell r="C67">
            <v>106080</v>
          </cell>
          <cell r="D67" t="str">
            <v>A/R LIFE INSURANCE</v>
          </cell>
          <cell r="E67">
            <v>-1376.33</v>
          </cell>
        </row>
        <row r="68">
          <cell r="C68">
            <v>106085</v>
          </cell>
          <cell r="D68" t="str">
            <v>A/R - WC MCRAE</v>
          </cell>
          <cell r="E68">
            <v>673634.55</v>
          </cell>
        </row>
        <row r="69">
          <cell r="C69">
            <v>106090</v>
          </cell>
          <cell r="D69" t="str">
            <v>A/R - WC POWELL</v>
          </cell>
          <cell r="E69">
            <v>298884.71999999997</v>
          </cell>
        </row>
        <row r="70">
          <cell r="C70">
            <v>106095</v>
          </cell>
          <cell r="D70" t="str">
            <v>A/R - WC GAUTHIER</v>
          </cell>
          <cell r="E70">
            <v>93286.56</v>
          </cell>
        </row>
        <row r="71">
          <cell r="C71">
            <v>106097</v>
          </cell>
          <cell r="D71" t="str">
            <v>A/R - WC SHIRRELL</v>
          </cell>
          <cell r="E71">
            <v>47098.62</v>
          </cell>
        </row>
        <row r="72">
          <cell r="C72">
            <v>106100</v>
          </cell>
          <cell r="D72" t="str">
            <v>A/R-CITY OF COTTAGE</v>
          </cell>
          <cell r="E72">
            <v>1127.06</v>
          </cell>
        </row>
        <row r="73">
          <cell r="C73">
            <v>109005</v>
          </cell>
          <cell r="D73" t="str">
            <v>ACCR REV UNB WRM</v>
          </cell>
          <cell r="E73">
            <v>89024996.459999993</v>
          </cell>
        </row>
        <row r="74">
          <cell r="C74">
            <v>109010</v>
          </cell>
          <cell r="D74" t="str">
            <v>ACCR REV UNB</v>
          </cell>
          <cell r="E74">
            <v>-1543216.98</v>
          </cell>
        </row>
        <row r="75">
          <cell r="C75">
            <v>112005</v>
          </cell>
          <cell r="D75" t="str">
            <v>NWN REC AFFIL</v>
          </cell>
          <cell r="E75">
            <v>772038.04</v>
          </cell>
        </row>
        <row r="76">
          <cell r="C76">
            <v>112007</v>
          </cell>
          <cell r="D76" t="str">
            <v>NWN REC AFFIL CLEAR</v>
          </cell>
          <cell r="E76">
            <v>-137860.35999999999</v>
          </cell>
        </row>
        <row r="77">
          <cell r="C77">
            <v>115005</v>
          </cell>
          <cell r="D77" t="str">
            <v>INTERCO RECEIVABLES</v>
          </cell>
          <cell r="E77">
            <v>137693.84</v>
          </cell>
        </row>
        <row r="78">
          <cell r="C78">
            <v>115007</v>
          </cell>
          <cell r="D78" t="str">
            <v>INTERCO REC CLEARING</v>
          </cell>
          <cell r="E78">
            <v>-96182.03</v>
          </cell>
        </row>
        <row r="79">
          <cell r="C79">
            <v>115305</v>
          </cell>
          <cell r="D79" t="str">
            <v>TAXSHARE INTERCO REC</v>
          </cell>
          <cell r="E79">
            <v>0</v>
          </cell>
        </row>
        <row r="80">
          <cell r="C80">
            <v>118005</v>
          </cell>
          <cell r="D80" t="str">
            <v>PROV-UNCOLL RESIDEN</v>
          </cell>
          <cell r="E80">
            <v>-2156365.15</v>
          </cell>
        </row>
        <row r="81">
          <cell r="C81">
            <v>118010</v>
          </cell>
          <cell r="D81" t="str">
            <v>PROV-UNCOLL COMMER</v>
          </cell>
          <cell r="E81">
            <v>-399769.88</v>
          </cell>
        </row>
        <row r="82">
          <cell r="C82">
            <v>118015</v>
          </cell>
          <cell r="D82" t="str">
            <v>PROV-UNCOLL IND FIRM</v>
          </cell>
          <cell r="E82">
            <v>-101484.91</v>
          </cell>
        </row>
        <row r="83">
          <cell r="C83">
            <v>118020</v>
          </cell>
          <cell r="D83" t="str">
            <v>PROV-UNCOLL IND INT</v>
          </cell>
          <cell r="E83">
            <v>-86475.02</v>
          </cell>
        </row>
        <row r="84">
          <cell r="C84">
            <v>118025</v>
          </cell>
          <cell r="D84" t="str">
            <v>PROV-UNCOL REVENUE</v>
          </cell>
          <cell r="E84">
            <v>-84672.83</v>
          </cell>
        </row>
        <row r="85">
          <cell r="C85">
            <v>118030</v>
          </cell>
          <cell r="D85" t="str">
            <v>PROV-UNCOL REV WARM</v>
          </cell>
          <cell r="E85">
            <v>1496.93</v>
          </cell>
        </row>
        <row r="86">
          <cell r="C86">
            <v>118035</v>
          </cell>
          <cell r="D86" t="str">
            <v>PROV-UNCOLL MISC</v>
          </cell>
          <cell r="E86">
            <v>-251893.83</v>
          </cell>
        </row>
        <row r="87">
          <cell r="C87">
            <v>121005</v>
          </cell>
          <cell r="D87" t="str">
            <v>REG ASSET RECLASS-ST</v>
          </cell>
          <cell r="E87">
            <v>72031564.450000003</v>
          </cell>
        </row>
        <row r="88">
          <cell r="C88">
            <v>121010</v>
          </cell>
          <cell r="D88" t="str">
            <v>CUR REG ASSETS - TAX</v>
          </cell>
          <cell r="E88">
            <v>2208426</v>
          </cell>
        </row>
        <row r="89">
          <cell r="C89">
            <v>121015</v>
          </cell>
          <cell r="D89" t="str">
            <v>ENV ASSET ST RECLASS</v>
          </cell>
          <cell r="E89">
            <v>7391828.2300000004</v>
          </cell>
        </row>
        <row r="90">
          <cell r="C90">
            <v>121205</v>
          </cell>
          <cell r="D90" t="str">
            <v>PENSION CUR REG ASST</v>
          </cell>
          <cell r="E90">
            <v>7131059</v>
          </cell>
        </row>
        <row r="91">
          <cell r="C91">
            <v>121405</v>
          </cell>
          <cell r="D91" t="str">
            <v>ST REG LOSS SWAP FC</v>
          </cell>
          <cell r="E91">
            <v>26115266.690000001</v>
          </cell>
        </row>
        <row r="92">
          <cell r="C92">
            <v>121410</v>
          </cell>
          <cell r="D92" t="str">
            <v>ST REG LOSS PHYSICAL</v>
          </cell>
          <cell r="E92">
            <v>2612260</v>
          </cell>
        </row>
        <row r="93">
          <cell r="C93">
            <v>121415</v>
          </cell>
          <cell r="D93" t="str">
            <v>PHY OPT-ST LOSS REG</v>
          </cell>
          <cell r="E93">
            <v>0</v>
          </cell>
        </row>
        <row r="94">
          <cell r="C94">
            <v>124005</v>
          </cell>
          <cell r="D94" t="str">
            <v>ST GAIN FAS SWAP FC</v>
          </cell>
          <cell r="E94">
            <v>192557126.19</v>
          </cell>
        </row>
        <row r="95">
          <cell r="C95">
            <v>124010</v>
          </cell>
          <cell r="D95" t="str">
            <v>ST GAIN FAS PHYSICAL</v>
          </cell>
          <cell r="E95">
            <v>1264521</v>
          </cell>
        </row>
        <row r="96">
          <cell r="C96">
            <v>124015</v>
          </cell>
          <cell r="D96" t="str">
            <v>PHYSICAL OPT-ST GAIN</v>
          </cell>
          <cell r="E96">
            <v>414825</v>
          </cell>
        </row>
        <row r="97">
          <cell r="C97">
            <v>127005</v>
          </cell>
          <cell r="D97" t="str">
            <v>UNDRGRD STG MIST</v>
          </cell>
          <cell r="E97">
            <v>54454140.579999998</v>
          </cell>
        </row>
        <row r="98">
          <cell r="C98">
            <v>127015</v>
          </cell>
          <cell r="D98" t="str">
            <v>UNDRGRD STG-JP</v>
          </cell>
          <cell r="E98">
            <v>5290819.3</v>
          </cell>
        </row>
        <row r="99">
          <cell r="C99">
            <v>127020</v>
          </cell>
          <cell r="D99" t="str">
            <v>LNG STORAGE-GASCO</v>
          </cell>
          <cell r="E99">
            <v>1758204.59</v>
          </cell>
        </row>
        <row r="100">
          <cell r="C100">
            <v>127025</v>
          </cell>
          <cell r="D100" t="str">
            <v>LNG STORAGE-NEWPORT</v>
          </cell>
          <cell r="E100">
            <v>4593640.46</v>
          </cell>
        </row>
        <row r="101">
          <cell r="C101">
            <v>127030</v>
          </cell>
          <cell r="D101" t="str">
            <v>UNDRGRD STG - OPTN</v>
          </cell>
          <cell r="E101">
            <v>-4222946.3600000003</v>
          </cell>
        </row>
        <row r="102">
          <cell r="C102">
            <v>127220</v>
          </cell>
          <cell r="D102" t="str">
            <v>MAT &amp; SUPPLIES-GEN</v>
          </cell>
          <cell r="E102">
            <v>21221610.640000001</v>
          </cell>
        </row>
        <row r="103">
          <cell r="C103">
            <v>127221</v>
          </cell>
          <cell r="D103" t="str">
            <v>INVENTORY CONVERSION</v>
          </cell>
          <cell r="E103">
            <v>0</v>
          </cell>
        </row>
        <row r="104">
          <cell r="C104">
            <v>127225</v>
          </cell>
          <cell r="D104" t="str">
            <v>PURCHASED APPL-PTLD-</v>
          </cell>
          <cell r="E104">
            <v>1184949.01</v>
          </cell>
        </row>
        <row r="105">
          <cell r="C105">
            <v>127230</v>
          </cell>
          <cell r="D105" t="str">
            <v>MAT &amp; SUPPLIES-POSTA</v>
          </cell>
          <cell r="E105">
            <v>0</v>
          </cell>
        </row>
        <row r="106">
          <cell r="C106">
            <v>127235</v>
          </cell>
          <cell r="D106" t="str">
            <v>INVEN RESERVE - UTIL</v>
          </cell>
          <cell r="E106">
            <v>1877.02</v>
          </cell>
        </row>
        <row r="107">
          <cell r="C107">
            <v>127240</v>
          </cell>
          <cell r="D107" t="str">
            <v>INVEN RESERVE - APP</v>
          </cell>
          <cell r="E107">
            <v>-100000</v>
          </cell>
        </row>
        <row r="108">
          <cell r="C108">
            <v>127245</v>
          </cell>
          <cell r="D108" t="str">
            <v>MAT &amp; SUPPLIES-ODORA</v>
          </cell>
          <cell r="E108">
            <v>206166.53</v>
          </cell>
        </row>
        <row r="109">
          <cell r="C109">
            <v>127255</v>
          </cell>
          <cell r="D109" t="str">
            <v>MAT &amp; SUPP-DIESEL AU</v>
          </cell>
          <cell r="E109">
            <v>55275.8</v>
          </cell>
        </row>
        <row r="110">
          <cell r="C110">
            <v>127260</v>
          </cell>
          <cell r="D110" t="str">
            <v>MAT &amp; SUPP-UNLEADED</v>
          </cell>
          <cell r="E110">
            <v>59177.38</v>
          </cell>
        </row>
        <row r="111">
          <cell r="C111">
            <v>127505</v>
          </cell>
          <cell r="D111" t="str">
            <v>RTC INVENTORY</v>
          </cell>
          <cell r="E111">
            <v>1319336.01</v>
          </cell>
        </row>
        <row r="112">
          <cell r="C112">
            <v>127510</v>
          </cell>
          <cell r="D112" t="str">
            <v>SMART ENERGY RTC</v>
          </cell>
          <cell r="E112">
            <v>240000</v>
          </cell>
        </row>
        <row r="113">
          <cell r="C113">
            <v>127515</v>
          </cell>
          <cell r="D113" t="str">
            <v>RTC OFFTAKES IN TRAN</v>
          </cell>
          <cell r="E113">
            <v>0</v>
          </cell>
        </row>
        <row r="114">
          <cell r="C114">
            <v>127520</v>
          </cell>
          <cell r="D114" t="str">
            <v>RTC INVEST INV WIP</v>
          </cell>
          <cell r="E114">
            <v>144274.85999999999</v>
          </cell>
        </row>
        <row r="115">
          <cell r="C115">
            <v>139205</v>
          </cell>
          <cell r="D115" t="str">
            <v>PREPMTS-NOTE DISC</v>
          </cell>
          <cell r="E115">
            <v>109790.56</v>
          </cell>
        </row>
        <row r="116">
          <cell r="C116">
            <v>139215</v>
          </cell>
          <cell r="D116" t="str">
            <v>PREPMTS-PROP TAXES</v>
          </cell>
          <cell r="E116">
            <v>16226985.130000001</v>
          </cell>
        </row>
        <row r="117">
          <cell r="C117">
            <v>139220</v>
          </cell>
          <cell r="D117" t="str">
            <v>PREPMTS-OTHER TAXES</v>
          </cell>
          <cell r="E117">
            <v>0</v>
          </cell>
        </row>
        <row r="118">
          <cell r="C118">
            <v>139230</v>
          </cell>
          <cell r="D118" t="str">
            <v>PREPD LEASES &amp; MAINT</v>
          </cell>
          <cell r="E118">
            <v>883831.21</v>
          </cell>
        </row>
        <row r="119">
          <cell r="C119">
            <v>139235</v>
          </cell>
          <cell r="D119" t="str">
            <v>PREPAID NT SYSTEM EX</v>
          </cell>
          <cell r="E119">
            <v>6079159.7999999998</v>
          </cell>
        </row>
        <row r="120">
          <cell r="C120">
            <v>139240</v>
          </cell>
          <cell r="D120" t="str">
            <v>PREPMTS-BONUS</v>
          </cell>
          <cell r="E120">
            <v>35375.42</v>
          </cell>
        </row>
        <row r="121">
          <cell r="C121">
            <v>139245</v>
          </cell>
          <cell r="D121" t="str">
            <v>PRE-PD ANNUAL TRIMET</v>
          </cell>
          <cell r="E121">
            <v>46889.98</v>
          </cell>
        </row>
        <row r="122">
          <cell r="C122">
            <v>139250</v>
          </cell>
          <cell r="D122" t="str">
            <v>PREPMTS-INSURANCE</v>
          </cell>
          <cell r="E122">
            <v>4940148.05</v>
          </cell>
        </row>
        <row r="123">
          <cell r="C123">
            <v>139260</v>
          </cell>
          <cell r="D123" t="str">
            <v>PREP SHELF REG EXP</v>
          </cell>
          <cell r="E123">
            <v>39636</v>
          </cell>
        </row>
        <row r="124">
          <cell r="C124">
            <v>139265</v>
          </cell>
          <cell r="D124" t="str">
            <v>PREPMTS-MISC</v>
          </cell>
          <cell r="E124">
            <v>64679.02</v>
          </cell>
        </row>
        <row r="125">
          <cell r="C125">
            <v>139270</v>
          </cell>
          <cell r="D125" t="str">
            <v>PPD STORAGE RENT</v>
          </cell>
          <cell r="E125">
            <v>451922.86</v>
          </cell>
        </row>
        <row r="126">
          <cell r="C126">
            <v>139272</v>
          </cell>
          <cell r="D126" t="str">
            <v>PPD POST-ACCT SERVIC</v>
          </cell>
          <cell r="E126">
            <v>604855.15</v>
          </cell>
        </row>
        <row r="127">
          <cell r="C127">
            <v>139273</v>
          </cell>
          <cell r="D127" t="str">
            <v>PPD POSTAGE - OTHER</v>
          </cell>
          <cell r="E127">
            <v>23814.69</v>
          </cell>
        </row>
        <row r="128">
          <cell r="C128">
            <v>139275</v>
          </cell>
          <cell r="D128" t="str">
            <v>PREPMTS-NPC DEM CHGE</v>
          </cell>
          <cell r="E128">
            <v>2044000</v>
          </cell>
        </row>
        <row r="129">
          <cell r="C129">
            <v>139280</v>
          </cell>
          <cell r="D129" t="str">
            <v>PREPMTS-DEC-NOV DEM</v>
          </cell>
          <cell r="E129">
            <v>5281887.34</v>
          </cell>
        </row>
        <row r="130">
          <cell r="C130">
            <v>139290</v>
          </cell>
          <cell r="D130" t="str">
            <v>WC INS Recover - ST</v>
          </cell>
          <cell r="E130">
            <v>325557.51</v>
          </cell>
        </row>
        <row r="131">
          <cell r="C131">
            <v>139405</v>
          </cell>
          <cell r="D131" t="str">
            <v>US BANK-OLGA INVEST</v>
          </cell>
          <cell r="E131">
            <v>2135451.19</v>
          </cell>
        </row>
        <row r="132">
          <cell r="C132">
            <v>139410</v>
          </cell>
          <cell r="D132" t="str">
            <v>US BANK-OLIEE INVEST</v>
          </cell>
          <cell r="E132">
            <v>9109804.1300000008</v>
          </cell>
        </row>
        <row r="133">
          <cell r="C133">
            <v>139415</v>
          </cell>
          <cell r="D133" t="str">
            <v>SMART ENERGY INVEST</v>
          </cell>
          <cell r="E133">
            <v>448742.1</v>
          </cell>
        </row>
        <row r="134">
          <cell r="C134">
            <v>139610</v>
          </cell>
          <cell r="D134" t="str">
            <v>N. MIST ST LEASE REC</v>
          </cell>
          <cell r="E134">
            <v>4978891.3899999997</v>
          </cell>
        </row>
        <row r="135">
          <cell r="C135">
            <v>140000</v>
          </cell>
          <cell r="D135" t="str">
            <v>PP Underiv Capital</v>
          </cell>
          <cell r="E135">
            <v>0</v>
          </cell>
        </row>
        <row r="136">
          <cell r="C136">
            <v>140001</v>
          </cell>
          <cell r="D136" t="str">
            <v>PP Salvage</v>
          </cell>
          <cell r="E136">
            <v>0</v>
          </cell>
        </row>
        <row r="137">
          <cell r="C137">
            <v>142002</v>
          </cell>
          <cell r="D137" t="str">
            <v>PLANT VOH CLEARING</v>
          </cell>
          <cell r="E137">
            <v>0</v>
          </cell>
        </row>
        <row r="138">
          <cell r="C138">
            <v>142003</v>
          </cell>
          <cell r="D138" t="str">
            <v>PLANT COH DR CLEAR</v>
          </cell>
          <cell r="E138">
            <v>0</v>
          </cell>
        </row>
        <row r="139">
          <cell r="C139">
            <v>142004</v>
          </cell>
          <cell r="D139" t="str">
            <v>PLANT COH CR CLEAR</v>
          </cell>
          <cell r="E139">
            <v>0</v>
          </cell>
        </row>
        <row r="140">
          <cell r="C140">
            <v>142005</v>
          </cell>
          <cell r="D140" t="str">
            <v>UTIL PLANT IN SVCE</v>
          </cell>
          <cell r="E140">
            <v>2779883461.3200002</v>
          </cell>
        </row>
        <row r="141">
          <cell r="C141">
            <v>142010</v>
          </cell>
          <cell r="D141" t="str">
            <v>N. MIST UTL PL IN SR</v>
          </cell>
          <cell r="E141">
            <v>146415665.77000001</v>
          </cell>
        </row>
        <row r="142">
          <cell r="C142">
            <v>142015</v>
          </cell>
          <cell r="D142" t="str">
            <v>NWN ONLY N. MIST UTI</v>
          </cell>
          <cell r="E142">
            <v>827502.89</v>
          </cell>
        </row>
        <row r="143">
          <cell r="C143">
            <v>142020</v>
          </cell>
          <cell r="D143" t="str">
            <v>PLANT RECLASS-LEASE</v>
          </cell>
          <cell r="E143">
            <v>-1162110.4099999999</v>
          </cell>
        </row>
        <row r="144">
          <cell r="C144">
            <v>142025</v>
          </cell>
          <cell r="D144" t="str">
            <v>N. MIST GROSS PT OFF</v>
          </cell>
          <cell r="E144">
            <v>-148773000</v>
          </cell>
        </row>
        <row r="145">
          <cell r="C145">
            <v>142030</v>
          </cell>
          <cell r="D145" t="str">
            <v>UTIL PL IN SVCE CNVS</v>
          </cell>
          <cell r="E145">
            <v>-29272056.52</v>
          </cell>
        </row>
        <row r="146">
          <cell r="C146">
            <v>142035</v>
          </cell>
          <cell r="D146" t="str">
            <v>PROP HELD/FUT USE</v>
          </cell>
          <cell r="E146">
            <v>970068.12</v>
          </cell>
        </row>
        <row r="147">
          <cell r="C147">
            <v>142040</v>
          </cell>
          <cell r="D147" t="str">
            <v>COMPL CONST NOT CLAS</v>
          </cell>
          <cell r="E147">
            <v>1210231798.3499999</v>
          </cell>
        </row>
        <row r="148">
          <cell r="C148">
            <v>142045</v>
          </cell>
          <cell r="D148" t="str">
            <v>N. MIST CON COMP NYC</v>
          </cell>
          <cell r="E148">
            <v>5478202.71</v>
          </cell>
        </row>
        <row r="149">
          <cell r="C149">
            <v>142105</v>
          </cell>
          <cell r="D149" t="str">
            <v>FIN UTIL LEAS ASSET</v>
          </cell>
          <cell r="E149">
            <v>2415445.62</v>
          </cell>
        </row>
        <row r="150">
          <cell r="C150">
            <v>142110</v>
          </cell>
          <cell r="D150" t="str">
            <v>MANUAL LEASE ASSET</v>
          </cell>
          <cell r="E150">
            <v>0</v>
          </cell>
        </row>
        <row r="151">
          <cell r="C151">
            <v>142215</v>
          </cell>
          <cell r="D151" t="str">
            <v>CONST WORK IN PROGR</v>
          </cell>
          <cell r="E151">
            <v>-6810901.5300000003</v>
          </cell>
        </row>
        <row r="152">
          <cell r="C152">
            <v>142225</v>
          </cell>
          <cell r="D152" t="str">
            <v>CWIP UTILITY</v>
          </cell>
          <cell r="E152">
            <v>76931215.269999996</v>
          </cell>
        </row>
        <row r="153">
          <cell r="C153">
            <v>142305</v>
          </cell>
          <cell r="D153" t="str">
            <v>GAS STR UNDRGD-BRUER</v>
          </cell>
          <cell r="E153">
            <v>4513899.24</v>
          </cell>
        </row>
        <row r="154">
          <cell r="C154">
            <v>142310</v>
          </cell>
          <cell r="D154" t="str">
            <v>GAS STR UNDRGD-AL's</v>
          </cell>
          <cell r="E154">
            <v>6660213.9900000002</v>
          </cell>
        </row>
        <row r="155">
          <cell r="C155">
            <v>142315</v>
          </cell>
          <cell r="D155" t="str">
            <v>GAS STR UNDRGD-BUSCH</v>
          </cell>
          <cell r="E155">
            <v>1111928.98</v>
          </cell>
        </row>
        <row r="156">
          <cell r="C156">
            <v>142320</v>
          </cell>
          <cell r="D156" t="str">
            <v>GAS STR UNDRGD-ADAMS</v>
          </cell>
          <cell r="E156">
            <v>2691335.28</v>
          </cell>
        </row>
        <row r="157">
          <cell r="C157">
            <v>142325</v>
          </cell>
          <cell r="D157" t="str">
            <v>GAS STR UNDRGD-REICH</v>
          </cell>
          <cell r="E157">
            <v>8001510.9199999999</v>
          </cell>
        </row>
        <row r="158">
          <cell r="C158">
            <v>142330</v>
          </cell>
          <cell r="D158" t="str">
            <v>GAS STR UNDRGD-SO CA</v>
          </cell>
          <cell r="E158">
            <v>1243759.1299999999</v>
          </cell>
        </row>
        <row r="159">
          <cell r="C159">
            <v>142335</v>
          </cell>
          <cell r="D159" t="str">
            <v>GAS STR UNDRGD-SCHLK</v>
          </cell>
          <cell r="E159">
            <v>1169762.17</v>
          </cell>
        </row>
        <row r="160">
          <cell r="C160">
            <v>142340</v>
          </cell>
          <cell r="D160" t="str">
            <v>GAS STR UNDRGD-NEWTO</v>
          </cell>
          <cell r="E160">
            <v>12828.79</v>
          </cell>
        </row>
        <row r="161">
          <cell r="C161">
            <v>142405</v>
          </cell>
          <cell r="D161" t="str">
            <v>NON-UTIL PROP-DOCK</v>
          </cell>
          <cell r="E161">
            <v>1946033.46</v>
          </cell>
        </row>
        <row r="162">
          <cell r="C162">
            <v>142410</v>
          </cell>
          <cell r="D162" t="str">
            <v>NON-UTIL PROP-LAND</v>
          </cell>
          <cell r="E162">
            <v>125101.86</v>
          </cell>
        </row>
        <row r="163">
          <cell r="C163">
            <v>142415</v>
          </cell>
          <cell r="D163" t="str">
            <v>NON-UTIL PROP-OIL ST</v>
          </cell>
          <cell r="E163">
            <v>5885574.3300000001</v>
          </cell>
        </row>
        <row r="164">
          <cell r="C164">
            <v>142420</v>
          </cell>
          <cell r="D164" t="str">
            <v>NON-UTIL PROP-APPL C</v>
          </cell>
          <cell r="E164">
            <v>64906.32</v>
          </cell>
        </row>
        <row r="165">
          <cell r="C165">
            <v>142425</v>
          </cell>
          <cell r="D165" t="str">
            <v>NON-UTIL PROP-STORAG</v>
          </cell>
          <cell r="E165">
            <v>57183291.299999997</v>
          </cell>
        </row>
        <row r="166">
          <cell r="C166">
            <v>142426</v>
          </cell>
          <cell r="D166" t="str">
            <v>NON-UTIL PLANT CLEAR</v>
          </cell>
          <cell r="E166">
            <v>904771.23</v>
          </cell>
        </row>
        <row r="167">
          <cell r="C167">
            <v>142430</v>
          </cell>
          <cell r="D167" t="str">
            <v>NON-UTIL PROP-GARDEN</v>
          </cell>
          <cell r="E167">
            <v>438739</v>
          </cell>
        </row>
        <row r="168">
          <cell r="C168">
            <v>142435</v>
          </cell>
          <cell r="D168" t="str">
            <v>NON-UTIL PROP-MISC</v>
          </cell>
          <cell r="E168">
            <v>311725.03000000003</v>
          </cell>
        </row>
        <row r="169">
          <cell r="C169">
            <v>142440</v>
          </cell>
          <cell r="D169" t="str">
            <v>GAS STD UNGRD-ST HEL</v>
          </cell>
          <cell r="E169">
            <v>3507589.83</v>
          </cell>
        </row>
        <row r="170">
          <cell r="C170">
            <v>142605</v>
          </cell>
          <cell r="D170" t="str">
            <v>CWIP NON UTILITY</v>
          </cell>
          <cell r="E170">
            <v>6605672.6900000004</v>
          </cell>
        </row>
        <row r="171">
          <cell r="C171">
            <v>145003</v>
          </cell>
          <cell r="D171" t="str">
            <v>RWIP-REMOVAL-B CHARG</v>
          </cell>
          <cell r="E171">
            <v>66764190.049999997</v>
          </cell>
        </row>
        <row r="172">
          <cell r="C172">
            <v>145006</v>
          </cell>
          <cell r="D172" t="str">
            <v>SWIP-SALV UTILITY PL</v>
          </cell>
          <cell r="E172">
            <v>10385376.58</v>
          </cell>
        </row>
        <row r="173">
          <cell r="C173">
            <v>145009</v>
          </cell>
          <cell r="D173" t="str">
            <v>SWIP-SALV TRANSP C C</v>
          </cell>
          <cell r="E173">
            <v>263551.03999999998</v>
          </cell>
        </row>
        <row r="174">
          <cell r="C174">
            <v>145012</v>
          </cell>
          <cell r="D174" t="str">
            <v>SWIP-SALV POWER EQUI</v>
          </cell>
          <cell r="E174">
            <v>-967454.23</v>
          </cell>
        </row>
        <row r="175">
          <cell r="C175">
            <v>145015</v>
          </cell>
          <cell r="D175" t="str">
            <v>N. MIST SWIP</v>
          </cell>
          <cell r="E175">
            <v>230023.72</v>
          </cell>
        </row>
        <row r="176">
          <cell r="C176">
            <v>145018</v>
          </cell>
          <cell r="D176" t="str">
            <v>RESERVE ADJ FOR AMOR</v>
          </cell>
          <cell r="E176">
            <v>4758646.18</v>
          </cell>
        </row>
        <row r="177">
          <cell r="C177">
            <v>145021</v>
          </cell>
          <cell r="D177" t="str">
            <v>ACCUM DEPR UT-GAINLO</v>
          </cell>
          <cell r="E177">
            <v>84018499.329999998</v>
          </cell>
        </row>
        <row r="178">
          <cell r="C178">
            <v>145024</v>
          </cell>
          <cell r="D178" t="str">
            <v>DEP PROV-UTIL PLANT</v>
          </cell>
          <cell r="E178">
            <v>-1265187738.3599999</v>
          </cell>
        </row>
        <row r="179">
          <cell r="C179">
            <v>145027</v>
          </cell>
          <cell r="D179" t="str">
            <v>DEP PROV-TRANS EQUIP</v>
          </cell>
          <cell r="E179">
            <v>-24304964.079999998</v>
          </cell>
        </row>
        <row r="180">
          <cell r="C180">
            <v>145030</v>
          </cell>
          <cell r="D180" t="str">
            <v>A/D-TRANS EQUIP PROV</v>
          </cell>
          <cell r="E180">
            <v>5319363.46</v>
          </cell>
        </row>
        <row r="181">
          <cell r="C181">
            <v>145033</v>
          </cell>
          <cell r="D181" t="str">
            <v>A/D-POWER EQUIP PROV</v>
          </cell>
          <cell r="E181">
            <v>1645264.81</v>
          </cell>
        </row>
        <row r="182">
          <cell r="C182">
            <v>145036</v>
          </cell>
          <cell r="D182" t="str">
            <v>DEP PROV-POWER EQUIP</v>
          </cell>
          <cell r="E182">
            <v>-3712351.89</v>
          </cell>
        </row>
        <row r="183">
          <cell r="C183">
            <v>145039</v>
          </cell>
          <cell r="D183" t="str">
            <v>N. MIST UTL PL DEPR</v>
          </cell>
          <cell r="E183">
            <v>-11611469.439999999</v>
          </cell>
        </row>
        <row r="184">
          <cell r="C184">
            <v>145048</v>
          </cell>
          <cell r="D184" t="str">
            <v>NWN ONLY N. MIST DEP</v>
          </cell>
          <cell r="E184">
            <v>-31847.64</v>
          </cell>
        </row>
        <row r="185">
          <cell r="C185">
            <v>145051</v>
          </cell>
          <cell r="D185" t="str">
            <v>NWN ONLY N. MIST GAI</v>
          </cell>
          <cell r="E185">
            <v>202000</v>
          </cell>
        </row>
        <row r="186">
          <cell r="C186">
            <v>145054</v>
          </cell>
          <cell r="D186" t="str">
            <v>PLANT RECLASS-DEPR</v>
          </cell>
          <cell r="E186">
            <v>624120.23</v>
          </cell>
        </row>
        <row r="187">
          <cell r="C187">
            <v>145057</v>
          </cell>
          <cell r="D187" t="str">
            <v>N. MIST ACC DEPR OFF</v>
          </cell>
          <cell r="E187">
            <v>14029650.66</v>
          </cell>
        </row>
        <row r="188">
          <cell r="C188">
            <v>145060</v>
          </cell>
          <cell r="D188" t="str">
            <v>COST OF REMOVAL</v>
          </cell>
          <cell r="E188">
            <v>-970.94</v>
          </cell>
        </row>
        <row r="189">
          <cell r="C189">
            <v>145063</v>
          </cell>
          <cell r="D189" t="str">
            <v>DEP PROV-UTIL OR MET</v>
          </cell>
          <cell r="E189">
            <v>1775148.48</v>
          </cell>
        </row>
        <row r="190">
          <cell r="C190">
            <v>145066</v>
          </cell>
          <cell r="D190" t="str">
            <v>DEP PROV-UTIL WA MET</v>
          </cell>
          <cell r="E190">
            <v>243551.5</v>
          </cell>
        </row>
        <row r="191">
          <cell r="C191">
            <v>145205</v>
          </cell>
          <cell r="D191" t="str">
            <v>FIN UTIL LEA ACC DEP</v>
          </cell>
          <cell r="E191">
            <v>-132879.47</v>
          </cell>
        </row>
        <row r="192">
          <cell r="C192">
            <v>145405</v>
          </cell>
          <cell r="D192" t="str">
            <v>SWIP-SALV NON UTILIT</v>
          </cell>
          <cell r="E192">
            <v>124324.66</v>
          </cell>
        </row>
        <row r="193">
          <cell r="C193">
            <v>145410</v>
          </cell>
          <cell r="D193" t="str">
            <v>ACCUM DEP NONUTILITY</v>
          </cell>
          <cell r="E193">
            <v>-1033.52</v>
          </cell>
        </row>
        <row r="194">
          <cell r="C194">
            <v>145415</v>
          </cell>
          <cell r="D194" t="str">
            <v>DEP PROV-DOCK/OIL TK</v>
          </cell>
          <cell r="E194">
            <v>-4582025.1900000004</v>
          </cell>
        </row>
        <row r="195">
          <cell r="C195">
            <v>145420</v>
          </cell>
          <cell r="D195" t="str">
            <v>DEP PROV-INT STOR</v>
          </cell>
          <cell r="E195">
            <v>-17846563.82</v>
          </cell>
        </row>
        <row r="196">
          <cell r="C196">
            <v>145425</v>
          </cell>
          <cell r="D196" t="str">
            <v>ACCUM DEP NONUTILITY</v>
          </cell>
          <cell r="E196">
            <v>764394.96</v>
          </cell>
        </row>
        <row r="197">
          <cell r="C197">
            <v>151010</v>
          </cell>
          <cell r="D197" t="str">
            <v>UNAMTZD LOSS 9.75%</v>
          </cell>
          <cell r="E197">
            <v>662499.66</v>
          </cell>
        </row>
        <row r="198">
          <cell r="C198">
            <v>151015</v>
          </cell>
          <cell r="D198" t="str">
            <v>UNAMTZD EXPENSE 5.62</v>
          </cell>
          <cell r="E198">
            <v>123040</v>
          </cell>
        </row>
        <row r="199">
          <cell r="C199">
            <v>151105</v>
          </cell>
          <cell r="D199" t="str">
            <v>LT REG LOSS SWAP FC</v>
          </cell>
          <cell r="E199">
            <v>20838212</v>
          </cell>
        </row>
        <row r="200">
          <cell r="C200">
            <v>151110</v>
          </cell>
          <cell r="D200" t="str">
            <v>LT REG LOSS PHYSICAL</v>
          </cell>
          <cell r="E200">
            <v>0</v>
          </cell>
        </row>
        <row r="201">
          <cell r="C201">
            <v>151205</v>
          </cell>
          <cell r="D201" t="str">
            <v>FAS 109 DFED ASSET</v>
          </cell>
          <cell r="E201">
            <v>8014829.3799999999</v>
          </cell>
        </row>
        <row r="202">
          <cell r="C202">
            <v>151210</v>
          </cell>
          <cell r="D202" t="str">
            <v>Tax - AFUDC Eq Rec</v>
          </cell>
          <cell r="E202">
            <v>1608210.64</v>
          </cell>
        </row>
        <row r="203">
          <cell r="C203">
            <v>151215</v>
          </cell>
          <cell r="D203" t="str">
            <v>TAX NMEP AFDUCT EQ R</v>
          </cell>
          <cell r="E203">
            <v>1320290</v>
          </cell>
        </row>
        <row r="204">
          <cell r="C204">
            <v>151310</v>
          </cell>
          <cell r="D204" t="str">
            <v>ENV REG DEF-GASCO</v>
          </cell>
          <cell r="E204">
            <v>120115943.28</v>
          </cell>
        </row>
        <row r="205">
          <cell r="C205">
            <v>151312</v>
          </cell>
          <cell r="D205" t="str">
            <v>ENV REG DEF-SIL</v>
          </cell>
          <cell r="E205">
            <v>0.01</v>
          </cell>
        </row>
        <row r="206">
          <cell r="C206">
            <v>151315</v>
          </cell>
          <cell r="D206" t="str">
            <v>ENV REG DEF-HARBOR</v>
          </cell>
          <cell r="E206">
            <v>15808730.630000001</v>
          </cell>
        </row>
        <row r="207">
          <cell r="C207">
            <v>151320</v>
          </cell>
          <cell r="D207" t="str">
            <v>ENV REG DEF-PGM</v>
          </cell>
          <cell r="E207">
            <v>1747155.36</v>
          </cell>
        </row>
        <row r="208">
          <cell r="C208">
            <v>151325</v>
          </cell>
          <cell r="D208" t="str">
            <v>ENV REG DEF-OR STEEL</v>
          </cell>
          <cell r="E208">
            <v>179077.21</v>
          </cell>
        </row>
        <row r="209">
          <cell r="C209">
            <v>151330</v>
          </cell>
          <cell r="D209" t="str">
            <v>ENV REG DEF-CENTRAL</v>
          </cell>
          <cell r="E209">
            <v>0.04</v>
          </cell>
        </row>
        <row r="210">
          <cell r="C210">
            <v>151335</v>
          </cell>
          <cell r="D210" t="str">
            <v>OR-ENVIRON RECOVERY</v>
          </cell>
          <cell r="E210">
            <v>-53426810.25</v>
          </cell>
        </row>
        <row r="211">
          <cell r="C211">
            <v>151340</v>
          </cell>
          <cell r="D211" t="str">
            <v>ENV BASE RATE DEF</v>
          </cell>
          <cell r="E211">
            <v>-5000000</v>
          </cell>
        </row>
        <row r="212">
          <cell r="C212">
            <v>151345</v>
          </cell>
          <cell r="D212" t="str">
            <v>WA ENV REG DEF-GASCO</v>
          </cell>
          <cell r="E212">
            <v>557085.21</v>
          </cell>
        </row>
        <row r="213">
          <cell r="C213">
            <v>151360</v>
          </cell>
          <cell r="D213" t="str">
            <v>WA ENV REG DEF-HARBR</v>
          </cell>
          <cell r="E213">
            <v>69045.13</v>
          </cell>
        </row>
        <row r="214">
          <cell r="C214">
            <v>151370</v>
          </cell>
          <cell r="D214" t="str">
            <v>WA-ENVIRON RECOVERY</v>
          </cell>
          <cell r="E214">
            <v>-1357030.75</v>
          </cell>
        </row>
        <row r="215">
          <cell r="C215">
            <v>151371</v>
          </cell>
          <cell r="D215" t="str">
            <v>ENVIR WA Int &amp; Spend</v>
          </cell>
          <cell r="E215">
            <v>0.01</v>
          </cell>
        </row>
        <row r="216">
          <cell r="C216">
            <v>151375</v>
          </cell>
          <cell r="D216" t="str">
            <v>ENVIRO POST PRUDENCE</v>
          </cell>
          <cell r="E216">
            <v>27478705.920000002</v>
          </cell>
        </row>
        <row r="217">
          <cell r="C217">
            <v>151380</v>
          </cell>
          <cell r="D217" t="str">
            <v>ENVIRON. SRRM AMORT.</v>
          </cell>
          <cell r="E217">
            <v>5241439.99</v>
          </cell>
        </row>
        <row r="218">
          <cell r="C218">
            <v>151385</v>
          </cell>
          <cell r="D218" t="str">
            <v>AMORT-ECRM ENV COST</v>
          </cell>
          <cell r="E218">
            <v>231683.7</v>
          </cell>
        </row>
        <row r="219">
          <cell r="C219">
            <v>151405</v>
          </cell>
          <cell r="D219" t="str">
            <v>DBP PENSION COSTS</v>
          </cell>
          <cell r="E219">
            <v>102239693</v>
          </cell>
        </row>
        <row r="220">
          <cell r="C220">
            <v>151410</v>
          </cell>
          <cell r="D220" t="str">
            <v>FAS 106 COSTS</v>
          </cell>
          <cell r="E220">
            <v>-826197.67</v>
          </cell>
        </row>
        <row r="221">
          <cell r="C221">
            <v>151505</v>
          </cell>
          <cell r="D221" t="str">
            <v>WACOG DEF - OR</v>
          </cell>
          <cell r="E221">
            <v>25637524.02</v>
          </cell>
        </row>
        <row r="222">
          <cell r="C222">
            <v>151510</v>
          </cell>
          <cell r="D222" t="str">
            <v>WACOG AMORT - OR</v>
          </cell>
          <cell r="E222">
            <v>31369183.239999998</v>
          </cell>
        </row>
        <row r="223">
          <cell r="C223">
            <v>151515</v>
          </cell>
          <cell r="D223" t="str">
            <v>SEC DEF INT RV WACOG</v>
          </cell>
          <cell r="E223">
            <v>-33878.589999999997</v>
          </cell>
        </row>
        <row r="224">
          <cell r="C224">
            <v>151520</v>
          </cell>
          <cell r="D224" t="str">
            <v>DEMAND DEF - OR</v>
          </cell>
          <cell r="E224">
            <v>-13551085.279999999</v>
          </cell>
        </row>
        <row r="225">
          <cell r="C225">
            <v>151525</v>
          </cell>
          <cell r="D225" t="str">
            <v>DEMAND AMORT - OR</v>
          </cell>
          <cell r="E225">
            <v>1296414.47</v>
          </cell>
        </row>
        <row r="226">
          <cell r="C226">
            <v>151530</v>
          </cell>
          <cell r="D226" t="str">
            <v>SEC DEF INT RV DEMND</v>
          </cell>
          <cell r="E226">
            <v>0</v>
          </cell>
        </row>
        <row r="227">
          <cell r="C227">
            <v>151535</v>
          </cell>
          <cell r="D227" t="str">
            <v>COOS CNTY DEM DEF</v>
          </cell>
          <cell r="E227">
            <v>79624.91</v>
          </cell>
        </row>
        <row r="228">
          <cell r="C228">
            <v>151540</v>
          </cell>
          <cell r="D228" t="str">
            <v>WACOG DEF - WA</v>
          </cell>
          <cell r="E228">
            <v>3957484.83</v>
          </cell>
        </row>
        <row r="229">
          <cell r="C229">
            <v>151545</v>
          </cell>
          <cell r="D229" t="str">
            <v>WACOG AMORT - WA</v>
          </cell>
          <cell r="E229">
            <v>8206365.5599999996</v>
          </cell>
        </row>
        <row r="230">
          <cell r="C230">
            <v>151550</v>
          </cell>
          <cell r="D230" t="str">
            <v>DEMAND DEF - WA</v>
          </cell>
          <cell r="E230">
            <v>-1749553.58</v>
          </cell>
        </row>
        <row r="231">
          <cell r="C231">
            <v>151555</v>
          </cell>
          <cell r="D231" t="str">
            <v>DEMAND AMORT - WA</v>
          </cell>
          <cell r="E231">
            <v>1002668.12</v>
          </cell>
        </row>
        <row r="232">
          <cell r="C232">
            <v>151560</v>
          </cell>
          <cell r="D232" t="str">
            <v>SEAS DEMAND DEF - OR</v>
          </cell>
          <cell r="E232">
            <v>-1464057.84</v>
          </cell>
        </row>
        <row r="233">
          <cell r="C233">
            <v>151565</v>
          </cell>
          <cell r="D233" t="str">
            <v>OR WAGOC EQUAL</v>
          </cell>
          <cell r="E233">
            <v>524290</v>
          </cell>
        </row>
        <row r="234">
          <cell r="C234">
            <v>151570</v>
          </cell>
          <cell r="D234" t="str">
            <v>SEC DEF INT REV DMND</v>
          </cell>
          <cell r="E234">
            <v>0</v>
          </cell>
        </row>
        <row r="235">
          <cell r="C235">
            <v>151605</v>
          </cell>
          <cell r="D235" t="str">
            <v>OR HORIZON O&amp;M DEFER</v>
          </cell>
          <cell r="E235">
            <v>8318795.7599999998</v>
          </cell>
        </row>
        <row r="236">
          <cell r="C236">
            <v>151615</v>
          </cell>
          <cell r="D236" t="str">
            <v>WA HORIZON O&amp;M DEFER</v>
          </cell>
          <cell r="E236">
            <v>1047994.59</v>
          </cell>
        </row>
        <row r="237">
          <cell r="C237">
            <v>151702</v>
          </cell>
          <cell r="D237" t="str">
            <v>OR COVID19 UNCOL DEF</v>
          </cell>
          <cell r="E237">
            <v>2622516.25</v>
          </cell>
        </row>
        <row r="238">
          <cell r="C238">
            <v>151704</v>
          </cell>
          <cell r="D238" t="str">
            <v>OR COVID LAT FEE &amp; O</v>
          </cell>
          <cell r="E238">
            <v>2174649.91</v>
          </cell>
        </row>
        <row r="239">
          <cell r="C239">
            <v>151706</v>
          </cell>
          <cell r="D239" t="str">
            <v>OR COVID19 OTHER DEF</v>
          </cell>
          <cell r="E239">
            <v>1843566.15</v>
          </cell>
        </row>
        <row r="240">
          <cell r="C240">
            <v>151708</v>
          </cell>
          <cell r="D240" t="str">
            <v>WA COVID19 UNCOL DEF</v>
          </cell>
          <cell r="E240">
            <v>434299.42</v>
          </cell>
        </row>
        <row r="241">
          <cell r="C241">
            <v>151710</v>
          </cell>
          <cell r="D241" t="str">
            <v>WA COVID LAT FEE DEF</v>
          </cell>
          <cell r="E241">
            <v>211550.96</v>
          </cell>
        </row>
        <row r="242">
          <cell r="C242">
            <v>151712</v>
          </cell>
          <cell r="D242" t="str">
            <v>WA COVID19 OTHER DEF</v>
          </cell>
          <cell r="E242">
            <v>426779.02</v>
          </cell>
        </row>
        <row r="243">
          <cell r="C243">
            <v>151722</v>
          </cell>
          <cell r="D243" t="str">
            <v>OR COVID COST SAV DE</v>
          </cell>
          <cell r="E243">
            <v>-534447.76</v>
          </cell>
        </row>
        <row r="244">
          <cell r="C244">
            <v>151724</v>
          </cell>
          <cell r="D244" t="str">
            <v>WA COVID COST SAV DE</v>
          </cell>
          <cell r="E244">
            <v>-307149.98</v>
          </cell>
        </row>
        <row r="245">
          <cell r="C245">
            <v>151726</v>
          </cell>
          <cell r="D245" t="str">
            <v>OR COVID LATE FEE RS</v>
          </cell>
          <cell r="E245">
            <v>-2174649.91</v>
          </cell>
        </row>
        <row r="246">
          <cell r="C246">
            <v>151728</v>
          </cell>
          <cell r="D246" t="str">
            <v>WA COVID LATE FEE RS</v>
          </cell>
          <cell r="E246">
            <v>-211550.96</v>
          </cell>
        </row>
        <row r="247">
          <cell r="C247">
            <v>151730</v>
          </cell>
          <cell r="D247" t="str">
            <v>OR COVID AMP</v>
          </cell>
          <cell r="E247">
            <v>7384781.5999999996</v>
          </cell>
        </row>
        <row r="248">
          <cell r="C248">
            <v>151732</v>
          </cell>
          <cell r="D248" t="str">
            <v>WA COVID AMP</v>
          </cell>
          <cell r="E248">
            <v>263870.90999999997</v>
          </cell>
        </row>
        <row r="249">
          <cell r="C249">
            <v>151734</v>
          </cell>
          <cell r="D249" t="str">
            <v>OR COVID19 DEF AMORT</v>
          </cell>
          <cell r="E249">
            <v>4193957.35</v>
          </cell>
        </row>
        <row r="250">
          <cell r="C250">
            <v>151736</v>
          </cell>
          <cell r="D250" t="str">
            <v>OR COVID LATEFEE AMT</v>
          </cell>
          <cell r="E250">
            <v>-984379.53</v>
          </cell>
        </row>
        <row r="251">
          <cell r="C251">
            <v>151802</v>
          </cell>
          <cell r="D251" t="str">
            <v>TSA SEC DIR2B OM OR</v>
          </cell>
          <cell r="E251">
            <v>1586879.27</v>
          </cell>
        </row>
        <row r="252">
          <cell r="C252">
            <v>151803</v>
          </cell>
          <cell r="D252" t="str">
            <v>OR TSA SECUR OM AMRT</v>
          </cell>
          <cell r="E252">
            <v>1597487.73</v>
          </cell>
        </row>
        <row r="253">
          <cell r="C253">
            <v>151804</v>
          </cell>
          <cell r="D253" t="str">
            <v>TSA SEC DIR2 COS OR</v>
          </cell>
          <cell r="E253">
            <v>1880577.01</v>
          </cell>
        </row>
        <row r="254">
          <cell r="C254">
            <v>151805</v>
          </cell>
          <cell r="D254" t="str">
            <v>OR TSA SECUR COS AMT</v>
          </cell>
          <cell r="E254">
            <v>418681.34</v>
          </cell>
        </row>
        <row r="255">
          <cell r="C255">
            <v>151806</v>
          </cell>
          <cell r="D255" t="str">
            <v>TSA SEC DIR2B OM WA</v>
          </cell>
          <cell r="E255">
            <v>425684.85</v>
          </cell>
        </row>
        <row r="256">
          <cell r="C256">
            <v>151808</v>
          </cell>
          <cell r="D256" t="str">
            <v>TSA SEC DIR2B COS WA</v>
          </cell>
          <cell r="E256">
            <v>357134.46</v>
          </cell>
        </row>
        <row r="257">
          <cell r="C257">
            <v>151810</v>
          </cell>
          <cell r="D257" t="str">
            <v>UNBILLED EST AMORT</v>
          </cell>
          <cell r="E257">
            <v>-79977</v>
          </cell>
        </row>
        <row r="258">
          <cell r="C258">
            <v>151812</v>
          </cell>
          <cell r="D258" t="str">
            <v>250 TAYLOR LEASE DEF</v>
          </cell>
          <cell r="E258">
            <v>6921040.0199999996</v>
          </cell>
        </row>
        <row r="259">
          <cell r="C259">
            <v>151814</v>
          </cell>
          <cell r="D259" t="str">
            <v>OR CAT AMORTIZATION</v>
          </cell>
          <cell r="E259">
            <v>0</v>
          </cell>
        </row>
        <row r="260">
          <cell r="C260">
            <v>151816</v>
          </cell>
          <cell r="D260" t="str">
            <v>SEC DEF INT REV IND</v>
          </cell>
          <cell r="E260">
            <v>-21808.02</v>
          </cell>
        </row>
        <row r="261">
          <cell r="C261">
            <v>151817</v>
          </cell>
          <cell r="D261" t="str">
            <v>WA RATE MITIG DEF</v>
          </cell>
          <cell r="E261">
            <v>768428.72</v>
          </cell>
        </row>
        <row r="262">
          <cell r="C262">
            <v>151818</v>
          </cell>
          <cell r="D262" t="str">
            <v>DEF OR INDSTRIAL DSM</v>
          </cell>
          <cell r="E262">
            <v>6213940.7800000003</v>
          </cell>
        </row>
        <row r="263">
          <cell r="C263">
            <v>151819</v>
          </cell>
          <cell r="D263" t="str">
            <v>OR RATE MITIG DEF</v>
          </cell>
          <cell r="E263">
            <v>10769945.58</v>
          </cell>
        </row>
        <row r="264">
          <cell r="C264">
            <v>151820</v>
          </cell>
          <cell r="D264" t="str">
            <v>AMORT OR DSM-INDUSTR</v>
          </cell>
          <cell r="E264">
            <v>4318107.54</v>
          </cell>
        </row>
        <row r="265">
          <cell r="C265">
            <v>151822</v>
          </cell>
          <cell r="D265" t="str">
            <v>DEF WA GREAT PROGRAM</v>
          </cell>
          <cell r="E265">
            <v>28325.22</v>
          </cell>
        </row>
        <row r="266">
          <cell r="C266">
            <v>151824</v>
          </cell>
          <cell r="D266" t="str">
            <v>AMORT WA GREAT PRGM</v>
          </cell>
          <cell r="E266">
            <v>704710.77</v>
          </cell>
        </row>
        <row r="267">
          <cell r="C267">
            <v>151826</v>
          </cell>
          <cell r="D267" t="str">
            <v>DEFER OR PUC FEE</v>
          </cell>
          <cell r="E267">
            <v>0</v>
          </cell>
        </row>
        <row r="268">
          <cell r="C268">
            <v>151828</v>
          </cell>
          <cell r="D268" t="str">
            <v>AMORT OR PUC FEE</v>
          </cell>
          <cell r="E268">
            <v>447394.27</v>
          </cell>
        </row>
        <row r="269">
          <cell r="C269">
            <v>151830</v>
          </cell>
          <cell r="D269" t="str">
            <v>OR DEF WARM - Res</v>
          </cell>
          <cell r="E269">
            <v>-399545.53</v>
          </cell>
        </row>
        <row r="270">
          <cell r="C270">
            <v>151832</v>
          </cell>
          <cell r="D270" t="str">
            <v>Amort OR DEF WARM R</v>
          </cell>
          <cell r="E270">
            <v>330941.32</v>
          </cell>
        </row>
        <row r="271">
          <cell r="C271">
            <v>151834</v>
          </cell>
          <cell r="D271" t="str">
            <v>OR DEF WARM - Com</v>
          </cell>
          <cell r="E271">
            <v>-384404.39</v>
          </cell>
        </row>
        <row r="272">
          <cell r="C272">
            <v>151836</v>
          </cell>
          <cell r="D272" t="str">
            <v>Amort OR DEF WARM C</v>
          </cell>
          <cell r="E272">
            <v>292149.87</v>
          </cell>
        </row>
        <row r="273">
          <cell r="C273">
            <v>151838</v>
          </cell>
          <cell r="D273" t="str">
            <v>WS Pen Reg Asset-OR</v>
          </cell>
          <cell r="E273">
            <v>4459696</v>
          </cell>
        </row>
        <row r="274">
          <cell r="C274">
            <v>151840</v>
          </cell>
          <cell r="D274" t="str">
            <v>West States CP - OR</v>
          </cell>
          <cell r="E274">
            <v>353684</v>
          </cell>
        </row>
        <row r="275">
          <cell r="C275">
            <v>151842</v>
          </cell>
          <cell r="D275" t="str">
            <v>WS Pen Reg Asset-WA</v>
          </cell>
          <cell r="E275">
            <v>514869</v>
          </cell>
        </row>
        <row r="276">
          <cell r="C276">
            <v>151844</v>
          </cell>
          <cell r="D276" t="str">
            <v>West States CP - WA</v>
          </cell>
          <cell r="E276">
            <v>40831</v>
          </cell>
        </row>
        <row r="277">
          <cell r="C277">
            <v>151846</v>
          </cell>
          <cell r="D277" t="str">
            <v>OR COM 31 DECOUP DEF</v>
          </cell>
          <cell r="E277">
            <v>-157869.94</v>
          </cell>
        </row>
        <row r="278">
          <cell r="C278">
            <v>151848</v>
          </cell>
          <cell r="D278" t="str">
            <v>OR COM 31 DECOUP AMR</v>
          </cell>
          <cell r="E278">
            <v>-430289.64</v>
          </cell>
        </row>
        <row r="279">
          <cell r="C279">
            <v>151850</v>
          </cell>
          <cell r="D279" t="str">
            <v>SEC ADJ COM 31 D DEF</v>
          </cell>
          <cell r="E279">
            <v>0</v>
          </cell>
        </row>
        <row r="280">
          <cell r="C280">
            <v>151852</v>
          </cell>
          <cell r="D280" t="str">
            <v>OR COM 3 DECOUP AMRT</v>
          </cell>
          <cell r="E280">
            <v>-5134127.08</v>
          </cell>
        </row>
        <row r="281">
          <cell r="C281">
            <v>151854</v>
          </cell>
          <cell r="D281" t="str">
            <v>OR COMM 3 DECOUP DEF</v>
          </cell>
          <cell r="E281">
            <v>-3578203.67</v>
          </cell>
        </row>
        <row r="282">
          <cell r="C282">
            <v>151858</v>
          </cell>
          <cell r="D282" t="str">
            <v>SEC INT ADJ COM DECG</v>
          </cell>
          <cell r="E282">
            <v>0</v>
          </cell>
        </row>
        <row r="283">
          <cell r="C283">
            <v>151860</v>
          </cell>
          <cell r="D283" t="str">
            <v>SEC INT ADJ RES DECG</v>
          </cell>
          <cell r="E283">
            <v>0</v>
          </cell>
        </row>
        <row r="284">
          <cell r="C284">
            <v>151862</v>
          </cell>
          <cell r="D284" t="str">
            <v>Amort-SEC Def. Int</v>
          </cell>
          <cell r="E284">
            <v>-644899.85</v>
          </cell>
        </row>
        <row r="285">
          <cell r="C285">
            <v>151864</v>
          </cell>
          <cell r="D285" t="str">
            <v>DECOUP DEF OR - RES</v>
          </cell>
          <cell r="E285">
            <v>-1321399.29</v>
          </cell>
        </row>
        <row r="286">
          <cell r="C286">
            <v>151866</v>
          </cell>
          <cell r="D286" t="str">
            <v>INTERVENER FUNDING</v>
          </cell>
          <cell r="E286">
            <v>0</v>
          </cell>
        </row>
        <row r="287">
          <cell r="C287">
            <v>151868</v>
          </cell>
          <cell r="D287" t="str">
            <v>AMORT OR DECOUP-RES</v>
          </cell>
          <cell r="E287">
            <v>-7218829.2699999996</v>
          </cell>
        </row>
        <row r="288">
          <cell r="C288">
            <v>151870</v>
          </cell>
          <cell r="D288" t="str">
            <v>NWIGU INTERVENOR MAT</v>
          </cell>
          <cell r="E288">
            <v>31030.55</v>
          </cell>
        </row>
        <row r="289">
          <cell r="C289">
            <v>151872</v>
          </cell>
          <cell r="D289" t="str">
            <v>OR ENV SITE UNA RES</v>
          </cell>
          <cell r="E289">
            <v>-1154274.05</v>
          </cell>
        </row>
        <row r="290">
          <cell r="C290">
            <v>151874</v>
          </cell>
          <cell r="D290" t="str">
            <v>OR ONLY ENV SITE UNA</v>
          </cell>
          <cell r="E290">
            <v>1154274.05</v>
          </cell>
        </row>
        <row r="291">
          <cell r="C291">
            <v>151878</v>
          </cell>
          <cell r="D291" t="str">
            <v>DEFER- INTERV ISSUE</v>
          </cell>
          <cell r="E291">
            <v>113142</v>
          </cell>
        </row>
        <row r="292">
          <cell r="C292">
            <v>151880</v>
          </cell>
          <cell r="D292" t="str">
            <v>AMORT - CUB INTERVEN</v>
          </cell>
          <cell r="E292">
            <v>83372.72</v>
          </cell>
        </row>
        <row r="293">
          <cell r="C293">
            <v>151882</v>
          </cell>
          <cell r="D293" t="str">
            <v>AMORT - NWIGU INTERV</v>
          </cell>
          <cell r="E293">
            <v>52702.14</v>
          </cell>
        </row>
        <row r="294">
          <cell r="C294">
            <v>151886</v>
          </cell>
          <cell r="D294" t="str">
            <v>WA ENERGY EFFICIENCY</v>
          </cell>
          <cell r="E294">
            <v>0</v>
          </cell>
        </row>
        <row r="295">
          <cell r="C295">
            <v>151888</v>
          </cell>
          <cell r="D295" t="str">
            <v>AMORT SCH 178 RESID.</v>
          </cell>
          <cell r="E295">
            <v>-24900.47</v>
          </cell>
        </row>
        <row r="296">
          <cell r="C296">
            <v>151890</v>
          </cell>
          <cell r="D296" t="str">
            <v>WA - LIEE DEF</v>
          </cell>
          <cell r="E296">
            <v>10030.629999999999</v>
          </cell>
        </row>
        <row r="297">
          <cell r="C297">
            <v>151892</v>
          </cell>
          <cell r="D297" t="str">
            <v>WA - LIEE AMORT</v>
          </cell>
          <cell r="E297">
            <v>-279710.93</v>
          </cell>
        </row>
        <row r="298">
          <cell r="C298">
            <v>151894</v>
          </cell>
          <cell r="D298" t="str">
            <v>AMORT WA DSM</v>
          </cell>
          <cell r="E298">
            <v>-569095.89</v>
          </cell>
        </row>
        <row r="299">
          <cell r="C299">
            <v>151896</v>
          </cell>
          <cell r="D299" t="str">
            <v>WA EE DEF-HISTORICAL</v>
          </cell>
          <cell r="E299">
            <v>1392044.86</v>
          </cell>
        </row>
        <row r="300">
          <cell r="C300">
            <v>151898</v>
          </cell>
          <cell r="D300" t="str">
            <v>WA EE DEF - TRUEUP</v>
          </cell>
          <cell r="E300">
            <v>155108.16</v>
          </cell>
        </row>
        <row r="301">
          <cell r="C301">
            <v>151900</v>
          </cell>
          <cell r="D301" t="str">
            <v>DEF GEOTEE - COM</v>
          </cell>
          <cell r="E301">
            <v>0</v>
          </cell>
        </row>
        <row r="302">
          <cell r="C302">
            <v>151902</v>
          </cell>
          <cell r="D302" t="str">
            <v>DEF GEOTEE - RES</v>
          </cell>
          <cell r="E302">
            <v>0</v>
          </cell>
        </row>
        <row r="303">
          <cell r="C303">
            <v>151904</v>
          </cell>
          <cell r="D303" t="str">
            <v>PENSION BALANCING-OR</v>
          </cell>
          <cell r="E303">
            <v>32997345.190000001</v>
          </cell>
        </row>
        <row r="304">
          <cell r="C304">
            <v>151908</v>
          </cell>
          <cell r="D304" t="str">
            <v>MLT FAM SCHD405 PMTS</v>
          </cell>
          <cell r="E304">
            <v>333533.19</v>
          </cell>
        </row>
        <row r="305">
          <cell r="C305">
            <v>151910</v>
          </cell>
          <cell r="D305" t="str">
            <v>MLT FAM SCHD4 AMORT</v>
          </cell>
          <cell r="E305">
            <v>-40305.33</v>
          </cell>
        </row>
        <row r="306">
          <cell r="C306">
            <v>151918</v>
          </cell>
          <cell r="D306" t="str">
            <v>AMORT WA CONSERV ASS</v>
          </cell>
          <cell r="E306">
            <v>0</v>
          </cell>
        </row>
        <row r="307">
          <cell r="C307">
            <v>151919</v>
          </cell>
          <cell r="D307" t="str">
            <v>HB 2475-LOW INC BILL</v>
          </cell>
          <cell r="E307">
            <v>407404.01</v>
          </cell>
        </row>
        <row r="308">
          <cell r="C308">
            <v>151920</v>
          </cell>
          <cell r="D308" t="str">
            <v>OR DEF-HOOD RIV SVC</v>
          </cell>
          <cell r="E308">
            <v>0</v>
          </cell>
        </row>
        <row r="309">
          <cell r="C309">
            <v>151922</v>
          </cell>
          <cell r="D309" t="str">
            <v>WA DEF-WHITE S SVC R</v>
          </cell>
          <cell r="E309">
            <v>0</v>
          </cell>
        </row>
        <row r="310">
          <cell r="C310">
            <v>151924</v>
          </cell>
          <cell r="D310" t="str">
            <v>REG ASSET RECLASS-LT</v>
          </cell>
          <cell r="E310">
            <v>-40649154.579999998</v>
          </cell>
        </row>
        <row r="311">
          <cell r="C311">
            <v>151930</v>
          </cell>
          <cell r="D311" t="str">
            <v>RNG ADJ MECH DEF</v>
          </cell>
          <cell r="E311">
            <v>-133820.85999999999</v>
          </cell>
        </row>
        <row r="312">
          <cell r="C312">
            <v>151931</v>
          </cell>
          <cell r="D312" t="str">
            <v>RNG INV DEF-LEX SHAR</v>
          </cell>
          <cell r="E312">
            <v>-25359.95</v>
          </cell>
        </row>
        <row r="313">
          <cell r="C313">
            <v>151932</v>
          </cell>
          <cell r="D313" t="str">
            <v>OR CPP DEF TRANSP</v>
          </cell>
          <cell r="E313">
            <v>-1417378.04</v>
          </cell>
        </row>
        <row r="314">
          <cell r="C314">
            <v>151934</v>
          </cell>
          <cell r="D314" t="str">
            <v>OR CPP AMORT TRANSP</v>
          </cell>
          <cell r="E314">
            <v>-562864.62</v>
          </cell>
        </row>
        <row r="315">
          <cell r="C315">
            <v>151936</v>
          </cell>
          <cell r="D315" t="str">
            <v>OR CPP DEF SPEC CONT</v>
          </cell>
          <cell r="E315">
            <v>-291764.83</v>
          </cell>
        </row>
        <row r="316">
          <cell r="C316">
            <v>154005</v>
          </cell>
          <cell r="D316" t="str">
            <v>FAS133 L.T. GAIN SW&amp;</v>
          </cell>
          <cell r="E316">
            <v>4890476</v>
          </cell>
        </row>
        <row r="317">
          <cell r="C317">
            <v>154010</v>
          </cell>
          <cell r="D317" t="str">
            <v>FAS 133 L.T. GAIN PH</v>
          </cell>
          <cell r="E317">
            <v>0</v>
          </cell>
        </row>
        <row r="318">
          <cell r="C318">
            <v>154015</v>
          </cell>
          <cell r="D318" t="str">
            <v>PHYSICAL OPT-LT GAIN</v>
          </cell>
          <cell r="E318">
            <v>154555</v>
          </cell>
        </row>
        <row r="319">
          <cell r="C319">
            <v>157005</v>
          </cell>
          <cell r="D319" t="str">
            <v>CSV EDC LIFE INSUR</v>
          </cell>
          <cell r="E319">
            <v>885071</v>
          </cell>
        </row>
        <row r="320">
          <cell r="C320">
            <v>157010</v>
          </cell>
          <cell r="D320" t="str">
            <v>CSV DDC W/ TOLI</v>
          </cell>
          <cell r="E320">
            <v>2278924</v>
          </cell>
        </row>
        <row r="321">
          <cell r="C321">
            <v>157015</v>
          </cell>
          <cell r="D321" t="str">
            <v>CSV COLI 6/19 YE</v>
          </cell>
          <cell r="E321">
            <v>8908355.5199999996</v>
          </cell>
        </row>
        <row r="322">
          <cell r="C322">
            <v>157020</v>
          </cell>
          <cell r="D322" t="str">
            <v>CSV ESRIP W/ TOLI</v>
          </cell>
          <cell r="E322">
            <v>4313390.5199999996</v>
          </cell>
        </row>
        <row r="323">
          <cell r="C323">
            <v>157025</v>
          </cell>
          <cell r="D323" t="str">
            <v>CSV EDC LIFE INSUR</v>
          </cell>
          <cell r="E323">
            <v>333799</v>
          </cell>
        </row>
        <row r="324">
          <cell r="C324">
            <v>157030</v>
          </cell>
          <cell r="D324" t="str">
            <v>CSV ESRIP W/ TOLI</v>
          </cell>
          <cell r="E324">
            <v>9227742.2100000009</v>
          </cell>
        </row>
        <row r="325">
          <cell r="C325">
            <v>157035</v>
          </cell>
          <cell r="D325" t="str">
            <v>CSV TODD LIFE INSUR</v>
          </cell>
          <cell r="E325">
            <v>11006314.789999999</v>
          </cell>
        </row>
        <row r="326">
          <cell r="C326">
            <v>157040</v>
          </cell>
          <cell r="D326" t="str">
            <v>SUP TRUST DC PLAN 1</v>
          </cell>
          <cell r="E326">
            <v>6677630</v>
          </cell>
        </row>
        <row r="327">
          <cell r="C327">
            <v>157045</v>
          </cell>
          <cell r="D327" t="str">
            <v>SUP TRUST DC PLAN 2</v>
          </cell>
          <cell r="E327">
            <v>1446698.5</v>
          </cell>
        </row>
        <row r="328">
          <cell r="C328">
            <v>157050</v>
          </cell>
          <cell r="D328" t="str">
            <v>SUP TRUST SERP PLAN1</v>
          </cell>
          <cell r="E328">
            <v>3849864</v>
          </cell>
        </row>
        <row r="329">
          <cell r="C329">
            <v>157055</v>
          </cell>
          <cell r="D329" t="str">
            <v>SUP TRUST SERP PLAN2</v>
          </cell>
          <cell r="E329">
            <v>429852.98</v>
          </cell>
        </row>
        <row r="330">
          <cell r="C330">
            <v>160005</v>
          </cell>
          <cell r="D330" t="str">
            <v>ROU UTIL LEASE ASSET</v>
          </cell>
          <cell r="E330">
            <v>86016679.650000006</v>
          </cell>
        </row>
        <row r="331">
          <cell r="C331">
            <v>160010</v>
          </cell>
          <cell r="D331" t="str">
            <v>ROU UTIL LS ASS-250</v>
          </cell>
          <cell r="E331">
            <v>-22203.279999999999</v>
          </cell>
        </row>
        <row r="332">
          <cell r="C332">
            <v>160205</v>
          </cell>
          <cell r="D332" t="str">
            <v>ROU UTIL LEAS ACC DE</v>
          </cell>
          <cell r="E332">
            <v>-13274178.789999999</v>
          </cell>
        </row>
        <row r="333">
          <cell r="C333">
            <v>163005</v>
          </cell>
          <cell r="D333" t="str">
            <v>LEASE RECEIVABLE- LT</v>
          </cell>
          <cell r="E333">
            <v>537990.18000000005</v>
          </cell>
        </row>
        <row r="334">
          <cell r="C334">
            <v>163010</v>
          </cell>
          <cell r="D334" t="str">
            <v>N. MIST LT LEASE REC</v>
          </cell>
          <cell r="E334">
            <v>133764232.61</v>
          </cell>
        </row>
        <row r="335">
          <cell r="C335">
            <v>169005</v>
          </cell>
          <cell r="D335" t="str">
            <v>CLOUD UTIL PLANT INS</v>
          </cell>
          <cell r="E335">
            <v>14293982.32</v>
          </cell>
        </row>
        <row r="336">
          <cell r="C336">
            <v>169006</v>
          </cell>
          <cell r="D336" t="str">
            <v>CWIP - CLOUD UTIL</v>
          </cell>
          <cell r="E336">
            <v>9414238.5700000003</v>
          </cell>
        </row>
        <row r="337">
          <cell r="C337">
            <v>169007</v>
          </cell>
          <cell r="D337" t="str">
            <v>CLD SW UTI PLANT INS</v>
          </cell>
          <cell r="E337">
            <v>27464984.170000002</v>
          </cell>
        </row>
        <row r="338">
          <cell r="C338">
            <v>169010</v>
          </cell>
          <cell r="D338" t="str">
            <v>CLOUD UTL PL DEPR</v>
          </cell>
          <cell r="E338">
            <v>-6613957.4199999999</v>
          </cell>
        </row>
        <row r="339">
          <cell r="C339">
            <v>169103</v>
          </cell>
          <cell r="D339" t="str">
            <v>BONUS POH CLEARING</v>
          </cell>
          <cell r="E339">
            <v>0.01</v>
          </cell>
        </row>
        <row r="340">
          <cell r="C340">
            <v>169104</v>
          </cell>
          <cell r="D340" t="str">
            <v>POH CLEARING</v>
          </cell>
          <cell r="E340">
            <v>-4821.07</v>
          </cell>
        </row>
        <row r="341">
          <cell r="C341">
            <v>169105</v>
          </cell>
          <cell r="D341" t="str">
            <v>Long Term Prepaids</v>
          </cell>
          <cell r="E341">
            <v>1899008.56</v>
          </cell>
        </row>
        <row r="342">
          <cell r="C342">
            <v>169110</v>
          </cell>
          <cell r="D342" t="str">
            <v>WC INS Recover - LT</v>
          </cell>
          <cell r="E342">
            <v>968759</v>
          </cell>
        </row>
        <row r="343">
          <cell r="C343">
            <v>169115</v>
          </cell>
          <cell r="D343" t="str">
            <v>UNAMT DEBT EXP LOC</v>
          </cell>
          <cell r="E343">
            <v>1373141.91</v>
          </cell>
        </row>
        <row r="344">
          <cell r="C344">
            <v>169120</v>
          </cell>
          <cell r="D344" t="str">
            <v>Def Ince-Sng Fam Con</v>
          </cell>
          <cell r="E344">
            <v>3793531</v>
          </cell>
        </row>
        <row r="345">
          <cell r="C345">
            <v>169125</v>
          </cell>
          <cell r="D345" t="str">
            <v>Acc Amort - DI - SFC</v>
          </cell>
          <cell r="E345">
            <v>-222130.45</v>
          </cell>
        </row>
        <row r="346">
          <cell r="C346">
            <v>169130</v>
          </cell>
          <cell r="D346" t="str">
            <v>Def Ince-Mltf Mult M</v>
          </cell>
          <cell r="E346">
            <v>3212303</v>
          </cell>
        </row>
        <row r="347">
          <cell r="C347">
            <v>169135</v>
          </cell>
          <cell r="D347" t="str">
            <v>Acc Amort - DI - MMM</v>
          </cell>
          <cell r="E347">
            <v>-174499.42</v>
          </cell>
        </row>
        <row r="348">
          <cell r="C348">
            <v>169136</v>
          </cell>
          <cell r="D348" t="str">
            <v>Def Incen-WA Single</v>
          </cell>
          <cell r="E348">
            <v>290000</v>
          </cell>
        </row>
        <row r="349">
          <cell r="C349">
            <v>169137</v>
          </cell>
          <cell r="D349" t="str">
            <v>Acc Amort Def Incent</v>
          </cell>
          <cell r="E349">
            <v>-65.790000000000006</v>
          </cell>
        </row>
        <row r="350">
          <cell r="C350">
            <v>169140</v>
          </cell>
          <cell r="D350" t="str">
            <v>LEASE CLEARING</v>
          </cell>
          <cell r="E350">
            <v>0</v>
          </cell>
        </row>
        <row r="351">
          <cell r="C351">
            <v>169145</v>
          </cell>
          <cell r="D351" t="str">
            <v>LEASE ASSET CLEARING</v>
          </cell>
          <cell r="E351">
            <v>0</v>
          </cell>
        </row>
        <row r="352">
          <cell r="C352">
            <v>169150</v>
          </cell>
          <cell r="D352" t="str">
            <v>CIS SUSPENSE</v>
          </cell>
          <cell r="E352">
            <v>99543.18</v>
          </cell>
        </row>
        <row r="353">
          <cell r="C353">
            <v>169155</v>
          </cell>
          <cell r="D353" t="str">
            <v>SUSPENSE</v>
          </cell>
          <cell r="E353">
            <v>0</v>
          </cell>
        </row>
        <row r="354">
          <cell r="C354">
            <v>169165</v>
          </cell>
          <cell r="D354" t="str">
            <v>PRELIMINARY SURVEYS</v>
          </cell>
          <cell r="E354">
            <v>3983934.97</v>
          </cell>
        </row>
        <row r="355">
          <cell r="C355">
            <v>169170</v>
          </cell>
          <cell r="D355" t="str">
            <v>CLEARING</v>
          </cell>
          <cell r="E355">
            <v>0</v>
          </cell>
        </row>
        <row r="356">
          <cell r="C356">
            <v>169175</v>
          </cell>
          <cell r="D356" t="str">
            <v>MULT CNTY TAX</v>
          </cell>
          <cell r="E356">
            <v>0</v>
          </cell>
        </row>
        <row r="357">
          <cell r="C357">
            <v>169180</v>
          </cell>
          <cell r="D357" t="str">
            <v>METRO SHS TAX</v>
          </cell>
          <cell r="E357">
            <v>-436039.7</v>
          </cell>
        </row>
        <row r="358">
          <cell r="C358">
            <v>169185</v>
          </cell>
          <cell r="D358" t="str">
            <v>ACCOUNT ADJUSTMENTS</v>
          </cell>
          <cell r="E358">
            <v>0</v>
          </cell>
        </row>
        <row r="359">
          <cell r="C359">
            <v>169503</v>
          </cell>
          <cell r="D359" t="str">
            <v>LG COMP MAINT 17 Cst</v>
          </cell>
          <cell r="E359">
            <v>1259941.01</v>
          </cell>
        </row>
        <row r="360">
          <cell r="C360">
            <v>169504</v>
          </cell>
          <cell r="D360" t="str">
            <v>COMP MAINT AMORT2013</v>
          </cell>
          <cell r="E360">
            <v>-1226981.55</v>
          </cell>
        </row>
        <row r="361">
          <cell r="C361">
            <v>169505</v>
          </cell>
          <cell r="D361" t="str">
            <v>COMP MAINT 2009 Cost</v>
          </cell>
          <cell r="E361">
            <v>1226981.55</v>
          </cell>
        </row>
        <row r="362">
          <cell r="C362">
            <v>169506</v>
          </cell>
          <cell r="D362" t="str">
            <v>LRG COMP MAINT AMORT</v>
          </cell>
          <cell r="E362">
            <v>-1259941.01</v>
          </cell>
        </row>
        <row r="363">
          <cell r="C363">
            <v>169507</v>
          </cell>
          <cell r="D363" t="str">
            <v>2022 GC600 NU COST</v>
          </cell>
          <cell r="E363">
            <v>514239.4</v>
          </cell>
        </row>
        <row r="364">
          <cell r="C364">
            <v>169508</v>
          </cell>
          <cell r="D364" t="str">
            <v>2022 GC600 NU AMORT</v>
          </cell>
          <cell r="E364">
            <v>-42853.279999999999</v>
          </cell>
        </row>
        <row r="365">
          <cell r="C365">
            <v>169509</v>
          </cell>
          <cell r="D365" t="str">
            <v>N LNG COMP MAINT Exp</v>
          </cell>
          <cell r="E365">
            <v>204968.21</v>
          </cell>
        </row>
        <row r="366">
          <cell r="C366">
            <v>169510</v>
          </cell>
          <cell r="D366" t="str">
            <v>2022 GC600 UTIL COST</v>
          </cell>
          <cell r="E366">
            <v>257221.39</v>
          </cell>
        </row>
        <row r="367">
          <cell r="C367">
            <v>169511</v>
          </cell>
          <cell r="D367" t="str">
            <v>2022 GC600 UTIL AMOR</v>
          </cell>
          <cell r="E367">
            <v>-21435.119999999999</v>
          </cell>
        </row>
        <row r="368">
          <cell r="C368">
            <v>169512</v>
          </cell>
          <cell r="D368" t="str">
            <v>N LNG COMP MAINT Amo</v>
          </cell>
          <cell r="E368">
            <v>-177631.44</v>
          </cell>
        </row>
        <row r="369">
          <cell r="C369">
            <v>169515</v>
          </cell>
          <cell r="D369" t="str">
            <v>Mist 500 Compr Main</v>
          </cell>
          <cell r="E369">
            <v>735437.18</v>
          </cell>
        </row>
        <row r="370">
          <cell r="C370">
            <v>169518</v>
          </cell>
          <cell r="D370" t="str">
            <v>Mist500COMP MAIN Amo</v>
          </cell>
          <cell r="E370">
            <v>-329444.65000000002</v>
          </cell>
        </row>
        <row r="371">
          <cell r="C371">
            <v>169521</v>
          </cell>
          <cell r="D371" t="str">
            <v>Mist600Comp Maint-18</v>
          </cell>
          <cell r="E371">
            <v>91090.29</v>
          </cell>
        </row>
        <row r="372">
          <cell r="C372">
            <v>169524</v>
          </cell>
          <cell r="D372" t="str">
            <v>Mist 600 Comp Amort</v>
          </cell>
          <cell r="E372">
            <v>-81979.320000000007</v>
          </cell>
        </row>
        <row r="373">
          <cell r="C373">
            <v>169527</v>
          </cell>
          <cell r="D373" t="str">
            <v>Mist600Comp Maint-18</v>
          </cell>
          <cell r="E373">
            <v>182108.56</v>
          </cell>
        </row>
        <row r="374">
          <cell r="C374">
            <v>169530</v>
          </cell>
          <cell r="D374" t="str">
            <v>Mist 600 Comp Amort</v>
          </cell>
          <cell r="E374">
            <v>-163915.04</v>
          </cell>
        </row>
        <row r="375">
          <cell r="C375">
            <v>169533</v>
          </cell>
          <cell r="D375" t="str">
            <v>2019 GC300 COMP COST</v>
          </cell>
          <cell r="E375">
            <v>958048.15</v>
          </cell>
        </row>
        <row r="376">
          <cell r="C376">
            <v>169536</v>
          </cell>
          <cell r="D376" t="str">
            <v>2019 GC300 COMP AMOR</v>
          </cell>
          <cell r="E376">
            <v>-603853.65</v>
          </cell>
        </row>
        <row r="377">
          <cell r="C377">
            <v>169539</v>
          </cell>
          <cell r="D377" t="str">
            <v>2019 GC400 COMP COST</v>
          </cell>
          <cell r="E377">
            <v>1121687.8500000001</v>
          </cell>
        </row>
        <row r="378">
          <cell r="C378">
            <v>169542</v>
          </cell>
          <cell r="D378" t="str">
            <v>2019 GC400 COMP AMOR</v>
          </cell>
          <cell r="E378">
            <v>-700953.91</v>
          </cell>
        </row>
        <row r="379">
          <cell r="C379">
            <v>169545</v>
          </cell>
          <cell r="D379" t="str">
            <v>2019 GC500 COMP COST</v>
          </cell>
          <cell r="E379">
            <v>3258782.29</v>
          </cell>
        </row>
        <row r="380">
          <cell r="C380">
            <v>169548</v>
          </cell>
          <cell r="D380" t="str">
            <v>2019 GC500 COMP AMOR</v>
          </cell>
          <cell r="E380">
            <v>-1312717.52</v>
          </cell>
        </row>
        <row r="381">
          <cell r="C381">
            <v>169551</v>
          </cell>
          <cell r="D381" t="str">
            <v>2019 GC600 COMP COST</v>
          </cell>
          <cell r="E381">
            <v>406728.4</v>
          </cell>
        </row>
        <row r="382">
          <cell r="C382">
            <v>169554</v>
          </cell>
          <cell r="D382" t="str">
            <v>2019 GC600 COMP AMOR</v>
          </cell>
          <cell r="E382">
            <v>-193592.76</v>
          </cell>
        </row>
        <row r="383">
          <cell r="C383">
            <v>169557</v>
          </cell>
          <cell r="D383" t="str">
            <v>2019 GC600 COMP UT C</v>
          </cell>
          <cell r="E383">
            <v>191650.23</v>
          </cell>
        </row>
        <row r="384">
          <cell r="C384">
            <v>169560</v>
          </cell>
          <cell r="D384" t="str">
            <v>2019 GC600 COMP UT A</v>
          </cell>
          <cell r="E384">
            <v>-91571.43</v>
          </cell>
        </row>
        <row r="385">
          <cell r="C385">
            <v>169563</v>
          </cell>
          <cell r="D385" t="str">
            <v>SALEM COMP REBUI COS</v>
          </cell>
          <cell r="E385">
            <v>30601.71</v>
          </cell>
        </row>
        <row r="386">
          <cell r="C386">
            <v>169564</v>
          </cell>
          <cell r="D386" t="str">
            <v>2022 GC500 CENTRIFUG</v>
          </cell>
          <cell r="E386">
            <v>902301.12</v>
          </cell>
        </row>
        <row r="387">
          <cell r="C387">
            <v>169565</v>
          </cell>
          <cell r="D387" t="str">
            <v>DELL LEASE DEFERRED</v>
          </cell>
          <cell r="E387">
            <v>-0.02</v>
          </cell>
        </row>
        <row r="388">
          <cell r="C388">
            <v>169566</v>
          </cell>
          <cell r="D388" t="str">
            <v>SALEM COMP REBUI AMO</v>
          </cell>
          <cell r="E388">
            <v>-11220.57</v>
          </cell>
        </row>
        <row r="389">
          <cell r="C389">
            <v>169567</v>
          </cell>
          <cell r="D389" t="str">
            <v>2022 GC500 CENTRIGUG</v>
          </cell>
          <cell r="E389">
            <v>-86263.95</v>
          </cell>
        </row>
        <row r="390">
          <cell r="C390">
            <v>169805</v>
          </cell>
          <cell r="D390" t="str">
            <v>NON-UTILITY LEASEHOL</v>
          </cell>
          <cell r="E390">
            <v>1148445.8500000001</v>
          </cell>
        </row>
        <row r="391">
          <cell r="C391">
            <v>169810</v>
          </cell>
          <cell r="D391" t="str">
            <v>AMT OF NON-UTILITY L</v>
          </cell>
          <cell r="E391">
            <v>-1129462.3</v>
          </cell>
        </row>
        <row r="392">
          <cell r="C392">
            <v>169815</v>
          </cell>
          <cell r="D392" t="str">
            <v>GAIN TRUCK LOT LHI</v>
          </cell>
          <cell r="E392">
            <v>-3400229.21</v>
          </cell>
        </row>
        <row r="393">
          <cell r="C393">
            <v>169820</v>
          </cell>
          <cell r="D393" t="str">
            <v>LH Imp-250 Taylor HQ</v>
          </cell>
          <cell r="E393">
            <v>32412536.379999999</v>
          </cell>
        </row>
        <row r="394">
          <cell r="C394">
            <v>169825</v>
          </cell>
          <cell r="D394" t="str">
            <v>AMT-LH 250 Taylor HQ</v>
          </cell>
          <cell r="E394">
            <v>-4275516.53</v>
          </cell>
        </row>
        <row r="395">
          <cell r="C395">
            <v>169830</v>
          </cell>
          <cell r="D395" t="str">
            <v>OPS LEASEHOLD IMPROV</v>
          </cell>
          <cell r="E395">
            <v>3632709.55</v>
          </cell>
        </row>
        <row r="396">
          <cell r="C396">
            <v>169835</v>
          </cell>
          <cell r="D396" t="str">
            <v>AMORT GAIN ON TRUCK</v>
          </cell>
          <cell r="E396">
            <v>381060.24</v>
          </cell>
        </row>
        <row r="397">
          <cell r="C397">
            <v>169840</v>
          </cell>
          <cell r="D397" t="str">
            <v>AMORT - OPS LEASEHOL</v>
          </cell>
          <cell r="E397">
            <v>-3455339.51</v>
          </cell>
        </row>
        <row r="398">
          <cell r="C398">
            <v>169845</v>
          </cell>
          <cell r="D398" t="str">
            <v>ALBANY LEASEHOLD IMP</v>
          </cell>
          <cell r="E398">
            <v>2722.5</v>
          </cell>
        </row>
        <row r="399">
          <cell r="C399">
            <v>169850</v>
          </cell>
          <cell r="D399" t="str">
            <v>AMORT - ALB LEASEHOL</v>
          </cell>
          <cell r="E399">
            <v>-2722.5</v>
          </cell>
        </row>
        <row r="400">
          <cell r="C400">
            <v>169855</v>
          </cell>
          <cell r="D400" t="str">
            <v>Livingston Tower LHI</v>
          </cell>
          <cell r="E400">
            <v>102732.75</v>
          </cell>
        </row>
        <row r="401">
          <cell r="C401">
            <v>169860</v>
          </cell>
          <cell r="D401" t="str">
            <v>LIVING TOWNE LHI AMO</v>
          </cell>
          <cell r="E401">
            <v>-30654.12</v>
          </cell>
        </row>
        <row r="402">
          <cell r="C402">
            <v>169865</v>
          </cell>
          <cell r="D402" t="str">
            <v>ONE NECK BEND LHI</v>
          </cell>
          <cell r="E402">
            <v>153159.73000000001</v>
          </cell>
        </row>
        <row r="403">
          <cell r="C403">
            <v>169870</v>
          </cell>
          <cell r="D403" t="str">
            <v>ONENECK BEND LHI AMR</v>
          </cell>
          <cell r="E403">
            <v>-91674.13</v>
          </cell>
        </row>
        <row r="404">
          <cell r="C404">
            <v>169875</v>
          </cell>
          <cell r="D404" t="str">
            <v>ST. HONORE LHI COSTS</v>
          </cell>
          <cell r="E404">
            <v>162033.84</v>
          </cell>
        </row>
        <row r="405">
          <cell r="C405">
            <v>169880</v>
          </cell>
          <cell r="D405" t="str">
            <v>ST. HONORE LHI AMORT</v>
          </cell>
          <cell r="E405">
            <v>-16908.900000000001</v>
          </cell>
        </row>
        <row r="406">
          <cell r="C406">
            <v>169885</v>
          </cell>
          <cell r="D406" t="str">
            <v>DAIRY BUIL LHI COSTS</v>
          </cell>
          <cell r="E406">
            <v>22234.71</v>
          </cell>
        </row>
        <row r="407">
          <cell r="C407">
            <v>172015</v>
          </cell>
          <cell r="D407" t="str">
            <v>INVEST NW ENERGYCORP</v>
          </cell>
          <cell r="E407">
            <v>69756530.439999998</v>
          </cell>
        </row>
        <row r="408">
          <cell r="C408">
            <v>172016</v>
          </cell>
          <cell r="D408" t="str">
            <v>INVEST CASH NWENERGY</v>
          </cell>
          <cell r="E408">
            <v>-11500000</v>
          </cell>
        </row>
        <row r="409">
          <cell r="C409">
            <v>172084</v>
          </cell>
          <cell r="D409" t="str">
            <v>INVEST IN RNG HOLDCO</v>
          </cell>
          <cell r="E409">
            <v>11171575.92</v>
          </cell>
        </row>
        <row r="410">
          <cell r="C410">
            <v>172085</v>
          </cell>
          <cell r="D410" t="str">
            <v>INVEST CASH RNG HOLD</v>
          </cell>
          <cell r="E410">
            <v>6020000</v>
          </cell>
        </row>
        <row r="411">
          <cell r="C411">
            <v>204005</v>
          </cell>
          <cell r="D411" t="str">
            <v>N/P COM PAPER</v>
          </cell>
          <cell r="E411">
            <v>-170200000</v>
          </cell>
        </row>
        <row r="412">
          <cell r="C412">
            <v>208005</v>
          </cell>
          <cell r="D412" t="str">
            <v>DEBT ISSU COST-CURRE</v>
          </cell>
          <cell r="E412">
            <v>57627.92</v>
          </cell>
        </row>
        <row r="413">
          <cell r="C413">
            <v>208010</v>
          </cell>
          <cell r="D413" t="str">
            <v>CURR PORTION LT DEBT</v>
          </cell>
          <cell r="E413">
            <v>-90000000</v>
          </cell>
        </row>
        <row r="414">
          <cell r="C414">
            <v>212005</v>
          </cell>
          <cell r="D414" t="str">
            <v>GR/IR</v>
          </cell>
          <cell r="E414">
            <v>-12148597.619999999</v>
          </cell>
        </row>
        <row r="415">
          <cell r="C415">
            <v>212006</v>
          </cell>
          <cell r="D415" t="str">
            <v>GR/IR CONVERSION</v>
          </cell>
          <cell r="E415">
            <v>-902233.34</v>
          </cell>
        </row>
        <row r="416">
          <cell r="C416">
            <v>212105</v>
          </cell>
          <cell r="D416" t="str">
            <v>A/P VOUCHERS</v>
          </cell>
          <cell r="E416">
            <v>-11159019.560000001</v>
          </cell>
        </row>
        <row r="417">
          <cell r="C417">
            <v>212106</v>
          </cell>
          <cell r="D417" t="str">
            <v>A/P VOUCH CONVERSION</v>
          </cell>
          <cell r="E417">
            <v>0</v>
          </cell>
        </row>
        <row r="418">
          <cell r="C418">
            <v>212107</v>
          </cell>
          <cell r="D418" t="str">
            <v>EMPLOYEE VENDOR</v>
          </cell>
          <cell r="E418">
            <v>-1724.11</v>
          </cell>
        </row>
        <row r="419">
          <cell r="C419">
            <v>212205</v>
          </cell>
          <cell r="D419" t="str">
            <v>A/P ACCRUED INV</v>
          </cell>
          <cell r="E419">
            <v>-12719129.449999999</v>
          </cell>
        </row>
        <row r="420">
          <cell r="C420">
            <v>212310</v>
          </cell>
          <cell r="D420" t="str">
            <v>PERFORMANCE BONUS AC</v>
          </cell>
          <cell r="E420">
            <v>-12365527.5</v>
          </cell>
        </row>
        <row r="421">
          <cell r="C421">
            <v>212405</v>
          </cell>
          <cell r="D421" t="str">
            <v>DEMAND CHARGE EQUALI</v>
          </cell>
          <cell r="E421">
            <v>0</v>
          </cell>
        </row>
        <row r="422">
          <cell r="C422">
            <v>212505</v>
          </cell>
          <cell r="D422" t="str">
            <v>A/P EQUAL PAY BAL</v>
          </cell>
          <cell r="E422">
            <v>-9903599.2300000004</v>
          </cell>
        </row>
        <row r="423">
          <cell r="C423">
            <v>212605</v>
          </cell>
          <cell r="D423" t="str">
            <v>COG LIABILITY</v>
          </cell>
          <cell r="E423">
            <v>-103017956.5</v>
          </cell>
        </row>
        <row r="424">
          <cell r="C424">
            <v>212705</v>
          </cell>
          <cell r="D424" t="str">
            <v>RECLASS - CHECK O/D</v>
          </cell>
          <cell r="E424">
            <v>-5815723.46</v>
          </cell>
        </row>
        <row r="425">
          <cell r="C425">
            <v>212802</v>
          </cell>
          <cell r="D425" t="str">
            <v>CLN ENERGY WORKS PDX</v>
          </cell>
          <cell r="E425">
            <v>0</v>
          </cell>
        </row>
        <row r="426">
          <cell r="C426">
            <v>212804</v>
          </cell>
          <cell r="D426" t="str">
            <v>A/P OFFICE PAYROLL</v>
          </cell>
          <cell r="E426">
            <v>-2622823.8199999998</v>
          </cell>
        </row>
        <row r="427">
          <cell r="C427">
            <v>212806</v>
          </cell>
          <cell r="D427" t="str">
            <v>A/P HOURLY PAYROLL</v>
          </cell>
          <cell r="E427">
            <v>-10539.56</v>
          </cell>
        </row>
        <row r="428">
          <cell r="C428">
            <v>212808</v>
          </cell>
          <cell r="D428" t="str">
            <v>A/P PENSION</v>
          </cell>
          <cell r="E428">
            <v>-106554.89</v>
          </cell>
        </row>
        <row r="429">
          <cell r="C429">
            <v>212810</v>
          </cell>
          <cell r="D429" t="str">
            <v>FLEX SPENDING ACCT</v>
          </cell>
          <cell r="E429">
            <v>-82098.3</v>
          </cell>
        </row>
        <row r="430">
          <cell r="C430">
            <v>212812</v>
          </cell>
          <cell r="D430" t="str">
            <v>ACCRUED SEVERANCE</v>
          </cell>
          <cell r="E430">
            <v>0</v>
          </cell>
        </row>
        <row r="431">
          <cell r="C431">
            <v>212814</v>
          </cell>
          <cell r="D431" t="str">
            <v>HEALTH SAVINGS ACCT</v>
          </cell>
          <cell r="E431">
            <v>-32723.33</v>
          </cell>
        </row>
        <row r="432">
          <cell r="C432">
            <v>212816</v>
          </cell>
          <cell r="D432" t="str">
            <v>A/P HOURLY PTO-BARGA</v>
          </cell>
          <cell r="E432">
            <v>-2361731.09</v>
          </cell>
        </row>
        <row r="433">
          <cell r="C433">
            <v>212818</v>
          </cell>
          <cell r="D433" t="str">
            <v>OTHER OVERHEAD EXEC</v>
          </cell>
          <cell r="E433">
            <v>782804.43</v>
          </cell>
        </row>
        <row r="434">
          <cell r="C434">
            <v>212820</v>
          </cell>
          <cell r="D434" t="str">
            <v>OTHER OVERHEAD ALLOC</v>
          </cell>
          <cell r="E434">
            <v>-782804.43</v>
          </cell>
        </row>
        <row r="435">
          <cell r="C435">
            <v>212822</v>
          </cell>
          <cell r="D435" t="str">
            <v>OT/DB OVERHEAD ALLOC</v>
          </cell>
          <cell r="E435">
            <v>0</v>
          </cell>
        </row>
        <row r="436">
          <cell r="C436">
            <v>212824</v>
          </cell>
          <cell r="D436" t="str">
            <v>A/P TAX LEVY/GARNISH</v>
          </cell>
          <cell r="E436">
            <v>-1491.12</v>
          </cell>
        </row>
        <row r="437">
          <cell r="C437">
            <v>212826</v>
          </cell>
          <cell r="D437" t="str">
            <v>A/P - CONCUR</v>
          </cell>
          <cell r="E437">
            <v>-669615.59</v>
          </cell>
        </row>
        <row r="438">
          <cell r="C438">
            <v>212828</v>
          </cell>
          <cell r="D438" t="str">
            <v>A/P UNION DUES-GAS W</v>
          </cell>
          <cell r="E438">
            <v>2.5499999999999998</v>
          </cell>
        </row>
        <row r="439">
          <cell r="C439">
            <v>212830</v>
          </cell>
          <cell r="D439" t="str">
            <v>A/P NGPAC</v>
          </cell>
          <cell r="E439">
            <v>-4760</v>
          </cell>
        </row>
        <row r="440">
          <cell r="C440">
            <v>212832</v>
          </cell>
          <cell r="D440" t="str">
            <v>A/P EMP SAVINGS PLAN</v>
          </cell>
          <cell r="E440">
            <v>-586574.81000000006</v>
          </cell>
        </row>
        <row r="441">
          <cell r="C441">
            <v>212842</v>
          </cell>
          <cell r="D441" t="str">
            <v>A/P GAS TRANSP IMBAL</v>
          </cell>
          <cell r="E441">
            <v>-907429.37</v>
          </cell>
        </row>
        <row r="442">
          <cell r="C442">
            <v>212846</v>
          </cell>
          <cell r="D442" t="str">
            <v>A/P MELODY TEPPOLA</v>
          </cell>
          <cell r="E442">
            <v>-482.16</v>
          </cell>
        </row>
        <row r="443">
          <cell r="C443">
            <v>212854</v>
          </cell>
          <cell r="D443" t="str">
            <v>A/P YOURCAUSE</v>
          </cell>
          <cell r="E443">
            <v>-37431.839999999997</v>
          </cell>
        </row>
        <row r="444">
          <cell r="C444">
            <v>212858</v>
          </cell>
          <cell r="D444" t="str">
            <v>OTHER BONUS LIAB</v>
          </cell>
          <cell r="E444">
            <v>-526952.19999999995</v>
          </cell>
        </row>
        <row r="445">
          <cell r="C445">
            <v>212866</v>
          </cell>
          <cell r="D445" t="str">
            <v>Safety Gear Enhanc F</v>
          </cell>
          <cell r="E445">
            <v>8333.3700000000008</v>
          </cell>
        </row>
        <row r="446">
          <cell r="C446">
            <v>212872</v>
          </cell>
          <cell r="D446" t="str">
            <v>TX COL PAY-FED W/H</v>
          </cell>
          <cell r="E446">
            <v>-650654.31999999995</v>
          </cell>
        </row>
        <row r="447">
          <cell r="C447">
            <v>212874</v>
          </cell>
          <cell r="D447" t="str">
            <v>TX COL PAY-SOC SEC W</v>
          </cell>
          <cell r="E447">
            <v>-309126.37</v>
          </cell>
        </row>
        <row r="448">
          <cell r="C448">
            <v>212876</v>
          </cell>
          <cell r="D448" t="str">
            <v>TX COL PAY-ST W/H</v>
          </cell>
          <cell r="E448">
            <v>-344186.35</v>
          </cell>
        </row>
        <row r="449">
          <cell r="C449">
            <v>212878</v>
          </cell>
          <cell r="D449" t="str">
            <v>TX COL PAY-FED W/H P</v>
          </cell>
          <cell r="E449">
            <v>-115991.3</v>
          </cell>
        </row>
        <row r="450">
          <cell r="C450">
            <v>212880</v>
          </cell>
          <cell r="D450" t="str">
            <v>TX COL PAY-ST W/H PE</v>
          </cell>
          <cell r="E450">
            <v>-83252.11</v>
          </cell>
        </row>
        <row r="451">
          <cell r="C451">
            <v>212884</v>
          </cell>
          <cell r="D451" t="str">
            <v>TX COL PAY-MEDICARE</v>
          </cell>
          <cell r="E451">
            <v>-73530.22</v>
          </cell>
        </row>
        <row r="452">
          <cell r="C452">
            <v>216005</v>
          </cell>
          <cell r="D452" t="str">
            <v>NWN PAY TO AFFIL</v>
          </cell>
          <cell r="E452">
            <v>-304845.06</v>
          </cell>
        </row>
        <row r="453">
          <cell r="C453">
            <v>216007</v>
          </cell>
          <cell r="D453" t="str">
            <v>NWN PAY AFFIL CONV</v>
          </cell>
          <cell r="E453">
            <v>0</v>
          </cell>
        </row>
        <row r="454">
          <cell r="C454">
            <v>216305</v>
          </cell>
          <cell r="D454" t="str">
            <v>NWN TAXSHARE PAY AFF</v>
          </cell>
          <cell r="E454">
            <v>-8870350.9700000007</v>
          </cell>
        </row>
        <row r="455">
          <cell r="C455">
            <v>220005</v>
          </cell>
          <cell r="D455" t="str">
            <v>INTERCO PAYABLES</v>
          </cell>
          <cell r="E455">
            <v>-22295</v>
          </cell>
        </row>
        <row r="456">
          <cell r="C456">
            <v>220305</v>
          </cell>
          <cell r="D456" t="str">
            <v>TAXSHARE INTERCO PAY</v>
          </cell>
          <cell r="E456">
            <v>-11074449</v>
          </cell>
        </row>
        <row r="457">
          <cell r="C457">
            <v>224003</v>
          </cell>
          <cell r="D457" t="str">
            <v>TAX ACC-OPER PROP-OR</v>
          </cell>
          <cell r="E457">
            <v>0</v>
          </cell>
        </row>
        <row r="458">
          <cell r="C458">
            <v>224006</v>
          </cell>
          <cell r="D458" t="str">
            <v>TAX ACC-OPER PROP-WA</v>
          </cell>
          <cell r="E458">
            <v>-1759006</v>
          </cell>
        </row>
        <row r="459">
          <cell r="C459">
            <v>224009</v>
          </cell>
          <cell r="D459" t="str">
            <v>TAX ACC-BUSINESS-WA</v>
          </cell>
          <cell r="E459">
            <v>0</v>
          </cell>
        </row>
        <row r="460">
          <cell r="C460">
            <v>224012</v>
          </cell>
          <cell r="D460" t="str">
            <v>TAX ACC-COMPENSATING</v>
          </cell>
          <cell r="E460">
            <v>0</v>
          </cell>
        </row>
        <row r="461">
          <cell r="C461">
            <v>224015</v>
          </cell>
          <cell r="D461" t="str">
            <v>OR CAT</v>
          </cell>
          <cell r="E461">
            <v>-6535716.9000000004</v>
          </cell>
        </row>
        <row r="462">
          <cell r="C462">
            <v>224018</v>
          </cell>
          <cell r="D462" t="str">
            <v>INC TAX ACC-FED</v>
          </cell>
          <cell r="E462">
            <v>-8690604.1899999995</v>
          </cell>
        </row>
        <row r="463">
          <cell r="C463">
            <v>224021</v>
          </cell>
          <cell r="D463" t="str">
            <v>INC TAX ACC-STATE</v>
          </cell>
          <cell r="E463">
            <v>-2674051</v>
          </cell>
        </row>
        <row r="464">
          <cell r="C464">
            <v>224024</v>
          </cell>
          <cell r="D464" t="str">
            <v>TAX ACC-METRO SHS TA</v>
          </cell>
          <cell r="E464">
            <v>-76500</v>
          </cell>
        </row>
        <row r="465">
          <cell r="C465">
            <v>224027</v>
          </cell>
          <cell r="D465" t="str">
            <v>TAX ACC-FRAN-UNBLD</v>
          </cell>
          <cell r="E465">
            <v>-3745160.16</v>
          </cell>
        </row>
        <row r="466">
          <cell r="C466">
            <v>224030</v>
          </cell>
          <cell r="D466" t="str">
            <v>TAX ACC-FRAN-UNB WAR</v>
          </cell>
          <cell r="E466">
            <v>35355.11</v>
          </cell>
        </row>
        <row r="467">
          <cell r="C467">
            <v>224033</v>
          </cell>
          <cell r="D467" t="str">
            <v>TAX ACC-PR DFD 6.2%</v>
          </cell>
          <cell r="E467">
            <v>0.13</v>
          </cell>
        </row>
        <row r="468">
          <cell r="C468">
            <v>224036</v>
          </cell>
          <cell r="D468" t="str">
            <v>TAX ACC-SO CLAC 98</v>
          </cell>
          <cell r="E468">
            <v>0</v>
          </cell>
        </row>
        <row r="469">
          <cell r="C469">
            <v>224039</v>
          </cell>
          <cell r="D469" t="str">
            <v>TAX ACC-PAYROLL</v>
          </cell>
          <cell r="E469">
            <v>-1920745.37</v>
          </cell>
        </row>
        <row r="470">
          <cell r="C470">
            <v>224042</v>
          </cell>
          <cell r="D470" t="str">
            <v>TAX ACC-UNEMP-OR</v>
          </cell>
          <cell r="E470">
            <v>0</v>
          </cell>
        </row>
        <row r="471">
          <cell r="C471">
            <v>224045</v>
          </cell>
          <cell r="D471" t="str">
            <v>TAX ACC-UNEMP-WA</v>
          </cell>
          <cell r="E471">
            <v>0</v>
          </cell>
        </row>
        <row r="472">
          <cell r="C472">
            <v>224048</v>
          </cell>
          <cell r="D472" t="str">
            <v>TAX ACC-FED UNEMP</v>
          </cell>
          <cell r="E472">
            <v>0</v>
          </cell>
        </row>
        <row r="473">
          <cell r="C473">
            <v>224051</v>
          </cell>
          <cell r="D473" t="str">
            <v>TAX ACC-FED UNEMP-WA</v>
          </cell>
          <cell r="E473">
            <v>0</v>
          </cell>
        </row>
        <row r="474">
          <cell r="C474">
            <v>224054</v>
          </cell>
          <cell r="D474" t="str">
            <v>TAX ACC-PAYROLL-SOC</v>
          </cell>
          <cell r="E474">
            <v>0</v>
          </cell>
        </row>
        <row r="475">
          <cell r="C475">
            <v>224057</v>
          </cell>
          <cell r="D475" t="str">
            <v>TAX ACC-PAYROLL-TRI-</v>
          </cell>
          <cell r="E475">
            <v>0</v>
          </cell>
        </row>
        <row r="476">
          <cell r="C476">
            <v>224060</v>
          </cell>
          <cell r="D476" t="str">
            <v>TAX ACC-LANE CO TRAN</v>
          </cell>
          <cell r="E476">
            <v>0</v>
          </cell>
        </row>
        <row r="477">
          <cell r="C477">
            <v>224063</v>
          </cell>
          <cell r="D477" t="str">
            <v>TAX ACC-PAYROLL-MEDI</v>
          </cell>
          <cell r="E477">
            <v>0</v>
          </cell>
        </row>
        <row r="478">
          <cell r="C478">
            <v>224069</v>
          </cell>
          <cell r="D478" t="str">
            <v>TAX ACC-PAYROLL SEVE</v>
          </cell>
          <cell r="E478">
            <v>0</v>
          </cell>
        </row>
        <row r="479">
          <cell r="C479">
            <v>224072</v>
          </cell>
          <cell r="D479" t="str">
            <v>TAX ACC BONUS</v>
          </cell>
          <cell r="E479">
            <v>-52696.99</v>
          </cell>
        </row>
        <row r="480">
          <cell r="C480">
            <v>224075</v>
          </cell>
          <cell r="D480" t="str">
            <v>TAX ACC-MULT CO</v>
          </cell>
          <cell r="E480">
            <v>82576</v>
          </cell>
        </row>
        <row r="481">
          <cell r="C481">
            <v>224078</v>
          </cell>
          <cell r="D481" t="str">
            <v>FRAN TAX - PORTLAND</v>
          </cell>
          <cell r="E481">
            <v>-1909601.55</v>
          </cell>
        </row>
        <row r="482">
          <cell r="C482">
            <v>224081</v>
          </cell>
          <cell r="D482" t="str">
            <v>FRAN TAX - ALBANY</v>
          </cell>
          <cell r="E482">
            <v>-85683.66</v>
          </cell>
        </row>
        <row r="483">
          <cell r="C483">
            <v>224084</v>
          </cell>
          <cell r="D483" t="str">
            <v>FRAN TAX - AURORA</v>
          </cell>
          <cell r="E483">
            <v>-14057.31</v>
          </cell>
        </row>
        <row r="484">
          <cell r="C484">
            <v>224087</v>
          </cell>
          <cell r="D484" t="str">
            <v>FRAN TAX - CORVALLIS</v>
          </cell>
          <cell r="E484">
            <v>-76188.320000000007</v>
          </cell>
        </row>
        <row r="485">
          <cell r="C485">
            <v>224090</v>
          </cell>
          <cell r="D485" t="str">
            <v>FRAN TAX - FAIRVIEW</v>
          </cell>
          <cell r="E485">
            <v>-64578.32</v>
          </cell>
        </row>
        <row r="486">
          <cell r="C486">
            <v>224093</v>
          </cell>
          <cell r="D486" t="str">
            <v>FRAN TAX - GERVAIS</v>
          </cell>
          <cell r="E486">
            <v>-8083.38</v>
          </cell>
        </row>
        <row r="487">
          <cell r="C487">
            <v>224096</v>
          </cell>
          <cell r="D487" t="str">
            <v>FRAN TAX - HUBBARD</v>
          </cell>
          <cell r="E487">
            <v>-5392.11</v>
          </cell>
        </row>
        <row r="488">
          <cell r="C488">
            <v>224099</v>
          </cell>
          <cell r="D488" t="str">
            <v>FRAN TAX - LEBANON</v>
          </cell>
          <cell r="E488">
            <v>-24726.77</v>
          </cell>
        </row>
        <row r="489">
          <cell r="C489">
            <v>224102</v>
          </cell>
          <cell r="D489" t="str">
            <v>FRAN TAX - MILWAUKIE</v>
          </cell>
          <cell r="E489">
            <v>-90289.08</v>
          </cell>
        </row>
        <row r="490">
          <cell r="C490">
            <v>224105</v>
          </cell>
          <cell r="D490" t="str">
            <v>FRANTAX - MT ANGEL</v>
          </cell>
          <cell r="E490">
            <v>-7512.5</v>
          </cell>
        </row>
        <row r="491">
          <cell r="C491">
            <v>224108</v>
          </cell>
          <cell r="D491" t="str">
            <v>FRAN TAX - SALEM</v>
          </cell>
          <cell r="E491">
            <v>244.28</v>
          </cell>
        </row>
        <row r="492">
          <cell r="C492">
            <v>224111</v>
          </cell>
          <cell r="D492" t="str">
            <v>FRANTAX - SILVERTON</v>
          </cell>
          <cell r="E492">
            <v>-27588.19</v>
          </cell>
        </row>
        <row r="493">
          <cell r="C493">
            <v>224114</v>
          </cell>
          <cell r="D493" t="str">
            <v>FRAN TAX - TROUTDALE</v>
          </cell>
          <cell r="E493">
            <v>-50199.01</v>
          </cell>
        </row>
        <row r="494">
          <cell r="C494">
            <v>224117</v>
          </cell>
          <cell r="D494" t="str">
            <v>FRAN TAX - WEST LINN</v>
          </cell>
          <cell r="E494">
            <v>-253175.22</v>
          </cell>
        </row>
        <row r="495">
          <cell r="C495">
            <v>224120</v>
          </cell>
          <cell r="D495" t="str">
            <v>FRAN TAX - WOODBURN</v>
          </cell>
          <cell r="E495">
            <v>-50461.41</v>
          </cell>
        </row>
        <row r="496">
          <cell r="C496">
            <v>224123</v>
          </cell>
          <cell r="D496" t="str">
            <v>FRAN TAX - BEAVERTON</v>
          </cell>
          <cell r="E496">
            <v>-261242.02</v>
          </cell>
        </row>
        <row r="497">
          <cell r="C497">
            <v>224126</v>
          </cell>
          <cell r="D497" t="str">
            <v>FRAN TAX - DALLAS</v>
          </cell>
          <cell r="E497">
            <v>-126608.76</v>
          </cell>
        </row>
        <row r="498">
          <cell r="C498">
            <v>224129</v>
          </cell>
          <cell r="D498" t="str">
            <v>FRAN TAX - MONMOUTH</v>
          </cell>
          <cell r="E498">
            <v>-16055.37</v>
          </cell>
        </row>
        <row r="499">
          <cell r="C499">
            <v>224132</v>
          </cell>
          <cell r="D499" t="str">
            <v>FRAN TAX - INDEPENDE</v>
          </cell>
          <cell r="E499">
            <v>-55620.959999999999</v>
          </cell>
        </row>
        <row r="500">
          <cell r="C500">
            <v>224135</v>
          </cell>
          <cell r="D500" t="str">
            <v>FRANTAX - TUALATIN</v>
          </cell>
          <cell r="E500">
            <v>-113005.41</v>
          </cell>
        </row>
        <row r="501">
          <cell r="C501">
            <v>224138</v>
          </cell>
          <cell r="D501" t="str">
            <v>FRAN TAX - LAKE OSWE</v>
          </cell>
          <cell r="E501">
            <v>-125608.64</v>
          </cell>
        </row>
        <row r="502">
          <cell r="C502">
            <v>224141</v>
          </cell>
          <cell r="D502" t="str">
            <v>FRAN TAX - NEWBERG</v>
          </cell>
          <cell r="E502">
            <v>-172057.94</v>
          </cell>
        </row>
        <row r="503">
          <cell r="C503">
            <v>224144</v>
          </cell>
          <cell r="D503" t="str">
            <v>FRAN TAX - SHERWOOD</v>
          </cell>
          <cell r="E503">
            <v>-193472.39</v>
          </cell>
        </row>
        <row r="504">
          <cell r="C504">
            <v>224147</v>
          </cell>
          <cell r="D504" t="str">
            <v>FRAN TAX - HILLSBORO</v>
          </cell>
          <cell r="E504">
            <v>-252590.8</v>
          </cell>
        </row>
        <row r="505">
          <cell r="C505">
            <v>224150</v>
          </cell>
          <cell r="D505" t="str">
            <v>FRAN TAX - FOREST GR</v>
          </cell>
          <cell r="E505">
            <v>-165513.73000000001</v>
          </cell>
        </row>
        <row r="506">
          <cell r="C506">
            <v>224153</v>
          </cell>
          <cell r="D506" t="str">
            <v>FRAN TAX - CORNELIUS</v>
          </cell>
          <cell r="E506">
            <v>-18941.48</v>
          </cell>
        </row>
        <row r="507">
          <cell r="C507">
            <v>224156</v>
          </cell>
          <cell r="D507" t="str">
            <v>FRAN TAX - GRESHAM</v>
          </cell>
          <cell r="E507">
            <v>-273984.02</v>
          </cell>
        </row>
        <row r="508">
          <cell r="C508">
            <v>224159</v>
          </cell>
          <cell r="D508" t="str">
            <v>FRAN TAX - GLADSTONE</v>
          </cell>
          <cell r="E508">
            <v>-29216.06</v>
          </cell>
        </row>
        <row r="509">
          <cell r="C509">
            <v>224162</v>
          </cell>
          <cell r="D509" t="str">
            <v>FRAN TAX - OREGON CI</v>
          </cell>
          <cell r="E509">
            <v>-117987.89</v>
          </cell>
        </row>
        <row r="510">
          <cell r="C510">
            <v>224165</v>
          </cell>
          <cell r="D510" t="str">
            <v>FRAN TAX - WOOD VILL</v>
          </cell>
          <cell r="E510">
            <v>-10457.02</v>
          </cell>
        </row>
        <row r="511">
          <cell r="C511">
            <v>224168</v>
          </cell>
          <cell r="D511" t="str">
            <v>FRAN TAX - EUGENE</v>
          </cell>
          <cell r="E511">
            <v>-314174.17</v>
          </cell>
        </row>
        <row r="512">
          <cell r="C512">
            <v>224171</v>
          </cell>
          <cell r="D512" t="str">
            <v>FRAN TAX - SPRINGFIE</v>
          </cell>
          <cell r="E512">
            <v>-92253.440000000002</v>
          </cell>
        </row>
        <row r="513">
          <cell r="C513">
            <v>224174</v>
          </cell>
          <cell r="D513" t="str">
            <v>FRAN TAX - THE DALLE</v>
          </cell>
          <cell r="E513">
            <v>-26689.21</v>
          </cell>
        </row>
        <row r="514">
          <cell r="C514">
            <v>224177</v>
          </cell>
          <cell r="D514" t="str">
            <v>FRAN TAX - TURNER</v>
          </cell>
          <cell r="E514">
            <v>-6408.82</v>
          </cell>
        </row>
        <row r="515">
          <cell r="C515">
            <v>224180</v>
          </cell>
          <cell r="D515" t="str">
            <v>FRAN TAX - COBURG</v>
          </cell>
          <cell r="E515">
            <v>-28562.959999999999</v>
          </cell>
        </row>
        <row r="516">
          <cell r="C516">
            <v>224183</v>
          </cell>
          <cell r="D516" t="str">
            <v>FRAN TAX - ST HELENS</v>
          </cell>
          <cell r="E516">
            <v>-30412.15</v>
          </cell>
        </row>
        <row r="517">
          <cell r="C517">
            <v>224186</v>
          </cell>
          <cell r="D517" t="str">
            <v>FRANTAX - SCAPPOOSE</v>
          </cell>
          <cell r="E517">
            <v>-56754.34</v>
          </cell>
        </row>
        <row r="518">
          <cell r="C518">
            <v>224189</v>
          </cell>
          <cell r="D518" t="str">
            <v>FRAN TAX - TIGARD</v>
          </cell>
          <cell r="E518">
            <v>-211026.94</v>
          </cell>
        </row>
        <row r="519">
          <cell r="C519">
            <v>224192</v>
          </cell>
          <cell r="D519" t="str">
            <v>FRAN TAX - SWEET HOM</v>
          </cell>
          <cell r="E519">
            <v>-18463.21</v>
          </cell>
        </row>
        <row r="520">
          <cell r="C520">
            <v>224195</v>
          </cell>
          <cell r="D520" t="str">
            <v>FRAN TAX - HOOD RIVE</v>
          </cell>
          <cell r="E520">
            <v>-31693.85</v>
          </cell>
        </row>
        <row r="521">
          <cell r="C521">
            <v>224198</v>
          </cell>
          <cell r="D521" t="str">
            <v>FRANTAX - STAYTON</v>
          </cell>
          <cell r="E521">
            <v>-19948.09</v>
          </cell>
        </row>
        <row r="522">
          <cell r="C522">
            <v>224201</v>
          </cell>
          <cell r="D522" t="str">
            <v>FRANTAX - AUMSVILLE</v>
          </cell>
          <cell r="E522">
            <v>-5205.93</v>
          </cell>
        </row>
        <row r="523">
          <cell r="C523">
            <v>224204</v>
          </cell>
          <cell r="D523" t="str">
            <v>FRANTAX - LYONS</v>
          </cell>
          <cell r="E523">
            <v>-9198.7800000000007</v>
          </cell>
        </row>
        <row r="524">
          <cell r="C524">
            <v>224207</v>
          </cell>
          <cell r="D524" t="str">
            <v>FRANTAX - MILL CITY</v>
          </cell>
          <cell r="E524">
            <v>-12193.19</v>
          </cell>
        </row>
        <row r="525">
          <cell r="C525">
            <v>224210</v>
          </cell>
          <cell r="D525" t="str">
            <v>FRAN TAX - JUNCTION</v>
          </cell>
          <cell r="E525">
            <v>-72156.75</v>
          </cell>
        </row>
        <row r="526">
          <cell r="C526">
            <v>224213</v>
          </cell>
          <cell r="D526" t="str">
            <v>FRAN TAX - COTTAGE G</v>
          </cell>
          <cell r="E526">
            <v>-17219.89</v>
          </cell>
        </row>
        <row r="527">
          <cell r="C527">
            <v>224216</v>
          </cell>
          <cell r="D527" t="str">
            <v>FRAN TAX - CRESWELL</v>
          </cell>
          <cell r="E527">
            <v>-29854.97</v>
          </cell>
        </row>
        <row r="528">
          <cell r="C528">
            <v>224219</v>
          </cell>
          <cell r="D528" t="str">
            <v>FRAN TAX - COLUMBIA</v>
          </cell>
          <cell r="E528">
            <v>-17464.23</v>
          </cell>
        </row>
        <row r="529">
          <cell r="C529">
            <v>224222</v>
          </cell>
          <cell r="D529" t="str">
            <v>FRANTAX - PHILOMATH</v>
          </cell>
          <cell r="E529">
            <v>-8555.0300000000007</v>
          </cell>
        </row>
        <row r="530">
          <cell r="C530">
            <v>224225</v>
          </cell>
          <cell r="D530" t="str">
            <v>FRAN TAX - DONALD</v>
          </cell>
          <cell r="E530">
            <v>-2005.54</v>
          </cell>
        </row>
        <row r="531">
          <cell r="C531">
            <v>224228</v>
          </cell>
          <cell r="D531" t="str">
            <v>FRAN TAX - MCMINNVIL</v>
          </cell>
          <cell r="E531">
            <v>-168086.59</v>
          </cell>
        </row>
        <row r="532">
          <cell r="C532">
            <v>224231</v>
          </cell>
          <cell r="D532" t="str">
            <v>FRAN TAX - AMITY</v>
          </cell>
          <cell r="E532">
            <v>-7756.41</v>
          </cell>
        </row>
        <row r="533">
          <cell r="C533">
            <v>224234</v>
          </cell>
          <cell r="D533" t="str">
            <v>FRAN TAX - HALSEY</v>
          </cell>
          <cell r="E533">
            <v>-5676.95</v>
          </cell>
        </row>
        <row r="534">
          <cell r="C534">
            <v>224237</v>
          </cell>
          <cell r="D534" t="str">
            <v>FRAN TAX - HARRISBUR</v>
          </cell>
          <cell r="E534">
            <v>-27991.45</v>
          </cell>
        </row>
        <row r="535">
          <cell r="C535">
            <v>224240</v>
          </cell>
          <cell r="D535" t="str">
            <v>FRAN TAX - BROWNSVIL</v>
          </cell>
          <cell r="E535">
            <v>-12546.45</v>
          </cell>
        </row>
        <row r="536">
          <cell r="C536">
            <v>224243</v>
          </cell>
          <cell r="D536" t="str">
            <v>FRAN TAX - NORTH PLA</v>
          </cell>
          <cell r="E536">
            <v>-13807.54</v>
          </cell>
        </row>
        <row r="537">
          <cell r="C537">
            <v>224246</v>
          </cell>
          <cell r="D537" t="str">
            <v>FRAN TAX - ASTORIA</v>
          </cell>
          <cell r="E537">
            <v>-126193</v>
          </cell>
        </row>
        <row r="538">
          <cell r="C538">
            <v>224249</v>
          </cell>
          <cell r="D538" t="str">
            <v>FRAN TAX - CLATSKANI</v>
          </cell>
          <cell r="E538">
            <v>-5588.08</v>
          </cell>
        </row>
        <row r="539">
          <cell r="C539">
            <v>224252</v>
          </cell>
          <cell r="D539" t="str">
            <v>FRAN TAX - JEFFERSON</v>
          </cell>
          <cell r="E539">
            <v>-14659.8</v>
          </cell>
        </row>
        <row r="540">
          <cell r="C540">
            <v>224255</v>
          </cell>
          <cell r="D540" t="str">
            <v>FRAN TAX - SCIO</v>
          </cell>
          <cell r="E540">
            <v>-7277.74</v>
          </cell>
        </row>
        <row r="541">
          <cell r="C541">
            <v>224258</v>
          </cell>
          <cell r="D541" t="str">
            <v>FRAN TAX - SUBLIMITY</v>
          </cell>
          <cell r="E541">
            <v>-26013.56</v>
          </cell>
        </row>
        <row r="542">
          <cell r="C542">
            <v>224261</v>
          </cell>
          <cell r="D542" t="str">
            <v>FRAN TAX - MOLALLA</v>
          </cell>
          <cell r="E542">
            <v>-57652.55</v>
          </cell>
        </row>
        <row r="543">
          <cell r="C543">
            <v>224264</v>
          </cell>
          <cell r="D543" t="str">
            <v>FRAN TAX - BARLOW</v>
          </cell>
          <cell r="E543">
            <v>-967.14</v>
          </cell>
        </row>
        <row r="544">
          <cell r="C544">
            <v>224267</v>
          </cell>
          <cell r="D544" t="str">
            <v>FRAN TAX - WILLAMINA</v>
          </cell>
          <cell r="E544">
            <v>-10541.76</v>
          </cell>
        </row>
        <row r="545">
          <cell r="C545">
            <v>224270</v>
          </cell>
          <cell r="D545" t="str">
            <v>FRAN TAX - WATERLOO</v>
          </cell>
          <cell r="E545">
            <v>-790.19</v>
          </cell>
        </row>
        <row r="546">
          <cell r="C546">
            <v>224273</v>
          </cell>
          <cell r="D546" t="str">
            <v>FRAN TAX - SODAVILLE</v>
          </cell>
          <cell r="E546">
            <v>-120.29</v>
          </cell>
        </row>
        <row r="547">
          <cell r="C547">
            <v>224276</v>
          </cell>
          <cell r="D547" t="str">
            <v>FRAN TAX - RAINIER</v>
          </cell>
          <cell r="E547">
            <v>-9534.9599999999991</v>
          </cell>
        </row>
        <row r="548">
          <cell r="C548">
            <v>224279</v>
          </cell>
          <cell r="D548" t="str">
            <v>FRAN TAX - GEARHART</v>
          </cell>
          <cell r="E548">
            <v>-32589.56</v>
          </cell>
        </row>
        <row r="549">
          <cell r="C549">
            <v>224282</v>
          </cell>
          <cell r="D549" t="str">
            <v>FRAN TAX - WARRENTON</v>
          </cell>
          <cell r="E549">
            <v>-20017.16</v>
          </cell>
        </row>
        <row r="550">
          <cell r="C550">
            <v>224285</v>
          </cell>
          <cell r="D550" t="str">
            <v>FRAN TAX - SEASIDE</v>
          </cell>
          <cell r="E550">
            <v>-102751.61</v>
          </cell>
        </row>
        <row r="551">
          <cell r="C551">
            <v>224288</v>
          </cell>
          <cell r="D551" t="str">
            <v>FRAN TAX - SHERIDAN</v>
          </cell>
          <cell r="E551">
            <v>-38052.92</v>
          </cell>
        </row>
        <row r="552">
          <cell r="C552">
            <v>224291</v>
          </cell>
          <cell r="D552" t="str">
            <v>FRAN TAX - TOLEDO</v>
          </cell>
          <cell r="E552">
            <v>-14169.4</v>
          </cell>
        </row>
        <row r="553">
          <cell r="C553">
            <v>224294</v>
          </cell>
          <cell r="D553" t="str">
            <v>FRAN TAX - NEWPORT</v>
          </cell>
          <cell r="E553">
            <v>-47085.79</v>
          </cell>
        </row>
        <row r="554">
          <cell r="C554">
            <v>224297</v>
          </cell>
          <cell r="D554" t="str">
            <v>FRAN TAX - BANKS</v>
          </cell>
          <cell r="E554">
            <v>-3706.16</v>
          </cell>
        </row>
        <row r="555">
          <cell r="C555">
            <v>224300</v>
          </cell>
          <cell r="D555" t="str">
            <v>FRAN TAX - LINCOLN C</v>
          </cell>
          <cell r="E555">
            <v>-130773.63</v>
          </cell>
        </row>
        <row r="556">
          <cell r="C556">
            <v>224303</v>
          </cell>
          <cell r="D556" t="str">
            <v>FRAN TAX - SILETZ</v>
          </cell>
          <cell r="E556">
            <v>-3335.78</v>
          </cell>
        </row>
        <row r="557">
          <cell r="C557">
            <v>224306</v>
          </cell>
          <cell r="D557" t="str">
            <v>FRAN TAX - SANDY</v>
          </cell>
          <cell r="E557">
            <v>-105305.28</v>
          </cell>
        </row>
        <row r="558">
          <cell r="C558">
            <v>224309</v>
          </cell>
          <cell r="D558" t="str">
            <v>FRAN TAX - CANBY</v>
          </cell>
          <cell r="E558">
            <v>-121496.94</v>
          </cell>
        </row>
        <row r="559">
          <cell r="C559">
            <v>224312</v>
          </cell>
          <cell r="D559" t="str">
            <v>FRAN TAX - KING CITY</v>
          </cell>
          <cell r="E559">
            <v>-40881.35</v>
          </cell>
        </row>
        <row r="560">
          <cell r="C560">
            <v>224315</v>
          </cell>
          <cell r="D560" t="str">
            <v>FRAN TAX - HAPPY VAL</v>
          </cell>
          <cell r="E560">
            <v>-92114.19</v>
          </cell>
        </row>
        <row r="561">
          <cell r="C561">
            <v>224318</v>
          </cell>
          <cell r="D561" t="str">
            <v>FRAN TAX - DURHAM</v>
          </cell>
          <cell r="E561">
            <v>-14816.59</v>
          </cell>
        </row>
        <row r="562">
          <cell r="C562">
            <v>224321</v>
          </cell>
          <cell r="D562" t="str">
            <v>FRAN TAX - DUNDEE</v>
          </cell>
          <cell r="E562">
            <v>-8173.4</v>
          </cell>
        </row>
        <row r="563">
          <cell r="C563">
            <v>224324</v>
          </cell>
          <cell r="D563" t="str">
            <v>FRAN TAX - MAYWOOD P</v>
          </cell>
          <cell r="E563">
            <v>-3108.64</v>
          </cell>
        </row>
        <row r="564">
          <cell r="C564">
            <v>224327</v>
          </cell>
          <cell r="D564" t="str">
            <v>FRAN TAX - WILSONVIL</v>
          </cell>
          <cell r="E564">
            <v>-64226.58</v>
          </cell>
        </row>
        <row r="565">
          <cell r="C565">
            <v>224330</v>
          </cell>
          <cell r="D565" t="str">
            <v>FRAN TAX - JOHNSON C</v>
          </cell>
          <cell r="E565">
            <v>-172.58</v>
          </cell>
        </row>
        <row r="566">
          <cell r="C566">
            <v>224333</v>
          </cell>
          <cell r="D566" t="str">
            <v>FRAN TAX - RIVERGROV</v>
          </cell>
          <cell r="E566">
            <v>-1893.6</v>
          </cell>
        </row>
        <row r="567">
          <cell r="C567">
            <v>224336</v>
          </cell>
          <cell r="D567" t="str">
            <v>FRAN TAX - TANGENT</v>
          </cell>
          <cell r="E567">
            <v>-3076.36</v>
          </cell>
        </row>
        <row r="568">
          <cell r="C568">
            <v>224339</v>
          </cell>
          <cell r="D568" t="str">
            <v>FRAN TAX - DEPOE BAY</v>
          </cell>
          <cell r="E568">
            <v>-23541.99</v>
          </cell>
        </row>
        <row r="569">
          <cell r="C569">
            <v>224342</v>
          </cell>
          <cell r="D569" t="str">
            <v>FRAN TAX - MILLERSBU</v>
          </cell>
          <cell r="E569">
            <v>-45083.19</v>
          </cell>
        </row>
        <row r="570">
          <cell r="C570">
            <v>224345</v>
          </cell>
          <cell r="D570" t="str">
            <v>FRAN TAX - ADAIR VIL</v>
          </cell>
          <cell r="E570">
            <v>-9490.16</v>
          </cell>
        </row>
        <row r="571">
          <cell r="C571">
            <v>224348</v>
          </cell>
          <cell r="D571" t="str">
            <v>FRAN TAX - KEIZER</v>
          </cell>
          <cell r="E571">
            <v>-63064.3</v>
          </cell>
        </row>
        <row r="572">
          <cell r="C572">
            <v>224351</v>
          </cell>
          <cell r="D572" t="str">
            <v>FRAN TAX - LAFAYETTE</v>
          </cell>
          <cell r="E572">
            <v>-20126</v>
          </cell>
        </row>
        <row r="573">
          <cell r="C573">
            <v>224354</v>
          </cell>
          <cell r="D573" t="str">
            <v>FRAN TAX - CANNON BE</v>
          </cell>
          <cell r="E573">
            <v>-44705</v>
          </cell>
        </row>
        <row r="574">
          <cell r="C574">
            <v>224357</v>
          </cell>
          <cell r="D574" t="str">
            <v>FRAN TAX - VERNONIA</v>
          </cell>
          <cell r="E574">
            <v>-4323.7700000000004</v>
          </cell>
        </row>
        <row r="575">
          <cell r="C575">
            <v>224360</v>
          </cell>
          <cell r="D575" t="str">
            <v>FRAN TAX - COOS BAY</v>
          </cell>
          <cell r="E575">
            <v>-21584.46</v>
          </cell>
        </row>
        <row r="576">
          <cell r="C576">
            <v>224363</v>
          </cell>
          <cell r="D576" t="str">
            <v>FRAN TAX - NORTH BEN</v>
          </cell>
          <cell r="E576">
            <v>-31460.97</v>
          </cell>
        </row>
        <row r="577">
          <cell r="C577">
            <v>224366</v>
          </cell>
          <cell r="D577" t="str">
            <v>FRAN TAX - MYRTLE PO</v>
          </cell>
          <cell r="E577">
            <v>-10227.59</v>
          </cell>
        </row>
        <row r="578">
          <cell r="C578">
            <v>224369</v>
          </cell>
          <cell r="D578" t="str">
            <v>FRAN TAX - COQUILLE</v>
          </cell>
          <cell r="E578">
            <v>-11298.24</v>
          </cell>
        </row>
        <row r="579">
          <cell r="C579">
            <v>224372</v>
          </cell>
          <cell r="D579" t="str">
            <v>WASH EXCISE TAX PYMN</v>
          </cell>
          <cell r="E579">
            <v>0</v>
          </cell>
        </row>
        <row r="580">
          <cell r="C580">
            <v>224375</v>
          </cell>
          <cell r="D580" t="str">
            <v>INCOME TAX RECLASS</v>
          </cell>
          <cell r="E580">
            <v>17894296.09</v>
          </cell>
        </row>
        <row r="581">
          <cell r="C581">
            <v>224378</v>
          </cell>
          <cell r="D581" t="str">
            <v>FRANCHISE TAX - WA</v>
          </cell>
          <cell r="E581">
            <v>-745971.92</v>
          </cell>
        </row>
        <row r="582">
          <cell r="C582">
            <v>228006</v>
          </cell>
          <cell r="D582" t="str">
            <v>INT ACC-COMMIT COMMI</v>
          </cell>
          <cell r="E582">
            <v>-105555.45</v>
          </cell>
        </row>
        <row r="583">
          <cell r="C583">
            <v>228007</v>
          </cell>
          <cell r="D583" t="str">
            <v>INT ACC-8.26% NOTES</v>
          </cell>
          <cell r="E583">
            <v>0.01</v>
          </cell>
        </row>
        <row r="584">
          <cell r="C584">
            <v>228012</v>
          </cell>
          <cell r="D584" t="str">
            <v>INT ACC-6.52% NOTES</v>
          </cell>
          <cell r="E584">
            <v>-54333.13</v>
          </cell>
        </row>
        <row r="585">
          <cell r="C585">
            <v>228015</v>
          </cell>
          <cell r="D585" t="str">
            <v>INT ACC-7.05% NOTE</v>
          </cell>
          <cell r="E585">
            <v>-117500</v>
          </cell>
        </row>
        <row r="586">
          <cell r="C586">
            <v>228018</v>
          </cell>
          <cell r="D586" t="str">
            <v>INT ACC-7.00% NOTE</v>
          </cell>
          <cell r="E586">
            <v>-116666.87</v>
          </cell>
        </row>
        <row r="587">
          <cell r="C587">
            <v>228019</v>
          </cell>
          <cell r="D587" t="str">
            <v>INT ACC-7.00% NOTE</v>
          </cell>
          <cell r="E587">
            <v>0.01</v>
          </cell>
        </row>
        <row r="588">
          <cell r="C588">
            <v>228021</v>
          </cell>
          <cell r="D588" t="str">
            <v>INT ACC-6.65% NOTE</v>
          </cell>
          <cell r="E588">
            <v>-109170.63</v>
          </cell>
        </row>
        <row r="589">
          <cell r="C589">
            <v>228024</v>
          </cell>
          <cell r="D589" t="str">
            <v>INT ACC-6.65% NOTE</v>
          </cell>
          <cell r="E589">
            <v>-55416.87</v>
          </cell>
        </row>
        <row r="590">
          <cell r="C590">
            <v>228030</v>
          </cell>
          <cell r="D590" t="str">
            <v>INT ACC-7.74% NOTE</v>
          </cell>
          <cell r="E590">
            <v>-129000</v>
          </cell>
        </row>
        <row r="591">
          <cell r="C591">
            <v>228033</v>
          </cell>
          <cell r="D591" t="str">
            <v>INT ACC-7.85% NOTE</v>
          </cell>
          <cell r="E591">
            <v>-65416.87</v>
          </cell>
        </row>
        <row r="592">
          <cell r="C592">
            <v>228036</v>
          </cell>
          <cell r="D592" t="str">
            <v>INT ACC-7.72% NOTE</v>
          </cell>
          <cell r="E592">
            <v>-128666.87</v>
          </cell>
        </row>
        <row r="593">
          <cell r="C593">
            <v>228039</v>
          </cell>
          <cell r="D593" t="str">
            <v>INT ACC-5.82% NOTE</v>
          </cell>
          <cell r="E593">
            <v>-145500</v>
          </cell>
        </row>
        <row r="594">
          <cell r="C594">
            <v>228042</v>
          </cell>
          <cell r="D594" t="str">
            <v xml:space="preserve"> INT ACC-5.66% NOTE</v>
          </cell>
          <cell r="E594">
            <v>-188666.87</v>
          </cell>
        </row>
        <row r="595">
          <cell r="C595">
            <v>228045</v>
          </cell>
          <cell r="D595" t="str">
            <v>INT ACC-5.62% NOTE</v>
          </cell>
          <cell r="E595">
            <v>-187333.13</v>
          </cell>
        </row>
        <row r="596">
          <cell r="C596">
            <v>228046</v>
          </cell>
          <cell r="D596" t="str">
            <v>INT ACC-4.7% NOTE</v>
          </cell>
          <cell r="E596">
            <v>0.05</v>
          </cell>
        </row>
        <row r="597">
          <cell r="C597">
            <v>228048</v>
          </cell>
          <cell r="D597" t="str">
            <v>INT ACC-5.25% NOTE</v>
          </cell>
          <cell r="E597">
            <v>-43750</v>
          </cell>
        </row>
        <row r="598">
          <cell r="C598">
            <v>228057</v>
          </cell>
          <cell r="D598" t="str">
            <v>INT ACC-4.00%, 2042</v>
          </cell>
          <cell r="E598">
            <v>-833333.53</v>
          </cell>
        </row>
        <row r="599">
          <cell r="C599">
            <v>228060</v>
          </cell>
          <cell r="D599" t="str">
            <v>INT ACC-3.542%, 2023</v>
          </cell>
          <cell r="E599">
            <v>-737916.39</v>
          </cell>
        </row>
        <row r="600">
          <cell r="C600">
            <v>228066</v>
          </cell>
          <cell r="D600" t="str">
            <v>INT ACC-3.211%, 2026</v>
          </cell>
          <cell r="E600">
            <v>-81570</v>
          </cell>
        </row>
        <row r="601">
          <cell r="C601">
            <v>228069</v>
          </cell>
          <cell r="D601" t="str">
            <v>INT ACC-4.136%, 2046</v>
          </cell>
          <cell r="E601">
            <v>-120077.66</v>
          </cell>
        </row>
        <row r="602">
          <cell r="C602">
            <v>228072</v>
          </cell>
          <cell r="D602" t="str">
            <v>INT ACC-2.822%, 2027</v>
          </cell>
          <cell r="E602">
            <v>-211650.21</v>
          </cell>
        </row>
        <row r="603">
          <cell r="C603">
            <v>228075</v>
          </cell>
          <cell r="D603" t="str">
            <v>INT ACC-3.685%, 2047</v>
          </cell>
          <cell r="E603">
            <v>-829125</v>
          </cell>
        </row>
        <row r="604">
          <cell r="C604">
            <v>228078</v>
          </cell>
          <cell r="D604" t="str">
            <v>INT ACC-4.11%, 2048</v>
          </cell>
          <cell r="E604">
            <v>-850541.67</v>
          </cell>
        </row>
        <row r="605">
          <cell r="C605">
            <v>228081</v>
          </cell>
          <cell r="D605" t="str">
            <v>INT ACC- 3.86%, 2049</v>
          </cell>
          <cell r="E605">
            <v>-154495</v>
          </cell>
        </row>
        <row r="606">
          <cell r="C606">
            <v>228084</v>
          </cell>
          <cell r="D606" t="str">
            <v>INT ACC- 3.14%, 2029</v>
          </cell>
          <cell r="E606">
            <v>-64420.08</v>
          </cell>
        </row>
        <row r="607">
          <cell r="C607">
            <v>228087</v>
          </cell>
          <cell r="D607" t="str">
            <v>INT ACC- 3.60%, 2050</v>
          </cell>
          <cell r="E607">
            <v>-1575000</v>
          </cell>
        </row>
        <row r="608">
          <cell r="C608">
            <v>228090</v>
          </cell>
          <cell r="D608" t="str">
            <v>INT ACC - 3.07% NOTE</v>
          </cell>
          <cell r="E608">
            <v>-322335</v>
          </cell>
        </row>
        <row r="609">
          <cell r="C609">
            <v>228091</v>
          </cell>
          <cell r="D609" t="str">
            <v>INC ACC - 4.78%,2052</v>
          </cell>
          <cell r="E609">
            <v>-1673000.01</v>
          </cell>
        </row>
        <row r="610">
          <cell r="C610">
            <v>228093</v>
          </cell>
          <cell r="D610" t="str">
            <v>ACCRUED INT PAY</v>
          </cell>
          <cell r="E610">
            <v>-0.02</v>
          </cell>
        </row>
        <row r="611">
          <cell r="C611">
            <v>232005</v>
          </cell>
          <cell r="D611" t="str">
            <v>REGLIABILITY RECL-ST</v>
          </cell>
          <cell r="E611">
            <v>-19051469.199999999</v>
          </cell>
        </row>
        <row r="612">
          <cell r="C612">
            <v>232010</v>
          </cell>
          <cell r="D612" t="str">
            <v>Tax - EDIT -Plant ST</v>
          </cell>
          <cell r="E612">
            <v>-3100000</v>
          </cell>
        </row>
        <row r="613">
          <cell r="C613">
            <v>232015</v>
          </cell>
          <cell r="D613" t="str">
            <v>REG LIAB-TAX-EDIT-PL</v>
          </cell>
          <cell r="E613">
            <v>-375000</v>
          </cell>
        </row>
        <row r="614">
          <cell r="C614">
            <v>232020</v>
          </cell>
          <cell r="D614" t="str">
            <v>REG LIAB-TAX-EDIT-GR</v>
          </cell>
          <cell r="E614">
            <v>-1897230</v>
          </cell>
        </row>
        <row r="615">
          <cell r="C615">
            <v>232025</v>
          </cell>
          <cell r="D615" t="str">
            <v>Tax -EDIT-Gas Res ST</v>
          </cell>
          <cell r="E615">
            <v>-1794228</v>
          </cell>
        </row>
        <row r="616">
          <cell r="C616">
            <v>232030</v>
          </cell>
          <cell r="D616" t="str">
            <v>ISS OPT REV SHARE-OR</v>
          </cell>
          <cell r="E616">
            <v>-23540606.350000001</v>
          </cell>
        </row>
        <row r="617">
          <cell r="C617">
            <v>232035</v>
          </cell>
          <cell r="D617" t="str">
            <v>ISS OPT REV SHARE-WA</v>
          </cell>
          <cell r="E617">
            <v>-2827158.73</v>
          </cell>
        </row>
        <row r="618">
          <cell r="C618">
            <v>232040</v>
          </cell>
          <cell r="D618" t="str">
            <v>UNREALIZED OPTIMIZAT</v>
          </cell>
          <cell r="E618">
            <v>0.04</v>
          </cell>
        </row>
        <row r="619">
          <cell r="C619">
            <v>232045</v>
          </cell>
          <cell r="D619" t="str">
            <v>PROP GAIN REFUND-OR</v>
          </cell>
          <cell r="E619">
            <v>0.7</v>
          </cell>
        </row>
        <row r="620">
          <cell r="C620">
            <v>232050</v>
          </cell>
          <cell r="D620" t="str">
            <v>PROP GAIN REFUND-WA</v>
          </cell>
          <cell r="E620">
            <v>-351477.72</v>
          </cell>
        </row>
        <row r="621">
          <cell r="C621">
            <v>232060</v>
          </cell>
          <cell r="D621" t="str">
            <v>DEF-CURTAIL/ENTI REV</v>
          </cell>
          <cell r="E621">
            <v>-571729.81000000006</v>
          </cell>
        </row>
        <row r="622">
          <cell r="C622">
            <v>232065</v>
          </cell>
          <cell r="D622" t="str">
            <v>AMT-CURTAIL/ENTI REV</v>
          </cell>
          <cell r="E622">
            <v>-110608.23</v>
          </cell>
        </row>
        <row r="623">
          <cell r="C623">
            <v>232075</v>
          </cell>
          <cell r="D623" t="str">
            <v>PROP SALE REFUNDS-WA</v>
          </cell>
          <cell r="E623">
            <v>-0.01</v>
          </cell>
        </row>
        <row r="624">
          <cell r="C624">
            <v>232080</v>
          </cell>
          <cell r="D624" t="str">
            <v>SALE OF OPS LHI-DEFE</v>
          </cell>
          <cell r="E624">
            <v>-32000</v>
          </cell>
        </row>
        <row r="625">
          <cell r="C625">
            <v>232091</v>
          </cell>
          <cell r="D625" t="str">
            <v>SEC INT OFF ON ROR D</v>
          </cell>
          <cell r="E625">
            <v>0</v>
          </cell>
        </row>
        <row r="626">
          <cell r="C626">
            <v>232095</v>
          </cell>
          <cell r="D626" t="str">
            <v>N. MIST ST DEF GAIN</v>
          </cell>
          <cell r="E626">
            <v>-665889.76</v>
          </cell>
        </row>
        <row r="627">
          <cell r="C627">
            <v>232405</v>
          </cell>
          <cell r="D627" t="str">
            <v>FAS 133 ST REG GNS</v>
          </cell>
          <cell r="E627">
            <v>-192557126.19</v>
          </cell>
        </row>
        <row r="628">
          <cell r="C628">
            <v>232410</v>
          </cell>
          <cell r="D628" t="str">
            <v>FAS 133 ST REG GNS</v>
          </cell>
          <cell r="E628">
            <v>-1264521</v>
          </cell>
        </row>
        <row r="629">
          <cell r="C629">
            <v>232415</v>
          </cell>
          <cell r="D629" t="str">
            <v>PHY OPT ST GAINS REG</v>
          </cell>
          <cell r="E629">
            <v>-414825</v>
          </cell>
        </row>
        <row r="630">
          <cell r="C630">
            <v>236005</v>
          </cell>
          <cell r="D630" t="str">
            <v>FAS133 S.T.  LOSS SW</v>
          </cell>
          <cell r="E630">
            <v>-26115266.690000001</v>
          </cell>
        </row>
        <row r="631">
          <cell r="C631">
            <v>236010</v>
          </cell>
          <cell r="D631" t="str">
            <v>FAS133 S.T. LOSS PHY</v>
          </cell>
          <cell r="E631">
            <v>-2612260</v>
          </cell>
        </row>
        <row r="632">
          <cell r="C632">
            <v>236015</v>
          </cell>
          <cell r="D632" t="str">
            <v>PHY OPT ST LOSSES</v>
          </cell>
          <cell r="E632">
            <v>0</v>
          </cell>
        </row>
        <row r="633">
          <cell r="C633">
            <v>240005</v>
          </cell>
          <cell r="D633" t="str">
            <v>ROU UTIL LEAS ST LIA</v>
          </cell>
          <cell r="E633">
            <v>-1363141.05</v>
          </cell>
        </row>
        <row r="634">
          <cell r="C634">
            <v>248003</v>
          </cell>
          <cell r="D634" t="str">
            <v>ESRIP LIABILITY CURR</v>
          </cell>
          <cell r="E634">
            <v>-2198109</v>
          </cell>
        </row>
        <row r="635">
          <cell r="C635">
            <v>248006</v>
          </cell>
          <cell r="D635" t="str">
            <v>SERP LIABILITY CP</v>
          </cell>
          <cell r="E635">
            <v>-101360</v>
          </cell>
        </row>
        <row r="636">
          <cell r="C636">
            <v>248009</v>
          </cell>
          <cell r="D636" t="str">
            <v>FAS 106 LIABILITY CU</v>
          </cell>
          <cell r="E636">
            <v>-1545928</v>
          </cell>
        </row>
        <row r="637">
          <cell r="C637">
            <v>248012</v>
          </cell>
          <cell r="D637" t="str">
            <v>ENVIRON. LIAB. RECLA</v>
          </cell>
          <cell r="E637">
            <v>-28901735.559999999</v>
          </cell>
        </row>
        <row r="638">
          <cell r="C638">
            <v>248015</v>
          </cell>
          <cell r="D638" t="str">
            <v>OTHER LIAB-UNCL OTHE</v>
          </cell>
          <cell r="E638">
            <v>10161.209999999999</v>
          </cell>
        </row>
        <row r="639">
          <cell r="C639">
            <v>248018</v>
          </cell>
          <cell r="D639" t="str">
            <v>OTHER LIAB-W/C SHIRR</v>
          </cell>
          <cell r="E639">
            <v>-694162.97</v>
          </cell>
        </row>
        <row r="640">
          <cell r="C640">
            <v>248021</v>
          </cell>
          <cell r="D640" t="str">
            <v>OTHER LIAB-EST W/C C</v>
          </cell>
          <cell r="E640">
            <v>-222111.35</v>
          </cell>
        </row>
        <row r="641">
          <cell r="C641">
            <v>248024</v>
          </cell>
          <cell r="D641" t="str">
            <v>OTHER LIAB-W/C GAUTH</v>
          </cell>
          <cell r="E641">
            <v>-11055.19</v>
          </cell>
        </row>
        <row r="642">
          <cell r="C642">
            <v>248027</v>
          </cell>
          <cell r="D642" t="str">
            <v>OTHER LIAB-W/C Powel</v>
          </cell>
          <cell r="E642">
            <v>-57556.27</v>
          </cell>
        </row>
        <row r="643">
          <cell r="C643">
            <v>248030</v>
          </cell>
          <cell r="D643" t="str">
            <v>OTHER LIAB-UNCL CUST</v>
          </cell>
          <cell r="E643">
            <v>0</v>
          </cell>
        </row>
        <row r="644">
          <cell r="C644">
            <v>248033</v>
          </cell>
          <cell r="D644" t="str">
            <v>OTHER LIA-WC MCRAE</v>
          </cell>
          <cell r="E644">
            <v>-531542.07999999996</v>
          </cell>
        </row>
        <row r="645">
          <cell r="C645">
            <v>248036</v>
          </cell>
          <cell r="D645" t="str">
            <v>O/L - WC Reclass- ST</v>
          </cell>
          <cell r="E645">
            <v>968759</v>
          </cell>
        </row>
        <row r="646">
          <cell r="C646">
            <v>248039</v>
          </cell>
          <cell r="D646" t="str">
            <v>OTHER LIAB-UNCL CAL</v>
          </cell>
          <cell r="E646">
            <v>-19954.18</v>
          </cell>
        </row>
        <row r="647">
          <cell r="C647">
            <v>248042</v>
          </cell>
          <cell r="D647" t="str">
            <v>OTHER LIAB-WK COMP</v>
          </cell>
          <cell r="E647">
            <v>-46200</v>
          </cell>
        </row>
        <row r="648">
          <cell r="C648">
            <v>248045</v>
          </cell>
          <cell r="D648" t="str">
            <v>ACCRUED DOE FEE</v>
          </cell>
          <cell r="E648">
            <v>0</v>
          </cell>
        </row>
        <row r="649">
          <cell r="C649">
            <v>248048</v>
          </cell>
          <cell r="D649" t="str">
            <v>West States C.P.</v>
          </cell>
          <cell r="E649">
            <v>-394515.9</v>
          </cell>
        </row>
        <row r="650">
          <cell r="C650">
            <v>248049</v>
          </cell>
          <cell r="D650" t="str">
            <v>DEPOSITS-DISTRIBUTOR</v>
          </cell>
          <cell r="E650">
            <v>0</v>
          </cell>
        </row>
        <row r="651">
          <cell r="C651">
            <v>248051</v>
          </cell>
          <cell r="D651" t="str">
            <v>DEALER DEPOSITS HVAC</v>
          </cell>
          <cell r="E651">
            <v>3400</v>
          </cell>
        </row>
        <row r="652">
          <cell r="C652">
            <v>248054</v>
          </cell>
          <cell r="D652" t="str">
            <v>PUBLIC PURPOSE-OLGA</v>
          </cell>
          <cell r="E652">
            <v>-2655306.0499999998</v>
          </cell>
        </row>
        <row r="653">
          <cell r="C653">
            <v>248057</v>
          </cell>
          <cell r="D653" t="str">
            <v>PUBLIC PURPOSE-OGEE</v>
          </cell>
          <cell r="E653">
            <v>-5332250.8</v>
          </cell>
        </row>
        <row r="654">
          <cell r="C654">
            <v>248060</v>
          </cell>
          <cell r="D654" t="str">
            <v>PUBLIC PURPOSE-OLIEE</v>
          </cell>
          <cell r="E654">
            <v>-10443263.060000001</v>
          </cell>
        </row>
        <row r="655">
          <cell r="C655">
            <v>248063</v>
          </cell>
          <cell r="D655" t="str">
            <v>SMART ENERGY LIABILI</v>
          </cell>
          <cell r="E655">
            <v>-881832.79</v>
          </cell>
        </row>
        <row r="656">
          <cell r="C656">
            <v>248066</v>
          </cell>
          <cell r="D656" t="str">
            <v>ENERGY ASSISTANCE LI</v>
          </cell>
          <cell r="E656">
            <v>-1415</v>
          </cell>
        </row>
        <row r="657">
          <cell r="C657">
            <v>248069</v>
          </cell>
          <cell r="D657" t="str">
            <v>OR HEAT/WILLIAM</v>
          </cell>
          <cell r="E657">
            <v>0</v>
          </cell>
        </row>
        <row r="658">
          <cell r="C658">
            <v>248072</v>
          </cell>
          <cell r="D658" t="str">
            <v>EASCR</v>
          </cell>
          <cell r="E658">
            <v>1240</v>
          </cell>
        </row>
        <row r="659">
          <cell r="C659">
            <v>248075</v>
          </cell>
          <cell r="D659" t="str">
            <v>OR CARES</v>
          </cell>
          <cell r="E659">
            <v>46.89</v>
          </cell>
        </row>
        <row r="660">
          <cell r="C660">
            <v>248081</v>
          </cell>
          <cell r="D660" t="str">
            <v>OR ARPA</v>
          </cell>
          <cell r="E660">
            <v>-4905.01</v>
          </cell>
        </row>
        <row r="661">
          <cell r="C661">
            <v>248084</v>
          </cell>
          <cell r="D661" t="str">
            <v>WA ARPA</v>
          </cell>
          <cell r="E661">
            <v>8450</v>
          </cell>
        </row>
        <row r="662">
          <cell r="C662">
            <v>248087</v>
          </cell>
          <cell r="D662" t="str">
            <v>OR OERA</v>
          </cell>
          <cell r="E662">
            <v>-134.88</v>
          </cell>
        </row>
        <row r="663">
          <cell r="C663">
            <v>248088</v>
          </cell>
          <cell r="D663" t="str">
            <v>WA OERA</v>
          </cell>
          <cell r="E663">
            <v>0</v>
          </cell>
        </row>
        <row r="664">
          <cell r="C664">
            <v>248089</v>
          </cell>
          <cell r="D664" t="str">
            <v>WA OERA</v>
          </cell>
          <cell r="E664">
            <v>0</v>
          </cell>
        </row>
        <row r="665">
          <cell r="C665">
            <v>248090</v>
          </cell>
          <cell r="D665" t="str">
            <v>DEFD REVENUE</v>
          </cell>
          <cell r="E665">
            <v>-414447.16</v>
          </cell>
        </row>
        <row r="666">
          <cell r="C666">
            <v>248093</v>
          </cell>
          <cell r="D666" t="str">
            <v>APP CTR FIN DEP WFB</v>
          </cell>
          <cell r="E666">
            <v>0</v>
          </cell>
        </row>
        <row r="667">
          <cell r="C667">
            <v>248097</v>
          </cell>
          <cell r="D667" t="str">
            <v>MISC ACCRUED LIABILI</v>
          </cell>
          <cell r="E667">
            <v>-92553.5</v>
          </cell>
        </row>
        <row r="668">
          <cell r="C668">
            <v>248099</v>
          </cell>
          <cell r="D668" t="str">
            <v>PR CLR TO 602-04580</v>
          </cell>
          <cell r="E668">
            <v>0</v>
          </cell>
        </row>
        <row r="669">
          <cell r="C669">
            <v>248102</v>
          </cell>
          <cell r="D669" t="str">
            <v>PR CLR TO 602-02005</v>
          </cell>
          <cell r="E669">
            <v>0</v>
          </cell>
        </row>
        <row r="670">
          <cell r="C670">
            <v>248105</v>
          </cell>
          <cell r="D670" t="str">
            <v>PR CLR TO 603-04610</v>
          </cell>
          <cell r="E670">
            <v>0</v>
          </cell>
        </row>
        <row r="671">
          <cell r="C671">
            <v>248108</v>
          </cell>
          <cell r="D671" t="str">
            <v>NBU $100 CREDIT PLAN</v>
          </cell>
          <cell r="E671">
            <v>0</v>
          </cell>
        </row>
        <row r="672">
          <cell r="C672">
            <v>248111</v>
          </cell>
          <cell r="D672" t="str">
            <v>PAYROLL MISC</v>
          </cell>
          <cell r="E672">
            <v>-352.68</v>
          </cell>
        </row>
        <row r="673">
          <cell r="C673">
            <v>248305</v>
          </cell>
          <cell r="D673" t="str">
            <v>CUSTOMER DEPOSITS</v>
          </cell>
          <cell r="E673">
            <v>-1559067.09</v>
          </cell>
        </row>
        <row r="674">
          <cell r="C674">
            <v>248310</v>
          </cell>
          <cell r="D674" t="str">
            <v>UNPAID DEPOSIT INT</v>
          </cell>
          <cell r="E674">
            <v>-4960.41</v>
          </cell>
        </row>
        <row r="675">
          <cell r="C675">
            <v>248315</v>
          </cell>
          <cell r="D675" t="str">
            <v>APPLIED INITIAL DEPO</v>
          </cell>
          <cell r="E675">
            <v>-152898.57999999999</v>
          </cell>
        </row>
        <row r="676">
          <cell r="C676">
            <v>248505</v>
          </cell>
          <cell r="D676" t="str">
            <v>FIN UTIL LEAS ST LIA</v>
          </cell>
          <cell r="E676">
            <v>0</v>
          </cell>
        </row>
        <row r="677">
          <cell r="C677">
            <v>248602</v>
          </cell>
          <cell r="D677" t="str">
            <v>FRAN TAX - PORTLAND</v>
          </cell>
          <cell r="E677">
            <v>-1279405.77</v>
          </cell>
        </row>
        <row r="678">
          <cell r="C678">
            <v>248604</v>
          </cell>
          <cell r="D678" t="str">
            <v>FRAN TAX - ALBANY</v>
          </cell>
          <cell r="E678">
            <v>-114271.86</v>
          </cell>
        </row>
        <row r="679">
          <cell r="C679">
            <v>248606</v>
          </cell>
          <cell r="D679" t="str">
            <v>FRAN TAX - AURORA</v>
          </cell>
          <cell r="E679">
            <v>-9416.0300000000007</v>
          </cell>
        </row>
        <row r="680">
          <cell r="C680">
            <v>248608</v>
          </cell>
          <cell r="D680" t="str">
            <v>FRAN TAX - CORVALLIS</v>
          </cell>
          <cell r="E680">
            <v>-50903.21</v>
          </cell>
        </row>
        <row r="681">
          <cell r="C681">
            <v>248610</v>
          </cell>
          <cell r="D681" t="str">
            <v>FRAN TAX - FAIRVIEW</v>
          </cell>
          <cell r="E681">
            <v>-63386.47</v>
          </cell>
        </row>
        <row r="682">
          <cell r="C682">
            <v>248612</v>
          </cell>
          <cell r="D682" t="str">
            <v>FRAN TAX - HUBBARD</v>
          </cell>
          <cell r="E682">
            <v>-3595.85</v>
          </cell>
        </row>
        <row r="683">
          <cell r="C683">
            <v>248614</v>
          </cell>
          <cell r="D683" t="str">
            <v>FRAN TAX - LEBANON</v>
          </cell>
          <cell r="E683">
            <v>-24243.51</v>
          </cell>
        </row>
        <row r="684">
          <cell r="C684">
            <v>248616</v>
          </cell>
          <cell r="D684" t="str">
            <v>FRAN TAX - MILWAUKIE</v>
          </cell>
          <cell r="E684">
            <v>-60335.78</v>
          </cell>
        </row>
        <row r="685">
          <cell r="C685">
            <v>248618</v>
          </cell>
          <cell r="D685" t="str">
            <v>FRAN TAX - MT ANGEL</v>
          </cell>
          <cell r="E685">
            <v>-5025.07</v>
          </cell>
        </row>
        <row r="686">
          <cell r="C686">
            <v>248620</v>
          </cell>
          <cell r="D686" t="str">
            <v>FRAN TAX - SALEM</v>
          </cell>
          <cell r="E686">
            <v>-279483.49</v>
          </cell>
        </row>
        <row r="687">
          <cell r="C687">
            <v>248622</v>
          </cell>
          <cell r="D687" t="str">
            <v>FRAN TAX - SILVERTON</v>
          </cell>
          <cell r="E687">
            <v>-18381.77</v>
          </cell>
        </row>
        <row r="688">
          <cell r="C688">
            <v>248624</v>
          </cell>
          <cell r="D688" t="str">
            <v>FRAN TAX - TROUTDALE</v>
          </cell>
          <cell r="E688">
            <v>-49188.36</v>
          </cell>
        </row>
        <row r="689">
          <cell r="C689">
            <v>248626</v>
          </cell>
          <cell r="D689" t="str">
            <v>FRAN TAX - WEST LINN</v>
          </cell>
          <cell r="E689">
            <v>-168819.52</v>
          </cell>
        </row>
        <row r="690">
          <cell r="C690">
            <v>248628</v>
          </cell>
          <cell r="D690" t="str">
            <v>FRAN TAX - WOODBURN</v>
          </cell>
          <cell r="E690">
            <v>-33648.17</v>
          </cell>
        </row>
        <row r="691">
          <cell r="C691">
            <v>248630</v>
          </cell>
          <cell r="D691" t="str">
            <v>FRAN TAX - BEAVERTON</v>
          </cell>
          <cell r="E691">
            <v>-174184.32000000001</v>
          </cell>
        </row>
        <row r="692">
          <cell r="C692">
            <v>248632</v>
          </cell>
          <cell r="D692" t="str">
            <v>FRAN TAX - DALLAS</v>
          </cell>
          <cell r="E692">
            <v>-124325.58</v>
          </cell>
        </row>
        <row r="693">
          <cell r="C693">
            <v>248634</v>
          </cell>
          <cell r="D693" t="str">
            <v>FRAN TAX - MONMOUTH</v>
          </cell>
          <cell r="E693">
            <v>-10699.17</v>
          </cell>
        </row>
        <row r="694">
          <cell r="C694">
            <v>248636</v>
          </cell>
          <cell r="D694" t="str">
            <v>FRAN TAX - INDEPENDE</v>
          </cell>
          <cell r="E694">
            <v>-54555.46</v>
          </cell>
        </row>
        <row r="695">
          <cell r="C695">
            <v>248638</v>
          </cell>
          <cell r="D695" t="str">
            <v>FRAN TAX - TUALATIN</v>
          </cell>
          <cell r="E695">
            <v>-75476.179999999993</v>
          </cell>
        </row>
        <row r="696">
          <cell r="C696">
            <v>248640</v>
          </cell>
          <cell r="D696" t="str">
            <v>FRAN TAX - LAKE OSWE</v>
          </cell>
          <cell r="E696">
            <v>-83843.48</v>
          </cell>
        </row>
        <row r="697">
          <cell r="C697">
            <v>248642</v>
          </cell>
          <cell r="D697" t="str">
            <v>FRAN TAX - NEWBERG</v>
          </cell>
          <cell r="E697">
            <v>-114895.44</v>
          </cell>
        </row>
        <row r="698">
          <cell r="C698">
            <v>248644</v>
          </cell>
          <cell r="D698" t="str">
            <v>FRAN TAX - SHERWOOD</v>
          </cell>
          <cell r="E698">
            <v>-129217.78</v>
          </cell>
        </row>
        <row r="699">
          <cell r="C699">
            <v>248646</v>
          </cell>
          <cell r="D699" t="str">
            <v>FRAN TAX - FOREST GR</v>
          </cell>
          <cell r="E699">
            <v>-110430.62</v>
          </cell>
        </row>
        <row r="700">
          <cell r="C700">
            <v>248648</v>
          </cell>
          <cell r="D700" t="str">
            <v>FRAN TAX - CORNELIUS</v>
          </cell>
          <cell r="E700">
            <v>-12636.55</v>
          </cell>
        </row>
        <row r="701">
          <cell r="C701">
            <v>248650</v>
          </cell>
          <cell r="D701" t="str">
            <v>FRAN TAX - GRESHAM</v>
          </cell>
          <cell r="E701">
            <v>-641700.73</v>
          </cell>
        </row>
        <row r="702">
          <cell r="C702">
            <v>248652</v>
          </cell>
          <cell r="D702" t="str">
            <v>FRAN TAX - GLADSTONE</v>
          </cell>
          <cell r="E702">
            <v>-19446.16</v>
          </cell>
        </row>
        <row r="703">
          <cell r="C703">
            <v>248654</v>
          </cell>
          <cell r="D703" t="str">
            <v>FRAN TAX - OREGON CI</v>
          </cell>
          <cell r="E703">
            <v>-78716.89</v>
          </cell>
        </row>
        <row r="704">
          <cell r="C704">
            <v>248656</v>
          </cell>
          <cell r="D704" t="str">
            <v>FRAN TAX - WOOD VILL</v>
          </cell>
          <cell r="E704">
            <v>-10260.36</v>
          </cell>
        </row>
        <row r="705">
          <cell r="C705">
            <v>248658</v>
          </cell>
          <cell r="D705" t="str">
            <v>FRAN TAX - EUGENE</v>
          </cell>
          <cell r="E705">
            <v>-212207.52</v>
          </cell>
        </row>
        <row r="706">
          <cell r="C706">
            <v>248660</v>
          </cell>
          <cell r="D706" t="str">
            <v>FRAN TAX - SPRINGFIE</v>
          </cell>
          <cell r="E706">
            <v>-67400.89</v>
          </cell>
        </row>
        <row r="707">
          <cell r="C707">
            <v>248662</v>
          </cell>
          <cell r="D707" t="str">
            <v>FRAN TAX - THE DALLE</v>
          </cell>
          <cell r="E707">
            <v>-11124.01</v>
          </cell>
        </row>
        <row r="708">
          <cell r="C708">
            <v>248664</v>
          </cell>
          <cell r="D708" t="str">
            <v>FRAN TAX - TURNER</v>
          </cell>
          <cell r="E708">
            <v>-4256.74</v>
          </cell>
        </row>
        <row r="709">
          <cell r="C709">
            <v>248666</v>
          </cell>
          <cell r="D709" t="str">
            <v>FRAN TAX - ST HELENS</v>
          </cell>
          <cell r="E709">
            <v>-20279.36</v>
          </cell>
        </row>
        <row r="710">
          <cell r="C710">
            <v>248668</v>
          </cell>
          <cell r="D710" t="str">
            <v>FRAN TAX - SCAPPOOSE</v>
          </cell>
          <cell r="E710">
            <v>-37873.83</v>
          </cell>
        </row>
        <row r="711">
          <cell r="C711">
            <v>248670</v>
          </cell>
          <cell r="D711" t="str">
            <v>FRAN TAX - TIGARD</v>
          </cell>
          <cell r="E711">
            <v>-140773.34</v>
          </cell>
        </row>
        <row r="712">
          <cell r="C712">
            <v>248672</v>
          </cell>
          <cell r="D712" t="str">
            <v>FRAN TAX - SWEET HOM</v>
          </cell>
          <cell r="E712">
            <v>-12321.53</v>
          </cell>
        </row>
        <row r="713">
          <cell r="C713">
            <v>248674</v>
          </cell>
          <cell r="D713" t="str">
            <v>FRAN TAX - HOOD RIVE</v>
          </cell>
          <cell r="E713">
            <v>-21137.19</v>
          </cell>
        </row>
        <row r="714">
          <cell r="C714">
            <v>248676</v>
          </cell>
          <cell r="D714" t="str">
            <v>FRAN TAX - STAYTON</v>
          </cell>
          <cell r="E714">
            <v>-13308.74</v>
          </cell>
        </row>
        <row r="715">
          <cell r="C715">
            <v>248678</v>
          </cell>
          <cell r="D715" t="str">
            <v>FRAN TAX - AUMSVILLE</v>
          </cell>
          <cell r="E715">
            <v>-6939.46</v>
          </cell>
        </row>
        <row r="716">
          <cell r="C716">
            <v>248680</v>
          </cell>
          <cell r="D716" t="str">
            <v>FRAN TAX - JUNCTION</v>
          </cell>
          <cell r="E716">
            <v>-48143.18</v>
          </cell>
        </row>
        <row r="717">
          <cell r="C717">
            <v>248682</v>
          </cell>
          <cell r="D717" t="str">
            <v>FRAN TAX - COTTAGE G</v>
          </cell>
          <cell r="E717">
            <v>-11498.81</v>
          </cell>
        </row>
        <row r="718">
          <cell r="C718">
            <v>248684</v>
          </cell>
          <cell r="D718" t="str">
            <v>FRAN TAX - CRESWELL</v>
          </cell>
          <cell r="E718">
            <v>-19959.080000000002</v>
          </cell>
        </row>
        <row r="719">
          <cell r="C719">
            <v>248686</v>
          </cell>
          <cell r="D719" t="str">
            <v>FRAN TAX - COLUMBIA</v>
          </cell>
          <cell r="E719">
            <v>-11654.32</v>
          </cell>
        </row>
        <row r="720">
          <cell r="C720">
            <v>248688</v>
          </cell>
          <cell r="D720" t="str">
            <v>FRAN TAX - PHILOMATH</v>
          </cell>
          <cell r="E720">
            <v>-5708.77</v>
          </cell>
        </row>
        <row r="721">
          <cell r="C721">
            <v>248690</v>
          </cell>
          <cell r="D721" t="str">
            <v>FRAN TAX - DONALD</v>
          </cell>
          <cell r="E721">
            <v>-1329.93</v>
          </cell>
        </row>
        <row r="722">
          <cell r="C722">
            <v>248692</v>
          </cell>
          <cell r="D722" t="str">
            <v>FRAN TAX - MCMINNVIL</v>
          </cell>
          <cell r="E722">
            <v>-112258.85</v>
          </cell>
        </row>
        <row r="723">
          <cell r="C723">
            <v>248694</v>
          </cell>
          <cell r="D723" t="str">
            <v>FRAN TAX - AMITY</v>
          </cell>
          <cell r="E723">
            <v>-5219.66</v>
          </cell>
        </row>
        <row r="724">
          <cell r="C724">
            <v>248696</v>
          </cell>
          <cell r="D724" t="str">
            <v>FRAN TAX - HALSEY</v>
          </cell>
          <cell r="E724">
            <v>-3798.44</v>
          </cell>
        </row>
        <row r="725">
          <cell r="C725">
            <v>248698</v>
          </cell>
          <cell r="D725" t="str">
            <v>FRAN TAX - HARRISBUR</v>
          </cell>
          <cell r="E725">
            <v>-18660.28</v>
          </cell>
        </row>
        <row r="726">
          <cell r="C726">
            <v>248700</v>
          </cell>
          <cell r="D726" t="str">
            <v>FRAN TAX - NORTH PLA</v>
          </cell>
          <cell r="E726">
            <v>-9206.42</v>
          </cell>
        </row>
        <row r="727">
          <cell r="C727">
            <v>248702</v>
          </cell>
          <cell r="D727" t="str">
            <v>FRAN TAX - ASTORIA</v>
          </cell>
          <cell r="E727">
            <v>-84414.54</v>
          </cell>
        </row>
        <row r="728">
          <cell r="C728">
            <v>248704</v>
          </cell>
          <cell r="D728" t="str">
            <v>FRAN TAX - CLATSKANI</v>
          </cell>
          <cell r="E728">
            <v>-3727.37</v>
          </cell>
        </row>
        <row r="729">
          <cell r="C729">
            <v>248706</v>
          </cell>
          <cell r="D729" t="str">
            <v>FRAN TAX - JEFFERSON</v>
          </cell>
          <cell r="E729">
            <v>-9795.7900000000009</v>
          </cell>
        </row>
        <row r="730">
          <cell r="C730">
            <v>248708</v>
          </cell>
          <cell r="D730" t="str">
            <v>FRAN TAX - BARLOW</v>
          </cell>
          <cell r="E730">
            <v>-947.95</v>
          </cell>
        </row>
        <row r="731">
          <cell r="C731">
            <v>248710</v>
          </cell>
          <cell r="D731" t="str">
            <v>FRAN TAX - WILLAMINA</v>
          </cell>
          <cell r="E731">
            <v>-7160.27</v>
          </cell>
        </row>
        <row r="732">
          <cell r="C732">
            <v>248712</v>
          </cell>
          <cell r="D732" t="str">
            <v>FRAN TAX - WATERLOO</v>
          </cell>
          <cell r="E732">
            <v>-774.24</v>
          </cell>
        </row>
        <row r="733">
          <cell r="C733">
            <v>248714</v>
          </cell>
          <cell r="D733" t="str">
            <v>FRAN TAX - SODAVILLE</v>
          </cell>
          <cell r="E733">
            <v>-81.37</v>
          </cell>
        </row>
        <row r="734">
          <cell r="C734">
            <v>248716</v>
          </cell>
          <cell r="D734" t="str">
            <v>FRAN TAX - WARRENTON</v>
          </cell>
          <cell r="E734">
            <v>-13422.46</v>
          </cell>
        </row>
        <row r="735">
          <cell r="C735">
            <v>248718</v>
          </cell>
          <cell r="D735" t="str">
            <v>FRAN TAX - SEASIDE</v>
          </cell>
          <cell r="E735">
            <v>-68703.38</v>
          </cell>
        </row>
        <row r="736">
          <cell r="C736">
            <v>248720</v>
          </cell>
          <cell r="D736" t="str">
            <v>FRAN TAX - SHERIDAN</v>
          </cell>
          <cell r="E736">
            <v>-25478.71</v>
          </cell>
        </row>
        <row r="737">
          <cell r="C737">
            <v>248722</v>
          </cell>
          <cell r="D737" t="str">
            <v>FRAN TAX - TOLEDO</v>
          </cell>
          <cell r="E737">
            <v>-1940.99</v>
          </cell>
        </row>
        <row r="738">
          <cell r="C738">
            <v>248724</v>
          </cell>
          <cell r="D738" t="str">
            <v>FRAN TAX - NEWPORT</v>
          </cell>
          <cell r="E738">
            <v>-29544.959999999999</v>
          </cell>
        </row>
        <row r="739">
          <cell r="C739">
            <v>248726</v>
          </cell>
          <cell r="D739" t="str">
            <v>FRAN TAX - BANKS</v>
          </cell>
          <cell r="E739">
            <v>-2469.59</v>
          </cell>
        </row>
        <row r="740">
          <cell r="C740">
            <v>248728</v>
          </cell>
          <cell r="D740" t="str">
            <v>FRAN TAX - LINCOLN C</v>
          </cell>
          <cell r="E740">
            <v>-87323.31</v>
          </cell>
        </row>
        <row r="741">
          <cell r="C741">
            <v>248730</v>
          </cell>
          <cell r="D741" t="str">
            <v>FRAN TAX - SILETZ</v>
          </cell>
          <cell r="E741">
            <v>-2268.2399999999998</v>
          </cell>
        </row>
        <row r="742">
          <cell r="C742">
            <v>248732</v>
          </cell>
          <cell r="D742" t="str">
            <v>FRAN TAX - SANDY</v>
          </cell>
          <cell r="E742">
            <v>-70363.94</v>
          </cell>
        </row>
        <row r="743">
          <cell r="C743">
            <v>248734</v>
          </cell>
          <cell r="D743" t="str">
            <v>FRAN TAX - CANBY</v>
          </cell>
          <cell r="E743">
            <v>-81172.66</v>
          </cell>
        </row>
        <row r="744">
          <cell r="C744">
            <v>248736</v>
          </cell>
          <cell r="D744" t="str">
            <v>FRAN TAX - KING CITY</v>
          </cell>
          <cell r="E744">
            <v>-27258.49</v>
          </cell>
        </row>
        <row r="745">
          <cell r="C745">
            <v>248738</v>
          </cell>
          <cell r="D745" t="str">
            <v>FRAN TAX - HAPPY VAL</v>
          </cell>
          <cell r="E745">
            <v>-61561.07</v>
          </cell>
        </row>
        <row r="746">
          <cell r="C746">
            <v>248740</v>
          </cell>
          <cell r="D746" t="str">
            <v>FRAN TAX - DURHAM</v>
          </cell>
          <cell r="E746">
            <v>-14520.82</v>
          </cell>
        </row>
        <row r="747">
          <cell r="C747">
            <v>248742</v>
          </cell>
          <cell r="D747" t="str">
            <v>FRAN TAX - DUNDEE</v>
          </cell>
          <cell r="E747">
            <v>-5450.65</v>
          </cell>
        </row>
        <row r="748">
          <cell r="C748">
            <v>248744</v>
          </cell>
          <cell r="D748" t="str">
            <v>FRAN TAX - MAYWOOD P</v>
          </cell>
          <cell r="E748">
            <v>-3038.59</v>
          </cell>
        </row>
        <row r="749">
          <cell r="C749">
            <v>248746</v>
          </cell>
          <cell r="D749" t="str">
            <v>FRAN TAX - WILSONVIL</v>
          </cell>
          <cell r="E749">
            <v>-42870.64</v>
          </cell>
        </row>
        <row r="750">
          <cell r="C750">
            <v>248748</v>
          </cell>
          <cell r="D750" t="str">
            <v>FRAN TAX - JOHNSON C</v>
          </cell>
          <cell r="E750">
            <v>-115.6</v>
          </cell>
        </row>
        <row r="751">
          <cell r="C751">
            <v>248750</v>
          </cell>
          <cell r="D751" t="str">
            <v>FRAN TAX - RIVERGROV</v>
          </cell>
          <cell r="E751">
            <v>-1262.1199999999999</v>
          </cell>
        </row>
        <row r="752">
          <cell r="C752">
            <v>248752</v>
          </cell>
          <cell r="D752" t="str">
            <v>FRAN TAX - TANGENT</v>
          </cell>
          <cell r="E752">
            <v>-2051.92</v>
          </cell>
        </row>
        <row r="753">
          <cell r="C753">
            <v>248754</v>
          </cell>
          <cell r="D753" t="str">
            <v>FRAN TAX - DEPOE BAY</v>
          </cell>
          <cell r="E753">
            <v>-15725.89</v>
          </cell>
        </row>
        <row r="754">
          <cell r="C754">
            <v>248756</v>
          </cell>
          <cell r="D754" t="str">
            <v>FRAN TAX - MILLERSBU</v>
          </cell>
          <cell r="E754">
            <v>-30047.63</v>
          </cell>
        </row>
        <row r="755">
          <cell r="C755">
            <v>248758</v>
          </cell>
          <cell r="D755" t="str">
            <v>FRAN TAX - ADAIR VIL</v>
          </cell>
          <cell r="E755">
            <v>-6325.09</v>
          </cell>
        </row>
        <row r="756">
          <cell r="C756">
            <v>248760</v>
          </cell>
          <cell r="D756" t="str">
            <v>FRAN TAX - KEIZER</v>
          </cell>
          <cell r="E756">
            <v>-42087.53</v>
          </cell>
        </row>
        <row r="757">
          <cell r="C757">
            <v>248762</v>
          </cell>
          <cell r="D757" t="str">
            <v>FRAN TAX - VERNONIA</v>
          </cell>
          <cell r="E757">
            <v>-2868.94</v>
          </cell>
        </row>
        <row r="758">
          <cell r="C758">
            <v>248764</v>
          </cell>
          <cell r="D758" t="str">
            <v>FRAN TAX - COOS BAY</v>
          </cell>
          <cell r="E758">
            <v>-21395.81</v>
          </cell>
        </row>
        <row r="759">
          <cell r="C759">
            <v>248766</v>
          </cell>
          <cell r="D759" t="str">
            <v>FRAN TAX - NORTH BEN</v>
          </cell>
          <cell r="E759">
            <v>-21009.05</v>
          </cell>
        </row>
        <row r="760">
          <cell r="C760">
            <v>248768</v>
          </cell>
          <cell r="D760" t="str">
            <v>FRAN TAX - MYRTLE PO</v>
          </cell>
          <cell r="E760">
            <v>-6820.33</v>
          </cell>
        </row>
        <row r="761">
          <cell r="C761">
            <v>248770</v>
          </cell>
          <cell r="D761" t="str">
            <v>FRAN TAX - COQUILLE</v>
          </cell>
          <cell r="E761">
            <v>-11090.31</v>
          </cell>
        </row>
        <row r="762">
          <cell r="C762">
            <v>248772</v>
          </cell>
          <cell r="D762" t="str">
            <v>FRAN TAX - VANCOUVER</v>
          </cell>
          <cell r="E762">
            <v>-742408.5</v>
          </cell>
        </row>
        <row r="763">
          <cell r="C763">
            <v>248774</v>
          </cell>
          <cell r="D763" t="str">
            <v>FRAN TAX - WASHOUGAL</v>
          </cell>
          <cell r="E763">
            <v>-72810.880000000005</v>
          </cell>
        </row>
        <row r="764">
          <cell r="C764">
            <v>248776</v>
          </cell>
          <cell r="D764" t="str">
            <v>FRAN TAX - CAMAS</v>
          </cell>
          <cell r="E764">
            <v>-84558.36</v>
          </cell>
        </row>
        <row r="765">
          <cell r="C765">
            <v>248778</v>
          </cell>
          <cell r="D765" t="str">
            <v>FRAN TAX - BINGEN</v>
          </cell>
          <cell r="E765">
            <v>-7177.08</v>
          </cell>
        </row>
        <row r="766">
          <cell r="C766">
            <v>248780</v>
          </cell>
          <cell r="D766" t="str">
            <v>FRAN TAX - WHITE SAL</v>
          </cell>
          <cell r="E766">
            <v>-54674.720000000001</v>
          </cell>
        </row>
        <row r="767">
          <cell r="C767">
            <v>248782</v>
          </cell>
          <cell r="D767" t="str">
            <v>FRAN TAX - BATTLEGRO</v>
          </cell>
          <cell r="E767">
            <v>-295053.03000000003</v>
          </cell>
        </row>
        <row r="768">
          <cell r="C768">
            <v>248784</v>
          </cell>
          <cell r="D768" t="str">
            <v>FRAN TAX - RIDGEFIEL</v>
          </cell>
          <cell r="E768">
            <v>-55618.59</v>
          </cell>
        </row>
        <row r="769">
          <cell r="C769">
            <v>248786</v>
          </cell>
          <cell r="D769" t="str">
            <v>FRAN TAX - NORTH BON</v>
          </cell>
          <cell r="E769">
            <v>-13284.34</v>
          </cell>
        </row>
        <row r="770">
          <cell r="C770">
            <v>248788</v>
          </cell>
          <cell r="D770" t="str">
            <v>FRAN TAX - LA CENTER</v>
          </cell>
          <cell r="E770">
            <v>-15423.81</v>
          </cell>
        </row>
        <row r="771">
          <cell r="C771">
            <v>252002</v>
          </cell>
          <cell r="D771" t="str">
            <v>DEBT ISSU COST-CONTR</v>
          </cell>
          <cell r="E771">
            <v>-57627.92</v>
          </cell>
        </row>
        <row r="772">
          <cell r="C772">
            <v>252008</v>
          </cell>
          <cell r="D772" t="str">
            <v>UNAMT DEBT DIS 6.52%</v>
          </cell>
          <cell r="E772">
            <v>8775</v>
          </cell>
        </row>
        <row r="773">
          <cell r="C773">
            <v>252010</v>
          </cell>
          <cell r="D773" t="str">
            <v>UNAMT DEBT DIS 7.05%</v>
          </cell>
          <cell r="E773">
            <v>22268.6</v>
          </cell>
        </row>
        <row r="774">
          <cell r="C774">
            <v>252012</v>
          </cell>
          <cell r="D774" t="str">
            <v>UNAMT DEBT DIS 7.00%</v>
          </cell>
          <cell r="E774">
            <v>22639.360000000001</v>
          </cell>
        </row>
        <row r="775">
          <cell r="C775">
            <v>252014</v>
          </cell>
          <cell r="D775" t="str">
            <v>UNAMT DEBT DIS 6.65%</v>
          </cell>
          <cell r="E775">
            <v>26467.88</v>
          </cell>
        </row>
        <row r="776">
          <cell r="C776">
            <v>252016</v>
          </cell>
          <cell r="D776" t="str">
            <v>UNAMT DEBT DIS 6.65%</v>
          </cell>
          <cell r="E776">
            <v>17641</v>
          </cell>
        </row>
        <row r="777">
          <cell r="C777">
            <v>252020</v>
          </cell>
          <cell r="D777" t="str">
            <v>UNAMT DEBT DIS 7.74%</v>
          </cell>
          <cell r="E777">
            <v>46933.4</v>
          </cell>
        </row>
        <row r="778">
          <cell r="C778">
            <v>252022</v>
          </cell>
          <cell r="D778" t="str">
            <v>UNAMT DEBT DIS 7.85%</v>
          </cell>
          <cell r="E778">
            <v>23838.68</v>
          </cell>
        </row>
        <row r="779">
          <cell r="C779">
            <v>252024</v>
          </cell>
          <cell r="D779" t="str">
            <v>UNAMT DEBT DIS 7.72%</v>
          </cell>
          <cell r="E779">
            <v>19971.240000000002</v>
          </cell>
        </row>
        <row r="780">
          <cell r="C780">
            <v>252026</v>
          </cell>
          <cell r="D780" t="str">
            <v>UNAMT DEBT DIS 5.82%</v>
          </cell>
          <cell r="E780">
            <v>126898.6</v>
          </cell>
        </row>
        <row r="781">
          <cell r="C781">
            <v>252028</v>
          </cell>
          <cell r="D781" t="str">
            <v>UNAMT DEBT DISC 5.66</v>
          </cell>
          <cell r="E781">
            <v>120855.52</v>
          </cell>
        </row>
        <row r="782">
          <cell r="C782">
            <v>252030</v>
          </cell>
          <cell r="D782" t="str">
            <v>UNAMT DEBT DISC 5.62</v>
          </cell>
          <cell r="E782">
            <v>16790.400000000001</v>
          </cell>
        </row>
        <row r="783">
          <cell r="C783">
            <v>252032</v>
          </cell>
          <cell r="D783" t="str">
            <v>UNAMT DEBT DISC 5.25</v>
          </cell>
          <cell r="E783">
            <v>40581.800000000003</v>
          </cell>
        </row>
        <row r="784">
          <cell r="C784">
            <v>252038</v>
          </cell>
          <cell r="D784" t="str">
            <v>UNAMT DEBT DISC4.000</v>
          </cell>
          <cell r="E784">
            <v>353905.5</v>
          </cell>
        </row>
        <row r="785">
          <cell r="C785">
            <v>252040</v>
          </cell>
          <cell r="D785" t="str">
            <v>UNAMT DEBT DISC3.542</v>
          </cell>
          <cell r="E785">
            <v>41202.5</v>
          </cell>
        </row>
        <row r="786">
          <cell r="C786">
            <v>252042</v>
          </cell>
          <cell r="D786" t="str">
            <v>UNAMT DEBT DISC 4.13</v>
          </cell>
          <cell r="E786">
            <v>485858.67</v>
          </cell>
        </row>
        <row r="787">
          <cell r="C787">
            <v>252044</v>
          </cell>
          <cell r="D787" t="str">
            <v>UNAMT DEBT DISC 2.82</v>
          </cell>
          <cell r="E787">
            <v>146028.95000000001</v>
          </cell>
        </row>
        <row r="788">
          <cell r="C788">
            <v>252046</v>
          </cell>
          <cell r="D788" t="str">
            <v>UNAMT DEBT DISC 3.21</v>
          </cell>
          <cell r="E788">
            <v>199403.76</v>
          </cell>
        </row>
        <row r="789">
          <cell r="C789">
            <v>252048</v>
          </cell>
          <cell r="D789" t="str">
            <v>UNAMT DEBT DISC 3.68</v>
          </cell>
          <cell r="E789">
            <v>767561.78</v>
          </cell>
        </row>
        <row r="790">
          <cell r="C790">
            <v>252050</v>
          </cell>
          <cell r="D790" t="str">
            <v>UNAMT DEBT DISC 4.11</v>
          </cell>
          <cell r="E790">
            <v>268159.37</v>
          </cell>
        </row>
        <row r="791">
          <cell r="C791">
            <v>252052</v>
          </cell>
          <cell r="D791" t="str">
            <v>UNAMT DEBT DISC 3.86</v>
          </cell>
          <cell r="E791">
            <v>962968.48</v>
          </cell>
        </row>
        <row r="792">
          <cell r="C792">
            <v>252054</v>
          </cell>
          <cell r="D792" t="str">
            <v>UNAMT DEBT DISC 3.14</v>
          </cell>
          <cell r="E792">
            <v>367451.96</v>
          </cell>
        </row>
        <row r="793">
          <cell r="C793">
            <v>252056</v>
          </cell>
          <cell r="D793" t="str">
            <v>UNAMT DEBT DISC 3.60</v>
          </cell>
          <cell r="E793">
            <v>2213081.3199999998</v>
          </cell>
        </row>
        <row r="794">
          <cell r="C794">
            <v>252057</v>
          </cell>
          <cell r="D794" t="str">
            <v>UNAMT DEBT DISC 5.43</v>
          </cell>
          <cell r="E794">
            <v>586739.5</v>
          </cell>
        </row>
        <row r="795">
          <cell r="C795">
            <v>252058</v>
          </cell>
          <cell r="D795" t="str">
            <v>UNAMT DEBT DISC 3.07</v>
          </cell>
          <cell r="E795">
            <v>1373848.45</v>
          </cell>
        </row>
        <row r="796">
          <cell r="C796">
            <v>252059</v>
          </cell>
          <cell r="D796" t="str">
            <v>UNAMT DEBT DISC 4.78</v>
          </cell>
          <cell r="E796">
            <v>562873.94999999995</v>
          </cell>
        </row>
        <row r="797">
          <cell r="C797">
            <v>252202</v>
          </cell>
          <cell r="D797" t="str">
            <v>CURR PORT LTD-CONTRA</v>
          </cell>
          <cell r="E797">
            <v>90000000</v>
          </cell>
        </row>
        <row r="798">
          <cell r="C798">
            <v>252208</v>
          </cell>
          <cell r="D798" t="str">
            <v>SEC MTN'S 6.52%-2025</v>
          </cell>
          <cell r="E798">
            <v>-10000000</v>
          </cell>
        </row>
        <row r="799">
          <cell r="C799">
            <v>252210</v>
          </cell>
          <cell r="D799" t="str">
            <v>SEC MTN'S 7.05%-2026</v>
          </cell>
          <cell r="E799">
            <v>-20000000</v>
          </cell>
        </row>
        <row r="800">
          <cell r="C800">
            <v>252212</v>
          </cell>
          <cell r="D800" t="str">
            <v>SEC MTN'S 7.00%-2027</v>
          </cell>
          <cell r="E800">
            <v>-20000000</v>
          </cell>
        </row>
        <row r="801">
          <cell r="C801">
            <v>252214</v>
          </cell>
          <cell r="D801" t="str">
            <v>SEC MTN'S 6.65%-2027</v>
          </cell>
          <cell r="E801">
            <v>-19700000</v>
          </cell>
        </row>
        <row r="802">
          <cell r="C802">
            <v>252216</v>
          </cell>
          <cell r="D802" t="str">
            <v>SEC MTN'S 6.65%-2028</v>
          </cell>
          <cell r="E802">
            <v>-10000000</v>
          </cell>
        </row>
        <row r="803">
          <cell r="C803">
            <v>252220</v>
          </cell>
          <cell r="D803" t="str">
            <v>SEC MTN'S 7.74%-2030</v>
          </cell>
          <cell r="E803">
            <v>-20000000</v>
          </cell>
        </row>
        <row r="804">
          <cell r="C804">
            <v>252222</v>
          </cell>
          <cell r="D804" t="str">
            <v>SEC MTN'S 7.85%-2030</v>
          </cell>
          <cell r="E804">
            <v>-10000000</v>
          </cell>
        </row>
        <row r="805">
          <cell r="C805">
            <v>252224</v>
          </cell>
          <cell r="D805" t="str">
            <v>SEC MTN'S 7.72%-2025</v>
          </cell>
          <cell r="E805">
            <v>-20000000</v>
          </cell>
        </row>
        <row r="806">
          <cell r="C806">
            <v>252226</v>
          </cell>
          <cell r="D806" t="str">
            <v>SEC MTN'S 5.82%-2032</v>
          </cell>
          <cell r="E806">
            <v>-30000000</v>
          </cell>
        </row>
        <row r="807">
          <cell r="C807">
            <v>252228</v>
          </cell>
          <cell r="D807" t="str">
            <v>SEC MTN'S 5.66%-2033</v>
          </cell>
          <cell r="E807">
            <v>-40000000</v>
          </cell>
        </row>
        <row r="808">
          <cell r="C808">
            <v>252230</v>
          </cell>
          <cell r="D808" t="str">
            <v>SEC MTN'S 5.62%-2023</v>
          </cell>
          <cell r="E808">
            <v>-40000000</v>
          </cell>
        </row>
        <row r="809">
          <cell r="C809">
            <v>252232</v>
          </cell>
          <cell r="D809" t="str">
            <v>SEC MTN'S 5.25%-2035</v>
          </cell>
          <cell r="E809">
            <v>-10000000</v>
          </cell>
        </row>
        <row r="810">
          <cell r="C810">
            <v>252238</v>
          </cell>
          <cell r="D810" t="str">
            <v>PRVT BOND 4.00%-2042</v>
          </cell>
          <cell r="E810">
            <v>-50000000</v>
          </cell>
        </row>
        <row r="811">
          <cell r="C811">
            <v>252240</v>
          </cell>
          <cell r="D811" t="str">
            <v>SEC MTN'S3.542%-2023</v>
          </cell>
          <cell r="E811">
            <v>-50000000</v>
          </cell>
        </row>
        <row r="812">
          <cell r="C812">
            <v>252242</v>
          </cell>
          <cell r="D812" t="str">
            <v>SEC MTN'S3.21%-2026</v>
          </cell>
          <cell r="E812">
            <v>-35000000</v>
          </cell>
        </row>
        <row r="813">
          <cell r="C813">
            <v>252244</v>
          </cell>
          <cell r="D813" t="str">
            <v>SEC MTN'S4.13%-2046</v>
          </cell>
          <cell r="E813">
            <v>-40000000</v>
          </cell>
        </row>
        <row r="814">
          <cell r="C814">
            <v>252246</v>
          </cell>
          <cell r="D814" t="str">
            <v>SEC MTN'S2.822%-2027</v>
          </cell>
          <cell r="E814">
            <v>-25000000</v>
          </cell>
        </row>
        <row r="815">
          <cell r="C815">
            <v>252248</v>
          </cell>
          <cell r="D815" t="str">
            <v>SEC MTN'S3.68%-2047</v>
          </cell>
          <cell r="E815">
            <v>-75000000</v>
          </cell>
        </row>
        <row r="816">
          <cell r="C816">
            <v>252250</v>
          </cell>
          <cell r="D816" t="str">
            <v>SEC MTN'S4.11%-2048</v>
          </cell>
          <cell r="E816">
            <v>-50000000</v>
          </cell>
        </row>
        <row r="817">
          <cell r="C817">
            <v>252252</v>
          </cell>
          <cell r="D817" t="str">
            <v>SEC MTN'S3.869%-2049</v>
          </cell>
          <cell r="E817">
            <v>-90000000</v>
          </cell>
        </row>
        <row r="818">
          <cell r="C818">
            <v>252254</v>
          </cell>
          <cell r="D818" t="str">
            <v>SEC MTN'S3.141%-2029</v>
          </cell>
          <cell r="E818">
            <v>-50000000</v>
          </cell>
        </row>
        <row r="819">
          <cell r="C819">
            <v>252256</v>
          </cell>
          <cell r="D819" t="str">
            <v>SEC MTN'S3.60%-2050</v>
          </cell>
          <cell r="E819">
            <v>-150000000</v>
          </cell>
        </row>
        <row r="820">
          <cell r="C820">
            <v>252258</v>
          </cell>
          <cell r="D820" t="str">
            <v>SEC MTN'S 3.07% 2051</v>
          </cell>
          <cell r="E820">
            <v>-130000000</v>
          </cell>
        </row>
        <row r="821">
          <cell r="C821">
            <v>252259</v>
          </cell>
          <cell r="D821" t="str">
            <v>SEC MTN  4.78% 2052</v>
          </cell>
          <cell r="E821">
            <v>-140000000</v>
          </cell>
        </row>
        <row r="822">
          <cell r="C822">
            <v>252410</v>
          </cell>
          <cell r="D822" t="str">
            <v>SHELF REGISTRATION</v>
          </cell>
          <cell r="E822">
            <v>0</v>
          </cell>
        </row>
        <row r="823">
          <cell r="C823">
            <v>256005</v>
          </cell>
          <cell r="D823" t="str">
            <v>DefIncTax-EDIT Remea</v>
          </cell>
          <cell r="E823">
            <v>48017579</v>
          </cell>
        </row>
        <row r="824">
          <cell r="C824">
            <v>256010</v>
          </cell>
          <cell r="D824" t="str">
            <v>DEF INC TAX-PRE 1981</v>
          </cell>
          <cell r="E824">
            <v>-1022323.14</v>
          </cell>
        </row>
        <row r="825">
          <cell r="C825">
            <v>256015</v>
          </cell>
          <cell r="D825" t="str">
            <v>DEF INC TAX-PRE 1981</v>
          </cell>
          <cell r="E825">
            <v>-9200931.2400000002</v>
          </cell>
        </row>
        <row r="826">
          <cell r="C826">
            <v>256016</v>
          </cell>
          <cell r="D826" t="str">
            <v>R&amp;E TAX CREDIT</v>
          </cell>
          <cell r="E826">
            <v>-1</v>
          </cell>
        </row>
        <row r="827">
          <cell r="C827">
            <v>256020</v>
          </cell>
          <cell r="D827" t="str">
            <v>DEFINCTAX-AFUDC-FED</v>
          </cell>
          <cell r="E827">
            <v>-1187305.3700000001</v>
          </cell>
        </row>
        <row r="828">
          <cell r="C828">
            <v>256025</v>
          </cell>
          <cell r="D828" t="str">
            <v>DEFINCTAX-AFUDC - ST</v>
          </cell>
          <cell r="E828">
            <v>-420905.27</v>
          </cell>
        </row>
        <row r="829">
          <cell r="C829">
            <v>256030</v>
          </cell>
          <cell r="D829" t="str">
            <v>DEF INC TAX-UTIL-REV</v>
          </cell>
          <cell r="E829">
            <v>-10542500.619999999</v>
          </cell>
        </row>
        <row r="830">
          <cell r="C830">
            <v>256035</v>
          </cell>
          <cell r="D830" t="str">
            <v>DEF INC TAX-UTIL-REV</v>
          </cell>
          <cell r="E830">
            <v>-3737370.57</v>
          </cell>
        </row>
        <row r="831">
          <cell r="C831">
            <v>256040</v>
          </cell>
          <cell r="D831" t="str">
            <v>DEF INC TAX-NON UTIL</v>
          </cell>
          <cell r="E831">
            <v>-370513.66</v>
          </cell>
        </row>
        <row r="832">
          <cell r="C832">
            <v>256045</v>
          </cell>
          <cell r="D832" t="str">
            <v>DEF INC TAX-NON UTIL</v>
          </cell>
          <cell r="E832">
            <v>-126968.55</v>
          </cell>
        </row>
        <row r="833">
          <cell r="C833">
            <v>256050</v>
          </cell>
          <cell r="D833" t="str">
            <v>DEF INC TAX-NMIS FED</v>
          </cell>
          <cell r="E833">
            <v>-11537835</v>
          </cell>
        </row>
        <row r="834">
          <cell r="C834">
            <v>256055</v>
          </cell>
          <cell r="D834" t="str">
            <v>DEF INC TAX-NMIS STA</v>
          </cell>
          <cell r="E834">
            <v>-4090224</v>
          </cell>
        </row>
        <row r="835">
          <cell r="C835">
            <v>256060</v>
          </cell>
          <cell r="D835" t="str">
            <v>DEF INC TAX-NM A FED</v>
          </cell>
          <cell r="E835">
            <v>-974740</v>
          </cell>
        </row>
        <row r="836">
          <cell r="C836">
            <v>256065</v>
          </cell>
          <cell r="D836" t="str">
            <v>DEF INC TAX-NMIS STA</v>
          </cell>
          <cell r="E836">
            <v>-345550</v>
          </cell>
        </row>
        <row r="837">
          <cell r="C837">
            <v>256070</v>
          </cell>
          <cell r="D837" t="str">
            <v>DEF INC TAX-UTIL-DEP</v>
          </cell>
          <cell r="E837">
            <v>-245496799.12</v>
          </cell>
        </row>
        <row r="838">
          <cell r="C838">
            <v>256075</v>
          </cell>
          <cell r="D838" t="str">
            <v>DEF INC TAX-UTIL-DEP</v>
          </cell>
          <cell r="E838">
            <v>-86116390.579999998</v>
          </cell>
        </row>
        <row r="839">
          <cell r="C839">
            <v>256080</v>
          </cell>
          <cell r="D839" t="str">
            <v>DEF INC TAX-UTIL-OTH</v>
          </cell>
          <cell r="E839">
            <v>-33493922.949999999</v>
          </cell>
        </row>
        <row r="840">
          <cell r="C840">
            <v>256085</v>
          </cell>
          <cell r="D840" t="str">
            <v>DEF INC TAX-UTIL-OTH</v>
          </cell>
          <cell r="E840">
            <v>-11869634.300000001</v>
          </cell>
        </row>
        <row r="841">
          <cell r="C841">
            <v>256090</v>
          </cell>
          <cell r="D841" t="str">
            <v>DEF INC TAX-STOR DEP</v>
          </cell>
          <cell r="E841">
            <v>-6319820.8200000003</v>
          </cell>
        </row>
        <row r="842">
          <cell r="C842">
            <v>256095</v>
          </cell>
          <cell r="D842" t="str">
            <v>DEF INC TAX-STOR DEP</v>
          </cell>
          <cell r="E842">
            <v>-2236730.58</v>
          </cell>
        </row>
        <row r="843">
          <cell r="C843">
            <v>256100</v>
          </cell>
          <cell r="D843" t="str">
            <v>DEF INC TAX- OCI FED</v>
          </cell>
          <cell r="E843">
            <v>21517415.370000001</v>
          </cell>
        </row>
        <row r="844">
          <cell r="C844">
            <v>256105</v>
          </cell>
          <cell r="D844" t="str">
            <v>DEF INC TAX- OCI ST</v>
          </cell>
          <cell r="E844">
            <v>7628041.04</v>
          </cell>
        </row>
        <row r="845">
          <cell r="C845">
            <v>256110</v>
          </cell>
          <cell r="D845" t="str">
            <v>STATE TAX CREDITS</v>
          </cell>
          <cell r="E845">
            <v>55759</v>
          </cell>
        </row>
        <row r="846">
          <cell r="C846">
            <v>256115</v>
          </cell>
          <cell r="D846" t="str">
            <v>DEF INC TAX FED - DB</v>
          </cell>
          <cell r="E846">
            <v>-19982700.32</v>
          </cell>
        </row>
        <row r="847">
          <cell r="C847">
            <v>256117</v>
          </cell>
          <cell r="D847" t="str">
            <v>DEF INC TAX STATE–DB</v>
          </cell>
          <cell r="E847">
            <v>-7083977.1799999997</v>
          </cell>
        </row>
        <row r="848">
          <cell r="C848">
            <v>256120</v>
          </cell>
          <cell r="D848" t="str">
            <v>DEF INC TAX FED - FA</v>
          </cell>
          <cell r="E848">
            <v>161480.01</v>
          </cell>
        </row>
        <row r="849">
          <cell r="C849">
            <v>256125</v>
          </cell>
          <cell r="D849" t="str">
            <v>DEF INC TAX STATE -</v>
          </cell>
          <cell r="E849">
            <v>57245.55</v>
          </cell>
        </row>
        <row r="850">
          <cell r="C850">
            <v>260005</v>
          </cell>
          <cell r="D850" t="str">
            <v>ASSET RETIREMENT OBL</v>
          </cell>
          <cell r="E850">
            <v>-463559289.87</v>
          </cell>
        </row>
        <row r="851">
          <cell r="C851">
            <v>260010</v>
          </cell>
          <cell r="D851" t="str">
            <v>N. MIST ARO</v>
          </cell>
          <cell r="E851">
            <v>-2532234.12</v>
          </cell>
        </row>
        <row r="852">
          <cell r="C852">
            <v>260015</v>
          </cell>
          <cell r="D852" t="str">
            <v>ACCUM COR NONUTILITY</v>
          </cell>
          <cell r="E852">
            <v>-1650495.8</v>
          </cell>
        </row>
        <row r="853">
          <cell r="C853">
            <v>260205</v>
          </cell>
          <cell r="D853" t="str">
            <v>FAS 133 LT REG GNS</v>
          </cell>
          <cell r="E853">
            <v>-4890476</v>
          </cell>
        </row>
        <row r="854">
          <cell r="C854">
            <v>260210</v>
          </cell>
          <cell r="D854" t="str">
            <v>FAS 133 LT REG GNS</v>
          </cell>
          <cell r="E854">
            <v>0</v>
          </cell>
        </row>
        <row r="855">
          <cell r="C855">
            <v>260215</v>
          </cell>
          <cell r="D855" t="str">
            <v>PHY OPT LT GAINS REG</v>
          </cell>
          <cell r="E855">
            <v>-154555</v>
          </cell>
        </row>
        <row r="856">
          <cell r="C856">
            <v>260405</v>
          </cell>
          <cell r="D856" t="str">
            <v>CUSTCONTR RES NEW OR</v>
          </cell>
          <cell r="E856">
            <v>-1942764.11</v>
          </cell>
        </row>
        <row r="857">
          <cell r="C857">
            <v>260410</v>
          </cell>
          <cell r="D857" t="str">
            <v>CUSTCONTR RES NEW WA</v>
          </cell>
          <cell r="E857">
            <v>-2860425.5</v>
          </cell>
        </row>
        <row r="858">
          <cell r="C858">
            <v>260415</v>
          </cell>
          <cell r="D858" t="str">
            <v>CUSTCONTR RES CON OR</v>
          </cell>
          <cell r="E858">
            <v>-2614530.0299999998</v>
          </cell>
        </row>
        <row r="859">
          <cell r="C859">
            <v>260420</v>
          </cell>
          <cell r="D859" t="str">
            <v>CUSTCONTR RES CON WA</v>
          </cell>
          <cell r="E859">
            <v>-715836.35</v>
          </cell>
        </row>
        <row r="860">
          <cell r="C860">
            <v>260425</v>
          </cell>
          <cell r="D860" t="str">
            <v>CUSTCONTR M/F NEW OR</v>
          </cell>
          <cell r="E860">
            <v>-140236</v>
          </cell>
        </row>
        <row r="861">
          <cell r="C861">
            <v>260430</v>
          </cell>
          <cell r="D861" t="str">
            <v>CUSTCONTR M/F NEW WA</v>
          </cell>
          <cell r="E861">
            <v>-135174.32999999999</v>
          </cell>
        </row>
        <row r="862">
          <cell r="C862">
            <v>260435</v>
          </cell>
          <cell r="D862" t="str">
            <v>CUSTCONTR M/F CO OR</v>
          </cell>
          <cell r="E862">
            <v>-33613.199999999997</v>
          </cell>
        </row>
        <row r="863">
          <cell r="C863">
            <v>260440</v>
          </cell>
          <cell r="D863" t="str">
            <v>CUSTCONTR M/F CO WA</v>
          </cell>
          <cell r="E863">
            <v>-4282</v>
          </cell>
        </row>
        <row r="864">
          <cell r="C864">
            <v>260445</v>
          </cell>
          <cell r="D864" t="str">
            <v>CUSTCONTR COM NE OR</v>
          </cell>
          <cell r="E864">
            <v>-1123007.28</v>
          </cell>
        </row>
        <row r="865">
          <cell r="C865">
            <v>260450</v>
          </cell>
          <cell r="D865" t="str">
            <v>CUSTCONTR COM NE WA</v>
          </cell>
          <cell r="E865">
            <v>-156292</v>
          </cell>
        </row>
        <row r="866">
          <cell r="C866">
            <v>260455</v>
          </cell>
          <cell r="D866" t="str">
            <v>CUSTCONTR COM CO OR</v>
          </cell>
          <cell r="E866">
            <v>-369285.67</v>
          </cell>
        </row>
        <row r="867">
          <cell r="C867">
            <v>260460</v>
          </cell>
          <cell r="D867" t="str">
            <v>CUSTCONTR COM CO WA</v>
          </cell>
          <cell r="E867">
            <v>-8951</v>
          </cell>
        </row>
        <row r="868">
          <cell r="C868">
            <v>260465</v>
          </cell>
          <cell r="D868" t="str">
            <v>CUSTCONTR IND NEW OR</v>
          </cell>
          <cell r="E868">
            <v>-22315</v>
          </cell>
        </row>
        <row r="869">
          <cell r="C869">
            <v>260470</v>
          </cell>
          <cell r="D869" t="str">
            <v>CUSTCONTR IND CON OR</v>
          </cell>
          <cell r="E869">
            <v>-15905</v>
          </cell>
        </row>
        <row r="870">
          <cell r="C870">
            <v>260605</v>
          </cell>
          <cell r="D870" t="str">
            <v>REGLIABILITY RECL-ST</v>
          </cell>
          <cell r="E870">
            <v>-19722768.899999999</v>
          </cell>
        </row>
        <row r="871">
          <cell r="C871">
            <v>260620</v>
          </cell>
          <cell r="D871" t="str">
            <v>Tax - EDIT -Plant LT</v>
          </cell>
          <cell r="E871">
            <v>-115154365</v>
          </cell>
        </row>
        <row r="872">
          <cell r="C872">
            <v>260625</v>
          </cell>
          <cell r="D872" t="str">
            <v>REG LIAB-TAX-EDIT-PL</v>
          </cell>
          <cell r="E872">
            <v>-12936920</v>
          </cell>
        </row>
        <row r="873">
          <cell r="C873">
            <v>260630</v>
          </cell>
          <cell r="D873" t="str">
            <v>REG LIAB-TAX-EDIT-GR</v>
          </cell>
          <cell r="E873">
            <v>-46120349</v>
          </cell>
        </row>
        <row r="874">
          <cell r="C874">
            <v>260635</v>
          </cell>
          <cell r="D874" t="str">
            <v>Tax -EDIT-Gas Res LT</v>
          </cell>
          <cell r="E874">
            <v>0</v>
          </cell>
        </row>
        <row r="875">
          <cell r="C875">
            <v>260640</v>
          </cell>
          <cell r="D875" t="str">
            <v>LT STOR MRGN SH - OR</v>
          </cell>
          <cell r="E875">
            <v>-8401200.2899999991</v>
          </cell>
        </row>
        <row r="876">
          <cell r="C876">
            <v>260645</v>
          </cell>
          <cell r="D876" t="str">
            <v>N. MIST LT DEF GAIN</v>
          </cell>
          <cell r="E876">
            <v>-3333884.9</v>
          </cell>
        </row>
        <row r="877">
          <cell r="C877">
            <v>264005</v>
          </cell>
          <cell r="D877" t="str">
            <v>ESRIP LIABILITY LONG</v>
          </cell>
          <cell r="E877">
            <v>-19954639</v>
          </cell>
        </row>
        <row r="878">
          <cell r="C878">
            <v>264010</v>
          </cell>
          <cell r="D878" t="str">
            <v>SERP LIABILITY LONG</v>
          </cell>
          <cell r="E878">
            <v>-9528278</v>
          </cell>
        </row>
        <row r="879">
          <cell r="C879">
            <v>264015</v>
          </cell>
          <cell r="D879" t="str">
            <v>DBP PENSION LIABILIT</v>
          </cell>
          <cell r="E879">
            <v>-101326227.06999999</v>
          </cell>
        </row>
        <row r="880">
          <cell r="C880">
            <v>264020</v>
          </cell>
          <cell r="D880" t="str">
            <v>FAS 106 LIABILITY LO</v>
          </cell>
          <cell r="E880">
            <v>-18333717</v>
          </cell>
        </row>
        <row r="881">
          <cell r="C881">
            <v>268005</v>
          </cell>
          <cell r="D881" t="str">
            <v>FAS133 L.T. LOSS SW&amp;</v>
          </cell>
          <cell r="E881">
            <v>-20838212</v>
          </cell>
        </row>
        <row r="882">
          <cell r="C882">
            <v>268010</v>
          </cell>
          <cell r="D882" t="str">
            <v>FAS133 L.T. LOSS PHY</v>
          </cell>
          <cell r="E882">
            <v>0</v>
          </cell>
        </row>
        <row r="883">
          <cell r="C883">
            <v>272005</v>
          </cell>
          <cell r="D883" t="str">
            <v>ROU UTILIT LEASE LIA</v>
          </cell>
          <cell r="E883">
            <v>-78345319.099999994</v>
          </cell>
        </row>
        <row r="884">
          <cell r="C884">
            <v>280005</v>
          </cell>
          <cell r="D884" t="str">
            <v>GASCO PRE 2003</v>
          </cell>
          <cell r="E884">
            <v>-3301341.48</v>
          </cell>
        </row>
        <row r="885">
          <cell r="C885">
            <v>280010</v>
          </cell>
          <cell r="D885" t="str">
            <v>SILTRONIC PRE 2003</v>
          </cell>
          <cell r="E885">
            <v>-263163.86</v>
          </cell>
        </row>
        <row r="886">
          <cell r="C886">
            <v>280015</v>
          </cell>
          <cell r="D886" t="str">
            <v>HARBOR PRE 2003</v>
          </cell>
          <cell r="E886">
            <v>-1297179.48</v>
          </cell>
        </row>
        <row r="887">
          <cell r="C887">
            <v>280020</v>
          </cell>
          <cell r="D887" t="str">
            <v>ENVIR INV-GASCO</v>
          </cell>
          <cell r="E887">
            <v>3301341.48</v>
          </cell>
        </row>
        <row r="888">
          <cell r="C888">
            <v>280025</v>
          </cell>
          <cell r="D888" t="str">
            <v>ENVIR INV-WACKER</v>
          </cell>
          <cell r="E888">
            <v>263163.86</v>
          </cell>
        </row>
        <row r="889">
          <cell r="C889">
            <v>280030</v>
          </cell>
          <cell r="D889" t="str">
            <v>ENVIR INV - PORTLAND</v>
          </cell>
          <cell r="E889">
            <v>1297179.48</v>
          </cell>
        </row>
        <row r="890">
          <cell r="C890">
            <v>280035</v>
          </cell>
          <cell r="D890" t="str">
            <v>ENVIRON. LIABILITIES</v>
          </cell>
          <cell r="E890">
            <v>28901735.559999999</v>
          </cell>
        </row>
        <row r="891">
          <cell r="C891">
            <v>280040</v>
          </cell>
          <cell r="D891" t="str">
            <v>INJ &amp; DAM RES-EXT-GA</v>
          </cell>
          <cell r="E891">
            <v>-252480317.19</v>
          </cell>
        </row>
        <row r="892">
          <cell r="C892">
            <v>280045</v>
          </cell>
          <cell r="D892" t="str">
            <v>INJ &amp; DAM RES-EUG</v>
          </cell>
          <cell r="E892">
            <v>-95652.5</v>
          </cell>
        </row>
        <row r="893">
          <cell r="C893">
            <v>280050</v>
          </cell>
          <cell r="D893" t="str">
            <v>INJ &amp; DAM RES-EXT-WA</v>
          </cell>
          <cell r="E893">
            <v>-3799801.65</v>
          </cell>
        </row>
        <row r="894">
          <cell r="C894">
            <v>280055</v>
          </cell>
          <cell r="D894" t="str">
            <v>INJ &amp; DAM INS-EXT HA</v>
          </cell>
          <cell r="E894">
            <v>-40039850.920000002</v>
          </cell>
        </row>
        <row r="895">
          <cell r="C895">
            <v>280060</v>
          </cell>
          <cell r="D895" t="str">
            <v>INJ &amp; DAM RES-EXT OR</v>
          </cell>
          <cell r="E895">
            <v>-194059.54</v>
          </cell>
        </row>
        <row r="896">
          <cell r="C896">
            <v>280065</v>
          </cell>
          <cell r="D896" t="str">
            <v>INJ &amp; DAM RES-EXT TA</v>
          </cell>
          <cell r="E896">
            <v>-10532100.300000001</v>
          </cell>
        </row>
        <row r="897">
          <cell r="C897">
            <v>280070</v>
          </cell>
          <cell r="D897" t="str">
            <v>INJ &amp; DAM RES-ENV CE</v>
          </cell>
          <cell r="E897">
            <v>-780241.74</v>
          </cell>
        </row>
        <row r="898">
          <cell r="C898">
            <v>280075</v>
          </cell>
          <cell r="D898" t="str">
            <v>INJ &amp; DAM RES-FRONT</v>
          </cell>
          <cell r="E898">
            <v>-20034002.420000002</v>
          </cell>
        </row>
        <row r="899">
          <cell r="C899">
            <v>280080</v>
          </cell>
          <cell r="D899" t="str">
            <v>INJ &amp; DAM RES-FR AM</v>
          </cell>
          <cell r="E899">
            <v>-158120.4</v>
          </cell>
        </row>
        <row r="900">
          <cell r="C900">
            <v>280085</v>
          </cell>
          <cell r="D900" t="str">
            <v>RES OFFSET - ENV GAS</v>
          </cell>
          <cell r="E900">
            <v>148939347.36000001</v>
          </cell>
        </row>
        <row r="901">
          <cell r="C901">
            <v>280090</v>
          </cell>
          <cell r="D901" t="str">
            <v>RES OFFSET - ENV SIL</v>
          </cell>
          <cell r="E901">
            <v>3799801.65</v>
          </cell>
        </row>
        <row r="902">
          <cell r="C902">
            <v>280095</v>
          </cell>
          <cell r="D902" t="str">
            <v>RES OFFSET - ENV HAR</v>
          </cell>
          <cell r="E902">
            <v>26289812.920000002</v>
          </cell>
        </row>
        <row r="903">
          <cell r="C903">
            <v>280100</v>
          </cell>
          <cell r="D903" t="str">
            <v>RES OFFSET - ENV TAR</v>
          </cell>
          <cell r="E903">
            <v>10532100.300000001</v>
          </cell>
        </row>
        <row r="904">
          <cell r="C904">
            <v>280105</v>
          </cell>
          <cell r="D904" t="str">
            <v>RES OFFSET - ENV EUG</v>
          </cell>
          <cell r="E904">
            <v>95652.5</v>
          </cell>
        </row>
        <row r="905">
          <cell r="C905">
            <v>280110</v>
          </cell>
          <cell r="D905" t="str">
            <v>RES OFFSET - ENV FRO</v>
          </cell>
          <cell r="E905">
            <v>18697711.52</v>
          </cell>
        </row>
        <row r="906">
          <cell r="C906">
            <v>280115</v>
          </cell>
          <cell r="D906" t="str">
            <v>RES OFFSET - ENV STE</v>
          </cell>
          <cell r="E906">
            <v>14982.33</v>
          </cell>
        </row>
        <row r="907">
          <cell r="C907">
            <v>280120</v>
          </cell>
          <cell r="D907" t="str">
            <v>RES OFFSET - ENV CRT</v>
          </cell>
          <cell r="E907">
            <v>780241.74</v>
          </cell>
        </row>
        <row r="908">
          <cell r="C908">
            <v>280125</v>
          </cell>
          <cell r="D908" t="str">
            <v>RES OFFSET - FR AMER</v>
          </cell>
          <cell r="E908">
            <v>158120.4</v>
          </cell>
        </row>
        <row r="909">
          <cell r="C909">
            <v>280205</v>
          </cell>
          <cell r="D909" t="str">
            <v>FIN UTIL LEASE LIA</v>
          </cell>
          <cell r="E909">
            <v>0</v>
          </cell>
        </row>
        <row r="910">
          <cell r="C910">
            <v>280605</v>
          </cell>
          <cell r="D910" t="str">
            <v>O/L - WC Reclass- LT</v>
          </cell>
          <cell r="E910">
            <v>-968759</v>
          </cell>
        </row>
        <row r="911">
          <cell r="C911">
            <v>280610</v>
          </cell>
          <cell r="D911" t="str">
            <v>DCP - EXEC AND DIR</v>
          </cell>
          <cell r="E911">
            <v>-8584247.0399999991</v>
          </cell>
        </row>
        <row r="912">
          <cell r="C912">
            <v>280615</v>
          </cell>
          <cell r="D912" t="str">
            <v>EDCP</v>
          </cell>
          <cell r="E912">
            <v>0</v>
          </cell>
        </row>
        <row r="913">
          <cell r="C913">
            <v>280620</v>
          </cell>
          <cell r="D913" t="str">
            <v>DDCP</v>
          </cell>
          <cell r="E913">
            <v>-5035332.71</v>
          </cell>
        </row>
        <row r="914">
          <cell r="C914">
            <v>280630</v>
          </cell>
          <cell r="D914" t="str">
            <v>MISC NONCUR LIA-RECL</v>
          </cell>
          <cell r="E914">
            <v>-417833.14</v>
          </cell>
        </row>
        <row r="915">
          <cell r="C915">
            <v>280635</v>
          </cell>
          <cell r="D915" t="str">
            <v>Western States Liab</v>
          </cell>
          <cell r="E915">
            <v>-5369079</v>
          </cell>
        </row>
        <row r="916">
          <cell r="C916">
            <v>280640</v>
          </cell>
          <cell r="D916" t="str">
            <v>West States LT-contr</v>
          </cell>
          <cell r="E916">
            <v>394515.9</v>
          </cell>
        </row>
        <row r="917">
          <cell r="C917">
            <v>280650</v>
          </cell>
          <cell r="D917" t="str">
            <v>AUTO SELF-INSURANCE</v>
          </cell>
          <cell r="E917">
            <v>-24000</v>
          </cell>
        </row>
        <row r="918">
          <cell r="C918">
            <v>280655</v>
          </cell>
          <cell r="D918" t="str">
            <v>INJ &amp; DAMAGE RES-OPE</v>
          </cell>
          <cell r="E918">
            <v>-136134</v>
          </cell>
        </row>
        <row r="919">
          <cell r="C919">
            <v>280660</v>
          </cell>
          <cell r="D919" t="str">
            <v>INJ &amp; DAMAGE RES-CON</v>
          </cell>
          <cell r="E919">
            <v>-78000</v>
          </cell>
        </row>
        <row r="920">
          <cell r="C920">
            <v>280665</v>
          </cell>
          <cell r="D920" t="str">
            <v>INJ &amp; DAMAGE RES-HR</v>
          </cell>
          <cell r="E920">
            <v>-20000</v>
          </cell>
        </row>
        <row r="921">
          <cell r="C921">
            <v>280675</v>
          </cell>
          <cell r="D921" t="str">
            <v>ACC LIAB-EXEMPT VACA</v>
          </cell>
          <cell r="E921">
            <v>-4383513.24</v>
          </cell>
        </row>
        <row r="922">
          <cell r="C922">
            <v>311010</v>
          </cell>
          <cell r="D922" t="str">
            <v>COMMON STOCK - NO PA</v>
          </cell>
          <cell r="E922">
            <v>-449904224.92000002</v>
          </cell>
        </row>
        <row r="923">
          <cell r="C923">
            <v>311020</v>
          </cell>
          <cell r="D923" t="str">
            <v>CAPITAL</v>
          </cell>
          <cell r="E923">
            <v>-388579701.74000001</v>
          </cell>
        </row>
        <row r="924">
          <cell r="C924">
            <v>311025</v>
          </cell>
          <cell r="D924" t="str">
            <v>CS EXP - DRIP &amp; ESPP</v>
          </cell>
          <cell r="E924">
            <v>6880.06</v>
          </cell>
        </row>
        <row r="925">
          <cell r="C925">
            <v>311030</v>
          </cell>
          <cell r="D925" t="str">
            <v>CS EXP - ISSUANCE</v>
          </cell>
          <cell r="E925">
            <v>4188234.08</v>
          </cell>
        </row>
        <row r="926">
          <cell r="C926">
            <v>311205</v>
          </cell>
          <cell r="D926" t="str">
            <v>PREM-CAP STOCK-OTHER</v>
          </cell>
          <cell r="E926">
            <v>-293561404.88999999</v>
          </cell>
        </row>
        <row r="927">
          <cell r="C927">
            <v>311210</v>
          </cell>
          <cell r="D927" t="str">
            <v>APIC - STOCK BASED C</v>
          </cell>
          <cell r="E927">
            <v>-2914607.47</v>
          </cell>
        </row>
        <row r="928">
          <cell r="C928">
            <v>311215</v>
          </cell>
          <cell r="D928" t="str">
            <v>APIC - LTIP</v>
          </cell>
          <cell r="E928">
            <v>-3698477.62</v>
          </cell>
        </row>
        <row r="929">
          <cell r="C929">
            <v>311220</v>
          </cell>
          <cell r="D929" t="str">
            <v>APIC - OTHER</v>
          </cell>
          <cell r="E929">
            <v>227648901.40000001</v>
          </cell>
        </row>
        <row r="930">
          <cell r="C930">
            <v>311225</v>
          </cell>
          <cell r="D930" t="str">
            <v>REDUCTION IN PAR - C</v>
          </cell>
          <cell r="E930">
            <v>293561404.88999999</v>
          </cell>
        </row>
        <row r="931">
          <cell r="C931">
            <v>311230</v>
          </cell>
          <cell r="D931" t="str">
            <v>APIC - REAQRD PRFD S</v>
          </cell>
          <cell r="E931">
            <v>-1649863.59</v>
          </cell>
        </row>
        <row r="932">
          <cell r="C932">
            <v>311235</v>
          </cell>
          <cell r="D932" t="str">
            <v>INST RECD-STOCK-EMP</v>
          </cell>
          <cell r="E932">
            <v>0</v>
          </cell>
        </row>
        <row r="933">
          <cell r="C933">
            <v>316005</v>
          </cell>
          <cell r="D933" t="str">
            <v>RETAINED EARNINGS</v>
          </cell>
          <cell r="E933">
            <v>-529277865.91000003</v>
          </cell>
        </row>
        <row r="934">
          <cell r="C934">
            <v>316006</v>
          </cell>
          <cell r="D934" t="str">
            <v>DIVIDENDS</v>
          </cell>
          <cell r="E934">
            <v>62666839.329999998</v>
          </cell>
        </row>
        <row r="935">
          <cell r="C935">
            <v>316015</v>
          </cell>
          <cell r="D935" t="str">
            <v>UNDIST EARN-NNG FINA</v>
          </cell>
          <cell r="E935">
            <v>2562211.71</v>
          </cell>
        </row>
        <row r="936">
          <cell r="C936">
            <v>316020</v>
          </cell>
          <cell r="D936" t="str">
            <v>UNDIST EARN - NW ENE</v>
          </cell>
          <cell r="E936">
            <v>8436924.7599999998</v>
          </cell>
        </row>
        <row r="937">
          <cell r="C937">
            <v>316025</v>
          </cell>
          <cell r="D937" t="str">
            <v>R/E - KB PIPELINE</v>
          </cell>
          <cell r="E937">
            <v>933350.75</v>
          </cell>
        </row>
        <row r="938">
          <cell r="C938">
            <v>316045</v>
          </cell>
          <cell r="D938" t="str">
            <v>R/E-EARNINGS-FIN</v>
          </cell>
          <cell r="E938">
            <v>-36350095.390000001</v>
          </cell>
        </row>
        <row r="939">
          <cell r="C939">
            <v>320005</v>
          </cell>
          <cell r="D939" t="str">
            <v>OTHER COMP INCOME</v>
          </cell>
          <cell r="E939">
            <v>6414192.1600000001</v>
          </cell>
        </row>
        <row r="940">
          <cell r="C940">
            <v>390000</v>
          </cell>
          <cell r="D940" t="str">
            <v>CONV G/L Bal Offset</v>
          </cell>
          <cell r="E940">
            <v>-1.47</v>
          </cell>
        </row>
        <row r="941">
          <cell r="C941">
            <v>399999</v>
          </cell>
          <cell r="D941" t="str">
            <v>CLEARING ACT DOC SPL</v>
          </cell>
          <cell r="E94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K110"/>
  <sheetViews>
    <sheetView showGridLines="0" topLeftCell="C1" workbookViewId="0">
      <selection activeCell="F10" sqref="F10"/>
    </sheetView>
  </sheetViews>
  <sheetFormatPr defaultColWidth="9.1796875" defaultRowHeight="12.5" outlineLevelRow="1" outlineLevelCol="1" x14ac:dyDescent="0.25"/>
  <cols>
    <col min="1" max="1" width="7.1796875" style="1" customWidth="1"/>
    <col min="2" max="2" width="4.453125" style="1" customWidth="1"/>
    <col min="3" max="3" width="13.54296875" style="1" customWidth="1" outlineLevel="1"/>
    <col min="4" max="4" width="22.7265625" style="1" customWidth="1" outlineLevel="1"/>
    <col min="5" max="5" width="10.81640625" style="1" customWidth="1"/>
    <col min="6" max="6" width="38.26953125" style="1" customWidth="1"/>
    <col min="7" max="11" width="15.7265625" style="1" hidden="1" customWidth="1" outlineLevel="1"/>
    <col min="12" max="12" width="15.7265625" style="1" hidden="1" customWidth="1" outlineLevel="1" collapsed="1"/>
    <col min="13" max="18" width="15.7265625" style="1" hidden="1" customWidth="1" outlineLevel="1"/>
    <col min="19" max="19" width="15.7265625" style="1" hidden="1" customWidth="1" outlineLevel="1" collapsed="1"/>
    <col min="20" max="54" width="15.7265625" style="1" hidden="1" customWidth="1" outlineLevel="1"/>
    <col min="55" max="55" width="15.7265625" style="1" hidden="1" customWidth="1" outlineLevel="1" collapsed="1"/>
    <col min="56" max="71" width="15.7265625" style="1" hidden="1" customWidth="1" outlineLevel="1"/>
    <col min="72" max="72" width="16.81640625" style="1" hidden="1" customWidth="1" outlineLevel="1"/>
    <col min="73" max="114" width="15.7265625" style="1" hidden="1" customWidth="1" outlineLevel="1"/>
    <col min="115" max="115" width="15.7265625" style="1" hidden="1" customWidth="1" collapsed="1"/>
    <col min="116" max="124" width="15.7265625" style="1" hidden="1" customWidth="1" outlineLevel="1"/>
    <col min="125" max="126" width="15.81640625" style="1" hidden="1" customWidth="1" outlineLevel="1"/>
    <col min="127" max="127" width="15.81640625" style="1" customWidth="1" collapsed="1"/>
    <col min="128" max="139" width="15.7265625" style="1" customWidth="1"/>
    <col min="140" max="141" width="16" style="1" customWidth="1"/>
    <col min="142" max="16384" width="9.1796875" style="1"/>
  </cols>
  <sheetData>
    <row r="1" spans="1:141" x14ac:dyDescent="0.25">
      <c r="C1" s="35" t="s">
        <v>1740</v>
      </c>
      <c r="E1" s="35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</row>
    <row r="2" spans="1:141" x14ac:dyDescent="0.25">
      <c r="C2" s="35" t="s">
        <v>1741</v>
      </c>
      <c r="E2" s="35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P2" s="37"/>
    </row>
    <row r="3" spans="1:141" x14ac:dyDescent="0.25">
      <c r="C3" s="35" t="s">
        <v>1742</v>
      </c>
      <c r="E3" s="38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</row>
    <row r="4" spans="1:141" x14ac:dyDescent="0.25">
      <c r="C4" s="35" t="s">
        <v>1743</v>
      </c>
      <c r="E4" s="35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</row>
    <row r="5" spans="1:141" x14ac:dyDescent="0.25">
      <c r="C5" s="35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CC5" s="1">
        <v>6</v>
      </c>
      <c r="CD5" s="1">
        <v>7</v>
      </c>
      <c r="CE5" s="1">
        <v>8</v>
      </c>
      <c r="CF5" s="1">
        <v>9</v>
      </c>
      <c r="CG5" s="1">
        <v>10</v>
      </c>
      <c r="CH5" s="1">
        <v>11</v>
      </c>
      <c r="CI5" s="1">
        <v>12</v>
      </c>
      <c r="CJ5" s="1">
        <v>13</v>
      </c>
      <c r="CK5" s="1">
        <v>14</v>
      </c>
      <c r="CL5" s="1">
        <v>15</v>
      </c>
      <c r="CM5" s="1">
        <v>16</v>
      </c>
    </row>
    <row r="6" spans="1:141" x14ac:dyDescent="0.25">
      <c r="G6" s="40">
        <v>2011</v>
      </c>
      <c r="H6" s="40">
        <f>+G6+1</f>
        <v>2012</v>
      </c>
      <c r="I6" s="40">
        <f>+H6</f>
        <v>2012</v>
      </c>
      <c r="J6" s="40">
        <f t="shared" ref="J6:R6" si="0">+I6</f>
        <v>2012</v>
      </c>
      <c r="K6" s="40">
        <f t="shared" si="0"/>
        <v>2012</v>
      </c>
      <c r="L6" s="40">
        <f t="shared" si="0"/>
        <v>2012</v>
      </c>
      <c r="M6" s="40">
        <f t="shared" si="0"/>
        <v>2012</v>
      </c>
      <c r="N6" s="40">
        <f t="shared" si="0"/>
        <v>2012</v>
      </c>
      <c r="O6" s="40">
        <f t="shared" si="0"/>
        <v>2012</v>
      </c>
      <c r="P6" s="40">
        <f t="shared" si="0"/>
        <v>2012</v>
      </c>
      <c r="Q6" s="40">
        <f t="shared" si="0"/>
        <v>2012</v>
      </c>
      <c r="R6" s="40">
        <f t="shared" si="0"/>
        <v>2012</v>
      </c>
      <c r="S6" s="40">
        <f>+R6</f>
        <v>2012</v>
      </c>
      <c r="T6" s="40">
        <v>2013</v>
      </c>
      <c r="U6" s="40">
        <v>2013</v>
      </c>
      <c r="V6" s="40">
        <v>2013</v>
      </c>
      <c r="W6" s="40">
        <f>+V6</f>
        <v>2013</v>
      </c>
      <c r="X6" s="40">
        <f t="shared" ref="X6:AE6" si="1">+W6</f>
        <v>2013</v>
      </c>
      <c r="Y6" s="40">
        <f t="shared" si="1"/>
        <v>2013</v>
      </c>
      <c r="Z6" s="40">
        <f t="shared" si="1"/>
        <v>2013</v>
      </c>
      <c r="AA6" s="40">
        <f t="shared" si="1"/>
        <v>2013</v>
      </c>
      <c r="AB6" s="40">
        <f t="shared" si="1"/>
        <v>2013</v>
      </c>
      <c r="AC6" s="40">
        <f t="shared" si="1"/>
        <v>2013</v>
      </c>
      <c r="AD6" s="40">
        <f t="shared" si="1"/>
        <v>2013</v>
      </c>
      <c r="AE6" s="40">
        <f t="shared" si="1"/>
        <v>2013</v>
      </c>
      <c r="AF6" s="40">
        <v>2014</v>
      </c>
      <c r="AG6" s="40">
        <f>+AF6</f>
        <v>2014</v>
      </c>
      <c r="AH6" s="40">
        <f t="shared" ref="AH6:AQ6" si="2">+AG6</f>
        <v>2014</v>
      </c>
      <c r="AI6" s="40">
        <f t="shared" si="2"/>
        <v>2014</v>
      </c>
      <c r="AJ6" s="40">
        <f t="shared" si="2"/>
        <v>2014</v>
      </c>
      <c r="AK6" s="40">
        <f t="shared" si="2"/>
        <v>2014</v>
      </c>
      <c r="AL6" s="40">
        <f t="shared" si="2"/>
        <v>2014</v>
      </c>
      <c r="AM6" s="40">
        <f t="shared" si="2"/>
        <v>2014</v>
      </c>
      <c r="AN6" s="40">
        <f t="shared" si="2"/>
        <v>2014</v>
      </c>
      <c r="AO6" s="40">
        <f t="shared" si="2"/>
        <v>2014</v>
      </c>
      <c r="AP6" s="40">
        <f t="shared" si="2"/>
        <v>2014</v>
      </c>
      <c r="AQ6" s="40">
        <f t="shared" si="2"/>
        <v>2014</v>
      </c>
      <c r="AR6" s="40">
        <f>+AQ6+1</f>
        <v>2015</v>
      </c>
      <c r="AS6" s="40">
        <f>$AR$6</f>
        <v>2015</v>
      </c>
      <c r="AT6" s="40">
        <f t="shared" ref="AT6:BC6" si="3">$AR$6</f>
        <v>2015</v>
      </c>
      <c r="AU6" s="40">
        <f t="shared" si="3"/>
        <v>2015</v>
      </c>
      <c r="AV6" s="40">
        <f t="shared" si="3"/>
        <v>2015</v>
      </c>
      <c r="AW6" s="40">
        <f t="shared" si="3"/>
        <v>2015</v>
      </c>
      <c r="AX6" s="40">
        <f t="shared" si="3"/>
        <v>2015</v>
      </c>
      <c r="AY6" s="40">
        <f t="shared" si="3"/>
        <v>2015</v>
      </c>
      <c r="AZ6" s="40">
        <f t="shared" si="3"/>
        <v>2015</v>
      </c>
      <c r="BA6" s="40">
        <f t="shared" si="3"/>
        <v>2015</v>
      </c>
      <c r="BB6" s="40">
        <f t="shared" si="3"/>
        <v>2015</v>
      </c>
      <c r="BC6" s="40">
        <f t="shared" si="3"/>
        <v>2015</v>
      </c>
      <c r="BD6" s="40">
        <v>2016</v>
      </c>
      <c r="BE6" s="40">
        <v>2016</v>
      </c>
      <c r="BF6" s="40">
        <v>2016</v>
      </c>
      <c r="BG6" s="40">
        <v>2016</v>
      </c>
      <c r="BH6" s="40">
        <v>2016</v>
      </c>
      <c r="BI6" s="40">
        <v>2016</v>
      </c>
      <c r="BJ6" s="40">
        <v>2016</v>
      </c>
      <c r="BK6" s="40">
        <v>2016</v>
      </c>
      <c r="BL6" s="40">
        <v>2016</v>
      </c>
      <c r="BM6" s="40">
        <v>2016</v>
      </c>
      <c r="BN6" s="40">
        <v>2016</v>
      </c>
      <c r="BO6" s="40">
        <v>2016</v>
      </c>
      <c r="BP6" s="40">
        <v>2017</v>
      </c>
      <c r="BQ6" s="40">
        <v>2017</v>
      </c>
      <c r="BR6" s="40">
        <v>2017</v>
      </c>
      <c r="BS6" s="40">
        <v>2017</v>
      </c>
      <c r="BT6" s="40">
        <v>2017</v>
      </c>
      <c r="BU6" s="40">
        <v>2017</v>
      </c>
      <c r="BV6" s="40">
        <v>2017</v>
      </c>
      <c r="BW6" s="40">
        <v>2017</v>
      </c>
      <c r="BX6" s="40">
        <v>2017</v>
      </c>
      <c r="BY6" s="40">
        <v>2017</v>
      </c>
      <c r="BZ6" s="40">
        <v>2017</v>
      </c>
      <c r="CA6" s="40">
        <v>2017</v>
      </c>
      <c r="CB6" s="40">
        <v>2018</v>
      </c>
      <c r="CC6" s="40">
        <v>2018</v>
      </c>
      <c r="CD6" s="40">
        <v>2018</v>
      </c>
      <c r="CE6" s="40">
        <v>2018</v>
      </c>
      <c r="CF6" s="40">
        <v>2018</v>
      </c>
      <c r="CG6" s="40">
        <v>2018</v>
      </c>
      <c r="CH6" s="40">
        <v>2018</v>
      </c>
      <c r="CI6" s="40">
        <v>2018</v>
      </c>
      <c r="CJ6" s="40">
        <v>2018</v>
      </c>
      <c r="CK6" s="40">
        <v>2018</v>
      </c>
      <c r="CL6" s="40">
        <v>2018</v>
      </c>
      <c r="CM6" s="40">
        <v>2018</v>
      </c>
      <c r="CN6" s="40">
        <v>2019</v>
      </c>
      <c r="CO6" s="40">
        <f>CN6</f>
        <v>2019</v>
      </c>
      <c r="CP6" s="40">
        <f t="shared" ref="CP6:CY6" si="4">CO6</f>
        <v>2019</v>
      </c>
      <c r="CQ6" s="40">
        <f t="shared" si="4"/>
        <v>2019</v>
      </c>
      <c r="CR6" s="40">
        <f t="shared" si="4"/>
        <v>2019</v>
      </c>
      <c r="CS6" s="40">
        <f t="shared" si="4"/>
        <v>2019</v>
      </c>
      <c r="CT6" s="40">
        <f t="shared" si="4"/>
        <v>2019</v>
      </c>
      <c r="CU6" s="40">
        <f t="shared" si="4"/>
        <v>2019</v>
      </c>
      <c r="CV6" s="40">
        <f t="shared" si="4"/>
        <v>2019</v>
      </c>
      <c r="CW6" s="40">
        <f t="shared" si="4"/>
        <v>2019</v>
      </c>
      <c r="CX6" s="40">
        <f t="shared" si="4"/>
        <v>2019</v>
      </c>
      <c r="CY6" s="40">
        <f t="shared" si="4"/>
        <v>2019</v>
      </c>
      <c r="CZ6" s="40">
        <v>2020</v>
      </c>
      <c r="DA6" s="40">
        <v>2020</v>
      </c>
      <c r="DB6" s="40">
        <v>2020</v>
      </c>
      <c r="DC6" s="40">
        <v>2020</v>
      </c>
      <c r="DD6" s="40">
        <v>2020</v>
      </c>
      <c r="DE6" s="40">
        <v>2020</v>
      </c>
      <c r="DF6" s="40">
        <v>2020</v>
      </c>
      <c r="DG6" s="40">
        <v>2020</v>
      </c>
      <c r="DH6" s="40">
        <v>2020</v>
      </c>
      <c r="DI6" s="40">
        <v>2020</v>
      </c>
      <c r="DJ6" s="40">
        <v>2020</v>
      </c>
      <c r="DK6" s="40">
        <v>2020</v>
      </c>
      <c r="DL6" s="40">
        <v>2021</v>
      </c>
      <c r="DM6" s="40">
        <v>2021</v>
      </c>
      <c r="DN6" s="40">
        <v>2021</v>
      </c>
      <c r="DO6" s="40">
        <v>2021</v>
      </c>
      <c r="DP6" s="40">
        <v>2021</v>
      </c>
      <c r="DQ6" s="40">
        <v>2021</v>
      </c>
      <c r="DR6" s="40">
        <v>2021</v>
      </c>
      <c r="DS6" s="40">
        <v>2021</v>
      </c>
      <c r="DT6" s="40">
        <v>2021</v>
      </c>
      <c r="DU6" s="40">
        <v>2021</v>
      </c>
      <c r="DV6" s="40">
        <v>2021</v>
      </c>
      <c r="DW6" s="40">
        <v>2021</v>
      </c>
      <c r="DX6" s="40">
        <v>2022</v>
      </c>
      <c r="DY6" s="40">
        <v>2022</v>
      </c>
      <c r="DZ6" s="40">
        <v>2022</v>
      </c>
      <c r="EA6" s="40">
        <v>2022</v>
      </c>
      <c r="EB6" s="40">
        <v>2022</v>
      </c>
      <c r="EC6" s="40">
        <v>2022</v>
      </c>
      <c r="ED6" s="40">
        <v>2022</v>
      </c>
      <c r="EE6" s="40">
        <v>2022</v>
      </c>
      <c r="EF6" s="40">
        <v>2022</v>
      </c>
      <c r="EG6" s="40">
        <v>2022</v>
      </c>
      <c r="EH6" s="40">
        <v>2022</v>
      </c>
      <c r="EI6" s="40">
        <v>2022</v>
      </c>
      <c r="EJ6" s="41" t="s">
        <v>1744</v>
      </c>
      <c r="EK6" s="41"/>
    </row>
    <row r="7" spans="1:141" x14ac:dyDescent="0.25">
      <c r="A7" s="42" t="s">
        <v>1745</v>
      </c>
      <c r="B7" s="42"/>
      <c r="G7" s="43" t="s">
        <v>1746</v>
      </c>
      <c r="H7" s="43" t="s">
        <v>1747</v>
      </c>
      <c r="I7" s="43" t="s">
        <v>1748</v>
      </c>
      <c r="J7" s="43" t="s">
        <v>1749</v>
      </c>
      <c r="K7" s="43" t="s">
        <v>1750</v>
      </c>
      <c r="L7" s="43" t="s">
        <v>1751</v>
      </c>
      <c r="M7" s="43" t="s">
        <v>1752</v>
      </c>
      <c r="N7" s="43" t="s">
        <v>1753</v>
      </c>
      <c r="O7" s="43" t="s">
        <v>1754</v>
      </c>
      <c r="P7" s="43" t="s">
        <v>1755</v>
      </c>
      <c r="Q7" s="43" t="s">
        <v>1756</v>
      </c>
      <c r="R7" s="43" t="s">
        <v>1757</v>
      </c>
      <c r="S7" s="43" t="s">
        <v>1746</v>
      </c>
      <c r="T7" s="43" t="s">
        <v>1747</v>
      </c>
      <c r="U7" s="43" t="s">
        <v>1748</v>
      </c>
      <c r="V7" s="43" t="s">
        <v>1749</v>
      </c>
      <c r="W7" s="43" t="s">
        <v>1750</v>
      </c>
      <c r="X7" s="43" t="s">
        <v>1751</v>
      </c>
      <c r="Y7" s="43" t="s">
        <v>1752</v>
      </c>
      <c r="Z7" s="43" t="s">
        <v>1753</v>
      </c>
      <c r="AA7" s="43" t="s">
        <v>1754</v>
      </c>
      <c r="AB7" s="43" t="s">
        <v>1755</v>
      </c>
      <c r="AC7" s="43" t="s">
        <v>1756</v>
      </c>
      <c r="AD7" s="43" t="s">
        <v>1757</v>
      </c>
      <c r="AE7" s="43" t="s">
        <v>1746</v>
      </c>
      <c r="AF7" s="43" t="s">
        <v>1747</v>
      </c>
      <c r="AG7" s="43" t="s">
        <v>1748</v>
      </c>
      <c r="AH7" s="43" t="s">
        <v>1749</v>
      </c>
      <c r="AI7" s="43" t="s">
        <v>1750</v>
      </c>
      <c r="AJ7" s="43" t="s">
        <v>1751</v>
      </c>
      <c r="AK7" s="43" t="s">
        <v>1752</v>
      </c>
      <c r="AL7" s="43" t="s">
        <v>1753</v>
      </c>
      <c r="AM7" s="43" t="s">
        <v>1754</v>
      </c>
      <c r="AN7" s="43" t="s">
        <v>1755</v>
      </c>
      <c r="AO7" s="43" t="s">
        <v>1756</v>
      </c>
      <c r="AP7" s="43" t="s">
        <v>1757</v>
      </c>
      <c r="AQ7" s="43" t="s">
        <v>1746</v>
      </c>
      <c r="AR7" s="43" t="s">
        <v>1747</v>
      </c>
      <c r="AS7" s="43" t="s">
        <v>1748</v>
      </c>
      <c r="AT7" s="43" t="s">
        <v>1749</v>
      </c>
      <c r="AU7" s="43" t="s">
        <v>1750</v>
      </c>
      <c r="AV7" s="43" t="s">
        <v>1751</v>
      </c>
      <c r="AW7" s="43" t="s">
        <v>1752</v>
      </c>
      <c r="AX7" s="43" t="s">
        <v>1753</v>
      </c>
      <c r="AY7" s="43" t="s">
        <v>1754</v>
      </c>
      <c r="AZ7" s="43" t="s">
        <v>1755</v>
      </c>
      <c r="BA7" s="43" t="s">
        <v>1756</v>
      </c>
      <c r="BB7" s="43" t="s">
        <v>1757</v>
      </c>
      <c r="BC7" s="43" t="s">
        <v>1746</v>
      </c>
      <c r="BD7" s="43" t="s">
        <v>1747</v>
      </c>
      <c r="BE7" s="43" t="s">
        <v>1748</v>
      </c>
      <c r="BF7" s="43" t="s">
        <v>1749</v>
      </c>
      <c r="BG7" s="43" t="s">
        <v>1750</v>
      </c>
      <c r="BH7" s="43" t="s">
        <v>1751</v>
      </c>
      <c r="BI7" s="43" t="s">
        <v>1752</v>
      </c>
      <c r="BJ7" s="43" t="s">
        <v>1753</v>
      </c>
      <c r="BK7" s="43" t="s">
        <v>1754</v>
      </c>
      <c r="BL7" s="43" t="s">
        <v>1755</v>
      </c>
      <c r="BM7" s="43" t="s">
        <v>1756</v>
      </c>
      <c r="BN7" s="43" t="s">
        <v>1757</v>
      </c>
      <c r="BO7" s="43" t="s">
        <v>1746</v>
      </c>
      <c r="BP7" s="43" t="s">
        <v>1747</v>
      </c>
      <c r="BQ7" s="43" t="s">
        <v>1748</v>
      </c>
      <c r="BR7" s="43" t="s">
        <v>1749</v>
      </c>
      <c r="BS7" s="43" t="s">
        <v>1750</v>
      </c>
      <c r="BT7" s="43" t="s">
        <v>1751</v>
      </c>
      <c r="BU7" s="43" t="s">
        <v>1752</v>
      </c>
      <c r="BV7" s="43" t="s">
        <v>1753</v>
      </c>
      <c r="BW7" s="43" t="s">
        <v>1754</v>
      </c>
      <c r="BX7" s="43" t="s">
        <v>1755</v>
      </c>
      <c r="BY7" s="43" t="s">
        <v>1756</v>
      </c>
      <c r="BZ7" s="43" t="s">
        <v>1757</v>
      </c>
      <c r="CA7" s="43" t="s">
        <v>1746</v>
      </c>
      <c r="CB7" s="43" t="s">
        <v>1747</v>
      </c>
      <c r="CC7" s="43" t="s">
        <v>1748</v>
      </c>
      <c r="CD7" s="43" t="s">
        <v>1749</v>
      </c>
      <c r="CE7" s="43" t="s">
        <v>1750</v>
      </c>
      <c r="CF7" s="43" t="s">
        <v>1751</v>
      </c>
      <c r="CG7" s="43" t="s">
        <v>1752</v>
      </c>
      <c r="CH7" s="43" t="s">
        <v>1753</v>
      </c>
      <c r="CI7" s="43" t="s">
        <v>1754</v>
      </c>
      <c r="CJ7" s="43" t="s">
        <v>1755</v>
      </c>
      <c r="CK7" s="43" t="s">
        <v>1756</v>
      </c>
      <c r="CL7" s="43" t="s">
        <v>1757</v>
      </c>
      <c r="CM7" s="43" t="s">
        <v>1746</v>
      </c>
      <c r="CN7" s="43" t="s">
        <v>1747</v>
      </c>
      <c r="CO7" s="43" t="s">
        <v>1748</v>
      </c>
      <c r="CP7" s="43" t="s">
        <v>1749</v>
      </c>
      <c r="CQ7" s="43" t="s">
        <v>1750</v>
      </c>
      <c r="CR7" s="43" t="s">
        <v>1751</v>
      </c>
      <c r="CS7" s="43" t="s">
        <v>1752</v>
      </c>
      <c r="CT7" s="43" t="s">
        <v>1753</v>
      </c>
      <c r="CU7" s="43" t="s">
        <v>1754</v>
      </c>
      <c r="CV7" s="43" t="s">
        <v>1755</v>
      </c>
      <c r="CW7" s="43" t="s">
        <v>1756</v>
      </c>
      <c r="CX7" s="43" t="s">
        <v>1757</v>
      </c>
      <c r="CY7" s="43" t="s">
        <v>1746</v>
      </c>
      <c r="CZ7" s="43" t="s">
        <v>1747</v>
      </c>
      <c r="DA7" s="43" t="s">
        <v>1748</v>
      </c>
      <c r="DB7" s="43" t="s">
        <v>1749</v>
      </c>
      <c r="DC7" s="43" t="s">
        <v>1750</v>
      </c>
      <c r="DD7" s="43" t="s">
        <v>1751</v>
      </c>
      <c r="DE7" s="43" t="s">
        <v>1752</v>
      </c>
      <c r="DF7" s="43" t="s">
        <v>1753</v>
      </c>
      <c r="DG7" s="43" t="s">
        <v>1754</v>
      </c>
      <c r="DH7" s="43" t="s">
        <v>1755</v>
      </c>
      <c r="DI7" s="43" t="s">
        <v>1756</v>
      </c>
      <c r="DJ7" s="43" t="s">
        <v>1757</v>
      </c>
      <c r="DK7" s="43" t="s">
        <v>1746</v>
      </c>
      <c r="DL7" s="43" t="s">
        <v>1747</v>
      </c>
      <c r="DM7" s="43" t="s">
        <v>1748</v>
      </c>
      <c r="DN7" s="43" t="s">
        <v>1749</v>
      </c>
      <c r="DO7" s="43" t="s">
        <v>1750</v>
      </c>
      <c r="DP7" s="43" t="s">
        <v>1751</v>
      </c>
      <c r="DQ7" s="43" t="s">
        <v>1752</v>
      </c>
      <c r="DR7" s="43" t="s">
        <v>1753</v>
      </c>
      <c r="DS7" s="43" t="s">
        <v>1754</v>
      </c>
      <c r="DT7" s="43" t="s">
        <v>1755</v>
      </c>
      <c r="DU7" s="43" t="s">
        <v>1756</v>
      </c>
      <c r="DV7" s="43" t="s">
        <v>1757</v>
      </c>
      <c r="DW7" s="43" t="s">
        <v>1746</v>
      </c>
      <c r="DX7" s="43" t="s">
        <v>1747</v>
      </c>
      <c r="DY7" s="43" t="s">
        <v>1748</v>
      </c>
      <c r="DZ7" s="43" t="s">
        <v>1749</v>
      </c>
      <c r="EA7" s="43" t="s">
        <v>1750</v>
      </c>
      <c r="EB7" s="43" t="s">
        <v>1751</v>
      </c>
      <c r="EC7" s="43" t="s">
        <v>1752</v>
      </c>
      <c r="ED7" s="43" t="s">
        <v>1753</v>
      </c>
      <c r="EE7" s="43" t="s">
        <v>1754</v>
      </c>
      <c r="EF7" s="43" t="s">
        <v>1755</v>
      </c>
      <c r="EG7" s="43" t="s">
        <v>1756</v>
      </c>
      <c r="EH7" s="43" t="s">
        <v>1757</v>
      </c>
      <c r="EI7" s="43" t="s">
        <v>1746</v>
      </c>
      <c r="EJ7" s="44" t="s">
        <v>1758</v>
      </c>
      <c r="EK7" s="40"/>
    </row>
    <row r="8" spans="1:141" x14ac:dyDescent="0.25">
      <c r="A8" s="45">
        <v>1</v>
      </c>
      <c r="B8" s="45"/>
      <c r="C8" s="46" t="s">
        <v>1759</v>
      </c>
      <c r="F8" s="46" t="s">
        <v>1759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</row>
    <row r="9" spans="1:141" x14ac:dyDescent="0.25">
      <c r="A9" s="45">
        <f t="shared" ref="A9:A72" si="5">+A8+1</f>
        <v>2</v>
      </c>
      <c r="B9" s="45"/>
      <c r="C9" s="47" t="s">
        <v>1760</v>
      </c>
      <c r="F9" s="47" t="s">
        <v>1760</v>
      </c>
      <c r="G9" s="5">
        <v>601700000</v>
      </c>
      <c r="H9" s="5">
        <f t="shared" ref="H9:BS9" si="6">-H42</f>
        <v>471700000</v>
      </c>
      <c r="I9" s="5">
        <f t="shared" si="6"/>
        <v>471700000</v>
      </c>
      <c r="J9" s="5">
        <f t="shared" si="6"/>
        <v>511700000</v>
      </c>
      <c r="K9" s="5">
        <f t="shared" si="6"/>
        <v>511700000</v>
      </c>
      <c r="L9" s="5">
        <f t="shared" si="6"/>
        <v>511700000</v>
      </c>
      <c r="M9" s="5">
        <f t="shared" si="6"/>
        <v>511700000</v>
      </c>
      <c r="N9" s="5">
        <f t="shared" si="6"/>
        <v>511700000</v>
      </c>
      <c r="O9" s="5">
        <f t="shared" si="6"/>
        <v>511700000</v>
      </c>
      <c r="P9" s="5">
        <f t="shared" si="6"/>
        <v>511700000</v>
      </c>
      <c r="Q9" s="5">
        <f t="shared" si="6"/>
        <v>561700000</v>
      </c>
      <c r="R9" s="5">
        <f t="shared" si="6"/>
        <v>561700000</v>
      </c>
      <c r="S9" s="5">
        <f t="shared" si="6"/>
        <v>561700000</v>
      </c>
      <c r="T9" s="5">
        <f t="shared" si="6"/>
        <v>561700000</v>
      </c>
      <c r="U9" s="5">
        <f t="shared" si="6"/>
        <v>561700000</v>
      </c>
      <c r="V9" s="5">
        <f t="shared" si="6"/>
        <v>561700000</v>
      </c>
      <c r="W9" s="5">
        <f t="shared" si="6"/>
        <v>561700000</v>
      </c>
      <c r="X9" s="5">
        <f t="shared" si="6"/>
        <v>561700000</v>
      </c>
      <c r="Y9" s="5">
        <f t="shared" si="6"/>
        <v>561700000</v>
      </c>
      <c r="Z9" s="5">
        <f t="shared" si="6"/>
        <v>561700000</v>
      </c>
      <c r="AA9" s="5">
        <f t="shared" si="6"/>
        <v>611700000</v>
      </c>
      <c r="AB9" s="5">
        <f t="shared" si="6"/>
        <v>611700000</v>
      </c>
      <c r="AC9" s="5">
        <f t="shared" si="6"/>
        <v>611700000</v>
      </c>
      <c r="AD9" s="5">
        <f t="shared" si="6"/>
        <v>611700000</v>
      </c>
      <c r="AE9" s="5">
        <f t="shared" si="6"/>
        <v>611700000</v>
      </c>
      <c r="AF9" s="5">
        <f t="shared" si="6"/>
        <v>611700000</v>
      </c>
      <c r="AG9" s="5">
        <f t="shared" si="6"/>
        <v>611700000</v>
      </c>
      <c r="AH9" s="5">
        <f t="shared" si="6"/>
        <v>611700000</v>
      </c>
      <c r="AI9" s="5">
        <f t="shared" si="6"/>
        <v>611700000</v>
      </c>
      <c r="AJ9" s="5">
        <f t="shared" si="6"/>
        <v>611700000</v>
      </c>
      <c r="AK9" s="5">
        <f t="shared" si="6"/>
        <v>611700000</v>
      </c>
      <c r="AL9" s="5">
        <f t="shared" si="6"/>
        <v>611700000</v>
      </c>
      <c r="AM9" s="5">
        <f t="shared" si="6"/>
        <v>611700000</v>
      </c>
      <c r="AN9" s="5">
        <f t="shared" si="6"/>
        <v>601700000</v>
      </c>
      <c r="AO9" s="5">
        <f t="shared" si="6"/>
        <v>601700000</v>
      </c>
      <c r="AP9" s="5">
        <f t="shared" si="6"/>
        <v>601700000</v>
      </c>
      <c r="AQ9" s="5">
        <f t="shared" si="6"/>
        <v>601700000</v>
      </c>
      <c r="AR9" s="5">
        <f t="shared" si="6"/>
        <v>601700000</v>
      </c>
      <c r="AS9" s="5">
        <f t="shared" si="6"/>
        <v>601700000</v>
      </c>
      <c r="AT9" s="5">
        <f t="shared" si="6"/>
        <v>601700000</v>
      </c>
      <c r="AU9" s="5">
        <f t="shared" si="6"/>
        <v>601700000</v>
      </c>
      <c r="AV9" s="5">
        <f t="shared" si="6"/>
        <v>601700000</v>
      </c>
      <c r="AW9" s="5">
        <f t="shared" si="6"/>
        <v>561700000</v>
      </c>
      <c r="AX9" s="5">
        <f t="shared" si="6"/>
        <v>561700000</v>
      </c>
      <c r="AY9" s="5">
        <f t="shared" si="6"/>
        <v>561700000</v>
      </c>
      <c r="AZ9" s="5">
        <f t="shared" si="6"/>
        <v>561700000</v>
      </c>
      <c r="BA9" s="5">
        <f t="shared" si="6"/>
        <v>561700000</v>
      </c>
      <c r="BB9" s="5">
        <f t="shared" si="6"/>
        <v>561700000</v>
      </c>
      <c r="BC9" s="5">
        <f t="shared" si="6"/>
        <v>561700000</v>
      </c>
      <c r="BD9" s="5">
        <f t="shared" si="6"/>
        <v>561700000</v>
      </c>
      <c r="BE9" s="5">
        <f t="shared" si="6"/>
        <v>561700000</v>
      </c>
      <c r="BF9" s="5">
        <f t="shared" si="6"/>
        <v>561700000</v>
      </c>
      <c r="BG9" s="5">
        <f t="shared" si="6"/>
        <v>561700000</v>
      </c>
      <c r="BH9" s="5">
        <f t="shared" si="6"/>
        <v>561700000</v>
      </c>
      <c r="BI9" s="5">
        <f t="shared" si="6"/>
        <v>561700000</v>
      </c>
      <c r="BJ9" s="5">
        <f t="shared" si="6"/>
        <v>561700000</v>
      </c>
      <c r="BK9" s="5">
        <f t="shared" si="6"/>
        <v>561700000</v>
      </c>
      <c r="BL9" s="5">
        <f t="shared" si="6"/>
        <v>561700000</v>
      </c>
      <c r="BM9" s="5">
        <f t="shared" si="6"/>
        <v>561700000</v>
      </c>
      <c r="BN9" s="5">
        <f t="shared" si="6"/>
        <v>561700000</v>
      </c>
      <c r="BO9" s="5">
        <f t="shared" si="6"/>
        <v>686700000</v>
      </c>
      <c r="BP9" s="5">
        <f t="shared" si="6"/>
        <v>686700000</v>
      </c>
      <c r="BQ9" s="5">
        <f t="shared" si="6"/>
        <v>686700000</v>
      </c>
      <c r="BR9" s="5">
        <f t="shared" si="6"/>
        <v>686700000</v>
      </c>
      <c r="BS9" s="5">
        <f t="shared" si="6"/>
        <v>686700000</v>
      </c>
      <c r="BT9" s="5">
        <f t="shared" ref="BT9:CL9" si="7">-BT42</f>
        <v>686700000</v>
      </c>
      <c r="BU9" s="5">
        <f t="shared" si="7"/>
        <v>686700000</v>
      </c>
      <c r="BV9" s="5">
        <f t="shared" si="7"/>
        <v>686700000</v>
      </c>
      <c r="BW9" s="5">
        <f t="shared" si="7"/>
        <v>686700000</v>
      </c>
      <c r="BX9" s="5">
        <f t="shared" si="7"/>
        <v>686700000</v>
      </c>
      <c r="BY9" s="5">
        <f t="shared" si="7"/>
        <v>686700000</v>
      </c>
      <c r="BZ9" s="5">
        <f t="shared" si="7"/>
        <v>686700000</v>
      </c>
      <c r="CA9" s="5">
        <f t="shared" si="7"/>
        <v>686700000</v>
      </c>
      <c r="CB9" s="5">
        <f t="shared" si="7"/>
        <v>786700000</v>
      </c>
      <c r="CC9" s="5">
        <f t="shared" si="7"/>
        <v>786700000</v>
      </c>
      <c r="CD9" s="5">
        <f t="shared" si="7"/>
        <v>764700000</v>
      </c>
      <c r="CE9" s="5">
        <f t="shared" si="7"/>
        <v>764700000</v>
      </c>
      <c r="CF9" s="5">
        <f t="shared" si="7"/>
        <v>764700000</v>
      </c>
      <c r="CG9" s="5">
        <f t="shared" si="7"/>
        <v>764700000</v>
      </c>
      <c r="CH9" s="5">
        <f t="shared" si="7"/>
        <v>764700000</v>
      </c>
      <c r="CI9" s="5">
        <f t="shared" si="7"/>
        <v>764700000</v>
      </c>
      <c r="CJ9" s="5">
        <f t="shared" si="7"/>
        <v>814700000</v>
      </c>
      <c r="CK9" s="5">
        <f t="shared" si="7"/>
        <v>814700000</v>
      </c>
      <c r="CL9" s="5">
        <f t="shared" si="7"/>
        <v>814700000</v>
      </c>
      <c r="CM9" s="5">
        <f>-CM42</f>
        <v>739700000</v>
      </c>
      <c r="CN9" s="5">
        <f>-CN42</f>
        <v>739700000</v>
      </c>
      <c r="CO9" s="5">
        <f t="shared" ref="CO9:CX9" si="8">-CO42</f>
        <v>739700000</v>
      </c>
      <c r="CP9" s="5">
        <f t="shared" si="8"/>
        <v>739700000</v>
      </c>
      <c r="CQ9" s="5">
        <f>-CQ42</f>
        <v>739700000</v>
      </c>
      <c r="CR9" s="5">
        <f t="shared" si="8"/>
        <v>739700000</v>
      </c>
      <c r="CS9" s="5">
        <f t="shared" si="8"/>
        <v>879700000</v>
      </c>
      <c r="CT9" s="5">
        <f t="shared" si="8"/>
        <v>879700000</v>
      </c>
      <c r="CU9" s="5">
        <f t="shared" si="8"/>
        <v>879700000</v>
      </c>
      <c r="CV9" s="5">
        <f t="shared" si="8"/>
        <v>869700000</v>
      </c>
      <c r="CW9" s="5">
        <f t="shared" si="8"/>
        <v>869700000</v>
      </c>
      <c r="CX9" s="5">
        <f t="shared" si="8"/>
        <v>869700000</v>
      </c>
      <c r="CY9" s="5">
        <f>-CY42</f>
        <v>849700000</v>
      </c>
      <c r="CZ9" s="5">
        <f t="shared" ref="CZ9:EI9" si="9">-CZ42</f>
        <v>849700000</v>
      </c>
      <c r="DA9" s="5">
        <f t="shared" si="9"/>
        <v>774700000</v>
      </c>
      <c r="DB9" s="5">
        <f t="shared" si="9"/>
        <v>924700000</v>
      </c>
      <c r="DC9" s="5">
        <f t="shared" si="9"/>
        <v>924700000</v>
      </c>
      <c r="DD9" s="5">
        <f t="shared" si="9"/>
        <v>924700000</v>
      </c>
      <c r="DE9" s="5">
        <f t="shared" si="9"/>
        <v>924700000</v>
      </c>
      <c r="DF9" s="5">
        <f t="shared" si="9"/>
        <v>924700000</v>
      </c>
      <c r="DG9" s="5">
        <f t="shared" si="9"/>
        <v>924700000</v>
      </c>
      <c r="DH9" s="5">
        <f t="shared" si="9"/>
        <v>924700000</v>
      </c>
      <c r="DI9" s="5">
        <f t="shared" si="9"/>
        <v>924700000</v>
      </c>
      <c r="DJ9" s="5">
        <f t="shared" si="9"/>
        <v>924700000</v>
      </c>
      <c r="DK9" s="5">
        <f t="shared" si="9"/>
        <v>924700000</v>
      </c>
      <c r="DL9" s="5">
        <f t="shared" si="9"/>
        <v>924700000</v>
      </c>
      <c r="DM9" s="5">
        <f t="shared" si="9"/>
        <v>924700000</v>
      </c>
      <c r="DN9" s="5">
        <f t="shared" si="9"/>
        <v>924700000</v>
      </c>
      <c r="DO9" s="5">
        <f t="shared" si="9"/>
        <v>924700000</v>
      </c>
      <c r="DP9" s="5">
        <f t="shared" si="9"/>
        <v>924700000</v>
      </c>
      <c r="DQ9" s="5">
        <f t="shared" si="9"/>
        <v>924700000</v>
      </c>
      <c r="DR9" s="5">
        <f t="shared" si="9"/>
        <v>924700000</v>
      </c>
      <c r="DS9" s="5">
        <f t="shared" si="9"/>
        <v>914700000</v>
      </c>
      <c r="DT9" s="5">
        <f t="shared" si="9"/>
        <v>864700000</v>
      </c>
      <c r="DU9" s="5">
        <f t="shared" si="9"/>
        <v>864700000</v>
      </c>
      <c r="DV9" s="5">
        <f t="shared" si="9"/>
        <v>994700000</v>
      </c>
      <c r="DW9" s="5">
        <f t="shared" si="9"/>
        <v>994700000</v>
      </c>
      <c r="DX9" s="5">
        <f t="shared" si="9"/>
        <v>994699999.94000006</v>
      </c>
      <c r="DY9" s="5">
        <f t="shared" si="9"/>
        <v>994699999.94000006</v>
      </c>
      <c r="DZ9" s="5">
        <f t="shared" si="9"/>
        <v>994699999.94000006</v>
      </c>
      <c r="EA9" s="5">
        <f t="shared" si="9"/>
        <v>994699999.94000006</v>
      </c>
      <c r="EB9" s="5">
        <f t="shared" si="9"/>
        <v>994699999.94000006</v>
      </c>
      <c r="EC9" s="5">
        <f t="shared" si="9"/>
        <v>994699999.94000006</v>
      </c>
      <c r="ED9" s="5">
        <f t="shared" si="9"/>
        <v>994699999.94000006</v>
      </c>
      <c r="EE9" s="5">
        <f t="shared" si="9"/>
        <v>994699999.94000006</v>
      </c>
      <c r="EF9" s="5">
        <f t="shared" si="9"/>
        <v>1134699999.9400001</v>
      </c>
      <c r="EG9" s="5">
        <f t="shared" si="9"/>
        <v>1134699999.9400001</v>
      </c>
      <c r="EH9" s="5">
        <f t="shared" si="9"/>
        <v>1134699999.9400001</v>
      </c>
      <c r="EI9" s="5">
        <f t="shared" si="9"/>
        <v>1134699999.9400001</v>
      </c>
      <c r="EJ9" s="5">
        <f>((DW9/2+SUM(DX9:EH9)+EI9/2))/12</f>
        <v>1035533333.2758336</v>
      </c>
      <c r="EK9" s="6"/>
    </row>
    <row r="10" spans="1:141" x14ac:dyDescent="0.25">
      <c r="A10" s="45">
        <f t="shared" si="5"/>
        <v>3</v>
      </c>
      <c r="B10" s="45"/>
      <c r="C10" s="1" t="s">
        <v>1761</v>
      </c>
      <c r="F10" s="1" t="s">
        <v>1761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5"/>
    </row>
    <row r="11" spans="1:141" x14ac:dyDescent="0.25">
      <c r="A11" s="45">
        <f t="shared" si="5"/>
        <v>4</v>
      </c>
      <c r="B11" s="45"/>
      <c r="C11" s="47" t="s">
        <v>1762</v>
      </c>
      <c r="F11" s="47" t="s">
        <v>1762</v>
      </c>
      <c r="G11" s="49">
        <v>541111362.7099998</v>
      </c>
      <c r="H11" s="49">
        <f t="shared" ref="H11:BS11" si="10">+H37</f>
        <v>548916606.71000004</v>
      </c>
      <c r="I11" s="49">
        <f t="shared" si="10"/>
        <v>564170718.58999991</v>
      </c>
      <c r="J11" s="49">
        <f t="shared" si="10"/>
        <v>573219697.94000006</v>
      </c>
      <c r="K11" s="49">
        <f t="shared" si="10"/>
        <v>563628577.18999982</v>
      </c>
      <c r="L11" s="49">
        <f t="shared" si="10"/>
        <v>564963128.20000005</v>
      </c>
      <c r="M11" s="49">
        <f t="shared" si="10"/>
        <v>563078934.16000009</v>
      </c>
      <c r="N11" s="49">
        <f t="shared" si="10"/>
        <v>548169301.01999998</v>
      </c>
      <c r="O11" s="49">
        <f t="shared" si="10"/>
        <v>546280652.92999995</v>
      </c>
      <c r="P11" s="49">
        <f t="shared" si="10"/>
        <v>543562533.46000016</v>
      </c>
      <c r="Q11" s="49">
        <f t="shared" si="10"/>
        <v>534539527.41000009</v>
      </c>
      <c r="R11" s="49">
        <f t="shared" si="10"/>
        <v>544696007.81000006</v>
      </c>
      <c r="S11" s="49">
        <f t="shared" si="10"/>
        <v>560196195.62</v>
      </c>
      <c r="T11" s="49">
        <f t="shared" si="10"/>
        <v>564670803.95999992</v>
      </c>
      <c r="U11" s="49">
        <f t="shared" si="10"/>
        <v>577898614.66999996</v>
      </c>
      <c r="V11" s="49">
        <f t="shared" si="10"/>
        <v>586493353.3499999</v>
      </c>
      <c r="W11" s="49">
        <f t="shared" si="10"/>
        <v>575073523.46000004</v>
      </c>
      <c r="X11" s="49">
        <f t="shared" si="10"/>
        <v>580652129.43000019</v>
      </c>
      <c r="Y11" s="49">
        <f t="shared" si="10"/>
        <v>579412194.37</v>
      </c>
      <c r="Z11" s="49">
        <f t="shared" si="10"/>
        <v>564847872.56999981</v>
      </c>
      <c r="AA11" s="49">
        <f t="shared" si="10"/>
        <v>563474457.37</v>
      </c>
      <c r="AB11" s="49">
        <f t="shared" si="10"/>
        <v>561737712.05000007</v>
      </c>
      <c r="AC11" s="49">
        <f t="shared" si="10"/>
        <v>552327607.11000001</v>
      </c>
      <c r="AD11" s="49">
        <f t="shared" si="10"/>
        <v>564474767.83000004</v>
      </c>
      <c r="AE11" s="49">
        <f t="shared" si="10"/>
        <v>585199975.19999993</v>
      </c>
      <c r="AF11" s="49">
        <f t="shared" si="10"/>
        <v>590119633.24999976</v>
      </c>
      <c r="AG11" s="49">
        <f t="shared" si="10"/>
        <v>605101218.19999993</v>
      </c>
      <c r="AH11" s="49">
        <f t="shared" si="10"/>
        <v>613185357.0200001</v>
      </c>
      <c r="AI11" s="49">
        <f t="shared" si="10"/>
        <v>606344598.12</v>
      </c>
      <c r="AJ11" s="49">
        <f t="shared" si="10"/>
        <v>608029980.24999976</v>
      </c>
      <c r="AK11" s="49">
        <f t="shared" si="10"/>
        <v>607760319.30999994</v>
      </c>
      <c r="AL11" s="49">
        <f t="shared" si="10"/>
        <v>592764678.6500001</v>
      </c>
      <c r="AM11" s="49">
        <f t="shared" si="10"/>
        <v>592019358.52999997</v>
      </c>
      <c r="AN11" s="49">
        <f t="shared" si="10"/>
        <v>591354866.35000002</v>
      </c>
      <c r="AO11" s="49">
        <f t="shared" si="10"/>
        <v>582024425.83000004</v>
      </c>
      <c r="AP11" s="49">
        <f t="shared" si="10"/>
        <v>594693790.13999987</v>
      </c>
      <c r="AQ11" s="49">
        <f t="shared" si="10"/>
        <v>609176750.48000002</v>
      </c>
      <c r="AR11" s="49">
        <f t="shared" si="10"/>
        <v>614072689.5999999</v>
      </c>
      <c r="AS11" s="49">
        <f t="shared" si="10"/>
        <v>626736262.42999983</v>
      </c>
      <c r="AT11" s="49">
        <f t="shared" si="10"/>
        <v>628594241.57999969</v>
      </c>
      <c r="AU11" s="49">
        <f t="shared" si="10"/>
        <v>621080091.98000002</v>
      </c>
      <c r="AV11" s="49">
        <f t="shared" si="10"/>
        <v>621188045.9599998</v>
      </c>
      <c r="AW11" s="49">
        <f t="shared" si="10"/>
        <v>620432264.83999979</v>
      </c>
      <c r="AX11" s="49">
        <f t="shared" si="10"/>
        <v>605534153.52999985</v>
      </c>
      <c r="AY11" s="49">
        <f t="shared" si="10"/>
        <v>603903490.84999979</v>
      </c>
      <c r="AZ11" s="49">
        <f t="shared" si="10"/>
        <v>604023492.24999988</v>
      </c>
      <c r="BA11" s="49">
        <f t="shared" si="10"/>
        <v>595043700.06000006</v>
      </c>
      <c r="BB11" s="49">
        <f t="shared" si="10"/>
        <v>607089322.06999981</v>
      </c>
      <c r="BC11" s="49">
        <f t="shared" si="10"/>
        <v>614798710.91479588</v>
      </c>
      <c r="BD11" s="49">
        <f t="shared" si="10"/>
        <v>622367837.95238209</v>
      </c>
      <c r="BE11" s="49">
        <f t="shared" si="10"/>
        <v>633710713.82429588</v>
      </c>
      <c r="BF11" s="49">
        <f t="shared" si="10"/>
        <v>643958225.1143899</v>
      </c>
      <c r="BG11" s="49">
        <f t="shared" si="10"/>
        <v>635454240.29780412</v>
      </c>
      <c r="BH11" s="49">
        <f t="shared" si="10"/>
        <v>636856983.78687</v>
      </c>
      <c r="BI11" s="49">
        <f t="shared" si="10"/>
        <v>638346717.45547402</v>
      </c>
      <c r="BJ11" s="49">
        <f t="shared" si="10"/>
        <v>623170809.84777796</v>
      </c>
      <c r="BK11" s="49">
        <f t="shared" si="10"/>
        <v>621133694.34965003</v>
      </c>
      <c r="BL11" s="49">
        <f t="shared" si="10"/>
        <v>618754932.97332191</v>
      </c>
      <c r="BM11" s="49">
        <f t="shared" si="10"/>
        <v>608564788.48446393</v>
      </c>
      <c r="BN11" s="49">
        <f t="shared" si="10"/>
        <v>677122864.24556601</v>
      </c>
      <c r="BO11" s="49">
        <f t="shared" si="10"/>
        <v>696353713.25920975</v>
      </c>
      <c r="BP11" s="49">
        <f t="shared" si="10"/>
        <v>704485495.09618771</v>
      </c>
      <c r="BQ11" s="49">
        <f t="shared" si="10"/>
        <v>717557371.85491979</v>
      </c>
      <c r="BR11" s="49">
        <f t="shared" si="10"/>
        <v>722461159.63231575</v>
      </c>
      <c r="BS11" s="49">
        <f t="shared" si="10"/>
        <v>714363485.10224974</v>
      </c>
      <c r="BT11" s="49">
        <f t="shared" ref="BT11:CL11" si="11">+BT37</f>
        <v>715162372.31186187</v>
      </c>
      <c r="BU11" s="49">
        <f t="shared" si="11"/>
        <v>714454384.6121279</v>
      </c>
      <c r="BV11" s="49">
        <f t="shared" si="11"/>
        <v>698091953.10583198</v>
      </c>
      <c r="BW11" s="49">
        <f t="shared" si="11"/>
        <v>695165769.92047</v>
      </c>
      <c r="BX11" s="49">
        <f t="shared" si="11"/>
        <v>696431704.938362</v>
      </c>
      <c r="BY11" s="49">
        <f t="shared" si="11"/>
        <v>685207996.33645201</v>
      </c>
      <c r="BZ11" s="49">
        <f t="shared" si="11"/>
        <v>697183058.66838205</v>
      </c>
      <c r="CA11" s="49">
        <f t="shared" si="11"/>
        <v>714850526.03315008</v>
      </c>
      <c r="CB11" s="49">
        <f t="shared" si="11"/>
        <v>721641948.14365685</v>
      </c>
      <c r="CC11" s="49">
        <f t="shared" si="11"/>
        <v>737665279.36644089</v>
      </c>
      <c r="CD11" s="49">
        <f t="shared" si="11"/>
        <v>747544145.74568677</v>
      </c>
      <c r="CE11" s="49">
        <f t="shared" si="11"/>
        <v>739073292.57874477</v>
      </c>
      <c r="CF11" s="49">
        <f t="shared" si="11"/>
        <v>738763094.22346282</v>
      </c>
      <c r="CG11" s="49">
        <f t="shared" si="11"/>
        <v>736679083.56109929</v>
      </c>
      <c r="CH11" s="49">
        <f t="shared" si="11"/>
        <v>719188574.54007089</v>
      </c>
      <c r="CI11" s="49">
        <f t="shared" si="11"/>
        <v>716064116.47956121</v>
      </c>
      <c r="CJ11" s="49">
        <f t="shared" si="11"/>
        <v>714858662.4394505</v>
      </c>
      <c r="CK11" s="49">
        <f t="shared" si="11"/>
        <v>749409869.02475286</v>
      </c>
      <c r="CL11" s="49">
        <f t="shared" si="11"/>
        <v>762949354.41137087</v>
      </c>
      <c r="CM11" s="49">
        <f>+CM37</f>
        <v>720703298.59467888</v>
      </c>
      <c r="CN11" s="49">
        <f t="shared" ref="CN11:EI11" si="12">+CN37</f>
        <v>741401549.58765948</v>
      </c>
      <c r="CO11" s="49">
        <f t="shared" si="12"/>
        <v>747701219.46485245</v>
      </c>
      <c r="CP11" s="49">
        <f t="shared" si="12"/>
        <v>747442410.44061232</v>
      </c>
      <c r="CQ11" s="49">
        <f t="shared" si="12"/>
        <v>753082951.91026866</v>
      </c>
      <c r="CR11" s="49">
        <f t="shared" si="12"/>
        <v>737424483.11944389</v>
      </c>
      <c r="CS11" s="49">
        <f t="shared" si="12"/>
        <v>830176986.81847227</v>
      </c>
      <c r="CT11" s="49">
        <f t="shared" si="12"/>
        <v>823886959.13069975</v>
      </c>
      <c r="CU11" s="49">
        <f t="shared" si="12"/>
        <v>804638974.24959195</v>
      </c>
      <c r="CV11" s="49">
        <f t="shared" si="12"/>
        <v>798975925.18485332</v>
      </c>
      <c r="CW11" s="49">
        <f t="shared" si="12"/>
        <v>801855435.98576963</v>
      </c>
      <c r="CX11" s="49">
        <f t="shared" si="12"/>
        <v>803841451.22725761</v>
      </c>
      <c r="CY11" s="49">
        <f t="shared" si="12"/>
        <v>822396768.47508216</v>
      </c>
      <c r="CZ11" s="49">
        <f t="shared" si="12"/>
        <v>844992113.17212331</v>
      </c>
      <c r="DA11" s="49">
        <f t="shared" si="12"/>
        <v>849218800.42278361</v>
      </c>
      <c r="DB11" s="49">
        <f t="shared" si="12"/>
        <v>857858010.68101943</v>
      </c>
      <c r="DC11" s="49">
        <f t="shared" si="12"/>
        <v>861339854.9089818</v>
      </c>
      <c r="DD11" s="49">
        <f t="shared" si="12"/>
        <v>845245991.68882251</v>
      </c>
      <c r="DE11" s="49">
        <f t="shared" si="12"/>
        <v>839437549.51688242</v>
      </c>
      <c r="DF11" s="49">
        <f t="shared" si="12"/>
        <v>830907304.73708606</v>
      </c>
      <c r="DG11" s="49">
        <f t="shared" si="12"/>
        <v>810200544.07440364</v>
      </c>
      <c r="DH11" s="49">
        <f t="shared" si="12"/>
        <v>805543627.41955566</v>
      </c>
      <c r="DI11" s="49">
        <f t="shared" si="12"/>
        <v>805585192.34331048</v>
      </c>
      <c r="DJ11" s="49">
        <f t="shared" si="12"/>
        <v>809612267.10188162</v>
      </c>
      <c r="DK11" s="49">
        <f t="shared" si="12"/>
        <v>835214333.1572206</v>
      </c>
      <c r="DL11" s="49">
        <f t="shared" si="12"/>
        <v>860915951.04641736</v>
      </c>
      <c r="DM11" s="49">
        <f t="shared" si="12"/>
        <v>870861025.93334162</v>
      </c>
      <c r="DN11" s="49">
        <f t="shared" si="12"/>
        <v>881606789.12552881</v>
      </c>
      <c r="DO11" s="49">
        <f t="shared" si="12"/>
        <v>887765096.49378121</v>
      </c>
      <c r="DP11" s="49">
        <f t="shared" si="12"/>
        <v>873445101.05961967</v>
      </c>
      <c r="DQ11" s="49">
        <f t="shared" si="12"/>
        <v>868449970.14972079</v>
      </c>
      <c r="DR11" s="49">
        <f t="shared" si="12"/>
        <v>861071058.20374727</v>
      </c>
      <c r="DS11" s="49">
        <f t="shared" si="12"/>
        <v>841747599.45247781</v>
      </c>
      <c r="DT11" s="49">
        <f t="shared" si="12"/>
        <v>835817950.42387879</v>
      </c>
      <c r="DU11" s="49">
        <f t="shared" si="12"/>
        <v>848312512.3692075</v>
      </c>
      <c r="DV11" s="49">
        <f t="shared" si="12"/>
        <v>942003840.39217818</v>
      </c>
      <c r="DW11" s="49">
        <f t="shared" si="12"/>
        <v>978170500.51900482</v>
      </c>
      <c r="DX11" s="49">
        <f t="shared" si="12"/>
        <v>978807635.01509249</v>
      </c>
      <c r="DY11" s="49">
        <f t="shared" si="12"/>
        <v>979020555.70094192</v>
      </c>
      <c r="DZ11" s="49">
        <f t="shared" si="12"/>
        <v>978731720.15289998</v>
      </c>
      <c r="EA11" s="49">
        <f t="shared" si="12"/>
        <v>1118572108.2619085</v>
      </c>
      <c r="EB11" s="49">
        <f t="shared" si="12"/>
        <v>1118740188.8554099</v>
      </c>
      <c r="EC11" s="49">
        <f t="shared" si="12"/>
        <v>1143839439.7062504</v>
      </c>
      <c r="ED11" s="49">
        <f t="shared" si="12"/>
        <v>1147255337.2922642</v>
      </c>
      <c r="EE11" s="49">
        <f t="shared" si="12"/>
        <v>1158012150.8637884</v>
      </c>
      <c r="EF11" s="49">
        <f t="shared" si="12"/>
        <v>1157882907.4696028</v>
      </c>
      <c r="EG11" s="49">
        <f t="shared" si="12"/>
        <v>1158037966.3473361</v>
      </c>
      <c r="EH11" s="49">
        <f t="shared" si="12"/>
        <v>1158464201.4161575</v>
      </c>
      <c r="EI11" s="49">
        <f t="shared" si="12"/>
        <v>1162670811.7967854</v>
      </c>
      <c r="EJ11" s="49">
        <f>((DW11/2+SUM(DX11:EH11)+EI11/2))/12</f>
        <v>1097315405.6032953</v>
      </c>
      <c r="EK11" s="6"/>
    </row>
    <row r="12" spans="1:141" x14ac:dyDescent="0.25">
      <c r="A12" s="45">
        <f t="shared" si="5"/>
        <v>5</v>
      </c>
      <c r="B12" s="45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</row>
    <row r="13" spans="1:141" ht="13" thickBot="1" x14ac:dyDescent="0.3">
      <c r="A13" s="45">
        <f t="shared" si="5"/>
        <v>6</v>
      </c>
      <c r="B13" s="45"/>
      <c r="C13" s="1" t="s">
        <v>1763</v>
      </c>
      <c r="F13" s="1" t="s">
        <v>1763</v>
      </c>
      <c r="G13" s="51">
        <v>1142811362.7099998</v>
      </c>
      <c r="H13" s="51">
        <f t="shared" ref="H13:BS13" si="13">H9+H10+H11</f>
        <v>1020616606.71</v>
      </c>
      <c r="I13" s="51">
        <f t="shared" si="13"/>
        <v>1035870718.5899999</v>
      </c>
      <c r="J13" s="51">
        <f t="shared" si="13"/>
        <v>1084919697.9400001</v>
      </c>
      <c r="K13" s="51">
        <f t="shared" si="13"/>
        <v>1075328577.1899998</v>
      </c>
      <c r="L13" s="51">
        <f t="shared" si="13"/>
        <v>1076663128.2</v>
      </c>
      <c r="M13" s="51">
        <f t="shared" si="13"/>
        <v>1074778934.1600001</v>
      </c>
      <c r="N13" s="51">
        <f t="shared" si="13"/>
        <v>1059869301.02</v>
      </c>
      <c r="O13" s="51">
        <f t="shared" si="13"/>
        <v>1057980652.9299999</v>
      </c>
      <c r="P13" s="51">
        <f t="shared" si="13"/>
        <v>1055262533.4600002</v>
      </c>
      <c r="Q13" s="51">
        <f t="shared" si="13"/>
        <v>1096239527.4100001</v>
      </c>
      <c r="R13" s="51">
        <f t="shared" si="13"/>
        <v>1106396007.8099999</v>
      </c>
      <c r="S13" s="51">
        <f t="shared" si="13"/>
        <v>1121896195.6199999</v>
      </c>
      <c r="T13" s="51">
        <f t="shared" si="13"/>
        <v>1126370803.96</v>
      </c>
      <c r="U13" s="51">
        <f t="shared" si="13"/>
        <v>1139598614.6700001</v>
      </c>
      <c r="V13" s="51">
        <f t="shared" si="13"/>
        <v>1148193353.3499999</v>
      </c>
      <c r="W13" s="51">
        <f t="shared" si="13"/>
        <v>1136773523.46</v>
      </c>
      <c r="X13" s="51">
        <f t="shared" si="13"/>
        <v>1142352129.4300003</v>
      </c>
      <c r="Y13" s="51">
        <f t="shared" si="13"/>
        <v>1141112194.3699999</v>
      </c>
      <c r="Z13" s="51">
        <f t="shared" si="13"/>
        <v>1126547872.5699997</v>
      </c>
      <c r="AA13" s="51">
        <f t="shared" si="13"/>
        <v>1175174457.3699999</v>
      </c>
      <c r="AB13" s="51">
        <f t="shared" si="13"/>
        <v>1173437712.0500002</v>
      </c>
      <c r="AC13" s="51">
        <f t="shared" si="13"/>
        <v>1164027607.1100001</v>
      </c>
      <c r="AD13" s="51">
        <f t="shared" si="13"/>
        <v>1176174767.8299999</v>
      </c>
      <c r="AE13" s="51">
        <f t="shared" si="13"/>
        <v>1196899975.1999998</v>
      </c>
      <c r="AF13" s="51">
        <f t="shared" si="13"/>
        <v>1201819633.2499998</v>
      </c>
      <c r="AG13" s="51">
        <f t="shared" si="13"/>
        <v>1216801218.1999998</v>
      </c>
      <c r="AH13" s="51">
        <f t="shared" si="13"/>
        <v>1224885357.02</v>
      </c>
      <c r="AI13" s="51">
        <f t="shared" si="13"/>
        <v>1218044598.1199999</v>
      </c>
      <c r="AJ13" s="51">
        <f t="shared" si="13"/>
        <v>1219729980.2499998</v>
      </c>
      <c r="AK13" s="51">
        <f t="shared" si="13"/>
        <v>1219460319.3099999</v>
      </c>
      <c r="AL13" s="51">
        <f t="shared" si="13"/>
        <v>1204464678.6500001</v>
      </c>
      <c r="AM13" s="51">
        <f t="shared" si="13"/>
        <v>1203719358.53</v>
      </c>
      <c r="AN13" s="51">
        <f t="shared" si="13"/>
        <v>1193054866.3499999</v>
      </c>
      <c r="AO13" s="51">
        <f t="shared" si="13"/>
        <v>1183724425.8299999</v>
      </c>
      <c r="AP13" s="51">
        <f t="shared" si="13"/>
        <v>1196393790.1399999</v>
      </c>
      <c r="AQ13" s="51">
        <f t="shared" si="13"/>
        <v>1210876750.48</v>
      </c>
      <c r="AR13" s="51">
        <f t="shared" si="13"/>
        <v>1215772689.5999999</v>
      </c>
      <c r="AS13" s="51">
        <f t="shared" si="13"/>
        <v>1228436262.4299998</v>
      </c>
      <c r="AT13" s="51">
        <f t="shared" si="13"/>
        <v>1230294241.5799997</v>
      </c>
      <c r="AU13" s="51">
        <f t="shared" si="13"/>
        <v>1222780091.98</v>
      </c>
      <c r="AV13" s="51">
        <f t="shared" si="13"/>
        <v>1222888045.9599998</v>
      </c>
      <c r="AW13" s="51">
        <f t="shared" si="13"/>
        <v>1182132264.8399997</v>
      </c>
      <c r="AX13" s="51">
        <f t="shared" si="13"/>
        <v>1167234153.5299997</v>
      </c>
      <c r="AY13" s="51">
        <f t="shared" si="13"/>
        <v>1165603490.8499999</v>
      </c>
      <c r="AZ13" s="51">
        <f t="shared" si="13"/>
        <v>1165723492.25</v>
      </c>
      <c r="BA13" s="51">
        <f t="shared" si="13"/>
        <v>1156743700.0599999</v>
      </c>
      <c r="BB13" s="51">
        <f t="shared" si="13"/>
        <v>1168789322.0699997</v>
      </c>
      <c r="BC13" s="51">
        <f t="shared" si="13"/>
        <v>1176498710.9147959</v>
      </c>
      <c r="BD13" s="51">
        <f t="shared" si="13"/>
        <v>1184067837.9523821</v>
      </c>
      <c r="BE13" s="51">
        <f t="shared" si="13"/>
        <v>1195410713.824296</v>
      </c>
      <c r="BF13" s="51">
        <f t="shared" si="13"/>
        <v>1205658225.1143899</v>
      </c>
      <c r="BG13" s="51">
        <f t="shared" si="13"/>
        <v>1197154240.2978041</v>
      </c>
      <c r="BH13" s="51">
        <f t="shared" si="13"/>
        <v>1198556983.78687</v>
      </c>
      <c r="BI13" s="51">
        <f t="shared" si="13"/>
        <v>1200046717.4554739</v>
      </c>
      <c r="BJ13" s="51">
        <f t="shared" si="13"/>
        <v>1184870809.8477778</v>
      </c>
      <c r="BK13" s="51">
        <f t="shared" si="13"/>
        <v>1182833694.3496499</v>
      </c>
      <c r="BL13" s="51">
        <f t="shared" si="13"/>
        <v>1180454932.9733219</v>
      </c>
      <c r="BM13" s="51">
        <f t="shared" si="13"/>
        <v>1170264788.4844639</v>
      </c>
      <c r="BN13" s="51">
        <f t="shared" si="13"/>
        <v>1238822864.2455659</v>
      </c>
      <c r="BO13" s="51">
        <f t="shared" si="13"/>
        <v>1383053713.2592096</v>
      </c>
      <c r="BP13" s="51">
        <f t="shared" si="13"/>
        <v>1391185495.0961876</v>
      </c>
      <c r="BQ13" s="51">
        <f t="shared" si="13"/>
        <v>1404257371.8549199</v>
      </c>
      <c r="BR13" s="51">
        <f t="shared" si="13"/>
        <v>1409161159.6323156</v>
      </c>
      <c r="BS13" s="51">
        <f t="shared" si="13"/>
        <v>1401063485.1022496</v>
      </c>
      <c r="BT13" s="51">
        <f t="shared" ref="BT13:EE13" si="14">BT9+BT10+BT11</f>
        <v>1401862372.311862</v>
      </c>
      <c r="BU13" s="51">
        <f t="shared" si="14"/>
        <v>1401154384.6121278</v>
      </c>
      <c r="BV13" s="51">
        <f t="shared" si="14"/>
        <v>1384791953.1058321</v>
      </c>
      <c r="BW13" s="51">
        <f t="shared" si="14"/>
        <v>1381865769.92047</v>
      </c>
      <c r="BX13" s="51">
        <f t="shared" si="14"/>
        <v>1383131704.9383621</v>
      </c>
      <c r="BY13" s="51">
        <f t="shared" si="14"/>
        <v>1371907996.336452</v>
      </c>
      <c r="BZ13" s="51">
        <f t="shared" si="14"/>
        <v>1383883058.6683822</v>
      </c>
      <c r="CA13" s="51">
        <f t="shared" si="14"/>
        <v>1401550526.0331502</v>
      </c>
      <c r="CB13" s="51">
        <f t="shared" si="14"/>
        <v>1508341948.1436567</v>
      </c>
      <c r="CC13" s="51">
        <f t="shared" si="14"/>
        <v>1524365279.3664408</v>
      </c>
      <c r="CD13" s="51">
        <f t="shared" si="14"/>
        <v>1512244145.7456868</v>
      </c>
      <c r="CE13" s="51">
        <f t="shared" si="14"/>
        <v>1503773292.5787449</v>
      </c>
      <c r="CF13" s="51">
        <f t="shared" si="14"/>
        <v>1503463094.2234628</v>
      </c>
      <c r="CG13" s="51">
        <f t="shared" si="14"/>
        <v>1501379083.5610993</v>
      </c>
      <c r="CH13" s="51">
        <f t="shared" si="14"/>
        <v>1483888574.540071</v>
      </c>
      <c r="CI13" s="51">
        <f t="shared" si="14"/>
        <v>1480764116.4795613</v>
      </c>
      <c r="CJ13" s="51">
        <f t="shared" si="14"/>
        <v>1529558662.4394505</v>
      </c>
      <c r="CK13" s="51">
        <f t="shared" si="14"/>
        <v>1564109869.0247529</v>
      </c>
      <c r="CL13" s="51">
        <f t="shared" si="14"/>
        <v>1577649354.4113708</v>
      </c>
      <c r="CM13" s="51">
        <f t="shared" si="14"/>
        <v>1460403298.5946789</v>
      </c>
      <c r="CN13" s="51">
        <f t="shared" si="14"/>
        <v>1481101549.5876594</v>
      </c>
      <c r="CO13" s="51">
        <f t="shared" si="14"/>
        <v>1487401219.4648523</v>
      </c>
      <c r="CP13" s="51">
        <f t="shared" si="14"/>
        <v>1487142410.4406123</v>
      </c>
      <c r="CQ13" s="51">
        <f t="shared" si="14"/>
        <v>1492782951.9102688</v>
      </c>
      <c r="CR13" s="51">
        <f t="shared" si="14"/>
        <v>1477124483.1194439</v>
      </c>
      <c r="CS13" s="51">
        <f t="shared" si="14"/>
        <v>1709876986.8184724</v>
      </c>
      <c r="CT13" s="51">
        <f t="shared" si="14"/>
        <v>1703586959.1306996</v>
      </c>
      <c r="CU13" s="51">
        <f t="shared" si="14"/>
        <v>1684338974.2495918</v>
      </c>
      <c r="CV13" s="51">
        <f t="shared" si="14"/>
        <v>1668675925.1848533</v>
      </c>
      <c r="CW13" s="51">
        <f t="shared" si="14"/>
        <v>1671555435.9857697</v>
      </c>
      <c r="CX13" s="51">
        <f t="shared" si="14"/>
        <v>1673541451.2272577</v>
      </c>
      <c r="CY13" s="51">
        <f t="shared" si="14"/>
        <v>1672096768.4750822</v>
      </c>
      <c r="CZ13" s="51">
        <f t="shared" si="14"/>
        <v>1694692113.1721234</v>
      </c>
      <c r="DA13" s="51">
        <f t="shared" si="14"/>
        <v>1623918800.4227836</v>
      </c>
      <c r="DB13" s="51">
        <f t="shared" si="14"/>
        <v>1782558010.6810193</v>
      </c>
      <c r="DC13" s="51">
        <f t="shared" si="14"/>
        <v>1786039854.9089818</v>
      </c>
      <c r="DD13" s="51">
        <f t="shared" si="14"/>
        <v>1769945991.6888225</v>
      </c>
      <c r="DE13" s="51">
        <f t="shared" si="14"/>
        <v>1764137549.5168824</v>
      </c>
      <c r="DF13" s="51">
        <f t="shared" si="14"/>
        <v>1755607304.7370861</v>
      </c>
      <c r="DG13" s="51">
        <f t="shared" si="14"/>
        <v>1734900544.0744038</v>
      </c>
      <c r="DH13" s="51">
        <f t="shared" si="14"/>
        <v>1730243627.4195557</v>
      </c>
      <c r="DI13" s="51">
        <f t="shared" si="14"/>
        <v>1730285192.3433104</v>
      </c>
      <c r="DJ13" s="51">
        <f t="shared" si="14"/>
        <v>1734312267.1018815</v>
      </c>
      <c r="DK13" s="51">
        <f t="shared" si="14"/>
        <v>1759914333.1572206</v>
      </c>
      <c r="DL13" s="51">
        <f t="shared" si="14"/>
        <v>1785615951.0464172</v>
      </c>
      <c r="DM13" s="51">
        <f t="shared" si="14"/>
        <v>1795561025.9333415</v>
      </c>
      <c r="DN13" s="51">
        <f t="shared" si="14"/>
        <v>1806306789.1255288</v>
      </c>
      <c r="DO13" s="51">
        <f t="shared" si="14"/>
        <v>1812465096.4937811</v>
      </c>
      <c r="DP13" s="51">
        <f t="shared" si="14"/>
        <v>1798145101.0596197</v>
      </c>
      <c r="DQ13" s="51">
        <f t="shared" si="14"/>
        <v>1793149970.1497207</v>
      </c>
      <c r="DR13" s="51">
        <f t="shared" si="14"/>
        <v>1785771058.2037473</v>
      </c>
      <c r="DS13" s="51">
        <f t="shared" si="14"/>
        <v>1756447599.4524779</v>
      </c>
      <c r="DT13" s="51">
        <f t="shared" si="14"/>
        <v>1700517950.4238787</v>
      </c>
      <c r="DU13" s="51">
        <f t="shared" si="14"/>
        <v>1713012512.3692074</v>
      </c>
      <c r="DV13" s="51">
        <f t="shared" si="14"/>
        <v>1936703840.3921781</v>
      </c>
      <c r="DW13" s="51">
        <f t="shared" si="14"/>
        <v>1972870500.5190048</v>
      </c>
      <c r="DX13" s="51">
        <f t="shared" si="14"/>
        <v>1973507634.9550924</v>
      </c>
      <c r="DY13" s="51">
        <f t="shared" si="14"/>
        <v>1973720555.6409421</v>
      </c>
      <c r="DZ13" s="51">
        <f t="shared" si="14"/>
        <v>1973431720.0929</v>
      </c>
      <c r="EA13" s="51">
        <f t="shared" si="14"/>
        <v>2113272108.2019086</v>
      </c>
      <c r="EB13" s="51">
        <f t="shared" si="14"/>
        <v>2113440188.7954099</v>
      </c>
      <c r="EC13" s="51">
        <f t="shared" si="14"/>
        <v>2138539439.6462505</v>
      </c>
      <c r="ED13" s="51">
        <f t="shared" si="14"/>
        <v>2141955337.2322643</v>
      </c>
      <c r="EE13" s="51">
        <f t="shared" si="14"/>
        <v>2152712150.8037882</v>
      </c>
      <c r="EF13" s="51">
        <f t="shared" ref="EF13:EI13" si="15">EF9+EF10+EF11</f>
        <v>2292582907.4096031</v>
      </c>
      <c r="EG13" s="51">
        <f t="shared" si="15"/>
        <v>2292737966.2873363</v>
      </c>
      <c r="EH13" s="51">
        <f t="shared" si="15"/>
        <v>2293164201.3561573</v>
      </c>
      <c r="EI13" s="51">
        <f t="shared" si="15"/>
        <v>2297370811.7367854</v>
      </c>
      <c r="EJ13" s="51">
        <f>((DW13/2+SUM(DX13:EH13)+EI13/2))/12</f>
        <v>2132848738.8791285</v>
      </c>
      <c r="EK13" s="5"/>
    </row>
    <row r="14" spans="1:141" ht="13" thickTop="1" x14ac:dyDescent="0.25">
      <c r="A14" s="45">
        <f t="shared" si="5"/>
        <v>7</v>
      </c>
      <c r="B14" s="4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</row>
    <row r="15" spans="1:141" x14ac:dyDescent="0.25">
      <c r="A15" s="45">
        <f t="shared" si="5"/>
        <v>8</v>
      </c>
      <c r="B15" s="45"/>
      <c r="C15" s="46" t="s">
        <v>1764</v>
      </c>
      <c r="F15" s="46" t="s">
        <v>1764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</row>
    <row r="16" spans="1:141" x14ac:dyDescent="0.25">
      <c r="A16" s="45">
        <f t="shared" si="5"/>
        <v>9</v>
      </c>
      <c r="B16" s="45"/>
      <c r="C16" s="1" t="s">
        <v>1765</v>
      </c>
      <c r="F16" s="1" t="s">
        <v>1765</v>
      </c>
      <c r="G16" s="8">
        <v>0.52650859068565947</v>
      </c>
      <c r="H16" s="8">
        <f t="shared" ref="H16:BS16" si="16">+H9/H13</f>
        <v>0.46217159009448661</v>
      </c>
      <c r="I16" s="8">
        <f t="shared" si="16"/>
        <v>0.45536570494247164</v>
      </c>
      <c r="J16" s="8">
        <f t="shared" si="16"/>
        <v>0.47164781040623971</v>
      </c>
      <c r="K16" s="8">
        <f t="shared" si="16"/>
        <v>0.47585455353297818</v>
      </c>
      <c r="L16" s="8">
        <f t="shared" si="16"/>
        <v>0.4752647198529743</v>
      </c>
      <c r="M16" s="8">
        <f t="shared" si="16"/>
        <v>0.47609790603118046</v>
      </c>
      <c r="N16" s="8">
        <f t="shared" si="16"/>
        <v>0.48279537817309054</v>
      </c>
      <c r="O16" s="8">
        <f t="shared" si="16"/>
        <v>0.48365723757129614</v>
      </c>
      <c r="P16" s="8">
        <f t="shared" si="16"/>
        <v>0.4849030300755921</v>
      </c>
      <c r="Q16" s="8">
        <f t="shared" si="16"/>
        <v>0.51238801918325727</v>
      </c>
      <c r="R16" s="8">
        <f t="shared" si="16"/>
        <v>0.50768440597668907</v>
      </c>
      <c r="S16" s="8">
        <f t="shared" si="16"/>
        <v>0.50067020656005035</v>
      </c>
      <c r="T16" s="8">
        <f t="shared" si="16"/>
        <v>0.49868124957183035</v>
      </c>
      <c r="U16" s="8">
        <f t="shared" si="16"/>
        <v>0.4928928420667259</v>
      </c>
      <c r="V16" s="8">
        <f t="shared" si="16"/>
        <v>0.48920331959871471</v>
      </c>
      <c r="W16" s="8">
        <f t="shared" si="16"/>
        <v>0.49411777140124841</v>
      </c>
      <c r="X16" s="8">
        <f t="shared" si="16"/>
        <v>0.49170477782561806</v>
      </c>
      <c r="Y16" s="8">
        <f t="shared" si="16"/>
        <v>0.49223906533582412</v>
      </c>
      <c r="Z16" s="8">
        <f t="shared" si="16"/>
        <v>0.49860286782006946</v>
      </c>
      <c r="AA16" s="8">
        <f t="shared" si="16"/>
        <v>0.52051846103680943</v>
      </c>
      <c r="AB16" s="8">
        <f t="shared" si="16"/>
        <v>0.52128885386797208</v>
      </c>
      <c r="AC16" s="8">
        <f t="shared" si="16"/>
        <v>0.52550300032720321</v>
      </c>
      <c r="AD16" s="8">
        <f t="shared" si="16"/>
        <v>0.5200757716717257</v>
      </c>
      <c r="AE16" s="8">
        <f t="shared" si="16"/>
        <v>0.51107027544034</v>
      </c>
      <c r="AF16" s="8">
        <f t="shared" si="16"/>
        <v>0.50897820527845838</v>
      </c>
      <c r="AG16" s="8">
        <f t="shared" si="16"/>
        <v>0.50271152826825805</v>
      </c>
      <c r="AH16" s="8">
        <f t="shared" si="16"/>
        <v>0.49939367508498361</v>
      </c>
      <c r="AI16" s="8">
        <f t="shared" si="16"/>
        <v>0.50219836034257936</v>
      </c>
      <c r="AJ16" s="8">
        <f t="shared" si="16"/>
        <v>0.50150443942898248</v>
      </c>
      <c r="AK16" s="8">
        <f t="shared" si="16"/>
        <v>0.50161533779640699</v>
      </c>
      <c r="AL16" s="8">
        <f t="shared" si="16"/>
        <v>0.50786047182854011</v>
      </c>
      <c r="AM16" s="8">
        <f t="shared" si="16"/>
        <v>0.50817492936810216</v>
      </c>
      <c r="AN16" s="8">
        <f t="shared" si="16"/>
        <v>0.50433556491900899</v>
      </c>
      <c r="AO16" s="8">
        <f t="shared" si="16"/>
        <v>0.50831087613833936</v>
      </c>
      <c r="AP16" s="8">
        <f t="shared" si="16"/>
        <v>0.50292805342093105</v>
      </c>
      <c r="AQ16" s="8">
        <f t="shared" si="16"/>
        <v>0.4969126707251435</v>
      </c>
      <c r="AR16" s="8">
        <f t="shared" si="16"/>
        <v>0.49491159420431191</v>
      </c>
      <c r="AS16" s="8">
        <f t="shared" si="16"/>
        <v>0.4898097023037748</v>
      </c>
      <c r="AT16" s="8">
        <f t="shared" si="16"/>
        <v>0.4890699961557729</v>
      </c>
      <c r="AU16" s="8">
        <f t="shared" si="16"/>
        <v>0.49207539765035813</v>
      </c>
      <c r="AV16" s="8">
        <f t="shared" si="16"/>
        <v>0.49203195827108559</v>
      </c>
      <c r="AW16" s="8">
        <f t="shared" si="16"/>
        <v>0.47515833609027286</v>
      </c>
      <c r="AX16" s="8">
        <f t="shared" si="16"/>
        <v>0.48122306762639072</v>
      </c>
      <c r="AY16" s="8">
        <f t="shared" si="16"/>
        <v>0.48189629184311056</v>
      </c>
      <c r="AZ16" s="8">
        <f t="shared" si="16"/>
        <v>0.48184668468492897</v>
      </c>
      <c r="BA16" s="8">
        <f t="shared" si="16"/>
        <v>0.48558725668517994</v>
      </c>
      <c r="BB16" s="8">
        <f t="shared" si="16"/>
        <v>0.48058276148963597</v>
      </c>
      <c r="BC16" s="8">
        <f t="shared" si="16"/>
        <v>0.47743358729500496</v>
      </c>
      <c r="BD16" s="8">
        <f t="shared" si="16"/>
        <v>0.47438160382039618</v>
      </c>
      <c r="BE16" s="8">
        <f t="shared" si="16"/>
        <v>0.46988034614734081</v>
      </c>
      <c r="BF16" s="8">
        <f t="shared" si="16"/>
        <v>0.46588659066022403</v>
      </c>
      <c r="BG16" s="8">
        <f t="shared" si="16"/>
        <v>0.46919601592880089</v>
      </c>
      <c r="BH16" s="8">
        <f t="shared" si="16"/>
        <v>0.46864688754746991</v>
      </c>
      <c r="BI16" s="8">
        <f t="shared" si="16"/>
        <v>0.46806511099084869</v>
      </c>
      <c r="BJ16" s="8">
        <f t="shared" si="16"/>
        <v>0.4740601214339667</v>
      </c>
      <c r="BK16" s="8">
        <f t="shared" si="16"/>
        <v>0.47487656352978347</v>
      </c>
      <c r="BL16" s="8">
        <f t="shared" si="16"/>
        <v>0.47583349801012209</v>
      </c>
      <c r="BM16" s="8">
        <f t="shared" si="16"/>
        <v>0.47997684415287095</v>
      </c>
      <c r="BN16" s="8">
        <f t="shared" si="16"/>
        <v>0.45341429853417436</v>
      </c>
      <c r="BO16" s="8">
        <f t="shared" si="16"/>
        <v>0.49651000059988259</v>
      </c>
      <c r="BP16" s="8">
        <f t="shared" si="16"/>
        <v>0.49360779164285423</v>
      </c>
      <c r="BQ16" s="8">
        <f t="shared" si="16"/>
        <v>0.48901292153654152</v>
      </c>
      <c r="BR16" s="8">
        <f t="shared" si="16"/>
        <v>0.48731118886300889</v>
      </c>
      <c r="BS16" s="8">
        <f t="shared" si="16"/>
        <v>0.49012768322192385</v>
      </c>
      <c r="BT16" s="8">
        <f t="shared" ref="BT16:DJ16" si="17">+BT9/BT13</f>
        <v>0.48984837139721366</v>
      </c>
      <c r="BU16" s="8">
        <f t="shared" si="17"/>
        <v>0.49009588632168793</v>
      </c>
      <c r="BV16" s="8">
        <f t="shared" si="17"/>
        <v>0.49588676368306372</v>
      </c>
      <c r="BW16" s="8">
        <f t="shared" si="17"/>
        <v>0.4969368334809548</v>
      </c>
      <c r="BX16" s="8">
        <f t="shared" si="17"/>
        <v>0.49648200352012184</v>
      </c>
      <c r="BY16" s="8">
        <f t="shared" si="17"/>
        <v>0.50054376957767288</v>
      </c>
      <c r="BZ16" s="8">
        <f t="shared" si="17"/>
        <v>0.49621244779220386</v>
      </c>
      <c r="CA16" s="8">
        <f t="shared" si="17"/>
        <v>0.48995736310954646</v>
      </c>
      <c r="CB16" s="8">
        <f t="shared" si="17"/>
        <v>0.52156608186108311</v>
      </c>
      <c r="CC16" s="8">
        <f t="shared" si="17"/>
        <v>0.51608365176552007</v>
      </c>
      <c r="CD16" s="8">
        <f t="shared" si="17"/>
        <v>0.50567231630639031</v>
      </c>
      <c r="CE16" s="8">
        <f t="shared" si="17"/>
        <v>0.50852080148906931</v>
      </c>
      <c r="CF16" s="8">
        <f t="shared" si="17"/>
        <v>0.5086257208029219</v>
      </c>
      <c r="CG16" s="8">
        <f t="shared" si="17"/>
        <v>0.50933172599302445</v>
      </c>
      <c r="CH16" s="8">
        <f t="shared" si="17"/>
        <v>0.51533518966342706</v>
      </c>
      <c r="CI16" s="8">
        <f t="shared" si="17"/>
        <v>0.51642256284413079</v>
      </c>
      <c r="CJ16" s="8">
        <f t="shared" si="17"/>
        <v>0.53263730251486896</v>
      </c>
      <c r="CK16" s="8">
        <f t="shared" si="17"/>
        <v>0.52087133783509609</v>
      </c>
      <c r="CL16" s="8">
        <f t="shared" si="17"/>
        <v>0.51640118745142127</v>
      </c>
      <c r="CM16" s="8">
        <f t="shared" si="17"/>
        <v>0.50650392306823788</v>
      </c>
      <c r="CN16" s="8">
        <f t="shared" si="17"/>
        <v>0.49942557970176554</v>
      </c>
      <c r="CO16" s="8">
        <f t="shared" si="17"/>
        <v>0.49731033585284706</v>
      </c>
      <c r="CP16" s="8">
        <f t="shared" si="17"/>
        <v>0.49739688331586268</v>
      </c>
      <c r="CQ16" s="8">
        <f t="shared" si="17"/>
        <v>0.49551744883837834</v>
      </c>
      <c r="CR16" s="8">
        <f t="shared" si="17"/>
        <v>0.50077025223891447</v>
      </c>
      <c r="CS16" s="8">
        <f t="shared" si="17"/>
        <v>0.51448145497111863</v>
      </c>
      <c r="CT16" s="8">
        <f t="shared" si="17"/>
        <v>0.51638103666213209</v>
      </c>
      <c r="CU16" s="8">
        <f t="shared" si="17"/>
        <v>0.52228204265826284</v>
      </c>
      <c r="CV16" s="8">
        <f t="shared" si="17"/>
        <v>0.52119167471278527</v>
      </c>
      <c r="CW16" s="8">
        <f t="shared" si="17"/>
        <v>0.52029384205682061</v>
      </c>
      <c r="CX16" s="8">
        <f t="shared" si="17"/>
        <v>0.5196764020169462</v>
      </c>
      <c r="CY16" s="8">
        <f t="shared" si="17"/>
        <v>0.50816436944310883</v>
      </c>
      <c r="CZ16" s="8">
        <f t="shared" si="17"/>
        <v>0.5013890094818062</v>
      </c>
      <c r="DA16" s="8">
        <f t="shared" si="17"/>
        <v>0.47705587237385799</v>
      </c>
      <c r="DB16" s="8">
        <f t="shared" si="17"/>
        <v>0.51874889594573248</v>
      </c>
      <c r="DC16" s="8">
        <f t="shared" si="17"/>
        <v>0.5177376067272158</v>
      </c>
      <c r="DD16" s="8">
        <f t="shared" si="17"/>
        <v>0.52244531999402</v>
      </c>
      <c r="DE16" s="8">
        <f t="shared" si="17"/>
        <v>0.5241654769228361</v>
      </c>
      <c r="DF16" s="8">
        <f t="shared" si="17"/>
        <v>0.52671232200100693</v>
      </c>
      <c r="DG16" s="8">
        <f t="shared" si="17"/>
        <v>0.53299885296499327</v>
      </c>
      <c r="DH16" s="8">
        <f t="shared" si="17"/>
        <v>0.53443340888304591</v>
      </c>
      <c r="DI16" s="8">
        <f t="shared" si="17"/>
        <v>0.53442057071972437</v>
      </c>
      <c r="DJ16" s="8">
        <f t="shared" si="17"/>
        <v>0.53317964563856646</v>
      </c>
      <c r="DK16" s="8">
        <f>+DK9/DK13</f>
        <v>0.52542330190647557</v>
      </c>
      <c r="DL16" s="8">
        <f>+DL9/DL13</f>
        <v>0.51786051723950033</v>
      </c>
      <c r="DM16" s="8">
        <f t="shared" ref="DM16:EI16" si="18">+DM9/DM13</f>
        <v>0.5149922428948559</v>
      </c>
      <c r="DN16" s="8">
        <f t="shared" si="18"/>
        <v>0.51192854146756916</v>
      </c>
      <c r="DO16" s="8">
        <f t="shared" si="18"/>
        <v>0.51018913511153119</v>
      </c>
      <c r="DP16" s="8">
        <f t="shared" si="18"/>
        <v>0.51425215876910502</v>
      </c>
      <c r="DQ16" s="8">
        <f t="shared" si="18"/>
        <v>0.51568469753971069</v>
      </c>
      <c r="DR16" s="8">
        <f t="shared" si="18"/>
        <v>0.51781553730080476</v>
      </c>
      <c r="DS16" s="8">
        <f t="shared" si="18"/>
        <v>0.52076703016083792</v>
      </c>
      <c r="DT16" s="8">
        <f t="shared" si="18"/>
        <v>0.50849213310830443</v>
      </c>
      <c r="DU16" s="8">
        <f t="shared" si="18"/>
        <v>0.50478323640734168</v>
      </c>
      <c r="DV16" s="8">
        <f t="shared" si="18"/>
        <v>0.51360459934781533</v>
      </c>
      <c r="DW16" s="8">
        <f t="shared" si="18"/>
        <v>0.50418920032426018</v>
      </c>
      <c r="DX16" s="8">
        <f t="shared" si="18"/>
        <v>0.50402642600500236</v>
      </c>
      <c r="DY16" s="8">
        <f t="shared" si="18"/>
        <v>0.50397205272910739</v>
      </c>
      <c r="DZ16" s="8">
        <f t="shared" si="18"/>
        <v>0.5040458151210695</v>
      </c>
      <c r="EA16" s="8">
        <f t="shared" si="18"/>
        <v>0.47069186976888983</v>
      </c>
      <c r="EB16" s="8">
        <f>+EB9/EB13</f>
        <v>0.47065443593506456</v>
      </c>
      <c r="EC16" s="8">
        <f t="shared" si="18"/>
        <v>0.465130537926642</v>
      </c>
      <c r="ED16" s="8">
        <f t="shared" si="18"/>
        <v>0.46438876789340783</v>
      </c>
      <c r="EE16" s="8">
        <f t="shared" si="18"/>
        <v>0.46206827957402247</v>
      </c>
      <c r="EF16" s="8">
        <f t="shared" si="18"/>
        <v>0.49494393257171287</v>
      </c>
      <c r="EG16" s="8">
        <f t="shared" si="18"/>
        <v>0.49491045929571975</v>
      </c>
      <c r="EH16" s="8">
        <f t="shared" si="18"/>
        <v>0.49481846928752349</v>
      </c>
      <c r="EI16" s="8">
        <f t="shared" si="18"/>
        <v>0.49391242987116224</v>
      </c>
      <c r="EJ16" s="8">
        <f>((DW16/2+SUM(DX16:EH16)+EI16/2))/12</f>
        <v>0.48572515510048953</v>
      </c>
      <c r="EK16" s="8"/>
    </row>
    <row r="17" spans="1:141" x14ac:dyDescent="0.25">
      <c r="A17" s="45">
        <f t="shared" si="5"/>
        <v>10</v>
      </c>
      <c r="B17" s="45"/>
      <c r="C17" s="1" t="s">
        <v>1761</v>
      </c>
      <c r="F17" s="1" t="s">
        <v>1761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8"/>
    </row>
    <row r="18" spans="1:141" x14ac:dyDescent="0.25">
      <c r="A18" s="45">
        <f t="shared" si="5"/>
        <v>11</v>
      </c>
      <c r="B18" s="45"/>
      <c r="C18" s="1" t="s">
        <v>1766</v>
      </c>
      <c r="F18" s="1" t="s">
        <v>1766</v>
      </c>
      <c r="G18" s="8">
        <v>0.47349140931434053</v>
      </c>
      <c r="H18" s="8">
        <f t="shared" ref="H18:BS18" si="19">+H11/H13</f>
        <v>0.53782840990551339</v>
      </c>
      <c r="I18" s="8">
        <f t="shared" si="19"/>
        <v>0.54463429505752836</v>
      </c>
      <c r="J18" s="8">
        <f t="shared" si="19"/>
        <v>0.52835218959376029</v>
      </c>
      <c r="K18" s="8">
        <f t="shared" si="19"/>
        <v>0.52414544646702188</v>
      </c>
      <c r="L18" s="8">
        <f t="shared" si="19"/>
        <v>0.52473528014702564</v>
      </c>
      <c r="M18" s="8">
        <f t="shared" si="19"/>
        <v>0.52390209396881959</v>
      </c>
      <c r="N18" s="8">
        <f t="shared" si="19"/>
        <v>0.51720462182690952</v>
      </c>
      <c r="O18" s="8">
        <f t="shared" si="19"/>
        <v>0.51634276242870381</v>
      </c>
      <c r="P18" s="8">
        <f t="shared" si="19"/>
        <v>0.5150969699244079</v>
      </c>
      <c r="Q18" s="8">
        <f t="shared" si="19"/>
        <v>0.48761198081674273</v>
      </c>
      <c r="R18" s="8">
        <f t="shared" si="19"/>
        <v>0.4923155940233111</v>
      </c>
      <c r="S18" s="8">
        <f t="shared" si="19"/>
        <v>0.49932979343994977</v>
      </c>
      <c r="T18" s="8">
        <f t="shared" si="19"/>
        <v>0.50131875042816954</v>
      </c>
      <c r="U18" s="8">
        <f t="shared" si="19"/>
        <v>0.50710715793327399</v>
      </c>
      <c r="V18" s="8">
        <f t="shared" si="19"/>
        <v>0.51079668040128523</v>
      </c>
      <c r="W18" s="8">
        <f t="shared" si="19"/>
        <v>0.50588222859875154</v>
      </c>
      <c r="X18" s="8">
        <f t="shared" si="19"/>
        <v>0.50829522217438183</v>
      </c>
      <c r="Y18" s="8">
        <f t="shared" si="19"/>
        <v>0.50776093466417604</v>
      </c>
      <c r="Z18" s="8">
        <f t="shared" si="19"/>
        <v>0.50139713217993065</v>
      </c>
      <c r="AA18" s="8">
        <f t="shared" si="19"/>
        <v>0.47948153896319062</v>
      </c>
      <c r="AB18" s="8">
        <f t="shared" si="19"/>
        <v>0.47871114613202786</v>
      </c>
      <c r="AC18" s="8">
        <f t="shared" si="19"/>
        <v>0.47449699967279668</v>
      </c>
      <c r="AD18" s="8">
        <f t="shared" si="19"/>
        <v>0.47992422832827442</v>
      </c>
      <c r="AE18" s="8">
        <f t="shared" si="19"/>
        <v>0.48892972455966011</v>
      </c>
      <c r="AF18" s="8">
        <f t="shared" si="19"/>
        <v>0.49102179472154156</v>
      </c>
      <c r="AG18" s="8">
        <f t="shared" si="19"/>
        <v>0.49728847173174207</v>
      </c>
      <c r="AH18" s="8">
        <f t="shared" si="19"/>
        <v>0.50060632491501655</v>
      </c>
      <c r="AI18" s="8">
        <f t="shared" si="19"/>
        <v>0.49780163965742069</v>
      </c>
      <c r="AJ18" s="8">
        <f t="shared" si="19"/>
        <v>0.49849556057101752</v>
      </c>
      <c r="AK18" s="8">
        <f t="shared" si="19"/>
        <v>0.49838466220359295</v>
      </c>
      <c r="AL18" s="8">
        <f t="shared" si="19"/>
        <v>0.49213952817145989</v>
      </c>
      <c r="AM18" s="8">
        <f t="shared" si="19"/>
        <v>0.49182507063189784</v>
      </c>
      <c r="AN18" s="8">
        <f t="shared" si="19"/>
        <v>0.49566443508099106</v>
      </c>
      <c r="AO18" s="8">
        <f t="shared" si="19"/>
        <v>0.49168912386166069</v>
      </c>
      <c r="AP18" s="8">
        <f t="shared" si="19"/>
        <v>0.49707194657906895</v>
      </c>
      <c r="AQ18" s="8">
        <f t="shared" si="19"/>
        <v>0.50308732927485644</v>
      </c>
      <c r="AR18" s="8">
        <f t="shared" si="19"/>
        <v>0.50508840579568814</v>
      </c>
      <c r="AS18" s="8">
        <f t="shared" si="19"/>
        <v>0.51019029769622515</v>
      </c>
      <c r="AT18" s="8">
        <f t="shared" si="19"/>
        <v>0.51093000384422704</v>
      </c>
      <c r="AU18" s="8">
        <f t="shared" si="19"/>
        <v>0.50792460234964187</v>
      </c>
      <c r="AV18" s="8">
        <f t="shared" si="19"/>
        <v>0.50796804172891441</v>
      </c>
      <c r="AW18" s="8">
        <f t="shared" si="19"/>
        <v>0.5248416639097272</v>
      </c>
      <c r="AX18" s="8">
        <f t="shared" si="19"/>
        <v>0.51877693237360933</v>
      </c>
      <c r="AY18" s="8">
        <f t="shared" si="19"/>
        <v>0.51810370815688933</v>
      </c>
      <c r="AZ18" s="8">
        <f t="shared" si="19"/>
        <v>0.51815331531507092</v>
      </c>
      <c r="BA18" s="8">
        <f t="shared" si="19"/>
        <v>0.51441274331482012</v>
      </c>
      <c r="BB18" s="8">
        <f t="shared" si="19"/>
        <v>0.51941723851036414</v>
      </c>
      <c r="BC18" s="8">
        <f t="shared" si="19"/>
        <v>0.52256641270499504</v>
      </c>
      <c r="BD18" s="8">
        <f t="shared" si="19"/>
        <v>0.52561839617960382</v>
      </c>
      <c r="BE18" s="8">
        <f t="shared" si="19"/>
        <v>0.53011965385265902</v>
      </c>
      <c r="BF18" s="8">
        <f t="shared" si="19"/>
        <v>0.53411340933977602</v>
      </c>
      <c r="BG18" s="8">
        <f t="shared" si="19"/>
        <v>0.53080398407119911</v>
      </c>
      <c r="BH18" s="8">
        <f t="shared" si="19"/>
        <v>0.53135311245253003</v>
      </c>
      <c r="BI18" s="8">
        <f t="shared" si="19"/>
        <v>0.53193488900915142</v>
      </c>
      <c r="BJ18" s="8">
        <f t="shared" si="19"/>
        <v>0.52593987856603341</v>
      </c>
      <c r="BK18" s="8">
        <f t="shared" si="19"/>
        <v>0.52512343647021664</v>
      </c>
      <c r="BL18" s="8">
        <f t="shared" si="19"/>
        <v>0.52416650198987791</v>
      </c>
      <c r="BM18" s="8">
        <f t="shared" si="19"/>
        <v>0.5200231558471291</v>
      </c>
      <c r="BN18" s="8">
        <f t="shared" si="19"/>
        <v>0.54658570146582575</v>
      </c>
      <c r="BO18" s="8">
        <f t="shared" si="19"/>
        <v>0.50348999940011752</v>
      </c>
      <c r="BP18" s="8">
        <f t="shared" si="19"/>
        <v>0.50639220835714582</v>
      </c>
      <c r="BQ18" s="8">
        <f t="shared" si="19"/>
        <v>0.51098707846345837</v>
      </c>
      <c r="BR18" s="8">
        <f t="shared" si="19"/>
        <v>0.51268881113699116</v>
      </c>
      <c r="BS18" s="8">
        <f t="shared" si="19"/>
        <v>0.50987231677807621</v>
      </c>
      <c r="BT18" s="8">
        <f t="shared" ref="BT18:EE18" si="20">+BT11/BT13</f>
        <v>0.51015162860278629</v>
      </c>
      <c r="BU18" s="8">
        <f t="shared" si="20"/>
        <v>0.50990411367831212</v>
      </c>
      <c r="BV18" s="8">
        <f t="shared" si="20"/>
        <v>0.50411323631693616</v>
      </c>
      <c r="BW18" s="8">
        <f t="shared" si="20"/>
        <v>0.50306316651904515</v>
      </c>
      <c r="BX18" s="8">
        <f t="shared" si="20"/>
        <v>0.50351799647987805</v>
      </c>
      <c r="BY18" s="8">
        <f t="shared" si="20"/>
        <v>0.49945623042232706</v>
      </c>
      <c r="BZ18" s="8">
        <f t="shared" si="20"/>
        <v>0.50378755220779603</v>
      </c>
      <c r="CA18" s="8">
        <f t="shared" si="20"/>
        <v>0.51004263689045348</v>
      </c>
      <c r="CB18" s="8">
        <f t="shared" si="20"/>
        <v>0.478433918138917</v>
      </c>
      <c r="CC18" s="8">
        <f t="shared" si="20"/>
        <v>0.48391634823447999</v>
      </c>
      <c r="CD18" s="8">
        <f t="shared" si="20"/>
        <v>0.49432768369360963</v>
      </c>
      <c r="CE18" s="8">
        <f t="shared" si="20"/>
        <v>0.49147919851093064</v>
      </c>
      <c r="CF18" s="8">
        <f t="shared" si="20"/>
        <v>0.49137427919707816</v>
      </c>
      <c r="CG18" s="8">
        <f t="shared" si="20"/>
        <v>0.49066827400697555</v>
      </c>
      <c r="CH18" s="8">
        <f t="shared" si="20"/>
        <v>0.48466481033657283</v>
      </c>
      <c r="CI18" s="8">
        <f t="shared" si="20"/>
        <v>0.48357743715586915</v>
      </c>
      <c r="CJ18" s="8">
        <f t="shared" si="20"/>
        <v>0.46736269748513098</v>
      </c>
      <c r="CK18" s="8">
        <f t="shared" si="20"/>
        <v>0.47912866216490385</v>
      </c>
      <c r="CL18" s="8">
        <f t="shared" si="20"/>
        <v>0.48359881254857884</v>
      </c>
      <c r="CM18" s="8">
        <f t="shared" si="20"/>
        <v>0.49349607693176217</v>
      </c>
      <c r="CN18" s="8">
        <f t="shared" si="20"/>
        <v>0.50057442029823451</v>
      </c>
      <c r="CO18" s="8">
        <f t="shared" si="20"/>
        <v>0.50268966414715299</v>
      </c>
      <c r="CP18" s="8">
        <f t="shared" si="20"/>
        <v>0.50260311668413737</v>
      </c>
      <c r="CQ18" s="8">
        <f t="shared" si="20"/>
        <v>0.50448255116162155</v>
      </c>
      <c r="CR18" s="8">
        <f t="shared" si="20"/>
        <v>0.49922974776108558</v>
      </c>
      <c r="CS18" s="8">
        <f t="shared" si="20"/>
        <v>0.48551854502888125</v>
      </c>
      <c r="CT18" s="8">
        <f t="shared" si="20"/>
        <v>0.48361896333786791</v>
      </c>
      <c r="CU18" s="8">
        <f t="shared" si="20"/>
        <v>0.47771795734173722</v>
      </c>
      <c r="CV18" s="8">
        <f t="shared" si="20"/>
        <v>0.47880832528721479</v>
      </c>
      <c r="CW18" s="8">
        <f t="shared" si="20"/>
        <v>0.47970615794317933</v>
      </c>
      <c r="CX18" s="8">
        <f t="shared" si="20"/>
        <v>0.48032359798305369</v>
      </c>
      <c r="CY18" s="8">
        <f t="shared" si="20"/>
        <v>0.49183563055689122</v>
      </c>
      <c r="CZ18" s="8">
        <f t="shared" si="20"/>
        <v>0.49861099051819374</v>
      </c>
      <c r="DA18" s="8">
        <f t="shared" si="20"/>
        <v>0.52294412762614206</v>
      </c>
      <c r="DB18" s="8">
        <f t="shared" si="20"/>
        <v>0.48125110405426758</v>
      </c>
      <c r="DC18" s="8">
        <f t="shared" si="20"/>
        <v>0.4822623932727842</v>
      </c>
      <c r="DD18" s="8">
        <f t="shared" si="20"/>
        <v>0.47755468000597995</v>
      </c>
      <c r="DE18" s="8">
        <f t="shared" si="20"/>
        <v>0.47583452307716395</v>
      </c>
      <c r="DF18" s="8">
        <f t="shared" si="20"/>
        <v>0.47328767799899307</v>
      </c>
      <c r="DG18" s="8">
        <f t="shared" si="20"/>
        <v>0.46700114703500661</v>
      </c>
      <c r="DH18" s="8">
        <f t="shared" si="20"/>
        <v>0.46556659111695403</v>
      </c>
      <c r="DI18" s="8">
        <f t="shared" si="20"/>
        <v>0.46557942928027568</v>
      </c>
      <c r="DJ18" s="8">
        <f t="shared" si="20"/>
        <v>0.4668203543614336</v>
      </c>
      <c r="DK18" s="8">
        <f t="shared" si="20"/>
        <v>0.47457669809352437</v>
      </c>
      <c r="DL18" s="8">
        <f t="shared" si="20"/>
        <v>0.48213948276049967</v>
      </c>
      <c r="DM18" s="8">
        <f t="shared" si="20"/>
        <v>0.48500775710514421</v>
      </c>
      <c r="DN18" s="8">
        <f t="shared" si="20"/>
        <v>0.48807145853243084</v>
      </c>
      <c r="DO18" s="8">
        <f t="shared" si="20"/>
        <v>0.48981086488846892</v>
      </c>
      <c r="DP18" s="8">
        <f t="shared" si="20"/>
        <v>0.48574784123089493</v>
      </c>
      <c r="DQ18" s="8">
        <f t="shared" si="20"/>
        <v>0.48431530246028937</v>
      </c>
      <c r="DR18" s="8">
        <f t="shared" si="20"/>
        <v>0.48218446269919529</v>
      </c>
      <c r="DS18" s="8">
        <f t="shared" si="20"/>
        <v>0.47923296983916197</v>
      </c>
      <c r="DT18" s="8">
        <f t="shared" si="20"/>
        <v>0.49150786689169562</v>
      </c>
      <c r="DU18" s="8">
        <f t="shared" si="20"/>
        <v>0.49521676359265837</v>
      </c>
      <c r="DV18" s="8">
        <f t="shared" si="20"/>
        <v>0.48639540065218467</v>
      </c>
      <c r="DW18" s="8">
        <f t="shared" si="20"/>
        <v>0.49581079967573982</v>
      </c>
      <c r="DX18" s="8">
        <f t="shared" si="20"/>
        <v>0.4959735739949977</v>
      </c>
      <c r="DY18" s="8">
        <f t="shared" si="20"/>
        <v>0.4960279472708925</v>
      </c>
      <c r="DZ18" s="8">
        <f t="shared" si="20"/>
        <v>0.4959541848789305</v>
      </c>
      <c r="EA18" s="8">
        <f t="shared" si="20"/>
        <v>0.52930813023111012</v>
      </c>
      <c r="EB18" s="8">
        <f>+EB11/EB13</f>
        <v>0.52934556406493538</v>
      </c>
      <c r="EC18" s="8">
        <f t="shared" si="20"/>
        <v>0.53486946207335795</v>
      </c>
      <c r="ED18" s="8">
        <f t="shared" si="20"/>
        <v>0.53561123210659223</v>
      </c>
      <c r="EE18" s="8">
        <f t="shared" si="20"/>
        <v>0.53793172042597759</v>
      </c>
      <c r="EF18" s="8">
        <f t="shared" ref="EF18:EI18" si="21">+EF11/EF13</f>
        <v>0.50505606742828701</v>
      </c>
      <c r="EG18" s="8">
        <f t="shared" si="21"/>
        <v>0.50508954070428014</v>
      </c>
      <c r="EH18" s="8">
        <f t="shared" si="21"/>
        <v>0.50518153071247662</v>
      </c>
      <c r="EI18" s="8">
        <f t="shared" si="21"/>
        <v>0.50608757012883776</v>
      </c>
      <c r="EJ18" s="8">
        <f>((DW18/2+SUM(DX18:EH18)+EI18/2))/12</f>
        <v>0.51427484489951059</v>
      </c>
      <c r="EK18" s="8"/>
    </row>
    <row r="19" spans="1:141" ht="13" thickBot="1" x14ac:dyDescent="0.3">
      <c r="A19" s="45">
        <f t="shared" si="5"/>
        <v>12</v>
      </c>
      <c r="B19" s="45"/>
      <c r="G19" s="10">
        <v>1</v>
      </c>
      <c r="H19" s="10">
        <f t="shared" ref="H19:L19" si="22">SUM(H16:H18)</f>
        <v>1</v>
      </c>
      <c r="I19" s="10">
        <f t="shared" si="22"/>
        <v>1</v>
      </c>
      <c r="J19" s="10">
        <f t="shared" si="22"/>
        <v>1</v>
      </c>
      <c r="K19" s="10">
        <f t="shared" si="22"/>
        <v>1</v>
      </c>
      <c r="L19" s="10">
        <f t="shared" si="22"/>
        <v>1</v>
      </c>
      <c r="M19" s="10">
        <f t="shared" ref="M19:BX19" si="23">SUM(M16:M18)</f>
        <v>1</v>
      </c>
      <c r="N19" s="10">
        <f t="shared" si="23"/>
        <v>1</v>
      </c>
      <c r="O19" s="10">
        <f t="shared" si="23"/>
        <v>1</v>
      </c>
      <c r="P19" s="10">
        <f t="shared" si="23"/>
        <v>1</v>
      </c>
      <c r="Q19" s="10">
        <f t="shared" si="23"/>
        <v>1</v>
      </c>
      <c r="R19" s="10">
        <f t="shared" si="23"/>
        <v>1.0000000000000002</v>
      </c>
      <c r="S19" s="10">
        <f t="shared" si="23"/>
        <v>1</v>
      </c>
      <c r="T19" s="10">
        <f t="shared" si="23"/>
        <v>0.99999999999999989</v>
      </c>
      <c r="U19" s="10">
        <f t="shared" si="23"/>
        <v>0.99999999999999989</v>
      </c>
      <c r="V19" s="10">
        <f t="shared" si="23"/>
        <v>1</v>
      </c>
      <c r="W19" s="10">
        <f t="shared" si="23"/>
        <v>1</v>
      </c>
      <c r="X19" s="10">
        <f t="shared" si="23"/>
        <v>0.99999999999999989</v>
      </c>
      <c r="Y19" s="10">
        <f t="shared" si="23"/>
        <v>1.0000000000000002</v>
      </c>
      <c r="Z19" s="10">
        <f t="shared" si="23"/>
        <v>1</v>
      </c>
      <c r="AA19" s="10">
        <f t="shared" si="23"/>
        <v>1</v>
      </c>
      <c r="AB19" s="10">
        <f t="shared" si="23"/>
        <v>1</v>
      </c>
      <c r="AC19" s="10">
        <f t="shared" si="23"/>
        <v>0.99999999999999989</v>
      </c>
      <c r="AD19" s="10">
        <f t="shared" si="23"/>
        <v>1</v>
      </c>
      <c r="AE19" s="10">
        <f t="shared" si="23"/>
        <v>1</v>
      </c>
      <c r="AF19" s="10">
        <f t="shared" si="23"/>
        <v>1</v>
      </c>
      <c r="AG19" s="10">
        <f t="shared" si="23"/>
        <v>1</v>
      </c>
      <c r="AH19" s="10">
        <f t="shared" si="23"/>
        <v>1.0000000000000002</v>
      </c>
      <c r="AI19" s="10">
        <f t="shared" si="23"/>
        <v>1</v>
      </c>
      <c r="AJ19" s="10">
        <f t="shared" si="23"/>
        <v>1</v>
      </c>
      <c r="AK19" s="10">
        <f t="shared" si="23"/>
        <v>1</v>
      </c>
      <c r="AL19" s="10">
        <f t="shared" si="23"/>
        <v>1</v>
      </c>
      <c r="AM19" s="10">
        <f t="shared" si="23"/>
        <v>1</v>
      </c>
      <c r="AN19" s="10">
        <f t="shared" si="23"/>
        <v>1</v>
      </c>
      <c r="AO19" s="10">
        <f t="shared" si="23"/>
        <v>1</v>
      </c>
      <c r="AP19" s="10">
        <f t="shared" si="23"/>
        <v>1</v>
      </c>
      <c r="AQ19" s="10">
        <f t="shared" si="23"/>
        <v>1</v>
      </c>
      <c r="AR19" s="10">
        <f t="shared" si="23"/>
        <v>1</v>
      </c>
      <c r="AS19" s="10">
        <f t="shared" si="23"/>
        <v>1</v>
      </c>
      <c r="AT19" s="10">
        <f t="shared" si="23"/>
        <v>1</v>
      </c>
      <c r="AU19" s="10">
        <f t="shared" si="23"/>
        <v>1</v>
      </c>
      <c r="AV19" s="10">
        <f t="shared" si="23"/>
        <v>1</v>
      </c>
      <c r="AW19" s="10">
        <f t="shared" si="23"/>
        <v>1</v>
      </c>
      <c r="AX19" s="10">
        <f t="shared" si="23"/>
        <v>1</v>
      </c>
      <c r="AY19" s="10">
        <f t="shared" si="23"/>
        <v>0.99999999999999989</v>
      </c>
      <c r="AZ19" s="10">
        <f t="shared" si="23"/>
        <v>0.99999999999999989</v>
      </c>
      <c r="BA19" s="10">
        <f t="shared" si="23"/>
        <v>1</v>
      </c>
      <c r="BB19" s="10">
        <f t="shared" si="23"/>
        <v>1</v>
      </c>
      <c r="BC19" s="10">
        <f t="shared" si="23"/>
        <v>1</v>
      </c>
      <c r="BD19" s="10">
        <f t="shared" si="23"/>
        <v>1</v>
      </c>
      <c r="BE19" s="10">
        <f t="shared" si="23"/>
        <v>0.99999999999999978</v>
      </c>
      <c r="BF19" s="10">
        <f t="shared" si="23"/>
        <v>1</v>
      </c>
      <c r="BG19" s="10">
        <f t="shared" si="23"/>
        <v>1</v>
      </c>
      <c r="BH19" s="10">
        <f t="shared" si="23"/>
        <v>1</v>
      </c>
      <c r="BI19" s="10">
        <f t="shared" si="23"/>
        <v>1</v>
      </c>
      <c r="BJ19" s="10">
        <f t="shared" si="23"/>
        <v>1</v>
      </c>
      <c r="BK19" s="10">
        <f t="shared" si="23"/>
        <v>1</v>
      </c>
      <c r="BL19" s="10">
        <f t="shared" si="23"/>
        <v>1</v>
      </c>
      <c r="BM19" s="10">
        <f t="shared" si="23"/>
        <v>1</v>
      </c>
      <c r="BN19" s="10">
        <f t="shared" si="23"/>
        <v>1</v>
      </c>
      <c r="BO19" s="10">
        <f t="shared" si="23"/>
        <v>1</v>
      </c>
      <c r="BP19" s="10">
        <f t="shared" si="23"/>
        <v>1</v>
      </c>
      <c r="BQ19" s="10">
        <f t="shared" si="23"/>
        <v>0.99999999999999989</v>
      </c>
      <c r="BR19" s="10">
        <f t="shared" si="23"/>
        <v>1</v>
      </c>
      <c r="BS19" s="10">
        <f t="shared" si="23"/>
        <v>1</v>
      </c>
      <c r="BT19" s="10">
        <f t="shared" si="23"/>
        <v>1</v>
      </c>
      <c r="BU19" s="10">
        <f t="shared" si="23"/>
        <v>1</v>
      </c>
      <c r="BV19" s="10">
        <f t="shared" si="23"/>
        <v>0.99999999999999989</v>
      </c>
      <c r="BW19" s="10">
        <f t="shared" si="23"/>
        <v>1</v>
      </c>
      <c r="BX19" s="10">
        <f t="shared" si="23"/>
        <v>0.99999999999999989</v>
      </c>
      <c r="BY19" s="10">
        <f t="shared" ref="BY19:EI19" si="24">SUM(BY16:BY18)</f>
        <v>1</v>
      </c>
      <c r="BZ19" s="10">
        <f t="shared" si="24"/>
        <v>0.99999999999999989</v>
      </c>
      <c r="CA19" s="10">
        <f t="shared" si="24"/>
        <v>1</v>
      </c>
      <c r="CB19" s="10">
        <f t="shared" si="24"/>
        <v>1</v>
      </c>
      <c r="CC19" s="10">
        <f t="shared" si="24"/>
        <v>1</v>
      </c>
      <c r="CD19" s="10">
        <f t="shared" si="24"/>
        <v>1</v>
      </c>
      <c r="CE19" s="10">
        <f t="shared" si="24"/>
        <v>1</v>
      </c>
      <c r="CF19" s="10">
        <f t="shared" si="24"/>
        <v>1</v>
      </c>
      <c r="CG19" s="10">
        <f t="shared" si="24"/>
        <v>1</v>
      </c>
      <c r="CH19" s="10">
        <f t="shared" si="24"/>
        <v>0.99999999999999989</v>
      </c>
      <c r="CI19" s="10">
        <f t="shared" si="24"/>
        <v>1</v>
      </c>
      <c r="CJ19" s="10">
        <f t="shared" si="24"/>
        <v>1</v>
      </c>
      <c r="CK19" s="10">
        <f t="shared" si="24"/>
        <v>1</v>
      </c>
      <c r="CL19" s="10">
        <f t="shared" si="24"/>
        <v>1</v>
      </c>
      <c r="CM19" s="10">
        <f t="shared" si="24"/>
        <v>1</v>
      </c>
      <c r="CN19" s="10">
        <f t="shared" si="24"/>
        <v>1</v>
      </c>
      <c r="CO19" s="10">
        <f t="shared" si="24"/>
        <v>1</v>
      </c>
      <c r="CP19" s="10">
        <f t="shared" si="24"/>
        <v>1</v>
      </c>
      <c r="CQ19" s="10">
        <f t="shared" si="24"/>
        <v>0.99999999999999989</v>
      </c>
      <c r="CR19" s="10">
        <f t="shared" si="24"/>
        <v>1</v>
      </c>
      <c r="CS19" s="10">
        <f t="shared" si="24"/>
        <v>0.99999999999999989</v>
      </c>
      <c r="CT19" s="10">
        <f t="shared" si="24"/>
        <v>1</v>
      </c>
      <c r="CU19" s="10">
        <f t="shared" si="24"/>
        <v>1</v>
      </c>
      <c r="CV19" s="10">
        <f t="shared" si="24"/>
        <v>1</v>
      </c>
      <c r="CW19" s="10">
        <f t="shared" si="24"/>
        <v>1</v>
      </c>
      <c r="CX19" s="10">
        <f t="shared" si="24"/>
        <v>0.99999999999999989</v>
      </c>
      <c r="CY19" s="10">
        <f t="shared" si="24"/>
        <v>1</v>
      </c>
      <c r="CZ19" s="10">
        <f t="shared" si="24"/>
        <v>1</v>
      </c>
      <c r="DA19" s="10">
        <f t="shared" si="24"/>
        <v>1</v>
      </c>
      <c r="DB19" s="10">
        <f t="shared" si="24"/>
        <v>1</v>
      </c>
      <c r="DC19" s="10">
        <f t="shared" si="24"/>
        <v>1</v>
      </c>
      <c r="DD19" s="10">
        <f t="shared" si="24"/>
        <v>1</v>
      </c>
      <c r="DE19" s="10">
        <f t="shared" si="24"/>
        <v>1</v>
      </c>
      <c r="DF19" s="10">
        <f t="shared" si="24"/>
        <v>1</v>
      </c>
      <c r="DG19" s="10">
        <f t="shared" si="24"/>
        <v>0.99999999999999989</v>
      </c>
      <c r="DH19" s="10">
        <f t="shared" si="24"/>
        <v>1</v>
      </c>
      <c r="DI19" s="10">
        <f t="shared" si="24"/>
        <v>1</v>
      </c>
      <c r="DJ19" s="10">
        <f t="shared" si="24"/>
        <v>1</v>
      </c>
      <c r="DK19" s="10">
        <f t="shared" si="24"/>
        <v>1</v>
      </c>
      <c r="DL19" s="10">
        <f t="shared" si="24"/>
        <v>1</v>
      </c>
      <c r="DM19" s="10">
        <f t="shared" si="24"/>
        <v>1</v>
      </c>
      <c r="DN19" s="10">
        <f t="shared" si="24"/>
        <v>1</v>
      </c>
      <c r="DO19" s="10">
        <f t="shared" si="24"/>
        <v>1</v>
      </c>
      <c r="DP19" s="10">
        <f t="shared" si="24"/>
        <v>1</v>
      </c>
      <c r="DQ19" s="10">
        <f t="shared" si="24"/>
        <v>1</v>
      </c>
      <c r="DR19" s="10">
        <f t="shared" si="24"/>
        <v>1</v>
      </c>
      <c r="DS19" s="10">
        <f t="shared" si="24"/>
        <v>0.99999999999999989</v>
      </c>
      <c r="DT19" s="10">
        <f t="shared" si="24"/>
        <v>1</v>
      </c>
      <c r="DU19" s="10">
        <f t="shared" si="24"/>
        <v>1</v>
      </c>
      <c r="DV19" s="10">
        <f t="shared" si="24"/>
        <v>1</v>
      </c>
      <c r="DW19" s="10">
        <f t="shared" si="24"/>
        <v>1</v>
      </c>
      <c r="DX19" s="10">
        <f t="shared" si="24"/>
        <v>1</v>
      </c>
      <c r="DY19" s="10">
        <f t="shared" si="24"/>
        <v>0.99999999999999989</v>
      </c>
      <c r="DZ19" s="10">
        <f t="shared" si="24"/>
        <v>1</v>
      </c>
      <c r="EA19" s="10">
        <f t="shared" si="24"/>
        <v>1</v>
      </c>
      <c r="EB19" s="10">
        <f t="shared" si="24"/>
        <v>1</v>
      </c>
      <c r="EC19" s="10">
        <f t="shared" si="24"/>
        <v>1</v>
      </c>
      <c r="ED19" s="10">
        <f t="shared" si="24"/>
        <v>1</v>
      </c>
      <c r="EE19" s="10">
        <f t="shared" si="24"/>
        <v>1</v>
      </c>
      <c r="EF19" s="10">
        <f t="shared" si="24"/>
        <v>0.99999999999999989</v>
      </c>
      <c r="EG19" s="10">
        <f t="shared" si="24"/>
        <v>0.99999999999999989</v>
      </c>
      <c r="EH19" s="10">
        <f t="shared" si="24"/>
        <v>1</v>
      </c>
      <c r="EI19" s="10">
        <f t="shared" si="24"/>
        <v>1</v>
      </c>
      <c r="EJ19" s="10">
        <f>((DK19/2+SUM(DL19:DV19)+DW19/2))/12</f>
        <v>1</v>
      </c>
      <c r="EK19" s="8"/>
    </row>
    <row r="20" spans="1:141" ht="13" thickTop="1" x14ac:dyDescent="0.25">
      <c r="A20" s="45">
        <f t="shared" si="5"/>
        <v>13</v>
      </c>
      <c r="B20" s="45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</row>
    <row r="21" spans="1:141" x14ac:dyDescent="0.25">
      <c r="A21" s="45">
        <f t="shared" si="5"/>
        <v>14</v>
      </c>
      <c r="B21" s="45"/>
      <c r="C21" s="46" t="s">
        <v>1767</v>
      </c>
      <c r="F21" s="46" t="s">
        <v>1767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</row>
    <row r="22" spans="1:141" x14ac:dyDescent="0.25">
      <c r="A22" s="45">
        <f t="shared" si="5"/>
        <v>15</v>
      </c>
      <c r="B22" s="45"/>
      <c r="C22" s="1" t="s">
        <v>1765</v>
      </c>
      <c r="F22" s="1" t="s">
        <v>1765</v>
      </c>
      <c r="G22" s="11">
        <v>6.3839999999999994E-2</v>
      </c>
      <c r="H22" s="11">
        <f>+G22</f>
        <v>6.3839999999999994E-2</v>
      </c>
      <c r="I22" s="11">
        <f>+H22</f>
        <v>6.3839999999999994E-2</v>
      </c>
      <c r="J22" s="11">
        <v>6.3259999999999997E-2</v>
      </c>
      <c r="K22" s="11">
        <v>6.3259999999999997E-2</v>
      </c>
      <c r="L22" s="11">
        <v>6.3259999999999997E-2</v>
      </c>
      <c r="M22" s="11">
        <v>6.3259999999999997E-2</v>
      </c>
      <c r="N22" s="11">
        <v>6.3259999999999997E-2</v>
      </c>
      <c r="O22" s="11">
        <v>6.3259999999999997E-2</v>
      </c>
      <c r="P22" s="11">
        <v>6.3259999999999997E-2</v>
      </c>
      <c r="Q22" s="11">
        <v>6.1530000000000001E-2</v>
      </c>
      <c r="R22" s="11">
        <v>6.1519999999999998E-2</v>
      </c>
      <c r="S22" s="11">
        <f>+R22</f>
        <v>6.1519999999999998E-2</v>
      </c>
      <c r="T22" s="11">
        <f>+S22</f>
        <v>6.1519999999999998E-2</v>
      </c>
      <c r="U22" s="11">
        <f>+T22</f>
        <v>6.1519999999999998E-2</v>
      </c>
      <c r="V22" s="11">
        <f>+U22</f>
        <v>6.1519999999999998E-2</v>
      </c>
      <c r="W22" s="11">
        <f>+V22</f>
        <v>6.1519999999999998E-2</v>
      </c>
      <c r="X22" s="11">
        <f t="shared" ref="X22:Z22" si="25">+W22</f>
        <v>6.1519999999999998E-2</v>
      </c>
      <c r="Y22" s="11">
        <f t="shared" si="25"/>
        <v>6.1519999999999998E-2</v>
      </c>
      <c r="Z22" s="11">
        <f t="shared" si="25"/>
        <v>6.1519999999999998E-2</v>
      </c>
      <c r="AA22" s="11">
        <v>5.978E-2</v>
      </c>
      <c r="AB22" s="11">
        <f t="shared" ref="AB22:AC22" si="26">+AA22</f>
        <v>5.978E-2</v>
      </c>
      <c r="AC22" s="11">
        <f t="shared" si="26"/>
        <v>5.978E-2</v>
      </c>
      <c r="AD22" s="11">
        <v>5.9769999999999997E-2</v>
      </c>
      <c r="AE22" s="11">
        <v>5.9769999999999997E-2</v>
      </c>
      <c r="AF22" s="11">
        <v>5.9769999999999997E-2</v>
      </c>
      <c r="AG22" s="11">
        <v>5.9769999999999997E-2</v>
      </c>
      <c r="AH22" s="11">
        <v>5.9769999999999997E-2</v>
      </c>
      <c r="AI22" s="11">
        <v>5.9769999999999997E-2</v>
      </c>
      <c r="AJ22" s="11">
        <v>5.9769999999999997E-2</v>
      </c>
      <c r="AK22" s="11">
        <v>5.9769999999999997E-2</v>
      </c>
      <c r="AL22" s="11">
        <v>6.1179999999999998E-2</v>
      </c>
      <c r="AM22" s="11">
        <v>6.1179999999999998E-2</v>
      </c>
      <c r="AN22" s="11">
        <v>6.0690000000000001E-2</v>
      </c>
      <c r="AO22" s="11">
        <f t="shared" ref="AO22:AQ22" si="27">+AN22</f>
        <v>6.0690000000000001E-2</v>
      </c>
      <c r="AP22" s="11">
        <f t="shared" si="27"/>
        <v>6.0690000000000001E-2</v>
      </c>
      <c r="AQ22" s="11">
        <f t="shared" si="27"/>
        <v>6.0690000000000001E-2</v>
      </c>
      <c r="AR22" s="11">
        <v>6.0690000000000001E-2</v>
      </c>
      <c r="AS22" s="11">
        <v>6.0690000000000001E-2</v>
      </c>
      <c r="AT22" s="11">
        <v>6.0690000000000001E-2</v>
      </c>
      <c r="AU22" s="11">
        <v>6.0690000000000001E-2</v>
      </c>
      <c r="AV22" s="11">
        <v>6.0690000000000001E-2</v>
      </c>
      <c r="AW22" s="11">
        <v>6.1519999999999998E-2</v>
      </c>
      <c r="AX22" s="11">
        <v>6.1519999999999998E-2</v>
      </c>
      <c r="AY22" s="11">
        <v>6.1519999999999998E-2</v>
      </c>
      <c r="AZ22" s="11">
        <v>6.1519999999999998E-2</v>
      </c>
      <c r="BA22" s="11">
        <v>6.1519999999999998E-2</v>
      </c>
      <c r="BB22" s="11">
        <v>6.1519999999999998E-2</v>
      </c>
      <c r="BC22" s="11">
        <v>6.1519999999999998E-2</v>
      </c>
      <c r="BD22" s="11">
        <v>6.1519999999999998E-2</v>
      </c>
      <c r="BE22" s="11">
        <v>6.1519999999999998E-2</v>
      </c>
      <c r="BF22" s="11">
        <v>6.1519999999999998E-2</v>
      </c>
      <c r="BG22" s="11">
        <v>6.1519999999999998E-2</v>
      </c>
      <c r="BH22" s="11">
        <v>6.1519999999999998E-2</v>
      </c>
      <c r="BI22" s="11">
        <v>6.1519999999999998E-2</v>
      </c>
      <c r="BJ22" s="11">
        <v>6.1519999999999998E-2</v>
      </c>
      <c r="BK22" s="11">
        <v>6.1519999999999998E-2</v>
      </c>
      <c r="BL22" s="11">
        <v>6.1519999999999998E-2</v>
      </c>
      <c r="BM22" s="11">
        <v>6.1519999999999998E-2</v>
      </c>
      <c r="BN22" s="11">
        <v>6.1519999999999998E-2</v>
      </c>
      <c r="BO22" s="11">
        <v>5.5109999999999999E-2</v>
      </c>
      <c r="BP22" s="11">
        <v>5.5109999999999999E-2</v>
      </c>
      <c r="BQ22" s="11">
        <v>5.5109999999999999E-2</v>
      </c>
      <c r="BR22" s="11">
        <v>5.5109999999999999E-2</v>
      </c>
      <c r="BS22" s="11">
        <v>5.5109999999999999E-2</v>
      </c>
      <c r="BT22" s="11">
        <v>5.5109999999999999E-2</v>
      </c>
      <c r="BU22" s="11">
        <v>5.5109999999999999E-2</v>
      </c>
      <c r="BV22" s="11">
        <v>5.5109999999999999E-2</v>
      </c>
      <c r="BW22" s="11">
        <v>5.4190000000000002E-2</v>
      </c>
      <c r="BX22" s="11">
        <v>5.1839999999999997E-2</v>
      </c>
      <c r="BY22" s="11">
        <v>5.1839999999999997E-2</v>
      </c>
      <c r="BZ22" s="11">
        <v>5.1839999999999997E-2</v>
      </c>
      <c r="CA22" s="11">
        <v>5.1839999999999997E-2</v>
      </c>
      <c r="CB22" s="11">
        <v>5.1830000000000001E-2</v>
      </c>
      <c r="CC22" s="11">
        <v>5.1830000000000001E-2</v>
      </c>
      <c r="CD22" s="11">
        <v>5.126E-2</v>
      </c>
      <c r="CE22" s="11">
        <v>5.126E-2</v>
      </c>
      <c r="CF22" s="11">
        <v>5.126E-2</v>
      </c>
      <c r="CG22" s="11">
        <v>5.126E-2</v>
      </c>
      <c r="CH22" s="11">
        <v>5.126E-2</v>
      </c>
      <c r="CI22" s="11">
        <v>5.126E-2</v>
      </c>
      <c r="CJ22" s="11">
        <v>5.0659999999999997E-2</v>
      </c>
      <c r="CK22" s="11">
        <v>5.0659999999999997E-2</v>
      </c>
      <c r="CL22" s="11">
        <v>5.0659999999999997E-2</v>
      </c>
      <c r="CM22" s="11">
        <v>5.3789999999999998E-2</v>
      </c>
      <c r="CN22" s="11">
        <v>5.3789999999999998E-2</v>
      </c>
      <c r="CO22" s="11">
        <v>5.3789999999999998E-2</v>
      </c>
      <c r="CP22" s="11">
        <v>5.3789999999999998E-2</v>
      </c>
      <c r="CQ22" s="11">
        <v>5.3789999999999998E-2</v>
      </c>
      <c r="CR22" s="11">
        <v>5.3789999999999998E-2</v>
      </c>
      <c r="CS22" s="11">
        <v>5.1110000000000003E-2</v>
      </c>
      <c r="CT22" s="11">
        <v>5.1110000000000003E-2</v>
      </c>
      <c r="CU22" s="11">
        <v>5.1119999999999999E-2</v>
      </c>
      <c r="CV22" s="11">
        <v>5.0610000000000002E-2</v>
      </c>
      <c r="CW22" s="11">
        <v>5.0610000000000002E-2</v>
      </c>
      <c r="CX22" s="11">
        <v>5.0610000000000002E-2</v>
      </c>
      <c r="CY22" s="11">
        <v>4.999E-2</v>
      </c>
      <c r="CZ22" s="11">
        <v>4.9987240202424385E-2</v>
      </c>
      <c r="DA22" s="11">
        <v>4.7733197366722602E-2</v>
      </c>
      <c r="DB22" s="11">
        <v>4.5977514869687465E-2</v>
      </c>
      <c r="DC22" s="11">
        <v>4.5977514869687465E-2</v>
      </c>
      <c r="DD22" s="11">
        <v>4.5975892721963882E-2</v>
      </c>
      <c r="DE22" s="11">
        <v>4.5974270574240292E-2</v>
      </c>
      <c r="DF22" s="11">
        <v>4.5974270574240292E-2</v>
      </c>
      <c r="DG22" s="11">
        <v>4.5974270574240292E-2</v>
      </c>
      <c r="DH22" s="11">
        <v>4.5974270574240292E-2</v>
      </c>
      <c r="DI22" s="11">
        <v>4.5974270574240292E-2</v>
      </c>
      <c r="DJ22" s="11">
        <v>4.5974270574240292E-2</v>
      </c>
      <c r="DK22" s="11">
        <v>4.5974270574240292E-2</v>
      </c>
      <c r="DL22" s="11">
        <v>4.5974270574240292E-2</v>
      </c>
      <c r="DM22" s="11">
        <v>4.5974270574240292E-2</v>
      </c>
      <c r="DN22" s="11">
        <v>4.5974270574240292E-2</v>
      </c>
      <c r="DO22" s="11">
        <v>4.5974270574240292E-2</v>
      </c>
      <c r="DP22" s="11">
        <v>4.5975892721963882E-2</v>
      </c>
      <c r="DQ22" s="11">
        <v>4.5975892721963882E-2</v>
      </c>
      <c r="DR22" s="11">
        <v>4.5975892721963882E-2</v>
      </c>
      <c r="DS22" s="11">
        <v>4.5476777085383183E-2</v>
      </c>
      <c r="DT22" s="11">
        <v>4.6187241817971549E-2</v>
      </c>
      <c r="DU22" s="11">
        <v>4.6187241817971549E-2</v>
      </c>
      <c r="DV22" s="11">
        <v>4.4237667638483968E-2</v>
      </c>
      <c r="DW22" s="12">
        <v>4.4237667638483968E-2</v>
      </c>
      <c r="DX22" s="12">
        <v>4.4249999999999998E-2</v>
      </c>
      <c r="DY22" s="12">
        <v>4.4249999999999998E-2</v>
      </c>
      <c r="DZ22" s="12">
        <v>4.4249999999999998E-2</v>
      </c>
      <c r="EA22" s="12">
        <v>4.4249999999999998E-2</v>
      </c>
      <c r="EB22" s="12">
        <v>4.4249999999999998E-2</v>
      </c>
      <c r="EC22" s="12">
        <v>4.4249999999999998E-2</v>
      </c>
      <c r="ED22" s="12">
        <v>4.4249999999999998E-2</v>
      </c>
      <c r="EE22" s="12">
        <v>4.4249999999999998E-2</v>
      </c>
      <c r="EF22" s="12">
        <v>4.4690000000000001E-2</v>
      </c>
      <c r="EG22" s="12">
        <v>4.4690000000000001E-2</v>
      </c>
      <c r="EH22" s="12">
        <v>4.4690000000000001E-2</v>
      </c>
      <c r="EI22" s="12">
        <v>4.4720000000000003E-2</v>
      </c>
      <c r="EJ22" s="12">
        <f>((DW22/2+SUM(DX22:EH22)+EI22/2))/12</f>
        <v>4.4379069484936841E-2</v>
      </c>
      <c r="EK22" s="12"/>
    </row>
    <row r="23" spans="1:141" x14ac:dyDescent="0.25">
      <c r="A23" s="45">
        <f t="shared" si="5"/>
        <v>16</v>
      </c>
      <c r="B23" s="45"/>
      <c r="C23" s="1" t="s">
        <v>1761</v>
      </c>
      <c r="F23" s="1" t="s">
        <v>1761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</row>
    <row r="24" spans="1:141" x14ac:dyDescent="0.25">
      <c r="A24" s="45">
        <f t="shared" si="5"/>
        <v>17</v>
      </c>
      <c r="B24" s="45"/>
      <c r="C24" s="1" t="s">
        <v>1766</v>
      </c>
      <c r="F24" s="1" t="s">
        <v>1766</v>
      </c>
      <c r="G24" s="13">
        <v>0.10199999999999999</v>
      </c>
      <c r="H24" s="13">
        <v>0.10199999999999999</v>
      </c>
      <c r="I24" s="13">
        <v>0.10199999999999999</v>
      </c>
      <c r="J24" s="13">
        <v>0.10199999999999999</v>
      </c>
      <c r="K24" s="13">
        <v>0.10199999999999999</v>
      </c>
      <c r="L24" s="13">
        <v>0.10199999999999999</v>
      </c>
      <c r="M24" s="13">
        <v>0.10199999999999999</v>
      </c>
      <c r="N24" s="13">
        <v>0.10199999999999999</v>
      </c>
      <c r="O24" s="13">
        <v>0.10199999999999999</v>
      </c>
      <c r="P24" s="13">
        <v>0.10199999999999999</v>
      </c>
      <c r="Q24" s="13">
        <v>0.10199999999999999</v>
      </c>
      <c r="R24" s="13">
        <v>9.5000000000000001E-2</v>
      </c>
      <c r="S24" s="13">
        <f>+R24</f>
        <v>9.5000000000000001E-2</v>
      </c>
      <c r="T24" s="13">
        <v>9.5000000000000001E-2</v>
      </c>
      <c r="U24" s="13">
        <v>9.5000000000000001E-2</v>
      </c>
      <c r="V24" s="13">
        <v>9.5000000000000001E-2</v>
      </c>
      <c r="W24" s="13">
        <v>9.5000000000000001E-2</v>
      </c>
      <c r="X24" s="13">
        <v>9.5000000000000001E-2</v>
      </c>
      <c r="Y24" s="13">
        <v>9.5000000000000001E-2</v>
      </c>
      <c r="Z24" s="13">
        <v>9.5000000000000001E-2</v>
      </c>
      <c r="AA24" s="13">
        <v>9.5000000000000001E-2</v>
      </c>
      <c r="AB24" s="13">
        <v>9.5000000000000001E-2</v>
      </c>
      <c r="AC24" s="13">
        <v>9.5000000000000001E-2</v>
      </c>
      <c r="AD24" s="13">
        <v>9.5000000000000001E-2</v>
      </c>
      <c r="AE24" s="13">
        <v>9.5000000000000001E-2</v>
      </c>
      <c r="AF24" s="13">
        <v>9.5000000000000001E-2</v>
      </c>
      <c r="AG24" s="13">
        <v>9.5000000000000001E-2</v>
      </c>
      <c r="AH24" s="13">
        <v>9.5000000000000001E-2</v>
      </c>
      <c r="AI24" s="13">
        <v>9.5000000000000001E-2</v>
      </c>
      <c r="AJ24" s="13">
        <v>9.5000000000000001E-2</v>
      </c>
      <c r="AK24" s="13">
        <v>9.5000000000000001E-2</v>
      </c>
      <c r="AL24" s="13">
        <v>9.5000000000000001E-2</v>
      </c>
      <c r="AM24" s="13">
        <v>9.5000000000000001E-2</v>
      </c>
      <c r="AN24" s="13">
        <v>9.5000000000000001E-2</v>
      </c>
      <c r="AO24" s="13">
        <v>9.5000000000000001E-2</v>
      </c>
      <c r="AP24" s="13">
        <v>9.5000000000000001E-2</v>
      </c>
      <c r="AQ24" s="13">
        <v>9.5000000000000001E-2</v>
      </c>
      <c r="AR24" s="13">
        <v>9.5000000000000001E-2</v>
      </c>
      <c r="AS24" s="13">
        <v>9.5000000000000001E-2</v>
      </c>
      <c r="AT24" s="13">
        <v>9.5000000000000001E-2</v>
      </c>
      <c r="AU24" s="13">
        <v>9.5000000000000001E-2</v>
      </c>
      <c r="AV24" s="13">
        <v>9.5000000000000001E-2</v>
      </c>
      <c r="AW24" s="13">
        <v>9.5000000000000001E-2</v>
      </c>
      <c r="AX24" s="13">
        <v>9.5000000000000001E-2</v>
      </c>
      <c r="AY24" s="13">
        <v>9.5000000000000001E-2</v>
      </c>
      <c r="AZ24" s="13">
        <v>9.5000000000000001E-2</v>
      </c>
      <c r="BA24" s="13">
        <v>9.5000000000000001E-2</v>
      </c>
      <c r="BB24" s="13">
        <v>9.5000000000000001E-2</v>
      </c>
      <c r="BC24" s="13">
        <v>9.5000000000000001E-2</v>
      </c>
      <c r="BD24" s="13">
        <v>9.5000000000000001E-2</v>
      </c>
      <c r="BE24" s="13">
        <v>9.5000000000000001E-2</v>
      </c>
      <c r="BF24" s="13">
        <v>9.5000000000000001E-2</v>
      </c>
      <c r="BG24" s="13">
        <v>9.5000000000000001E-2</v>
      </c>
      <c r="BH24" s="13">
        <v>9.5000000000000001E-2</v>
      </c>
      <c r="BI24" s="13">
        <v>9.5000000000000001E-2</v>
      </c>
      <c r="BJ24" s="13">
        <v>9.5000000000000001E-2</v>
      </c>
      <c r="BK24" s="13">
        <v>9.5000000000000001E-2</v>
      </c>
      <c r="BL24" s="13">
        <v>9.5000000000000001E-2</v>
      </c>
      <c r="BM24" s="13">
        <v>9.5000000000000001E-2</v>
      </c>
      <c r="BN24" s="13">
        <v>9.5000000000000001E-2</v>
      </c>
      <c r="BO24" s="13">
        <v>9.5000000000000001E-2</v>
      </c>
      <c r="BP24" s="13">
        <v>9.5000000000000001E-2</v>
      </c>
      <c r="BQ24" s="13">
        <v>9.5000000000000001E-2</v>
      </c>
      <c r="BR24" s="13">
        <v>9.5000000000000001E-2</v>
      </c>
      <c r="BS24" s="13">
        <v>9.5000000000000001E-2</v>
      </c>
      <c r="BT24" s="13">
        <v>9.5000000000000001E-2</v>
      </c>
      <c r="BU24" s="13">
        <v>9.5000000000000001E-2</v>
      </c>
      <c r="BV24" s="13">
        <v>9.5000000000000001E-2</v>
      </c>
      <c r="BW24" s="13">
        <v>9.5000000000000001E-2</v>
      </c>
      <c r="BX24" s="13">
        <v>9.5000000000000001E-2</v>
      </c>
      <c r="BY24" s="13">
        <v>9.5000000000000001E-2</v>
      </c>
      <c r="BZ24" s="13">
        <v>9.5000000000000001E-2</v>
      </c>
      <c r="CA24" s="13">
        <v>9.5000000000000001E-2</v>
      </c>
      <c r="CB24" s="13">
        <v>9.5000000000000001E-2</v>
      </c>
      <c r="CC24" s="13">
        <v>9.5000000000000001E-2</v>
      </c>
      <c r="CD24" s="13">
        <v>9.5000000000000001E-2</v>
      </c>
      <c r="CE24" s="13">
        <v>9.5000000000000001E-2</v>
      </c>
      <c r="CF24" s="13">
        <v>9.5000000000000001E-2</v>
      </c>
      <c r="CG24" s="13">
        <v>9.5000000000000001E-2</v>
      </c>
      <c r="CH24" s="13">
        <v>9.5000000000000001E-2</v>
      </c>
      <c r="CI24" s="13">
        <v>9.5000000000000001E-2</v>
      </c>
      <c r="CJ24" s="13">
        <v>9.5000000000000001E-2</v>
      </c>
      <c r="CK24" s="13">
        <v>9.5000000000000001E-2</v>
      </c>
      <c r="CL24" s="13">
        <v>9.4E-2</v>
      </c>
      <c r="CM24" s="13">
        <v>9.4E-2</v>
      </c>
      <c r="CN24" s="13">
        <v>9.4E-2</v>
      </c>
      <c r="CO24" s="13">
        <v>9.4E-2</v>
      </c>
      <c r="CP24" s="13">
        <v>9.4E-2</v>
      </c>
      <c r="CQ24" s="13">
        <v>9.4E-2</v>
      </c>
      <c r="CR24" s="13">
        <v>9.4E-2</v>
      </c>
      <c r="CS24" s="13">
        <v>9.4E-2</v>
      </c>
      <c r="CT24" s="13">
        <v>9.4E-2</v>
      </c>
      <c r="CU24" s="13">
        <v>9.4E-2</v>
      </c>
      <c r="CV24" s="13">
        <v>9.4E-2</v>
      </c>
      <c r="CW24" s="13">
        <v>9.4E-2</v>
      </c>
      <c r="CX24" s="13">
        <v>9.4E-2</v>
      </c>
      <c r="CY24" s="13">
        <v>9.4E-2</v>
      </c>
      <c r="CZ24" s="13">
        <v>9.4E-2</v>
      </c>
      <c r="DA24" s="13">
        <v>9.4E-2</v>
      </c>
      <c r="DB24" s="13">
        <v>9.4E-2</v>
      </c>
      <c r="DC24" s="13">
        <v>9.4E-2</v>
      </c>
      <c r="DD24" s="13">
        <v>9.4E-2</v>
      </c>
      <c r="DE24" s="13">
        <v>9.4E-2</v>
      </c>
      <c r="DF24" s="13">
        <v>9.4E-2</v>
      </c>
      <c r="DG24" s="13">
        <v>9.4E-2</v>
      </c>
      <c r="DH24" s="13">
        <v>9.4E-2</v>
      </c>
      <c r="DI24" s="13">
        <v>9.4E-2</v>
      </c>
      <c r="DJ24" s="13">
        <v>9.4E-2</v>
      </c>
      <c r="DK24" s="13">
        <v>9.4E-2</v>
      </c>
      <c r="DL24" s="13">
        <v>9.4E-2</v>
      </c>
      <c r="DM24" s="13">
        <v>9.4E-2</v>
      </c>
      <c r="DN24" s="13">
        <v>9.4E-2</v>
      </c>
      <c r="DO24" s="13">
        <v>9.4E-2</v>
      </c>
      <c r="DP24" s="13">
        <v>9.4E-2</v>
      </c>
      <c r="DQ24" s="13">
        <v>9.4E-2</v>
      </c>
      <c r="DR24" s="13">
        <v>9.4E-2</v>
      </c>
      <c r="DS24" s="13">
        <v>9.4E-2</v>
      </c>
      <c r="DT24" s="13">
        <v>9.4E-2</v>
      </c>
      <c r="DU24" s="13">
        <v>9.4E-2</v>
      </c>
      <c r="DV24" s="13">
        <v>9.4E-2</v>
      </c>
      <c r="DW24" s="15">
        <v>9.4E-2</v>
      </c>
      <c r="DX24" s="15">
        <v>9.4E-2</v>
      </c>
      <c r="DY24" s="15">
        <v>9.4E-2</v>
      </c>
      <c r="DZ24" s="15">
        <v>9.4E-2</v>
      </c>
      <c r="EA24" s="15">
        <v>9.4E-2</v>
      </c>
      <c r="EB24" s="15">
        <v>9.4E-2</v>
      </c>
      <c r="EC24" s="15">
        <v>9.4E-2</v>
      </c>
      <c r="ED24" s="15">
        <v>9.4E-2</v>
      </c>
      <c r="EE24" s="15">
        <v>9.4E-2</v>
      </c>
      <c r="EF24" s="15">
        <v>9.4E-2</v>
      </c>
      <c r="EG24" s="15">
        <v>9.4E-2</v>
      </c>
      <c r="EH24" s="15">
        <v>9.4E-2</v>
      </c>
      <c r="EI24" s="15">
        <v>9.4E-2</v>
      </c>
      <c r="EJ24" s="15">
        <f>((DW24/2+SUM(DX24:EH24)+EI24/2))/12</f>
        <v>9.3999999999999972E-2</v>
      </c>
      <c r="EK24" s="16"/>
    </row>
    <row r="25" spans="1:141" x14ac:dyDescent="0.25">
      <c r="A25" s="45">
        <f t="shared" si="5"/>
        <v>18</v>
      </c>
      <c r="B25" s="45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</row>
    <row r="26" spans="1:141" x14ac:dyDescent="0.25">
      <c r="A26" s="45">
        <f t="shared" si="5"/>
        <v>19</v>
      </c>
      <c r="B26" s="45"/>
      <c r="C26" s="46" t="s">
        <v>1768</v>
      </c>
      <c r="F26" s="46" t="s">
        <v>1768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</row>
    <row r="27" spans="1:141" x14ac:dyDescent="0.25">
      <c r="A27" s="45">
        <f t="shared" si="5"/>
        <v>20</v>
      </c>
      <c r="B27" s="45"/>
      <c r="C27" s="1" t="s">
        <v>1765</v>
      </c>
      <c r="F27" s="1" t="s">
        <v>1765</v>
      </c>
      <c r="G27" s="15">
        <v>3.3599999999999998E-2</v>
      </c>
      <c r="H27" s="15">
        <f t="shared" ref="H27:BS27" si="28">ROUND((+H22*H16),4)</f>
        <v>2.9499999999999998E-2</v>
      </c>
      <c r="I27" s="15">
        <f t="shared" si="28"/>
        <v>2.9100000000000001E-2</v>
      </c>
      <c r="J27" s="15">
        <f t="shared" si="28"/>
        <v>2.98E-2</v>
      </c>
      <c r="K27" s="15">
        <f t="shared" si="28"/>
        <v>3.0099999999999998E-2</v>
      </c>
      <c r="L27" s="15">
        <f t="shared" si="28"/>
        <v>3.0099999999999998E-2</v>
      </c>
      <c r="M27" s="15">
        <f t="shared" si="28"/>
        <v>3.0099999999999998E-2</v>
      </c>
      <c r="N27" s="15">
        <f t="shared" si="28"/>
        <v>3.0499999999999999E-2</v>
      </c>
      <c r="O27" s="15">
        <f t="shared" si="28"/>
        <v>3.0599999999999999E-2</v>
      </c>
      <c r="P27" s="15">
        <f t="shared" si="28"/>
        <v>3.0700000000000002E-2</v>
      </c>
      <c r="Q27" s="15">
        <f t="shared" si="28"/>
        <v>3.15E-2</v>
      </c>
      <c r="R27" s="15">
        <f t="shared" si="28"/>
        <v>3.1199999999999999E-2</v>
      </c>
      <c r="S27" s="15">
        <f t="shared" si="28"/>
        <v>3.0800000000000001E-2</v>
      </c>
      <c r="T27" s="15">
        <f t="shared" si="28"/>
        <v>3.0700000000000002E-2</v>
      </c>
      <c r="U27" s="15">
        <f t="shared" si="28"/>
        <v>3.0300000000000001E-2</v>
      </c>
      <c r="V27" s="15">
        <f t="shared" si="28"/>
        <v>3.0099999999999998E-2</v>
      </c>
      <c r="W27" s="15">
        <f t="shared" si="28"/>
        <v>3.04E-2</v>
      </c>
      <c r="X27" s="15">
        <f t="shared" si="28"/>
        <v>3.0200000000000001E-2</v>
      </c>
      <c r="Y27" s="15">
        <f t="shared" si="28"/>
        <v>3.0300000000000001E-2</v>
      </c>
      <c r="Z27" s="15">
        <f t="shared" si="28"/>
        <v>3.0700000000000002E-2</v>
      </c>
      <c r="AA27" s="15">
        <f t="shared" si="28"/>
        <v>3.1099999999999999E-2</v>
      </c>
      <c r="AB27" s="15">
        <f t="shared" si="28"/>
        <v>3.1199999999999999E-2</v>
      </c>
      <c r="AC27" s="15">
        <f t="shared" si="28"/>
        <v>3.1399999999999997E-2</v>
      </c>
      <c r="AD27" s="15">
        <f t="shared" si="28"/>
        <v>3.1099999999999999E-2</v>
      </c>
      <c r="AE27" s="15">
        <f t="shared" si="28"/>
        <v>3.0499999999999999E-2</v>
      </c>
      <c r="AF27" s="15">
        <f t="shared" si="28"/>
        <v>3.04E-2</v>
      </c>
      <c r="AG27" s="15">
        <f t="shared" si="28"/>
        <v>0.03</v>
      </c>
      <c r="AH27" s="15">
        <f t="shared" si="28"/>
        <v>2.98E-2</v>
      </c>
      <c r="AI27" s="15">
        <f t="shared" si="28"/>
        <v>0.03</v>
      </c>
      <c r="AJ27" s="15">
        <f t="shared" si="28"/>
        <v>0.03</v>
      </c>
      <c r="AK27" s="15">
        <f t="shared" si="28"/>
        <v>0.03</v>
      </c>
      <c r="AL27" s="15">
        <f t="shared" si="28"/>
        <v>3.1099999999999999E-2</v>
      </c>
      <c r="AM27" s="15">
        <f t="shared" si="28"/>
        <v>3.1099999999999999E-2</v>
      </c>
      <c r="AN27" s="15">
        <f t="shared" si="28"/>
        <v>3.0599999999999999E-2</v>
      </c>
      <c r="AO27" s="15">
        <f t="shared" si="28"/>
        <v>3.0800000000000001E-2</v>
      </c>
      <c r="AP27" s="15">
        <f t="shared" si="28"/>
        <v>3.0499999999999999E-2</v>
      </c>
      <c r="AQ27" s="15">
        <f t="shared" si="28"/>
        <v>3.0200000000000001E-2</v>
      </c>
      <c r="AR27" s="15">
        <f t="shared" si="28"/>
        <v>0.03</v>
      </c>
      <c r="AS27" s="15">
        <f t="shared" si="28"/>
        <v>2.9700000000000001E-2</v>
      </c>
      <c r="AT27" s="15">
        <f t="shared" si="28"/>
        <v>2.9700000000000001E-2</v>
      </c>
      <c r="AU27" s="15">
        <f t="shared" si="28"/>
        <v>2.9899999999999999E-2</v>
      </c>
      <c r="AV27" s="15">
        <f t="shared" si="28"/>
        <v>2.9899999999999999E-2</v>
      </c>
      <c r="AW27" s="15">
        <f t="shared" si="28"/>
        <v>2.92E-2</v>
      </c>
      <c r="AX27" s="15">
        <f t="shared" si="28"/>
        <v>2.9600000000000001E-2</v>
      </c>
      <c r="AY27" s="15">
        <f t="shared" si="28"/>
        <v>2.9600000000000001E-2</v>
      </c>
      <c r="AZ27" s="15">
        <f t="shared" si="28"/>
        <v>2.9600000000000001E-2</v>
      </c>
      <c r="BA27" s="15">
        <f t="shared" si="28"/>
        <v>2.9899999999999999E-2</v>
      </c>
      <c r="BB27" s="15">
        <f t="shared" si="28"/>
        <v>2.9600000000000001E-2</v>
      </c>
      <c r="BC27" s="15">
        <f t="shared" si="28"/>
        <v>2.9399999999999999E-2</v>
      </c>
      <c r="BD27" s="15">
        <f t="shared" si="28"/>
        <v>2.92E-2</v>
      </c>
      <c r="BE27" s="15">
        <f t="shared" si="28"/>
        <v>2.8899999999999999E-2</v>
      </c>
      <c r="BF27" s="15">
        <f t="shared" si="28"/>
        <v>2.87E-2</v>
      </c>
      <c r="BG27" s="15">
        <f t="shared" si="28"/>
        <v>2.8899999999999999E-2</v>
      </c>
      <c r="BH27" s="15">
        <f t="shared" si="28"/>
        <v>2.8799999999999999E-2</v>
      </c>
      <c r="BI27" s="15">
        <f t="shared" si="28"/>
        <v>2.8799999999999999E-2</v>
      </c>
      <c r="BJ27" s="15">
        <f t="shared" si="28"/>
        <v>2.92E-2</v>
      </c>
      <c r="BK27" s="15">
        <f t="shared" si="28"/>
        <v>2.92E-2</v>
      </c>
      <c r="BL27" s="15">
        <f t="shared" si="28"/>
        <v>2.93E-2</v>
      </c>
      <c r="BM27" s="15">
        <f t="shared" si="28"/>
        <v>2.9499999999999998E-2</v>
      </c>
      <c r="BN27" s="15">
        <f t="shared" si="28"/>
        <v>2.7900000000000001E-2</v>
      </c>
      <c r="BO27" s="15">
        <f t="shared" si="28"/>
        <v>2.7400000000000001E-2</v>
      </c>
      <c r="BP27" s="15">
        <f t="shared" si="28"/>
        <v>2.7199999999999998E-2</v>
      </c>
      <c r="BQ27" s="15">
        <f t="shared" si="28"/>
        <v>2.69E-2</v>
      </c>
      <c r="BR27" s="15">
        <f t="shared" si="28"/>
        <v>2.69E-2</v>
      </c>
      <c r="BS27" s="15">
        <f t="shared" si="28"/>
        <v>2.7E-2</v>
      </c>
      <c r="BT27" s="15">
        <f t="shared" ref="BT27:CM27" si="29">ROUND((+BT22*BT16),4)</f>
        <v>2.7E-2</v>
      </c>
      <c r="BU27" s="15">
        <f t="shared" si="29"/>
        <v>2.7E-2</v>
      </c>
      <c r="BV27" s="15">
        <f t="shared" si="29"/>
        <v>2.7300000000000001E-2</v>
      </c>
      <c r="BW27" s="15">
        <f t="shared" si="29"/>
        <v>2.69E-2</v>
      </c>
      <c r="BX27" s="15">
        <f t="shared" si="29"/>
        <v>2.5700000000000001E-2</v>
      </c>
      <c r="BY27" s="15">
        <f t="shared" si="29"/>
        <v>2.5899999999999999E-2</v>
      </c>
      <c r="BZ27" s="15">
        <f t="shared" si="29"/>
        <v>2.5700000000000001E-2</v>
      </c>
      <c r="CA27" s="15">
        <f t="shared" si="29"/>
        <v>2.5399999999999999E-2</v>
      </c>
      <c r="CB27" s="15">
        <f t="shared" si="29"/>
        <v>2.7E-2</v>
      </c>
      <c r="CC27" s="15">
        <f t="shared" si="29"/>
        <v>2.6700000000000002E-2</v>
      </c>
      <c r="CD27" s="15">
        <f t="shared" si="29"/>
        <v>2.5899999999999999E-2</v>
      </c>
      <c r="CE27" s="15">
        <f t="shared" si="29"/>
        <v>2.6100000000000002E-2</v>
      </c>
      <c r="CF27" s="15">
        <f t="shared" si="29"/>
        <v>2.6100000000000002E-2</v>
      </c>
      <c r="CG27" s="15">
        <f t="shared" si="29"/>
        <v>2.6100000000000002E-2</v>
      </c>
      <c r="CH27" s="15">
        <f t="shared" si="29"/>
        <v>2.64E-2</v>
      </c>
      <c r="CI27" s="15">
        <f t="shared" si="29"/>
        <v>2.6499999999999999E-2</v>
      </c>
      <c r="CJ27" s="15">
        <f t="shared" si="29"/>
        <v>2.7E-2</v>
      </c>
      <c r="CK27" s="15">
        <f t="shared" si="29"/>
        <v>2.64E-2</v>
      </c>
      <c r="CL27" s="15">
        <f t="shared" si="29"/>
        <v>2.6200000000000001E-2</v>
      </c>
      <c r="CM27" s="15">
        <f t="shared" si="29"/>
        <v>2.7199999999999998E-2</v>
      </c>
      <c r="CN27" s="15">
        <f>ROUND((+CN22*CN16),4)</f>
        <v>2.69E-2</v>
      </c>
      <c r="CO27" s="15">
        <f t="shared" ref="CO27:CW27" si="30">ROUND((+CO22*CO16),4)</f>
        <v>2.6800000000000001E-2</v>
      </c>
      <c r="CP27" s="15">
        <f t="shared" si="30"/>
        <v>2.6800000000000001E-2</v>
      </c>
      <c r="CQ27" s="15">
        <f t="shared" si="30"/>
        <v>2.6700000000000002E-2</v>
      </c>
      <c r="CR27" s="15">
        <f t="shared" si="30"/>
        <v>2.69E-2</v>
      </c>
      <c r="CS27" s="15">
        <f t="shared" si="30"/>
        <v>2.63E-2</v>
      </c>
      <c r="CT27" s="15">
        <f>ROUND((+CT22*CT16),4)</f>
        <v>2.64E-2</v>
      </c>
      <c r="CU27" s="15">
        <f t="shared" si="30"/>
        <v>2.6700000000000002E-2</v>
      </c>
      <c r="CV27" s="15">
        <f>ROUND((+CV22*CV16),4)</f>
        <v>2.64E-2</v>
      </c>
      <c r="CW27" s="15">
        <f t="shared" si="30"/>
        <v>2.63E-2</v>
      </c>
      <c r="CX27" s="15">
        <f>ROUND((+CX22*CX16),4)</f>
        <v>2.63E-2</v>
      </c>
      <c r="CY27" s="15">
        <f>ROUND((+CY22*CY16),4)</f>
        <v>2.5399999999999999E-2</v>
      </c>
      <c r="CZ27" s="15">
        <f t="shared" ref="CZ27:EI27" si="31">ROUND((+CZ22*CZ16),4)</f>
        <v>2.5100000000000001E-2</v>
      </c>
      <c r="DA27" s="15">
        <f t="shared" si="31"/>
        <v>2.2800000000000001E-2</v>
      </c>
      <c r="DB27" s="15">
        <f t="shared" si="31"/>
        <v>2.3900000000000001E-2</v>
      </c>
      <c r="DC27" s="15">
        <f t="shared" si="31"/>
        <v>2.3800000000000002E-2</v>
      </c>
      <c r="DD27" s="15">
        <f t="shared" si="31"/>
        <v>2.4E-2</v>
      </c>
      <c r="DE27" s="15">
        <f t="shared" si="31"/>
        <v>2.41E-2</v>
      </c>
      <c r="DF27" s="15">
        <f t="shared" si="31"/>
        <v>2.4199999999999999E-2</v>
      </c>
      <c r="DG27" s="15">
        <f t="shared" si="31"/>
        <v>2.4500000000000001E-2</v>
      </c>
      <c r="DH27" s="15">
        <f t="shared" si="31"/>
        <v>2.46E-2</v>
      </c>
      <c r="DI27" s="15">
        <f t="shared" si="31"/>
        <v>2.46E-2</v>
      </c>
      <c r="DJ27" s="15">
        <f t="shared" si="31"/>
        <v>2.4500000000000001E-2</v>
      </c>
      <c r="DK27" s="15">
        <f t="shared" si="31"/>
        <v>2.4199999999999999E-2</v>
      </c>
      <c r="DL27" s="15">
        <f t="shared" si="31"/>
        <v>2.3800000000000002E-2</v>
      </c>
      <c r="DM27" s="15">
        <f t="shared" si="31"/>
        <v>2.3699999999999999E-2</v>
      </c>
      <c r="DN27" s="15">
        <f t="shared" si="31"/>
        <v>2.35E-2</v>
      </c>
      <c r="DO27" s="15">
        <f t="shared" si="31"/>
        <v>2.35E-2</v>
      </c>
      <c r="DP27" s="15">
        <f t="shared" si="31"/>
        <v>2.3599999999999999E-2</v>
      </c>
      <c r="DQ27" s="15">
        <f t="shared" si="31"/>
        <v>2.3699999999999999E-2</v>
      </c>
      <c r="DR27" s="15">
        <f t="shared" si="31"/>
        <v>2.3800000000000002E-2</v>
      </c>
      <c r="DS27" s="15">
        <f t="shared" si="31"/>
        <v>2.3699999999999999E-2</v>
      </c>
      <c r="DT27" s="15">
        <f t="shared" si="31"/>
        <v>2.35E-2</v>
      </c>
      <c r="DU27" s="15">
        <f t="shared" si="31"/>
        <v>2.3300000000000001E-2</v>
      </c>
      <c r="DV27" s="15">
        <f t="shared" si="31"/>
        <v>2.2700000000000001E-2</v>
      </c>
      <c r="DW27" s="15">
        <f t="shared" si="31"/>
        <v>2.23E-2</v>
      </c>
      <c r="DX27" s="15">
        <f t="shared" si="31"/>
        <v>2.23E-2</v>
      </c>
      <c r="DY27" s="15">
        <f t="shared" si="31"/>
        <v>2.23E-2</v>
      </c>
      <c r="DZ27" s="15">
        <f t="shared" si="31"/>
        <v>2.23E-2</v>
      </c>
      <c r="EA27" s="15">
        <f t="shared" si="31"/>
        <v>2.0799999999999999E-2</v>
      </c>
      <c r="EB27" s="15">
        <f t="shared" si="31"/>
        <v>2.0799999999999999E-2</v>
      </c>
      <c r="EC27" s="15">
        <f t="shared" si="31"/>
        <v>2.06E-2</v>
      </c>
      <c r="ED27" s="15">
        <f t="shared" si="31"/>
        <v>2.0500000000000001E-2</v>
      </c>
      <c r="EE27" s="15">
        <f t="shared" si="31"/>
        <v>2.0400000000000001E-2</v>
      </c>
      <c r="EF27" s="15">
        <f t="shared" si="31"/>
        <v>2.2100000000000002E-2</v>
      </c>
      <c r="EG27" s="15">
        <f t="shared" si="31"/>
        <v>2.2100000000000002E-2</v>
      </c>
      <c r="EH27" s="15">
        <f t="shared" si="31"/>
        <v>2.2100000000000002E-2</v>
      </c>
      <c r="EI27" s="15">
        <f t="shared" si="31"/>
        <v>2.2100000000000002E-2</v>
      </c>
      <c r="EJ27" s="15">
        <f>((DW27/2+SUM(DX27:EH27)+EI27/2))/12</f>
        <v>2.1541666666666667E-2</v>
      </c>
      <c r="EK27" s="15"/>
    </row>
    <row r="28" spans="1:141" x14ac:dyDescent="0.25">
      <c r="A28" s="45">
        <f t="shared" si="5"/>
        <v>21</v>
      </c>
      <c r="B28" s="45"/>
      <c r="C28" s="1" t="s">
        <v>1761</v>
      </c>
      <c r="F28" s="1" t="s">
        <v>1761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</row>
    <row r="29" spans="1:141" x14ac:dyDescent="0.25">
      <c r="A29" s="45">
        <f t="shared" si="5"/>
        <v>22</v>
      </c>
      <c r="B29" s="45"/>
      <c r="C29" s="1" t="s">
        <v>1766</v>
      </c>
      <c r="F29" s="1" t="s">
        <v>1766</v>
      </c>
      <c r="G29" s="18">
        <v>4.8300000000000003E-2</v>
      </c>
      <c r="H29" s="18">
        <f t="shared" ref="H29:BS29" si="32">ROUND((+H24*H18),4)</f>
        <v>5.4899999999999997E-2</v>
      </c>
      <c r="I29" s="18">
        <f t="shared" si="32"/>
        <v>5.5599999999999997E-2</v>
      </c>
      <c r="J29" s="18">
        <f t="shared" si="32"/>
        <v>5.3900000000000003E-2</v>
      </c>
      <c r="K29" s="18">
        <f t="shared" si="32"/>
        <v>5.3499999999999999E-2</v>
      </c>
      <c r="L29" s="18">
        <f t="shared" si="32"/>
        <v>5.3499999999999999E-2</v>
      </c>
      <c r="M29" s="18">
        <f t="shared" si="32"/>
        <v>5.3400000000000003E-2</v>
      </c>
      <c r="N29" s="18">
        <f t="shared" si="32"/>
        <v>5.28E-2</v>
      </c>
      <c r="O29" s="18">
        <f t="shared" si="32"/>
        <v>5.2699999999999997E-2</v>
      </c>
      <c r="P29" s="18">
        <f t="shared" si="32"/>
        <v>5.2499999999999998E-2</v>
      </c>
      <c r="Q29" s="18">
        <f t="shared" si="32"/>
        <v>4.9700000000000001E-2</v>
      </c>
      <c r="R29" s="18">
        <f t="shared" si="32"/>
        <v>4.6800000000000001E-2</v>
      </c>
      <c r="S29" s="18">
        <f t="shared" si="32"/>
        <v>4.7399999999999998E-2</v>
      </c>
      <c r="T29" s="18">
        <f t="shared" si="32"/>
        <v>4.7600000000000003E-2</v>
      </c>
      <c r="U29" s="18">
        <f t="shared" si="32"/>
        <v>4.82E-2</v>
      </c>
      <c r="V29" s="18">
        <f t="shared" si="32"/>
        <v>4.8500000000000001E-2</v>
      </c>
      <c r="W29" s="18">
        <f t="shared" si="32"/>
        <v>4.8099999999999997E-2</v>
      </c>
      <c r="X29" s="18">
        <f t="shared" si="32"/>
        <v>4.8300000000000003E-2</v>
      </c>
      <c r="Y29" s="18">
        <f t="shared" si="32"/>
        <v>4.82E-2</v>
      </c>
      <c r="Z29" s="18">
        <f t="shared" si="32"/>
        <v>4.7600000000000003E-2</v>
      </c>
      <c r="AA29" s="18">
        <f t="shared" si="32"/>
        <v>4.5600000000000002E-2</v>
      </c>
      <c r="AB29" s="18">
        <f t="shared" si="32"/>
        <v>4.5499999999999999E-2</v>
      </c>
      <c r="AC29" s="18">
        <f t="shared" si="32"/>
        <v>4.5100000000000001E-2</v>
      </c>
      <c r="AD29" s="18">
        <f t="shared" si="32"/>
        <v>4.5600000000000002E-2</v>
      </c>
      <c r="AE29" s="18">
        <f t="shared" si="32"/>
        <v>4.6399999999999997E-2</v>
      </c>
      <c r="AF29" s="18">
        <f t="shared" si="32"/>
        <v>4.6600000000000003E-2</v>
      </c>
      <c r="AG29" s="18">
        <f t="shared" si="32"/>
        <v>4.7199999999999999E-2</v>
      </c>
      <c r="AH29" s="18">
        <f t="shared" si="32"/>
        <v>4.7600000000000003E-2</v>
      </c>
      <c r="AI29" s="18">
        <f t="shared" si="32"/>
        <v>4.7300000000000002E-2</v>
      </c>
      <c r="AJ29" s="18">
        <f t="shared" si="32"/>
        <v>4.7399999999999998E-2</v>
      </c>
      <c r="AK29" s="18">
        <f t="shared" si="32"/>
        <v>4.7300000000000002E-2</v>
      </c>
      <c r="AL29" s="18">
        <f t="shared" si="32"/>
        <v>4.6800000000000001E-2</v>
      </c>
      <c r="AM29" s="18">
        <f t="shared" si="32"/>
        <v>4.6699999999999998E-2</v>
      </c>
      <c r="AN29" s="18">
        <f t="shared" si="32"/>
        <v>4.7100000000000003E-2</v>
      </c>
      <c r="AO29" s="18">
        <f t="shared" si="32"/>
        <v>4.6699999999999998E-2</v>
      </c>
      <c r="AP29" s="18">
        <f t="shared" si="32"/>
        <v>4.7199999999999999E-2</v>
      </c>
      <c r="AQ29" s="18">
        <f t="shared" si="32"/>
        <v>4.7800000000000002E-2</v>
      </c>
      <c r="AR29" s="18">
        <f t="shared" si="32"/>
        <v>4.8000000000000001E-2</v>
      </c>
      <c r="AS29" s="18">
        <f t="shared" si="32"/>
        <v>4.8500000000000001E-2</v>
      </c>
      <c r="AT29" s="18">
        <f t="shared" si="32"/>
        <v>4.8500000000000001E-2</v>
      </c>
      <c r="AU29" s="18">
        <f t="shared" si="32"/>
        <v>4.8300000000000003E-2</v>
      </c>
      <c r="AV29" s="18">
        <f t="shared" si="32"/>
        <v>4.8300000000000003E-2</v>
      </c>
      <c r="AW29" s="18">
        <f t="shared" si="32"/>
        <v>4.99E-2</v>
      </c>
      <c r="AX29" s="18">
        <f t="shared" si="32"/>
        <v>4.9299999999999997E-2</v>
      </c>
      <c r="AY29" s="18">
        <f t="shared" si="32"/>
        <v>4.9200000000000001E-2</v>
      </c>
      <c r="AZ29" s="18">
        <f t="shared" si="32"/>
        <v>4.9200000000000001E-2</v>
      </c>
      <c r="BA29" s="18">
        <f t="shared" si="32"/>
        <v>4.8899999999999999E-2</v>
      </c>
      <c r="BB29" s="18">
        <f t="shared" si="32"/>
        <v>4.9299999999999997E-2</v>
      </c>
      <c r="BC29" s="18">
        <f t="shared" si="32"/>
        <v>4.9599999999999998E-2</v>
      </c>
      <c r="BD29" s="18">
        <f t="shared" si="32"/>
        <v>4.99E-2</v>
      </c>
      <c r="BE29" s="18">
        <f t="shared" si="32"/>
        <v>5.04E-2</v>
      </c>
      <c r="BF29" s="18">
        <f t="shared" si="32"/>
        <v>5.0700000000000002E-2</v>
      </c>
      <c r="BG29" s="18">
        <f t="shared" si="32"/>
        <v>5.04E-2</v>
      </c>
      <c r="BH29" s="18">
        <f t="shared" si="32"/>
        <v>5.0500000000000003E-2</v>
      </c>
      <c r="BI29" s="18">
        <f t="shared" si="32"/>
        <v>5.0500000000000003E-2</v>
      </c>
      <c r="BJ29" s="18">
        <f t="shared" si="32"/>
        <v>0.05</v>
      </c>
      <c r="BK29" s="18">
        <f t="shared" si="32"/>
        <v>4.99E-2</v>
      </c>
      <c r="BL29" s="18">
        <f t="shared" si="32"/>
        <v>4.9799999999999997E-2</v>
      </c>
      <c r="BM29" s="18">
        <f t="shared" si="32"/>
        <v>4.9399999999999999E-2</v>
      </c>
      <c r="BN29" s="18">
        <f t="shared" si="32"/>
        <v>5.1900000000000002E-2</v>
      </c>
      <c r="BO29" s="18">
        <f t="shared" si="32"/>
        <v>4.7800000000000002E-2</v>
      </c>
      <c r="BP29" s="18">
        <f t="shared" si="32"/>
        <v>4.8099999999999997E-2</v>
      </c>
      <c r="BQ29" s="18">
        <f t="shared" si="32"/>
        <v>4.8500000000000001E-2</v>
      </c>
      <c r="BR29" s="18">
        <f t="shared" si="32"/>
        <v>4.87E-2</v>
      </c>
      <c r="BS29" s="18">
        <f t="shared" si="32"/>
        <v>4.8399999999999999E-2</v>
      </c>
      <c r="BT29" s="18">
        <f t="shared" ref="BT29:EE29" si="33">ROUND((+BT24*BT18),4)</f>
        <v>4.8500000000000001E-2</v>
      </c>
      <c r="BU29" s="18">
        <f t="shared" si="33"/>
        <v>4.8399999999999999E-2</v>
      </c>
      <c r="BV29" s="18">
        <f t="shared" si="33"/>
        <v>4.7899999999999998E-2</v>
      </c>
      <c r="BW29" s="18">
        <f t="shared" si="33"/>
        <v>4.7800000000000002E-2</v>
      </c>
      <c r="BX29" s="18">
        <f t="shared" si="33"/>
        <v>4.7800000000000002E-2</v>
      </c>
      <c r="BY29" s="18">
        <f t="shared" si="33"/>
        <v>4.7399999999999998E-2</v>
      </c>
      <c r="BZ29" s="18">
        <f t="shared" si="33"/>
        <v>4.7899999999999998E-2</v>
      </c>
      <c r="CA29" s="18">
        <f t="shared" si="33"/>
        <v>4.8500000000000001E-2</v>
      </c>
      <c r="CB29" s="18">
        <f t="shared" si="33"/>
        <v>4.5499999999999999E-2</v>
      </c>
      <c r="CC29" s="18">
        <f t="shared" si="33"/>
        <v>4.5999999999999999E-2</v>
      </c>
      <c r="CD29" s="18">
        <f t="shared" si="33"/>
        <v>4.7E-2</v>
      </c>
      <c r="CE29" s="18">
        <f t="shared" si="33"/>
        <v>4.6699999999999998E-2</v>
      </c>
      <c r="CF29" s="18">
        <f t="shared" si="33"/>
        <v>4.6699999999999998E-2</v>
      </c>
      <c r="CG29" s="18">
        <f t="shared" si="33"/>
        <v>4.6600000000000003E-2</v>
      </c>
      <c r="CH29" s="18">
        <f t="shared" si="33"/>
        <v>4.5999999999999999E-2</v>
      </c>
      <c r="CI29" s="18">
        <f t="shared" si="33"/>
        <v>4.5900000000000003E-2</v>
      </c>
      <c r="CJ29" s="18">
        <f t="shared" si="33"/>
        <v>4.4400000000000002E-2</v>
      </c>
      <c r="CK29" s="18">
        <f t="shared" si="33"/>
        <v>4.5499999999999999E-2</v>
      </c>
      <c r="CL29" s="18">
        <f t="shared" si="33"/>
        <v>4.5499999999999999E-2</v>
      </c>
      <c r="CM29" s="18">
        <f t="shared" si="33"/>
        <v>4.6399999999999997E-2</v>
      </c>
      <c r="CN29" s="18">
        <f t="shared" si="33"/>
        <v>4.7100000000000003E-2</v>
      </c>
      <c r="CO29" s="18">
        <f t="shared" si="33"/>
        <v>4.7300000000000002E-2</v>
      </c>
      <c r="CP29" s="18">
        <f t="shared" si="33"/>
        <v>4.7199999999999999E-2</v>
      </c>
      <c r="CQ29" s="18">
        <f t="shared" si="33"/>
        <v>4.7399999999999998E-2</v>
      </c>
      <c r="CR29" s="18">
        <f t="shared" si="33"/>
        <v>4.6899999999999997E-2</v>
      </c>
      <c r="CS29" s="18">
        <f t="shared" si="33"/>
        <v>4.5600000000000002E-2</v>
      </c>
      <c r="CT29" s="18">
        <f t="shared" si="33"/>
        <v>4.5499999999999999E-2</v>
      </c>
      <c r="CU29" s="18">
        <f t="shared" si="33"/>
        <v>4.4900000000000002E-2</v>
      </c>
      <c r="CV29" s="18">
        <f t="shared" si="33"/>
        <v>4.4999999999999998E-2</v>
      </c>
      <c r="CW29" s="18">
        <f t="shared" si="33"/>
        <v>4.5100000000000001E-2</v>
      </c>
      <c r="CX29" s="18">
        <f t="shared" si="33"/>
        <v>4.5199999999999997E-2</v>
      </c>
      <c r="CY29" s="18">
        <f t="shared" si="33"/>
        <v>4.6199999999999998E-2</v>
      </c>
      <c r="CZ29" s="18">
        <f t="shared" si="33"/>
        <v>4.6899999999999997E-2</v>
      </c>
      <c r="DA29" s="18">
        <f t="shared" si="33"/>
        <v>4.9200000000000001E-2</v>
      </c>
      <c r="DB29" s="18">
        <f t="shared" si="33"/>
        <v>4.5199999999999997E-2</v>
      </c>
      <c r="DC29" s="18">
        <f t="shared" si="33"/>
        <v>4.53E-2</v>
      </c>
      <c r="DD29" s="18">
        <f t="shared" si="33"/>
        <v>4.4900000000000002E-2</v>
      </c>
      <c r="DE29" s="18">
        <f t="shared" si="33"/>
        <v>4.4699999999999997E-2</v>
      </c>
      <c r="DF29" s="18">
        <f t="shared" si="33"/>
        <v>4.4499999999999998E-2</v>
      </c>
      <c r="DG29" s="18">
        <f t="shared" si="33"/>
        <v>4.3900000000000002E-2</v>
      </c>
      <c r="DH29" s="18">
        <f t="shared" si="33"/>
        <v>4.3799999999999999E-2</v>
      </c>
      <c r="DI29" s="18">
        <f t="shared" si="33"/>
        <v>4.3799999999999999E-2</v>
      </c>
      <c r="DJ29" s="18">
        <f t="shared" si="33"/>
        <v>4.3900000000000002E-2</v>
      </c>
      <c r="DK29" s="18">
        <f t="shared" si="33"/>
        <v>4.4600000000000001E-2</v>
      </c>
      <c r="DL29" s="18">
        <f t="shared" si="33"/>
        <v>4.53E-2</v>
      </c>
      <c r="DM29" s="18">
        <f t="shared" si="33"/>
        <v>4.5600000000000002E-2</v>
      </c>
      <c r="DN29" s="18">
        <f t="shared" si="33"/>
        <v>4.5900000000000003E-2</v>
      </c>
      <c r="DO29" s="18">
        <f t="shared" si="33"/>
        <v>4.5999999999999999E-2</v>
      </c>
      <c r="DP29" s="18">
        <f t="shared" si="33"/>
        <v>4.5699999999999998E-2</v>
      </c>
      <c r="DQ29" s="18">
        <f t="shared" si="33"/>
        <v>4.5499999999999999E-2</v>
      </c>
      <c r="DR29" s="18">
        <f t="shared" si="33"/>
        <v>4.53E-2</v>
      </c>
      <c r="DS29" s="18">
        <f t="shared" si="33"/>
        <v>4.4999999999999998E-2</v>
      </c>
      <c r="DT29" s="18">
        <f t="shared" si="33"/>
        <v>4.6199999999999998E-2</v>
      </c>
      <c r="DU29" s="18">
        <f t="shared" si="33"/>
        <v>4.6600000000000003E-2</v>
      </c>
      <c r="DV29" s="18">
        <f t="shared" si="33"/>
        <v>4.5699999999999998E-2</v>
      </c>
      <c r="DW29" s="18">
        <f t="shared" si="33"/>
        <v>4.6600000000000003E-2</v>
      </c>
      <c r="DX29" s="18">
        <f t="shared" si="33"/>
        <v>4.6600000000000003E-2</v>
      </c>
      <c r="DY29" s="18">
        <f t="shared" si="33"/>
        <v>4.6600000000000003E-2</v>
      </c>
      <c r="DZ29" s="18">
        <f t="shared" si="33"/>
        <v>4.6600000000000003E-2</v>
      </c>
      <c r="EA29" s="18">
        <f t="shared" si="33"/>
        <v>4.9799999999999997E-2</v>
      </c>
      <c r="EB29" s="18">
        <f t="shared" si="33"/>
        <v>4.9799999999999997E-2</v>
      </c>
      <c r="EC29" s="18">
        <f t="shared" si="33"/>
        <v>5.0299999999999997E-2</v>
      </c>
      <c r="ED29" s="18">
        <f t="shared" si="33"/>
        <v>5.0299999999999997E-2</v>
      </c>
      <c r="EE29" s="18">
        <f t="shared" si="33"/>
        <v>5.0599999999999999E-2</v>
      </c>
      <c r="EF29" s="18">
        <f t="shared" ref="EF29:EI29" si="34">ROUND((+EF24*EF18),4)</f>
        <v>4.7500000000000001E-2</v>
      </c>
      <c r="EG29" s="18">
        <f t="shared" si="34"/>
        <v>4.7500000000000001E-2</v>
      </c>
      <c r="EH29" s="18">
        <f t="shared" si="34"/>
        <v>4.7500000000000001E-2</v>
      </c>
      <c r="EI29" s="18">
        <f t="shared" si="34"/>
        <v>4.7600000000000003E-2</v>
      </c>
      <c r="EJ29" s="18">
        <f>((DW29/2+SUM(DX29:EH29)+EI29/2))/12</f>
        <v>4.8350000000000004E-2</v>
      </c>
      <c r="EK29" s="15"/>
    </row>
    <row r="30" spans="1:141" x14ac:dyDescent="0.25">
      <c r="A30" s="45">
        <f t="shared" si="5"/>
        <v>23</v>
      </c>
      <c r="B30" s="45"/>
      <c r="G30" s="17">
        <v>8.1900000000000001E-2</v>
      </c>
      <c r="H30" s="17">
        <f t="shared" ref="H30:L30" si="35">SUM(H27:H29)</f>
        <v>8.4400000000000003E-2</v>
      </c>
      <c r="I30" s="17">
        <f t="shared" si="35"/>
        <v>8.4699999999999998E-2</v>
      </c>
      <c r="J30" s="17">
        <f t="shared" si="35"/>
        <v>8.3699999999999997E-2</v>
      </c>
      <c r="K30" s="17">
        <f t="shared" si="35"/>
        <v>8.3599999999999994E-2</v>
      </c>
      <c r="L30" s="17">
        <f t="shared" si="35"/>
        <v>8.3599999999999994E-2</v>
      </c>
      <c r="M30" s="17">
        <f t="shared" ref="M30:BX30" si="36">SUM(M27:M29)</f>
        <v>8.3500000000000005E-2</v>
      </c>
      <c r="N30" s="17">
        <f t="shared" si="36"/>
        <v>8.3299999999999999E-2</v>
      </c>
      <c r="O30" s="17">
        <f t="shared" si="36"/>
        <v>8.3299999999999999E-2</v>
      </c>
      <c r="P30" s="17">
        <f t="shared" si="36"/>
        <v>8.3199999999999996E-2</v>
      </c>
      <c r="Q30" s="17">
        <f t="shared" si="36"/>
        <v>8.1199999999999994E-2</v>
      </c>
      <c r="R30" s="17">
        <f t="shared" si="36"/>
        <v>7.8E-2</v>
      </c>
      <c r="S30" s="17">
        <f t="shared" si="36"/>
        <v>7.8199999999999992E-2</v>
      </c>
      <c r="T30" s="17">
        <f t="shared" si="36"/>
        <v>7.8300000000000008E-2</v>
      </c>
      <c r="U30" s="17">
        <f t="shared" si="36"/>
        <v>7.85E-2</v>
      </c>
      <c r="V30" s="17">
        <f t="shared" si="36"/>
        <v>7.8600000000000003E-2</v>
      </c>
      <c r="W30" s="17">
        <f t="shared" si="36"/>
        <v>7.85E-2</v>
      </c>
      <c r="X30" s="17">
        <f t="shared" si="36"/>
        <v>7.85E-2</v>
      </c>
      <c r="Y30" s="17">
        <f t="shared" si="36"/>
        <v>7.85E-2</v>
      </c>
      <c r="Z30" s="17">
        <f t="shared" si="36"/>
        <v>7.8300000000000008E-2</v>
      </c>
      <c r="AA30" s="17">
        <f t="shared" si="36"/>
        <v>7.6700000000000004E-2</v>
      </c>
      <c r="AB30" s="17">
        <f t="shared" si="36"/>
        <v>7.669999999999999E-2</v>
      </c>
      <c r="AC30" s="17">
        <f t="shared" si="36"/>
        <v>7.6499999999999999E-2</v>
      </c>
      <c r="AD30" s="17">
        <f t="shared" si="36"/>
        <v>7.6700000000000004E-2</v>
      </c>
      <c r="AE30" s="17">
        <f t="shared" si="36"/>
        <v>7.6899999999999996E-2</v>
      </c>
      <c r="AF30" s="17">
        <f t="shared" si="36"/>
        <v>7.6999999999999999E-2</v>
      </c>
      <c r="AG30" s="17">
        <f t="shared" si="36"/>
        <v>7.7199999999999991E-2</v>
      </c>
      <c r="AH30" s="17">
        <f t="shared" si="36"/>
        <v>7.7399999999999997E-2</v>
      </c>
      <c r="AI30" s="17">
        <f t="shared" si="36"/>
        <v>7.7300000000000008E-2</v>
      </c>
      <c r="AJ30" s="17">
        <f t="shared" si="36"/>
        <v>7.7399999999999997E-2</v>
      </c>
      <c r="AK30" s="17">
        <f t="shared" si="36"/>
        <v>7.7300000000000008E-2</v>
      </c>
      <c r="AL30" s="17">
        <f t="shared" si="36"/>
        <v>7.7899999999999997E-2</v>
      </c>
      <c r="AM30" s="17">
        <f t="shared" si="36"/>
        <v>7.7799999999999994E-2</v>
      </c>
      <c r="AN30" s="17">
        <f t="shared" si="36"/>
        <v>7.7700000000000005E-2</v>
      </c>
      <c r="AO30" s="17">
        <f t="shared" si="36"/>
        <v>7.7499999999999999E-2</v>
      </c>
      <c r="AP30" s="17">
        <f t="shared" si="36"/>
        <v>7.7699999999999991E-2</v>
      </c>
      <c r="AQ30" s="17">
        <f t="shared" si="36"/>
        <v>7.8E-2</v>
      </c>
      <c r="AR30" s="17">
        <f t="shared" si="36"/>
        <v>7.8E-2</v>
      </c>
      <c r="AS30" s="17">
        <f t="shared" si="36"/>
        <v>7.8200000000000006E-2</v>
      </c>
      <c r="AT30" s="17">
        <f t="shared" si="36"/>
        <v>7.8200000000000006E-2</v>
      </c>
      <c r="AU30" s="17">
        <f t="shared" si="36"/>
        <v>7.8200000000000006E-2</v>
      </c>
      <c r="AV30" s="17">
        <f t="shared" si="36"/>
        <v>7.8200000000000006E-2</v>
      </c>
      <c r="AW30" s="17">
        <f t="shared" si="36"/>
        <v>7.9100000000000004E-2</v>
      </c>
      <c r="AX30" s="17">
        <f t="shared" si="36"/>
        <v>7.8899999999999998E-2</v>
      </c>
      <c r="AY30" s="17">
        <f t="shared" si="36"/>
        <v>7.8800000000000009E-2</v>
      </c>
      <c r="AZ30" s="17">
        <f t="shared" si="36"/>
        <v>7.8800000000000009E-2</v>
      </c>
      <c r="BA30" s="17">
        <f t="shared" si="36"/>
        <v>7.8799999999999995E-2</v>
      </c>
      <c r="BB30" s="17">
        <f t="shared" si="36"/>
        <v>7.8899999999999998E-2</v>
      </c>
      <c r="BC30" s="17">
        <f t="shared" si="36"/>
        <v>7.9000000000000001E-2</v>
      </c>
      <c r="BD30" s="17">
        <f t="shared" si="36"/>
        <v>7.9100000000000004E-2</v>
      </c>
      <c r="BE30" s="17">
        <f t="shared" si="36"/>
        <v>7.9299999999999995E-2</v>
      </c>
      <c r="BF30" s="17">
        <f t="shared" si="36"/>
        <v>7.9399999999999998E-2</v>
      </c>
      <c r="BG30" s="17">
        <f t="shared" si="36"/>
        <v>7.9299999999999995E-2</v>
      </c>
      <c r="BH30" s="17">
        <f t="shared" si="36"/>
        <v>7.9300000000000009E-2</v>
      </c>
      <c r="BI30" s="17">
        <f t="shared" si="36"/>
        <v>7.9300000000000009E-2</v>
      </c>
      <c r="BJ30" s="17">
        <f t="shared" si="36"/>
        <v>7.9200000000000007E-2</v>
      </c>
      <c r="BK30" s="17">
        <f t="shared" si="36"/>
        <v>7.9100000000000004E-2</v>
      </c>
      <c r="BL30" s="17">
        <f t="shared" si="36"/>
        <v>7.9100000000000004E-2</v>
      </c>
      <c r="BM30" s="17">
        <f t="shared" si="36"/>
        <v>7.8899999999999998E-2</v>
      </c>
      <c r="BN30" s="17">
        <f t="shared" si="36"/>
        <v>7.980000000000001E-2</v>
      </c>
      <c r="BO30" s="17">
        <f t="shared" si="36"/>
        <v>7.5200000000000003E-2</v>
      </c>
      <c r="BP30" s="17">
        <f t="shared" si="36"/>
        <v>7.5299999999999992E-2</v>
      </c>
      <c r="BQ30" s="17">
        <f t="shared" si="36"/>
        <v>7.5399999999999995E-2</v>
      </c>
      <c r="BR30" s="17">
        <f t="shared" si="36"/>
        <v>7.5600000000000001E-2</v>
      </c>
      <c r="BS30" s="17">
        <f t="shared" si="36"/>
        <v>7.5399999999999995E-2</v>
      </c>
      <c r="BT30" s="17">
        <f t="shared" si="36"/>
        <v>7.5499999999999998E-2</v>
      </c>
      <c r="BU30" s="17">
        <f t="shared" si="36"/>
        <v>7.5399999999999995E-2</v>
      </c>
      <c r="BV30" s="17">
        <f t="shared" si="36"/>
        <v>7.5200000000000003E-2</v>
      </c>
      <c r="BW30" s="17">
        <f t="shared" si="36"/>
        <v>7.4700000000000003E-2</v>
      </c>
      <c r="BX30" s="17">
        <f t="shared" si="36"/>
        <v>7.350000000000001E-2</v>
      </c>
      <c r="BY30" s="17">
        <f t="shared" ref="BY30:EI30" si="37">SUM(BY27:BY29)</f>
        <v>7.3300000000000004E-2</v>
      </c>
      <c r="BZ30" s="17">
        <f t="shared" si="37"/>
        <v>7.3599999999999999E-2</v>
      </c>
      <c r="CA30" s="17">
        <f t="shared" si="37"/>
        <v>7.3899999999999993E-2</v>
      </c>
      <c r="CB30" s="17">
        <f t="shared" si="37"/>
        <v>7.2499999999999995E-2</v>
      </c>
      <c r="CC30" s="17">
        <f t="shared" si="37"/>
        <v>7.2700000000000001E-2</v>
      </c>
      <c r="CD30" s="17">
        <f t="shared" si="37"/>
        <v>7.2899999999999993E-2</v>
      </c>
      <c r="CE30" s="17">
        <f t="shared" si="37"/>
        <v>7.2800000000000004E-2</v>
      </c>
      <c r="CF30" s="17">
        <f t="shared" si="37"/>
        <v>7.2800000000000004E-2</v>
      </c>
      <c r="CG30" s="17">
        <f t="shared" si="37"/>
        <v>7.2700000000000001E-2</v>
      </c>
      <c r="CH30" s="17">
        <f t="shared" si="37"/>
        <v>7.2399999999999992E-2</v>
      </c>
      <c r="CI30" s="17">
        <f t="shared" si="37"/>
        <v>7.2400000000000006E-2</v>
      </c>
      <c r="CJ30" s="17">
        <f t="shared" si="37"/>
        <v>7.1400000000000005E-2</v>
      </c>
      <c r="CK30" s="17">
        <f t="shared" si="37"/>
        <v>7.1899999999999992E-2</v>
      </c>
      <c r="CL30" s="17">
        <f t="shared" si="37"/>
        <v>7.17E-2</v>
      </c>
      <c r="CM30" s="17">
        <f t="shared" si="37"/>
        <v>7.3599999999999999E-2</v>
      </c>
      <c r="CN30" s="17">
        <f t="shared" si="37"/>
        <v>7.400000000000001E-2</v>
      </c>
      <c r="CO30" s="17">
        <f t="shared" si="37"/>
        <v>7.4099999999999999E-2</v>
      </c>
      <c r="CP30" s="17">
        <f t="shared" si="37"/>
        <v>7.3999999999999996E-2</v>
      </c>
      <c r="CQ30" s="17">
        <f t="shared" si="37"/>
        <v>7.4099999999999999E-2</v>
      </c>
      <c r="CR30" s="17">
        <f t="shared" si="37"/>
        <v>7.3800000000000004E-2</v>
      </c>
      <c r="CS30" s="17">
        <f t="shared" si="37"/>
        <v>7.1900000000000006E-2</v>
      </c>
      <c r="CT30" s="17">
        <f t="shared" si="37"/>
        <v>7.1899999999999992E-2</v>
      </c>
      <c r="CU30" s="17">
        <f t="shared" si="37"/>
        <v>7.1599999999999997E-2</v>
      </c>
      <c r="CV30" s="17">
        <f t="shared" si="37"/>
        <v>7.1399999999999991E-2</v>
      </c>
      <c r="CW30" s="17">
        <f t="shared" si="37"/>
        <v>7.1400000000000005E-2</v>
      </c>
      <c r="CX30" s="17">
        <f t="shared" si="37"/>
        <v>7.1499999999999994E-2</v>
      </c>
      <c r="CY30" s="17">
        <f t="shared" si="37"/>
        <v>7.1599999999999997E-2</v>
      </c>
      <c r="CZ30" s="17">
        <f t="shared" si="37"/>
        <v>7.1999999999999995E-2</v>
      </c>
      <c r="DA30" s="17">
        <f t="shared" si="37"/>
        <v>7.2000000000000008E-2</v>
      </c>
      <c r="DB30" s="17">
        <f t="shared" si="37"/>
        <v>6.9099999999999995E-2</v>
      </c>
      <c r="DC30" s="17">
        <f t="shared" si="37"/>
        <v>6.9099999999999995E-2</v>
      </c>
      <c r="DD30" s="17">
        <f t="shared" si="37"/>
        <v>6.8900000000000003E-2</v>
      </c>
      <c r="DE30" s="17">
        <f t="shared" si="37"/>
        <v>6.88E-2</v>
      </c>
      <c r="DF30" s="17">
        <f t="shared" si="37"/>
        <v>6.8699999999999997E-2</v>
      </c>
      <c r="DG30" s="17">
        <f t="shared" si="37"/>
        <v>6.8400000000000002E-2</v>
      </c>
      <c r="DH30" s="17">
        <f t="shared" si="37"/>
        <v>6.8400000000000002E-2</v>
      </c>
      <c r="DI30" s="17">
        <f t="shared" si="37"/>
        <v>6.8400000000000002E-2</v>
      </c>
      <c r="DJ30" s="17">
        <f t="shared" si="37"/>
        <v>6.8400000000000002E-2</v>
      </c>
      <c r="DK30" s="17">
        <f t="shared" si="37"/>
        <v>6.88E-2</v>
      </c>
      <c r="DL30" s="17">
        <f t="shared" si="37"/>
        <v>6.9099999999999995E-2</v>
      </c>
      <c r="DM30" s="17">
        <f t="shared" si="37"/>
        <v>6.93E-2</v>
      </c>
      <c r="DN30" s="17">
        <f t="shared" si="37"/>
        <v>6.9400000000000003E-2</v>
      </c>
      <c r="DO30" s="17">
        <f t="shared" si="37"/>
        <v>6.9500000000000006E-2</v>
      </c>
      <c r="DP30" s="17">
        <f t="shared" si="37"/>
        <v>6.93E-2</v>
      </c>
      <c r="DQ30" s="17">
        <f t="shared" si="37"/>
        <v>6.9199999999999998E-2</v>
      </c>
      <c r="DR30" s="17">
        <f t="shared" si="37"/>
        <v>6.9099999999999995E-2</v>
      </c>
      <c r="DS30" s="17">
        <f t="shared" si="37"/>
        <v>6.8699999999999997E-2</v>
      </c>
      <c r="DT30" s="17">
        <f t="shared" si="37"/>
        <v>6.9699999999999998E-2</v>
      </c>
      <c r="DU30" s="17">
        <f t="shared" si="37"/>
        <v>6.9900000000000004E-2</v>
      </c>
      <c r="DV30" s="17">
        <f t="shared" si="37"/>
        <v>6.8400000000000002E-2</v>
      </c>
      <c r="DW30" s="17">
        <f t="shared" si="37"/>
        <v>6.8900000000000003E-2</v>
      </c>
      <c r="DX30" s="17">
        <f t="shared" si="37"/>
        <v>6.8900000000000003E-2</v>
      </c>
      <c r="DY30" s="17">
        <f t="shared" si="37"/>
        <v>6.8900000000000003E-2</v>
      </c>
      <c r="DZ30" s="17">
        <f t="shared" si="37"/>
        <v>6.8900000000000003E-2</v>
      </c>
      <c r="EA30" s="17">
        <f t="shared" si="37"/>
        <v>7.0599999999999996E-2</v>
      </c>
      <c r="EB30" s="17">
        <f t="shared" si="37"/>
        <v>7.0599999999999996E-2</v>
      </c>
      <c r="EC30" s="17">
        <f t="shared" si="37"/>
        <v>7.0899999999999991E-2</v>
      </c>
      <c r="ED30" s="17">
        <f t="shared" si="37"/>
        <v>7.0800000000000002E-2</v>
      </c>
      <c r="EE30" s="17">
        <f t="shared" si="37"/>
        <v>7.1000000000000008E-2</v>
      </c>
      <c r="EF30" s="17">
        <f t="shared" si="37"/>
        <v>6.9599999999999995E-2</v>
      </c>
      <c r="EG30" s="17">
        <f t="shared" si="37"/>
        <v>6.9599999999999995E-2</v>
      </c>
      <c r="EH30" s="17">
        <f t="shared" si="37"/>
        <v>6.9599999999999995E-2</v>
      </c>
      <c r="EI30" s="17">
        <f t="shared" si="37"/>
        <v>6.9700000000000012E-2</v>
      </c>
      <c r="EJ30" s="17">
        <f>((DK30/2+SUM(DL30:DV30)+DW30/2))/12</f>
        <v>6.9204166666666664E-2</v>
      </c>
      <c r="EK30" s="17"/>
    </row>
    <row r="31" spans="1:141" x14ac:dyDescent="0.25">
      <c r="A31" s="45">
        <f t="shared" si="5"/>
        <v>24</v>
      </c>
      <c r="B31" s="45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</row>
    <row r="32" spans="1:141" outlineLevel="1" x14ac:dyDescent="0.25">
      <c r="A32" s="45">
        <f t="shared" si="5"/>
        <v>25</v>
      </c>
      <c r="B32" s="45"/>
      <c r="C32" s="52" t="s">
        <v>1769</v>
      </c>
      <c r="F32" s="52" t="s">
        <v>1769</v>
      </c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</row>
    <row r="33" spans="1:141" outlineLevel="1" x14ac:dyDescent="0.25">
      <c r="A33" s="45">
        <f t="shared" si="5"/>
        <v>26</v>
      </c>
      <c r="B33" s="45"/>
      <c r="C33" s="47" t="s">
        <v>1770</v>
      </c>
      <c r="F33" s="47" t="s">
        <v>1770</v>
      </c>
      <c r="G33" s="36">
        <v>714487446.25999987</v>
      </c>
      <c r="H33" s="36">
        <f t="shared" ref="H33:BS33" si="38">-H41</f>
        <v>721984269.25999999</v>
      </c>
      <c r="I33" s="36">
        <f t="shared" si="38"/>
        <v>736870008.13999999</v>
      </c>
      <c r="J33" s="36">
        <f t="shared" si="38"/>
        <v>745970058.49000001</v>
      </c>
      <c r="K33" s="36">
        <f t="shared" si="38"/>
        <v>738119640.73999989</v>
      </c>
      <c r="L33" s="36">
        <f t="shared" si="38"/>
        <v>739213135.75</v>
      </c>
      <c r="M33" s="36">
        <f t="shared" si="38"/>
        <v>737569333.3900001</v>
      </c>
      <c r="N33" s="36">
        <f t="shared" si="38"/>
        <v>722455792.25</v>
      </c>
      <c r="O33" s="36">
        <f t="shared" si="38"/>
        <v>720381482.05999994</v>
      </c>
      <c r="P33" s="36">
        <f t="shared" si="38"/>
        <v>717559072.59000015</v>
      </c>
      <c r="Q33" s="36">
        <f t="shared" si="38"/>
        <v>708323944.54000008</v>
      </c>
      <c r="R33" s="36">
        <f t="shared" si="38"/>
        <v>718501466.94000006</v>
      </c>
      <c r="S33" s="36">
        <f t="shared" si="38"/>
        <v>733830283.75</v>
      </c>
      <c r="T33" s="36">
        <f t="shared" si="38"/>
        <v>738379166.08999991</v>
      </c>
      <c r="U33" s="36">
        <f t="shared" si="38"/>
        <v>751442099.79999995</v>
      </c>
      <c r="V33" s="36">
        <f t="shared" si="38"/>
        <v>760165971.4799999</v>
      </c>
      <c r="W33" s="36">
        <f t="shared" si="38"/>
        <v>748645593.59000003</v>
      </c>
      <c r="X33" s="36">
        <f t="shared" si="38"/>
        <v>750049783.56000018</v>
      </c>
      <c r="Y33" s="36">
        <f t="shared" si="38"/>
        <v>748548671.5</v>
      </c>
      <c r="Z33" s="36">
        <f t="shared" si="38"/>
        <v>733837748.69999981</v>
      </c>
      <c r="AA33" s="36">
        <f t="shared" si="38"/>
        <v>732252524.5</v>
      </c>
      <c r="AB33" s="36">
        <f t="shared" si="38"/>
        <v>730291076.18000007</v>
      </c>
      <c r="AC33" s="36">
        <f t="shared" si="38"/>
        <v>720736884.24000001</v>
      </c>
      <c r="AD33" s="36">
        <f t="shared" si="38"/>
        <v>732656075.96000004</v>
      </c>
      <c r="AE33" s="36">
        <f t="shared" si="38"/>
        <v>753092019.32999992</v>
      </c>
      <c r="AF33" s="36">
        <f t="shared" si="38"/>
        <v>757967517.37999976</v>
      </c>
      <c r="AG33" s="36">
        <f t="shared" si="38"/>
        <v>772802382.18999994</v>
      </c>
      <c r="AH33" s="36">
        <f t="shared" si="38"/>
        <v>780387734.8900001</v>
      </c>
      <c r="AI33" s="36">
        <f t="shared" si="38"/>
        <v>772554697.99000001</v>
      </c>
      <c r="AJ33" s="36">
        <f t="shared" si="38"/>
        <v>773346360.11999977</v>
      </c>
      <c r="AK33" s="36">
        <f t="shared" si="38"/>
        <v>772051434.99000001</v>
      </c>
      <c r="AL33" s="36">
        <f t="shared" si="38"/>
        <v>756410666.33000004</v>
      </c>
      <c r="AM33" s="36">
        <f t="shared" si="38"/>
        <v>755163649.21000004</v>
      </c>
      <c r="AN33" s="36">
        <f t="shared" si="38"/>
        <v>753497691.57000005</v>
      </c>
      <c r="AO33" s="36">
        <f t="shared" si="38"/>
        <v>743335790.05000007</v>
      </c>
      <c r="AP33" s="36">
        <f t="shared" si="38"/>
        <v>754992076.3599999</v>
      </c>
      <c r="AQ33" s="36">
        <f t="shared" si="38"/>
        <v>768855090.34000003</v>
      </c>
      <c r="AR33" s="36">
        <f t="shared" si="38"/>
        <v>773222404.45999992</v>
      </c>
      <c r="AS33" s="36">
        <f t="shared" si="38"/>
        <v>785257822.28999984</v>
      </c>
      <c r="AT33" s="36">
        <f t="shared" si="38"/>
        <v>786547676.77999973</v>
      </c>
      <c r="AU33" s="36">
        <f t="shared" si="38"/>
        <v>778440272.32000005</v>
      </c>
      <c r="AV33" s="36">
        <f t="shared" si="38"/>
        <v>780107113.29999983</v>
      </c>
      <c r="AW33" s="36">
        <f t="shared" si="38"/>
        <v>778826979.17999983</v>
      </c>
      <c r="AX33" s="36">
        <f t="shared" si="38"/>
        <v>763588872.86999989</v>
      </c>
      <c r="AY33" s="36">
        <f t="shared" si="38"/>
        <v>761592826.18999982</v>
      </c>
      <c r="AZ33" s="36">
        <f t="shared" si="38"/>
        <v>761367991.58999991</v>
      </c>
      <c r="BA33" s="36">
        <f t="shared" si="38"/>
        <v>752000933.4000001</v>
      </c>
      <c r="BB33" s="36">
        <f t="shared" si="38"/>
        <v>763550850.40999985</v>
      </c>
      <c r="BC33" s="36">
        <f t="shared" si="38"/>
        <v>780832633.25479591</v>
      </c>
      <c r="BD33" s="36">
        <f t="shared" si="38"/>
        <v>788353568.29238212</v>
      </c>
      <c r="BE33" s="36">
        <f t="shared" si="38"/>
        <v>799413868.16429591</v>
      </c>
      <c r="BF33" s="36">
        <f t="shared" si="38"/>
        <v>808394658.56438982</v>
      </c>
      <c r="BG33" s="36">
        <f t="shared" si="38"/>
        <v>799175640.74780405</v>
      </c>
      <c r="BH33" s="36">
        <f t="shared" si="38"/>
        <v>800385497.67686999</v>
      </c>
      <c r="BI33" s="36">
        <f t="shared" si="38"/>
        <v>801562902.345474</v>
      </c>
      <c r="BJ33" s="36">
        <f t="shared" si="38"/>
        <v>786235006.73777795</v>
      </c>
      <c r="BK33" s="36">
        <f t="shared" si="38"/>
        <v>783801514.23965001</v>
      </c>
      <c r="BL33" s="36">
        <f t="shared" si="38"/>
        <v>780927565.8633219</v>
      </c>
      <c r="BM33" s="36">
        <f t="shared" si="38"/>
        <v>770179494.37446392</v>
      </c>
      <c r="BN33" s="36">
        <f t="shared" si="38"/>
        <v>838510930.135566</v>
      </c>
      <c r="BO33" s="36">
        <f t="shared" si="38"/>
        <v>856501382.41920972</v>
      </c>
      <c r="BP33" s="36">
        <f t="shared" si="38"/>
        <v>861580658.82618773</v>
      </c>
      <c r="BQ33" s="36">
        <f t="shared" si="38"/>
        <v>876175604.01491976</v>
      </c>
      <c r="BR33" s="36">
        <f t="shared" si="38"/>
        <v>880829844.61231577</v>
      </c>
      <c r="BS33" s="36">
        <f t="shared" si="38"/>
        <v>872911105.08224976</v>
      </c>
      <c r="BT33" s="36">
        <f t="shared" ref="BT33:CL33" si="39">-BT41</f>
        <v>873287058.92186189</v>
      </c>
      <c r="BU33" s="36">
        <f t="shared" si="39"/>
        <v>871891504.46212792</v>
      </c>
      <c r="BV33" s="36">
        <f t="shared" si="39"/>
        <v>855568941.955832</v>
      </c>
      <c r="BW33" s="36">
        <f t="shared" si="39"/>
        <v>852620773.77047002</v>
      </c>
      <c r="BX33" s="36">
        <f t="shared" si="39"/>
        <v>853423681.96836197</v>
      </c>
      <c r="BY33" s="36">
        <f t="shared" si="39"/>
        <v>842453597.36645198</v>
      </c>
      <c r="BZ33" s="36">
        <f t="shared" si="39"/>
        <v>854338065.69838202</v>
      </c>
      <c r="CA33" s="36">
        <f t="shared" si="39"/>
        <v>871945689.7631501</v>
      </c>
      <c r="CB33" s="36">
        <f t="shared" si="39"/>
        <v>755296443.79365683</v>
      </c>
      <c r="CC33" s="36">
        <f t="shared" si="39"/>
        <v>770783115.01644087</v>
      </c>
      <c r="CD33" s="36">
        <f t="shared" si="39"/>
        <v>780183331.19568682</v>
      </c>
      <c r="CE33" s="36">
        <f t="shared" si="39"/>
        <v>771700112.02874482</v>
      </c>
      <c r="CF33" s="36">
        <f t="shared" si="39"/>
        <v>771230808.21346283</v>
      </c>
      <c r="CG33" s="36">
        <f t="shared" si="39"/>
        <v>767905510.5510993</v>
      </c>
      <c r="CH33" s="36">
        <f t="shared" si="39"/>
        <v>750333805.5300709</v>
      </c>
      <c r="CI33" s="36">
        <f t="shared" si="39"/>
        <v>746962215.46956122</v>
      </c>
      <c r="CJ33" s="36">
        <f t="shared" si="39"/>
        <v>745800142.42945051</v>
      </c>
      <c r="CK33" s="36">
        <f t="shared" si="39"/>
        <v>749409869.02475286</v>
      </c>
      <c r="CL33" s="36">
        <f t="shared" si="39"/>
        <v>762949354.41137087</v>
      </c>
      <c r="CM33" s="36">
        <f>-CM41</f>
        <v>720703298.59467888</v>
      </c>
      <c r="CN33" s="36">
        <f t="shared" ref="CN33:EI33" si="40">-CN41</f>
        <v>741401549.58765948</v>
      </c>
      <c r="CO33" s="36">
        <f t="shared" si="40"/>
        <v>747701219.46485245</v>
      </c>
      <c r="CP33" s="36">
        <f t="shared" si="40"/>
        <v>747442410.44061232</v>
      </c>
      <c r="CQ33" s="36">
        <f t="shared" si="40"/>
        <v>753082951.91026866</v>
      </c>
      <c r="CR33" s="36">
        <f t="shared" si="40"/>
        <v>737424483.11944389</v>
      </c>
      <c r="CS33" s="36">
        <f t="shared" si="40"/>
        <v>830176986.81847227</v>
      </c>
      <c r="CT33" s="36">
        <f t="shared" si="40"/>
        <v>823886959.13069975</v>
      </c>
      <c r="CU33" s="36">
        <f t="shared" si="40"/>
        <v>804638974.24959195</v>
      </c>
      <c r="CV33" s="36">
        <f t="shared" si="40"/>
        <v>798975925.18485332</v>
      </c>
      <c r="CW33" s="36">
        <f t="shared" si="40"/>
        <v>801855435.98576963</v>
      </c>
      <c r="CX33" s="36">
        <f t="shared" si="40"/>
        <v>803841451.22725761</v>
      </c>
      <c r="CY33" s="36">
        <f t="shared" si="40"/>
        <v>822396768.47508216</v>
      </c>
      <c r="CZ33" s="36">
        <f t="shared" si="40"/>
        <v>844992113.17212331</v>
      </c>
      <c r="DA33" s="36">
        <f t="shared" si="40"/>
        <v>849218800.42278361</v>
      </c>
      <c r="DB33" s="36">
        <f t="shared" si="40"/>
        <v>857858010.68101943</v>
      </c>
      <c r="DC33" s="36">
        <f t="shared" si="40"/>
        <v>861339854.9089818</v>
      </c>
      <c r="DD33" s="36">
        <f t="shared" si="40"/>
        <v>845245991.68882251</v>
      </c>
      <c r="DE33" s="36">
        <f t="shared" si="40"/>
        <v>839437549.51688242</v>
      </c>
      <c r="DF33" s="36">
        <f t="shared" si="40"/>
        <v>830907304.73708606</v>
      </c>
      <c r="DG33" s="36">
        <f t="shared" si="40"/>
        <v>810200544.07440364</v>
      </c>
      <c r="DH33" s="36">
        <f t="shared" si="40"/>
        <v>805543627.41955566</v>
      </c>
      <c r="DI33" s="36">
        <f t="shared" si="40"/>
        <v>805585192.34331048</v>
      </c>
      <c r="DJ33" s="36">
        <f t="shared" si="40"/>
        <v>809612267.10188162</v>
      </c>
      <c r="DK33" s="36">
        <f t="shared" si="40"/>
        <v>835214333.1572206</v>
      </c>
      <c r="DL33" s="36">
        <f t="shared" si="40"/>
        <v>860915951.04641736</v>
      </c>
      <c r="DM33" s="36">
        <f t="shared" si="40"/>
        <v>870861025.93334162</v>
      </c>
      <c r="DN33" s="36">
        <f t="shared" si="40"/>
        <v>881606789.12552881</v>
      </c>
      <c r="DO33" s="36">
        <f t="shared" si="40"/>
        <v>887765096.49378121</v>
      </c>
      <c r="DP33" s="36">
        <f t="shared" si="40"/>
        <v>873445101.05961967</v>
      </c>
      <c r="DQ33" s="36">
        <f t="shared" si="40"/>
        <v>868449970.14972079</v>
      </c>
      <c r="DR33" s="36">
        <f t="shared" si="40"/>
        <v>861071058.20374727</v>
      </c>
      <c r="DS33" s="36">
        <f t="shared" si="40"/>
        <v>841747599.45247781</v>
      </c>
      <c r="DT33" s="36">
        <f t="shared" si="40"/>
        <v>835817950.42387879</v>
      </c>
      <c r="DU33" s="36">
        <f t="shared" si="40"/>
        <v>848312512.3692075</v>
      </c>
      <c r="DV33" s="36">
        <f t="shared" si="40"/>
        <v>942003840.39217818</v>
      </c>
      <c r="DW33" s="36">
        <f t="shared" si="40"/>
        <v>978170500.51900482</v>
      </c>
      <c r="DX33" s="36">
        <f t="shared" si="40"/>
        <v>978807635.01509249</v>
      </c>
      <c r="DY33" s="36">
        <f t="shared" si="40"/>
        <v>979020555.70094192</v>
      </c>
      <c r="DZ33" s="36">
        <f t="shared" si="40"/>
        <v>978731720.15289998</v>
      </c>
      <c r="EA33" s="36">
        <f t="shared" si="40"/>
        <v>1118572108.2619085</v>
      </c>
      <c r="EB33" s="36">
        <f>-EB41</f>
        <v>1118740188.8554099</v>
      </c>
      <c r="EC33" s="36">
        <f t="shared" si="40"/>
        <v>1143839439.7062504</v>
      </c>
      <c r="ED33" s="36">
        <f t="shared" si="40"/>
        <v>1147255337.2922642</v>
      </c>
      <c r="EE33" s="36">
        <f t="shared" si="40"/>
        <v>1158012150.8637884</v>
      </c>
      <c r="EF33" s="36">
        <f t="shared" si="40"/>
        <v>1157882907.4696028</v>
      </c>
      <c r="EG33" s="36">
        <f t="shared" si="40"/>
        <v>1158037966.3473361</v>
      </c>
      <c r="EH33" s="36">
        <f t="shared" si="40"/>
        <v>1158464201.4161575</v>
      </c>
      <c r="EI33" s="36">
        <f t="shared" si="40"/>
        <v>1162670811.7967854</v>
      </c>
      <c r="EJ33" s="36">
        <f>((DW33/2+SUM(DX33:EH33)+EI33/2))/12</f>
        <v>1097315405.6032953</v>
      </c>
      <c r="EK33" s="36"/>
    </row>
    <row r="34" spans="1:141" outlineLevel="1" x14ac:dyDescent="0.25">
      <c r="A34" s="45">
        <f t="shared" si="5"/>
        <v>27</v>
      </c>
      <c r="B34" s="53" t="s">
        <v>1771</v>
      </c>
      <c r="C34" s="53">
        <v>123016</v>
      </c>
      <c r="D34" s="54" t="s">
        <v>1772</v>
      </c>
      <c r="E34" s="54"/>
      <c r="F34" s="54" t="s">
        <v>1772</v>
      </c>
      <c r="G34" s="36">
        <v>870105.99</v>
      </c>
      <c r="H34" s="36">
        <f>H106</f>
        <v>870105.99</v>
      </c>
      <c r="I34" s="36">
        <f t="shared" ref="I34:BT34" si="41">I106</f>
        <v>870105.99</v>
      </c>
      <c r="J34" s="36">
        <f t="shared" si="41"/>
        <v>870105.99</v>
      </c>
      <c r="K34" s="36">
        <f t="shared" si="41"/>
        <v>870105.99</v>
      </c>
      <c r="L34" s="36">
        <f t="shared" si="41"/>
        <v>870105.99</v>
      </c>
      <c r="M34" s="36">
        <f t="shared" si="41"/>
        <v>870734.67</v>
      </c>
      <c r="N34" s="36">
        <f t="shared" si="41"/>
        <v>870734.67</v>
      </c>
      <c r="O34" s="36">
        <f t="shared" si="41"/>
        <v>870734.67</v>
      </c>
      <c r="P34" s="36">
        <f t="shared" si="41"/>
        <v>867192.67</v>
      </c>
      <c r="Q34" s="36">
        <f t="shared" si="41"/>
        <v>867192.67</v>
      </c>
      <c r="R34" s="36">
        <f t="shared" si="41"/>
        <v>867192.67</v>
      </c>
      <c r="S34" s="36">
        <f t="shared" si="41"/>
        <v>937212.67</v>
      </c>
      <c r="T34" s="36">
        <f t="shared" si="41"/>
        <v>937212.67</v>
      </c>
      <c r="U34" s="36">
        <f t="shared" si="41"/>
        <v>937212.67</v>
      </c>
      <c r="V34" s="36">
        <f t="shared" si="41"/>
        <v>935178.67</v>
      </c>
      <c r="W34" s="36">
        <f t="shared" si="41"/>
        <v>935178.67</v>
      </c>
      <c r="X34" s="36">
        <f t="shared" si="41"/>
        <v>935178.67</v>
      </c>
      <c r="Y34" s="36">
        <f t="shared" si="41"/>
        <v>933144.67</v>
      </c>
      <c r="Z34" s="36">
        <f t="shared" si="41"/>
        <v>933144.67</v>
      </c>
      <c r="AA34" s="36">
        <f t="shared" si="41"/>
        <v>933144.67</v>
      </c>
      <c r="AB34" s="36">
        <f t="shared" si="41"/>
        <v>887624.67</v>
      </c>
      <c r="AC34" s="36">
        <f t="shared" si="41"/>
        <v>887624.67</v>
      </c>
      <c r="AD34" s="36">
        <f t="shared" si="41"/>
        <v>887624.67</v>
      </c>
      <c r="AE34" s="36">
        <f t="shared" si="41"/>
        <v>884474.67</v>
      </c>
      <c r="AF34" s="36">
        <f t="shared" si="41"/>
        <v>884474.67</v>
      </c>
      <c r="AG34" s="36">
        <f t="shared" si="41"/>
        <v>884474.67</v>
      </c>
      <c r="AH34" s="36">
        <f t="shared" si="41"/>
        <v>879706.67</v>
      </c>
      <c r="AI34" s="36">
        <f t="shared" si="41"/>
        <v>879706.67</v>
      </c>
      <c r="AJ34" s="36">
        <f t="shared" si="41"/>
        <v>879706.67</v>
      </c>
      <c r="AK34" s="36">
        <f t="shared" si="41"/>
        <v>875524.67</v>
      </c>
      <c r="AL34" s="36">
        <f t="shared" si="41"/>
        <v>875524.67</v>
      </c>
      <c r="AM34" s="36">
        <f t="shared" si="41"/>
        <v>875524.67</v>
      </c>
      <c r="AN34" s="36">
        <f t="shared" si="41"/>
        <v>464727.07</v>
      </c>
      <c r="AO34" s="36">
        <f t="shared" si="41"/>
        <v>464727.07</v>
      </c>
      <c r="AP34" s="36">
        <f t="shared" si="41"/>
        <v>464727.07</v>
      </c>
      <c r="AQ34" s="36">
        <f t="shared" si="41"/>
        <v>459939.07</v>
      </c>
      <c r="AR34" s="36">
        <f t="shared" si="41"/>
        <v>459939.07</v>
      </c>
      <c r="AS34" s="36">
        <f t="shared" si="41"/>
        <v>459939.07</v>
      </c>
      <c r="AT34" s="36">
        <f t="shared" si="41"/>
        <v>452218.07</v>
      </c>
      <c r="AU34" s="36">
        <f t="shared" si="41"/>
        <v>452214.99</v>
      </c>
      <c r="AV34" s="36">
        <f t="shared" si="41"/>
        <v>452214.99</v>
      </c>
      <c r="AW34" s="36">
        <f t="shared" si="41"/>
        <v>444494.99</v>
      </c>
      <c r="AX34" s="36">
        <f t="shared" si="41"/>
        <v>444494.99</v>
      </c>
      <c r="AY34" s="36">
        <f t="shared" si="41"/>
        <v>444494.99</v>
      </c>
      <c r="AZ34" s="36">
        <f t="shared" si="41"/>
        <v>436802.99</v>
      </c>
      <c r="BA34" s="36">
        <f t="shared" si="41"/>
        <v>436802.99</v>
      </c>
      <c r="BB34" s="36">
        <f t="shared" si="41"/>
        <v>436541.99</v>
      </c>
      <c r="BC34" s="36">
        <f t="shared" si="41"/>
        <v>368659.99</v>
      </c>
      <c r="BD34" s="36">
        <f t="shared" si="41"/>
        <v>368659.99</v>
      </c>
      <c r="BE34" s="36">
        <f t="shared" si="41"/>
        <v>367764.99</v>
      </c>
      <c r="BF34" s="36">
        <f t="shared" si="41"/>
        <v>361427.99</v>
      </c>
      <c r="BG34" s="36">
        <f t="shared" si="41"/>
        <v>361288.99</v>
      </c>
      <c r="BH34" s="36">
        <f t="shared" si="41"/>
        <v>361138.99</v>
      </c>
      <c r="BI34" s="36">
        <f t="shared" si="41"/>
        <v>354652.99</v>
      </c>
      <c r="BJ34" s="36">
        <f t="shared" si="41"/>
        <v>354652.99</v>
      </c>
      <c r="BK34" s="36">
        <f t="shared" si="41"/>
        <v>354577.99</v>
      </c>
      <c r="BL34" s="36">
        <f t="shared" si="41"/>
        <v>348241.99</v>
      </c>
      <c r="BM34" s="36">
        <f t="shared" si="41"/>
        <v>348241.99</v>
      </c>
      <c r="BN34" s="36">
        <f t="shared" si="41"/>
        <v>348165.99</v>
      </c>
      <c r="BO34" s="36">
        <f t="shared" si="41"/>
        <v>172076.99</v>
      </c>
      <c r="BP34" s="36">
        <f t="shared" si="41"/>
        <v>272009.99</v>
      </c>
      <c r="BQ34" s="36">
        <f t="shared" si="41"/>
        <v>251961.99</v>
      </c>
      <c r="BR34" s="36">
        <f t="shared" si="41"/>
        <v>248404.99</v>
      </c>
      <c r="BS34" s="36">
        <f t="shared" si="41"/>
        <v>248404.99</v>
      </c>
      <c r="BT34" s="36">
        <f t="shared" si="41"/>
        <v>248404.99</v>
      </c>
      <c r="BU34" s="36">
        <f t="shared" ref="BU34:EF34" si="42">BU106</f>
        <v>244848.99</v>
      </c>
      <c r="BV34" s="36">
        <f t="shared" si="42"/>
        <v>244848.99</v>
      </c>
      <c r="BW34" s="36">
        <f t="shared" si="42"/>
        <v>244848.99</v>
      </c>
      <c r="BX34" s="36">
        <f t="shared" si="42"/>
        <v>241292.99</v>
      </c>
      <c r="BY34" s="36">
        <f t="shared" si="42"/>
        <v>240974.99</v>
      </c>
      <c r="BZ34" s="36">
        <f t="shared" si="42"/>
        <v>240974.99</v>
      </c>
      <c r="CA34" s="36">
        <f t="shared" si="42"/>
        <v>272009.99</v>
      </c>
      <c r="CB34" s="36">
        <f t="shared" si="42"/>
        <v>271929.99</v>
      </c>
      <c r="CC34" s="36">
        <f t="shared" si="42"/>
        <v>272009.99</v>
      </c>
      <c r="CD34" s="36">
        <f t="shared" si="42"/>
        <v>269158.99</v>
      </c>
      <c r="CE34" s="36">
        <f t="shared" si="42"/>
        <v>269158.99</v>
      </c>
      <c r="CF34" s="36">
        <f t="shared" si="42"/>
        <v>269161.09999999998</v>
      </c>
      <c r="CG34" s="36">
        <f t="shared" si="42"/>
        <v>278728.09999999998</v>
      </c>
      <c r="CH34" s="36">
        <f t="shared" si="42"/>
        <v>282597.09999999998</v>
      </c>
      <c r="CI34" s="36">
        <f t="shared" si="42"/>
        <v>286047.09999999998</v>
      </c>
      <c r="CJ34" s="36">
        <f t="shared" si="42"/>
        <v>289323.09999999998</v>
      </c>
      <c r="CK34" s="36">
        <f t="shared" si="42"/>
        <v>0</v>
      </c>
      <c r="CL34" s="36">
        <f t="shared" si="42"/>
        <v>0</v>
      </c>
      <c r="CM34" s="36">
        <f t="shared" si="42"/>
        <v>0</v>
      </c>
      <c r="CN34" s="36">
        <f t="shared" si="42"/>
        <v>0</v>
      </c>
      <c r="CO34" s="36">
        <f t="shared" si="42"/>
        <v>0</v>
      </c>
      <c r="CP34" s="36">
        <f t="shared" si="42"/>
        <v>0</v>
      </c>
      <c r="CQ34" s="36">
        <f t="shared" si="42"/>
        <v>0</v>
      </c>
      <c r="CR34" s="36">
        <f t="shared" si="42"/>
        <v>0</v>
      </c>
      <c r="CS34" s="36">
        <f t="shared" si="42"/>
        <v>0</v>
      </c>
      <c r="CT34" s="36">
        <f t="shared" si="42"/>
        <v>0</v>
      </c>
      <c r="CU34" s="36">
        <f t="shared" si="42"/>
        <v>0</v>
      </c>
      <c r="CV34" s="36">
        <f t="shared" si="42"/>
        <v>0</v>
      </c>
      <c r="CW34" s="36">
        <f t="shared" si="42"/>
        <v>0</v>
      </c>
      <c r="CX34" s="36">
        <f t="shared" si="42"/>
        <v>0</v>
      </c>
      <c r="CY34" s="36">
        <f t="shared" si="42"/>
        <v>0</v>
      </c>
      <c r="CZ34" s="36">
        <f t="shared" si="42"/>
        <v>0</v>
      </c>
      <c r="DA34" s="36">
        <f t="shared" si="42"/>
        <v>0</v>
      </c>
      <c r="DB34" s="36">
        <f t="shared" si="42"/>
        <v>0</v>
      </c>
      <c r="DC34" s="36">
        <f t="shared" si="42"/>
        <v>0</v>
      </c>
      <c r="DD34" s="36">
        <f t="shared" si="42"/>
        <v>0</v>
      </c>
      <c r="DE34" s="36">
        <f t="shared" si="42"/>
        <v>0</v>
      </c>
      <c r="DF34" s="36">
        <f t="shared" si="42"/>
        <v>0</v>
      </c>
      <c r="DG34" s="36">
        <f t="shared" si="42"/>
        <v>0</v>
      </c>
      <c r="DH34" s="36">
        <f t="shared" si="42"/>
        <v>0</v>
      </c>
      <c r="DI34" s="36">
        <f t="shared" si="42"/>
        <v>0</v>
      </c>
      <c r="DJ34" s="36">
        <f t="shared" si="42"/>
        <v>0</v>
      </c>
      <c r="DK34" s="36">
        <f t="shared" si="42"/>
        <v>0</v>
      </c>
      <c r="DL34" s="36">
        <f t="shared" si="42"/>
        <v>0</v>
      </c>
      <c r="DM34" s="36">
        <f t="shared" si="42"/>
        <v>0</v>
      </c>
      <c r="DN34" s="36">
        <f t="shared" si="42"/>
        <v>0</v>
      </c>
      <c r="DO34" s="36">
        <f t="shared" si="42"/>
        <v>0</v>
      </c>
      <c r="DP34" s="36">
        <f t="shared" si="42"/>
        <v>0</v>
      </c>
      <c r="DQ34" s="36">
        <f t="shared" si="42"/>
        <v>0</v>
      </c>
      <c r="DR34" s="36">
        <f t="shared" si="42"/>
        <v>0</v>
      </c>
      <c r="DS34" s="36">
        <f t="shared" si="42"/>
        <v>0</v>
      </c>
      <c r="DT34" s="36">
        <f t="shared" si="42"/>
        <v>0</v>
      </c>
      <c r="DU34" s="36">
        <f t="shared" si="42"/>
        <v>0</v>
      </c>
      <c r="DV34" s="36">
        <f t="shared" si="42"/>
        <v>0</v>
      </c>
      <c r="DW34" s="36">
        <f t="shared" si="42"/>
        <v>0</v>
      </c>
      <c r="DX34" s="36">
        <f t="shared" si="42"/>
        <v>0</v>
      </c>
      <c r="DY34" s="36">
        <f t="shared" si="42"/>
        <v>0</v>
      </c>
      <c r="DZ34" s="36">
        <f t="shared" si="42"/>
        <v>0</v>
      </c>
      <c r="EA34" s="36">
        <f t="shared" si="42"/>
        <v>0</v>
      </c>
      <c r="EB34" s="36">
        <f t="shared" si="42"/>
        <v>0</v>
      </c>
      <c r="EC34" s="36">
        <f t="shared" si="42"/>
        <v>0</v>
      </c>
      <c r="ED34" s="36">
        <f t="shared" si="42"/>
        <v>0</v>
      </c>
      <c r="EE34" s="36">
        <f t="shared" si="42"/>
        <v>0</v>
      </c>
      <c r="EF34" s="36">
        <f t="shared" si="42"/>
        <v>0</v>
      </c>
      <c r="EG34" s="36">
        <f t="shared" ref="EG34:EI34" si="43">EG106</f>
        <v>0</v>
      </c>
      <c r="EH34" s="36">
        <f t="shared" si="43"/>
        <v>0</v>
      </c>
      <c r="EI34" s="36">
        <f t="shared" si="43"/>
        <v>0</v>
      </c>
      <c r="EJ34" s="36">
        <f>((DW34/2+SUM(DX34:EH34)+EI34/2))/12</f>
        <v>0</v>
      </c>
      <c r="EK34" s="36"/>
    </row>
    <row r="35" spans="1:141" outlineLevel="1" x14ac:dyDescent="0.25">
      <c r="A35" s="45">
        <f t="shared" si="5"/>
        <v>28</v>
      </c>
      <c r="B35" s="53" t="s">
        <v>1771</v>
      </c>
      <c r="C35" s="53">
        <v>123020</v>
      </c>
      <c r="D35" s="54" t="s">
        <v>1773</v>
      </c>
      <c r="E35" s="54"/>
      <c r="F35" s="54" t="s">
        <v>1773</v>
      </c>
      <c r="G35" s="36">
        <v>150000</v>
      </c>
      <c r="H35" s="36">
        <f t="shared" ref="H35:S35" si="44">+H108</f>
        <v>150000</v>
      </c>
      <c r="I35" s="36">
        <f t="shared" si="44"/>
        <v>150000</v>
      </c>
      <c r="J35" s="36">
        <f t="shared" si="44"/>
        <v>150000</v>
      </c>
      <c r="K35" s="36">
        <f t="shared" si="44"/>
        <v>150000</v>
      </c>
      <c r="L35" s="36">
        <f t="shared" si="44"/>
        <v>150000</v>
      </c>
      <c r="M35" s="36">
        <f t="shared" si="44"/>
        <v>150000</v>
      </c>
      <c r="N35" s="36">
        <f t="shared" si="44"/>
        <v>150000</v>
      </c>
      <c r="O35" s="36">
        <f t="shared" si="44"/>
        <v>150000</v>
      </c>
      <c r="P35" s="36">
        <f t="shared" si="44"/>
        <v>150000</v>
      </c>
      <c r="Q35" s="36">
        <f t="shared" si="44"/>
        <v>150000</v>
      </c>
      <c r="R35" s="36">
        <f t="shared" si="44"/>
        <v>150000</v>
      </c>
      <c r="S35" s="36">
        <f t="shared" si="44"/>
        <v>150000</v>
      </c>
      <c r="T35" s="36">
        <f>+T108</f>
        <v>150000</v>
      </c>
      <c r="U35" s="36">
        <f>+U108</f>
        <v>150000</v>
      </c>
      <c r="V35" s="36">
        <f>+V108</f>
        <v>150000</v>
      </c>
      <c r="W35" s="36">
        <f t="shared" ref="W35:CH35" si="45">+W108</f>
        <v>150000</v>
      </c>
      <c r="X35" s="36">
        <f t="shared" si="45"/>
        <v>150000</v>
      </c>
      <c r="Y35" s="36">
        <f t="shared" si="45"/>
        <v>150000</v>
      </c>
      <c r="Z35" s="36">
        <f t="shared" si="45"/>
        <v>150000</v>
      </c>
      <c r="AA35" s="36">
        <f t="shared" si="45"/>
        <v>150000</v>
      </c>
      <c r="AB35" s="36">
        <f t="shared" si="45"/>
        <v>150000</v>
      </c>
      <c r="AC35" s="36">
        <f t="shared" si="45"/>
        <v>150000</v>
      </c>
      <c r="AD35" s="36">
        <f t="shared" si="45"/>
        <v>150000</v>
      </c>
      <c r="AE35" s="36">
        <f t="shared" si="45"/>
        <v>150000</v>
      </c>
      <c r="AF35" s="36">
        <f t="shared" si="45"/>
        <v>150000</v>
      </c>
      <c r="AG35" s="36">
        <f t="shared" si="45"/>
        <v>150000</v>
      </c>
      <c r="AH35" s="36">
        <f t="shared" si="45"/>
        <v>116679.05</v>
      </c>
      <c r="AI35" s="36">
        <f t="shared" si="45"/>
        <v>116679.05</v>
      </c>
      <c r="AJ35" s="36">
        <f t="shared" si="45"/>
        <v>116679.05</v>
      </c>
      <c r="AK35" s="36">
        <f t="shared" si="45"/>
        <v>96322.86</v>
      </c>
      <c r="AL35" s="36">
        <f t="shared" si="45"/>
        <v>96322.86</v>
      </c>
      <c r="AM35" s="36">
        <f t="shared" si="45"/>
        <v>96322.86</v>
      </c>
      <c r="AN35" s="36">
        <f t="shared" si="45"/>
        <v>60333</v>
      </c>
      <c r="AO35" s="36">
        <f t="shared" si="45"/>
        <v>60333</v>
      </c>
      <c r="AP35" s="36">
        <f t="shared" si="45"/>
        <v>60333</v>
      </c>
      <c r="AQ35" s="36">
        <f t="shared" si="45"/>
        <v>47188.639999999999</v>
      </c>
      <c r="AR35" s="36">
        <f t="shared" si="45"/>
        <v>47188.639999999999</v>
      </c>
      <c r="AS35" s="36">
        <f t="shared" si="45"/>
        <v>47188.639999999999</v>
      </c>
      <c r="AT35" s="36">
        <f t="shared" si="45"/>
        <v>30400.639999999999</v>
      </c>
      <c r="AU35" s="36">
        <f t="shared" si="45"/>
        <v>30400.639999999999</v>
      </c>
      <c r="AV35" s="36">
        <f t="shared" si="45"/>
        <v>30400.639999999999</v>
      </c>
      <c r="AW35" s="36">
        <f t="shared" si="45"/>
        <v>30400.639999999999</v>
      </c>
      <c r="AX35" s="36">
        <f t="shared" si="45"/>
        <v>30400.639999999999</v>
      </c>
      <c r="AY35" s="36">
        <f t="shared" si="45"/>
        <v>30400.639999999999</v>
      </c>
      <c r="AZ35" s="36">
        <f t="shared" si="45"/>
        <v>30400.639999999999</v>
      </c>
      <c r="BA35" s="36">
        <f t="shared" si="45"/>
        <v>30400.639999999999</v>
      </c>
      <c r="BB35" s="36">
        <f t="shared" si="45"/>
        <v>30400.639999999999</v>
      </c>
      <c r="BC35" s="36">
        <f t="shared" si="45"/>
        <v>30400.639999999999</v>
      </c>
      <c r="BD35" s="36">
        <f t="shared" si="45"/>
        <v>30400.639999999999</v>
      </c>
      <c r="BE35" s="36">
        <f t="shared" si="45"/>
        <v>30400.639999999999</v>
      </c>
      <c r="BF35" s="36">
        <f t="shared" si="45"/>
        <v>30400.639999999999</v>
      </c>
      <c r="BG35" s="36">
        <f t="shared" si="45"/>
        <v>30400.639999999999</v>
      </c>
      <c r="BH35" s="36">
        <f t="shared" si="45"/>
        <v>28868.080000000002</v>
      </c>
      <c r="BI35" s="36">
        <f t="shared" si="45"/>
        <v>28868.080000000002</v>
      </c>
      <c r="BJ35" s="36">
        <f t="shared" si="45"/>
        <v>28868.080000000002</v>
      </c>
      <c r="BK35" s="36">
        <f t="shared" si="45"/>
        <v>28868.080000000002</v>
      </c>
      <c r="BL35" s="36">
        <f t="shared" si="45"/>
        <v>28868.080000000002</v>
      </c>
      <c r="BM35" s="36">
        <f t="shared" si="45"/>
        <v>28868.080000000002</v>
      </c>
      <c r="BN35" s="36">
        <f t="shared" si="45"/>
        <v>28868.080000000002</v>
      </c>
      <c r="BO35" s="36">
        <f t="shared" si="45"/>
        <v>27222.36</v>
      </c>
      <c r="BP35" s="36">
        <f t="shared" si="45"/>
        <v>40553.480000000003</v>
      </c>
      <c r="BQ35" s="36">
        <f t="shared" si="45"/>
        <v>27222.36</v>
      </c>
      <c r="BR35" s="36">
        <f t="shared" si="45"/>
        <v>27222.36</v>
      </c>
      <c r="BS35" s="36">
        <f t="shared" si="45"/>
        <v>27222.36</v>
      </c>
      <c r="BT35" s="36">
        <f t="shared" si="45"/>
        <v>27222.36</v>
      </c>
      <c r="BU35" s="36">
        <f t="shared" si="45"/>
        <v>29802.6</v>
      </c>
      <c r="BV35" s="36">
        <f t="shared" si="45"/>
        <v>29802.6</v>
      </c>
      <c r="BW35" s="36">
        <f t="shared" si="45"/>
        <v>29802.6</v>
      </c>
      <c r="BX35" s="36">
        <f t="shared" si="45"/>
        <v>33956.78</v>
      </c>
      <c r="BY35" s="36">
        <f t="shared" si="45"/>
        <v>33956.78</v>
      </c>
      <c r="BZ35" s="36">
        <f t="shared" si="45"/>
        <v>33956.78</v>
      </c>
      <c r="CA35" s="36">
        <f t="shared" si="45"/>
        <v>40553.480000000003</v>
      </c>
      <c r="CB35" s="36">
        <f t="shared" si="45"/>
        <v>40553.480000000003</v>
      </c>
      <c r="CC35" s="36">
        <f t="shared" si="45"/>
        <v>40553.480000000003</v>
      </c>
      <c r="CD35" s="36">
        <f t="shared" si="45"/>
        <v>46703.43</v>
      </c>
      <c r="CE35" s="36">
        <f t="shared" si="45"/>
        <v>46703.43</v>
      </c>
      <c r="CF35" s="36">
        <f t="shared" si="45"/>
        <v>46703.43</v>
      </c>
      <c r="CG35" s="36">
        <f t="shared" si="45"/>
        <v>52928.43</v>
      </c>
      <c r="CH35" s="36">
        <f t="shared" si="45"/>
        <v>52928.43</v>
      </c>
      <c r="CI35" s="36">
        <f t="shared" ref="CI35:DW35" si="46">+CI108</f>
        <v>52928.43</v>
      </c>
      <c r="CJ35" s="36">
        <f t="shared" si="46"/>
        <v>59153.43</v>
      </c>
      <c r="CK35" s="36">
        <f t="shared" si="46"/>
        <v>0</v>
      </c>
      <c r="CL35" s="36">
        <f t="shared" si="46"/>
        <v>0</v>
      </c>
      <c r="CM35" s="36">
        <f t="shared" si="46"/>
        <v>0</v>
      </c>
      <c r="CN35" s="36">
        <f t="shared" si="46"/>
        <v>0</v>
      </c>
      <c r="CO35" s="36">
        <f t="shared" si="46"/>
        <v>0</v>
      </c>
      <c r="CP35" s="36">
        <f t="shared" si="46"/>
        <v>0</v>
      </c>
      <c r="CQ35" s="36">
        <f t="shared" si="46"/>
        <v>0</v>
      </c>
      <c r="CR35" s="36">
        <f t="shared" si="46"/>
        <v>0</v>
      </c>
      <c r="CS35" s="36">
        <f t="shared" si="46"/>
        <v>0</v>
      </c>
      <c r="CT35" s="36">
        <f t="shared" si="46"/>
        <v>0</v>
      </c>
      <c r="CU35" s="36">
        <f t="shared" si="46"/>
        <v>0</v>
      </c>
      <c r="CV35" s="36">
        <f t="shared" si="46"/>
        <v>0</v>
      </c>
      <c r="CW35" s="36">
        <f t="shared" si="46"/>
        <v>0</v>
      </c>
      <c r="CX35" s="36">
        <f t="shared" si="46"/>
        <v>0</v>
      </c>
      <c r="CY35" s="36">
        <f t="shared" si="46"/>
        <v>0</v>
      </c>
      <c r="CZ35" s="36">
        <f t="shared" si="46"/>
        <v>0</v>
      </c>
      <c r="DA35" s="36">
        <f t="shared" si="46"/>
        <v>0</v>
      </c>
      <c r="DB35" s="36">
        <f t="shared" si="46"/>
        <v>0</v>
      </c>
      <c r="DC35" s="36">
        <f t="shared" si="46"/>
        <v>0</v>
      </c>
      <c r="DD35" s="36">
        <f t="shared" si="46"/>
        <v>0</v>
      </c>
      <c r="DE35" s="36">
        <f t="shared" si="46"/>
        <v>0</v>
      </c>
      <c r="DF35" s="36">
        <f t="shared" si="46"/>
        <v>0</v>
      </c>
      <c r="DG35" s="36">
        <f t="shared" si="46"/>
        <v>0</v>
      </c>
      <c r="DH35" s="36">
        <f t="shared" si="46"/>
        <v>0</v>
      </c>
      <c r="DI35" s="36">
        <f t="shared" si="46"/>
        <v>0</v>
      </c>
      <c r="DJ35" s="36">
        <f t="shared" si="46"/>
        <v>0</v>
      </c>
      <c r="DK35" s="36">
        <f t="shared" si="46"/>
        <v>0</v>
      </c>
      <c r="DL35" s="36">
        <f t="shared" si="46"/>
        <v>0</v>
      </c>
      <c r="DM35" s="36">
        <f t="shared" si="46"/>
        <v>0</v>
      </c>
      <c r="DN35" s="36">
        <f t="shared" si="46"/>
        <v>0</v>
      </c>
      <c r="DO35" s="36">
        <f t="shared" si="46"/>
        <v>0</v>
      </c>
      <c r="DP35" s="36">
        <f t="shared" si="46"/>
        <v>0</v>
      </c>
      <c r="DQ35" s="36">
        <f t="shared" si="46"/>
        <v>0</v>
      </c>
      <c r="DR35" s="36">
        <f t="shared" si="46"/>
        <v>0</v>
      </c>
      <c r="DS35" s="36">
        <f t="shared" si="46"/>
        <v>0</v>
      </c>
      <c r="DT35" s="36">
        <f t="shared" si="46"/>
        <v>0</v>
      </c>
      <c r="DU35" s="36">
        <f t="shared" si="46"/>
        <v>0</v>
      </c>
      <c r="DV35" s="36">
        <f t="shared" si="46"/>
        <v>0</v>
      </c>
      <c r="DW35" s="36">
        <f t="shared" si="46"/>
        <v>0</v>
      </c>
      <c r="DX35" s="36">
        <f>+DX108</f>
        <v>0</v>
      </c>
      <c r="DY35" s="36">
        <f t="shared" ref="DY35:EG35" si="47">+DY108</f>
        <v>0</v>
      </c>
      <c r="DZ35" s="36">
        <f t="shared" si="47"/>
        <v>0</v>
      </c>
      <c r="EA35" s="36">
        <f t="shared" si="47"/>
        <v>0</v>
      </c>
      <c r="EB35" s="36">
        <f t="shared" si="47"/>
        <v>0</v>
      </c>
      <c r="EC35" s="36">
        <f t="shared" si="47"/>
        <v>0</v>
      </c>
      <c r="ED35" s="36">
        <f t="shared" si="47"/>
        <v>0</v>
      </c>
      <c r="EE35" s="36">
        <f t="shared" si="47"/>
        <v>0</v>
      </c>
      <c r="EF35" s="36">
        <f t="shared" si="47"/>
        <v>0</v>
      </c>
      <c r="EG35" s="36">
        <f t="shared" si="47"/>
        <v>0</v>
      </c>
      <c r="EH35" s="36">
        <f>+EH108</f>
        <v>0</v>
      </c>
      <c r="EI35" s="36">
        <f t="shared" ref="EI35" si="48">+EI108</f>
        <v>0</v>
      </c>
      <c r="EJ35" s="36">
        <f>((DW35/2+SUM(DX35:EH35)+EI35/2))/12</f>
        <v>0</v>
      </c>
      <c r="EK35" s="36"/>
    </row>
    <row r="36" spans="1:141" outlineLevel="1" x14ac:dyDescent="0.25">
      <c r="A36" s="45">
        <f t="shared" si="5"/>
        <v>29</v>
      </c>
      <c r="B36" s="53" t="s">
        <v>1771</v>
      </c>
      <c r="C36" s="53">
        <v>123410</v>
      </c>
      <c r="D36" s="54" t="s">
        <v>1774</v>
      </c>
      <c r="E36" s="54"/>
      <c r="F36" s="54" t="s">
        <v>1774</v>
      </c>
      <c r="G36" s="36">
        <v>172355977.56</v>
      </c>
      <c r="H36" s="36">
        <f>+H107</f>
        <v>172047556.56</v>
      </c>
      <c r="I36" s="36">
        <f t="shared" ref="I36:BT36" si="49">+I107</f>
        <v>171679183.56</v>
      </c>
      <c r="J36" s="36">
        <f t="shared" si="49"/>
        <v>171730254.56</v>
      </c>
      <c r="K36" s="36">
        <f t="shared" si="49"/>
        <v>173470957.56</v>
      </c>
      <c r="L36" s="36">
        <f t="shared" si="49"/>
        <v>173229901.56</v>
      </c>
      <c r="M36" s="36">
        <f t="shared" si="49"/>
        <v>173469664.56</v>
      </c>
      <c r="N36" s="36">
        <f t="shared" si="49"/>
        <v>173265756.56</v>
      </c>
      <c r="O36" s="36">
        <f t="shared" si="49"/>
        <v>173080094.46000001</v>
      </c>
      <c r="P36" s="36">
        <f t="shared" si="49"/>
        <v>172979346.46000001</v>
      </c>
      <c r="Q36" s="36">
        <f t="shared" si="49"/>
        <v>172767224.46000001</v>
      </c>
      <c r="R36" s="36">
        <f t="shared" si="49"/>
        <v>172788266.46000001</v>
      </c>
      <c r="S36" s="36">
        <f t="shared" si="49"/>
        <v>172546875.46000001</v>
      </c>
      <c r="T36" s="36">
        <f t="shared" si="49"/>
        <v>172621149.46000001</v>
      </c>
      <c r="U36" s="36">
        <f t="shared" si="49"/>
        <v>172456272.46000001</v>
      </c>
      <c r="V36" s="36">
        <f t="shared" si="49"/>
        <v>172587439.46000001</v>
      </c>
      <c r="W36" s="36">
        <f t="shared" si="49"/>
        <v>172486891.46000001</v>
      </c>
      <c r="X36" s="36">
        <f t="shared" si="49"/>
        <v>168312475.46000001</v>
      </c>
      <c r="Y36" s="36">
        <f t="shared" si="49"/>
        <v>168053332.46000001</v>
      </c>
      <c r="Z36" s="36">
        <f t="shared" si="49"/>
        <v>167906731.46000001</v>
      </c>
      <c r="AA36" s="36">
        <f t="shared" si="49"/>
        <v>167694922.46000001</v>
      </c>
      <c r="AB36" s="36">
        <f t="shared" si="49"/>
        <v>167515739.46000001</v>
      </c>
      <c r="AC36" s="36">
        <f t="shared" si="49"/>
        <v>167371652.46000001</v>
      </c>
      <c r="AD36" s="36">
        <f t="shared" si="49"/>
        <v>167143683.46000001</v>
      </c>
      <c r="AE36" s="36">
        <f t="shared" si="49"/>
        <v>166857569.46000001</v>
      </c>
      <c r="AF36" s="36">
        <f t="shared" si="49"/>
        <v>166813409.46000001</v>
      </c>
      <c r="AG36" s="36">
        <f t="shared" si="49"/>
        <v>166666689.31999999</v>
      </c>
      <c r="AH36" s="36">
        <f t="shared" si="49"/>
        <v>166205992.15000001</v>
      </c>
      <c r="AI36" s="36">
        <f t="shared" si="49"/>
        <v>165213714.15000001</v>
      </c>
      <c r="AJ36" s="36">
        <f t="shared" si="49"/>
        <v>164319994.15000001</v>
      </c>
      <c r="AK36" s="36">
        <f t="shared" si="49"/>
        <v>163319268.15000001</v>
      </c>
      <c r="AL36" s="36">
        <f t="shared" si="49"/>
        <v>162674140.15000001</v>
      </c>
      <c r="AM36" s="36">
        <f t="shared" si="49"/>
        <v>162172443.15000001</v>
      </c>
      <c r="AN36" s="36">
        <f t="shared" si="49"/>
        <v>161617765.15000001</v>
      </c>
      <c r="AO36" s="36">
        <f t="shared" si="49"/>
        <v>160786304.15000001</v>
      </c>
      <c r="AP36" s="36">
        <f t="shared" si="49"/>
        <v>159773226.15000001</v>
      </c>
      <c r="AQ36" s="36">
        <f t="shared" si="49"/>
        <v>159171212.15000001</v>
      </c>
      <c r="AR36" s="36">
        <f t="shared" si="49"/>
        <v>158642587.15000001</v>
      </c>
      <c r="AS36" s="36">
        <f t="shared" si="49"/>
        <v>158014432.15000001</v>
      </c>
      <c r="AT36" s="36">
        <f t="shared" si="49"/>
        <v>157470816.49000001</v>
      </c>
      <c r="AU36" s="36">
        <f t="shared" si="49"/>
        <v>156877564.71000001</v>
      </c>
      <c r="AV36" s="36">
        <f t="shared" si="49"/>
        <v>158436451.71000001</v>
      </c>
      <c r="AW36" s="36">
        <f t="shared" si="49"/>
        <v>157919818.71000001</v>
      </c>
      <c r="AX36" s="36">
        <f t="shared" si="49"/>
        <v>157579823.71000001</v>
      </c>
      <c r="AY36" s="36">
        <f t="shared" si="49"/>
        <v>157214439.71000001</v>
      </c>
      <c r="AZ36" s="36">
        <f t="shared" si="49"/>
        <v>156877295.71000001</v>
      </c>
      <c r="BA36" s="36">
        <f t="shared" si="49"/>
        <v>156490029.71000001</v>
      </c>
      <c r="BB36" s="36">
        <f t="shared" si="49"/>
        <v>155994585.71000001</v>
      </c>
      <c r="BC36" s="36">
        <f t="shared" si="49"/>
        <v>165634861.71000001</v>
      </c>
      <c r="BD36" s="36">
        <f t="shared" si="49"/>
        <v>165586669.71000001</v>
      </c>
      <c r="BE36" s="36">
        <f t="shared" si="49"/>
        <v>165304988.71000001</v>
      </c>
      <c r="BF36" s="36">
        <f t="shared" si="49"/>
        <v>164044604.81999999</v>
      </c>
      <c r="BG36" s="36">
        <f t="shared" si="49"/>
        <v>163329710.81999999</v>
      </c>
      <c r="BH36" s="36">
        <f t="shared" si="49"/>
        <v>163138506.81999999</v>
      </c>
      <c r="BI36" s="36">
        <f t="shared" si="49"/>
        <v>162832663.81999999</v>
      </c>
      <c r="BJ36" s="36">
        <f t="shared" si="49"/>
        <v>162680675.81999999</v>
      </c>
      <c r="BK36" s="36">
        <f t="shared" si="49"/>
        <v>162284373.81999999</v>
      </c>
      <c r="BL36" s="36">
        <f t="shared" si="49"/>
        <v>161795522.81999999</v>
      </c>
      <c r="BM36" s="36">
        <f t="shared" si="49"/>
        <v>161237595.81999999</v>
      </c>
      <c r="BN36" s="36">
        <f t="shared" si="49"/>
        <v>161011031.81999999</v>
      </c>
      <c r="BO36" s="36">
        <f t="shared" si="49"/>
        <v>159948369.81</v>
      </c>
      <c r="BP36" s="36">
        <f t="shared" si="49"/>
        <v>156782600.25999999</v>
      </c>
      <c r="BQ36" s="36">
        <f t="shared" si="49"/>
        <v>158339047.81</v>
      </c>
      <c r="BR36" s="36">
        <f t="shared" si="49"/>
        <v>158093057.63</v>
      </c>
      <c r="BS36" s="36">
        <f t="shared" si="49"/>
        <v>158271992.63</v>
      </c>
      <c r="BT36" s="36">
        <f t="shared" si="49"/>
        <v>157849059.25999999</v>
      </c>
      <c r="BU36" s="36">
        <f t="shared" ref="BU36:EF36" si="50">+BU107</f>
        <v>157162468.25999999</v>
      </c>
      <c r="BV36" s="36">
        <f t="shared" si="50"/>
        <v>157202337.25999999</v>
      </c>
      <c r="BW36" s="36">
        <f t="shared" si="50"/>
        <v>157180352.25999999</v>
      </c>
      <c r="BX36" s="36">
        <f t="shared" si="50"/>
        <v>156716727.25999999</v>
      </c>
      <c r="BY36" s="36">
        <f t="shared" si="50"/>
        <v>156970669.25999999</v>
      </c>
      <c r="BZ36" s="36">
        <f t="shared" si="50"/>
        <v>156880075.25999999</v>
      </c>
      <c r="CA36" s="36">
        <f t="shared" si="50"/>
        <v>156782600.25999999</v>
      </c>
      <c r="CB36" s="36">
        <f t="shared" si="50"/>
        <v>33342012.18</v>
      </c>
      <c r="CC36" s="36">
        <f t="shared" si="50"/>
        <v>32805272.18</v>
      </c>
      <c r="CD36" s="36">
        <f t="shared" si="50"/>
        <v>32323323.030000001</v>
      </c>
      <c r="CE36" s="36">
        <f t="shared" si="50"/>
        <v>32310957.030000001</v>
      </c>
      <c r="CF36" s="36">
        <f t="shared" si="50"/>
        <v>32151849.460000001</v>
      </c>
      <c r="CG36" s="36">
        <f t="shared" si="50"/>
        <v>30894770.460000001</v>
      </c>
      <c r="CH36" s="36">
        <f t="shared" si="50"/>
        <v>30809705.460000001</v>
      </c>
      <c r="CI36" s="36">
        <f t="shared" si="50"/>
        <v>30559123.460000001</v>
      </c>
      <c r="CJ36" s="36">
        <f t="shared" si="50"/>
        <v>30593003.460000001</v>
      </c>
      <c r="CK36" s="36">
        <f t="shared" si="50"/>
        <v>0</v>
      </c>
      <c r="CL36" s="36">
        <f t="shared" si="50"/>
        <v>0</v>
      </c>
      <c r="CM36" s="36">
        <f t="shared" si="50"/>
        <v>0</v>
      </c>
      <c r="CN36" s="36">
        <f t="shared" si="50"/>
        <v>0</v>
      </c>
      <c r="CO36" s="36">
        <f t="shared" si="50"/>
        <v>0</v>
      </c>
      <c r="CP36" s="36">
        <f t="shared" si="50"/>
        <v>0</v>
      </c>
      <c r="CQ36" s="36">
        <f t="shared" si="50"/>
        <v>0</v>
      </c>
      <c r="CR36" s="36">
        <f t="shared" si="50"/>
        <v>0</v>
      </c>
      <c r="CS36" s="36">
        <f t="shared" si="50"/>
        <v>0</v>
      </c>
      <c r="CT36" s="36">
        <f t="shared" si="50"/>
        <v>0</v>
      </c>
      <c r="CU36" s="36">
        <f t="shared" si="50"/>
        <v>0</v>
      </c>
      <c r="CV36" s="36">
        <f t="shared" si="50"/>
        <v>0</v>
      </c>
      <c r="CW36" s="36">
        <f t="shared" si="50"/>
        <v>0</v>
      </c>
      <c r="CX36" s="36">
        <f t="shared" si="50"/>
        <v>0</v>
      </c>
      <c r="CY36" s="36">
        <f t="shared" si="50"/>
        <v>0</v>
      </c>
      <c r="CZ36" s="36">
        <f t="shared" si="50"/>
        <v>0</v>
      </c>
      <c r="DA36" s="36">
        <f t="shared" si="50"/>
        <v>0</v>
      </c>
      <c r="DB36" s="36">
        <f t="shared" si="50"/>
        <v>0</v>
      </c>
      <c r="DC36" s="36">
        <f t="shared" si="50"/>
        <v>0</v>
      </c>
      <c r="DD36" s="36">
        <f t="shared" si="50"/>
        <v>0</v>
      </c>
      <c r="DE36" s="36">
        <f t="shared" si="50"/>
        <v>0</v>
      </c>
      <c r="DF36" s="36">
        <f t="shared" si="50"/>
        <v>0</v>
      </c>
      <c r="DG36" s="36">
        <f t="shared" si="50"/>
        <v>0</v>
      </c>
      <c r="DH36" s="36">
        <f t="shared" si="50"/>
        <v>0</v>
      </c>
      <c r="DI36" s="36">
        <f t="shared" si="50"/>
        <v>0</v>
      </c>
      <c r="DJ36" s="36">
        <f t="shared" si="50"/>
        <v>0</v>
      </c>
      <c r="DK36" s="36">
        <f t="shared" si="50"/>
        <v>0</v>
      </c>
      <c r="DL36" s="36">
        <f t="shared" si="50"/>
        <v>0</v>
      </c>
      <c r="DM36" s="36">
        <f t="shared" si="50"/>
        <v>0</v>
      </c>
      <c r="DN36" s="36">
        <f t="shared" si="50"/>
        <v>0</v>
      </c>
      <c r="DO36" s="36">
        <f t="shared" si="50"/>
        <v>0</v>
      </c>
      <c r="DP36" s="36">
        <f t="shared" si="50"/>
        <v>0</v>
      </c>
      <c r="DQ36" s="36">
        <f t="shared" si="50"/>
        <v>0</v>
      </c>
      <c r="DR36" s="36">
        <f t="shared" si="50"/>
        <v>0</v>
      </c>
      <c r="DS36" s="36">
        <f t="shared" si="50"/>
        <v>0</v>
      </c>
      <c r="DT36" s="36">
        <f t="shared" si="50"/>
        <v>0</v>
      </c>
      <c r="DU36" s="36">
        <f t="shared" si="50"/>
        <v>0</v>
      </c>
      <c r="DV36" s="36">
        <f t="shared" si="50"/>
        <v>0</v>
      </c>
      <c r="DW36" s="36">
        <f t="shared" si="50"/>
        <v>0</v>
      </c>
      <c r="DX36" s="36">
        <f t="shared" si="50"/>
        <v>0</v>
      </c>
      <c r="DY36" s="36">
        <f t="shared" si="50"/>
        <v>0</v>
      </c>
      <c r="DZ36" s="36">
        <f t="shared" si="50"/>
        <v>0</v>
      </c>
      <c r="EA36" s="36">
        <f t="shared" si="50"/>
        <v>0</v>
      </c>
      <c r="EB36" s="36">
        <f t="shared" si="50"/>
        <v>0</v>
      </c>
      <c r="EC36" s="36">
        <f t="shared" si="50"/>
        <v>0</v>
      </c>
      <c r="ED36" s="36">
        <f t="shared" si="50"/>
        <v>0</v>
      </c>
      <c r="EE36" s="36">
        <f t="shared" si="50"/>
        <v>0</v>
      </c>
      <c r="EF36" s="36">
        <f t="shared" si="50"/>
        <v>0</v>
      </c>
      <c r="EG36" s="36">
        <f t="shared" ref="EG36:EI36" si="51">+EG107</f>
        <v>0</v>
      </c>
      <c r="EH36" s="36">
        <f t="shared" si="51"/>
        <v>0</v>
      </c>
      <c r="EI36" s="36">
        <f t="shared" si="51"/>
        <v>0</v>
      </c>
      <c r="EJ36" s="36">
        <f>((DW36/2+SUM(DX36:EH36)+EI36/2))/12</f>
        <v>0</v>
      </c>
      <c r="EK36" s="36"/>
    </row>
    <row r="37" spans="1:141" outlineLevel="1" x14ac:dyDescent="0.25">
      <c r="A37" s="45">
        <f t="shared" si="5"/>
        <v>30</v>
      </c>
      <c r="B37" s="45"/>
      <c r="C37" s="47" t="s">
        <v>1775</v>
      </c>
      <c r="F37" s="47" t="s">
        <v>1775</v>
      </c>
      <c r="G37" s="36">
        <v>541111362.7099998</v>
      </c>
      <c r="H37" s="36">
        <f t="shared" ref="H37:U37" si="52">+H33-SUM(H34:H36)</f>
        <v>548916606.71000004</v>
      </c>
      <c r="I37" s="36">
        <f t="shared" si="52"/>
        <v>564170718.58999991</v>
      </c>
      <c r="J37" s="36">
        <f t="shared" si="52"/>
        <v>573219697.94000006</v>
      </c>
      <c r="K37" s="36">
        <f t="shared" si="52"/>
        <v>563628577.18999982</v>
      </c>
      <c r="L37" s="36">
        <f t="shared" si="52"/>
        <v>564963128.20000005</v>
      </c>
      <c r="M37" s="36">
        <f t="shared" si="52"/>
        <v>563078934.16000009</v>
      </c>
      <c r="N37" s="36">
        <f t="shared" si="52"/>
        <v>548169301.01999998</v>
      </c>
      <c r="O37" s="36">
        <f t="shared" si="52"/>
        <v>546280652.92999995</v>
      </c>
      <c r="P37" s="36">
        <f t="shared" si="52"/>
        <v>543562533.46000016</v>
      </c>
      <c r="Q37" s="36">
        <f t="shared" si="52"/>
        <v>534539527.41000009</v>
      </c>
      <c r="R37" s="36">
        <f t="shared" si="52"/>
        <v>544696007.81000006</v>
      </c>
      <c r="S37" s="55">
        <f t="shared" si="52"/>
        <v>560196195.62</v>
      </c>
      <c r="T37" s="55">
        <f t="shared" si="52"/>
        <v>564670803.95999992</v>
      </c>
      <c r="U37" s="55">
        <f t="shared" si="52"/>
        <v>577898614.66999996</v>
      </c>
      <c r="V37" s="55">
        <f t="shared" ref="V37:AD37" si="53">+V33-SUM(V34:V35,V36:V36)</f>
        <v>586493353.3499999</v>
      </c>
      <c r="W37" s="55">
        <f t="shared" si="53"/>
        <v>575073523.46000004</v>
      </c>
      <c r="X37" s="55">
        <f t="shared" si="53"/>
        <v>580652129.43000019</v>
      </c>
      <c r="Y37" s="55">
        <f t="shared" si="53"/>
        <v>579412194.37</v>
      </c>
      <c r="Z37" s="55">
        <f t="shared" si="53"/>
        <v>564847872.56999981</v>
      </c>
      <c r="AA37" s="55">
        <f t="shared" si="53"/>
        <v>563474457.37</v>
      </c>
      <c r="AB37" s="55">
        <f t="shared" si="53"/>
        <v>561737712.05000007</v>
      </c>
      <c r="AC37" s="55">
        <f t="shared" si="53"/>
        <v>552327607.11000001</v>
      </c>
      <c r="AD37" s="55">
        <f t="shared" si="53"/>
        <v>564474767.83000004</v>
      </c>
      <c r="AE37" s="55">
        <f>+AE33-SUM(AE34:AE36)</f>
        <v>585199975.19999993</v>
      </c>
      <c r="AF37" s="55">
        <f>+AF33-SUM(AF34:AF36)</f>
        <v>590119633.24999976</v>
      </c>
      <c r="AG37" s="55">
        <f t="shared" ref="AG37:CL37" si="54">+AG33-SUM(AG34:AG36)</f>
        <v>605101218.19999993</v>
      </c>
      <c r="AH37" s="55">
        <f t="shared" si="54"/>
        <v>613185357.0200001</v>
      </c>
      <c r="AI37" s="55">
        <f t="shared" si="54"/>
        <v>606344598.12</v>
      </c>
      <c r="AJ37" s="55">
        <f t="shared" si="54"/>
        <v>608029980.24999976</v>
      </c>
      <c r="AK37" s="55">
        <f t="shared" si="54"/>
        <v>607760319.30999994</v>
      </c>
      <c r="AL37" s="55">
        <f t="shared" si="54"/>
        <v>592764678.6500001</v>
      </c>
      <c r="AM37" s="55">
        <f t="shared" si="54"/>
        <v>592019358.52999997</v>
      </c>
      <c r="AN37" s="55">
        <f t="shared" si="54"/>
        <v>591354866.35000002</v>
      </c>
      <c r="AO37" s="55">
        <f t="shared" si="54"/>
        <v>582024425.83000004</v>
      </c>
      <c r="AP37" s="55">
        <f t="shared" si="54"/>
        <v>594693790.13999987</v>
      </c>
      <c r="AQ37" s="55">
        <f t="shared" si="54"/>
        <v>609176750.48000002</v>
      </c>
      <c r="AR37" s="55">
        <f t="shared" si="54"/>
        <v>614072689.5999999</v>
      </c>
      <c r="AS37" s="55">
        <f t="shared" si="54"/>
        <v>626736262.42999983</v>
      </c>
      <c r="AT37" s="55">
        <f t="shared" si="54"/>
        <v>628594241.57999969</v>
      </c>
      <c r="AU37" s="55">
        <f t="shared" si="54"/>
        <v>621080091.98000002</v>
      </c>
      <c r="AV37" s="55">
        <f t="shared" si="54"/>
        <v>621188045.9599998</v>
      </c>
      <c r="AW37" s="55">
        <f t="shared" si="54"/>
        <v>620432264.83999979</v>
      </c>
      <c r="AX37" s="55">
        <f t="shared" si="54"/>
        <v>605534153.52999985</v>
      </c>
      <c r="AY37" s="55">
        <f t="shared" si="54"/>
        <v>603903490.84999979</v>
      </c>
      <c r="AZ37" s="55">
        <f t="shared" si="54"/>
        <v>604023492.24999988</v>
      </c>
      <c r="BA37" s="55">
        <f t="shared" si="54"/>
        <v>595043700.06000006</v>
      </c>
      <c r="BB37" s="55">
        <f t="shared" si="54"/>
        <v>607089322.06999981</v>
      </c>
      <c r="BC37" s="55">
        <f t="shared" si="54"/>
        <v>614798710.91479588</v>
      </c>
      <c r="BD37" s="55">
        <f t="shared" si="54"/>
        <v>622367837.95238209</v>
      </c>
      <c r="BE37" s="55">
        <f t="shared" si="54"/>
        <v>633710713.82429588</v>
      </c>
      <c r="BF37" s="55">
        <f t="shared" si="54"/>
        <v>643958225.1143899</v>
      </c>
      <c r="BG37" s="55">
        <f t="shared" si="54"/>
        <v>635454240.29780412</v>
      </c>
      <c r="BH37" s="55">
        <f t="shared" si="54"/>
        <v>636856983.78687</v>
      </c>
      <c r="BI37" s="55">
        <f t="shared" si="54"/>
        <v>638346717.45547402</v>
      </c>
      <c r="BJ37" s="55">
        <f t="shared" si="54"/>
        <v>623170809.84777796</v>
      </c>
      <c r="BK37" s="55">
        <f t="shared" si="54"/>
        <v>621133694.34965003</v>
      </c>
      <c r="BL37" s="55">
        <f t="shared" si="54"/>
        <v>618754932.97332191</v>
      </c>
      <c r="BM37" s="55">
        <f t="shared" si="54"/>
        <v>608564788.48446393</v>
      </c>
      <c r="BN37" s="55">
        <f t="shared" si="54"/>
        <v>677122864.24556601</v>
      </c>
      <c r="BO37" s="55">
        <f t="shared" si="54"/>
        <v>696353713.25920975</v>
      </c>
      <c r="BP37" s="55">
        <f t="shared" si="54"/>
        <v>704485495.09618771</v>
      </c>
      <c r="BQ37" s="55">
        <f t="shared" si="54"/>
        <v>717557371.85491979</v>
      </c>
      <c r="BR37" s="55">
        <f t="shared" si="54"/>
        <v>722461159.63231575</v>
      </c>
      <c r="BS37" s="55">
        <f t="shared" si="54"/>
        <v>714363485.10224974</v>
      </c>
      <c r="BT37" s="55">
        <f t="shared" si="54"/>
        <v>715162372.31186187</v>
      </c>
      <c r="BU37" s="55">
        <f t="shared" si="54"/>
        <v>714454384.6121279</v>
      </c>
      <c r="BV37" s="55">
        <f t="shared" si="54"/>
        <v>698091953.10583198</v>
      </c>
      <c r="BW37" s="55">
        <f t="shared" si="54"/>
        <v>695165769.92047</v>
      </c>
      <c r="BX37" s="55">
        <f t="shared" si="54"/>
        <v>696431704.938362</v>
      </c>
      <c r="BY37" s="55">
        <f t="shared" si="54"/>
        <v>685207996.33645201</v>
      </c>
      <c r="BZ37" s="55">
        <f t="shared" si="54"/>
        <v>697183058.66838205</v>
      </c>
      <c r="CA37" s="55">
        <f t="shared" si="54"/>
        <v>714850526.03315008</v>
      </c>
      <c r="CB37" s="55">
        <f t="shared" si="54"/>
        <v>721641948.14365685</v>
      </c>
      <c r="CC37" s="55">
        <f t="shared" si="54"/>
        <v>737665279.36644089</v>
      </c>
      <c r="CD37" s="55">
        <f t="shared" si="54"/>
        <v>747544145.74568677</v>
      </c>
      <c r="CE37" s="55">
        <f t="shared" si="54"/>
        <v>739073292.57874477</v>
      </c>
      <c r="CF37" s="55">
        <f t="shared" si="54"/>
        <v>738763094.22346282</v>
      </c>
      <c r="CG37" s="55">
        <f t="shared" si="54"/>
        <v>736679083.56109929</v>
      </c>
      <c r="CH37" s="55">
        <f t="shared" si="54"/>
        <v>719188574.54007089</v>
      </c>
      <c r="CI37" s="55">
        <f t="shared" si="54"/>
        <v>716064116.47956121</v>
      </c>
      <c r="CJ37" s="55">
        <f t="shared" si="54"/>
        <v>714858662.4394505</v>
      </c>
      <c r="CK37" s="55">
        <f t="shared" si="54"/>
        <v>749409869.02475286</v>
      </c>
      <c r="CL37" s="55">
        <f t="shared" si="54"/>
        <v>762949354.41137087</v>
      </c>
      <c r="CM37" s="55">
        <f>+CM33-SUM(CM34:CM36)</f>
        <v>720703298.59467888</v>
      </c>
      <c r="CN37" s="55">
        <f>+CN33-SUM(CN34:CN36)</f>
        <v>741401549.58765948</v>
      </c>
      <c r="CO37" s="55">
        <f t="shared" ref="CO37:DV37" si="55">+CO33-SUM(CO34:CO36)</f>
        <v>747701219.46485245</v>
      </c>
      <c r="CP37" s="55">
        <f t="shared" si="55"/>
        <v>747442410.44061232</v>
      </c>
      <c r="CQ37" s="55">
        <f t="shared" si="55"/>
        <v>753082951.91026866</v>
      </c>
      <c r="CR37" s="55">
        <f t="shared" si="55"/>
        <v>737424483.11944389</v>
      </c>
      <c r="CS37" s="55">
        <f t="shared" si="55"/>
        <v>830176986.81847227</v>
      </c>
      <c r="CT37" s="55">
        <f t="shared" si="55"/>
        <v>823886959.13069975</v>
      </c>
      <c r="CU37" s="55">
        <f t="shared" si="55"/>
        <v>804638974.24959195</v>
      </c>
      <c r="CV37" s="55">
        <f t="shared" si="55"/>
        <v>798975925.18485332</v>
      </c>
      <c r="CW37" s="55">
        <f t="shared" si="55"/>
        <v>801855435.98576963</v>
      </c>
      <c r="CX37" s="55">
        <f t="shared" si="55"/>
        <v>803841451.22725761</v>
      </c>
      <c r="CY37" s="55">
        <f t="shared" si="55"/>
        <v>822396768.47508216</v>
      </c>
      <c r="CZ37" s="55">
        <f t="shared" si="55"/>
        <v>844992113.17212331</v>
      </c>
      <c r="DA37" s="55">
        <f t="shared" si="55"/>
        <v>849218800.42278361</v>
      </c>
      <c r="DB37" s="55">
        <f t="shared" si="55"/>
        <v>857858010.68101943</v>
      </c>
      <c r="DC37" s="55">
        <f t="shared" si="55"/>
        <v>861339854.9089818</v>
      </c>
      <c r="DD37" s="55">
        <f t="shared" si="55"/>
        <v>845245991.68882251</v>
      </c>
      <c r="DE37" s="55">
        <f t="shared" si="55"/>
        <v>839437549.51688242</v>
      </c>
      <c r="DF37" s="55">
        <f t="shared" si="55"/>
        <v>830907304.73708606</v>
      </c>
      <c r="DG37" s="55">
        <f t="shared" si="55"/>
        <v>810200544.07440364</v>
      </c>
      <c r="DH37" s="55">
        <f t="shared" si="55"/>
        <v>805543627.41955566</v>
      </c>
      <c r="DI37" s="55">
        <f t="shared" si="55"/>
        <v>805585192.34331048</v>
      </c>
      <c r="DJ37" s="55">
        <f t="shared" si="55"/>
        <v>809612267.10188162</v>
      </c>
      <c r="DK37" s="55">
        <f t="shared" si="55"/>
        <v>835214333.1572206</v>
      </c>
      <c r="DL37" s="55">
        <f t="shared" si="55"/>
        <v>860915951.04641736</v>
      </c>
      <c r="DM37" s="55">
        <f t="shared" si="55"/>
        <v>870861025.93334162</v>
      </c>
      <c r="DN37" s="55">
        <f t="shared" si="55"/>
        <v>881606789.12552881</v>
      </c>
      <c r="DO37" s="55">
        <f t="shared" si="55"/>
        <v>887765096.49378121</v>
      </c>
      <c r="DP37" s="55">
        <f t="shared" si="55"/>
        <v>873445101.05961967</v>
      </c>
      <c r="DQ37" s="55">
        <f t="shared" si="55"/>
        <v>868449970.14972079</v>
      </c>
      <c r="DR37" s="55">
        <f t="shared" si="55"/>
        <v>861071058.20374727</v>
      </c>
      <c r="DS37" s="55">
        <f t="shared" si="55"/>
        <v>841747599.45247781</v>
      </c>
      <c r="DT37" s="55">
        <f t="shared" si="55"/>
        <v>835817950.42387879</v>
      </c>
      <c r="DU37" s="55">
        <f t="shared" si="55"/>
        <v>848312512.3692075</v>
      </c>
      <c r="DV37" s="55">
        <f t="shared" si="55"/>
        <v>942003840.39217818</v>
      </c>
      <c r="DW37" s="55">
        <f>+DW33-SUM(DW34:DW36)</f>
        <v>978170500.51900482</v>
      </c>
      <c r="DX37" s="55">
        <f>+DX33-SUM(DX34:DX36)</f>
        <v>978807635.01509249</v>
      </c>
      <c r="DY37" s="55">
        <f t="shared" ref="DY37:EG37" si="56">+DY33-SUM(DY34:DY36)</f>
        <v>979020555.70094192</v>
      </c>
      <c r="DZ37" s="55">
        <f t="shared" si="56"/>
        <v>978731720.15289998</v>
      </c>
      <c r="EA37" s="55">
        <f t="shared" si="56"/>
        <v>1118572108.2619085</v>
      </c>
      <c r="EB37" s="55">
        <f t="shared" si="56"/>
        <v>1118740188.8554099</v>
      </c>
      <c r="EC37" s="55">
        <f t="shared" si="56"/>
        <v>1143839439.7062504</v>
      </c>
      <c r="ED37" s="55">
        <f t="shared" si="56"/>
        <v>1147255337.2922642</v>
      </c>
      <c r="EE37" s="55">
        <f t="shared" si="56"/>
        <v>1158012150.8637884</v>
      </c>
      <c r="EF37" s="55">
        <f t="shared" si="56"/>
        <v>1157882907.4696028</v>
      </c>
      <c r="EG37" s="55">
        <f t="shared" si="56"/>
        <v>1158037966.3473361</v>
      </c>
      <c r="EH37" s="55">
        <f>+EH33-SUM(EH34:EH36)</f>
        <v>1158464201.4161575</v>
      </c>
      <c r="EI37" s="55">
        <f t="shared" ref="EI37" si="57">+EI33-SUM(EI34:EI36)</f>
        <v>1162670811.7967854</v>
      </c>
      <c r="EJ37" s="55">
        <f>((DW37/2+SUM(DX37:EH37)+EI37/2))/12</f>
        <v>1097315405.6032953</v>
      </c>
      <c r="EK37" s="36"/>
    </row>
    <row r="38" spans="1:141" ht="13" outlineLevel="1" thickBot="1" x14ac:dyDescent="0.3">
      <c r="A38" s="45">
        <f t="shared" si="5"/>
        <v>31</v>
      </c>
      <c r="B38" s="45"/>
      <c r="C38" s="45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</row>
    <row r="39" spans="1:141" ht="13" outlineLevel="1" thickBot="1" x14ac:dyDescent="0.3">
      <c r="A39" s="45">
        <f t="shared" si="5"/>
        <v>32</v>
      </c>
      <c r="B39" s="45"/>
      <c r="C39" s="56" t="s">
        <v>1776</v>
      </c>
      <c r="D39" s="57"/>
      <c r="E39" s="57"/>
      <c r="F39" s="57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9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</row>
    <row r="40" spans="1:141" outlineLevel="1" x14ac:dyDescent="0.25">
      <c r="A40" s="45">
        <f t="shared" si="5"/>
        <v>33</v>
      </c>
      <c r="B40" s="45"/>
      <c r="C40" s="47" t="s">
        <v>1777</v>
      </c>
      <c r="F40" s="1" t="s">
        <v>1777</v>
      </c>
      <c r="G40" s="36">
        <v>0</v>
      </c>
      <c r="H40" s="36">
        <f t="shared" ref="H40:Y40" si="58">+H41+H42-SUM(H45:H92)</f>
        <v>0</v>
      </c>
      <c r="I40" s="36">
        <f t="shared" si="58"/>
        <v>0</v>
      </c>
      <c r="J40" s="36">
        <f t="shared" si="58"/>
        <v>0</v>
      </c>
      <c r="K40" s="36">
        <f t="shared" si="58"/>
        <v>0</v>
      </c>
      <c r="L40" s="36">
        <f t="shared" si="58"/>
        <v>0</v>
      </c>
      <c r="M40" s="36">
        <f t="shared" si="58"/>
        <v>0</v>
      </c>
      <c r="N40" s="36">
        <f t="shared" si="58"/>
        <v>0</v>
      </c>
      <c r="O40" s="36">
        <f t="shared" si="58"/>
        <v>0</v>
      </c>
      <c r="P40" s="36">
        <f t="shared" si="58"/>
        <v>0</v>
      </c>
      <c r="Q40" s="36">
        <f t="shared" si="58"/>
        <v>0</v>
      </c>
      <c r="R40" s="36">
        <f t="shared" si="58"/>
        <v>0</v>
      </c>
      <c r="S40" s="36">
        <f t="shared" si="58"/>
        <v>0</v>
      </c>
      <c r="T40" s="36">
        <f t="shared" si="58"/>
        <v>0</v>
      </c>
      <c r="U40" s="36">
        <f t="shared" si="58"/>
        <v>0</v>
      </c>
      <c r="V40" s="36">
        <f t="shared" si="58"/>
        <v>0</v>
      </c>
      <c r="W40" s="36">
        <f t="shared" si="58"/>
        <v>0</v>
      </c>
      <c r="X40" s="36">
        <f t="shared" si="58"/>
        <v>0</v>
      </c>
      <c r="Y40" s="36">
        <f t="shared" si="58"/>
        <v>0</v>
      </c>
      <c r="Z40" s="36">
        <f t="shared" ref="Z40:BE40" si="59">+Z41+Z42-SUM(Z45:Z105)</f>
        <v>0</v>
      </c>
      <c r="AA40" s="36">
        <f t="shared" si="59"/>
        <v>0</v>
      </c>
      <c r="AB40" s="36">
        <f t="shared" si="59"/>
        <v>0</v>
      </c>
      <c r="AC40" s="36">
        <f t="shared" si="59"/>
        <v>0</v>
      </c>
      <c r="AD40" s="36">
        <f t="shared" si="59"/>
        <v>0</v>
      </c>
      <c r="AE40" s="36">
        <f t="shared" si="59"/>
        <v>0</v>
      </c>
      <c r="AF40" s="36">
        <f t="shared" si="59"/>
        <v>0</v>
      </c>
      <c r="AG40" s="36">
        <f t="shared" si="59"/>
        <v>0</v>
      </c>
      <c r="AH40" s="36">
        <f t="shared" si="59"/>
        <v>0</v>
      </c>
      <c r="AI40" s="36">
        <f t="shared" si="59"/>
        <v>0</v>
      </c>
      <c r="AJ40" s="36">
        <f t="shared" si="59"/>
        <v>0</v>
      </c>
      <c r="AK40" s="36">
        <f t="shared" si="59"/>
        <v>0</v>
      </c>
      <c r="AL40" s="36">
        <f t="shared" si="59"/>
        <v>0</v>
      </c>
      <c r="AM40" s="36">
        <f t="shared" si="59"/>
        <v>0</v>
      </c>
      <c r="AN40" s="36">
        <f t="shared" si="59"/>
        <v>0</v>
      </c>
      <c r="AO40" s="36">
        <f t="shared" si="59"/>
        <v>0</v>
      </c>
      <c r="AP40" s="36">
        <f t="shared" si="59"/>
        <v>0</v>
      </c>
      <c r="AQ40" s="36">
        <f t="shared" si="59"/>
        <v>0</v>
      </c>
      <c r="AR40" s="36">
        <f t="shared" si="59"/>
        <v>0</v>
      </c>
      <c r="AS40" s="36">
        <f t="shared" si="59"/>
        <v>0</v>
      </c>
      <c r="AT40" s="36">
        <f t="shared" si="59"/>
        <v>0</v>
      </c>
      <c r="AU40" s="36">
        <f t="shared" si="59"/>
        <v>0</v>
      </c>
      <c r="AV40" s="36">
        <f t="shared" si="59"/>
        <v>0</v>
      </c>
      <c r="AW40" s="36">
        <f t="shared" si="59"/>
        <v>0</v>
      </c>
      <c r="AX40" s="36">
        <f t="shared" si="59"/>
        <v>0</v>
      </c>
      <c r="AY40" s="36">
        <f t="shared" si="59"/>
        <v>0</v>
      </c>
      <c r="AZ40" s="36">
        <f t="shared" si="59"/>
        <v>0</v>
      </c>
      <c r="BA40" s="36">
        <f t="shared" si="59"/>
        <v>0</v>
      </c>
      <c r="BB40" s="36">
        <f t="shared" si="59"/>
        <v>0</v>
      </c>
      <c r="BC40" s="36">
        <f t="shared" si="59"/>
        <v>922520.00520372391</v>
      </c>
      <c r="BD40" s="36">
        <f t="shared" si="59"/>
        <v>932772.32761788368</v>
      </c>
      <c r="BE40" s="36">
        <f t="shared" si="59"/>
        <v>947495.48570394516</v>
      </c>
      <c r="BF40" s="36">
        <f t="shared" ref="BF40:DJ40" si="60">+BF41+BF42-SUM(BF45:BF105)</f>
        <v>957098.45561027527</v>
      </c>
      <c r="BG40" s="36">
        <f t="shared" si="60"/>
        <v>979331.33219575882</v>
      </c>
      <c r="BH40" s="36">
        <f t="shared" si="60"/>
        <v>1007570.9531302452</v>
      </c>
      <c r="BI40" s="36">
        <f t="shared" si="60"/>
        <v>1040091.8345258236</v>
      </c>
      <c r="BJ40" s="36">
        <f t="shared" si="60"/>
        <v>1074725.3422219753</v>
      </c>
      <c r="BK40" s="36">
        <f t="shared" si="60"/>
        <v>1110884.2703499794</v>
      </c>
      <c r="BL40" s="36">
        <f t="shared" si="60"/>
        <v>1147783.2866780758</v>
      </c>
      <c r="BM40" s="36">
        <f t="shared" si="60"/>
        <v>1192176.0255358219</v>
      </c>
      <c r="BN40" s="36">
        <f t="shared" si="60"/>
        <v>1216485.574434042</v>
      </c>
      <c r="BO40" s="36">
        <f t="shared" si="60"/>
        <v>1257596.9107899666</v>
      </c>
      <c r="BP40" s="36">
        <f t="shared" si="60"/>
        <v>1301863.0638122559</v>
      </c>
      <c r="BQ40" s="36">
        <f t="shared" si="60"/>
        <v>1349615.8150801659</v>
      </c>
      <c r="BR40" s="36">
        <f t="shared" si="60"/>
        <v>1398716.3176841736</v>
      </c>
      <c r="BS40" s="36">
        <f t="shared" si="60"/>
        <v>1451141.5177502632</v>
      </c>
      <c r="BT40" s="36">
        <f t="shared" si="60"/>
        <v>1507035.958137989</v>
      </c>
      <c r="BU40" s="36">
        <f t="shared" si="60"/>
        <v>1563673.7178719044</v>
      </c>
      <c r="BV40" s="36">
        <f t="shared" si="60"/>
        <v>1622578.3641681671</v>
      </c>
      <c r="BW40" s="36">
        <f t="shared" si="60"/>
        <v>1683617.759529829</v>
      </c>
      <c r="BX40" s="36">
        <f t="shared" si="60"/>
        <v>1749123.2816381454</v>
      </c>
      <c r="BY40" s="36">
        <f t="shared" si="60"/>
        <v>1813438.7235481739</v>
      </c>
      <c r="BZ40" s="36">
        <f t="shared" si="60"/>
        <v>1867152.6516180038</v>
      </c>
      <c r="CA40" s="36">
        <f t="shared" si="60"/>
        <v>1923871.9568500519</v>
      </c>
      <c r="CB40" s="36">
        <f t="shared" si="60"/>
        <v>1341624.4963431358</v>
      </c>
      <c r="CC40" s="36">
        <f t="shared" si="60"/>
        <v>1385703.2335591316</v>
      </c>
      <c r="CD40" s="36">
        <f t="shared" si="60"/>
        <v>1430707.1143131256</v>
      </c>
      <c r="CE40" s="36">
        <f t="shared" si="60"/>
        <v>1478459.9212553501</v>
      </c>
      <c r="CF40" s="36">
        <f t="shared" si="60"/>
        <v>1527923.0265371799</v>
      </c>
      <c r="CG40" s="36">
        <f t="shared" si="60"/>
        <v>1578965.738900423</v>
      </c>
      <c r="CH40" s="36">
        <f t="shared" si="60"/>
        <v>1631398.2499294281</v>
      </c>
      <c r="CI40" s="36">
        <f t="shared" si="60"/>
        <v>1682845.6604390144</v>
      </c>
      <c r="CJ40" s="36">
        <f t="shared" si="60"/>
        <v>1734134.4305496216</v>
      </c>
      <c r="CK40" s="36">
        <f t="shared" si="60"/>
        <v>1784604.2152471542</v>
      </c>
      <c r="CL40" s="36">
        <f t="shared" si="60"/>
        <v>1827607.2886292934</v>
      </c>
      <c r="CM40" s="36">
        <f t="shared" si="60"/>
        <v>1862683.4053211212</v>
      </c>
      <c r="CN40" s="36">
        <f t="shared" si="60"/>
        <v>1896083.4323406219</v>
      </c>
      <c r="CO40" s="36">
        <f t="shared" si="60"/>
        <v>1931892.1351475716</v>
      </c>
      <c r="CP40" s="36">
        <f t="shared" si="60"/>
        <v>128661.14938759804</v>
      </c>
      <c r="CQ40" s="36">
        <f t="shared" si="60"/>
        <v>660410.70973110199</v>
      </c>
      <c r="CR40" s="36">
        <f t="shared" si="60"/>
        <v>-6227.4194440841675</v>
      </c>
      <c r="CS40" s="36">
        <f t="shared" si="60"/>
        <v>23071.731527805328</v>
      </c>
      <c r="CT40" s="36">
        <f t="shared" si="60"/>
        <v>20162.539300441742</v>
      </c>
      <c r="CU40" s="36">
        <f t="shared" si="60"/>
        <v>16988.270408153534</v>
      </c>
      <c r="CV40" s="36">
        <f t="shared" si="60"/>
        <v>8028.6051466464996</v>
      </c>
      <c r="CW40" s="36">
        <f t="shared" si="60"/>
        <v>3368.9542303085327</v>
      </c>
      <c r="CX40" s="36">
        <f t="shared" si="60"/>
        <v>86085.662742137909</v>
      </c>
      <c r="CY40" s="36">
        <f t="shared" si="60"/>
        <v>74351.584918022156</v>
      </c>
      <c r="CZ40" s="36">
        <f t="shared" si="60"/>
        <v>62983.297876834869</v>
      </c>
      <c r="DA40" s="36">
        <f t="shared" si="60"/>
        <v>54168.787216901779</v>
      </c>
      <c r="DB40" s="36">
        <f t="shared" si="60"/>
        <v>44209.468980789185</v>
      </c>
      <c r="DC40" s="36">
        <f t="shared" si="60"/>
        <v>36298.901018381119</v>
      </c>
      <c r="DD40" s="36">
        <f t="shared" si="60"/>
        <v>30260.531177759171</v>
      </c>
      <c r="DE40" s="36">
        <f t="shared" si="60"/>
        <v>25379.153117656708</v>
      </c>
      <c r="DF40" s="36">
        <f t="shared" si="60"/>
        <v>21457.472913980484</v>
      </c>
      <c r="DG40" s="36">
        <f t="shared" si="60"/>
        <v>17990.715596199036</v>
      </c>
      <c r="DH40" s="36">
        <f t="shared" si="60"/>
        <v>14418.410444259644</v>
      </c>
      <c r="DI40" s="36">
        <f t="shared" si="60"/>
        <v>8856.5666897296906</v>
      </c>
      <c r="DJ40" s="36">
        <f t="shared" si="60"/>
        <v>10456.748118400574</v>
      </c>
      <c r="DK40" s="36">
        <f>+DK41+DK42-SUM(DK45:DK105)+((SUM(DK64:DK69)*0.076)+((SUM(DK64:DK69)-(SUM(DK64:DK69)*0.076))*0.21))</f>
        <v>-4.9445588956587017E-8</v>
      </c>
      <c r="DL40" s="36">
        <f t="shared" ref="DL40:EI40" si="61">+DL41+DL42-SUM(DL45:DL105)+((SUM(DL64:DL69)*0.076)+((SUM(DL64:DL69)-(SUM(DL64:DL69)*0.076))*0.21))</f>
        <v>1.257958501810208E-7</v>
      </c>
      <c r="DM40" s="36">
        <f t="shared" si="61"/>
        <v>1.5407749742735177E-7</v>
      </c>
      <c r="DN40" s="36">
        <f t="shared" si="61"/>
        <v>-8.8701199274510145E-8</v>
      </c>
      <c r="DO40" s="36">
        <f t="shared" si="61"/>
        <v>1.2929012882523239E-7</v>
      </c>
      <c r="DP40" s="36">
        <f t="shared" si="61"/>
        <v>1.0651274351403117E-7</v>
      </c>
      <c r="DQ40" s="36">
        <f t="shared" si="61"/>
        <v>1.4074612408876419E-7</v>
      </c>
      <c r="DR40" s="36">
        <f t="shared" si="61"/>
        <v>8.0093741416931152E-8</v>
      </c>
      <c r="DS40" s="36">
        <f t="shared" si="61"/>
        <v>-1.221706042997539E-7</v>
      </c>
      <c r="DT40" s="36">
        <f t="shared" si="61"/>
        <v>1.4933175407350063E-7</v>
      </c>
      <c r="DU40" s="36">
        <f t="shared" si="61"/>
        <v>4.6136847231537104E-8</v>
      </c>
      <c r="DV40" s="36">
        <f t="shared" si="61"/>
        <v>1.3154931366443634E-7</v>
      </c>
      <c r="DW40" s="36">
        <f t="shared" si="61"/>
        <v>9.2666596174240112E-8</v>
      </c>
      <c r="DX40" s="36">
        <f t="shared" si="61"/>
        <v>2.0831066649407148E-7</v>
      </c>
      <c r="DY40" s="36">
        <f t="shared" si="61"/>
        <v>-6.8102963268756866E-8</v>
      </c>
      <c r="DZ40" s="36">
        <f t="shared" si="61"/>
        <v>1.62515789270401E-7</v>
      </c>
      <c r="EA40" s="36">
        <f t="shared" si="61"/>
        <v>-7.3960109148174524E-8</v>
      </c>
      <c r="EB40" s="36">
        <f t="shared" si="61"/>
        <v>-1.2660166248679161E-8</v>
      </c>
      <c r="EC40" s="36">
        <f t="shared" si="61"/>
        <v>1.038206391967833E-7</v>
      </c>
      <c r="ED40" s="36">
        <f t="shared" si="61"/>
        <v>8.2072801887989044E-8</v>
      </c>
      <c r="EE40" s="36">
        <f t="shared" si="61"/>
        <v>3.4840195439755917E-7</v>
      </c>
      <c r="EF40" s="36">
        <f t="shared" si="61"/>
        <v>-5.477777449414134E-7</v>
      </c>
      <c r="EG40" s="36">
        <f t="shared" si="61"/>
        <v>-4.6392597141675651E-7</v>
      </c>
      <c r="EH40" s="36">
        <f t="shared" si="61"/>
        <v>1.6420381143689156E-7</v>
      </c>
      <c r="EI40" s="36">
        <f t="shared" si="61"/>
        <v>-2.0081643015146255E-9</v>
      </c>
      <c r="EK40" s="60"/>
    </row>
    <row r="41" spans="1:141" outlineLevel="1" x14ac:dyDescent="0.25">
      <c r="A41" s="45">
        <f t="shared" si="5"/>
        <v>34</v>
      </c>
      <c r="B41" s="45"/>
      <c r="C41" s="47" t="s">
        <v>1778</v>
      </c>
      <c r="F41" s="1" t="s">
        <v>1778</v>
      </c>
      <c r="G41" s="36">
        <v>-714487446.25999999</v>
      </c>
      <c r="H41" s="36">
        <f t="shared" ref="H41:AD41" si="62">SUM(H45:H63)</f>
        <v>-721984269.25999999</v>
      </c>
      <c r="I41" s="36">
        <f t="shared" si="62"/>
        <v>-736870008.13999999</v>
      </c>
      <c r="J41" s="36">
        <f t="shared" si="62"/>
        <v>-745970058.49000001</v>
      </c>
      <c r="K41" s="36">
        <f t="shared" si="62"/>
        <v>-738119640.73999989</v>
      </c>
      <c r="L41" s="36">
        <f t="shared" si="62"/>
        <v>-739213135.75</v>
      </c>
      <c r="M41" s="36">
        <f t="shared" si="62"/>
        <v>-737569333.3900001</v>
      </c>
      <c r="N41" s="36">
        <f t="shared" si="62"/>
        <v>-722455792.25</v>
      </c>
      <c r="O41" s="36">
        <f t="shared" si="62"/>
        <v>-720381482.05999994</v>
      </c>
      <c r="P41" s="36">
        <f t="shared" si="62"/>
        <v>-717559072.59000015</v>
      </c>
      <c r="Q41" s="36">
        <f t="shared" si="62"/>
        <v>-708323944.54000008</v>
      </c>
      <c r="R41" s="36">
        <f t="shared" si="62"/>
        <v>-718501466.94000006</v>
      </c>
      <c r="S41" s="36">
        <f t="shared" si="62"/>
        <v>-733830283.75</v>
      </c>
      <c r="T41" s="36">
        <f t="shared" si="62"/>
        <v>-738379166.08999991</v>
      </c>
      <c r="U41" s="36">
        <f t="shared" si="62"/>
        <v>-751442099.79999995</v>
      </c>
      <c r="V41" s="36">
        <f t="shared" si="62"/>
        <v>-760165971.4799999</v>
      </c>
      <c r="W41" s="36">
        <f t="shared" si="62"/>
        <v>-748645593.59000003</v>
      </c>
      <c r="X41" s="36">
        <f t="shared" si="62"/>
        <v>-750049783.56000018</v>
      </c>
      <c r="Y41" s="36">
        <f t="shared" si="62"/>
        <v>-748548671.5</v>
      </c>
      <c r="Z41" s="36">
        <f t="shared" si="62"/>
        <v>-733837748.69999981</v>
      </c>
      <c r="AA41" s="36">
        <f t="shared" si="62"/>
        <v>-732252524.5</v>
      </c>
      <c r="AB41" s="36">
        <f t="shared" si="62"/>
        <v>-730291076.18000007</v>
      </c>
      <c r="AC41" s="36">
        <f t="shared" si="62"/>
        <v>-720736884.24000001</v>
      </c>
      <c r="AD41" s="36">
        <f t="shared" si="62"/>
        <v>-732656075.96000004</v>
      </c>
      <c r="AE41" s="36">
        <f t="shared" ref="AE41:BB41" si="63">SUM(AE45:AE69)</f>
        <v>-753092019.32999992</v>
      </c>
      <c r="AF41" s="36">
        <f t="shared" si="63"/>
        <v>-757967517.37999976</v>
      </c>
      <c r="AG41" s="36">
        <f t="shared" si="63"/>
        <v>-772802382.18999994</v>
      </c>
      <c r="AH41" s="36">
        <f t="shared" si="63"/>
        <v>-780387734.8900001</v>
      </c>
      <c r="AI41" s="36">
        <f t="shared" si="63"/>
        <v>-772554697.99000001</v>
      </c>
      <c r="AJ41" s="36">
        <f t="shared" si="63"/>
        <v>-773346360.11999977</v>
      </c>
      <c r="AK41" s="36">
        <f t="shared" si="63"/>
        <v>-772051434.99000001</v>
      </c>
      <c r="AL41" s="36">
        <f t="shared" si="63"/>
        <v>-756410666.33000004</v>
      </c>
      <c r="AM41" s="36">
        <f t="shared" si="63"/>
        <v>-755163649.21000004</v>
      </c>
      <c r="AN41" s="36">
        <f t="shared" si="63"/>
        <v>-753497691.57000005</v>
      </c>
      <c r="AO41" s="36">
        <f t="shared" si="63"/>
        <v>-743335790.05000007</v>
      </c>
      <c r="AP41" s="36">
        <f t="shared" si="63"/>
        <v>-754992076.3599999</v>
      </c>
      <c r="AQ41" s="36">
        <f t="shared" si="63"/>
        <v>-768855090.34000003</v>
      </c>
      <c r="AR41" s="36">
        <f t="shared" si="63"/>
        <v>-773222404.45999992</v>
      </c>
      <c r="AS41" s="36">
        <f t="shared" si="63"/>
        <v>-785257822.28999984</v>
      </c>
      <c r="AT41" s="36">
        <f t="shared" si="63"/>
        <v>-786547676.77999973</v>
      </c>
      <c r="AU41" s="36">
        <f t="shared" si="63"/>
        <v>-778440272.32000005</v>
      </c>
      <c r="AV41" s="36">
        <f t="shared" si="63"/>
        <v>-780107113.29999983</v>
      </c>
      <c r="AW41" s="36">
        <f t="shared" si="63"/>
        <v>-778826979.17999983</v>
      </c>
      <c r="AX41" s="36">
        <f t="shared" si="63"/>
        <v>-763588872.86999989</v>
      </c>
      <c r="AY41" s="36">
        <f t="shared" si="63"/>
        <v>-761592826.18999982</v>
      </c>
      <c r="AZ41" s="36">
        <f t="shared" si="63"/>
        <v>-761367991.58999991</v>
      </c>
      <c r="BA41" s="36">
        <f t="shared" si="63"/>
        <v>-752000933.4000001</v>
      </c>
      <c r="BB41" s="36">
        <f t="shared" si="63"/>
        <v>-763550850.40999985</v>
      </c>
      <c r="BC41" s="36">
        <f t="shared" ref="BC41:CA41" si="64">SUM(BC45:BC69)-((SUM(BC64:BC69)*0.076)+((SUM(BC64:BC69)-(SUM(BC64:BC69)*0.076))*0.35))</f>
        <v>-780832633.25479591</v>
      </c>
      <c r="BD41" s="36">
        <f t="shared" si="64"/>
        <v>-788353568.29238212</v>
      </c>
      <c r="BE41" s="36">
        <f t="shared" si="64"/>
        <v>-799413868.16429591</v>
      </c>
      <c r="BF41" s="36">
        <f t="shared" si="64"/>
        <v>-808394658.56438982</v>
      </c>
      <c r="BG41" s="36">
        <f t="shared" si="64"/>
        <v>-799175640.74780405</v>
      </c>
      <c r="BH41" s="36">
        <f t="shared" si="64"/>
        <v>-800385497.67686999</v>
      </c>
      <c r="BI41" s="36">
        <f t="shared" si="64"/>
        <v>-801562902.345474</v>
      </c>
      <c r="BJ41" s="36">
        <f t="shared" si="64"/>
        <v>-786235006.73777795</v>
      </c>
      <c r="BK41" s="36">
        <f t="shared" si="64"/>
        <v>-783801514.23965001</v>
      </c>
      <c r="BL41" s="36">
        <f t="shared" si="64"/>
        <v>-780927565.8633219</v>
      </c>
      <c r="BM41" s="36">
        <f t="shared" si="64"/>
        <v>-770179494.37446392</v>
      </c>
      <c r="BN41" s="36">
        <f t="shared" si="64"/>
        <v>-838510930.135566</v>
      </c>
      <c r="BO41" s="36">
        <f t="shared" si="64"/>
        <v>-856501382.41920972</v>
      </c>
      <c r="BP41" s="36">
        <f t="shared" si="64"/>
        <v>-861580658.82618773</v>
      </c>
      <c r="BQ41" s="36">
        <f t="shared" si="64"/>
        <v>-876175604.01491976</v>
      </c>
      <c r="BR41" s="36">
        <f t="shared" si="64"/>
        <v>-880829844.61231577</v>
      </c>
      <c r="BS41" s="36">
        <f t="shared" si="64"/>
        <v>-872911105.08224976</v>
      </c>
      <c r="BT41" s="36">
        <f t="shared" si="64"/>
        <v>-873287058.92186189</v>
      </c>
      <c r="BU41" s="36">
        <f t="shared" si="64"/>
        <v>-871891504.46212792</v>
      </c>
      <c r="BV41" s="36">
        <f t="shared" si="64"/>
        <v>-855568941.955832</v>
      </c>
      <c r="BW41" s="36">
        <f t="shared" si="64"/>
        <v>-852620773.77047002</v>
      </c>
      <c r="BX41" s="36">
        <f t="shared" si="64"/>
        <v>-853423681.96836197</v>
      </c>
      <c r="BY41" s="36">
        <f t="shared" si="64"/>
        <v>-842453597.36645198</v>
      </c>
      <c r="BZ41" s="36">
        <f t="shared" si="64"/>
        <v>-854338065.69838202</v>
      </c>
      <c r="CA41" s="36">
        <f t="shared" si="64"/>
        <v>-871945689.7631501</v>
      </c>
      <c r="CB41" s="36">
        <f t="shared" ref="CB41:DG41" si="65">SUM(CB45:CB69)-((SUM(CB64:CB69)*0.076)+((SUM(CB64:CB69)-(SUM(CB64:CB69)*0.076))*0.21))</f>
        <v>-755296443.79365683</v>
      </c>
      <c r="CC41" s="36">
        <f t="shared" si="65"/>
        <v>-770783115.01644087</v>
      </c>
      <c r="CD41" s="36">
        <f t="shared" si="65"/>
        <v>-780183331.19568682</v>
      </c>
      <c r="CE41" s="36">
        <f t="shared" si="65"/>
        <v>-771700112.02874482</v>
      </c>
      <c r="CF41" s="36">
        <f t="shared" si="65"/>
        <v>-771230808.21346283</v>
      </c>
      <c r="CG41" s="36">
        <f t="shared" si="65"/>
        <v>-767905510.5510993</v>
      </c>
      <c r="CH41" s="36">
        <f t="shared" si="65"/>
        <v>-750333805.5300709</v>
      </c>
      <c r="CI41" s="36">
        <f t="shared" si="65"/>
        <v>-746962215.46956122</v>
      </c>
      <c r="CJ41" s="36">
        <f t="shared" si="65"/>
        <v>-745800142.42945051</v>
      </c>
      <c r="CK41" s="36">
        <f t="shared" si="65"/>
        <v>-749409869.02475286</v>
      </c>
      <c r="CL41" s="36">
        <f t="shared" si="65"/>
        <v>-762949354.41137087</v>
      </c>
      <c r="CM41" s="36">
        <f t="shared" si="65"/>
        <v>-720703298.59467888</v>
      </c>
      <c r="CN41" s="36">
        <f t="shared" si="65"/>
        <v>-741401549.58765948</v>
      </c>
      <c r="CO41" s="36">
        <f t="shared" si="65"/>
        <v>-747701219.46485245</v>
      </c>
      <c r="CP41" s="36">
        <f t="shared" si="65"/>
        <v>-747442410.44061232</v>
      </c>
      <c r="CQ41" s="36">
        <f t="shared" si="65"/>
        <v>-753082951.91026866</v>
      </c>
      <c r="CR41" s="36">
        <f t="shared" si="65"/>
        <v>-737424483.11944389</v>
      </c>
      <c r="CS41" s="36">
        <f t="shared" si="65"/>
        <v>-830176986.81847227</v>
      </c>
      <c r="CT41" s="36">
        <f t="shared" si="65"/>
        <v>-823886959.13069975</v>
      </c>
      <c r="CU41" s="36">
        <f t="shared" si="65"/>
        <v>-804638974.24959195</v>
      </c>
      <c r="CV41" s="36">
        <f t="shared" si="65"/>
        <v>-798975925.18485332</v>
      </c>
      <c r="CW41" s="36">
        <f t="shared" si="65"/>
        <v>-801855435.98576963</v>
      </c>
      <c r="CX41" s="36">
        <f t="shared" si="65"/>
        <v>-803841451.22725761</v>
      </c>
      <c r="CY41" s="36">
        <f t="shared" si="65"/>
        <v>-822396768.47508216</v>
      </c>
      <c r="CZ41" s="36">
        <f t="shared" si="65"/>
        <v>-844992113.17212331</v>
      </c>
      <c r="DA41" s="36">
        <f t="shared" si="65"/>
        <v>-849218800.42278361</v>
      </c>
      <c r="DB41" s="36">
        <f t="shared" si="65"/>
        <v>-857858010.68101943</v>
      </c>
      <c r="DC41" s="36">
        <f t="shared" si="65"/>
        <v>-861339854.9089818</v>
      </c>
      <c r="DD41" s="36">
        <f t="shared" si="65"/>
        <v>-845245991.68882251</v>
      </c>
      <c r="DE41" s="36">
        <f t="shared" si="65"/>
        <v>-839437549.51688242</v>
      </c>
      <c r="DF41" s="36">
        <f t="shared" si="65"/>
        <v>-830907304.73708606</v>
      </c>
      <c r="DG41" s="36">
        <f t="shared" si="65"/>
        <v>-810200544.07440364</v>
      </c>
      <c r="DH41" s="36">
        <f t="shared" ref="DH41:EI41" si="66">SUM(DH45:DH69)-((SUM(DH64:DH69)*0.076)+((SUM(DH64:DH69)-(SUM(DH64:DH69)*0.076))*0.21))</f>
        <v>-805543627.41955566</v>
      </c>
      <c r="DI41" s="36">
        <f t="shared" si="66"/>
        <v>-805585192.34331048</v>
      </c>
      <c r="DJ41" s="36">
        <f t="shared" si="66"/>
        <v>-809612267.10188162</v>
      </c>
      <c r="DK41" s="36">
        <f t="shared" si="66"/>
        <v>-835214333.1572206</v>
      </c>
      <c r="DL41" s="36">
        <f t="shared" si="66"/>
        <v>-860915951.04641736</v>
      </c>
      <c r="DM41" s="36">
        <f t="shared" si="66"/>
        <v>-870861025.93334162</v>
      </c>
      <c r="DN41" s="36">
        <f t="shared" si="66"/>
        <v>-881606789.12552881</v>
      </c>
      <c r="DO41" s="36">
        <f t="shared" si="66"/>
        <v>-887765096.49378121</v>
      </c>
      <c r="DP41" s="36">
        <f t="shared" si="66"/>
        <v>-873445101.05961967</v>
      </c>
      <c r="DQ41" s="36">
        <f t="shared" si="66"/>
        <v>-868449970.14972079</v>
      </c>
      <c r="DR41" s="36">
        <f t="shared" si="66"/>
        <v>-861071058.20374727</v>
      </c>
      <c r="DS41" s="36">
        <f t="shared" si="66"/>
        <v>-841747599.45247781</v>
      </c>
      <c r="DT41" s="36">
        <f t="shared" si="66"/>
        <v>-835817950.42387879</v>
      </c>
      <c r="DU41" s="36">
        <f t="shared" si="66"/>
        <v>-848312512.3692075</v>
      </c>
      <c r="DV41" s="36">
        <f t="shared" si="66"/>
        <v>-942003840.39217818</v>
      </c>
      <c r="DW41" s="36">
        <f t="shared" si="66"/>
        <v>-978170500.51900482</v>
      </c>
      <c r="DX41" s="36">
        <f t="shared" si="66"/>
        <v>-978807635.01509249</v>
      </c>
      <c r="DY41" s="36">
        <f t="shared" si="66"/>
        <v>-979020555.70094192</v>
      </c>
      <c r="DZ41" s="36">
        <f t="shared" si="66"/>
        <v>-978731720.15289998</v>
      </c>
      <c r="EA41" s="36">
        <f t="shared" si="66"/>
        <v>-1118572108.2619085</v>
      </c>
      <c r="EB41" s="36">
        <f>SUM(EB45:EB69)-((SUM(EB64:EB69)*0.076)+((SUM(EB64:EB69)-(SUM(EB64:EB69)*0.076))*0.21))</f>
        <v>-1118740188.8554099</v>
      </c>
      <c r="EC41" s="36">
        <f t="shared" si="66"/>
        <v>-1143839439.7062504</v>
      </c>
      <c r="ED41" s="36">
        <f t="shared" si="66"/>
        <v>-1147255337.2922642</v>
      </c>
      <c r="EE41" s="36">
        <f t="shared" si="66"/>
        <v>-1158012150.8637884</v>
      </c>
      <c r="EF41" s="36">
        <f t="shared" si="66"/>
        <v>-1157882907.4696028</v>
      </c>
      <c r="EG41" s="36">
        <f t="shared" si="66"/>
        <v>-1158037966.3473361</v>
      </c>
      <c r="EH41" s="36">
        <f t="shared" si="66"/>
        <v>-1158464201.4161575</v>
      </c>
      <c r="EI41" s="36">
        <f t="shared" si="66"/>
        <v>-1162670811.7967854</v>
      </c>
      <c r="EJ41" s="61"/>
      <c r="EK41" s="61"/>
    </row>
    <row r="42" spans="1:141" outlineLevel="1" x14ac:dyDescent="0.25">
      <c r="A42" s="45">
        <f t="shared" si="5"/>
        <v>35</v>
      </c>
      <c r="B42" s="45"/>
      <c r="C42" s="47" t="s">
        <v>1779</v>
      </c>
      <c r="F42" s="1" t="s">
        <v>1779</v>
      </c>
      <c r="G42" s="36">
        <v>-601700000</v>
      </c>
      <c r="H42" s="36">
        <f>SUM(H70:H92)</f>
        <v>-471700000</v>
      </c>
      <c r="I42" s="36">
        <f>SUM(I70:I92)</f>
        <v>-471700000</v>
      </c>
      <c r="J42" s="36">
        <f>SUM(J70:J92)</f>
        <v>-511700000</v>
      </c>
      <c r="K42" s="36">
        <f>SUM(K70:K92)</f>
        <v>-511700000</v>
      </c>
      <c r="L42" s="36">
        <f t="shared" ref="L42:R42" si="67">SUM(L70:L93)</f>
        <v>-511700000</v>
      </c>
      <c r="M42" s="36">
        <f t="shared" si="67"/>
        <v>-511700000</v>
      </c>
      <c r="N42" s="36">
        <f t="shared" si="67"/>
        <v>-511700000</v>
      </c>
      <c r="O42" s="36">
        <f t="shared" si="67"/>
        <v>-511700000</v>
      </c>
      <c r="P42" s="36">
        <f t="shared" si="67"/>
        <v>-511700000</v>
      </c>
      <c r="Q42" s="36">
        <f t="shared" si="67"/>
        <v>-561700000</v>
      </c>
      <c r="R42" s="36">
        <f t="shared" si="67"/>
        <v>-561700000</v>
      </c>
      <c r="S42" s="36">
        <f t="shared" ref="S42:CD42" si="68">SUM(S70:S105)</f>
        <v>-561700000</v>
      </c>
      <c r="T42" s="36">
        <f t="shared" si="68"/>
        <v>-561700000</v>
      </c>
      <c r="U42" s="36">
        <f t="shared" si="68"/>
        <v>-561700000</v>
      </c>
      <c r="V42" s="36">
        <f t="shared" si="68"/>
        <v>-561700000</v>
      </c>
      <c r="W42" s="36">
        <f t="shared" si="68"/>
        <v>-561700000</v>
      </c>
      <c r="X42" s="36">
        <f t="shared" si="68"/>
        <v>-561700000</v>
      </c>
      <c r="Y42" s="36">
        <f t="shared" si="68"/>
        <v>-561700000</v>
      </c>
      <c r="Z42" s="36">
        <f t="shared" si="68"/>
        <v>-561700000</v>
      </c>
      <c r="AA42" s="36">
        <f t="shared" si="68"/>
        <v>-611700000</v>
      </c>
      <c r="AB42" s="36">
        <f t="shared" si="68"/>
        <v>-611700000</v>
      </c>
      <c r="AC42" s="36">
        <f t="shared" si="68"/>
        <v>-611700000</v>
      </c>
      <c r="AD42" s="36">
        <f t="shared" si="68"/>
        <v>-611700000</v>
      </c>
      <c r="AE42" s="36">
        <f t="shared" si="68"/>
        <v>-611700000</v>
      </c>
      <c r="AF42" s="36">
        <f t="shared" si="68"/>
        <v>-611700000</v>
      </c>
      <c r="AG42" s="36">
        <f t="shared" si="68"/>
        <v>-611700000</v>
      </c>
      <c r="AH42" s="36">
        <f t="shared" si="68"/>
        <v>-611700000</v>
      </c>
      <c r="AI42" s="36">
        <f t="shared" si="68"/>
        <v>-611700000</v>
      </c>
      <c r="AJ42" s="36">
        <f t="shared" si="68"/>
        <v>-611700000</v>
      </c>
      <c r="AK42" s="36">
        <f t="shared" si="68"/>
        <v>-611700000</v>
      </c>
      <c r="AL42" s="36">
        <f t="shared" si="68"/>
        <v>-611700000</v>
      </c>
      <c r="AM42" s="36">
        <f t="shared" si="68"/>
        <v>-611700000</v>
      </c>
      <c r="AN42" s="36">
        <f t="shared" si="68"/>
        <v>-601700000</v>
      </c>
      <c r="AO42" s="36">
        <f t="shared" si="68"/>
        <v>-601700000</v>
      </c>
      <c r="AP42" s="36">
        <f t="shared" si="68"/>
        <v>-601700000</v>
      </c>
      <c r="AQ42" s="36">
        <f t="shared" si="68"/>
        <v>-601700000</v>
      </c>
      <c r="AR42" s="36">
        <f t="shared" si="68"/>
        <v>-601700000</v>
      </c>
      <c r="AS42" s="36">
        <f t="shared" si="68"/>
        <v>-601700000</v>
      </c>
      <c r="AT42" s="36">
        <f t="shared" si="68"/>
        <v>-601700000</v>
      </c>
      <c r="AU42" s="36">
        <f t="shared" si="68"/>
        <v>-601700000</v>
      </c>
      <c r="AV42" s="36">
        <f t="shared" si="68"/>
        <v>-601700000</v>
      </c>
      <c r="AW42" s="36">
        <f t="shared" si="68"/>
        <v>-561700000</v>
      </c>
      <c r="AX42" s="36">
        <f t="shared" si="68"/>
        <v>-561700000</v>
      </c>
      <c r="AY42" s="36">
        <f t="shared" si="68"/>
        <v>-561700000</v>
      </c>
      <c r="AZ42" s="36">
        <f t="shared" si="68"/>
        <v>-561700000</v>
      </c>
      <c r="BA42" s="36">
        <f t="shared" si="68"/>
        <v>-561700000</v>
      </c>
      <c r="BB42" s="36">
        <f t="shared" si="68"/>
        <v>-561700000</v>
      </c>
      <c r="BC42" s="36">
        <f t="shared" si="68"/>
        <v>-561700000</v>
      </c>
      <c r="BD42" s="36">
        <f t="shared" si="68"/>
        <v>-561700000</v>
      </c>
      <c r="BE42" s="36">
        <f t="shared" si="68"/>
        <v>-561700000</v>
      </c>
      <c r="BF42" s="36">
        <f t="shared" si="68"/>
        <v>-561700000</v>
      </c>
      <c r="BG42" s="36">
        <f t="shared" si="68"/>
        <v>-561700000</v>
      </c>
      <c r="BH42" s="36">
        <f t="shared" si="68"/>
        <v>-561700000</v>
      </c>
      <c r="BI42" s="36">
        <f t="shared" si="68"/>
        <v>-561700000</v>
      </c>
      <c r="BJ42" s="36">
        <f t="shared" si="68"/>
        <v>-561700000</v>
      </c>
      <c r="BK42" s="36">
        <f t="shared" si="68"/>
        <v>-561700000</v>
      </c>
      <c r="BL42" s="36">
        <f t="shared" si="68"/>
        <v>-561700000</v>
      </c>
      <c r="BM42" s="36">
        <f t="shared" si="68"/>
        <v>-561700000</v>
      </c>
      <c r="BN42" s="36">
        <f t="shared" si="68"/>
        <v>-561700000</v>
      </c>
      <c r="BO42" s="36">
        <f t="shared" si="68"/>
        <v>-686700000</v>
      </c>
      <c r="BP42" s="36">
        <f t="shared" si="68"/>
        <v>-686700000</v>
      </c>
      <c r="BQ42" s="36">
        <f t="shared" si="68"/>
        <v>-686700000</v>
      </c>
      <c r="BR42" s="36">
        <f t="shared" si="68"/>
        <v>-686700000</v>
      </c>
      <c r="BS42" s="36">
        <f t="shared" si="68"/>
        <v>-686700000</v>
      </c>
      <c r="BT42" s="36">
        <f t="shared" si="68"/>
        <v>-686700000</v>
      </c>
      <c r="BU42" s="36">
        <f t="shared" si="68"/>
        <v>-686700000</v>
      </c>
      <c r="BV42" s="36">
        <f t="shared" si="68"/>
        <v>-686700000</v>
      </c>
      <c r="BW42" s="36">
        <f t="shared" si="68"/>
        <v>-686700000</v>
      </c>
      <c r="BX42" s="36">
        <f t="shared" si="68"/>
        <v>-686700000</v>
      </c>
      <c r="BY42" s="36">
        <f t="shared" si="68"/>
        <v>-686700000</v>
      </c>
      <c r="BZ42" s="36">
        <f t="shared" si="68"/>
        <v>-686700000</v>
      </c>
      <c r="CA42" s="36">
        <f t="shared" si="68"/>
        <v>-686700000</v>
      </c>
      <c r="CB42" s="36">
        <f t="shared" si="68"/>
        <v>-786700000</v>
      </c>
      <c r="CC42" s="36">
        <f t="shared" si="68"/>
        <v>-786700000</v>
      </c>
      <c r="CD42" s="36">
        <f t="shared" si="68"/>
        <v>-764700000</v>
      </c>
      <c r="CE42" s="36">
        <f t="shared" ref="CE42:CL42" si="69">SUM(CE70:CE105)</f>
        <v>-764700000</v>
      </c>
      <c r="CF42" s="36">
        <f t="shared" si="69"/>
        <v>-764700000</v>
      </c>
      <c r="CG42" s="36">
        <f t="shared" si="69"/>
        <v>-764700000</v>
      </c>
      <c r="CH42" s="36">
        <f t="shared" si="69"/>
        <v>-764700000</v>
      </c>
      <c r="CI42" s="36">
        <f t="shared" si="69"/>
        <v>-764700000</v>
      </c>
      <c r="CJ42" s="36">
        <f t="shared" si="69"/>
        <v>-814700000</v>
      </c>
      <c r="CK42" s="36">
        <f t="shared" si="69"/>
        <v>-814700000</v>
      </c>
      <c r="CL42" s="36">
        <f t="shared" si="69"/>
        <v>-814700000</v>
      </c>
      <c r="CM42" s="36">
        <f>SUM(CM70:CM105)</f>
        <v>-739700000</v>
      </c>
      <c r="CN42" s="36">
        <f t="shared" ref="CN42:EI42" si="70">SUM(CN70:CN105)</f>
        <v>-739700000</v>
      </c>
      <c r="CO42" s="36">
        <f t="shared" si="70"/>
        <v>-739700000</v>
      </c>
      <c r="CP42" s="36">
        <f t="shared" si="70"/>
        <v>-739700000</v>
      </c>
      <c r="CQ42" s="36">
        <f t="shared" si="70"/>
        <v>-739700000</v>
      </c>
      <c r="CR42" s="36">
        <f t="shared" si="70"/>
        <v>-739700000</v>
      </c>
      <c r="CS42" s="36">
        <f t="shared" si="70"/>
        <v>-879700000</v>
      </c>
      <c r="CT42" s="36">
        <f t="shared" si="70"/>
        <v>-879700000</v>
      </c>
      <c r="CU42" s="36">
        <f t="shared" si="70"/>
        <v>-879700000</v>
      </c>
      <c r="CV42" s="36">
        <f t="shared" si="70"/>
        <v>-869700000</v>
      </c>
      <c r="CW42" s="36">
        <f t="shared" si="70"/>
        <v>-869700000</v>
      </c>
      <c r="CX42" s="36">
        <f t="shared" si="70"/>
        <v>-869700000</v>
      </c>
      <c r="CY42" s="36">
        <f t="shared" si="70"/>
        <v>-849700000</v>
      </c>
      <c r="CZ42" s="36">
        <f t="shared" si="70"/>
        <v>-849700000</v>
      </c>
      <c r="DA42" s="36">
        <f t="shared" si="70"/>
        <v>-774700000</v>
      </c>
      <c r="DB42" s="36">
        <f t="shared" si="70"/>
        <v>-924700000</v>
      </c>
      <c r="DC42" s="36">
        <f t="shared" si="70"/>
        <v>-924700000</v>
      </c>
      <c r="DD42" s="36">
        <f t="shared" si="70"/>
        <v>-924700000</v>
      </c>
      <c r="DE42" s="36">
        <f t="shared" si="70"/>
        <v>-924700000</v>
      </c>
      <c r="DF42" s="36">
        <f t="shared" si="70"/>
        <v>-924700000</v>
      </c>
      <c r="DG42" s="36">
        <f t="shared" si="70"/>
        <v>-924700000</v>
      </c>
      <c r="DH42" s="36">
        <f t="shared" si="70"/>
        <v>-924700000</v>
      </c>
      <c r="DI42" s="36">
        <f t="shared" si="70"/>
        <v>-924700000</v>
      </c>
      <c r="DJ42" s="36">
        <f t="shared" si="70"/>
        <v>-924700000</v>
      </c>
      <c r="DK42" s="36">
        <f t="shared" si="70"/>
        <v>-924700000</v>
      </c>
      <c r="DL42" s="36">
        <f t="shared" si="70"/>
        <v>-924700000</v>
      </c>
      <c r="DM42" s="36">
        <f t="shared" si="70"/>
        <v>-924700000</v>
      </c>
      <c r="DN42" s="36">
        <f t="shared" si="70"/>
        <v>-924700000</v>
      </c>
      <c r="DO42" s="36">
        <f t="shared" si="70"/>
        <v>-924700000</v>
      </c>
      <c r="DP42" s="36">
        <f t="shared" si="70"/>
        <v>-924700000</v>
      </c>
      <c r="DQ42" s="36">
        <f t="shared" si="70"/>
        <v>-924700000</v>
      </c>
      <c r="DR42" s="36">
        <f t="shared" si="70"/>
        <v>-924700000</v>
      </c>
      <c r="DS42" s="36">
        <f t="shared" si="70"/>
        <v>-914700000</v>
      </c>
      <c r="DT42" s="36">
        <f t="shared" si="70"/>
        <v>-864700000</v>
      </c>
      <c r="DU42" s="36">
        <f t="shared" si="70"/>
        <v>-864700000</v>
      </c>
      <c r="DV42" s="36">
        <f t="shared" si="70"/>
        <v>-994700000</v>
      </c>
      <c r="DW42" s="36">
        <f t="shared" si="70"/>
        <v>-994700000</v>
      </c>
      <c r="DX42" s="36">
        <f t="shared" si="70"/>
        <v>-994699999.94000006</v>
      </c>
      <c r="DY42" s="36">
        <f t="shared" si="70"/>
        <v>-994699999.94000006</v>
      </c>
      <c r="DZ42" s="36">
        <f t="shared" si="70"/>
        <v>-994699999.94000006</v>
      </c>
      <c r="EA42" s="36">
        <f t="shared" si="70"/>
        <v>-994699999.94000006</v>
      </c>
      <c r="EB42" s="36">
        <f t="shared" si="70"/>
        <v>-994699999.94000006</v>
      </c>
      <c r="EC42" s="36">
        <f t="shared" si="70"/>
        <v>-994699999.94000006</v>
      </c>
      <c r="ED42" s="36">
        <f t="shared" si="70"/>
        <v>-994699999.94000006</v>
      </c>
      <c r="EE42" s="36">
        <f t="shared" si="70"/>
        <v>-994699999.94000006</v>
      </c>
      <c r="EF42" s="36">
        <f t="shared" si="70"/>
        <v>-1134699999.9400001</v>
      </c>
      <c r="EG42" s="36">
        <f t="shared" si="70"/>
        <v>-1134699999.9400001</v>
      </c>
      <c r="EH42" s="36">
        <f t="shared" si="70"/>
        <v>-1134699999.9400001</v>
      </c>
      <c r="EI42" s="36">
        <f t="shared" si="70"/>
        <v>-1134699999.9400001</v>
      </c>
      <c r="EJ42" s="61"/>
      <c r="EK42" s="61"/>
    </row>
    <row r="43" spans="1:141" outlineLevel="1" x14ac:dyDescent="0.25">
      <c r="A43" s="45">
        <f t="shared" si="5"/>
        <v>36</v>
      </c>
      <c r="B43" s="62"/>
      <c r="C43" s="46" t="s">
        <v>1780</v>
      </c>
      <c r="D43" s="47"/>
      <c r="E43" s="47"/>
      <c r="F43" s="47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</row>
    <row r="44" spans="1:141" outlineLevel="1" x14ac:dyDescent="0.25">
      <c r="A44" s="45">
        <f t="shared" si="5"/>
        <v>37</v>
      </c>
      <c r="B44" s="63"/>
      <c r="C44" s="47" t="s">
        <v>1781</v>
      </c>
      <c r="D44" s="47" t="s">
        <v>1782</v>
      </c>
      <c r="E44" s="47" t="s">
        <v>1783</v>
      </c>
      <c r="F44" s="47" t="s">
        <v>1784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1"/>
      <c r="EK44" s="61"/>
    </row>
    <row r="45" spans="1:141" ht="14.5" outlineLevel="1" x14ac:dyDescent="0.35">
      <c r="A45" s="45">
        <f t="shared" si="5"/>
        <v>38</v>
      </c>
      <c r="B45" s="63"/>
      <c r="C45" s="66">
        <v>201000</v>
      </c>
      <c r="D45" s="67" t="s">
        <v>1785</v>
      </c>
      <c r="E45" s="68">
        <f>VLOOKUP(C45,[1]Map!$A$1:$G$9913,7,FALSE)</f>
        <v>311005</v>
      </c>
      <c r="F45" s="68" t="str">
        <f>VLOOKUP(E45,[1]Map!$G$2:$H$9913,2,FALSE)</f>
        <v>COMMON STOCK ISSUED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69">
        <v>0</v>
      </c>
      <c r="U45" s="69">
        <v>0</v>
      </c>
      <c r="V45" s="69">
        <v>0</v>
      </c>
      <c r="W45" s="69">
        <v>0</v>
      </c>
      <c r="X45" s="69">
        <v>0</v>
      </c>
      <c r="Y45" s="69">
        <v>0</v>
      </c>
      <c r="Z45" s="69">
        <v>0</v>
      </c>
      <c r="AA45" s="69">
        <v>0</v>
      </c>
      <c r="AB45" s="69">
        <v>0</v>
      </c>
      <c r="AC45" s="69">
        <v>0</v>
      </c>
      <c r="AD45" s="69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0">
        <v>0</v>
      </c>
      <c r="AK45" s="70">
        <v>0</v>
      </c>
      <c r="AL45" s="70">
        <v>0</v>
      </c>
      <c r="AM45" s="70">
        <v>0</v>
      </c>
      <c r="AN45" s="70">
        <v>0</v>
      </c>
      <c r="AO45" s="70">
        <v>0</v>
      </c>
      <c r="AP45" s="70">
        <v>0</v>
      </c>
      <c r="AQ45" s="70">
        <v>0</v>
      </c>
      <c r="AR45" s="70">
        <v>0</v>
      </c>
      <c r="AS45" s="70">
        <v>0</v>
      </c>
      <c r="AT45" s="70">
        <v>0</v>
      </c>
      <c r="AU45" s="70">
        <v>0</v>
      </c>
      <c r="AV45" s="70">
        <v>0</v>
      </c>
      <c r="AW45" s="70">
        <v>0</v>
      </c>
      <c r="AX45" s="70">
        <v>0</v>
      </c>
      <c r="AY45" s="70">
        <v>0</v>
      </c>
      <c r="AZ45" s="70">
        <v>0</v>
      </c>
      <c r="BA45" s="70">
        <v>0</v>
      </c>
      <c r="BB45" s="70">
        <v>0</v>
      </c>
      <c r="BC45" s="70">
        <v>0</v>
      </c>
      <c r="BD45" s="70">
        <v>0</v>
      </c>
      <c r="BE45" s="70">
        <v>0</v>
      </c>
      <c r="BF45" s="70">
        <v>0</v>
      </c>
      <c r="BG45" s="70">
        <v>0</v>
      </c>
      <c r="BH45" s="70">
        <v>0</v>
      </c>
      <c r="BI45" s="70">
        <v>0</v>
      </c>
      <c r="BJ45" s="70">
        <v>0</v>
      </c>
      <c r="BK45" s="70">
        <v>0</v>
      </c>
      <c r="BL45" s="70">
        <v>0</v>
      </c>
      <c r="BM45" s="70">
        <v>0</v>
      </c>
      <c r="BN45" s="70">
        <v>0</v>
      </c>
      <c r="BO45" s="70">
        <v>0</v>
      </c>
      <c r="BP45" s="70">
        <v>0</v>
      </c>
      <c r="BQ45" s="70">
        <v>0</v>
      </c>
      <c r="BR45" s="70">
        <v>0</v>
      </c>
      <c r="BS45" s="70">
        <v>0</v>
      </c>
      <c r="BT45" s="70">
        <v>0</v>
      </c>
      <c r="BU45" s="70">
        <v>0</v>
      </c>
      <c r="BV45" s="70">
        <v>0</v>
      </c>
      <c r="BW45" s="70">
        <v>0</v>
      </c>
      <c r="BX45" s="70">
        <v>0</v>
      </c>
      <c r="BY45" s="70">
        <v>0</v>
      </c>
      <c r="BZ45" s="70">
        <v>0</v>
      </c>
      <c r="CA45" s="70">
        <v>0</v>
      </c>
      <c r="CB45" s="70">
        <v>0</v>
      </c>
      <c r="CC45" s="70">
        <v>0</v>
      </c>
      <c r="CD45" s="70">
        <v>0</v>
      </c>
      <c r="CE45" s="70">
        <v>0</v>
      </c>
      <c r="CF45" s="70">
        <v>0</v>
      </c>
      <c r="CG45" s="70">
        <v>0</v>
      </c>
      <c r="CH45" s="70">
        <v>0</v>
      </c>
      <c r="CI45" s="70">
        <v>0</v>
      </c>
      <c r="CJ45" s="70">
        <v>0</v>
      </c>
      <c r="CK45" s="70">
        <v>0</v>
      </c>
      <c r="CL45" s="70">
        <v>0</v>
      </c>
      <c r="CM45" s="70">
        <v>0</v>
      </c>
      <c r="CN45" s="70">
        <v>0</v>
      </c>
      <c r="CO45" s="70">
        <v>0</v>
      </c>
      <c r="CP45" s="70">
        <v>0</v>
      </c>
      <c r="CQ45" s="70">
        <v>0</v>
      </c>
      <c r="CR45" s="70">
        <v>0</v>
      </c>
      <c r="CS45" s="70">
        <v>0</v>
      </c>
      <c r="CT45" s="70">
        <v>0</v>
      </c>
      <c r="CU45" s="70">
        <v>0</v>
      </c>
      <c r="CV45" s="70">
        <v>0</v>
      </c>
      <c r="CW45" s="70">
        <v>0</v>
      </c>
      <c r="CX45" s="70">
        <v>0</v>
      </c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70">
        <f>'[1]2021 BS'!D482</f>
        <v>0</v>
      </c>
      <c r="DL45" s="70">
        <f>'[1]2021 BS'!F482</f>
        <v>0</v>
      </c>
      <c r="DM45" s="70">
        <f>'[1]2021 BS'!G482</f>
        <v>0</v>
      </c>
      <c r="DN45" s="70">
        <f>'[1]2021 BS'!H482</f>
        <v>0</v>
      </c>
      <c r="DO45" s="70">
        <f>'[1]2021 BS'!I482</f>
        <v>0</v>
      </c>
      <c r="DP45" s="70">
        <f>'[1]2021 BS'!J482</f>
        <v>0</v>
      </c>
      <c r="DQ45" s="70">
        <f>'[1]2021 BS'!K482</f>
        <v>0</v>
      </c>
      <c r="DR45" s="70">
        <f>'[1]2021 BS'!L482</f>
        <v>0</v>
      </c>
      <c r="DS45" s="70">
        <f>'[1]2021 BS'!M482</f>
        <v>0</v>
      </c>
      <c r="DT45" s="70">
        <f>'[1]2021 BS'!N482</f>
        <v>0</v>
      </c>
      <c r="DU45" s="70">
        <f>'[1]2021 BS'!O482</f>
        <v>0</v>
      </c>
      <c r="DV45" s="70">
        <f>'[1]2021 BS'!P482</f>
        <v>0</v>
      </c>
      <c r="DW45" s="70">
        <f>'[1]2021 BS'!Q482</f>
        <v>0</v>
      </c>
      <c r="DX45" s="70">
        <f>IFERROR(VLOOKUP(E45, [1]Jan!$C$25:$E$1000,3,FALSE),0)</f>
        <v>0</v>
      </c>
      <c r="DY45" s="70">
        <f>IFERROR(VLOOKUP(E45, [1]Feb!$C$25:$E$1000,3,FALSE),0)</f>
        <v>0</v>
      </c>
      <c r="DZ45" s="70">
        <f>IFERROR(VLOOKUP(E45, [1]Mar!$C$25:$E$1000,3,FALSE),0)</f>
        <v>0</v>
      </c>
      <c r="EA45" s="70">
        <f>IFERROR(VLOOKUP(E45, [1]Apr!$C$25:$E$1000,3,FALSE),0)</f>
        <v>0</v>
      </c>
      <c r="EB45" s="70">
        <f>IFERROR(VLOOKUP(E45, [1]May!$C$25:$E$1000,3,FALSE),0)</f>
        <v>0</v>
      </c>
      <c r="EC45" s="70">
        <f>IFERROR(VLOOKUP(E45, [1]June!$C$25:$E$1000,3,FALSE),0)</f>
        <v>0</v>
      </c>
      <c r="ED45" s="70">
        <f>IFERROR(VLOOKUP(E45, [1]July!$C$25:$E$1000,3,FALSE),0)</f>
        <v>0</v>
      </c>
      <c r="EE45" s="70">
        <f>IFERROR(VLOOKUP(E45, [1]Aug!$C$25:$E$1000,3,FALSE),0)</f>
        <v>0</v>
      </c>
      <c r="EF45" s="70">
        <f>IFERROR(VLOOKUP(E45, [1]Sept!$C$25:$E$1000,3,FALSE),0)</f>
        <v>0</v>
      </c>
      <c r="EG45" s="70">
        <f>IFERROR(VLOOKUP(E45, [1]Oct!$C$25:$E$1000,3,FALSE),0)</f>
        <v>0</v>
      </c>
      <c r="EH45" s="70">
        <f>IFERROR(VLOOKUP(E45, [1]Nov!$C$25:$E$1000,3,FALSE),0)</f>
        <v>0</v>
      </c>
      <c r="EI45" s="70">
        <f>IFERROR(VLOOKUP(E45, [1]Dec!$C$25:$E$1000,3,FALSE),0)</f>
        <v>0</v>
      </c>
      <c r="EJ45" s="36"/>
      <c r="EK45" s="36"/>
    </row>
    <row r="46" spans="1:141" ht="14.5" outlineLevel="1" x14ac:dyDescent="0.35">
      <c r="A46" s="45">
        <f t="shared" si="5"/>
        <v>39</v>
      </c>
      <c r="B46" s="63"/>
      <c r="C46" s="66">
        <v>201100</v>
      </c>
      <c r="D46" s="67" t="s">
        <v>1547</v>
      </c>
      <c r="E46" s="68">
        <f>VLOOKUP(C46,[1]Map!$A$1:$G$9913,7,FALSE)</f>
        <v>311010</v>
      </c>
      <c r="F46" s="68" t="str">
        <f>VLOOKUP(E46,[1]Map!$G$2:$H$9913,2,FALSE)</f>
        <v>COMMON STOCK - NO PAR VALUE</v>
      </c>
      <c r="G46" s="71">
        <v>-342396248.58999997</v>
      </c>
      <c r="H46" s="71">
        <v>-342995665.14999998</v>
      </c>
      <c r="I46" s="71">
        <v>-344020708.74000001</v>
      </c>
      <c r="J46" s="71">
        <v>-344915735.52999997</v>
      </c>
      <c r="K46" s="71">
        <v>-345012207.93000001</v>
      </c>
      <c r="L46" s="71">
        <v>-345977872.62</v>
      </c>
      <c r="M46" s="71">
        <v>-346215962.79000002</v>
      </c>
      <c r="N46" s="71">
        <v>-346417035.31999999</v>
      </c>
      <c r="O46" s="71">
        <v>-347975530.13</v>
      </c>
      <c r="P46" s="71">
        <v>-348095471.05000001</v>
      </c>
      <c r="Q46" s="71">
        <v>-348539297.88999999</v>
      </c>
      <c r="R46" s="71">
        <v>-349412566.63999999</v>
      </c>
      <c r="S46" s="71">
        <v>-350300804.67000002</v>
      </c>
      <c r="T46" s="72">
        <v>-349555383.00999999</v>
      </c>
      <c r="U46" s="72">
        <v>-350408126.98000002</v>
      </c>
      <c r="V46" s="72">
        <v>-351392576.81</v>
      </c>
      <c r="W46" s="71">
        <v>-351392576.81</v>
      </c>
      <c r="X46" s="71">
        <v>-352354996.55000001</v>
      </c>
      <c r="Y46" s="71">
        <v>-352476020</v>
      </c>
      <c r="Z46" s="71">
        <v>-352605726.13</v>
      </c>
      <c r="AA46" s="71">
        <v>-353535235.49000001</v>
      </c>
      <c r="AB46" s="71">
        <v>-353714162.73000002</v>
      </c>
      <c r="AC46" s="71">
        <v>-353772284.57999998</v>
      </c>
      <c r="AD46" s="71">
        <v>-354903252.55000001</v>
      </c>
      <c r="AE46" s="72">
        <v>-356509190.66000003</v>
      </c>
      <c r="AF46" s="72">
        <v>-356660871.41000003</v>
      </c>
      <c r="AG46" s="72">
        <v>-357561968.25999999</v>
      </c>
      <c r="AH46" s="72">
        <v>-359034832.89999998</v>
      </c>
      <c r="AI46" s="72">
        <v>-359619745.11000001</v>
      </c>
      <c r="AJ46" s="72">
        <v>-360638626.19</v>
      </c>
      <c r="AK46" s="72">
        <v>-360972768.81</v>
      </c>
      <c r="AL46" s="72">
        <v>-361560548.82999998</v>
      </c>
      <c r="AM46" s="72">
        <v>-363271625.38999999</v>
      </c>
      <c r="AN46" s="72">
        <v>-362563924.06999999</v>
      </c>
      <c r="AO46" s="72">
        <v>-362790381.35000002</v>
      </c>
      <c r="AP46" s="72">
        <v>-363841552</v>
      </c>
      <c r="AQ46" s="72">
        <v>-366050719.39999998</v>
      </c>
      <c r="AR46" s="72">
        <v>-366203517.68000001</v>
      </c>
      <c r="AS46" s="72">
        <v>-367030655.17000002</v>
      </c>
      <c r="AT46" s="72">
        <v>-369301359.27999997</v>
      </c>
      <c r="AU46" s="72">
        <v>-369508567.29000002</v>
      </c>
      <c r="AV46" s="72">
        <v>-370470798.75999999</v>
      </c>
      <c r="AW46" s="72">
        <v>-370841318.63999999</v>
      </c>
      <c r="AX46" s="72">
        <v>-370841318.63999999</v>
      </c>
      <c r="AY46" s="72">
        <v>-370865080.92000002</v>
      </c>
      <c r="AZ46" s="72">
        <v>-371034309.88</v>
      </c>
      <c r="BA46" s="72">
        <v>-371271971.48000002</v>
      </c>
      <c r="BB46" s="72">
        <v>-371762912.01999998</v>
      </c>
      <c r="BC46" s="72">
        <v>-373776500.93000001</v>
      </c>
      <c r="BD46" s="72">
        <v>-373892093.82999998</v>
      </c>
      <c r="BE46" s="72">
        <v>-374196144.77999997</v>
      </c>
      <c r="BF46" s="72">
        <v>-376662796.31999999</v>
      </c>
      <c r="BG46" s="72">
        <v>-376660814.31</v>
      </c>
      <c r="BH46" s="72">
        <v>-377618630.16000003</v>
      </c>
      <c r="BI46" s="72">
        <v>-379778420.52999997</v>
      </c>
      <c r="BJ46" s="72">
        <v>-379778420.52999997</v>
      </c>
      <c r="BK46" s="72">
        <v>-380150691.11000001</v>
      </c>
      <c r="BL46" s="72">
        <v>-380195256.69</v>
      </c>
      <c r="BM46" s="72">
        <v>-380195256.69</v>
      </c>
      <c r="BN46" s="72">
        <v>-438976889.49000001</v>
      </c>
      <c r="BO46" s="72">
        <v>-439891750.02999997</v>
      </c>
      <c r="BP46" s="72">
        <v>-439917819.52999997</v>
      </c>
      <c r="BQ46" s="72">
        <v>-440126375.52999997</v>
      </c>
      <c r="BR46" s="72">
        <v>-439516374.98000002</v>
      </c>
      <c r="BS46" s="72">
        <v>-439516374.98000002</v>
      </c>
      <c r="BT46" s="72">
        <v>-439713588.75</v>
      </c>
      <c r="BU46" s="72">
        <v>-440397001.92000002</v>
      </c>
      <c r="BV46" s="72">
        <v>-440397002.04000002</v>
      </c>
      <c r="BW46" s="72">
        <v>-440773166.20999998</v>
      </c>
      <c r="BX46" s="72">
        <v>-442983357.81</v>
      </c>
      <c r="BY46" s="72">
        <v>-442983357.81</v>
      </c>
      <c r="BZ46" s="72">
        <v>-443230792.37</v>
      </c>
      <c r="CA46" s="72">
        <v>-444119215.37</v>
      </c>
      <c r="CB46" s="72">
        <v>-444159107.85000002</v>
      </c>
      <c r="CC46" s="72">
        <v>-444990487.85000002</v>
      </c>
      <c r="CD46" s="72">
        <v>-446367839.01999998</v>
      </c>
      <c r="CE46" s="72">
        <v>-446505232.73000002</v>
      </c>
      <c r="CF46" s="72">
        <v>-447434156.23000002</v>
      </c>
      <c r="CG46" s="72">
        <v>-447481193.52999997</v>
      </c>
      <c r="CH46" s="72">
        <v>-447524241</v>
      </c>
      <c r="CI46" s="72">
        <v>-449139675.89999998</v>
      </c>
      <c r="CJ46" s="72">
        <v>-449904224.92000002</v>
      </c>
      <c r="CK46" s="72">
        <v>-449937680.94999999</v>
      </c>
      <c r="CL46" s="72">
        <v>-449937680.94999999</v>
      </c>
      <c r="CM46" s="72">
        <v>-449904224.92000002</v>
      </c>
      <c r="CN46" s="72">
        <v>-449904224.92000002</v>
      </c>
      <c r="CO46" s="72">
        <v>-449904224.92000002</v>
      </c>
      <c r="CP46" s="72">
        <v>-449904224.92000002</v>
      </c>
      <c r="CQ46" s="72">
        <v>-449904224.92000002</v>
      </c>
      <c r="CR46" s="72">
        <v>-449904224.92000002</v>
      </c>
      <c r="CS46" s="72">
        <v>-449904224.92000002</v>
      </c>
      <c r="CT46" s="72">
        <v>-449904224.92000002</v>
      </c>
      <c r="CU46" s="72">
        <v>-449904224.92000002</v>
      </c>
      <c r="CV46" s="72">
        <v>-449904224.92000002</v>
      </c>
      <c r="CW46" s="72">
        <v>-449904224.92000002</v>
      </c>
      <c r="CX46" s="72">
        <v>-449904224.92000002</v>
      </c>
      <c r="CY46" s="72">
        <v>-449904224.92000002</v>
      </c>
      <c r="CZ46" s="72">
        <v>-449904224.92000002</v>
      </c>
      <c r="DA46" s="72">
        <v>-449904224.92000002</v>
      </c>
      <c r="DB46" s="72">
        <v>-449904224.92000002</v>
      </c>
      <c r="DC46" s="72">
        <v>-449904224.92000002</v>
      </c>
      <c r="DD46" s="72">
        <v>-449904224.92000002</v>
      </c>
      <c r="DE46" s="72">
        <v>-449904224.92000002</v>
      </c>
      <c r="DF46" s="72">
        <v>-449904224.92000002</v>
      </c>
      <c r="DG46" s="72">
        <v>-449904224.92000002</v>
      </c>
      <c r="DH46" s="72">
        <v>-449904224.92000002</v>
      </c>
      <c r="DI46" s="72">
        <v>-449904224.92000002</v>
      </c>
      <c r="DJ46" s="72">
        <v>-449904224.92000002</v>
      </c>
      <c r="DK46" s="72">
        <f>'[1]BS 3-8-22'!D483</f>
        <v>-449904224.92000002</v>
      </c>
      <c r="DL46" s="72">
        <f>'[1]BS 3-8-22'!F483</f>
        <v>-449904224.92000002</v>
      </c>
      <c r="DM46" s="72">
        <f>'[1]BS 3-8-22'!G483</f>
        <v>-449904224.92000002</v>
      </c>
      <c r="DN46" s="72">
        <f>'[1]BS 3-8-22'!H483</f>
        <v>-449904224.92000002</v>
      </c>
      <c r="DO46" s="72">
        <f>'[1]BS 3-8-22'!I483</f>
        <v>-449904224.92000002</v>
      </c>
      <c r="DP46" s="72">
        <f>'[1]BS 3-8-22'!J483</f>
        <v>-449904224.92000002</v>
      </c>
      <c r="DQ46" s="72">
        <f>'[1]BS 3-8-22'!K483</f>
        <v>-449904224.92000002</v>
      </c>
      <c r="DR46" s="72">
        <f>'[1]BS 3-8-22'!L483</f>
        <v>-449904224.92000002</v>
      </c>
      <c r="DS46" s="72">
        <f>'[1]BS 3-8-22'!M483</f>
        <v>-449904224.92000002</v>
      </c>
      <c r="DT46" s="72">
        <f>'[1]BS 3-8-22'!N483</f>
        <v>-449904224.92000002</v>
      </c>
      <c r="DU46" s="72">
        <f>'[1]BS 3-8-22'!O483</f>
        <v>-449904224.92000002</v>
      </c>
      <c r="DV46" s="72">
        <f>'[1]BS 3-8-22'!P483</f>
        <v>-449904224.92000002</v>
      </c>
      <c r="DW46" s="72">
        <f>'[1]BS 3-8-22'!Q483</f>
        <v>-449904224.92000002</v>
      </c>
      <c r="DX46" s="70">
        <f>IFERROR(VLOOKUP(E46, [1]Jan!$C$25:$E$1000,3,FALSE),0)</f>
        <v>-449904224.92000002</v>
      </c>
      <c r="DY46" s="70">
        <f>IFERROR(VLOOKUP(E46, [1]Feb!$C$25:$E$1000,3,FALSE),0)</f>
        <v>-449904224.92000002</v>
      </c>
      <c r="DZ46" s="70">
        <f>IFERROR(VLOOKUP(E46, [1]Mar!$C$25:$E$1000,3,FALSE),0)</f>
        <v>-449904224.92000002</v>
      </c>
      <c r="EA46" s="70">
        <f>IFERROR(VLOOKUP(E46, [1]Apr!$C$25:$E$1000,3,FALSE),0)</f>
        <v>-449904224.92000002</v>
      </c>
      <c r="EB46" s="70">
        <f>IFERROR(VLOOKUP(E46, [1]May!$C$25:$E$1000,3,FALSE),0)</f>
        <v>-449904224.92000002</v>
      </c>
      <c r="EC46" s="70">
        <f>IFERROR(VLOOKUP(E46, [1]June!$C$25:$E$1000,3,FALSE),0)</f>
        <v>-449904224.92000002</v>
      </c>
      <c r="ED46" s="70">
        <f>IFERROR(VLOOKUP(E46, [1]July!$C$25:$E$1000,3,FALSE),0)</f>
        <v>-449904224.92000002</v>
      </c>
      <c r="EE46" s="70">
        <f>IFERROR(VLOOKUP(E46, [1]Aug!$C$25:$E$1000,3,FALSE),0)</f>
        <v>-449904224.92000002</v>
      </c>
      <c r="EF46" s="70">
        <f>IFERROR(VLOOKUP(E46, [1]Sept!$C$25:$E$1000,3,FALSE),0)</f>
        <v>-449904224.92000002</v>
      </c>
      <c r="EG46" s="70">
        <f>IFERROR(VLOOKUP(E46, [1]Oct!$C$25:$E$1000,3,FALSE),0)</f>
        <v>-449904224.92000002</v>
      </c>
      <c r="EH46" s="70">
        <f>IFERROR(VLOOKUP(E46, [1]Nov!$C$25:$E$1000,3,FALSE),0)</f>
        <v>-449904224.92000002</v>
      </c>
      <c r="EI46" s="70">
        <f>IFERROR(VLOOKUP(E46, [1]Dec!$C$25:$E$1000,3,FALSE),0)</f>
        <v>-449904224.92000002</v>
      </c>
      <c r="EJ46" s="36"/>
      <c r="EK46" s="36"/>
    </row>
    <row r="47" spans="1:141" ht="14.5" outlineLevel="1" x14ac:dyDescent="0.35">
      <c r="A47" s="45">
        <f t="shared" si="5"/>
        <v>40</v>
      </c>
      <c r="B47" s="63"/>
      <c r="C47" s="66">
        <v>211400</v>
      </c>
      <c r="D47" s="67" t="s">
        <v>1549</v>
      </c>
      <c r="E47" s="68">
        <f>VLOOKUP(C47,[1]Map!$A$1:$G$9913,7,FALSE)</f>
        <v>311020</v>
      </c>
      <c r="F47" s="68" t="str">
        <f>VLOOKUP(E47,[1]Map!$G$2:$H$9913,2,FALSE)</f>
        <v>CAPITAL</v>
      </c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2"/>
      <c r="U47" s="72"/>
      <c r="V47" s="72"/>
      <c r="W47" s="71"/>
      <c r="X47" s="71"/>
      <c r="Y47" s="71"/>
      <c r="Z47" s="71"/>
      <c r="AA47" s="71"/>
      <c r="AB47" s="71"/>
      <c r="AC47" s="71"/>
      <c r="AD47" s="71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>
        <v>0</v>
      </c>
      <c r="CO47" s="72">
        <v>0</v>
      </c>
      <c r="CP47" s="72">
        <v>0</v>
      </c>
      <c r="CQ47" s="72">
        <v>0</v>
      </c>
      <c r="CR47" s="72">
        <v>0</v>
      </c>
      <c r="CS47" s="72">
        <v>-93182343.75</v>
      </c>
      <c r="CT47" s="72">
        <v>-93182343.75</v>
      </c>
      <c r="CU47" s="72">
        <v>-93182343.75</v>
      </c>
      <c r="CV47" s="72">
        <v>-93182343.75</v>
      </c>
      <c r="CW47" s="72">
        <v>-93182343.75</v>
      </c>
      <c r="CX47" s="72">
        <v>-93182343.75</v>
      </c>
      <c r="CY47" s="72">
        <v>-93182343.75</v>
      </c>
      <c r="CZ47" s="72">
        <v>-93182343.75</v>
      </c>
      <c r="DA47" s="72">
        <v>-93182343.75</v>
      </c>
      <c r="DB47" s="72">
        <v>-93182343.75</v>
      </c>
      <c r="DC47" s="72">
        <v>-93182343.75</v>
      </c>
      <c r="DD47" s="72">
        <v>-93182343.75</v>
      </c>
      <c r="DE47" s="72">
        <v>-93182343.75</v>
      </c>
      <c r="DF47" s="72">
        <v>-93182343.75</v>
      </c>
      <c r="DG47" s="72">
        <v>-93182343.75</v>
      </c>
      <c r="DH47" s="72">
        <v>-93182343.75</v>
      </c>
      <c r="DI47" s="72">
        <v>-93182343.75</v>
      </c>
      <c r="DJ47" s="72">
        <v>-93182343.75</v>
      </c>
      <c r="DK47" s="72">
        <f>'[1]BS 3-8-22'!D484</f>
        <v>-93182343.75</v>
      </c>
      <c r="DL47" s="72">
        <f>'[1]BS 3-8-22'!F484</f>
        <v>-93182343.75</v>
      </c>
      <c r="DM47" s="72">
        <f>'[1]BS 3-8-22'!G484</f>
        <v>-93182343.75</v>
      </c>
      <c r="DN47" s="72">
        <f>'[1]BS 3-8-22'!H484</f>
        <v>-93182343.75</v>
      </c>
      <c r="DO47" s="72">
        <f>'[1]BS 3-8-22'!I484</f>
        <v>-93182343.75</v>
      </c>
      <c r="DP47" s="72">
        <f>'[1]BS 3-8-22'!J484</f>
        <v>-93182343.75</v>
      </c>
      <c r="DQ47" s="72">
        <f>'[1]BS 3-8-22'!K484</f>
        <v>-93182343.75</v>
      </c>
      <c r="DR47" s="72">
        <f>'[1]BS 3-8-22'!L484</f>
        <v>-93182343.75</v>
      </c>
      <c r="DS47" s="72">
        <f>'[1]BS 3-8-22'!M484</f>
        <v>-94752405.420000002</v>
      </c>
      <c r="DT47" s="72">
        <f>'[1]BS 3-8-22'!N484</f>
        <v>-95317387.459999993</v>
      </c>
      <c r="DU47" s="72">
        <f>'[1]BS 3-8-22'!O484</f>
        <v>-105317387.45999999</v>
      </c>
      <c r="DV47" s="72">
        <f>'[1]BS 3-8-22'!P484</f>
        <v>-197503695.09999999</v>
      </c>
      <c r="DW47" s="72">
        <f>'[1]BS 3-8-22'!Q484</f>
        <v>-209191887.84</v>
      </c>
      <c r="DX47" s="70">
        <f>IFERROR(VLOOKUP(E47, [1]Jan!$C$25:$E$1000,3,FALSE),0)</f>
        <v>-209718767.19</v>
      </c>
      <c r="DY47" s="70">
        <f>IFERROR(VLOOKUP(E47, [1]Feb!$C$25:$E$1000,3,FALSE),0)</f>
        <v>-209718767.19</v>
      </c>
      <c r="DZ47" s="70">
        <f>IFERROR(VLOOKUP(E47, [1]Mar!$C$25:$E$1000,3,FALSE),0)</f>
        <v>-209718767.19</v>
      </c>
      <c r="EA47" s="70">
        <f>IFERROR(VLOOKUP(E47, [1]Apr!$C$25:$E$1000,3,FALSE),0)</f>
        <v>-349425309.69</v>
      </c>
      <c r="EB47" s="70">
        <f>IFERROR(VLOOKUP(E47, [1]May!$C$25:$E$1000,3,FALSE),0)</f>
        <v>-349425309.69</v>
      </c>
      <c r="EC47" s="70">
        <f>IFERROR(VLOOKUP(E47, [1]June!$C$25:$E$1000,3,FALSE),0)</f>
        <v>-374708368.13999999</v>
      </c>
      <c r="ED47" s="70">
        <f>IFERROR(VLOOKUP(E47, [1]July!$C$25:$E$1000,3,FALSE),0)</f>
        <v>-377979701.74000001</v>
      </c>
      <c r="EE47" s="70">
        <f>IFERROR(VLOOKUP(E47, [1]Aug!$C$25:$E$1000,3,FALSE),0)</f>
        <v>-388579701.74000001</v>
      </c>
      <c r="EF47" s="70">
        <f>IFERROR(VLOOKUP(E47, [1]Sept!$C$25:$E$1000,3,FALSE),0)</f>
        <v>-388579701.74000001</v>
      </c>
      <c r="EG47" s="70">
        <f>IFERROR(VLOOKUP(E47, [1]Oct!$C$25:$E$1000,3,FALSE),0)</f>
        <v>-388579701.74000001</v>
      </c>
      <c r="EH47" s="70">
        <f>IFERROR(VLOOKUP(E47, [1]Nov!$C$25:$E$1000,3,FALSE),0)</f>
        <v>-388579701.74000001</v>
      </c>
      <c r="EI47" s="70">
        <f>IFERROR(VLOOKUP(E47, [1]Dec!$C$25:$E$1000,3,FALSE),0)</f>
        <v>-388579701.74000001</v>
      </c>
      <c r="EJ47" s="48"/>
      <c r="EK47" s="48"/>
    </row>
    <row r="48" spans="1:141" ht="14.5" outlineLevel="1" x14ac:dyDescent="0.35">
      <c r="A48" s="45">
        <f t="shared" si="5"/>
        <v>41</v>
      </c>
      <c r="B48" s="63"/>
      <c r="C48" s="66">
        <v>214001</v>
      </c>
      <c r="D48" s="67" t="s">
        <v>1551</v>
      </c>
      <c r="E48" s="68">
        <f>VLOOKUP(C48,[1]Map!$A$1:$G$9913,7,FALSE)</f>
        <v>311025</v>
      </c>
      <c r="F48" s="68" t="str">
        <f>VLOOKUP(E48,[1]Map!$G$2:$H$9913,2,FALSE)</f>
        <v>COMMON STOCK EXPENSE - DRIP &amp; ESPP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2">
        <v>0</v>
      </c>
      <c r="AF48" s="72">
        <v>0</v>
      </c>
      <c r="AG48" s="72">
        <v>0</v>
      </c>
      <c r="AH48" s="72">
        <v>0</v>
      </c>
      <c r="AI48" s="72">
        <v>0</v>
      </c>
      <c r="AJ48" s="72">
        <v>0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0</v>
      </c>
      <c r="AR48" s="72">
        <v>0</v>
      </c>
      <c r="AS48" s="72">
        <v>0</v>
      </c>
      <c r="AT48" s="72">
        <v>0</v>
      </c>
      <c r="AU48" s="72">
        <v>0</v>
      </c>
      <c r="AV48" s="72">
        <v>0</v>
      </c>
      <c r="AW48" s="72">
        <v>0</v>
      </c>
      <c r="AX48" s="72">
        <v>0</v>
      </c>
      <c r="AY48" s="72">
        <v>0</v>
      </c>
      <c r="AZ48" s="72">
        <v>0</v>
      </c>
      <c r="BA48" s="72">
        <v>0</v>
      </c>
      <c r="BB48" s="72">
        <v>0</v>
      </c>
      <c r="BC48" s="72">
        <v>0</v>
      </c>
      <c r="BD48" s="72">
        <v>0</v>
      </c>
      <c r="BE48" s="72">
        <v>0</v>
      </c>
      <c r="BF48" s="72">
        <v>0</v>
      </c>
      <c r="BG48" s="72">
        <v>0</v>
      </c>
      <c r="BH48" s="72">
        <v>0</v>
      </c>
      <c r="BI48" s="72">
        <v>0</v>
      </c>
      <c r="BJ48" s="72">
        <v>0</v>
      </c>
      <c r="BK48" s="72">
        <v>0</v>
      </c>
      <c r="BL48" s="72">
        <v>0</v>
      </c>
      <c r="BM48" s="72">
        <v>4922.16</v>
      </c>
      <c r="BN48" s="72">
        <v>6880.06</v>
      </c>
      <c r="BO48" s="72">
        <v>6880.06</v>
      </c>
      <c r="BP48" s="72">
        <v>6880.06</v>
      </c>
      <c r="BQ48" s="72">
        <v>6880.06</v>
      </c>
      <c r="BR48" s="72">
        <v>6880.06</v>
      </c>
      <c r="BS48" s="72">
        <v>6880.06</v>
      </c>
      <c r="BT48" s="72">
        <v>6880.06</v>
      </c>
      <c r="BU48" s="72">
        <v>6880.06</v>
      </c>
      <c r="BV48" s="72">
        <v>6880.06</v>
      </c>
      <c r="BW48" s="72">
        <v>6880.06</v>
      </c>
      <c r="BX48" s="72">
        <v>6880.06</v>
      </c>
      <c r="BY48" s="72">
        <v>6880.06</v>
      </c>
      <c r="BZ48" s="72">
        <v>6880.06</v>
      </c>
      <c r="CA48" s="72">
        <v>6880.06</v>
      </c>
      <c r="CB48" s="72">
        <v>6880.06</v>
      </c>
      <c r="CC48" s="72">
        <v>6880.06</v>
      </c>
      <c r="CD48" s="72">
        <v>6880.06</v>
      </c>
      <c r="CE48" s="72">
        <v>6880.06</v>
      </c>
      <c r="CF48" s="72">
        <v>6880.06</v>
      </c>
      <c r="CG48" s="72">
        <v>6880.06</v>
      </c>
      <c r="CH48" s="72">
        <v>6880.06</v>
      </c>
      <c r="CI48" s="72">
        <v>6880.06</v>
      </c>
      <c r="CJ48" s="72">
        <v>6880.06</v>
      </c>
      <c r="CK48" s="72">
        <v>6880.06</v>
      </c>
      <c r="CL48" s="72">
        <v>6880.06</v>
      </c>
      <c r="CM48" s="72">
        <v>6880.06</v>
      </c>
      <c r="CN48" s="72">
        <v>6880.06</v>
      </c>
      <c r="CO48" s="72">
        <v>6880.06</v>
      </c>
      <c r="CP48" s="72">
        <v>6880.06</v>
      </c>
      <c r="CQ48" s="72">
        <v>6880.06</v>
      </c>
      <c r="CR48" s="72">
        <v>6880.06</v>
      </c>
      <c r="CS48" s="72">
        <v>6880.06</v>
      </c>
      <c r="CT48" s="72">
        <v>6880.06</v>
      </c>
      <c r="CU48" s="72">
        <v>6880.06</v>
      </c>
      <c r="CV48" s="72">
        <v>6880.06</v>
      </c>
      <c r="CW48" s="72">
        <v>6880.06</v>
      </c>
      <c r="CX48" s="72">
        <v>6880.06</v>
      </c>
      <c r="CY48" s="72">
        <v>6880.06</v>
      </c>
      <c r="CZ48" s="72">
        <v>6880.06</v>
      </c>
      <c r="DA48" s="72">
        <v>6880.06</v>
      </c>
      <c r="DB48" s="72">
        <v>6880.06</v>
      </c>
      <c r="DC48" s="72">
        <v>6880.06</v>
      </c>
      <c r="DD48" s="72">
        <v>6880.06</v>
      </c>
      <c r="DE48" s="72">
        <v>6880.06</v>
      </c>
      <c r="DF48" s="72">
        <v>6880.06</v>
      </c>
      <c r="DG48" s="72">
        <v>6880.06</v>
      </c>
      <c r="DH48" s="72">
        <v>6880.06</v>
      </c>
      <c r="DI48" s="72">
        <v>6880.06</v>
      </c>
      <c r="DJ48" s="72">
        <v>6880.06</v>
      </c>
      <c r="DK48" s="72">
        <f>'[1]BS 3-8-22'!D485</f>
        <v>6880.06</v>
      </c>
      <c r="DL48" s="72">
        <f>'[1]BS 3-8-22'!F485</f>
        <v>6880.06</v>
      </c>
      <c r="DM48" s="72">
        <f>'[1]BS 3-8-22'!G485</f>
        <v>6880.06</v>
      </c>
      <c r="DN48" s="72">
        <f>'[1]BS 3-8-22'!H485</f>
        <v>6880.06</v>
      </c>
      <c r="DO48" s="72">
        <f>'[1]BS 3-8-22'!I485</f>
        <v>6880.06</v>
      </c>
      <c r="DP48" s="72">
        <f>'[1]BS 3-8-22'!J485</f>
        <v>6880.06</v>
      </c>
      <c r="DQ48" s="72">
        <f>'[1]BS 3-8-22'!K485</f>
        <v>6880.06</v>
      </c>
      <c r="DR48" s="72">
        <f>'[1]BS 3-8-22'!L485</f>
        <v>6880.06</v>
      </c>
      <c r="DS48" s="72">
        <f>'[1]BS 3-8-22'!M485</f>
        <v>6880.06</v>
      </c>
      <c r="DT48" s="72">
        <f>'[1]BS 3-8-22'!N485</f>
        <v>6880.06</v>
      </c>
      <c r="DU48" s="72">
        <f>'[1]BS 3-8-22'!O485</f>
        <v>6880.06</v>
      </c>
      <c r="DV48" s="72">
        <f>'[1]BS 3-8-22'!P485</f>
        <v>6880.06</v>
      </c>
      <c r="DW48" s="72">
        <f>'[1]BS 3-8-22'!Q485</f>
        <v>6880.06</v>
      </c>
      <c r="DX48" s="70">
        <f>IFERROR(VLOOKUP(E48, [1]Jan!$C$25:$E$1000,3,FALSE),0)</f>
        <v>6880.06</v>
      </c>
      <c r="DY48" s="70">
        <f>IFERROR(VLOOKUP(E48, [1]Feb!$C$25:$E$1000,3,FALSE),0)</f>
        <v>6880.06</v>
      </c>
      <c r="DZ48" s="70">
        <f>IFERROR(VLOOKUP(E48, [1]Mar!$C$25:$E$1000,3,FALSE),0)</f>
        <v>6880.06</v>
      </c>
      <c r="EA48" s="70">
        <f>IFERROR(VLOOKUP(E48, [1]Apr!$C$25:$E$1000,3,FALSE),0)</f>
        <v>6880.06</v>
      </c>
      <c r="EB48" s="70">
        <f>IFERROR(VLOOKUP(E48, [1]May!$C$25:$E$1000,3,FALSE),0)</f>
        <v>6880.06</v>
      </c>
      <c r="EC48" s="70">
        <f>IFERROR(VLOOKUP(E48, [1]June!$C$25:$E$1000,3,FALSE),0)</f>
        <v>6880.06</v>
      </c>
      <c r="ED48" s="70">
        <f>IFERROR(VLOOKUP(E48, [1]July!$C$25:$E$1000,3,FALSE),0)</f>
        <v>6880.06</v>
      </c>
      <c r="EE48" s="70">
        <f>IFERROR(VLOOKUP(E48, [1]Aug!$C$25:$E$1000,3,FALSE),0)</f>
        <v>6880.06</v>
      </c>
      <c r="EF48" s="70">
        <f>IFERROR(VLOOKUP(E48, [1]Sept!$C$25:$E$1000,3,FALSE),0)</f>
        <v>6880.06</v>
      </c>
      <c r="EG48" s="70">
        <f>IFERROR(VLOOKUP(E48, [1]Oct!$C$25:$E$1000,3,FALSE),0)</f>
        <v>6880.06</v>
      </c>
      <c r="EH48" s="70">
        <f>IFERROR(VLOOKUP(E48, [1]Nov!$C$25:$E$1000,3,FALSE),0)</f>
        <v>6880.06</v>
      </c>
      <c r="EI48" s="70">
        <f>IFERROR(VLOOKUP(E48, [1]Dec!$C$25:$E$1000,3,FALSE),0)</f>
        <v>6880.06</v>
      </c>
      <c r="EJ48" s="36"/>
      <c r="EK48" s="36"/>
    </row>
    <row r="49" spans="1:141" ht="14.5" outlineLevel="1" x14ac:dyDescent="0.35">
      <c r="A49" s="45">
        <f t="shared" si="5"/>
        <v>42</v>
      </c>
      <c r="B49" s="63"/>
      <c r="C49" s="66">
        <v>214002</v>
      </c>
      <c r="D49" s="67" t="s">
        <v>1553</v>
      </c>
      <c r="E49" s="68">
        <f>VLOOKUP(C49,[1]Map!$A$1:$G$9913,7,FALSE)</f>
        <v>311030</v>
      </c>
      <c r="F49" s="68" t="str">
        <f>VLOOKUP(E49,[1]Map!$G$2:$H$9913,2,FALSE)</f>
        <v>COMMON STOCK EXPENSE - ISSUANCE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>
        <v>4111283.18</v>
      </c>
      <c r="CN49" s="72">
        <v>4111283.18</v>
      </c>
      <c r="CO49" s="72">
        <v>4111283.18</v>
      </c>
      <c r="CP49" s="72">
        <v>4111283.18</v>
      </c>
      <c r="CQ49" s="72">
        <v>4111283.18</v>
      </c>
      <c r="CR49" s="72">
        <v>4118987.18</v>
      </c>
      <c r="CS49" s="72">
        <v>4111283.18</v>
      </c>
      <c r="CT49" s="72">
        <v>4111283.18</v>
      </c>
      <c r="CU49" s="72">
        <v>4111283.18</v>
      </c>
      <c r="CV49" s="72">
        <v>4111283.18</v>
      </c>
      <c r="CW49" s="72">
        <v>4111283.18</v>
      </c>
      <c r="CX49" s="72">
        <v>4152368.18</v>
      </c>
      <c r="CY49" s="72">
        <v>4188234.08</v>
      </c>
      <c r="CZ49" s="72">
        <v>4138693.68</v>
      </c>
      <c r="DA49" s="72">
        <v>4156934.68</v>
      </c>
      <c r="DB49" s="72">
        <v>4188234.08</v>
      </c>
      <c r="DC49" s="72">
        <v>4188234.08</v>
      </c>
      <c r="DD49" s="72">
        <v>4188234.08</v>
      </c>
      <c r="DE49" s="72">
        <v>4188234.08</v>
      </c>
      <c r="DF49" s="72">
        <v>4188234.08</v>
      </c>
      <c r="DG49" s="72">
        <v>4188234.08</v>
      </c>
      <c r="DH49" s="72">
        <v>4188234.08</v>
      </c>
      <c r="DI49" s="72">
        <v>4188234.08</v>
      </c>
      <c r="DJ49" s="72">
        <v>4188234.08</v>
      </c>
      <c r="DK49" s="72">
        <f>'[1]BS 3-8-22'!D486</f>
        <v>4188234.08</v>
      </c>
      <c r="DL49" s="72">
        <f>'[1]BS 3-8-22'!F486</f>
        <v>4188234.08</v>
      </c>
      <c r="DM49" s="72">
        <f>'[1]BS 3-8-22'!G486</f>
        <v>4188234.08</v>
      </c>
      <c r="DN49" s="72">
        <f>'[1]BS 3-8-22'!H486</f>
        <v>4188234.08</v>
      </c>
      <c r="DO49" s="72">
        <f>'[1]BS 3-8-22'!I486</f>
        <v>4188234.08</v>
      </c>
      <c r="DP49" s="72">
        <f>'[1]BS 3-8-22'!J486</f>
        <v>4188234.08</v>
      </c>
      <c r="DQ49" s="72">
        <f>'[1]BS 3-8-22'!K486</f>
        <v>4188234.08</v>
      </c>
      <c r="DR49" s="72">
        <f>'[1]BS 3-8-22'!L486</f>
        <v>4188234.08</v>
      </c>
      <c r="DS49" s="72">
        <f>'[1]BS 3-8-22'!M486</f>
        <v>4188234.08</v>
      </c>
      <c r="DT49" s="72">
        <f>'[1]BS 3-8-22'!N486</f>
        <v>4188234.08</v>
      </c>
      <c r="DU49" s="72">
        <f>'[1]BS 3-8-22'!O486</f>
        <v>4188234.08</v>
      </c>
      <c r="DV49" s="72">
        <f>'[1]BS 3-8-22'!P486</f>
        <v>4188234.08</v>
      </c>
      <c r="DW49" s="72">
        <f>'[1]BS 3-8-22'!Q486</f>
        <v>4188234.08</v>
      </c>
      <c r="DX49" s="70">
        <f>IFERROR(VLOOKUP(E49, [1]Jan!$C$25:$E$1000,3,FALSE),0)</f>
        <v>4188234.08</v>
      </c>
      <c r="DY49" s="70">
        <f>IFERROR(VLOOKUP(E49, [1]Feb!$C$25:$E$1000,3,FALSE),0)</f>
        <v>4188234.08</v>
      </c>
      <c r="DZ49" s="70">
        <f>IFERROR(VLOOKUP(E49, [1]Mar!$C$25:$E$1000,3,FALSE),0)</f>
        <v>4188234.08</v>
      </c>
      <c r="EA49" s="70">
        <f>IFERROR(VLOOKUP(E49, [1]Apr!$C$25:$E$1000,3,FALSE),0)</f>
        <v>4188234.08</v>
      </c>
      <c r="EB49" s="70">
        <f>IFERROR(VLOOKUP(E49, [1]May!$C$25:$E$1000,3,FALSE),0)</f>
        <v>4188234.08</v>
      </c>
      <c r="EC49" s="70">
        <f>IFERROR(VLOOKUP(E49, [1]June!$C$25:$E$1000,3,FALSE),0)</f>
        <v>4188234.08</v>
      </c>
      <c r="ED49" s="70">
        <f>IFERROR(VLOOKUP(E49, [1]July!$C$25:$E$1000,3,FALSE),0)</f>
        <v>4188234.08</v>
      </c>
      <c r="EE49" s="70">
        <f>IFERROR(VLOOKUP(E49, [1]Aug!$C$25:$E$1000,3,FALSE),0)</f>
        <v>4188234.08</v>
      </c>
      <c r="EF49" s="70">
        <f>IFERROR(VLOOKUP(E49, [1]Sept!$C$25:$E$1000,3,FALSE),0)</f>
        <v>4188234.08</v>
      </c>
      <c r="EG49" s="70">
        <f>IFERROR(VLOOKUP(E49, [1]Oct!$C$25:$E$1000,3,FALSE),0)</f>
        <v>4188234.08</v>
      </c>
      <c r="EH49" s="70">
        <f>IFERROR(VLOOKUP(E49, [1]Nov!$C$25:$E$1000,3,FALSE),0)</f>
        <v>4188234.08</v>
      </c>
      <c r="EI49" s="70">
        <f>IFERROR(VLOOKUP(E49, [1]Dec!$C$25:$E$1000,3,FALSE),0)</f>
        <v>4188234.08</v>
      </c>
      <c r="EJ49" s="48"/>
      <c r="EK49" s="48"/>
    </row>
    <row r="50" spans="1:141" s="73" customFormat="1" ht="14.5" outlineLevel="1" x14ac:dyDescent="0.35">
      <c r="A50" s="45">
        <f t="shared" si="5"/>
        <v>43</v>
      </c>
      <c r="B50" s="63"/>
      <c r="C50" s="66">
        <v>207001</v>
      </c>
      <c r="D50" s="67" t="s">
        <v>1555</v>
      </c>
      <c r="E50" s="68">
        <f>VLOOKUP(C50,[1]Map!$A$1:$G$9913,7,FALSE)</f>
        <v>311205</v>
      </c>
      <c r="F50" s="68" t="str">
        <f>VLOOKUP(E50,[1]Map!$G$2:$H$9913,2,FALSE)</f>
        <v>PREM-CAP STOCK-OTHER</v>
      </c>
      <c r="G50" s="71">
        <v>-293561404.88999999</v>
      </c>
      <c r="H50" s="71">
        <v>-293561404.88999999</v>
      </c>
      <c r="I50" s="71">
        <v>-293561404.88999999</v>
      </c>
      <c r="J50" s="71">
        <v>-293561404.88999999</v>
      </c>
      <c r="K50" s="71">
        <v>-293561404.88999999</v>
      </c>
      <c r="L50" s="71">
        <v>-293561404.88999999</v>
      </c>
      <c r="M50" s="71">
        <v>-293561404.88999999</v>
      </c>
      <c r="N50" s="71">
        <v>-293561404.88999999</v>
      </c>
      <c r="O50" s="71">
        <v>-293561404.88999999</v>
      </c>
      <c r="P50" s="71">
        <v>-293561404.88999999</v>
      </c>
      <c r="Q50" s="71">
        <v>-293561404.88999999</v>
      </c>
      <c r="R50" s="71">
        <v>-293561404.88999999</v>
      </c>
      <c r="S50" s="71">
        <v>-293561404.88999999</v>
      </c>
      <c r="T50" s="71">
        <v>-293561404.88999999</v>
      </c>
      <c r="U50" s="71">
        <v>-293561404.88999999</v>
      </c>
      <c r="V50" s="71">
        <v>-293561404.88999999</v>
      </c>
      <c r="W50" s="71">
        <v>-293561404.88999999</v>
      </c>
      <c r="X50" s="71">
        <v>-293561404.88999999</v>
      </c>
      <c r="Y50" s="71">
        <v>-293561404.88999999</v>
      </c>
      <c r="Z50" s="71">
        <v>-293561404.88999999</v>
      </c>
      <c r="AA50" s="71">
        <v>-293561404.88999999</v>
      </c>
      <c r="AB50" s="71">
        <v>-293561404.88999999</v>
      </c>
      <c r="AC50" s="71">
        <v>-293561404.88999999</v>
      </c>
      <c r="AD50" s="71">
        <v>-293561404.88999999</v>
      </c>
      <c r="AE50" s="72">
        <v>-293561404.88999999</v>
      </c>
      <c r="AF50" s="72">
        <v>-293561404.88999999</v>
      </c>
      <c r="AG50" s="72">
        <v>-293561404.88999999</v>
      </c>
      <c r="AH50" s="72">
        <v>-293561404.88999999</v>
      </c>
      <c r="AI50" s="72">
        <v>-293561404.88999999</v>
      </c>
      <c r="AJ50" s="72">
        <v>-293561404.88999999</v>
      </c>
      <c r="AK50" s="72">
        <v>-293561404.88999999</v>
      </c>
      <c r="AL50" s="72">
        <v>-293561404.88999999</v>
      </c>
      <c r="AM50" s="72">
        <v>-293561404.88999999</v>
      </c>
      <c r="AN50" s="72">
        <v>-293561404.88999999</v>
      </c>
      <c r="AO50" s="72">
        <v>-293561404.88999999</v>
      </c>
      <c r="AP50" s="72">
        <v>-293561404.88999999</v>
      </c>
      <c r="AQ50" s="72">
        <v>-293561404.88999999</v>
      </c>
      <c r="AR50" s="72">
        <v>-293561404.88999999</v>
      </c>
      <c r="AS50" s="72">
        <v>-293561404.88999999</v>
      </c>
      <c r="AT50" s="72">
        <v>-293561404.88999999</v>
      </c>
      <c r="AU50" s="72">
        <v>-293561404.88999999</v>
      </c>
      <c r="AV50" s="72">
        <v>-293561404.88999999</v>
      </c>
      <c r="AW50" s="72">
        <v>-293561404.88999999</v>
      </c>
      <c r="AX50" s="72">
        <v>-293561404.88999999</v>
      </c>
      <c r="AY50" s="72">
        <v>-293561404.88999999</v>
      </c>
      <c r="AZ50" s="72">
        <v>-293561404.88999999</v>
      </c>
      <c r="BA50" s="72">
        <v>-293561404.88999999</v>
      </c>
      <c r="BB50" s="72">
        <v>-293561404.88999999</v>
      </c>
      <c r="BC50" s="72">
        <v>-293561404.88999999</v>
      </c>
      <c r="BD50" s="72">
        <v>-293561404.88999999</v>
      </c>
      <c r="BE50" s="72">
        <v>-293561404.88999999</v>
      </c>
      <c r="BF50" s="72">
        <v>-293561404.88999999</v>
      </c>
      <c r="BG50" s="72">
        <v>-293561404.88999999</v>
      </c>
      <c r="BH50" s="72">
        <v>-293561404.88999999</v>
      </c>
      <c r="BI50" s="72">
        <v>-293561404.88999999</v>
      </c>
      <c r="BJ50" s="72">
        <v>-293561404.88999999</v>
      </c>
      <c r="BK50" s="72">
        <v>-293561404.88999999</v>
      </c>
      <c r="BL50" s="72">
        <v>-293561404.88999999</v>
      </c>
      <c r="BM50" s="72">
        <v>-293561404.88999999</v>
      </c>
      <c r="BN50" s="72">
        <v>-293561404.88999999</v>
      </c>
      <c r="BO50" s="72">
        <v>-293561404.88999999</v>
      </c>
      <c r="BP50" s="72">
        <v>-293561404.88999999</v>
      </c>
      <c r="BQ50" s="72">
        <v>-293561404.88999999</v>
      </c>
      <c r="BR50" s="72">
        <v>-293561404.88999999</v>
      </c>
      <c r="BS50" s="72">
        <v>-293561404.88999999</v>
      </c>
      <c r="BT50" s="72">
        <v>-293561404.88999999</v>
      </c>
      <c r="BU50" s="72">
        <v>-293561404.88999999</v>
      </c>
      <c r="BV50" s="72">
        <v>-293561404.88999999</v>
      </c>
      <c r="BW50" s="72">
        <v>-293561404.88999999</v>
      </c>
      <c r="BX50" s="72">
        <v>-293561404.88999999</v>
      </c>
      <c r="BY50" s="72">
        <v>-293561404.88999999</v>
      </c>
      <c r="BZ50" s="72">
        <v>-293561404.88999999</v>
      </c>
      <c r="CA50" s="72">
        <v>-293561404.88999999</v>
      </c>
      <c r="CB50" s="72">
        <v>-293561404.88999999</v>
      </c>
      <c r="CC50" s="72">
        <v>-293561404.88999999</v>
      </c>
      <c r="CD50" s="72">
        <v>-293561404.88999999</v>
      </c>
      <c r="CE50" s="72">
        <v>-293561404.88999999</v>
      </c>
      <c r="CF50" s="72">
        <v>-293561404.88999999</v>
      </c>
      <c r="CG50" s="72">
        <v>-293561404.88999999</v>
      </c>
      <c r="CH50" s="72">
        <v>-293561404.88999999</v>
      </c>
      <c r="CI50" s="72">
        <v>-293561404.88999999</v>
      </c>
      <c r="CJ50" s="72">
        <v>-293561404.88999999</v>
      </c>
      <c r="CK50" s="72">
        <v>-293561404.88999999</v>
      </c>
      <c r="CL50" s="72">
        <v>-293561404.88999999</v>
      </c>
      <c r="CM50" s="72">
        <v>-293561404.88999999</v>
      </c>
      <c r="CN50" s="72">
        <v>-293561404.88999999</v>
      </c>
      <c r="CO50" s="72">
        <v>-293561404.88999999</v>
      </c>
      <c r="CP50" s="72">
        <v>-293561404.88999999</v>
      </c>
      <c r="CQ50" s="72">
        <v>-293561404.88999999</v>
      </c>
      <c r="CR50" s="72">
        <v>-293561404.88999999</v>
      </c>
      <c r="CS50" s="72">
        <v>-293561404.88999999</v>
      </c>
      <c r="CT50" s="72">
        <v>-293561404.88999999</v>
      </c>
      <c r="CU50" s="72">
        <v>-293561404.88999999</v>
      </c>
      <c r="CV50" s="72">
        <v>-293561404.88999999</v>
      </c>
      <c r="CW50" s="72">
        <v>-293561404.88999999</v>
      </c>
      <c r="CX50" s="72">
        <v>-293561404.88999999</v>
      </c>
      <c r="CY50" s="72">
        <v>-293561404.88999999</v>
      </c>
      <c r="CZ50" s="72">
        <v>-293561404.88999999</v>
      </c>
      <c r="DA50" s="72">
        <v>-293561404.88999999</v>
      </c>
      <c r="DB50" s="72">
        <v>-293561404.88999999</v>
      </c>
      <c r="DC50" s="72">
        <v>-293561404.88999999</v>
      </c>
      <c r="DD50" s="72">
        <v>-293561404.88999999</v>
      </c>
      <c r="DE50" s="72">
        <v>-293561404.88999999</v>
      </c>
      <c r="DF50" s="72">
        <v>-293561404.88999999</v>
      </c>
      <c r="DG50" s="72">
        <v>-293561404.88999999</v>
      </c>
      <c r="DH50" s="72">
        <v>-293561404.88999999</v>
      </c>
      <c r="DI50" s="72">
        <v>-293561404.88999999</v>
      </c>
      <c r="DJ50" s="72">
        <v>-293561404.88999999</v>
      </c>
      <c r="DK50" s="72">
        <f>'[1]BS 3-8-22'!D488</f>
        <v>-293561404.88999999</v>
      </c>
      <c r="DL50" s="72">
        <f>'[1]BS 3-8-22'!F488</f>
        <v>-293561404.88999999</v>
      </c>
      <c r="DM50" s="72">
        <f>'[1]BS 3-8-22'!G488</f>
        <v>-293561404.88999999</v>
      </c>
      <c r="DN50" s="72">
        <f>'[1]BS 3-8-22'!H488</f>
        <v>-293561404.88999999</v>
      </c>
      <c r="DO50" s="72">
        <f>'[1]BS 3-8-22'!I488</f>
        <v>-293561404.88999999</v>
      </c>
      <c r="DP50" s="72">
        <f>'[1]BS 3-8-22'!J488</f>
        <v>-293561404.88999999</v>
      </c>
      <c r="DQ50" s="72">
        <f>'[1]BS 3-8-22'!K488</f>
        <v>-293561404.88999999</v>
      </c>
      <c r="DR50" s="72">
        <f>'[1]BS 3-8-22'!L488</f>
        <v>-293561404.88999999</v>
      </c>
      <c r="DS50" s="72">
        <f>'[1]BS 3-8-22'!M488</f>
        <v>-293561404.88999999</v>
      </c>
      <c r="DT50" s="72">
        <f>'[1]BS 3-8-22'!N488</f>
        <v>-293561404.88999999</v>
      </c>
      <c r="DU50" s="72">
        <f>'[1]BS 3-8-22'!O488</f>
        <v>-293561404.88999999</v>
      </c>
      <c r="DV50" s="72">
        <f>'[1]BS 3-8-22'!P488</f>
        <v>-293561404.88999999</v>
      </c>
      <c r="DW50" s="72">
        <f>'[1]BS 3-8-22'!Q488</f>
        <v>-293561404.88999999</v>
      </c>
      <c r="DX50" s="70">
        <f>IFERROR(VLOOKUP(E50, [1]Jan!$C$25:$E$1000,3,FALSE),0)</f>
        <v>-293561404.88999999</v>
      </c>
      <c r="DY50" s="70">
        <f>IFERROR(VLOOKUP(E50, [1]Feb!$C$25:$E$1000,3,FALSE),0)</f>
        <v>-293561404.88999999</v>
      </c>
      <c r="DZ50" s="70">
        <f>IFERROR(VLOOKUP(E50, [1]Mar!$C$25:$E$1000,3,FALSE),0)</f>
        <v>-293561404.88999999</v>
      </c>
      <c r="EA50" s="70">
        <f>IFERROR(VLOOKUP(E50, [1]Apr!$C$25:$E$1000,3,FALSE),0)</f>
        <v>-293561404.88999999</v>
      </c>
      <c r="EB50" s="70">
        <f>IFERROR(VLOOKUP(E50, [1]May!$C$25:$E$1000,3,FALSE),0)</f>
        <v>-293561404.88999999</v>
      </c>
      <c r="EC50" s="70">
        <f>IFERROR(VLOOKUP(E50, [1]June!$C$25:$E$1000,3,FALSE),0)</f>
        <v>-293561404.88999999</v>
      </c>
      <c r="ED50" s="70">
        <f>IFERROR(VLOOKUP(E50, [1]July!$C$25:$E$1000,3,FALSE),0)</f>
        <v>-293561404.88999999</v>
      </c>
      <c r="EE50" s="70">
        <f>IFERROR(VLOOKUP(E50, [1]Aug!$C$25:$E$1000,3,FALSE),0)</f>
        <v>-293561404.88999999</v>
      </c>
      <c r="EF50" s="70">
        <f>IFERROR(VLOOKUP(E50, [1]Sept!$C$25:$E$1000,3,FALSE),0)</f>
        <v>-293561404.88999999</v>
      </c>
      <c r="EG50" s="70">
        <f>IFERROR(VLOOKUP(E50, [1]Oct!$C$25:$E$1000,3,FALSE),0)</f>
        <v>-293561404.88999999</v>
      </c>
      <c r="EH50" s="70">
        <f>IFERROR(VLOOKUP(E50, [1]Nov!$C$25:$E$1000,3,FALSE),0)</f>
        <v>-293561404.88999999</v>
      </c>
      <c r="EI50" s="70">
        <f>IFERROR(VLOOKUP(E50, [1]Dec!$C$25:$E$1000,3,FALSE),0)</f>
        <v>-293561404.88999999</v>
      </c>
      <c r="EJ50" s="19"/>
      <c r="EK50" s="19"/>
    </row>
    <row r="51" spans="1:141" s="73" customFormat="1" ht="14.5" outlineLevel="1" x14ac:dyDescent="0.35">
      <c r="A51" s="45">
        <f t="shared" si="5"/>
        <v>44</v>
      </c>
      <c r="B51" s="63"/>
      <c r="C51" s="66">
        <v>207003</v>
      </c>
      <c r="D51" s="67" t="s">
        <v>1557</v>
      </c>
      <c r="E51" s="68">
        <f>VLOOKUP(C51,[1]Map!$A$1:$G$9913,7,FALSE)</f>
        <v>311210</v>
      </c>
      <c r="F51" s="68" t="str">
        <f>VLOOKUP(E51,[1]Map!$G$2:$H$9913,2,FALSE)</f>
        <v>APIC - STOCK BASED COMP</v>
      </c>
      <c r="G51" s="71">
        <v>-2702604.43</v>
      </c>
      <c r="H51" s="71">
        <v>-2680360.25</v>
      </c>
      <c r="I51" s="71">
        <v>-2721508.16</v>
      </c>
      <c r="J51" s="71">
        <v>-2819682.33</v>
      </c>
      <c r="K51" s="71">
        <v>-2885345.18</v>
      </c>
      <c r="L51" s="71">
        <v>-2921688.43</v>
      </c>
      <c r="M51" s="71">
        <v>-2973223.99</v>
      </c>
      <c r="N51" s="71">
        <v>-3022362.82</v>
      </c>
      <c r="O51" s="71">
        <v>-3008855.15</v>
      </c>
      <c r="P51" s="71">
        <v>-3071122.77</v>
      </c>
      <c r="Q51" s="71">
        <v>-3093469.32</v>
      </c>
      <c r="R51" s="71">
        <v>-3159774.32</v>
      </c>
      <c r="S51" s="71">
        <v>-3232907.32</v>
      </c>
      <c r="T51" s="71">
        <v>-3293907.32</v>
      </c>
      <c r="U51" s="71">
        <v>-3354907.32</v>
      </c>
      <c r="V51" s="71">
        <v>-3178869.07</v>
      </c>
      <c r="W51" s="71">
        <v>-3230451.84</v>
      </c>
      <c r="X51" s="71">
        <v>-3350520.69</v>
      </c>
      <c r="Y51" s="71">
        <v>-3436204.69</v>
      </c>
      <c r="Z51" s="71">
        <v>-3520899.55</v>
      </c>
      <c r="AA51" s="71">
        <v>-3606583.55</v>
      </c>
      <c r="AB51" s="71">
        <v>-3699729.36</v>
      </c>
      <c r="AC51" s="71">
        <v>-3797971.36</v>
      </c>
      <c r="AD51" s="71">
        <v>-3887821.36</v>
      </c>
      <c r="AE51" s="72">
        <v>-3914802.81</v>
      </c>
      <c r="AF51" s="72">
        <v>-3985684.38</v>
      </c>
      <c r="AG51" s="72">
        <v>-4061273.38</v>
      </c>
      <c r="AH51" s="72">
        <v>-3572872.75</v>
      </c>
      <c r="AI51" s="72">
        <v>-3624992.14</v>
      </c>
      <c r="AJ51" s="72">
        <v>-3723289.49</v>
      </c>
      <c r="AK51" s="72">
        <v>-3797784.67</v>
      </c>
      <c r="AL51" s="72">
        <v>-3847867.19</v>
      </c>
      <c r="AM51" s="72">
        <v>-3952838.19</v>
      </c>
      <c r="AN51" s="72">
        <v>-4052061.51</v>
      </c>
      <c r="AO51" s="72">
        <v>-4142332.86</v>
      </c>
      <c r="AP51" s="72">
        <v>-4223916.84</v>
      </c>
      <c r="AQ51" s="72">
        <v>-4193428.95</v>
      </c>
      <c r="AR51" s="72">
        <v>-4270503.33</v>
      </c>
      <c r="AS51" s="72">
        <v>-4360951.8600000003</v>
      </c>
      <c r="AT51" s="72">
        <v>-3598752.68</v>
      </c>
      <c r="AU51" s="72">
        <v>-3696430.01</v>
      </c>
      <c r="AV51" s="72">
        <v>-3819370.01</v>
      </c>
      <c r="AW51" s="72">
        <v>-3905371.41</v>
      </c>
      <c r="AX51" s="72">
        <v>-4038830.41</v>
      </c>
      <c r="AY51" s="72">
        <v>-4168987.81</v>
      </c>
      <c r="AZ51" s="72">
        <v>-4275548.17</v>
      </c>
      <c r="BA51" s="72">
        <v>-4374853.57</v>
      </c>
      <c r="BB51" s="72">
        <v>-4433137.78</v>
      </c>
      <c r="BC51" s="72">
        <v>-4404304.72</v>
      </c>
      <c r="BD51" s="72">
        <v>-4506998.82</v>
      </c>
      <c r="BE51" s="72">
        <v>-4592463.87</v>
      </c>
      <c r="BF51" s="72">
        <v>-3645253.77</v>
      </c>
      <c r="BG51" s="72">
        <v>-3727731.25</v>
      </c>
      <c r="BH51" s="72">
        <v>-3589561.28</v>
      </c>
      <c r="BI51" s="72">
        <v>-3462351.41</v>
      </c>
      <c r="BJ51" s="72">
        <v>-3547858.41</v>
      </c>
      <c r="BK51" s="72">
        <v>-3586508.83</v>
      </c>
      <c r="BL51" s="72">
        <v>-3601078.75</v>
      </c>
      <c r="BM51" s="72">
        <v>-3674256.75</v>
      </c>
      <c r="BN51" s="72">
        <v>-3515632.95</v>
      </c>
      <c r="BO51" s="72">
        <v>-3564230.87</v>
      </c>
      <c r="BP51" s="72">
        <v>-3687975.37</v>
      </c>
      <c r="BQ51" s="72">
        <v>-3785156.37</v>
      </c>
      <c r="BR51" s="72">
        <v>-2894869.56</v>
      </c>
      <c r="BS51" s="72">
        <v>-3037809.56</v>
      </c>
      <c r="BT51" s="72">
        <v>-2938301.49</v>
      </c>
      <c r="BU51" s="72">
        <v>-2938824.82</v>
      </c>
      <c r="BV51" s="72">
        <v>-2989106.2</v>
      </c>
      <c r="BW51" s="72">
        <v>-3043069.03</v>
      </c>
      <c r="BX51" s="72">
        <v>-2872439.43</v>
      </c>
      <c r="BY51" s="72">
        <v>-2974581.43</v>
      </c>
      <c r="BZ51" s="72">
        <v>-3048916.37</v>
      </c>
      <c r="CA51" s="72">
        <v>-3148794.37</v>
      </c>
      <c r="CB51" s="72">
        <v>-3287749.37</v>
      </c>
      <c r="CC51" s="72">
        <v>-3426704.37</v>
      </c>
      <c r="CD51" s="72">
        <v>-2680749.8199999998</v>
      </c>
      <c r="CE51" s="72">
        <v>-2708893.96</v>
      </c>
      <c r="CF51" s="72">
        <v>-2641992.16</v>
      </c>
      <c r="CG51" s="72">
        <v>-2754669.16</v>
      </c>
      <c r="CH51" s="72">
        <v>-2865863.07</v>
      </c>
      <c r="CI51" s="72">
        <v>-2885432.77</v>
      </c>
      <c r="CJ51" s="72">
        <v>-2914607.47</v>
      </c>
      <c r="CK51" s="72">
        <v>-2914607.47</v>
      </c>
      <c r="CL51" s="72">
        <v>-2914607.47</v>
      </c>
      <c r="CM51" s="72">
        <v>-2914607.47</v>
      </c>
      <c r="CN51" s="72">
        <v>-2914607.47</v>
      </c>
      <c r="CO51" s="72">
        <v>-2914607.47</v>
      </c>
      <c r="CP51" s="72">
        <v>-2914607.47</v>
      </c>
      <c r="CQ51" s="72">
        <v>-2914607.47</v>
      </c>
      <c r="CR51" s="72">
        <v>-2914607.47</v>
      </c>
      <c r="CS51" s="72">
        <v>-2914607.47</v>
      </c>
      <c r="CT51" s="72">
        <v>-2914607.47</v>
      </c>
      <c r="CU51" s="72">
        <v>-2914607.47</v>
      </c>
      <c r="CV51" s="72">
        <v>-2914607.47</v>
      </c>
      <c r="CW51" s="72">
        <v>-2914607.47</v>
      </c>
      <c r="CX51" s="72">
        <v>-2914607.47</v>
      </c>
      <c r="CY51" s="72">
        <v>-2914607.47</v>
      </c>
      <c r="CZ51" s="72">
        <v>-2914607.47</v>
      </c>
      <c r="DA51" s="72">
        <v>-2914607.47</v>
      </c>
      <c r="DB51" s="72">
        <v>-2914607.47</v>
      </c>
      <c r="DC51" s="72">
        <v>-2914607.47</v>
      </c>
      <c r="DD51" s="72">
        <v>-2914607.47</v>
      </c>
      <c r="DE51" s="72">
        <v>-2914607.47</v>
      </c>
      <c r="DF51" s="72">
        <v>-2914607.47</v>
      </c>
      <c r="DG51" s="72">
        <v>-2914607.47</v>
      </c>
      <c r="DH51" s="72">
        <v>-2914607.47</v>
      </c>
      <c r="DI51" s="72">
        <v>-2914607.47</v>
      </c>
      <c r="DJ51" s="72">
        <v>-2914607.47</v>
      </c>
      <c r="DK51" s="72">
        <f>'[1]BS 3-8-22'!D489</f>
        <v>-2914607.47</v>
      </c>
      <c r="DL51" s="72">
        <f>'[1]BS 3-8-22'!F489</f>
        <v>-2914607.47</v>
      </c>
      <c r="DM51" s="72">
        <f>'[1]BS 3-8-22'!G489</f>
        <v>-2914607.47</v>
      </c>
      <c r="DN51" s="72">
        <f>'[1]BS 3-8-22'!H489</f>
        <v>-2914607.47</v>
      </c>
      <c r="DO51" s="72">
        <f>'[1]BS 3-8-22'!I489</f>
        <v>-2914607.47</v>
      </c>
      <c r="DP51" s="72">
        <f>'[1]BS 3-8-22'!J489</f>
        <v>-2914607.47</v>
      </c>
      <c r="DQ51" s="72">
        <f>'[1]BS 3-8-22'!K489</f>
        <v>-2914607.47</v>
      </c>
      <c r="DR51" s="72">
        <f>'[1]BS 3-8-22'!L489</f>
        <v>-2914607.47</v>
      </c>
      <c r="DS51" s="72">
        <f>'[1]BS 3-8-22'!M489</f>
        <v>-2914607.47</v>
      </c>
      <c r="DT51" s="72">
        <f>'[1]BS 3-8-22'!N489</f>
        <v>-2914607.47</v>
      </c>
      <c r="DU51" s="72">
        <f>'[1]BS 3-8-22'!O489</f>
        <v>-2914607.47</v>
      </c>
      <c r="DV51" s="72">
        <f>'[1]BS 3-8-22'!P489</f>
        <v>-2914607.47</v>
      </c>
      <c r="DW51" s="72">
        <f>'[1]BS 3-8-22'!Q489</f>
        <v>-2914607.47</v>
      </c>
      <c r="DX51" s="70">
        <f>IFERROR(VLOOKUP(E51, [1]Jan!$C$25:$E$1000,3,FALSE),0)</f>
        <v>-2914607.47</v>
      </c>
      <c r="DY51" s="70">
        <f>IFERROR(VLOOKUP(E51, [1]Feb!$C$25:$E$1000,3,FALSE),0)</f>
        <v>-2914607.47</v>
      </c>
      <c r="DZ51" s="70">
        <f>IFERROR(VLOOKUP(E51, [1]Mar!$C$25:$E$1000,3,FALSE),0)</f>
        <v>-2914607.47</v>
      </c>
      <c r="EA51" s="70">
        <f>IFERROR(VLOOKUP(E51, [1]Apr!$C$25:$E$1000,3,FALSE),0)</f>
        <v>-2914607.47</v>
      </c>
      <c r="EB51" s="70">
        <f>IFERROR(VLOOKUP(E51, [1]May!$C$25:$E$1000,3,FALSE),0)</f>
        <v>-2914607.47</v>
      </c>
      <c r="EC51" s="70">
        <f>IFERROR(VLOOKUP(E51, [1]June!$C$25:$E$1000,3,FALSE),0)</f>
        <v>-2914607.47</v>
      </c>
      <c r="ED51" s="70">
        <f>IFERROR(VLOOKUP(E51, [1]July!$C$25:$E$1000,3,FALSE),0)</f>
        <v>-2914607.47</v>
      </c>
      <c r="EE51" s="70">
        <f>IFERROR(VLOOKUP(E51, [1]Aug!$C$25:$E$1000,3,FALSE),0)</f>
        <v>-2914607.47</v>
      </c>
      <c r="EF51" s="70">
        <f>IFERROR(VLOOKUP(E51, [1]Sept!$C$25:$E$1000,3,FALSE),0)</f>
        <v>-2914607.47</v>
      </c>
      <c r="EG51" s="70">
        <f>IFERROR(VLOOKUP(E51, [1]Oct!$C$25:$E$1000,3,FALSE),0)</f>
        <v>-2914607.47</v>
      </c>
      <c r="EH51" s="70">
        <f>IFERROR(VLOOKUP(E51, [1]Nov!$C$25:$E$1000,3,FALSE),0)</f>
        <v>-2914607.47</v>
      </c>
      <c r="EI51" s="70">
        <f>IFERROR(VLOOKUP(E51, [1]Dec!$C$25:$E$1000,3,FALSE),0)</f>
        <v>-2914607.47</v>
      </c>
      <c r="EJ51" s="19"/>
      <c r="EK51" s="19"/>
    </row>
    <row r="52" spans="1:141" s="73" customFormat="1" ht="14.5" outlineLevel="1" x14ac:dyDescent="0.35">
      <c r="A52" s="45">
        <f t="shared" si="5"/>
        <v>45</v>
      </c>
      <c r="B52" s="63"/>
      <c r="C52" s="66">
        <v>207004</v>
      </c>
      <c r="D52" s="67" t="s">
        <v>1559</v>
      </c>
      <c r="E52" s="68">
        <f>VLOOKUP(C52,[1]Map!$A$1:$G$9913,7,FALSE)</f>
        <v>311215</v>
      </c>
      <c r="F52" s="68" t="str">
        <f>VLOOKUP(E52,[1]Map!$G$2:$H$9913,2,FALSE)</f>
        <v>APIC - LTIP</v>
      </c>
      <c r="G52" s="71">
        <v>-1609420</v>
      </c>
      <c r="H52" s="71">
        <v>-1609420</v>
      </c>
      <c r="I52" s="71">
        <v>-1609420</v>
      </c>
      <c r="J52" s="71">
        <v>-1373288</v>
      </c>
      <c r="K52" s="71">
        <v>-1373288</v>
      </c>
      <c r="L52" s="71">
        <v>-1373288</v>
      </c>
      <c r="M52" s="71">
        <v>-1695685</v>
      </c>
      <c r="N52" s="71">
        <v>-1695685</v>
      </c>
      <c r="O52" s="71">
        <v>-1695685</v>
      </c>
      <c r="P52" s="71">
        <v>-1868977</v>
      </c>
      <c r="Q52" s="71">
        <v>-1868977</v>
      </c>
      <c r="R52" s="71">
        <v>-1868977</v>
      </c>
      <c r="S52" s="71">
        <v>-2163769</v>
      </c>
      <c r="T52" s="71">
        <v>-2163769</v>
      </c>
      <c r="U52" s="71">
        <v>-2163769</v>
      </c>
      <c r="V52" s="71">
        <v>-1513561</v>
      </c>
      <c r="W52" s="71">
        <v>-1513561</v>
      </c>
      <c r="X52" s="71">
        <v>-1513561</v>
      </c>
      <c r="Y52" s="71">
        <v>-1831885</v>
      </c>
      <c r="Z52" s="71">
        <v>-1831885</v>
      </c>
      <c r="AA52" s="71">
        <v>-1831885</v>
      </c>
      <c r="AB52" s="71">
        <v>-2179285</v>
      </c>
      <c r="AC52" s="71">
        <v>-2179285</v>
      </c>
      <c r="AD52" s="71">
        <v>-2179285</v>
      </c>
      <c r="AE52" s="72">
        <v>-2449485</v>
      </c>
      <c r="AF52" s="72">
        <v>-2449485</v>
      </c>
      <c r="AG52" s="72">
        <v>-2449485</v>
      </c>
      <c r="AH52" s="72">
        <v>-1999085</v>
      </c>
      <c r="AI52" s="72">
        <v>-1999085</v>
      </c>
      <c r="AJ52" s="72">
        <v>-1999085</v>
      </c>
      <c r="AK52" s="72">
        <v>-2393185</v>
      </c>
      <c r="AL52" s="72">
        <v>-2393185</v>
      </c>
      <c r="AM52" s="72">
        <v>-2393185</v>
      </c>
      <c r="AN52" s="72">
        <v>-2689085</v>
      </c>
      <c r="AO52" s="72">
        <v>-2689085</v>
      </c>
      <c r="AP52" s="72">
        <v>-2689085</v>
      </c>
      <c r="AQ52" s="72">
        <v>-3198684</v>
      </c>
      <c r="AR52" s="72">
        <v>-3198684</v>
      </c>
      <c r="AS52" s="72">
        <v>-3198684</v>
      </c>
      <c r="AT52" s="72">
        <v>-1833928</v>
      </c>
      <c r="AU52" s="72">
        <v>-1833928</v>
      </c>
      <c r="AV52" s="72">
        <v>-1833928</v>
      </c>
      <c r="AW52" s="72">
        <v>-2053415.66</v>
      </c>
      <c r="AX52" s="72">
        <v>-2055990.32</v>
      </c>
      <c r="AY52" s="72">
        <v>-2050800</v>
      </c>
      <c r="AZ52" s="72">
        <v>-2644700</v>
      </c>
      <c r="BA52" s="72">
        <v>-2644700</v>
      </c>
      <c r="BB52" s="72">
        <v>-2644700</v>
      </c>
      <c r="BC52" s="72">
        <v>-3293000</v>
      </c>
      <c r="BD52" s="72">
        <v>-3293000</v>
      </c>
      <c r="BE52" s="72">
        <v>-3293000</v>
      </c>
      <c r="BF52" s="72">
        <v>-3024382.12</v>
      </c>
      <c r="BG52" s="72">
        <v>-3024382.12</v>
      </c>
      <c r="BH52" s="72">
        <v>-3024382.12</v>
      </c>
      <c r="BI52" s="72">
        <v>-3655868.78</v>
      </c>
      <c r="BJ52" s="72">
        <v>-3655868.78</v>
      </c>
      <c r="BK52" s="72">
        <v>-3655868.78</v>
      </c>
      <c r="BL52" s="72">
        <v>-3797368.78</v>
      </c>
      <c r="BM52" s="72">
        <v>-3797368.78</v>
      </c>
      <c r="BN52" s="72">
        <v>-3797368.78</v>
      </c>
      <c r="BO52" s="72">
        <v>-4177122.78</v>
      </c>
      <c r="BP52" s="72">
        <v>-4177122.78</v>
      </c>
      <c r="BQ52" s="72">
        <v>-4177122.78</v>
      </c>
      <c r="BR52" s="72">
        <v>-2403477.62</v>
      </c>
      <c r="BS52" s="72">
        <v>-2403477.62</v>
      </c>
      <c r="BT52" s="72">
        <v>-2403477.62</v>
      </c>
      <c r="BU52" s="72">
        <v>-2687077.62</v>
      </c>
      <c r="BV52" s="72">
        <v>-2687077.62</v>
      </c>
      <c r="BW52" s="72">
        <v>-2687077.62</v>
      </c>
      <c r="BX52" s="72">
        <v>-3040433.62</v>
      </c>
      <c r="BY52" s="72">
        <v>-3040433.62</v>
      </c>
      <c r="BZ52" s="72">
        <v>-3040433.62</v>
      </c>
      <c r="CA52" s="72">
        <v>-4014088.62</v>
      </c>
      <c r="CB52" s="72">
        <v>-4014088.62</v>
      </c>
      <c r="CC52" s="72">
        <v>-4014088.62</v>
      </c>
      <c r="CD52" s="72">
        <v>-3444193.62</v>
      </c>
      <c r="CE52" s="72">
        <v>-3444193.62</v>
      </c>
      <c r="CF52" s="72">
        <v>-3444193.62</v>
      </c>
      <c r="CG52" s="72">
        <v>-3809166.62</v>
      </c>
      <c r="CH52" s="72">
        <v>-3809166.62</v>
      </c>
      <c r="CI52" s="72">
        <v>-3809166.62</v>
      </c>
      <c r="CJ52" s="72">
        <v>-3698477.62</v>
      </c>
      <c r="CK52" s="72">
        <v>-3698477.62</v>
      </c>
      <c r="CL52" s="72">
        <v>-3698477.62</v>
      </c>
      <c r="CM52" s="72">
        <v>-3698477.62</v>
      </c>
      <c r="CN52" s="72">
        <v>-3698477.62</v>
      </c>
      <c r="CO52" s="72">
        <v>-3698477.62</v>
      </c>
      <c r="CP52" s="72">
        <v>-3698477.62</v>
      </c>
      <c r="CQ52" s="72">
        <v>-3698477.62</v>
      </c>
      <c r="CR52" s="72">
        <v>-3698477.62</v>
      </c>
      <c r="CS52" s="72">
        <v>-3698477.62</v>
      </c>
      <c r="CT52" s="72">
        <v>-3698477.62</v>
      </c>
      <c r="CU52" s="72">
        <v>-3698477.62</v>
      </c>
      <c r="CV52" s="72">
        <v>-3698477.62</v>
      </c>
      <c r="CW52" s="72">
        <v>-3698477.62</v>
      </c>
      <c r="CX52" s="72">
        <v>-3698477.62</v>
      </c>
      <c r="CY52" s="72">
        <v>-3698477.62</v>
      </c>
      <c r="CZ52" s="72">
        <v>-3698477.62</v>
      </c>
      <c r="DA52" s="72">
        <v>-3698477.62</v>
      </c>
      <c r="DB52" s="72">
        <v>-3698477.62</v>
      </c>
      <c r="DC52" s="72">
        <v>-3698477.62</v>
      </c>
      <c r="DD52" s="72">
        <v>-3698477.62</v>
      </c>
      <c r="DE52" s="72">
        <v>-3698477.62</v>
      </c>
      <c r="DF52" s="72">
        <v>-3698477.62</v>
      </c>
      <c r="DG52" s="72">
        <v>-3698477.62</v>
      </c>
      <c r="DH52" s="72">
        <v>-3698477.62</v>
      </c>
      <c r="DI52" s="72">
        <v>-3698477.62</v>
      </c>
      <c r="DJ52" s="72">
        <v>-3698477.62</v>
      </c>
      <c r="DK52" s="72">
        <f>'[1]BS 3-8-22'!D490</f>
        <v>-3698477.62</v>
      </c>
      <c r="DL52" s="72">
        <f>'[1]BS 3-8-22'!F490</f>
        <v>-3698477.62</v>
      </c>
      <c r="DM52" s="72">
        <f>'[1]BS 3-8-22'!G490</f>
        <v>-3698477.62</v>
      </c>
      <c r="DN52" s="72">
        <f>'[1]BS 3-8-22'!H490</f>
        <v>-3698477.62</v>
      </c>
      <c r="DO52" s="72">
        <f>'[1]BS 3-8-22'!I490</f>
        <v>-3698477.62</v>
      </c>
      <c r="DP52" s="72">
        <f>'[1]BS 3-8-22'!J490</f>
        <v>-3698477.62</v>
      </c>
      <c r="DQ52" s="72">
        <f>'[1]BS 3-8-22'!K490</f>
        <v>-3698477.62</v>
      </c>
      <c r="DR52" s="72">
        <f>'[1]BS 3-8-22'!L490</f>
        <v>-3698477.62</v>
      </c>
      <c r="DS52" s="72">
        <f>'[1]BS 3-8-22'!M490</f>
        <v>-3698477.62</v>
      </c>
      <c r="DT52" s="72">
        <f>'[1]BS 3-8-22'!N490</f>
        <v>-3698477.62</v>
      </c>
      <c r="DU52" s="72">
        <f>'[1]BS 3-8-22'!O490</f>
        <v>-3698477.62</v>
      </c>
      <c r="DV52" s="72">
        <f>'[1]BS 3-8-22'!P490</f>
        <v>-3698477.62</v>
      </c>
      <c r="DW52" s="72">
        <f>'[1]BS 3-8-22'!Q490</f>
        <v>-3698477.62</v>
      </c>
      <c r="DX52" s="70">
        <f>IFERROR(VLOOKUP(E52, [1]Jan!$C$25:$E$1000,3,FALSE),0)</f>
        <v>-3698477.62</v>
      </c>
      <c r="DY52" s="70">
        <f>IFERROR(VLOOKUP(E52, [1]Feb!$C$25:$E$1000,3,FALSE),0)</f>
        <v>-3698477.62</v>
      </c>
      <c r="DZ52" s="70">
        <f>IFERROR(VLOOKUP(E52, [1]Mar!$C$25:$E$1000,3,FALSE),0)</f>
        <v>-3698477.62</v>
      </c>
      <c r="EA52" s="70">
        <f>IFERROR(VLOOKUP(E52, [1]Apr!$C$25:$E$1000,3,FALSE),0)</f>
        <v>-3698477.62</v>
      </c>
      <c r="EB52" s="70">
        <f>IFERROR(VLOOKUP(E52, [1]May!$C$25:$E$1000,3,FALSE),0)</f>
        <v>-3698477.62</v>
      </c>
      <c r="EC52" s="70">
        <f>IFERROR(VLOOKUP(E52, [1]June!$C$25:$E$1000,3,FALSE),0)</f>
        <v>-3698477.62</v>
      </c>
      <c r="ED52" s="70">
        <f>IFERROR(VLOOKUP(E52, [1]July!$C$25:$E$1000,3,FALSE),0)</f>
        <v>-3698477.62</v>
      </c>
      <c r="EE52" s="70">
        <f>IFERROR(VLOOKUP(E52, [1]Aug!$C$25:$E$1000,3,FALSE),0)</f>
        <v>-3698477.62</v>
      </c>
      <c r="EF52" s="70">
        <f>IFERROR(VLOOKUP(E52, [1]Sept!$C$25:$E$1000,3,FALSE),0)</f>
        <v>-3698477.62</v>
      </c>
      <c r="EG52" s="70">
        <f>IFERROR(VLOOKUP(E52, [1]Oct!$C$25:$E$1000,3,FALSE),0)</f>
        <v>-3698477.62</v>
      </c>
      <c r="EH52" s="70">
        <f>IFERROR(VLOOKUP(E52, [1]Nov!$C$25:$E$1000,3,FALSE),0)</f>
        <v>-3698477.62</v>
      </c>
      <c r="EI52" s="70">
        <f>IFERROR(VLOOKUP(E52, [1]Dec!$C$25:$E$1000,3,FALSE),0)</f>
        <v>-3698477.62</v>
      </c>
      <c r="EJ52" s="19"/>
      <c r="EK52" s="19"/>
    </row>
    <row r="53" spans="1:141" s="73" customFormat="1" ht="14.5" outlineLevel="1" x14ac:dyDescent="0.35">
      <c r="A53" s="45">
        <f t="shared" si="5"/>
        <v>46</v>
      </c>
      <c r="B53" s="63"/>
      <c r="C53" s="66">
        <v>207010</v>
      </c>
      <c r="D53" s="67" t="s">
        <v>1561</v>
      </c>
      <c r="E53" s="68">
        <f>VLOOKUP(C53,[1]Map!$A$1:$G$9913,7,FALSE)</f>
        <v>311220</v>
      </c>
      <c r="F53" s="68" t="str">
        <f>VLOOKUP(E53,[1]Map!$G$2:$H$9913,2,FALSE)</f>
        <v>APIC - OTHER</v>
      </c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>
        <v>227648901.40000001</v>
      </c>
      <c r="CN53" s="72">
        <v>227648901.40000001</v>
      </c>
      <c r="CO53" s="72">
        <v>227648901.40000001</v>
      </c>
      <c r="CP53" s="72">
        <v>227648901.40000001</v>
      </c>
      <c r="CQ53" s="72">
        <v>227648901.40000001</v>
      </c>
      <c r="CR53" s="72">
        <v>227648901.40000001</v>
      </c>
      <c r="CS53" s="72">
        <v>227648901.40000001</v>
      </c>
      <c r="CT53" s="72">
        <v>227648901.40000001</v>
      </c>
      <c r="CU53" s="72">
        <v>227648901.40000001</v>
      </c>
      <c r="CV53" s="72">
        <v>227648901.40000001</v>
      </c>
      <c r="CW53" s="72">
        <v>227648901.40000001</v>
      </c>
      <c r="CX53" s="72">
        <v>227648901.40000001</v>
      </c>
      <c r="CY53" s="72">
        <v>227648901.40000001</v>
      </c>
      <c r="CZ53" s="72">
        <v>227648901.40000001</v>
      </c>
      <c r="DA53" s="72">
        <v>227648901.40000001</v>
      </c>
      <c r="DB53" s="72">
        <v>227648901.40000001</v>
      </c>
      <c r="DC53" s="72">
        <v>227648901.40000001</v>
      </c>
      <c r="DD53" s="72">
        <v>227648901.40000001</v>
      </c>
      <c r="DE53" s="72">
        <v>227648901.40000001</v>
      </c>
      <c r="DF53" s="72">
        <v>227648901.40000001</v>
      </c>
      <c r="DG53" s="72">
        <v>227648901.40000001</v>
      </c>
      <c r="DH53" s="72">
        <v>227648901.40000001</v>
      </c>
      <c r="DI53" s="72">
        <v>227648901.40000001</v>
      </c>
      <c r="DJ53" s="72">
        <v>227648901.40000001</v>
      </c>
      <c r="DK53" s="72">
        <f>'[1]BS 3-8-22'!D491</f>
        <v>227648901.40000001</v>
      </c>
      <c r="DL53" s="72">
        <f>'[1]BS 3-8-22'!F491</f>
        <v>227648901.40000001</v>
      </c>
      <c r="DM53" s="72">
        <f>'[1]BS 3-8-22'!G491</f>
        <v>227648901.40000001</v>
      </c>
      <c r="DN53" s="72">
        <f>'[1]BS 3-8-22'!H491</f>
        <v>227648901.40000001</v>
      </c>
      <c r="DO53" s="72">
        <f>'[1]BS 3-8-22'!I491</f>
        <v>227648901.40000001</v>
      </c>
      <c r="DP53" s="72">
        <f>'[1]BS 3-8-22'!J491</f>
        <v>227648901.40000001</v>
      </c>
      <c r="DQ53" s="72">
        <f>'[1]BS 3-8-22'!K491</f>
        <v>227648901.40000001</v>
      </c>
      <c r="DR53" s="72">
        <f>'[1]BS 3-8-22'!L491</f>
        <v>227648901.40000001</v>
      </c>
      <c r="DS53" s="72">
        <f>'[1]BS 3-8-22'!M491</f>
        <v>227648901.40000001</v>
      </c>
      <c r="DT53" s="72">
        <f>'[1]BS 3-8-22'!N491</f>
        <v>227648901.40000001</v>
      </c>
      <c r="DU53" s="72">
        <f>'[1]BS 3-8-22'!O491</f>
        <v>227648901.40000001</v>
      </c>
      <c r="DV53" s="72">
        <f>'[1]BS 3-8-22'!P491</f>
        <v>227648901.40000001</v>
      </c>
      <c r="DW53" s="72">
        <f>'[1]BS 3-8-22'!Q491</f>
        <v>227648901.40000001</v>
      </c>
      <c r="DX53" s="70">
        <f>IFERROR(VLOOKUP(E53, [1]Jan!$C$25:$E$1000,3,FALSE),0)</f>
        <v>227648901.40000001</v>
      </c>
      <c r="DY53" s="70">
        <f>IFERROR(VLOOKUP(E53, [1]Feb!$C$25:$E$1000,3,FALSE),0)</f>
        <v>227648901.40000001</v>
      </c>
      <c r="DZ53" s="70">
        <f>IFERROR(VLOOKUP(E53, [1]Mar!$C$25:$E$1000,3,FALSE),0)</f>
        <v>227648901.40000001</v>
      </c>
      <c r="EA53" s="70">
        <f>IFERROR(VLOOKUP(E53, [1]Apr!$C$25:$E$1000,3,FALSE),0)</f>
        <v>227648901.40000001</v>
      </c>
      <c r="EB53" s="70">
        <f>IFERROR(VLOOKUP(E53, [1]May!$C$25:$E$1000,3,FALSE),0)</f>
        <v>227648901.40000001</v>
      </c>
      <c r="EC53" s="70">
        <f>IFERROR(VLOOKUP(E53, [1]June!$C$25:$E$1000,3,FALSE),0)</f>
        <v>227648901.40000001</v>
      </c>
      <c r="ED53" s="70">
        <f>IFERROR(VLOOKUP(E53, [1]July!$C$25:$E$1000,3,FALSE),0)</f>
        <v>227648901.40000001</v>
      </c>
      <c r="EE53" s="70">
        <f>IFERROR(VLOOKUP(E53, [1]Aug!$C$25:$E$1000,3,FALSE),0)</f>
        <v>227648901.40000001</v>
      </c>
      <c r="EF53" s="70">
        <f>IFERROR(VLOOKUP(E53, [1]Sept!$C$25:$E$1000,3,FALSE),0)</f>
        <v>227648901.40000001</v>
      </c>
      <c r="EG53" s="70">
        <f>IFERROR(VLOOKUP(E53, [1]Oct!$C$25:$E$1000,3,FALSE),0)</f>
        <v>227648901.40000001</v>
      </c>
      <c r="EH53" s="70">
        <f>IFERROR(VLOOKUP(E53, [1]Nov!$C$25:$E$1000,3,FALSE),0)</f>
        <v>227648901.40000001</v>
      </c>
      <c r="EI53" s="70">
        <f>IFERROR(VLOOKUP(E53, [1]Dec!$C$25:$E$1000,3,FALSE),0)</f>
        <v>227648901.40000001</v>
      </c>
      <c r="EJ53" s="19"/>
      <c r="EK53" s="19"/>
    </row>
    <row r="54" spans="1:141" s="73" customFormat="1" ht="14.5" outlineLevel="1" x14ac:dyDescent="0.35">
      <c r="A54" s="45">
        <f t="shared" si="5"/>
        <v>47</v>
      </c>
      <c r="B54" s="63"/>
      <c r="C54" s="66">
        <v>209000</v>
      </c>
      <c r="D54" s="67" t="s">
        <v>1563</v>
      </c>
      <c r="E54" s="68">
        <f>VLOOKUP(C54,[1]Map!$A$1:$G$9913,7,FALSE)</f>
        <v>311225</v>
      </c>
      <c r="F54" s="68" t="str">
        <f>VLOOKUP(E54,[1]Map!$G$2:$H$9913,2,FALSE)</f>
        <v>REDUCTION IN PAR - COM STK</v>
      </c>
      <c r="G54" s="71">
        <v>293561404.88999999</v>
      </c>
      <c r="H54" s="71">
        <v>293561404.88999999</v>
      </c>
      <c r="I54" s="71">
        <v>293561404.88999999</v>
      </c>
      <c r="J54" s="71">
        <v>293561404.88999999</v>
      </c>
      <c r="K54" s="71">
        <v>293561404.88999999</v>
      </c>
      <c r="L54" s="71">
        <v>293561404.88999999</v>
      </c>
      <c r="M54" s="71">
        <v>293561404.88999999</v>
      </c>
      <c r="N54" s="71">
        <v>293561404.88999999</v>
      </c>
      <c r="O54" s="71">
        <v>293561404.88999999</v>
      </c>
      <c r="P54" s="71">
        <v>293561404.88999999</v>
      </c>
      <c r="Q54" s="71">
        <v>293561404.88999999</v>
      </c>
      <c r="R54" s="71">
        <v>293561404.88999999</v>
      </c>
      <c r="S54" s="71">
        <v>293561404.88999999</v>
      </c>
      <c r="T54" s="71">
        <v>293561404.88999999</v>
      </c>
      <c r="U54" s="71">
        <v>293561404.88999999</v>
      </c>
      <c r="V54" s="71">
        <v>293561404.88999999</v>
      </c>
      <c r="W54" s="71">
        <v>293561404.88999999</v>
      </c>
      <c r="X54" s="71">
        <v>293561404.88999999</v>
      </c>
      <c r="Y54" s="71">
        <v>293561404.88999999</v>
      </c>
      <c r="Z54" s="71">
        <v>293561404.88999999</v>
      </c>
      <c r="AA54" s="71">
        <v>293561404.88999999</v>
      </c>
      <c r="AB54" s="71">
        <v>293561404.88999999</v>
      </c>
      <c r="AC54" s="71">
        <v>293561404.88999999</v>
      </c>
      <c r="AD54" s="71">
        <v>293561404.88999999</v>
      </c>
      <c r="AE54" s="72">
        <v>293561404.88999999</v>
      </c>
      <c r="AF54" s="72">
        <v>293561404.88999999</v>
      </c>
      <c r="AG54" s="72">
        <v>293561404.88999999</v>
      </c>
      <c r="AH54" s="72">
        <v>293561404.88999999</v>
      </c>
      <c r="AI54" s="72">
        <v>293561404.88999999</v>
      </c>
      <c r="AJ54" s="72">
        <v>293561404.88999999</v>
      </c>
      <c r="AK54" s="72">
        <v>293561404.88999999</v>
      </c>
      <c r="AL54" s="72">
        <v>293561404.88999999</v>
      </c>
      <c r="AM54" s="72">
        <v>293561404.88999999</v>
      </c>
      <c r="AN54" s="72">
        <v>293561404.88999999</v>
      </c>
      <c r="AO54" s="72">
        <v>293561404.88999999</v>
      </c>
      <c r="AP54" s="72">
        <v>293561404.88999999</v>
      </c>
      <c r="AQ54" s="72">
        <v>293561404.88999999</v>
      </c>
      <c r="AR54" s="72">
        <v>293561404.88999999</v>
      </c>
      <c r="AS54" s="72">
        <v>293561404.88999999</v>
      </c>
      <c r="AT54" s="72">
        <v>293561404.88999999</v>
      </c>
      <c r="AU54" s="72">
        <v>293561404.88999999</v>
      </c>
      <c r="AV54" s="72">
        <v>293561404.88999999</v>
      </c>
      <c r="AW54" s="72">
        <v>293561404.88999999</v>
      </c>
      <c r="AX54" s="72">
        <v>293561404.88999999</v>
      </c>
      <c r="AY54" s="72">
        <v>293561404.88999999</v>
      </c>
      <c r="AZ54" s="72">
        <v>293561404.88999999</v>
      </c>
      <c r="BA54" s="72">
        <v>293561404.88999999</v>
      </c>
      <c r="BB54" s="72">
        <v>293561404.88999999</v>
      </c>
      <c r="BC54" s="72">
        <v>293561404.88999999</v>
      </c>
      <c r="BD54" s="72">
        <v>293561404.88999999</v>
      </c>
      <c r="BE54" s="72">
        <v>293561404.88999999</v>
      </c>
      <c r="BF54" s="72">
        <v>293561404.88999999</v>
      </c>
      <c r="BG54" s="72">
        <v>293561404.88999999</v>
      </c>
      <c r="BH54" s="72">
        <v>293561404.88999999</v>
      </c>
      <c r="BI54" s="72">
        <v>293561404.88999999</v>
      </c>
      <c r="BJ54" s="72">
        <v>293561404.88999999</v>
      </c>
      <c r="BK54" s="72">
        <v>293561404.88999999</v>
      </c>
      <c r="BL54" s="72">
        <v>293561404.88999999</v>
      </c>
      <c r="BM54" s="72">
        <v>293561404.88999999</v>
      </c>
      <c r="BN54" s="72">
        <v>293561404.88999999</v>
      </c>
      <c r="BO54" s="72">
        <v>293561404.88999999</v>
      </c>
      <c r="BP54" s="72">
        <v>293561404.88999999</v>
      </c>
      <c r="BQ54" s="72">
        <v>293561404.88999999</v>
      </c>
      <c r="BR54" s="72">
        <v>293561404.88999999</v>
      </c>
      <c r="BS54" s="72">
        <v>293561404.88999999</v>
      </c>
      <c r="BT54" s="72">
        <v>293561404.88999999</v>
      </c>
      <c r="BU54" s="72">
        <v>293561404.88999999</v>
      </c>
      <c r="BV54" s="72">
        <v>293561404.88999999</v>
      </c>
      <c r="BW54" s="72">
        <v>293561404.88999999</v>
      </c>
      <c r="BX54" s="72">
        <v>293561404.88999999</v>
      </c>
      <c r="BY54" s="72">
        <v>293561404.88999999</v>
      </c>
      <c r="BZ54" s="72">
        <v>293561404.88999999</v>
      </c>
      <c r="CA54" s="72">
        <v>293561404.88999999</v>
      </c>
      <c r="CB54" s="72">
        <v>293561404.88999999</v>
      </c>
      <c r="CC54" s="72">
        <v>293561404.88999999</v>
      </c>
      <c r="CD54" s="72">
        <v>293561404.88999999</v>
      </c>
      <c r="CE54" s="72">
        <v>293561404.88999999</v>
      </c>
      <c r="CF54" s="72">
        <v>293561404.88999999</v>
      </c>
      <c r="CG54" s="72">
        <v>293561404.88999999</v>
      </c>
      <c r="CH54" s="72">
        <v>293561404.88999999</v>
      </c>
      <c r="CI54" s="72">
        <v>293561404.88999999</v>
      </c>
      <c r="CJ54" s="72">
        <v>293561404.88999999</v>
      </c>
      <c r="CK54" s="72">
        <v>293561404.88999999</v>
      </c>
      <c r="CL54" s="72">
        <v>293561404.88999999</v>
      </c>
      <c r="CM54" s="72">
        <v>293561404.88999999</v>
      </c>
      <c r="CN54" s="72">
        <v>293561404.88999999</v>
      </c>
      <c r="CO54" s="72">
        <v>293561404.88999999</v>
      </c>
      <c r="CP54" s="72">
        <v>293561404.88999999</v>
      </c>
      <c r="CQ54" s="72">
        <v>293561404.88999999</v>
      </c>
      <c r="CR54" s="72">
        <v>293561404.88999999</v>
      </c>
      <c r="CS54" s="72">
        <v>293561404.88999999</v>
      </c>
      <c r="CT54" s="72">
        <v>293561404.88999999</v>
      </c>
      <c r="CU54" s="72">
        <v>293561404.88999999</v>
      </c>
      <c r="CV54" s="72">
        <v>293561404.88999999</v>
      </c>
      <c r="CW54" s="72">
        <v>293561404.88999999</v>
      </c>
      <c r="CX54" s="72">
        <v>293561404.88999999</v>
      </c>
      <c r="CY54" s="72">
        <v>293561404.88999999</v>
      </c>
      <c r="CZ54" s="72">
        <v>293561404.88999999</v>
      </c>
      <c r="DA54" s="72">
        <v>293561404.88999999</v>
      </c>
      <c r="DB54" s="72">
        <v>293561404.88999999</v>
      </c>
      <c r="DC54" s="72">
        <v>293561404.88999999</v>
      </c>
      <c r="DD54" s="72">
        <v>293561404.88999999</v>
      </c>
      <c r="DE54" s="72">
        <v>293561404.88999999</v>
      </c>
      <c r="DF54" s="72">
        <v>293561404.88999999</v>
      </c>
      <c r="DG54" s="72">
        <v>293561404.88999999</v>
      </c>
      <c r="DH54" s="72">
        <v>293561404.88999999</v>
      </c>
      <c r="DI54" s="72">
        <v>293561404.88999999</v>
      </c>
      <c r="DJ54" s="72">
        <v>293561404.88999999</v>
      </c>
      <c r="DK54" s="72">
        <f>'[1]BS 3-8-22'!D492</f>
        <v>293561404.88999999</v>
      </c>
      <c r="DL54" s="72">
        <f>'[1]BS 3-8-22'!F492</f>
        <v>293561404.88999999</v>
      </c>
      <c r="DM54" s="72">
        <f>'[1]BS 3-8-22'!G492</f>
        <v>293561404.88999999</v>
      </c>
      <c r="DN54" s="72">
        <f>'[1]BS 3-8-22'!H492</f>
        <v>293561404.88999999</v>
      </c>
      <c r="DO54" s="72">
        <f>'[1]BS 3-8-22'!I492</f>
        <v>293561404.88999999</v>
      </c>
      <c r="DP54" s="72">
        <f>'[1]BS 3-8-22'!J492</f>
        <v>293561404.88999999</v>
      </c>
      <c r="DQ54" s="72">
        <f>'[1]BS 3-8-22'!K492</f>
        <v>293561404.88999999</v>
      </c>
      <c r="DR54" s="72">
        <f>'[1]BS 3-8-22'!L492</f>
        <v>293561404.88999999</v>
      </c>
      <c r="DS54" s="72">
        <f>'[1]BS 3-8-22'!M492</f>
        <v>293561404.88999999</v>
      </c>
      <c r="DT54" s="72">
        <f>'[1]BS 3-8-22'!N492</f>
        <v>293561404.88999999</v>
      </c>
      <c r="DU54" s="72">
        <f>'[1]BS 3-8-22'!O492</f>
        <v>293561404.88999999</v>
      </c>
      <c r="DV54" s="72">
        <f>'[1]BS 3-8-22'!P492</f>
        <v>293561404.88999999</v>
      </c>
      <c r="DW54" s="72">
        <f>'[1]BS 3-8-22'!Q492</f>
        <v>293561404.88999999</v>
      </c>
      <c r="DX54" s="70">
        <f>IFERROR(VLOOKUP(E54, [1]Jan!$C$25:$E$1000,3,FALSE),0)</f>
        <v>293561404.88999999</v>
      </c>
      <c r="DY54" s="70">
        <f>IFERROR(VLOOKUP(E54, [1]Feb!$C$25:$E$1000,3,FALSE),0)</f>
        <v>293561404.88999999</v>
      </c>
      <c r="DZ54" s="70">
        <f>IFERROR(VLOOKUP(E54, [1]Mar!$C$25:$E$1000,3,FALSE),0)</f>
        <v>293561404.88999999</v>
      </c>
      <c r="EA54" s="70">
        <f>IFERROR(VLOOKUP(E54, [1]Apr!$C$25:$E$1000,3,FALSE),0)</f>
        <v>293561404.88999999</v>
      </c>
      <c r="EB54" s="70">
        <f>IFERROR(VLOOKUP(E54, [1]May!$C$25:$E$1000,3,FALSE),0)</f>
        <v>293561404.88999999</v>
      </c>
      <c r="EC54" s="70">
        <f>IFERROR(VLOOKUP(E54, [1]June!$C$25:$E$1000,3,FALSE),0)</f>
        <v>293561404.88999999</v>
      </c>
      <c r="ED54" s="70">
        <f>IFERROR(VLOOKUP(E54, [1]July!$C$25:$E$1000,3,FALSE),0)</f>
        <v>293561404.88999999</v>
      </c>
      <c r="EE54" s="70">
        <f>IFERROR(VLOOKUP(E54, [1]Aug!$C$25:$E$1000,3,FALSE),0)</f>
        <v>293561404.88999999</v>
      </c>
      <c r="EF54" s="70">
        <f>IFERROR(VLOOKUP(E54, [1]Sept!$C$25:$E$1000,3,FALSE),0)</f>
        <v>293561404.88999999</v>
      </c>
      <c r="EG54" s="70">
        <f>IFERROR(VLOOKUP(E54, [1]Oct!$C$25:$E$1000,3,FALSE),0)</f>
        <v>293561404.88999999</v>
      </c>
      <c r="EH54" s="70">
        <f>IFERROR(VLOOKUP(E54, [1]Nov!$C$25:$E$1000,3,FALSE),0)</f>
        <v>293561404.88999999</v>
      </c>
      <c r="EI54" s="70">
        <f>IFERROR(VLOOKUP(E54, [1]Dec!$C$25:$E$1000,3,FALSE),0)</f>
        <v>293561404.88999999</v>
      </c>
      <c r="EJ54" s="19"/>
      <c r="EK54" s="19"/>
    </row>
    <row r="55" spans="1:141" s="73" customFormat="1" ht="14.5" outlineLevel="1" x14ac:dyDescent="0.35">
      <c r="A55" s="45">
        <f t="shared" si="5"/>
        <v>48</v>
      </c>
      <c r="B55" s="63"/>
      <c r="C55" s="66">
        <v>210000</v>
      </c>
      <c r="D55" s="67" t="s">
        <v>1565</v>
      </c>
      <c r="E55" s="68">
        <f>VLOOKUP(C55,[1]Map!$A$1:$G$9913,7,FALSE)</f>
        <v>311230</v>
      </c>
      <c r="F55" s="68" t="str">
        <f>VLOOKUP(E55,[1]Map!$G$2:$H$9913,2,FALSE)</f>
        <v>APIC - REACQUIRED PREFERRED STOCK</v>
      </c>
      <c r="G55" s="71">
        <v>-1649863.59</v>
      </c>
      <c r="H55" s="71">
        <v>-1649863.59</v>
      </c>
      <c r="I55" s="71">
        <v>-1649863.59</v>
      </c>
      <c r="J55" s="71">
        <v>-1649863.59</v>
      </c>
      <c r="K55" s="71">
        <v>-1649863.59</v>
      </c>
      <c r="L55" s="71">
        <v>-1649863.59</v>
      </c>
      <c r="M55" s="71">
        <v>-1649863.59</v>
      </c>
      <c r="N55" s="71">
        <v>-1649863.59</v>
      </c>
      <c r="O55" s="71">
        <v>-1649863.59</v>
      </c>
      <c r="P55" s="71">
        <v>-1649863.59</v>
      </c>
      <c r="Q55" s="71">
        <v>-1649863.59</v>
      </c>
      <c r="R55" s="71">
        <v>-1649863.59</v>
      </c>
      <c r="S55" s="71">
        <v>-1649863.59</v>
      </c>
      <c r="T55" s="71">
        <v>-1649863.59</v>
      </c>
      <c r="U55" s="71">
        <v>-1649863.59</v>
      </c>
      <c r="V55" s="71">
        <v>-1649863.59</v>
      </c>
      <c r="W55" s="71">
        <v>-1649863.59</v>
      </c>
      <c r="X55" s="71">
        <v>-1649863.59</v>
      </c>
      <c r="Y55" s="71">
        <v>-1649863.59</v>
      </c>
      <c r="Z55" s="71">
        <v>-1649863.59</v>
      </c>
      <c r="AA55" s="71">
        <v>-1649863.59</v>
      </c>
      <c r="AB55" s="71">
        <v>-1649863.59</v>
      </c>
      <c r="AC55" s="71">
        <v>-1649863.59</v>
      </c>
      <c r="AD55" s="71">
        <v>-1649863.59</v>
      </c>
      <c r="AE55" s="72">
        <v>-1649863.59</v>
      </c>
      <c r="AF55" s="72">
        <v>-1649863.59</v>
      </c>
      <c r="AG55" s="72">
        <v>-1649863.59</v>
      </c>
      <c r="AH55" s="72">
        <v>-1649863.59</v>
      </c>
      <c r="AI55" s="72">
        <v>-1649863.59</v>
      </c>
      <c r="AJ55" s="72">
        <v>-1649863.59</v>
      </c>
      <c r="AK55" s="72">
        <v>-1649863.59</v>
      </c>
      <c r="AL55" s="72">
        <v>-1649863.59</v>
      </c>
      <c r="AM55" s="72">
        <v>-1649863.59</v>
      </c>
      <c r="AN55" s="72">
        <v>-1649863.59</v>
      </c>
      <c r="AO55" s="72">
        <v>-1649863.59</v>
      </c>
      <c r="AP55" s="72">
        <v>-1649863.59</v>
      </c>
      <c r="AQ55" s="72">
        <v>-1649863.59</v>
      </c>
      <c r="AR55" s="72">
        <v>-1649863.59</v>
      </c>
      <c r="AS55" s="72">
        <v>-1649863.59</v>
      </c>
      <c r="AT55" s="72">
        <v>-1649863.59</v>
      </c>
      <c r="AU55" s="72">
        <v>-1649863.59</v>
      </c>
      <c r="AV55" s="72">
        <v>-1649863.59</v>
      </c>
      <c r="AW55" s="72">
        <v>-1649863.59</v>
      </c>
      <c r="AX55" s="72">
        <v>-1649863.59</v>
      </c>
      <c r="AY55" s="72">
        <v>-1649863.59</v>
      </c>
      <c r="AZ55" s="72">
        <v>-1649863.59</v>
      </c>
      <c r="BA55" s="72">
        <v>-1649863.59</v>
      </c>
      <c r="BB55" s="72">
        <v>-1649863.59</v>
      </c>
      <c r="BC55" s="72">
        <v>-1649863.59</v>
      </c>
      <c r="BD55" s="72">
        <v>-1649863.59</v>
      </c>
      <c r="BE55" s="72">
        <v>-1649863.59</v>
      </c>
      <c r="BF55" s="72">
        <v>-1649863.59</v>
      </c>
      <c r="BG55" s="72">
        <v>-1649863.59</v>
      </c>
      <c r="BH55" s="72">
        <v>-1649863.59</v>
      </c>
      <c r="BI55" s="72">
        <v>-1649863.59</v>
      </c>
      <c r="BJ55" s="72">
        <v>-1649863.59</v>
      </c>
      <c r="BK55" s="72">
        <v>-1649863.59</v>
      </c>
      <c r="BL55" s="72">
        <v>-1649863.59</v>
      </c>
      <c r="BM55" s="72">
        <v>-1649863.59</v>
      </c>
      <c r="BN55" s="72">
        <v>-1649863.59</v>
      </c>
      <c r="BO55" s="72">
        <v>-1649863.59</v>
      </c>
      <c r="BP55" s="72">
        <v>-1649863.59</v>
      </c>
      <c r="BQ55" s="72">
        <v>-1649863.59</v>
      </c>
      <c r="BR55" s="72">
        <v>-1649863.59</v>
      </c>
      <c r="BS55" s="72">
        <v>-1649863.59</v>
      </c>
      <c r="BT55" s="72">
        <v>-1649863.59</v>
      </c>
      <c r="BU55" s="72">
        <v>-1649863.59</v>
      </c>
      <c r="BV55" s="72">
        <v>-1649863.59</v>
      </c>
      <c r="BW55" s="72">
        <v>-1649863.59</v>
      </c>
      <c r="BX55" s="72">
        <v>-1649863.59</v>
      </c>
      <c r="BY55" s="72">
        <v>-1649863.59</v>
      </c>
      <c r="BZ55" s="72">
        <v>-1649863.59</v>
      </c>
      <c r="CA55" s="72">
        <v>-1649863.59</v>
      </c>
      <c r="CB55" s="72">
        <v>-1649863.59</v>
      </c>
      <c r="CC55" s="72">
        <v>-1649863.59</v>
      </c>
      <c r="CD55" s="72">
        <v>-1649863.59</v>
      </c>
      <c r="CE55" s="72">
        <v>-1649863.59</v>
      </c>
      <c r="CF55" s="72">
        <v>-1649863.59</v>
      </c>
      <c r="CG55" s="72">
        <v>-1649863.59</v>
      </c>
      <c r="CH55" s="72">
        <v>-1649863.59</v>
      </c>
      <c r="CI55" s="72">
        <v>-1649863.59</v>
      </c>
      <c r="CJ55" s="72">
        <v>-1649863.59</v>
      </c>
      <c r="CK55" s="72">
        <v>-1649863.59</v>
      </c>
      <c r="CL55" s="72">
        <v>-1649863.59</v>
      </c>
      <c r="CM55" s="72">
        <v>-1649863.59</v>
      </c>
      <c r="CN55" s="72">
        <v>-1649863.59</v>
      </c>
      <c r="CO55" s="72">
        <v>-1649863.59</v>
      </c>
      <c r="CP55" s="72">
        <v>-1649863.59</v>
      </c>
      <c r="CQ55" s="72">
        <v>-1649863.59</v>
      </c>
      <c r="CR55" s="72">
        <v>-1649863.59</v>
      </c>
      <c r="CS55" s="72">
        <v>-1649863.59</v>
      </c>
      <c r="CT55" s="72">
        <v>-1649863.59</v>
      </c>
      <c r="CU55" s="72">
        <v>-1649863.59</v>
      </c>
      <c r="CV55" s="72">
        <v>-1649863.59</v>
      </c>
      <c r="CW55" s="72">
        <v>-1649863.59</v>
      </c>
      <c r="CX55" s="72">
        <v>-1649863.59</v>
      </c>
      <c r="CY55" s="72">
        <v>-1649863.59</v>
      </c>
      <c r="CZ55" s="72">
        <v>-1649863.59</v>
      </c>
      <c r="DA55" s="72">
        <v>-1649863.59</v>
      </c>
      <c r="DB55" s="72">
        <v>-1649863.59</v>
      </c>
      <c r="DC55" s="72">
        <v>-1649863.59</v>
      </c>
      <c r="DD55" s="72">
        <v>-1649863.59</v>
      </c>
      <c r="DE55" s="72">
        <v>-1649863.59</v>
      </c>
      <c r="DF55" s="72">
        <v>-1649863.59</v>
      </c>
      <c r="DG55" s="72">
        <v>-1649863.59</v>
      </c>
      <c r="DH55" s="72">
        <v>-1649863.59</v>
      </c>
      <c r="DI55" s="72">
        <v>-1649863.59</v>
      </c>
      <c r="DJ55" s="72">
        <v>-1649863.59</v>
      </c>
      <c r="DK55" s="72">
        <f>'[1]BS 3-8-22'!D493</f>
        <v>-1649863.59</v>
      </c>
      <c r="DL55" s="72">
        <f>'[1]BS 3-8-22'!F493</f>
        <v>-1649863.59</v>
      </c>
      <c r="DM55" s="72">
        <f>'[1]BS 3-8-22'!G493</f>
        <v>-1649863.59</v>
      </c>
      <c r="DN55" s="72">
        <f>'[1]BS 3-8-22'!H493</f>
        <v>-1649863.59</v>
      </c>
      <c r="DO55" s="72">
        <f>'[1]BS 3-8-22'!I493</f>
        <v>-1649863.59</v>
      </c>
      <c r="DP55" s="72">
        <f>'[1]BS 3-8-22'!J493</f>
        <v>-1649863.59</v>
      </c>
      <c r="DQ55" s="72">
        <f>'[1]BS 3-8-22'!K493</f>
        <v>-1649863.59</v>
      </c>
      <c r="DR55" s="72">
        <f>'[1]BS 3-8-22'!L493</f>
        <v>-1649863.59</v>
      </c>
      <c r="DS55" s="72">
        <f>'[1]BS 3-8-22'!M493</f>
        <v>-1649863.59</v>
      </c>
      <c r="DT55" s="72">
        <f>'[1]BS 3-8-22'!N493</f>
        <v>-1649863.59</v>
      </c>
      <c r="DU55" s="72">
        <f>'[1]BS 3-8-22'!O493</f>
        <v>-1649863.59</v>
      </c>
      <c r="DV55" s="72">
        <f>'[1]BS 3-8-22'!P493</f>
        <v>-1649863.59</v>
      </c>
      <c r="DW55" s="72">
        <f>'[1]BS 3-8-22'!Q493</f>
        <v>-1649863.59</v>
      </c>
      <c r="DX55" s="70">
        <f>IFERROR(VLOOKUP(E55, [1]Jan!$C$25:$E$1000,3,FALSE),0)</f>
        <v>-1649863.59</v>
      </c>
      <c r="DY55" s="70">
        <f>IFERROR(VLOOKUP(E55, [1]Feb!$C$25:$E$1000,3,FALSE),0)</f>
        <v>-1649863.59</v>
      </c>
      <c r="DZ55" s="70">
        <f>IFERROR(VLOOKUP(E55, [1]Mar!$C$25:$E$1000,3,FALSE),0)</f>
        <v>-1649863.59</v>
      </c>
      <c r="EA55" s="70">
        <f>IFERROR(VLOOKUP(E55, [1]Apr!$C$25:$E$1000,3,FALSE),0)</f>
        <v>-1649863.59</v>
      </c>
      <c r="EB55" s="70">
        <f>IFERROR(VLOOKUP(E55, [1]May!$C$25:$E$1000,3,FALSE),0)</f>
        <v>-1649863.59</v>
      </c>
      <c r="EC55" s="70">
        <f>IFERROR(VLOOKUP(E55, [1]June!$C$25:$E$1000,3,FALSE),0)</f>
        <v>-1649863.59</v>
      </c>
      <c r="ED55" s="70">
        <f>IFERROR(VLOOKUP(E55, [1]July!$C$25:$E$1000,3,FALSE),0)</f>
        <v>-1649863.59</v>
      </c>
      <c r="EE55" s="70">
        <f>IFERROR(VLOOKUP(E55, [1]Aug!$C$25:$E$1000,3,FALSE),0)</f>
        <v>-1649863.59</v>
      </c>
      <c r="EF55" s="70">
        <f>IFERROR(VLOOKUP(E55, [1]Sept!$C$25:$E$1000,3,FALSE),0)</f>
        <v>-1649863.59</v>
      </c>
      <c r="EG55" s="70">
        <f>IFERROR(VLOOKUP(E55, [1]Oct!$C$25:$E$1000,3,FALSE),0)</f>
        <v>-1649863.59</v>
      </c>
      <c r="EH55" s="70">
        <f>IFERROR(VLOOKUP(E55, [1]Nov!$C$25:$E$1000,3,FALSE),0)</f>
        <v>-1649863.59</v>
      </c>
      <c r="EI55" s="70">
        <f>IFERROR(VLOOKUP(E55, [1]Dec!$C$25:$E$1000,3,FALSE),0)</f>
        <v>-1649863.59</v>
      </c>
      <c r="EJ55" s="19"/>
      <c r="EK55" s="19"/>
    </row>
    <row r="56" spans="1:141" s="73" customFormat="1" ht="14.5" outlineLevel="1" x14ac:dyDescent="0.35">
      <c r="A56" s="45">
        <f t="shared" si="5"/>
        <v>49</v>
      </c>
      <c r="B56" s="63"/>
      <c r="C56" s="66">
        <v>212001</v>
      </c>
      <c r="D56" s="67" t="s">
        <v>1567</v>
      </c>
      <c r="E56" s="68">
        <f>VLOOKUP(C56,[1]Map!$A$1:$G$9913,7,FALSE)</f>
        <v>311235</v>
      </c>
      <c r="F56" s="68" t="str">
        <f>VLOOKUP(E56,[1]Map!$G$2:$H$9913,2,FALSE)</f>
        <v>INST RECD-STOCK-EMP</v>
      </c>
      <c r="G56" s="71">
        <v>-24454.6</v>
      </c>
      <c r="H56" s="71">
        <v>-86515.48</v>
      </c>
      <c r="I56" s="71">
        <v>-173837.78</v>
      </c>
      <c r="J56" s="71">
        <v>-246288.89</v>
      </c>
      <c r="K56" s="71">
        <v>-316800.53000000003</v>
      </c>
      <c r="L56" s="71">
        <v>-367370.17</v>
      </c>
      <c r="M56" s="71">
        <v>-419844.13</v>
      </c>
      <c r="N56" s="71">
        <v>-472458.58</v>
      </c>
      <c r="O56" s="71">
        <v>-527306.46</v>
      </c>
      <c r="P56" s="71">
        <v>-590711.56000000006</v>
      </c>
      <c r="Q56" s="71">
        <v>-649181.96</v>
      </c>
      <c r="R56" s="71">
        <v>-692176.2</v>
      </c>
      <c r="S56" s="71">
        <v>-20215.38</v>
      </c>
      <c r="T56" s="71">
        <v>-76207.64</v>
      </c>
      <c r="U56" s="71">
        <v>-146812.06</v>
      </c>
      <c r="V56" s="71">
        <v>-221984.18</v>
      </c>
      <c r="W56" s="71">
        <v>-277627.32</v>
      </c>
      <c r="X56" s="71">
        <v>-323481.53000000003</v>
      </c>
      <c r="Y56" s="71">
        <v>-377813.88</v>
      </c>
      <c r="Z56" s="71">
        <v>-431281</v>
      </c>
      <c r="AA56" s="71">
        <v>-483007.6</v>
      </c>
      <c r="AB56" s="71">
        <v>-545460.85</v>
      </c>
      <c r="AC56" s="71">
        <v>-585528.06000000006</v>
      </c>
      <c r="AD56" s="71">
        <v>-593404.05000000005</v>
      </c>
      <c r="AE56" s="72">
        <v>-25349.759999999998</v>
      </c>
      <c r="AF56" s="72">
        <v>-99176.43</v>
      </c>
      <c r="AG56" s="72">
        <v>-203385.02</v>
      </c>
      <c r="AH56" s="72">
        <v>-303059.34000000003</v>
      </c>
      <c r="AI56" s="72">
        <v>-373874.48</v>
      </c>
      <c r="AJ56" s="72">
        <v>-431719.88</v>
      </c>
      <c r="AK56" s="72">
        <v>-501230.08000000002</v>
      </c>
      <c r="AL56" s="72">
        <v>-553537.97</v>
      </c>
      <c r="AM56" s="72">
        <v>-634065</v>
      </c>
      <c r="AN56" s="72">
        <v>-701749.74</v>
      </c>
      <c r="AO56" s="72">
        <v>-759073.84</v>
      </c>
      <c r="AP56" s="72">
        <v>-824688.58</v>
      </c>
      <c r="AQ56" s="72">
        <v>-24249.15</v>
      </c>
      <c r="AR56" s="72">
        <v>-92605.24</v>
      </c>
      <c r="AS56" s="72">
        <v>-196761.64</v>
      </c>
      <c r="AT56" s="72">
        <v>-272147.75</v>
      </c>
      <c r="AU56" s="72">
        <v>-334835.21000000002</v>
      </c>
      <c r="AV56" s="72">
        <v>-391155.65</v>
      </c>
      <c r="AW56" s="72">
        <v>-436666.71</v>
      </c>
      <c r="AX56" s="72">
        <v>-481681.07</v>
      </c>
      <c r="AY56" s="72">
        <v>-548432.18999999994</v>
      </c>
      <c r="AZ56" s="72">
        <v>-603206.15</v>
      </c>
      <c r="BA56" s="72">
        <v>-651055.97</v>
      </c>
      <c r="BB56" s="72">
        <v>-708223.75</v>
      </c>
      <c r="BC56" s="72">
        <v>-20657.45</v>
      </c>
      <c r="BD56" s="72">
        <v>-96040.58</v>
      </c>
      <c r="BE56" s="72">
        <v>-190754.63</v>
      </c>
      <c r="BF56" s="72">
        <v>-249661.53</v>
      </c>
      <c r="BG56" s="72">
        <v>-298018.86</v>
      </c>
      <c r="BH56" s="72">
        <v>-358330.04</v>
      </c>
      <c r="BI56" s="72">
        <v>-420624.54</v>
      </c>
      <c r="BJ56" s="72">
        <v>-492586.96</v>
      </c>
      <c r="BK56" s="72">
        <v>-542530</v>
      </c>
      <c r="BL56" s="72">
        <v>-590250.79</v>
      </c>
      <c r="BM56" s="72">
        <v>-643444.71</v>
      </c>
      <c r="BN56" s="72">
        <v>-700975.8</v>
      </c>
      <c r="BO56" s="72">
        <v>-24333.06</v>
      </c>
      <c r="BP56" s="72">
        <v>-111024.97</v>
      </c>
      <c r="BQ56" s="72">
        <v>-242699.62</v>
      </c>
      <c r="BR56" s="72">
        <v>-300706.82</v>
      </c>
      <c r="BS56" s="72">
        <v>-372139.82</v>
      </c>
      <c r="BT56" s="72">
        <v>-441922.82</v>
      </c>
      <c r="BU56" s="72">
        <v>-503882.96</v>
      </c>
      <c r="BV56" s="72">
        <v>-585314.18000000005</v>
      </c>
      <c r="BW56" s="72">
        <v>-654512.43999999994</v>
      </c>
      <c r="BX56" s="72">
        <v>-701099.93</v>
      </c>
      <c r="BY56" s="72">
        <v>-780903.53</v>
      </c>
      <c r="BZ56" s="72">
        <v>-849400.35</v>
      </c>
      <c r="CA56" s="72">
        <v>-51283.18</v>
      </c>
      <c r="CB56" s="72">
        <v>-151893.24</v>
      </c>
      <c r="CC56" s="72">
        <v>-316660.13</v>
      </c>
      <c r="CD56" s="72">
        <v>-383481.5</v>
      </c>
      <c r="CE56" s="72">
        <v>-471818.04</v>
      </c>
      <c r="CF56" s="72">
        <v>-549126.15</v>
      </c>
      <c r="CG56" s="72">
        <v>-618754.66</v>
      </c>
      <c r="CH56" s="72">
        <v>-718742.43</v>
      </c>
      <c r="CI56" s="72">
        <v>-785622.36</v>
      </c>
      <c r="CJ56" s="72">
        <v>-870271.94</v>
      </c>
      <c r="CK56" s="72">
        <v>-931404.58</v>
      </c>
      <c r="CL56" s="72">
        <v>-1013398.04</v>
      </c>
      <c r="CM56" s="72">
        <v>-51578.51</v>
      </c>
      <c r="CN56" s="72">
        <v>-143918.89000000001</v>
      </c>
      <c r="CO56" s="72">
        <v>-330748.76</v>
      </c>
      <c r="CP56" s="72">
        <v>-404204.44</v>
      </c>
      <c r="CQ56" s="72">
        <v>-498814.74</v>
      </c>
      <c r="CR56" s="72">
        <v>-586696.02</v>
      </c>
      <c r="CS56" s="72">
        <v>-51578.19</v>
      </c>
      <c r="CT56" s="72">
        <v>-141734.23000000001</v>
      </c>
      <c r="CU56" s="72">
        <v>-208567.08</v>
      </c>
      <c r="CV56" s="72">
        <v>-51579</v>
      </c>
      <c r="CW56" s="72">
        <v>-133845.82</v>
      </c>
      <c r="CX56" s="72">
        <v>-27685.33</v>
      </c>
      <c r="CY56" s="72">
        <v>-51578.47</v>
      </c>
      <c r="CZ56" s="72">
        <v>-123221.01</v>
      </c>
      <c r="DA56" s="72">
        <v>-308595.13</v>
      </c>
      <c r="DB56" s="72">
        <v>-51578.02</v>
      </c>
      <c r="DC56" s="72">
        <v>-137250.74</v>
      </c>
      <c r="DD56" s="72">
        <v>-244129.33</v>
      </c>
      <c r="DE56" s="72">
        <v>-51578.02</v>
      </c>
      <c r="DF56" s="72">
        <v>-117221.07</v>
      </c>
      <c r="DG56" s="72">
        <v>-124153.26</v>
      </c>
      <c r="DH56" s="72">
        <v>-51578.02</v>
      </c>
      <c r="DI56" s="72">
        <v>85919.42</v>
      </c>
      <c r="DJ56" s="72">
        <v>-74556.649999999994</v>
      </c>
      <c r="DK56" s="72">
        <f>'[1]BS 3-8-22'!D494</f>
        <v>0</v>
      </c>
      <c r="DL56" s="72">
        <f>'[1]BS 3-8-22'!F494</f>
        <v>-146571.84</v>
      </c>
      <c r="DM56" s="72">
        <f>'[1]BS 3-8-22'!G494</f>
        <v>-431268.57</v>
      </c>
      <c r="DN56" s="72">
        <f>'[1]BS 3-8-22'!H494</f>
        <v>0</v>
      </c>
      <c r="DO56" s="72">
        <f>'[1]BS 3-8-22'!I494</f>
        <v>-143731.72</v>
      </c>
      <c r="DP56" s="72">
        <f>'[1]BS 3-8-22'!J494</f>
        <v>-301655.94</v>
      </c>
      <c r="DQ56" s="72">
        <f>'[1]BS 3-8-22'!K494</f>
        <v>0</v>
      </c>
      <c r="DR56" s="72">
        <f>'[1]BS 3-8-22'!L494</f>
        <v>-110469.68</v>
      </c>
      <c r="DS56" s="72">
        <f>'[1]BS 3-8-22'!M494</f>
        <v>-247583.24</v>
      </c>
      <c r="DT56" s="72">
        <f>'[1]BS 3-8-22'!N494</f>
        <v>0</v>
      </c>
      <c r="DU56" s="72">
        <f>'[1]BS 3-8-22'!O494</f>
        <v>-156196.84</v>
      </c>
      <c r="DV56" s="72">
        <f>'[1]BS 3-8-22'!P494</f>
        <v>-56750.49</v>
      </c>
      <c r="DW56" s="72">
        <f>'[1]BS 3-8-22'!Q494</f>
        <v>0</v>
      </c>
      <c r="DX56" s="70">
        <f>IFERROR(VLOOKUP(E56, [1]Jan!$C$25:$E$1000,3,FALSE),0)</f>
        <v>-112970.02</v>
      </c>
      <c r="DY56" s="70">
        <f>IFERROR(VLOOKUP(E56, [1]Feb!$C$25:$E$1000,3,FALSE),0)</f>
        <v>-312751.98</v>
      </c>
      <c r="DZ56" s="70">
        <f>IFERROR(VLOOKUP(E56, [1]Mar!$C$25:$E$1000,3,FALSE),0)</f>
        <v>0</v>
      </c>
      <c r="EA56" s="70">
        <f>IFERROR(VLOOKUP(E56, [1]Apr!$C$25:$E$1000,3,FALSE),0)</f>
        <v>-108046.8</v>
      </c>
      <c r="EB56" s="70">
        <f>IFERROR(VLOOKUP(E56, [1]May!$C$25:$E$1000,3,FALSE),0)</f>
        <v>-234782.13</v>
      </c>
      <c r="EC56" s="70">
        <f>IFERROR(VLOOKUP(E56, [1]June!$C$25:$E$1000,3,FALSE),0)</f>
        <v>0</v>
      </c>
      <c r="ED56" s="70">
        <f>IFERROR(VLOOKUP(E56, [1]July!$C$25:$E$1000,3,FALSE),0)</f>
        <v>-88373.38</v>
      </c>
      <c r="EE56" s="70">
        <f>IFERROR(VLOOKUP(E56, [1]Aug!$C$25:$E$1000,3,FALSE),0)</f>
        <v>-188903.48</v>
      </c>
      <c r="EF56" s="70">
        <f>IFERROR(VLOOKUP(E56, [1]Sept!$C$25:$E$1000,3,FALSE),0)</f>
        <v>0</v>
      </c>
      <c r="EG56" s="70">
        <f>IFERROR(VLOOKUP(E56, [1]Oct!$C$25:$E$1000,3,FALSE),0)</f>
        <v>-115735.54</v>
      </c>
      <c r="EH56" s="70">
        <f>IFERROR(VLOOKUP(E56, [1]Nov!$C$25:$E$1000,3,FALSE),0)</f>
        <v>33379</v>
      </c>
      <c r="EI56" s="70">
        <f>IFERROR(VLOOKUP(E56, [1]Dec!$C$25:$E$1000,3,FALSE),0)</f>
        <v>0</v>
      </c>
      <c r="EJ56" s="19"/>
      <c r="EK56" s="19"/>
    </row>
    <row r="57" spans="1:141" s="73" customFormat="1" ht="14.5" outlineLevel="1" x14ac:dyDescent="0.35">
      <c r="A57" s="45">
        <f t="shared" si="5"/>
        <v>50</v>
      </c>
      <c r="B57" s="63"/>
      <c r="C57" s="66">
        <v>218000</v>
      </c>
      <c r="D57" s="67" t="s">
        <v>1579</v>
      </c>
      <c r="E57" s="68">
        <f>VLOOKUP(C57,[1]Map!$A$1:$G$9913,7,FALSE)</f>
        <v>320005</v>
      </c>
      <c r="F57" s="68" t="str">
        <f>VLOOKUP(E57,[1]Map!$G$2:$H$9913,2,FALSE)</f>
        <v>OTHER COMP INCOME</v>
      </c>
      <c r="G57" s="71">
        <v>7799650.2800000003</v>
      </c>
      <c r="H57" s="71">
        <v>7744253.7800000003</v>
      </c>
      <c r="I57" s="71">
        <v>7688857.2800000003</v>
      </c>
      <c r="J57" s="71">
        <v>7633460.7800000003</v>
      </c>
      <c r="K57" s="71">
        <v>7578064.2800000003</v>
      </c>
      <c r="L57" s="71">
        <v>7522667.7800000003</v>
      </c>
      <c r="M57" s="71">
        <v>7467271.2800000003</v>
      </c>
      <c r="N57" s="71">
        <v>7411874.7800000003</v>
      </c>
      <c r="O57" s="71">
        <v>7356478.2800000003</v>
      </c>
      <c r="P57" s="71">
        <v>7301081.7800000003</v>
      </c>
      <c r="Q57" s="71">
        <v>7245685.2800000003</v>
      </c>
      <c r="R57" s="71">
        <v>7190288.7800000003</v>
      </c>
      <c r="S57" s="71">
        <v>9290676.6600000001</v>
      </c>
      <c r="T57" s="71">
        <v>9213246.8300000001</v>
      </c>
      <c r="U57" s="71">
        <v>9135817</v>
      </c>
      <c r="V57" s="71">
        <v>9058387.1699999999</v>
      </c>
      <c r="W57" s="71">
        <v>8980957.3399999999</v>
      </c>
      <c r="X57" s="71">
        <v>8903527.5099999998</v>
      </c>
      <c r="Y57" s="71">
        <v>8826097.6799999997</v>
      </c>
      <c r="Z57" s="71">
        <v>8748667.8499999996</v>
      </c>
      <c r="AA57" s="71">
        <v>8671238.0199999996</v>
      </c>
      <c r="AB57" s="71">
        <v>8593808.1899999995</v>
      </c>
      <c r="AC57" s="71">
        <v>8516378.3599999994</v>
      </c>
      <c r="AD57" s="71">
        <v>8433522.5299999993</v>
      </c>
      <c r="AE57" s="72">
        <v>6358470.2000000002</v>
      </c>
      <c r="AF57" s="72">
        <v>6303220.3700000001</v>
      </c>
      <c r="AG57" s="72">
        <v>6247970.54</v>
      </c>
      <c r="AH57" s="72">
        <v>6192720.71</v>
      </c>
      <c r="AI57" s="72">
        <v>6137470.8799999999</v>
      </c>
      <c r="AJ57" s="72">
        <v>6082221.0499999998</v>
      </c>
      <c r="AK57" s="72">
        <v>6026971.2199999997</v>
      </c>
      <c r="AL57" s="72">
        <v>5971721.3899999997</v>
      </c>
      <c r="AM57" s="72">
        <v>5916471.5599999996</v>
      </c>
      <c r="AN57" s="72">
        <v>5861221.7300000004</v>
      </c>
      <c r="AO57" s="72">
        <v>5805971.9000000004</v>
      </c>
      <c r="AP57" s="72">
        <v>5767083.0700000003</v>
      </c>
      <c r="AQ57" s="72">
        <v>10075949.039999999</v>
      </c>
      <c r="AR57" s="72">
        <v>9965407.1300000008</v>
      </c>
      <c r="AS57" s="72">
        <v>9854865.2200000007</v>
      </c>
      <c r="AT57" s="72">
        <v>9744323.3100000005</v>
      </c>
      <c r="AU57" s="72">
        <v>9633781.4000000004</v>
      </c>
      <c r="AV57" s="72">
        <v>9523239.4900000002</v>
      </c>
      <c r="AW57" s="72">
        <v>9412697.5800000001</v>
      </c>
      <c r="AX57" s="72">
        <v>9302155.6699999999</v>
      </c>
      <c r="AY57" s="72">
        <v>9191613.7599999998</v>
      </c>
      <c r="AZ57" s="72">
        <v>9081071.8499999996</v>
      </c>
      <c r="BA57" s="72">
        <v>8970529.9399999995</v>
      </c>
      <c r="BB57" s="72">
        <v>8799891.0299999993</v>
      </c>
      <c r="BC57" s="72">
        <v>8689349.1199999992</v>
      </c>
      <c r="BD57" s="72">
        <v>7097463.8899999997</v>
      </c>
      <c r="BE57" s="72">
        <v>7032725.4699999997</v>
      </c>
      <c r="BF57" s="72">
        <v>6967987.0499999998</v>
      </c>
      <c r="BG57" s="72">
        <v>6954903.5099999998</v>
      </c>
      <c r="BH57" s="72">
        <v>6890165.0899999999</v>
      </c>
      <c r="BI57" s="72">
        <v>6825426.6699999999</v>
      </c>
      <c r="BJ57" s="72">
        <v>6760688.25</v>
      </c>
      <c r="BK57" s="72">
        <v>6695949.8300000001</v>
      </c>
      <c r="BL57" s="72">
        <v>7569756.7999999998</v>
      </c>
      <c r="BM57" s="72">
        <v>7505018.3799999999</v>
      </c>
      <c r="BN57" s="72">
        <v>7409219.96</v>
      </c>
      <c r="BO57" s="72">
        <v>6950692.9100000001</v>
      </c>
      <c r="BP57" s="72">
        <v>6905324.9100000001</v>
      </c>
      <c r="BQ57" s="72">
        <v>6859956.9100000001</v>
      </c>
      <c r="BR57" s="72">
        <v>6814588.9100000001</v>
      </c>
      <c r="BS57" s="72">
        <v>6769220.9100000001</v>
      </c>
      <c r="BT57" s="72">
        <v>6723852.9100000001</v>
      </c>
      <c r="BU57" s="72">
        <v>6678484.9100000001</v>
      </c>
      <c r="BV57" s="72">
        <v>6628449.5800000001</v>
      </c>
      <c r="BW57" s="72">
        <v>6578414.25</v>
      </c>
      <c r="BX57" s="72">
        <v>6528378.9199999999</v>
      </c>
      <c r="BY57" s="72">
        <v>6478343.5899999999</v>
      </c>
      <c r="BZ57" s="72">
        <v>6428308.2599999998</v>
      </c>
      <c r="CA57" s="72">
        <v>6378272.9299999997</v>
      </c>
      <c r="CB57" s="72">
        <v>8386667.9400000004</v>
      </c>
      <c r="CC57" s="72">
        <v>8335497.3600000003</v>
      </c>
      <c r="CD57" s="72">
        <v>8284326.7800000003</v>
      </c>
      <c r="CE57" s="72">
        <v>8233156.2000000002</v>
      </c>
      <c r="CF57" s="72">
        <v>8181985.6200000001</v>
      </c>
      <c r="CG57" s="72">
        <v>8130815.04</v>
      </c>
      <c r="CH57" s="72">
        <v>8079644.46</v>
      </c>
      <c r="CI57" s="72">
        <v>8028473.8799999999</v>
      </c>
      <c r="CJ57" s="72">
        <v>7977303.2999999998</v>
      </c>
      <c r="CK57" s="72">
        <v>7926132.7199999997</v>
      </c>
      <c r="CL57" s="72">
        <v>7874962.1399999997</v>
      </c>
      <c r="CM57" s="72">
        <v>7187559.2000000002</v>
      </c>
      <c r="CN57" s="72">
        <v>7149265.9500000002</v>
      </c>
      <c r="CO57" s="72">
        <v>7110972.7000000002</v>
      </c>
      <c r="CP57" s="72">
        <v>8439291.4499999993</v>
      </c>
      <c r="CQ57" s="72">
        <v>8400998.1999999993</v>
      </c>
      <c r="CR57" s="72">
        <v>8362704.9500000002</v>
      </c>
      <c r="CS57" s="72">
        <v>8324411.7000000002</v>
      </c>
      <c r="CT57" s="72">
        <v>8286118.4500000002</v>
      </c>
      <c r="CU57" s="72">
        <v>8247825.2000000002</v>
      </c>
      <c r="CV57" s="72">
        <v>8209531.9500000002</v>
      </c>
      <c r="CW57" s="72">
        <v>8171238.7000000002</v>
      </c>
      <c r="CX57" s="72">
        <v>8116343.4500000002</v>
      </c>
      <c r="CY57" s="72">
        <v>10733393.199999999</v>
      </c>
      <c r="CZ57" s="72">
        <v>10679917.609999999</v>
      </c>
      <c r="DA57" s="72">
        <v>10626442.02</v>
      </c>
      <c r="DB57" s="72">
        <v>10572966.43</v>
      </c>
      <c r="DC57" s="72">
        <v>10519490.84</v>
      </c>
      <c r="DD57" s="72">
        <v>10466015.25</v>
      </c>
      <c r="DE57" s="72">
        <v>10412539.66</v>
      </c>
      <c r="DF57" s="72">
        <v>10359064.07</v>
      </c>
      <c r="DG57" s="72">
        <v>10305588.48</v>
      </c>
      <c r="DH57" s="72">
        <v>10227297.779999999</v>
      </c>
      <c r="DI57" s="72">
        <v>10186995.859999999</v>
      </c>
      <c r="DJ57" s="72">
        <v>10084922.42</v>
      </c>
      <c r="DK57" s="72">
        <f>'[1]BS 3-8-22'!D496</f>
        <v>12902263.34</v>
      </c>
      <c r="DL57" s="72">
        <f>'[1]BS 3-8-22'!F496</f>
        <v>12828492.59</v>
      </c>
      <c r="DM57" s="72">
        <f>'[1]BS 3-8-22'!G496</f>
        <v>12754721.84</v>
      </c>
      <c r="DN57" s="72">
        <f>'[1]BS 3-8-22'!H496</f>
        <v>12680951.09</v>
      </c>
      <c r="DO57" s="72">
        <f>'[1]BS 3-8-22'!I496</f>
        <v>12607180.34</v>
      </c>
      <c r="DP57" s="72">
        <f>'[1]BS 3-8-22'!J496</f>
        <v>12533409.59</v>
      </c>
      <c r="DQ57" s="72">
        <f>'[1]BS 3-8-22'!K496</f>
        <v>12459638.84</v>
      </c>
      <c r="DR57" s="72">
        <f>'[1]BS 3-8-22'!L496</f>
        <v>12385868.09</v>
      </c>
      <c r="DS57" s="72">
        <f>'[1]BS 3-8-22'!M496</f>
        <v>12312097.34</v>
      </c>
      <c r="DT57" s="72">
        <f>'[1]BS 3-8-22'!N496</f>
        <v>12225858.59</v>
      </c>
      <c r="DU57" s="72">
        <f>'[1]BS 3-8-22'!O496</f>
        <v>12151046.17</v>
      </c>
      <c r="DV57" s="72">
        <f>'[1]BS 3-8-22'!P496</f>
        <v>12076233.75</v>
      </c>
      <c r="DW57" s="72">
        <f>'[1]BS 3-8-22'!Q496</f>
        <v>11403966.48</v>
      </c>
      <c r="DX57" s="70">
        <f>IFERROR(VLOOKUP(E57, [1]Jan!$C$25:$E$1000,3,FALSE),0)</f>
        <v>11338251.48</v>
      </c>
      <c r="DY57" s="70">
        <f>IFERROR(VLOOKUP(E57, [1]Feb!$C$25:$E$1000,3,FALSE),0)</f>
        <v>11272536.48</v>
      </c>
      <c r="DZ57" s="70">
        <f>IFERROR(VLOOKUP(E57, [1]Mar!$C$25:$E$1000,3,FALSE),0)</f>
        <v>11206821.48</v>
      </c>
      <c r="EA57" s="70">
        <f>IFERROR(VLOOKUP(E57, [1]Apr!$C$25:$E$1000,3,FALSE),0)</f>
        <v>11141106.48</v>
      </c>
      <c r="EB57" s="70">
        <f>IFERROR(VLOOKUP(E57, [1]May!$C$25:$E$1000,3,FALSE),0)</f>
        <v>11075391.48</v>
      </c>
      <c r="EC57" s="70">
        <f>IFERROR(VLOOKUP(E57, [1]June!$C$25:$E$1000,3,FALSE),0)</f>
        <v>11009676.48</v>
      </c>
      <c r="ED57" s="70">
        <f>IFERROR(VLOOKUP(E57, [1]July!$C$25:$E$1000,3,FALSE),0)</f>
        <v>10943961.48</v>
      </c>
      <c r="EE57" s="70">
        <f>IFERROR(VLOOKUP(E57, [1]Aug!$C$25:$E$1000,3,FALSE),0)</f>
        <v>10878246.48</v>
      </c>
      <c r="EF57" s="70">
        <f>IFERROR(VLOOKUP(E57, [1]Sept!$C$25:$E$1000,3,FALSE),0)</f>
        <v>10808027.26</v>
      </c>
      <c r="EG57" s="70">
        <f>IFERROR(VLOOKUP(E57, [1]Oct!$C$25:$E$1000,3,FALSE),0)</f>
        <v>10741811.59</v>
      </c>
      <c r="EH57" s="70">
        <f>IFERROR(VLOOKUP(E57, [1]Nov!$C$25:$E$1000,3,FALSE),0)</f>
        <v>10675595.92</v>
      </c>
      <c r="EI57" s="70">
        <f>IFERROR(VLOOKUP(E57, [1]Dec!$C$25:$E$1000,3,FALSE),0)</f>
        <v>6414192.1600000001</v>
      </c>
      <c r="EJ57" s="19"/>
      <c r="EK57" s="19"/>
    </row>
    <row r="58" spans="1:141" s="73" customFormat="1" ht="14.5" outlineLevel="1" x14ac:dyDescent="0.35">
      <c r="A58" s="45">
        <f t="shared" si="5"/>
        <v>51</v>
      </c>
      <c r="B58" s="63"/>
      <c r="C58" s="66">
        <v>216000</v>
      </c>
      <c r="D58" s="67" t="s">
        <v>1569</v>
      </c>
      <c r="E58" s="68">
        <f>VLOOKUP(C58,[1]Map!$A$1:$G$9913,7,FALSE)</f>
        <v>316005</v>
      </c>
      <c r="F58" s="68" t="str">
        <f>VLOOKUP(E58,[1]Map!$G$2:$H$9913,2,FALSE)</f>
        <v>RETAINED EARNINGS</v>
      </c>
      <c r="G58" s="71">
        <v>-332279058.38999999</v>
      </c>
      <c r="H58" s="71">
        <v>-349486897.16000003</v>
      </c>
      <c r="I58" s="71">
        <v>-349486897.16000003</v>
      </c>
      <c r="J58" s="71">
        <v>-349486897.16000003</v>
      </c>
      <c r="K58" s="71">
        <v>-349486897.16000003</v>
      </c>
      <c r="L58" s="71">
        <v>-349486897.16000003</v>
      </c>
      <c r="M58" s="71">
        <v>-349486897.16000003</v>
      </c>
      <c r="N58" s="71">
        <v>-349486897.16000003</v>
      </c>
      <c r="O58" s="71">
        <v>-349486897.16000003</v>
      </c>
      <c r="P58" s="71">
        <v>-349486897.16000003</v>
      </c>
      <c r="Q58" s="71">
        <v>-349486897.16000003</v>
      </c>
      <c r="R58" s="71">
        <v>-349486897.16000003</v>
      </c>
      <c r="S58" s="71">
        <v>-349486897.16000003</v>
      </c>
      <c r="T58" s="71">
        <v>-361335792.27999997</v>
      </c>
      <c r="U58" s="71">
        <v>-361335792.27999997</v>
      </c>
      <c r="V58" s="71">
        <v>-361335792.27999997</v>
      </c>
      <c r="W58" s="71">
        <v>-357929483.22000003</v>
      </c>
      <c r="X58" s="71">
        <v>-357929483.22000003</v>
      </c>
      <c r="Y58" s="71">
        <v>-357929483.22000003</v>
      </c>
      <c r="Z58" s="71">
        <v>-357929483.22000003</v>
      </c>
      <c r="AA58" s="71">
        <v>-357929483.22000003</v>
      </c>
      <c r="AB58" s="71">
        <v>-357929483.22000003</v>
      </c>
      <c r="AC58" s="71">
        <v>-357929483.22000003</v>
      </c>
      <c r="AD58" s="71">
        <v>-357929483.22000003</v>
      </c>
      <c r="AE58" s="72">
        <v>-357929483.22000003</v>
      </c>
      <c r="AF58" s="72">
        <v>-369263683.63</v>
      </c>
      <c r="AG58" s="72">
        <v>-369263683.63</v>
      </c>
      <c r="AH58" s="72">
        <v>-369263683.63</v>
      </c>
      <c r="AI58" s="72">
        <v>-369263683.63</v>
      </c>
      <c r="AJ58" s="72">
        <v>-369263683.63</v>
      </c>
      <c r="AK58" s="72">
        <v>-369263683.63</v>
      </c>
      <c r="AL58" s="72">
        <v>-369263683.63</v>
      </c>
      <c r="AM58" s="72">
        <v>-369263683.63</v>
      </c>
      <c r="AN58" s="72">
        <v>-369263683.63</v>
      </c>
      <c r="AO58" s="72">
        <v>-369263683.63</v>
      </c>
      <c r="AP58" s="72">
        <v>-369263683.63</v>
      </c>
      <c r="AQ58" s="72">
        <v>-369263683.63</v>
      </c>
      <c r="AR58" s="72">
        <v>-377862064.44999999</v>
      </c>
      <c r="AS58" s="72">
        <v>-377862064.44999999</v>
      </c>
      <c r="AT58" s="72">
        <v>-377862064.44999999</v>
      </c>
      <c r="AU58" s="72">
        <v>-377862064.44999999</v>
      </c>
      <c r="AV58" s="72">
        <v>-377862064.44999999</v>
      </c>
      <c r="AW58" s="72">
        <v>-377862064.44999999</v>
      </c>
      <c r="AX58" s="72">
        <v>-377862064.44999999</v>
      </c>
      <c r="AY58" s="72">
        <v>-377862064.44999999</v>
      </c>
      <c r="AZ58" s="72">
        <v>-377862064.44999999</v>
      </c>
      <c r="BA58" s="72">
        <v>-377862064.44999999</v>
      </c>
      <c r="BB58" s="72">
        <v>-377862064.44999999</v>
      </c>
      <c r="BC58" s="72">
        <v>-377862064.44999999</v>
      </c>
      <c r="BD58" s="72">
        <v>-380572802.86000001</v>
      </c>
      <c r="BE58" s="72">
        <v>-380572802.86000001</v>
      </c>
      <c r="BF58" s="72">
        <v>-380572802.86000001</v>
      </c>
      <c r="BG58" s="72">
        <v>-380572802.86000001</v>
      </c>
      <c r="BH58" s="72">
        <v>-380572802.86000001</v>
      </c>
      <c r="BI58" s="72">
        <v>-380572802.86000001</v>
      </c>
      <c r="BJ58" s="72">
        <v>-380572802.86000001</v>
      </c>
      <c r="BK58" s="72">
        <v>-380572802.86000001</v>
      </c>
      <c r="BL58" s="72">
        <v>-380572802.86000001</v>
      </c>
      <c r="BM58" s="72">
        <v>-380572802.86000001</v>
      </c>
      <c r="BN58" s="72">
        <v>-380572802.86000001</v>
      </c>
      <c r="BO58" s="72">
        <v>-380572802.86000001</v>
      </c>
      <c r="BP58" s="72">
        <v>-387340926.68000001</v>
      </c>
      <c r="BQ58" s="72">
        <v>-387842928.44999999</v>
      </c>
      <c r="BR58" s="72">
        <v>-387842928.44999999</v>
      </c>
      <c r="BS58" s="72">
        <v>-387842928.44999999</v>
      </c>
      <c r="BT58" s="72">
        <v>-387842928.44999999</v>
      </c>
      <c r="BU58" s="72">
        <v>-387842928.44999999</v>
      </c>
      <c r="BV58" s="72">
        <v>-387842928.44999999</v>
      </c>
      <c r="BW58" s="72">
        <v>-387842928.44999999</v>
      </c>
      <c r="BX58" s="72">
        <v>-387842928.44999999</v>
      </c>
      <c r="BY58" s="72">
        <v>-387842928.44999999</v>
      </c>
      <c r="BZ58" s="72">
        <v>-387842928.44999999</v>
      </c>
      <c r="CA58" s="72">
        <v>-387842928.44999999</v>
      </c>
      <c r="CB58" s="72">
        <v>-277931215</v>
      </c>
      <c r="CC58" s="72">
        <v>-277931215</v>
      </c>
      <c r="CD58" s="72">
        <v>-277931215</v>
      </c>
      <c r="CE58" s="72">
        <v>-277931215</v>
      </c>
      <c r="CF58" s="72">
        <v>-277931215</v>
      </c>
      <c r="CG58" s="72">
        <v>-277931215</v>
      </c>
      <c r="CH58" s="72">
        <v>-277931215</v>
      </c>
      <c r="CI58" s="72">
        <v>-277931215</v>
      </c>
      <c r="CJ58" s="72">
        <v>-277931215</v>
      </c>
      <c r="CK58" s="72">
        <v>-277931215</v>
      </c>
      <c r="CL58" s="72">
        <v>-277931215</v>
      </c>
      <c r="CM58" s="72">
        <v>-446695435.41000003</v>
      </c>
      <c r="CN58" s="72">
        <v>-471986440.02999997</v>
      </c>
      <c r="CO58" s="72">
        <v>-471986440.02999997</v>
      </c>
      <c r="CP58" s="72">
        <v>-473353052.02999997</v>
      </c>
      <c r="CQ58" s="72">
        <v>-473353052.02999997</v>
      </c>
      <c r="CR58" s="72">
        <v>-473353052.02999997</v>
      </c>
      <c r="CS58" s="72">
        <v>-473353052.02999997</v>
      </c>
      <c r="CT58" s="72">
        <v>-473353052.02999997</v>
      </c>
      <c r="CU58" s="72">
        <v>-473353052.02999997</v>
      </c>
      <c r="CV58" s="72">
        <v>-473353052.02999997</v>
      </c>
      <c r="CW58" s="72">
        <v>-473353052.02999997</v>
      </c>
      <c r="CX58" s="72">
        <v>-473353052.02999997</v>
      </c>
      <c r="CY58" s="72">
        <v>-473353052.02999997</v>
      </c>
      <c r="CZ58" s="72">
        <v>-488954489.36000001</v>
      </c>
      <c r="DA58" s="72">
        <v>-488954489.36000001</v>
      </c>
      <c r="DB58" s="72">
        <v>-488954489.36000001</v>
      </c>
      <c r="DC58" s="72">
        <v>-488954489.36000001</v>
      </c>
      <c r="DD58" s="72">
        <v>-488954489.36000001</v>
      </c>
      <c r="DE58" s="72">
        <v>-488954489.36000001</v>
      </c>
      <c r="DF58" s="72">
        <v>-488954489.36000001</v>
      </c>
      <c r="DG58" s="72">
        <v>-488954489.36000001</v>
      </c>
      <c r="DH58" s="72">
        <v>-488954489.36000001</v>
      </c>
      <c r="DI58" s="72">
        <v>-488954489.36000001</v>
      </c>
      <c r="DJ58" s="72">
        <v>-488954489.36000001</v>
      </c>
      <c r="DK58" s="72">
        <f>'[1]BS 3-8-22'!D499</f>
        <v>-488954489.36000001</v>
      </c>
      <c r="DL58" s="72">
        <f>'[1]BS 3-8-22'!F499</f>
        <v>-504162545.70999998</v>
      </c>
      <c r="DM58" s="72">
        <f>'[1]BS 3-8-22'!G499</f>
        <v>-504162545.70999998</v>
      </c>
      <c r="DN58" s="72">
        <f>'[1]BS 3-8-22'!H499</f>
        <v>-504162545.70999998</v>
      </c>
      <c r="DO58" s="72">
        <f>'[1]BS 3-8-22'!I499</f>
        <v>-504162545.70999998</v>
      </c>
      <c r="DP58" s="72">
        <f>'[1]BS 3-8-22'!J499</f>
        <v>-504162545.70999998</v>
      </c>
      <c r="DQ58" s="72">
        <f>'[1]BS 3-8-22'!K499</f>
        <v>-504162545.70999998</v>
      </c>
      <c r="DR58" s="72">
        <f>'[1]BS 3-8-22'!L499</f>
        <v>-504162545.70999998</v>
      </c>
      <c r="DS58" s="72">
        <f>'[1]BS 3-8-22'!M499</f>
        <v>-504162545.70999998</v>
      </c>
      <c r="DT58" s="72">
        <f>'[1]BS 3-8-22'!N499</f>
        <v>-504162545.70999998</v>
      </c>
      <c r="DU58" s="72">
        <f>'[1]BS 3-8-22'!O499</f>
        <v>-504162545.70999998</v>
      </c>
      <c r="DV58" s="72">
        <f>'[1]BS 3-8-22'!P499</f>
        <v>-504162545.70999998</v>
      </c>
      <c r="DW58" s="72">
        <f>'[1]BS 3-8-22'!Q499</f>
        <v>-504162545.70999998</v>
      </c>
      <c r="DX58" s="70">
        <f>IFERROR(VLOOKUP(E58, [1]Jan!$C$25:$E$1000,3,FALSE),0)</f>
        <v>-529277865.91000003</v>
      </c>
      <c r="DY58" s="70">
        <f>IFERROR(VLOOKUP(E58, [1]Feb!$C$25:$E$1000,3,FALSE),0)</f>
        <v>-529277865.91000003</v>
      </c>
      <c r="DZ58" s="70">
        <f>IFERROR(VLOOKUP(E58, [1]Mar!$C$25:$E$1000,3,FALSE),0)</f>
        <v>-529277865.91000003</v>
      </c>
      <c r="EA58" s="70">
        <f>IFERROR(VLOOKUP(E58, [1]Apr!$C$25:$E$1000,3,FALSE),0)</f>
        <v>-529277865.91000003</v>
      </c>
      <c r="EB58" s="70">
        <f>IFERROR(VLOOKUP(E58, [1]May!$C$25:$E$1000,3,FALSE),0)</f>
        <v>-529277865.91000003</v>
      </c>
      <c r="EC58" s="70">
        <f>IFERROR(VLOOKUP(E58, [1]June!$C$25:$E$1000,3,FALSE),0)</f>
        <v>-529277865.91000003</v>
      </c>
      <c r="ED58" s="70">
        <f>IFERROR(VLOOKUP(E58, [1]July!$C$25:$E$1000,3,FALSE),0)</f>
        <v>-529277865.91000003</v>
      </c>
      <c r="EE58" s="70">
        <f>IFERROR(VLOOKUP(E58, [1]Aug!$C$25:$E$1000,3,FALSE),0)</f>
        <v>-529277865.91000003</v>
      </c>
      <c r="EF58" s="70">
        <f>IFERROR(VLOOKUP(E58, [1]Sept!$C$25:$E$1000,3,FALSE),0)</f>
        <v>-529277865.91000003</v>
      </c>
      <c r="EG58" s="70">
        <f>IFERROR(VLOOKUP(E58, [1]Oct!$C$25:$E$1000,3,FALSE),0)</f>
        <v>-529277865.91000003</v>
      </c>
      <c r="EH58" s="70">
        <f>IFERROR(VLOOKUP(E58, [1]Nov!$C$25:$E$1000,3,FALSE),0)</f>
        <v>-529277865.91000003</v>
      </c>
      <c r="EI58" s="70">
        <f>IFERROR(VLOOKUP(E58, [1]Dec!$C$25:$E$1000,3,FALSE),0)</f>
        <v>-529277865.91000003</v>
      </c>
      <c r="EJ58" s="19"/>
      <c r="EK58" s="19"/>
    </row>
    <row r="59" spans="1:141" s="73" customFormat="1" ht="14.5" outlineLevel="1" x14ac:dyDescent="0.35">
      <c r="A59" s="45">
        <f t="shared" si="5"/>
        <v>52</v>
      </c>
      <c r="B59" s="63"/>
      <c r="C59" s="66">
        <v>216016</v>
      </c>
      <c r="D59" s="67" t="s">
        <v>1571</v>
      </c>
      <c r="E59" s="68">
        <f>VLOOKUP(C59,[1]Map!$A$1:$G$9913,7,FALSE)</f>
        <v>316015</v>
      </c>
      <c r="F59" s="68" t="str">
        <f>VLOOKUP(E59,[1]Map!$G$2:$H$9913,2,FALSE)</f>
        <v>UNDIST EARN-NNG FINANCIAL</v>
      </c>
      <c r="G59" s="71">
        <v>2562211.71</v>
      </c>
      <c r="H59" s="71">
        <v>2562211.71</v>
      </c>
      <c r="I59" s="71">
        <v>2562211.71</v>
      </c>
      <c r="J59" s="71">
        <v>2562211.71</v>
      </c>
      <c r="K59" s="71">
        <v>2562211.71</v>
      </c>
      <c r="L59" s="71">
        <v>2562211.71</v>
      </c>
      <c r="M59" s="71">
        <v>2562211.71</v>
      </c>
      <c r="N59" s="71">
        <v>2562211.71</v>
      </c>
      <c r="O59" s="71">
        <v>2562211.71</v>
      </c>
      <c r="P59" s="71">
        <v>2562211.71</v>
      </c>
      <c r="Q59" s="71">
        <v>2562211.71</v>
      </c>
      <c r="R59" s="71">
        <v>2562211.71</v>
      </c>
      <c r="S59" s="71">
        <v>2562211.71</v>
      </c>
      <c r="T59" s="71">
        <v>2562211.71</v>
      </c>
      <c r="U59" s="71">
        <v>2562211.71</v>
      </c>
      <c r="V59" s="71">
        <v>2562211.71</v>
      </c>
      <c r="W59" s="71">
        <v>2562211.71</v>
      </c>
      <c r="X59" s="71">
        <v>2562211.71</v>
      </c>
      <c r="Y59" s="71">
        <v>2562211.71</v>
      </c>
      <c r="Z59" s="71">
        <v>2562211.71</v>
      </c>
      <c r="AA59" s="71">
        <v>2562211.71</v>
      </c>
      <c r="AB59" s="71">
        <v>2562211.71</v>
      </c>
      <c r="AC59" s="71">
        <v>2562211.71</v>
      </c>
      <c r="AD59" s="71">
        <v>2562211.71</v>
      </c>
      <c r="AE59" s="72">
        <v>2562211.71</v>
      </c>
      <c r="AF59" s="72">
        <v>2562211.71</v>
      </c>
      <c r="AG59" s="72">
        <v>2562211.71</v>
      </c>
      <c r="AH59" s="72">
        <v>2562211.71</v>
      </c>
      <c r="AI59" s="72">
        <v>2562211.71</v>
      </c>
      <c r="AJ59" s="72">
        <v>2562211.71</v>
      </c>
      <c r="AK59" s="72">
        <v>2562211.71</v>
      </c>
      <c r="AL59" s="72">
        <v>2562211.71</v>
      </c>
      <c r="AM59" s="72">
        <v>2562211.71</v>
      </c>
      <c r="AN59" s="72">
        <v>2562211.71</v>
      </c>
      <c r="AO59" s="72">
        <v>2562211.71</v>
      </c>
      <c r="AP59" s="72">
        <v>2562211.71</v>
      </c>
      <c r="AQ59" s="72">
        <v>2562211.71</v>
      </c>
      <c r="AR59" s="72">
        <v>2562211.71</v>
      </c>
      <c r="AS59" s="72">
        <v>2562211.71</v>
      </c>
      <c r="AT59" s="72">
        <v>2562211.71</v>
      </c>
      <c r="AU59" s="72">
        <v>2562211.71</v>
      </c>
      <c r="AV59" s="72">
        <v>2562211.71</v>
      </c>
      <c r="AW59" s="72">
        <v>2562211.71</v>
      </c>
      <c r="AX59" s="72">
        <v>2562211.71</v>
      </c>
      <c r="AY59" s="72">
        <v>2562211.71</v>
      </c>
      <c r="AZ59" s="72">
        <v>2562211.71</v>
      </c>
      <c r="BA59" s="72">
        <v>2562211.71</v>
      </c>
      <c r="BB59" s="72">
        <v>2562211.71</v>
      </c>
      <c r="BC59" s="72">
        <v>2562211.71</v>
      </c>
      <c r="BD59" s="72">
        <v>2562211.71</v>
      </c>
      <c r="BE59" s="72">
        <v>2562211.71</v>
      </c>
      <c r="BF59" s="72">
        <v>2562211.71</v>
      </c>
      <c r="BG59" s="72">
        <v>2562211.71</v>
      </c>
      <c r="BH59" s="72">
        <v>2562211.71</v>
      </c>
      <c r="BI59" s="72">
        <v>2562211.71</v>
      </c>
      <c r="BJ59" s="72">
        <v>2562211.71</v>
      </c>
      <c r="BK59" s="72">
        <v>2562211.71</v>
      </c>
      <c r="BL59" s="72">
        <v>2562211.71</v>
      </c>
      <c r="BM59" s="72">
        <v>2562211.71</v>
      </c>
      <c r="BN59" s="72">
        <v>2562211.71</v>
      </c>
      <c r="BO59" s="72">
        <v>2562211.71</v>
      </c>
      <c r="BP59" s="72">
        <v>2562211.71</v>
      </c>
      <c r="BQ59" s="72">
        <v>2562211.71</v>
      </c>
      <c r="BR59" s="72">
        <v>2562211.71</v>
      </c>
      <c r="BS59" s="72">
        <v>2562211.71</v>
      </c>
      <c r="BT59" s="72">
        <v>2562211.71</v>
      </c>
      <c r="BU59" s="72">
        <v>2562211.71</v>
      </c>
      <c r="BV59" s="72">
        <v>2562211.71</v>
      </c>
      <c r="BW59" s="72">
        <v>2562211.71</v>
      </c>
      <c r="BX59" s="72">
        <v>2562211.71</v>
      </c>
      <c r="BY59" s="72">
        <v>2562211.71</v>
      </c>
      <c r="BZ59" s="72">
        <v>2562211.71</v>
      </c>
      <c r="CA59" s="72">
        <v>2562211.71</v>
      </c>
      <c r="CB59" s="72">
        <v>2562211.71</v>
      </c>
      <c r="CC59" s="72">
        <v>2562211.71</v>
      </c>
      <c r="CD59" s="72">
        <v>2562211.71</v>
      </c>
      <c r="CE59" s="72">
        <v>2562211.71</v>
      </c>
      <c r="CF59" s="72">
        <v>2562211.71</v>
      </c>
      <c r="CG59" s="72">
        <v>2562211.71</v>
      </c>
      <c r="CH59" s="72">
        <v>2562211.71</v>
      </c>
      <c r="CI59" s="72">
        <v>2562211.71</v>
      </c>
      <c r="CJ59" s="72">
        <v>2562211.71</v>
      </c>
      <c r="CK59" s="72">
        <v>2562211.71</v>
      </c>
      <c r="CL59" s="72">
        <v>2562211.71</v>
      </c>
      <c r="CM59" s="72">
        <v>2562211.71</v>
      </c>
      <c r="CN59" s="72">
        <v>2562211.71</v>
      </c>
      <c r="CO59" s="72">
        <v>2562211.71</v>
      </c>
      <c r="CP59" s="72">
        <v>2562211.71</v>
      </c>
      <c r="CQ59" s="72">
        <v>2562211.71</v>
      </c>
      <c r="CR59" s="72">
        <v>2562211.71</v>
      </c>
      <c r="CS59" s="72">
        <v>2562211.71</v>
      </c>
      <c r="CT59" s="72">
        <v>2562211.71</v>
      </c>
      <c r="CU59" s="72">
        <v>2562211.71</v>
      </c>
      <c r="CV59" s="72">
        <v>2562211.71</v>
      </c>
      <c r="CW59" s="72">
        <v>2562211.71</v>
      </c>
      <c r="CX59" s="72">
        <v>2562211.71</v>
      </c>
      <c r="CY59" s="72">
        <v>2562211.71</v>
      </c>
      <c r="CZ59" s="72">
        <v>2562211.71</v>
      </c>
      <c r="DA59" s="72">
        <v>2562211.71</v>
      </c>
      <c r="DB59" s="72">
        <v>2562211.71</v>
      </c>
      <c r="DC59" s="72">
        <v>2562211.71</v>
      </c>
      <c r="DD59" s="72">
        <v>2562211.71</v>
      </c>
      <c r="DE59" s="72">
        <v>2562211.71</v>
      </c>
      <c r="DF59" s="72">
        <v>2562211.71</v>
      </c>
      <c r="DG59" s="72">
        <v>2562211.71</v>
      </c>
      <c r="DH59" s="72">
        <v>2562211.71</v>
      </c>
      <c r="DI59" s="72">
        <v>2562211.71</v>
      </c>
      <c r="DJ59" s="72">
        <v>2562211.71</v>
      </c>
      <c r="DK59" s="72">
        <f>'[1]BS 3-8-22'!D500</f>
        <v>2562211.71</v>
      </c>
      <c r="DL59" s="72">
        <f>'[1]BS 3-8-22'!F500</f>
        <v>2562211.71</v>
      </c>
      <c r="DM59" s="72">
        <f>'[1]BS 3-8-22'!G500</f>
        <v>2562211.71</v>
      </c>
      <c r="DN59" s="72">
        <f>'[1]BS 3-8-22'!H500</f>
        <v>2562211.71</v>
      </c>
      <c r="DO59" s="72">
        <f>'[1]BS 3-8-22'!I500</f>
        <v>2562211.71</v>
      </c>
      <c r="DP59" s="72">
        <f>'[1]BS 3-8-22'!J500</f>
        <v>2562211.71</v>
      </c>
      <c r="DQ59" s="72">
        <f>'[1]BS 3-8-22'!K500</f>
        <v>2562211.71</v>
      </c>
      <c r="DR59" s="72">
        <f>'[1]BS 3-8-22'!L500</f>
        <v>2562211.71</v>
      </c>
      <c r="DS59" s="72">
        <f>'[1]BS 3-8-22'!M500</f>
        <v>2562211.71</v>
      </c>
      <c r="DT59" s="72">
        <f>'[1]BS 3-8-22'!N500</f>
        <v>2562211.71</v>
      </c>
      <c r="DU59" s="72">
        <f>'[1]BS 3-8-22'!O500</f>
        <v>2562211.71</v>
      </c>
      <c r="DV59" s="72">
        <f>'[1]BS 3-8-22'!P500</f>
        <v>2562211.71</v>
      </c>
      <c r="DW59" s="72">
        <f>'[1]BS 3-8-22'!Q500</f>
        <v>2562211.71</v>
      </c>
      <c r="DX59" s="70">
        <f>IFERROR(VLOOKUP(E59, [1]Jan!$C$25:$E$1000,3,FALSE),0)</f>
        <v>2562211.71</v>
      </c>
      <c r="DY59" s="70">
        <f>IFERROR(VLOOKUP(E59, [1]Feb!$C$25:$E$1000,3,FALSE),0)</f>
        <v>2562211.71</v>
      </c>
      <c r="DZ59" s="70">
        <f>IFERROR(VLOOKUP(E59, [1]Mar!$C$25:$E$1000,3,FALSE),0)</f>
        <v>2562211.71</v>
      </c>
      <c r="EA59" s="70">
        <f>IFERROR(VLOOKUP(E59, [1]Apr!$C$25:$E$1000,3,FALSE),0)</f>
        <v>2562211.71</v>
      </c>
      <c r="EB59" s="70">
        <f>IFERROR(VLOOKUP(E59, [1]May!$C$25:$E$1000,3,FALSE),0)</f>
        <v>2562211.71</v>
      </c>
      <c r="EC59" s="70">
        <f>IFERROR(VLOOKUP(E59, [1]June!$C$25:$E$1000,3,FALSE),0)</f>
        <v>2562211.71</v>
      </c>
      <c r="ED59" s="70">
        <f>IFERROR(VLOOKUP(E59, [1]July!$C$25:$E$1000,3,FALSE),0)</f>
        <v>2562211.71</v>
      </c>
      <c r="EE59" s="70">
        <f>IFERROR(VLOOKUP(E59, [1]Aug!$C$25:$E$1000,3,FALSE),0)</f>
        <v>2562211.71</v>
      </c>
      <c r="EF59" s="70">
        <f>IFERROR(VLOOKUP(E59, [1]Sept!$C$25:$E$1000,3,FALSE),0)</f>
        <v>2562211.71</v>
      </c>
      <c r="EG59" s="70">
        <f>IFERROR(VLOOKUP(E59, [1]Oct!$C$25:$E$1000,3,FALSE),0)</f>
        <v>2562211.71</v>
      </c>
      <c r="EH59" s="70">
        <f>IFERROR(VLOOKUP(E59, [1]Nov!$C$25:$E$1000,3,FALSE),0)</f>
        <v>2562211.71</v>
      </c>
      <c r="EI59" s="70">
        <f>IFERROR(VLOOKUP(E59, [1]Dec!$C$25:$E$1000,3,FALSE),0)</f>
        <v>2562211.71</v>
      </c>
      <c r="EJ59" s="19"/>
      <c r="EK59" s="19"/>
    </row>
    <row r="60" spans="1:141" s="73" customFormat="1" ht="14.5" outlineLevel="1" x14ac:dyDescent="0.35">
      <c r="A60" s="45">
        <f t="shared" si="5"/>
        <v>53</v>
      </c>
      <c r="B60" s="63"/>
      <c r="C60" s="66">
        <v>216018</v>
      </c>
      <c r="D60" s="67" t="s">
        <v>1573</v>
      </c>
      <c r="E60" s="68">
        <f>VLOOKUP(C60,[1]Map!$A$1:$G$9913,7,FALSE)</f>
        <v>316020</v>
      </c>
      <c r="F60" s="68" t="str">
        <f>VLOOKUP(E60,[1]Map!$G$2:$H$9913,2,FALSE)</f>
        <v>UNDIST EARN - NW ENERGY</v>
      </c>
      <c r="G60" s="71">
        <v>8436924.7599999998</v>
      </c>
      <c r="H60" s="71">
        <v>8436924.7599999998</v>
      </c>
      <c r="I60" s="71">
        <v>8436924.7599999998</v>
      </c>
      <c r="J60" s="71">
        <v>8436924.7599999998</v>
      </c>
      <c r="K60" s="71">
        <v>8436924.7599999998</v>
      </c>
      <c r="L60" s="71">
        <v>8436924.7599999998</v>
      </c>
      <c r="M60" s="71">
        <v>8436924.7599999998</v>
      </c>
      <c r="N60" s="71">
        <v>8436924.7599999998</v>
      </c>
      <c r="O60" s="71">
        <v>8436924.7599999998</v>
      </c>
      <c r="P60" s="71">
        <v>8436924.7599999998</v>
      </c>
      <c r="Q60" s="71">
        <v>8436924.7599999998</v>
      </c>
      <c r="R60" s="71">
        <v>8436924.7599999998</v>
      </c>
      <c r="S60" s="71">
        <v>8436924.7599999998</v>
      </c>
      <c r="T60" s="71">
        <v>8436924.7599999998</v>
      </c>
      <c r="U60" s="71">
        <v>8436924.7599999998</v>
      </c>
      <c r="V60" s="71">
        <v>8436924.7599999998</v>
      </c>
      <c r="W60" s="71">
        <v>8436924.7599999998</v>
      </c>
      <c r="X60" s="71">
        <v>8436924.7599999998</v>
      </c>
      <c r="Y60" s="71">
        <v>8436924.7599999998</v>
      </c>
      <c r="Z60" s="71">
        <v>8436924.7599999998</v>
      </c>
      <c r="AA60" s="71">
        <v>8436924.7599999998</v>
      </c>
      <c r="AB60" s="71">
        <v>8436924.7599999998</v>
      </c>
      <c r="AC60" s="71">
        <v>8436924.7599999998</v>
      </c>
      <c r="AD60" s="71">
        <v>8436924.7599999998</v>
      </c>
      <c r="AE60" s="72">
        <v>8436924.7599999998</v>
      </c>
      <c r="AF60" s="72">
        <v>8436924.7599999998</v>
      </c>
      <c r="AG60" s="72">
        <v>8436924.7599999998</v>
      </c>
      <c r="AH60" s="72">
        <v>8436924.7599999998</v>
      </c>
      <c r="AI60" s="72">
        <v>8436924.7599999998</v>
      </c>
      <c r="AJ60" s="72">
        <v>8436924.7599999998</v>
      </c>
      <c r="AK60" s="72">
        <v>8436924.7599999998</v>
      </c>
      <c r="AL60" s="72">
        <v>8436924.7599999998</v>
      </c>
      <c r="AM60" s="72">
        <v>8436924.7599999998</v>
      </c>
      <c r="AN60" s="72">
        <v>8436924.7599999998</v>
      </c>
      <c r="AO60" s="72">
        <v>8436924.7599999998</v>
      </c>
      <c r="AP60" s="72">
        <v>8436924.7599999998</v>
      </c>
      <c r="AQ60" s="72">
        <v>8436924.7599999998</v>
      </c>
      <c r="AR60" s="72">
        <v>8436924.7599999998</v>
      </c>
      <c r="AS60" s="72">
        <v>8436924.7599999998</v>
      </c>
      <c r="AT60" s="72">
        <v>8436924.7599999998</v>
      </c>
      <c r="AU60" s="72">
        <v>8436924.7599999998</v>
      </c>
      <c r="AV60" s="72">
        <v>8436924.7599999998</v>
      </c>
      <c r="AW60" s="72">
        <v>8436924.7599999998</v>
      </c>
      <c r="AX60" s="72">
        <v>8436924.7599999998</v>
      </c>
      <c r="AY60" s="72">
        <v>8436924.7599999998</v>
      </c>
      <c r="AZ60" s="72">
        <v>8436924.7599999998</v>
      </c>
      <c r="BA60" s="72">
        <v>8436924.7599999998</v>
      </c>
      <c r="BB60" s="72">
        <v>8436924.7599999998</v>
      </c>
      <c r="BC60" s="72">
        <v>8436924.7599999998</v>
      </c>
      <c r="BD60" s="72">
        <v>8436924.7599999998</v>
      </c>
      <c r="BE60" s="72">
        <v>8436924.7599999998</v>
      </c>
      <c r="BF60" s="72">
        <v>8436924.7599999998</v>
      </c>
      <c r="BG60" s="72">
        <v>8436924.7599999998</v>
      </c>
      <c r="BH60" s="72">
        <v>8436924.7599999998</v>
      </c>
      <c r="BI60" s="72">
        <v>8436924.7599999998</v>
      </c>
      <c r="BJ60" s="72">
        <v>8436924.7599999998</v>
      </c>
      <c r="BK60" s="72">
        <v>8436924.7599999998</v>
      </c>
      <c r="BL60" s="72">
        <v>8436924.7599999998</v>
      </c>
      <c r="BM60" s="72">
        <v>8436924.7599999998</v>
      </c>
      <c r="BN60" s="72">
        <v>8436924.7599999998</v>
      </c>
      <c r="BO60" s="72">
        <v>8436924.7599999998</v>
      </c>
      <c r="BP60" s="72">
        <v>8436924.7599999998</v>
      </c>
      <c r="BQ60" s="72">
        <v>8436924.7599999998</v>
      </c>
      <c r="BR60" s="72">
        <v>8436924.7599999998</v>
      </c>
      <c r="BS60" s="72">
        <v>8436924.7599999998</v>
      </c>
      <c r="BT60" s="72">
        <v>8436924.7599999998</v>
      </c>
      <c r="BU60" s="72">
        <v>8436924.7599999998</v>
      </c>
      <c r="BV60" s="72">
        <v>8436924.7599999998</v>
      </c>
      <c r="BW60" s="72">
        <v>8436924.7599999998</v>
      </c>
      <c r="BX60" s="72">
        <v>8436924.7599999998</v>
      </c>
      <c r="BY60" s="72">
        <v>8436924.7599999998</v>
      </c>
      <c r="BZ60" s="72">
        <v>8436924.7599999998</v>
      </c>
      <c r="CA60" s="72">
        <v>8436924.7599999998</v>
      </c>
      <c r="CB60" s="72">
        <v>8436924.7599999998</v>
      </c>
      <c r="CC60" s="72">
        <v>8436924.7599999998</v>
      </c>
      <c r="CD60" s="72">
        <v>8436924.7599999998</v>
      </c>
      <c r="CE60" s="72">
        <v>8436924.7599999998</v>
      </c>
      <c r="CF60" s="72">
        <v>8436924.7599999998</v>
      </c>
      <c r="CG60" s="72">
        <v>8436924.7599999998</v>
      </c>
      <c r="CH60" s="72">
        <v>8436924.7599999998</v>
      </c>
      <c r="CI60" s="72">
        <v>8436924.7599999998</v>
      </c>
      <c r="CJ60" s="72">
        <v>8436924.7599999998</v>
      </c>
      <c r="CK60" s="72">
        <v>8436924.7599999998</v>
      </c>
      <c r="CL60" s="72">
        <v>8436924.7599999998</v>
      </c>
      <c r="CM60" s="72">
        <v>8436924.7599999998</v>
      </c>
      <c r="CN60" s="72">
        <v>8436924.7599999998</v>
      </c>
      <c r="CO60" s="72">
        <v>8436924.7599999998</v>
      </c>
      <c r="CP60" s="72">
        <v>8436924.7599999998</v>
      </c>
      <c r="CQ60" s="72">
        <v>8436924.7599999998</v>
      </c>
      <c r="CR60" s="72">
        <v>8436924.7599999998</v>
      </c>
      <c r="CS60" s="72">
        <v>8436924.7599999998</v>
      </c>
      <c r="CT60" s="72">
        <v>8436924.7599999998</v>
      </c>
      <c r="CU60" s="72">
        <v>8436924.7599999998</v>
      </c>
      <c r="CV60" s="72">
        <v>8436924.7599999998</v>
      </c>
      <c r="CW60" s="72">
        <v>8436924.7599999998</v>
      </c>
      <c r="CX60" s="72">
        <v>8436924.7599999998</v>
      </c>
      <c r="CY60" s="72">
        <v>8436924.7599999998</v>
      </c>
      <c r="CZ60" s="72">
        <v>8436924.7599999998</v>
      </c>
      <c r="DA60" s="72">
        <v>8436924.7599999998</v>
      </c>
      <c r="DB60" s="72">
        <v>8436924.7599999998</v>
      </c>
      <c r="DC60" s="72">
        <v>8436924.7599999998</v>
      </c>
      <c r="DD60" s="72">
        <v>8436924.7599999998</v>
      </c>
      <c r="DE60" s="72">
        <v>8436924.7599999998</v>
      </c>
      <c r="DF60" s="72">
        <v>8436924.7599999998</v>
      </c>
      <c r="DG60" s="72">
        <v>8436924.7599999998</v>
      </c>
      <c r="DH60" s="72">
        <v>8436924.7599999998</v>
      </c>
      <c r="DI60" s="72">
        <v>8436924.7599999998</v>
      </c>
      <c r="DJ60" s="72">
        <v>8436924.7599999998</v>
      </c>
      <c r="DK60" s="72">
        <f>'[1]BS 3-8-22'!D501</f>
        <v>8436924.7599999998</v>
      </c>
      <c r="DL60" s="72">
        <f>'[1]BS 3-8-22'!F501</f>
        <v>8436924.7599999998</v>
      </c>
      <c r="DM60" s="72">
        <f>'[1]BS 3-8-22'!G501</f>
        <v>8436924.7599999998</v>
      </c>
      <c r="DN60" s="72">
        <f>'[1]BS 3-8-22'!H501</f>
        <v>8436924.7599999998</v>
      </c>
      <c r="DO60" s="72">
        <f>'[1]BS 3-8-22'!I501</f>
        <v>8436924.7599999998</v>
      </c>
      <c r="DP60" s="72">
        <f>'[1]BS 3-8-22'!J501</f>
        <v>8436924.7599999998</v>
      </c>
      <c r="DQ60" s="72">
        <f>'[1]BS 3-8-22'!K501</f>
        <v>8436924.7599999998</v>
      </c>
      <c r="DR60" s="72">
        <f>'[1]BS 3-8-22'!L501</f>
        <v>8436924.7599999998</v>
      </c>
      <c r="DS60" s="72">
        <f>'[1]BS 3-8-22'!M501</f>
        <v>8436924.7599999998</v>
      </c>
      <c r="DT60" s="72">
        <f>'[1]BS 3-8-22'!N501</f>
        <v>8436924.7599999998</v>
      </c>
      <c r="DU60" s="72">
        <f>'[1]BS 3-8-22'!O501</f>
        <v>8436924.7599999998</v>
      </c>
      <c r="DV60" s="72">
        <f>'[1]BS 3-8-22'!P501</f>
        <v>8436924.7599999998</v>
      </c>
      <c r="DW60" s="72">
        <f>'[1]BS 3-8-22'!Q501</f>
        <v>8436924.7599999998</v>
      </c>
      <c r="DX60" s="70">
        <f>IFERROR(VLOOKUP(E60, [1]Jan!$C$25:$E$1000,3,FALSE),0)</f>
        <v>8436924.7599999998</v>
      </c>
      <c r="DY60" s="70">
        <f>IFERROR(VLOOKUP(E60, [1]Feb!$C$25:$E$1000,3,FALSE),0)</f>
        <v>8436924.7599999998</v>
      </c>
      <c r="DZ60" s="70">
        <f>IFERROR(VLOOKUP(E60, [1]Mar!$C$25:$E$1000,3,FALSE),0)</f>
        <v>8436924.7599999998</v>
      </c>
      <c r="EA60" s="70">
        <f>IFERROR(VLOOKUP(E60, [1]Apr!$C$25:$E$1000,3,FALSE),0)</f>
        <v>8436924.7599999998</v>
      </c>
      <c r="EB60" s="70">
        <f>IFERROR(VLOOKUP(E60, [1]May!$C$25:$E$1000,3,FALSE),0)</f>
        <v>8436924.7599999998</v>
      </c>
      <c r="EC60" s="70">
        <f>IFERROR(VLOOKUP(E60, [1]June!$C$25:$E$1000,3,FALSE),0)</f>
        <v>8436924.7599999998</v>
      </c>
      <c r="ED60" s="70">
        <f>IFERROR(VLOOKUP(E60, [1]July!$C$25:$E$1000,3,FALSE),0)</f>
        <v>8436924.7599999998</v>
      </c>
      <c r="EE60" s="70">
        <f>IFERROR(VLOOKUP(E60, [1]Aug!$C$25:$E$1000,3,FALSE),0)</f>
        <v>8436924.7599999998</v>
      </c>
      <c r="EF60" s="70">
        <f>IFERROR(VLOOKUP(E60, [1]Sept!$C$25:$E$1000,3,FALSE),0)</f>
        <v>8436924.7599999998</v>
      </c>
      <c r="EG60" s="70">
        <f>IFERROR(VLOOKUP(E60, [1]Oct!$C$25:$E$1000,3,FALSE),0)</f>
        <v>8436924.7599999998</v>
      </c>
      <c r="EH60" s="70">
        <f>IFERROR(VLOOKUP(E60, [1]Nov!$C$25:$E$1000,3,FALSE),0)</f>
        <v>8436924.7599999998</v>
      </c>
      <c r="EI60" s="70">
        <f>IFERROR(VLOOKUP(E60, [1]Dec!$C$25:$E$1000,3,FALSE),0)</f>
        <v>8436924.7599999998</v>
      </c>
      <c r="EJ60" s="19"/>
      <c r="EK60" s="19"/>
    </row>
    <row r="61" spans="1:141" s="73" customFormat="1" ht="14.5" outlineLevel="1" x14ac:dyDescent="0.35">
      <c r="A61" s="45">
        <f t="shared" si="5"/>
        <v>54</v>
      </c>
      <c r="B61" s="63"/>
      <c r="C61" s="66">
        <v>216100</v>
      </c>
      <c r="D61" s="67" t="s">
        <v>1575</v>
      </c>
      <c r="E61" s="68">
        <f>VLOOKUP(C61,[1]Map!$A$1:$G$9913,7,FALSE)</f>
        <v>316025</v>
      </c>
      <c r="F61" s="68" t="str">
        <f>VLOOKUP(E61,[1]Map!$G$2:$H$9913,2,FALSE)</f>
        <v>RETAINED EARNINGS - KB PIPELINE</v>
      </c>
      <c r="G61" s="71">
        <v>933350.75</v>
      </c>
      <c r="H61" s="71">
        <v>933350.75</v>
      </c>
      <c r="I61" s="71">
        <v>933350.75</v>
      </c>
      <c r="J61" s="71">
        <v>933350.75</v>
      </c>
      <c r="K61" s="71">
        <v>933350.75</v>
      </c>
      <c r="L61" s="71">
        <v>933350.75</v>
      </c>
      <c r="M61" s="71">
        <v>933350.75</v>
      </c>
      <c r="N61" s="71">
        <v>933350.75</v>
      </c>
      <c r="O61" s="71">
        <v>933350.75</v>
      </c>
      <c r="P61" s="71">
        <v>933350.75</v>
      </c>
      <c r="Q61" s="71">
        <v>933350.75</v>
      </c>
      <c r="R61" s="71">
        <v>933350.75</v>
      </c>
      <c r="S61" s="71">
        <v>933350.75</v>
      </c>
      <c r="T61" s="71">
        <v>933350.75</v>
      </c>
      <c r="U61" s="71">
        <v>933350.75</v>
      </c>
      <c r="V61" s="71">
        <v>933350.75</v>
      </c>
      <c r="W61" s="71">
        <v>933350.75</v>
      </c>
      <c r="X61" s="71">
        <v>933350.75</v>
      </c>
      <c r="Y61" s="71">
        <v>933350.75</v>
      </c>
      <c r="Z61" s="71">
        <v>933350.75</v>
      </c>
      <c r="AA61" s="71">
        <v>933350.75</v>
      </c>
      <c r="AB61" s="71">
        <v>933350.75</v>
      </c>
      <c r="AC61" s="71">
        <v>933350.75</v>
      </c>
      <c r="AD61" s="71">
        <v>933350.75</v>
      </c>
      <c r="AE61" s="72">
        <v>933350.75</v>
      </c>
      <c r="AF61" s="72">
        <v>933350.75</v>
      </c>
      <c r="AG61" s="72">
        <v>933350.75</v>
      </c>
      <c r="AH61" s="72">
        <v>933350.75</v>
      </c>
      <c r="AI61" s="72">
        <v>933350.75</v>
      </c>
      <c r="AJ61" s="72">
        <v>933350.75</v>
      </c>
      <c r="AK61" s="72">
        <v>933350.75</v>
      </c>
      <c r="AL61" s="72">
        <v>933350.75</v>
      </c>
      <c r="AM61" s="72">
        <v>933350.75</v>
      </c>
      <c r="AN61" s="72">
        <v>933350.75</v>
      </c>
      <c r="AO61" s="72">
        <v>933350.75</v>
      </c>
      <c r="AP61" s="72">
        <v>933350.75</v>
      </c>
      <c r="AQ61" s="72">
        <v>933350.75</v>
      </c>
      <c r="AR61" s="72">
        <v>933350.75</v>
      </c>
      <c r="AS61" s="72">
        <v>933350.75</v>
      </c>
      <c r="AT61" s="72">
        <v>933350.75</v>
      </c>
      <c r="AU61" s="72">
        <v>933350.75</v>
      </c>
      <c r="AV61" s="72">
        <v>933350.75</v>
      </c>
      <c r="AW61" s="72">
        <v>933350.75</v>
      </c>
      <c r="AX61" s="72">
        <v>933350.75</v>
      </c>
      <c r="AY61" s="72">
        <v>933350.75</v>
      </c>
      <c r="AZ61" s="72">
        <v>933350.75</v>
      </c>
      <c r="BA61" s="72">
        <v>933350.75</v>
      </c>
      <c r="BB61" s="72">
        <v>933350.75</v>
      </c>
      <c r="BC61" s="72">
        <v>933350.75</v>
      </c>
      <c r="BD61" s="72">
        <v>933350.75</v>
      </c>
      <c r="BE61" s="72">
        <v>933350.75</v>
      </c>
      <c r="BF61" s="72">
        <v>933350.75</v>
      </c>
      <c r="BG61" s="72">
        <v>933350.75</v>
      </c>
      <c r="BH61" s="72">
        <v>933350.75</v>
      </c>
      <c r="BI61" s="72">
        <v>933350.75</v>
      </c>
      <c r="BJ61" s="72">
        <v>933350.75</v>
      </c>
      <c r="BK61" s="72">
        <v>933350.75</v>
      </c>
      <c r="BL61" s="72">
        <v>933350.75</v>
      </c>
      <c r="BM61" s="72">
        <v>933350.75</v>
      </c>
      <c r="BN61" s="72">
        <v>933350.75</v>
      </c>
      <c r="BO61" s="72">
        <v>933350.75</v>
      </c>
      <c r="BP61" s="72">
        <v>933350.75</v>
      </c>
      <c r="BQ61" s="72">
        <v>933350.75</v>
      </c>
      <c r="BR61" s="72">
        <v>933350.75</v>
      </c>
      <c r="BS61" s="72">
        <v>933350.75</v>
      </c>
      <c r="BT61" s="72">
        <v>933350.75</v>
      </c>
      <c r="BU61" s="72">
        <v>933350.75</v>
      </c>
      <c r="BV61" s="72">
        <v>933350.75</v>
      </c>
      <c r="BW61" s="72">
        <v>933350.75</v>
      </c>
      <c r="BX61" s="72">
        <v>933350.75</v>
      </c>
      <c r="BY61" s="72">
        <v>933350.75</v>
      </c>
      <c r="BZ61" s="72">
        <v>933350.75</v>
      </c>
      <c r="CA61" s="72">
        <v>933350.75</v>
      </c>
      <c r="CB61" s="72">
        <v>933350.75</v>
      </c>
      <c r="CC61" s="72">
        <v>933350.75</v>
      </c>
      <c r="CD61" s="72">
        <v>933350.75</v>
      </c>
      <c r="CE61" s="72">
        <v>933350.75</v>
      </c>
      <c r="CF61" s="72">
        <v>933350.75</v>
      </c>
      <c r="CG61" s="72">
        <v>933350.75</v>
      </c>
      <c r="CH61" s="72">
        <v>933350.75</v>
      </c>
      <c r="CI61" s="72">
        <v>933350.75</v>
      </c>
      <c r="CJ61" s="72">
        <v>933350.75</v>
      </c>
      <c r="CK61" s="72">
        <v>933350.75</v>
      </c>
      <c r="CL61" s="72">
        <v>933350.75</v>
      </c>
      <c r="CM61" s="72">
        <v>933350.75</v>
      </c>
      <c r="CN61" s="72">
        <v>933350.75</v>
      </c>
      <c r="CO61" s="72">
        <v>933350.75</v>
      </c>
      <c r="CP61" s="72">
        <v>933350.75</v>
      </c>
      <c r="CQ61" s="72">
        <v>933350.75</v>
      </c>
      <c r="CR61" s="72">
        <v>933350.75</v>
      </c>
      <c r="CS61" s="72">
        <v>933350.75</v>
      </c>
      <c r="CT61" s="72">
        <v>933350.75</v>
      </c>
      <c r="CU61" s="72">
        <v>933350.75</v>
      </c>
      <c r="CV61" s="72">
        <v>933350.75</v>
      </c>
      <c r="CW61" s="72">
        <v>933350.75</v>
      </c>
      <c r="CX61" s="72">
        <v>933350.75</v>
      </c>
      <c r="CY61" s="72">
        <v>933350.75</v>
      </c>
      <c r="CZ61" s="72">
        <v>933350.75</v>
      </c>
      <c r="DA61" s="72">
        <v>933350.75</v>
      </c>
      <c r="DB61" s="72">
        <v>933350.75</v>
      </c>
      <c r="DC61" s="72">
        <v>933350.75</v>
      </c>
      <c r="DD61" s="72">
        <v>933350.75</v>
      </c>
      <c r="DE61" s="72">
        <v>933350.75</v>
      </c>
      <c r="DF61" s="72">
        <v>933350.75</v>
      </c>
      <c r="DG61" s="72">
        <v>933350.75</v>
      </c>
      <c r="DH61" s="72">
        <v>933350.75</v>
      </c>
      <c r="DI61" s="72">
        <v>933350.75</v>
      </c>
      <c r="DJ61" s="72">
        <v>933350.75</v>
      </c>
      <c r="DK61" s="72">
        <f>'[1]BS 3-8-22'!D502</f>
        <v>933350.75</v>
      </c>
      <c r="DL61" s="72">
        <f>'[1]BS 3-8-22'!F502</f>
        <v>933350.75</v>
      </c>
      <c r="DM61" s="72">
        <f>'[1]BS 3-8-22'!G502</f>
        <v>933350.75</v>
      </c>
      <c r="DN61" s="72">
        <f>'[1]BS 3-8-22'!H502</f>
        <v>933350.75</v>
      </c>
      <c r="DO61" s="72">
        <f>'[1]BS 3-8-22'!I502</f>
        <v>933350.75</v>
      </c>
      <c r="DP61" s="72">
        <f>'[1]BS 3-8-22'!J502</f>
        <v>933350.75</v>
      </c>
      <c r="DQ61" s="72">
        <f>'[1]BS 3-8-22'!K502</f>
        <v>933350.75</v>
      </c>
      <c r="DR61" s="72">
        <f>'[1]BS 3-8-22'!L502</f>
        <v>933350.75</v>
      </c>
      <c r="DS61" s="72">
        <f>'[1]BS 3-8-22'!M502</f>
        <v>933350.75</v>
      </c>
      <c r="DT61" s="72">
        <f>'[1]BS 3-8-22'!N502</f>
        <v>933350.75</v>
      </c>
      <c r="DU61" s="72">
        <f>'[1]BS 3-8-22'!O502</f>
        <v>933350.75</v>
      </c>
      <c r="DV61" s="72">
        <f>'[1]BS 3-8-22'!P502</f>
        <v>933350.75</v>
      </c>
      <c r="DW61" s="72">
        <f>'[1]BS 3-8-22'!Q502</f>
        <v>933350.75</v>
      </c>
      <c r="DX61" s="70">
        <f>IFERROR(VLOOKUP(E61, [1]Jan!$C$25:$E$1000,3,FALSE),0)</f>
        <v>933350.75</v>
      </c>
      <c r="DY61" s="70">
        <f>IFERROR(VLOOKUP(E61, [1]Feb!$C$25:$E$1000,3,FALSE),0)</f>
        <v>933350.75</v>
      </c>
      <c r="DZ61" s="70">
        <f>IFERROR(VLOOKUP(E61, [1]Mar!$C$25:$E$1000,3,FALSE),0)</f>
        <v>933350.75</v>
      </c>
      <c r="EA61" s="70">
        <f>IFERROR(VLOOKUP(E61, [1]Apr!$C$25:$E$1000,3,FALSE),0)</f>
        <v>933350.75</v>
      </c>
      <c r="EB61" s="70">
        <f>IFERROR(VLOOKUP(E61, [1]May!$C$25:$E$1000,3,FALSE),0)</f>
        <v>933350.75</v>
      </c>
      <c r="EC61" s="70">
        <f>IFERROR(VLOOKUP(E61, [1]June!$C$25:$E$1000,3,FALSE),0)</f>
        <v>933350.75</v>
      </c>
      <c r="ED61" s="70">
        <f>IFERROR(VLOOKUP(E61, [1]July!$C$25:$E$1000,3,FALSE),0)</f>
        <v>933350.75</v>
      </c>
      <c r="EE61" s="70">
        <f>IFERROR(VLOOKUP(E61, [1]Aug!$C$25:$E$1000,3,FALSE),0)</f>
        <v>933350.75</v>
      </c>
      <c r="EF61" s="70">
        <f>IFERROR(VLOOKUP(E61, [1]Sept!$C$25:$E$1000,3,FALSE),0)</f>
        <v>933350.75</v>
      </c>
      <c r="EG61" s="70">
        <f>IFERROR(VLOOKUP(E61, [1]Oct!$C$25:$E$1000,3,FALSE),0)</f>
        <v>933350.75</v>
      </c>
      <c r="EH61" s="70">
        <f>IFERROR(VLOOKUP(E61, [1]Nov!$C$25:$E$1000,3,FALSE),0)</f>
        <v>933350.75</v>
      </c>
      <c r="EI61" s="70">
        <f>IFERROR(VLOOKUP(E61, [1]Dec!$C$25:$E$1000,3,FALSE),0)</f>
        <v>933350.75</v>
      </c>
      <c r="EJ61" s="19"/>
      <c r="EK61" s="19"/>
    </row>
    <row r="62" spans="1:141" s="73" customFormat="1" ht="14.5" outlineLevel="1" x14ac:dyDescent="0.35">
      <c r="A62" s="45">
        <f t="shared" si="5"/>
        <v>55</v>
      </c>
      <c r="B62" s="63"/>
      <c r="C62" s="66">
        <v>216999</v>
      </c>
      <c r="D62" s="67" t="s">
        <v>1577</v>
      </c>
      <c r="E62" s="68">
        <f>VLOOKUP(C62,[1]Map!$A$1:$G$9913,7,FALSE)</f>
        <v>316045</v>
      </c>
      <c r="F62" s="68" t="str">
        <f>VLOOKUP(E62,[1]Map!$G$2:$H$9913,2,FALSE)</f>
        <v>RETAINED EARNINGS - FINANCING DIVISION</v>
      </c>
      <c r="G62" s="71">
        <v>-36350095.390000001</v>
      </c>
      <c r="H62" s="71">
        <v>-36350095.390000001</v>
      </c>
      <c r="I62" s="71">
        <v>-36350095.390000001</v>
      </c>
      <c r="J62" s="71">
        <v>-36350095.390000001</v>
      </c>
      <c r="K62" s="71">
        <v>-36350095.390000001</v>
      </c>
      <c r="L62" s="71">
        <v>-36350095.390000001</v>
      </c>
      <c r="M62" s="71">
        <v>-36350095.390000001</v>
      </c>
      <c r="N62" s="71">
        <v>-36350095.390000001</v>
      </c>
      <c r="O62" s="71">
        <v>-36350095.390000001</v>
      </c>
      <c r="P62" s="71">
        <v>-36350095.390000001</v>
      </c>
      <c r="Q62" s="71">
        <v>-36350095.390000001</v>
      </c>
      <c r="R62" s="71">
        <v>-36350095.390000001</v>
      </c>
      <c r="S62" s="71">
        <v>-36350095.390000001</v>
      </c>
      <c r="T62" s="71">
        <v>-36350095.390000001</v>
      </c>
      <c r="U62" s="71">
        <v>-36350095.390000001</v>
      </c>
      <c r="V62" s="71">
        <v>-36350095.390000001</v>
      </c>
      <c r="W62" s="71">
        <v>-36350095.390000001</v>
      </c>
      <c r="X62" s="71">
        <v>-36350095.390000001</v>
      </c>
      <c r="Y62" s="71">
        <v>-36350095.390000001</v>
      </c>
      <c r="Z62" s="71">
        <v>-36350095.390000001</v>
      </c>
      <c r="AA62" s="71">
        <v>-36350095.390000001</v>
      </c>
      <c r="AB62" s="71">
        <v>-36350095.390000001</v>
      </c>
      <c r="AC62" s="71">
        <v>-36350095.390000001</v>
      </c>
      <c r="AD62" s="71">
        <v>-36350095.390000001</v>
      </c>
      <c r="AE62" s="72">
        <v>-36350095.390000001</v>
      </c>
      <c r="AF62" s="72">
        <v>-36350095.390000001</v>
      </c>
      <c r="AG62" s="72">
        <v>-36350095.390000001</v>
      </c>
      <c r="AH62" s="72">
        <v>-36350095.390000001</v>
      </c>
      <c r="AI62" s="72">
        <v>-36350095.390000001</v>
      </c>
      <c r="AJ62" s="72">
        <v>-36350095.390000001</v>
      </c>
      <c r="AK62" s="72">
        <v>-36350095.390000001</v>
      </c>
      <c r="AL62" s="72">
        <v>-36350095.390000001</v>
      </c>
      <c r="AM62" s="72">
        <v>-36350095.390000001</v>
      </c>
      <c r="AN62" s="72">
        <v>-36350095.390000001</v>
      </c>
      <c r="AO62" s="72">
        <v>-36350095.390000001</v>
      </c>
      <c r="AP62" s="72">
        <v>-36350095.390000001</v>
      </c>
      <c r="AQ62" s="72">
        <v>-36350095.390000001</v>
      </c>
      <c r="AR62" s="72">
        <v>-36350095.390000001</v>
      </c>
      <c r="AS62" s="72">
        <v>-36350095.390000001</v>
      </c>
      <c r="AT62" s="72">
        <v>-36350095.390000001</v>
      </c>
      <c r="AU62" s="72">
        <v>-36350095.390000001</v>
      </c>
      <c r="AV62" s="72">
        <v>-36350095.390000001</v>
      </c>
      <c r="AW62" s="72">
        <v>-36350095.390000001</v>
      </c>
      <c r="AX62" s="72">
        <v>-36350095.390000001</v>
      </c>
      <c r="AY62" s="72">
        <v>-36350095.390000001</v>
      </c>
      <c r="AZ62" s="72">
        <v>-36350095.390000001</v>
      </c>
      <c r="BA62" s="72">
        <v>-36350095.390000001</v>
      </c>
      <c r="BB62" s="72">
        <v>-36350095.390000001</v>
      </c>
      <c r="BC62" s="72">
        <v>-36350095.390000001</v>
      </c>
      <c r="BD62" s="72">
        <v>-36350095.390000001</v>
      </c>
      <c r="BE62" s="72">
        <v>-36350095.390000001</v>
      </c>
      <c r="BF62" s="72">
        <v>-36350095.390000001</v>
      </c>
      <c r="BG62" s="72">
        <v>-36350095.390000001</v>
      </c>
      <c r="BH62" s="72">
        <v>-36350095.390000001</v>
      </c>
      <c r="BI62" s="72">
        <v>-36350095.390000001</v>
      </c>
      <c r="BJ62" s="72">
        <v>-36350095.390000001</v>
      </c>
      <c r="BK62" s="72">
        <v>-36350095.390000001</v>
      </c>
      <c r="BL62" s="72">
        <v>-36350095.390000001</v>
      </c>
      <c r="BM62" s="72">
        <v>-36350095.390000001</v>
      </c>
      <c r="BN62" s="72">
        <v>-36350095.390000001</v>
      </c>
      <c r="BO62" s="72">
        <v>-36350095.390000001</v>
      </c>
      <c r="BP62" s="72">
        <v>-36350095.390000001</v>
      </c>
      <c r="BQ62" s="72">
        <v>-36350095.390000001</v>
      </c>
      <c r="BR62" s="72">
        <v>-36350095.390000001</v>
      </c>
      <c r="BS62" s="72">
        <v>-36350095.390000001</v>
      </c>
      <c r="BT62" s="72">
        <v>-36350095.390000001</v>
      </c>
      <c r="BU62" s="72">
        <v>-36350095.390000001</v>
      </c>
      <c r="BV62" s="72">
        <v>-36350095.390000001</v>
      </c>
      <c r="BW62" s="72">
        <v>-36350095.390000001</v>
      </c>
      <c r="BX62" s="72">
        <v>-36350095.390000001</v>
      </c>
      <c r="BY62" s="72">
        <v>-36350095.390000001</v>
      </c>
      <c r="BZ62" s="72">
        <v>-36350095.390000001</v>
      </c>
      <c r="CA62" s="72">
        <v>-36350095.390000001</v>
      </c>
      <c r="CB62" s="72">
        <v>-36350095.390000001</v>
      </c>
      <c r="CC62" s="72">
        <v>-36350095.390000001</v>
      </c>
      <c r="CD62" s="72">
        <v>-36350095.390000001</v>
      </c>
      <c r="CE62" s="72">
        <v>-36350095.390000001</v>
      </c>
      <c r="CF62" s="72">
        <v>-36350095.390000001</v>
      </c>
      <c r="CG62" s="72">
        <v>-36350095.390000001</v>
      </c>
      <c r="CH62" s="72">
        <v>-36350095.390000001</v>
      </c>
      <c r="CI62" s="72">
        <v>-36350095.390000001</v>
      </c>
      <c r="CJ62" s="72">
        <v>-36350095.390000001</v>
      </c>
      <c r="CK62" s="72">
        <v>-36350095.390000001</v>
      </c>
      <c r="CL62" s="72">
        <v>-36350095.390000001</v>
      </c>
      <c r="CM62" s="72">
        <v>-36350095.390000001</v>
      </c>
      <c r="CN62" s="72">
        <v>-36350095.390000001</v>
      </c>
      <c r="CO62" s="72">
        <v>-36350095.390000001</v>
      </c>
      <c r="CP62" s="72">
        <v>-36350095.390000001</v>
      </c>
      <c r="CQ62" s="72">
        <v>-36350095.390000001</v>
      </c>
      <c r="CR62" s="72">
        <v>-36350095.390000001</v>
      </c>
      <c r="CS62" s="72">
        <v>-36350095.390000001</v>
      </c>
      <c r="CT62" s="72">
        <v>-36350095.390000001</v>
      </c>
      <c r="CU62" s="72">
        <v>-36350095.390000001</v>
      </c>
      <c r="CV62" s="72">
        <v>-36350095.390000001</v>
      </c>
      <c r="CW62" s="72">
        <v>-36350095.390000001</v>
      </c>
      <c r="CX62" s="72">
        <v>-36350095.390000001</v>
      </c>
      <c r="CY62" s="72">
        <v>-36350095.390000001</v>
      </c>
      <c r="CZ62" s="72">
        <v>-36350095.390000001</v>
      </c>
      <c r="DA62" s="72">
        <v>-36350095.390000001</v>
      </c>
      <c r="DB62" s="72">
        <v>-36350095.390000001</v>
      </c>
      <c r="DC62" s="72">
        <v>-36350095.390000001</v>
      </c>
      <c r="DD62" s="72">
        <v>-36350095.390000001</v>
      </c>
      <c r="DE62" s="72">
        <v>-36350095.390000001</v>
      </c>
      <c r="DF62" s="72">
        <v>-36350095.390000001</v>
      </c>
      <c r="DG62" s="72">
        <v>-36350095.390000001</v>
      </c>
      <c r="DH62" s="72">
        <v>-36350095.390000001</v>
      </c>
      <c r="DI62" s="72">
        <v>-36350095.390000001</v>
      </c>
      <c r="DJ62" s="72">
        <v>-36350095.390000001</v>
      </c>
      <c r="DK62" s="72">
        <f>'[1]BS 3-8-22'!D503</f>
        <v>-36350095.390000001</v>
      </c>
      <c r="DL62" s="72">
        <f>'[1]BS 3-8-22'!F503</f>
        <v>-36350095.390000001</v>
      </c>
      <c r="DM62" s="72">
        <f>'[1]BS 3-8-22'!G503</f>
        <v>-36350095.390000001</v>
      </c>
      <c r="DN62" s="72">
        <f>'[1]BS 3-8-22'!H503</f>
        <v>-36350095.390000001</v>
      </c>
      <c r="DO62" s="72">
        <f>'[1]BS 3-8-22'!I503</f>
        <v>-36350095.390000001</v>
      </c>
      <c r="DP62" s="72">
        <f>'[1]BS 3-8-22'!J503</f>
        <v>-36350095.390000001</v>
      </c>
      <c r="DQ62" s="72">
        <f>'[1]BS 3-8-22'!K503</f>
        <v>-36350095.390000001</v>
      </c>
      <c r="DR62" s="72">
        <f>'[1]BS 3-8-22'!L503</f>
        <v>-36350095.390000001</v>
      </c>
      <c r="DS62" s="72">
        <f>'[1]BS 3-8-22'!M503</f>
        <v>-36350095.390000001</v>
      </c>
      <c r="DT62" s="72">
        <f>'[1]BS 3-8-22'!N503</f>
        <v>-36350095.390000001</v>
      </c>
      <c r="DU62" s="72">
        <f>'[1]BS 3-8-22'!O503</f>
        <v>-36350095.390000001</v>
      </c>
      <c r="DV62" s="72">
        <f>'[1]BS 3-8-22'!P503</f>
        <v>-36350095.390000001</v>
      </c>
      <c r="DW62" s="72">
        <f>'[1]BS 3-8-22'!Q503</f>
        <v>-36350095.390000001</v>
      </c>
      <c r="DX62" s="70">
        <f>IFERROR(VLOOKUP(E62, [1]Jan!$C$25:$E$1000,3,FALSE),0)</f>
        <v>-36350095.390000001</v>
      </c>
      <c r="DY62" s="70">
        <f>IFERROR(VLOOKUP(E62, [1]Feb!$C$25:$E$1000,3,FALSE),0)</f>
        <v>-36350095.390000001</v>
      </c>
      <c r="DZ62" s="70">
        <f>IFERROR(VLOOKUP(E62, [1]Mar!$C$25:$E$1000,3,FALSE),0)</f>
        <v>-36350095.390000001</v>
      </c>
      <c r="EA62" s="70">
        <f>IFERROR(VLOOKUP(E62, [1]Apr!$C$25:$E$1000,3,FALSE),0)</f>
        <v>-36350095.390000001</v>
      </c>
      <c r="EB62" s="70">
        <f>IFERROR(VLOOKUP(E62, [1]May!$C$25:$E$1000,3,FALSE),0)</f>
        <v>-36350095.390000001</v>
      </c>
      <c r="EC62" s="70">
        <f>IFERROR(VLOOKUP(E62, [1]June!$C$25:$E$1000,3,FALSE),0)</f>
        <v>-36350095.390000001</v>
      </c>
      <c r="ED62" s="70">
        <f>IFERROR(VLOOKUP(E62, [1]July!$C$25:$E$1000,3,FALSE),0)</f>
        <v>-36350095.390000001</v>
      </c>
      <c r="EE62" s="70">
        <f>IFERROR(VLOOKUP(E62, [1]Aug!$C$25:$E$1000,3,FALSE),0)</f>
        <v>-36350095.390000001</v>
      </c>
      <c r="EF62" s="70">
        <f>IFERROR(VLOOKUP(E62, [1]Sept!$C$25:$E$1000,3,FALSE),0)</f>
        <v>-36350095.390000001</v>
      </c>
      <c r="EG62" s="70">
        <f>IFERROR(VLOOKUP(E62, [1]Oct!$C$25:$E$1000,3,FALSE),0)</f>
        <v>-36350095.390000001</v>
      </c>
      <c r="EH62" s="70">
        <f>IFERROR(VLOOKUP(E62, [1]Nov!$C$25:$E$1000,3,FALSE),0)</f>
        <v>-36350095.390000001</v>
      </c>
      <c r="EI62" s="70">
        <f>IFERROR(VLOOKUP(E62, [1]Dec!$C$25:$E$1000,3,FALSE),0)</f>
        <v>-36350095.390000001</v>
      </c>
      <c r="EJ62" s="19"/>
      <c r="EK62" s="19"/>
    </row>
    <row r="63" spans="1:141" s="73" customFormat="1" ht="15" outlineLevel="1" thickBot="1" x14ac:dyDescent="0.4">
      <c r="A63" s="45">
        <f t="shared" si="5"/>
        <v>56</v>
      </c>
      <c r="B63" s="63"/>
      <c r="C63" s="74" t="s">
        <v>1786</v>
      </c>
      <c r="D63" s="67" t="s">
        <v>1787</v>
      </c>
      <c r="E63" s="68"/>
      <c r="F63" s="68"/>
      <c r="G63" s="71">
        <v>-17207838.77</v>
      </c>
      <c r="H63" s="71">
        <v>-6802193.2400000002</v>
      </c>
      <c r="I63" s="71">
        <v>-20479021.82</v>
      </c>
      <c r="J63" s="71">
        <v>-28694155.600000001</v>
      </c>
      <c r="K63" s="71">
        <v>-20555694.460000001</v>
      </c>
      <c r="L63" s="71">
        <v>-20541215.390000001</v>
      </c>
      <c r="M63" s="71">
        <v>-18177519.84</v>
      </c>
      <c r="N63" s="71">
        <v>-2705756.39</v>
      </c>
      <c r="O63" s="71">
        <v>1023785.32</v>
      </c>
      <c r="P63" s="71">
        <v>4320496.93</v>
      </c>
      <c r="Q63" s="71">
        <v>14135665.27</v>
      </c>
      <c r="R63" s="71">
        <v>4996107.3600000003</v>
      </c>
      <c r="S63" s="71">
        <v>-11848895.119999999</v>
      </c>
      <c r="T63" s="71">
        <v>-5099881.91</v>
      </c>
      <c r="U63" s="71">
        <v>-17101037.399999999</v>
      </c>
      <c r="V63" s="71">
        <v>-25514103.550000001</v>
      </c>
      <c r="W63" s="71">
        <v>-17215378.98</v>
      </c>
      <c r="X63" s="71">
        <v>-17413796.32</v>
      </c>
      <c r="Y63" s="71">
        <v>-15255890.630000001</v>
      </c>
      <c r="Z63" s="71">
        <v>-199669.89</v>
      </c>
      <c r="AA63" s="71">
        <v>2529904.1</v>
      </c>
      <c r="AB63" s="71">
        <v>5250708.55</v>
      </c>
      <c r="AC63" s="71">
        <v>15078761.380000001</v>
      </c>
      <c r="AD63" s="71">
        <v>4471119.45</v>
      </c>
      <c r="AE63" s="72">
        <v>-11743783.82</v>
      </c>
      <c r="AF63" s="72">
        <v>-4903182.12</v>
      </c>
      <c r="AG63" s="72">
        <v>-18567836.239999998</v>
      </c>
      <c r="AH63" s="72">
        <v>-25427683.34</v>
      </c>
      <c r="AI63" s="72">
        <v>-16785935.260000002</v>
      </c>
      <c r="AJ63" s="72">
        <v>-16295950.560000001</v>
      </c>
      <c r="AK63" s="72">
        <v>-14016227.189999999</v>
      </c>
      <c r="AL63" s="72">
        <v>2424860.75</v>
      </c>
      <c r="AM63" s="72">
        <v>5681203.4100000001</v>
      </c>
      <c r="AN63" s="72">
        <v>7219817.2800000003</v>
      </c>
      <c r="AO63" s="72">
        <v>17874210.300000001</v>
      </c>
      <c r="AP63" s="72">
        <v>7707033.3600000003</v>
      </c>
      <c r="AQ63" s="72">
        <v>-8598380.8200000003</v>
      </c>
      <c r="AR63" s="72">
        <v>-3940515.17</v>
      </c>
      <c r="AS63" s="72">
        <v>-14807404.779999999</v>
      </c>
      <c r="AT63" s="72">
        <v>-15723183.060000001</v>
      </c>
      <c r="AU63" s="72">
        <v>-7075535.2300000004</v>
      </c>
      <c r="AV63" s="72">
        <v>-7410801.6299999999</v>
      </c>
      <c r="AW63" s="72">
        <v>-5210210.72</v>
      </c>
      <c r="AX63" s="72">
        <v>10414568.039999999</v>
      </c>
      <c r="AY63" s="72">
        <v>12836423.67</v>
      </c>
      <c r="AZ63" s="72">
        <v>14197808.01</v>
      </c>
      <c r="BA63" s="72">
        <v>24153545.239999998</v>
      </c>
      <c r="BB63" s="72">
        <v>13415929.720000001</v>
      </c>
      <c r="BC63" s="72">
        <v>-2710738.41</v>
      </c>
      <c r="BD63" s="72">
        <v>-5619962.6900000004</v>
      </c>
      <c r="BE63" s="72">
        <v>-16109154.060000001</v>
      </c>
      <c r="BF63" s="72">
        <v>-23701035.059999999</v>
      </c>
      <c r="BG63" s="72">
        <v>-14306648.09</v>
      </c>
      <c r="BH63" s="72">
        <v>-14529344.050000001</v>
      </c>
      <c r="BI63" s="72">
        <v>-12866745.18</v>
      </c>
      <c r="BJ63" s="72">
        <v>2735438.6</v>
      </c>
      <c r="BK63" s="72">
        <v>5748907.75</v>
      </c>
      <c r="BL63" s="72">
        <v>8052892.5499999998</v>
      </c>
      <c r="BM63" s="72">
        <v>19053908.050000001</v>
      </c>
      <c r="BN63" s="72">
        <v>9533408.5199999996</v>
      </c>
      <c r="BO63" s="72">
        <v>-7270125.5899999999</v>
      </c>
      <c r="BP63" s="72">
        <v>-5232838.79</v>
      </c>
      <c r="BQ63" s="72">
        <v>-18771194.09</v>
      </c>
      <c r="BR63" s="72">
        <v>-26522156.850000001</v>
      </c>
      <c r="BS63" s="72">
        <v>-18264841.629999999</v>
      </c>
      <c r="BT63" s="72">
        <v>-18343887.190000001</v>
      </c>
      <c r="BU63" s="72">
        <v>-15788298.74</v>
      </c>
      <c r="BV63" s="72">
        <v>804590.01</v>
      </c>
      <c r="BW63" s="72">
        <v>4393907.12</v>
      </c>
      <c r="BX63" s="72">
        <v>6179044.04</v>
      </c>
      <c r="BY63" s="72">
        <v>17477824.280000001</v>
      </c>
      <c r="BZ63" s="72">
        <v>6114430.2199999997</v>
      </c>
      <c r="CA63" s="72">
        <v>-10194027.710000001</v>
      </c>
      <c r="CB63" s="72">
        <v>-4451846.87</v>
      </c>
      <c r="CC63" s="72">
        <v>-18633093.960000001</v>
      </c>
      <c r="CD63" s="72">
        <v>-27732164.100000001</v>
      </c>
      <c r="CE63" s="72">
        <v>-18814816.719999999</v>
      </c>
      <c r="CF63" s="72">
        <v>-17221306.07</v>
      </c>
      <c r="CG63" s="72">
        <v>-13112545.65</v>
      </c>
      <c r="CH63" s="72">
        <v>4906292.3099999996</v>
      </c>
      <c r="CI63" s="72">
        <v>10170007.810000001</v>
      </c>
      <c r="CJ63" s="72">
        <v>12289577.23</v>
      </c>
      <c r="CK63" s="72">
        <v>8962037.5399999991</v>
      </c>
      <c r="CL63" s="72">
        <v>-4328039.83</v>
      </c>
      <c r="CM63" s="72">
        <v>-25291004.620000001</v>
      </c>
      <c r="CN63" s="72">
        <v>-20477331.91</v>
      </c>
      <c r="CO63" s="72">
        <v>-26455082.190000001</v>
      </c>
      <c r="CP63" s="72">
        <v>-30958937.25</v>
      </c>
      <c r="CQ63" s="72">
        <v>-35029173.640000001</v>
      </c>
      <c r="CR63" s="72">
        <v>-21054260.57</v>
      </c>
      <c r="CS63" s="72">
        <v>-21034340.949999999</v>
      </c>
      <c r="CT63" s="72">
        <v>-14623727.970000001</v>
      </c>
      <c r="CU63" s="72">
        <v>4720802.47</v>
      </c>
      <c r="CV63" s="72">
        <v>10240937.34</v>
      </c>
      <c r="CW63" s="72">
        <v>7469390.8499999996</v>
      </c>
      <c r="CX63" s="72">
        <v>5614621.46</v>
      </c>
      <c r="CY63" s="72">
        <v>-15601437.33</v>
      </c>
      <c r="CZ63" s="72">
        <v>-22451416.41</v>
      </c>
      <c r="DA63" s="72">
        <v>-26481321.940000001</v>
      </c>
      <c r="DB63" s="72">
        <v>-35382294.700000003</v>
      </c>
      <c r="DC63" s="72">
        <v>-38746374.109999999</v>
      </c>
      <c r="DD63" s="72">
        <v>-22508479.359999999</v>
      </c>
      <c r="DE63" s="72">
        <v>-16852308.030000001</v>
      </c>
      <c r="DF63" s="72">
        <v>-8213545.5199999996</v>
      </c>
      <c r="DG63" s="72">
        <v>12544251.74</v>
      </c>
      <c r="DH63" s="72">
        <v>17197227.359999999</v>
      </c>
      <c r="DI63" s="72">
        <v>17043432.390000001</v>
      </c>
      <c r="DJ63" s="72">
        <v>13283232.68</v>
      </c>
      <c r="DK63" s="72">
        <f>'[1]BS 3-8-22'!D504</f>
        <v>-15208056.35</v>
      </c>
      <c r="DL63" s="72">
        <f>'[1]BS 3-8-22'!F504</f>
        <v>-25477092.57</v>
      </c>
      <c r="DM63" s="72">
        <f>'[1]BS 3-8-22'!G504</f>
        <v>-35059360.810000002</v>
      </c>
      <c r="DN63" s="72">
        <f>'[1]BS 3-8-22'!H504</f>
        <v>-46159676.200000003</v>
      </c>
      <c r="DO63" s="72">
        <f>'[1]BS 3-8-22'!I504</f>
        <v>-52095728.189999998</v>
      </c>
      <c r="DP63" s="72">
        <f>'[1]BS 3-8-22'!J504</f>
        <v>-37537954.270000003</v>
      </c>
      <c r="DQ63" s="72">
        <f>'[1]BS 3-8-22'!K504</f>
        <v>-32764540.41</v>
      </c>
      <c r="DR63" s="72">
        <f>'[1]BS 3-8-22'!L504</f>
        <v>-25203684.239999998</v>
      </c>
      <c r="DS63" s="72">
        <f>'[1]BS 3-8-22'!M504</f>
        <v>-4089763.21</v>
      </c>
      <c r="DT63" s="72">
        <f>'[1]BS 3-8-22'!N504</f>
        <v>2252861.36</v>
      </c>
      <c r="DU63" s="72">
        <f>'[1]BS 3-8-22'!O504</f>
        <v>-1127.55</v>
      </c>
      <c r="DV63" s="72">
        <f>'[1]BS 3-8-22'!P504</f>
        <v>-1184143.3999999999</v>
      </c>
      <c r="DW63" s="72">
        <f>'[1]BS 3-8-22'!Q504</f>
        <v>-25115320.199999999</v>
      </c>
      <c r="DX63" s="70">
        <f>IFERROR(VLOOKUP(E63, [1]Jan!$C$25:$E$1000,3,FALSE),0)</f>
        <v>0</v>
      </c>
      <c r="DY63" s="70">
        <f>IFERROR(VLOOKUP(E63, [1]Feb!$C$25:$E$1000,3,FALSE),0)</f>
        <v>0</v>
      </c>
      <c r="DZ63" s="70">
        <f>IFERROR(VLOOKUP(E63, [1]Mar!$C$25:$E$1000,3,FALSE),0)</f>
        <v>0</v>
      </c>
      <c r="EA63" s="70">
        <f>IFERROR(VLOOKUP(E63, [1]Apr!$C$25:$E$1000,3,FALSE),0)</f>
        <v>0</v>
      </c>
      <c r="EB63" s="70">
        <f>IFERROR(VLOOKUP(E63, [1]May!$C$25:$E$1000,3,FALSE),0)</f>
        <v>0</v>
      </c>
      <c r="EC63" s="70">
        <f>IFERROR(VLOOKUP(E63, [1]June!$C$25:$E$1000,3,FALSE),0)</f>
        <v>0</v>
      </c>
      <c r="ED63" s="70">
        <f>IFERROR(VLOOKUP(E63, [1]July!$C$25:$E$1000,3,FALSE),0)</f>
        <v>0</v>
      </c>
      <c r="EE63" s="70">
        <f>IFERROR(VLOOKUP(E63, [1]Aug!$C$25:$E$1000,3,FALSE),0)</f>
        <v>0</v>
      </c>
      <c r="EF63" s="70">
        <f>IFERROR(VLOOKUP(E63, [1]Sept!$C$25:$E$1000,3,FALSE),0)</f>
        <v>0</v>
      </c>
      <c r="EG63" s="70">
        <f>IFERROR(VLOOKUP(E63, [1]Oct!$C$25:$E$1000,3,FALSE),0)</f>
        <v>0</v>
      </c>
      <c r="EH63" s="70">
        <f>IFERROR(VLOOKUP(E63, [1]Nov!$C$25:$E$1000,3,FALSE),0)</f>
        <v>0</v>
      </c>
      <c r="EI63" s="70">
        <f>IFERROR(VLOOKUP(E63, [1]Dec!$C$25:$E$1000,3,FALSE),0)</f>
        <v>0</v>
      </c>
      <c r="EJ63" s="19"/>
      <c r="EK63" s="19"/>
    </row>
    <row r="64" spans="1:141" ht="14.5" outlineLevel="1" x14ac:dyDescent="0.35">
      <c r="A64" s="45">
        <f>+A63+1</f>
        <v>57</v>
      </c>
      <c r="B64" s="90" t="s">
        <v>1788</v>
      </c>
      <c r="C64" s="66">
        <v>191452</v>
      </c>
      <c r="D64" s="68" t="s">
        <v>383</v>
      </c>
      <c r="E64" s="68">
        <f>VLOOKUP(C64,[1]Map!$A$1:$G$9913,7,FALSE)</f>
        <v>151570</v>
      </c>
      <c r="F64" s="68" t="str">
        <f>VLOOKUP(E64,[1]Map!$G$2:$H$9913,2,FALSE)</f>
        <v>SEC DEF INT REV - DEMAND SEASONAL OR</v>
      </c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75">
        <v>0</v>
      </c>
      <c r="AF64" s="75">
        <v>0</v>
      </c>
      <c r="AG64" s="75">
        <v>0</v>
      </c>
      <c r="AH64" s="75">
        <v>0</v>
      </c>
      <c r="AI64" s="75">
        <v>0</v>
      </c>
      <c r="AJ64" s="75">
        <v>0</v>
      </c>
      <c r="AK64" s="75">
        <v>0</v>
      </c>
      <c r="AL64" s="75">
        <v>0</v>
      </c>
      <c r="AM64" s="75">
        <v>0</v>
      </c>
      <c r="AN64" s="75">
        <v>0</v>
      </c>
      <c r="AO64" s="75">
        <v>0</v>
      </c>
      <c r="AP64" s="75">
        <v>-3148</v>
      </c>
      <c r="AQ64" s="75">
        <v>-9653</v>
      </c>
      <c r="AR64" s="75">
        <v>-18624</v>
      </c>
      <c r="AS64" s="75">
        <v>-30612</v>
      </c>
      <c r="AT64" s="75">
        <v>-46148</v>
      </c>
      <c r="AU64" s="75">
        <v>-63794</v>
      </c>
      <c r="AV64" s="75">
        <v>-82303</v>
      </c>
      <c r="AW64" s="75">
        <v>-100606</v>
      </c>
      <c r="AX64" s="75">
        <v>-119238</v>
      </c>
      <c r="AY64" s="75">
        <v>-138069</v>
      </c>
      <c r="AZ64" s="75">
        <v>-156809</v>
      </c>
      <c r="BA64" s="75">
        <v>-176517</v>
      </c>
      <c r="BB64" s="75">
        <v>-1527.62</v>
      </c>
      <c r="BC64" s="76">
        <v>-3658.92</v>
      </c>
      <c r="BD64" s="77">
        <v>-7029.48</v>
      </c>
      <c r="BE64" s="77">
        <v>-11942.81</v>
      </c>
      <c r="BF64" s="77">
        <v>-18591.8</v>
      </c>
      <c r="BG64" s="77">
        <v>-27112.53</v>
      </c>
      <c r="BH64" s="77">
        <v>-37625.370000000003</v>
      </c>
      <c r="BI64" s="77">
        <v>-48837.45</v>
      </c>
      <c r="BJ64" s="77">
        <v>-60110.69</v>
      </c>
      <c r="BK64" s="77">
        <v>-71440.929999999993</v>
      </c>
      <c r="BL64" s="77">
        <v>-82632.14</v>
      </c>
      <c r="BM64" s="77">
        <v>-93793.3</v>
      </c>
      <c r="BN64" s="77">
        <v>-830.42</v>
      </c>
      <c r="BO64" s="78">
        <v>0</v>
      </c>
      <c r="BP64" s="79">
        <v>0</v>
      </c>
      <c r="BQ64" s="77">
        <v>0</v>
      </c>
      <c r="BR64" s="77">
        <v>0</v>
      </c>
      <c r="BS64" s="77">
        <v>0</v>
      </c>
      <c r="BT64" s="77">
        <v>0</v>
      </c>
      <c r="BU64" s="77">
        <v>0</v>
      </c>
      <c r="BV64" s="77">
        <v>0</v>
      </c>
      <c r="BW64" s="77">
        <v>0</v>
      </c>
      <c r="BX64" s="77">
        <v>0</v>
      </c>
      <c r="BY64" s="77">
        <v>0</v>
      </c>
      <c r="BZ64" s="77">
        <v>0</v>
      </c>
      <c r="CA64" s="78">
        <v>0</v>
      </c>
      <c r="CB64" s="72">
        <v>0</v>
      </c>
      <c r="CC64" s="72">
        <v>0</v>
      </c>
      <c r="CD64" s="72">
        <v>0</v>
      </c>
      <c r="CE64" s="72">
        <v>0</v>
      </c>
      <c r="CF64" s="72">
        <v>0</v>
      </c>
      <c r="CG64" s="72">
        <v>0</v>
      </c>
      <c r="CH64" s="72">
        <v>0</v>
      </c>
      <c r="CI64" s="72">
        <v>0</v>
      </c>
      <c r="CJ64" s="72">
        <v>0</v>
      </c>
      <c r="CK64" s="72">
        <v>0</v>
      </c>
      <c r="CL64" s="72">
        <v>-919.34</v>
      </c>
      <c r="CM64" s="72">
        <v>-919.34</v>
      </c>
      <c r="CN64" s="72">
        <v>-3651.18</v>
      </c>
      <c r="CO64" s="72">
        <v>0</v>
      </c>
      <c r="CP64" s="72">
        <v>0</v>
      </c>
      <c r="CQ64" s="72">
        <v>0</v>
      </c>
      <c r="CR64" s="72">
        <v>0</v>
      </c>
      <c r="CS64" s="72">
        <v>0</v>
      </c>
      <c r="CT64" s="72">
        <v>-803.87</v>
      </c>
      <c r="CU64" s="72">
        <v>0</v>
      </c>
      <c r="CV64" s="72">
        <v>0</v>
      </c>
      <c r="CW64" s="72">
        <v>0</v>
      </c>
      <c r="CX64" s="72">
        <v>0</v>
      </c>
      <c r="CY64" s="72">
        <v>0</v>
      </c>
      <c r="CZ64" s="72">
        <v>0</v>
      </c>
      <c r="DA64" s="72">
        <v>0</v>
      </c>
      <c r="DB64" s="72">
        <v>0</v>
      </c>
      <c r="DC64" s="72">
        <v>0</v>
      </c>
      <c r="DD64" s="72">
        <v>0</v>
      </c>
      <c r="DE64" s="72">
        <v>0</v>
      </c>
      <c r="DF64" s="72">
        <v>0</v>
      </c>
      <c r="DG64" s="72">
        <v>-19.989999999999998</v>
      </c>
      <c r="DH64" s="72">
        <v>-177.17</v>
      </c>
      <c r="DI64" s="72">
        <v>-411.37</v>
      </c>
      <c r="DJ64" s="72">
        <v>0</v>
      </c>
      <c r="DK64" s="72">
        <f>'[1]BS 3-8-22'!D296</f>
        <v>-608.24</v>
      </c>
      <c r="DL64" s="72">
        <f>'[1]BS 3-8-22'!F296</f>
        <v>-3264.39</v>
      </c>
      <c r="DM64" s="72">
        <f>'[1]BS 3-8-22'!G296</f>
        <v>-6331.35</v>
      </c>
      <c r="DN64" s="72">
        <f>'[1]BS 3-8-22'!H296</f>
        <v>-8162.8</v>
      </c>
      <c r="DO64" s="72">
        <f>'[1]BS 3-8-22'!I296</f>
        <v>-10575.83</v>
      </c>
      <c r="DP64" s="72">
        <f>'[1]BS 3-8-22'!J296</f>
        <v>-14563.6</v>
      </c>
      <c r="DQ64" s="72">
        <f>'[1]BS 3-8-22'!K296</f>
        <v>-19498.86</v>
      </c>
      <c r="DR64" s="72">
        <f>'[1]BS 3-8-22'!L296</f>
        <v>-25232.560000000001</v>
      </c>
      <c r="DS64" s="72">
        <f>'[1]BS 3-8-22'!M296</f>
        <v>-31477.52</v>
      </c>
      <c r="DT64" s="72">
        <f>'[1]BS 3-8-22'!N296</f>
        <v>-37593.279999999999</v>
      </c>
      <c r="DU64" s="72">
        <f>'[1]BS 3-8-22'!O296</f>
        <v>-43082.94</v>
      </c>
      <c r="DV64" s="72">
        <f>'[1]BS 3-8-22'!P296</f>
        <v>-420.42</v>
      </c>
      <c r="DW64" s="72">
        <f>'[1]BS 3-8-22'!Q296</f>
        <v>-1438.42</v>
      </c>
      <c r="DX64" s="70">
        <f>IFERROR(VLOOKUP(E64, [1]Jan!$C$25:$E$1000,3,FALSE),0)</f>
        <v>-1701.23</v>
      </c>
      <c r="DY64" s="70">
        <f>IFERROR(VLOOKUP(E64, [1]Feb!$C$25:$E$1000,3,FALSE),0)</f>
        <v>0</v>
      </c>
      <c r="DZ64" s="70">
        <f>IFERROR(VLOOKUP(E64, [1]Mar!$C$25:$E$1000,3,FALSE),0)</f>
        <v>-2486.92</v>
      </c>
      <c r="EA64" s="70">
        <f>IFERROR(VLOOKUP(E64, [1]Apr!$C$25:$E$1000,3,FALSE),0)</f>
        <v>0</v>
      </c>
      <c r="EB64" s="70">
        <f>IFERROR(VLOOKUP(E64, [1]May!$C$25:$E$1000,3,FALSE),0)</f>
        <v>0</v>
      </c>
      <c r="EC64" s="70">
        <f>IFERROR(VLOOKUP(E64, [1]June!$C$25:$E$1000,3,FALSE),0)</f>
        <v>0</v>
      </c>
      <c r="ED64" s="70">
        <f>IFERROR(VLOOKUP(E64, [1]July!$C$25:$E$1000,3,FALSE),0)</f>
        <v>0</v>
      </c>
      <c r="EE64" s="70">
        <f>IFERROR(VLOOKUP(E64, [1]Aug!$C$25:$E$1000,3,FALSE),0)</f>
        <v>0</v>
      </c>
      <c r="EF64" s="70">
        <f>IFERROR(VLOOKUP(E64, [1]Sept!$C$25:$E$1000,3,FALSE),0)</f>
        <v>0</v>
      </c>
      <c r="EG64" s="70">
        <f>IFERROR(VLOOKUP(E64, [1]Oct!$C$25:$E$1000,3,FALSE),0)</f>
        <v>0</v>
      </c>
      <c r="EH64" s="70">
        <f>IFERROR(VLOOKUP(E64, [1]Nov!$C$25:$E$1000,3,FALSE),0)</f>
        <v>0</v>
      </c>
      <c r="EI64" s="70">
        <f>IFERROR(VLOOKUP(E64, [1]Dec!$C$25:$E$1000,3,FALSE),0)</f>
        <v>0</v>
      </c>
    </row>
    <row r="65" spans="1:141" ht="14.5" outlineLevel="1" x14ac:dyDescent="0.35">
      <c r="A65" s="45">
        <f t="shared" si="5"/>
        <v>58</v>
      </c>
      <c r="B65" s="90"/>
      <c r="C65" s="66">
        <v>186231</v>
      </c>
      <c r="D65" s="68" t="s">
        <v>423</v>
      </c>
      <c r="E65" s="68">
        <f>VLOOKUP(C65,[1]Map!$A$1:$G$9913,7,FALSE)</f>
        <v>151816</v>
      </c>
      <c r="F65" s="68" t="str">
        <f>VLOOKUP(E65,[1]Map!$G$2:$H$9913,2,FALSE)</f>
        <v>SEC DEF INT REV - INDUSTRIAL DSM</v>
      </c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75">
        <v>-10622.54</v>
      </c>
      <c r="AF65" s="75">
        <v>-15985.52</v>
      </c>
      <c r="AG65" s="75">
        <v>-21383.27</v>
      </c>
      <c r="AH65" s="75">
        <v>-25380.21</v>
      </c>
      <c r="AI65" s="75">
        <v>-32283.96</v>
      </c>
      <c r="AJ65" s="75">
        <v>-37787.379999999997</v>
      </c>
      <c r="AK65" s="75">
        <v>-43326.48</v>
      </c>
      <c r="AL65" s="75">
        <v>-48465.51</v>
      </c>
      <c r="AM65" s="75">
        <v>-53637.85</v>
      </c>
      <c r="AN65" s="75">
        <v>-58997.21</v>
      </c>
      <c r="AO65" s="75">
        <v>-64391.32</v>
      </c>
      <c r="AP65" s="75">
        <v>-5429.08</v>
      </c>
      <c r="AQ65" s="75">
        <v>-8994.02</v>
      </c>
      <c r="AR65" s="75">
        <v>-13534.81</v>
      </c>
      <c r="AS65" s="75">
        <v>-18105.04</v>
      </c>
      <c r="AT65" s="75">
        <v>-18105.04</v>
      </c>
      <c r="AU65" s="75">
        <v>-18836.599999999999</v>
      </c>
      <c r="AV65" s="75">
        <v>-20304.45</v>
      </c>
      <c r="AW65" s="75">
        <v>-21710.15</v>
      </c>
      <c r="AX65" s="75">
        <v>-23821.03</v>
      </c>
      <c r="AY65" s="75">
        <v>-26636.89</v>
      </c>
      <c r="AZ65" s="75">
        <v>-29466.22</v>
      </c>
      <c r="BA65" s="75">
        <v>-33009.96</v>
      </c>
      <c r="BB65" s="75">
        <v>-4262.79</v>
      </c>
      <c r="BC65" s="80">
        <v>-8524.84</v>
      </c>
      <c r="BD65" s="72">
        <v>-12871.45</v>
      </c>
      <c r="BE65" s="72">
        <v>-17217.689999999999</v>
      </c>
      <c r="BF65" s="72">
        <v>-17217.689999999999</v>
      </c>
      <c r="BG65" s="72">
        <v>-17902.14</v>
      </c>
      <c r="BH65" s="72">
        <v>-19275.48</v>
      </c>
      <c r="BI65" s="72">
        <v>-20657.72</v>
      </c>
      <c r="BJ65" s="72">
        <v>-22733.37</v>
      </c>
      <c r="BK65" s="72">
        <v>-25506.93</v>
      </c>
      <c r="BL65" s="72">
        <v>-28298.47</v>
      </c>
      <c r="BM65" s="72">
        <v>-31792.560000000001</v>
      </c>
      <c r="BN65" s="72">
        <v>-4201.1899999999996</v>
      </c>
      <c r="BO65" s="81">
        <v>-10562.77</v>
      </c>
      <c r="BP65" s="82">
        <v>-17435.52</v>
      </c>
      <c r="BQ65" s="72">
        <v>-24350.95</v>
      </c>
      <c r="BR65" s="72">
        <v>-25975.48</v>
      </c>
      <c r="BS65" s="72">
        <v>-29236.51</v>
      </c>
      <c r="BT65" s="72">
        <v>-32518.67</v>
      </c>
      <c r="BU65" s="72">
        <v>-35822.11</v>
      </c>
      <c r="BV65" s="72">
        <v>-41036.129999999997</v>
      </c>
      <c r="BW65" s="72">
        <v>-48462.74</v>
      </c>
      <c r="BX65" s="72">
        <v>-56682.11</v>
      </c>
      <c r="BY65" s="72">
        <v>-67332.59</v>
      </c>
      <c r="BZ65" s="72">
        <v>-13097.35</v>
      </c>
      <c r="CA65" s="81">
        <v>-26279.59</v>
      </c>
      <c r="CB65" s="72">
        <v>-39552.39</v>
      </c>
      <c r="CC65" s="72">
        <v>-52911.22</v>
      </c>
      <c r="CD65" s="72">
        <v>-52911.22</v>
      </c>
      <c r="CE65" s="72">
        <v>-52911.22</v>
      </c>
      <c r="CF65" s="72">
        <v>-52911.22</v>
      </c>
      <c r="CG65" s="72">
        <v>-52911.22</v>
      </c>
      <c r="CH65" s="72">
        <v>-52911.22</v>
      </c>
      <c r="CI65" s="72">
        <v>-52911.22</v>
      </c>
      <c r="CJ65" s="72">
        <v>-52911.22</v>
      </c>
      <c r="CK65" s="72">
        <v>-53498.85</v>
      </c>
      <c r="CL65" s="72">
        <v>-978.64</v>
      </c>
      <c r="CM65" s="72">
        <v>-2077.4899999999998</v>
      </c>
      <c r="CN65" s="72">
        <v>-3434.2</v>
      </c>
      <c r="CO65" s="72">
        <v>-6010.43</v>
      </c>
      <c r="CP65" s="72">
        <v>-6010.43</v>
      </c>
      <c r="CQ65" s="72">
        <v>-6010.43</v>
      </c>
      <c r="CR65" s="72">
        <v>-6010.43</v>
      </c>
      <c r="CS65" s="72">
        <v>-6010.43</v>
      </c>
      <c r="CT65" s="72">
        <v>-6717.87</v>
      </c>
      <c r="CU65" s="72">
        <v>-8136.43</v>
      </c>
      <c r="CV65" s="72">
        <v>-9596.65</v>
      </c>
      <c r="CW65" s="72">
        <v>-12475.77</v>
      </c>
      <c r="CX65" s="72">
        <v>-4306.68</v>
      </c>
      <c r="CY65" s="72">
        <v>-8758.7000000000007</v>
      </c>
      <c r="CZ65" s="72">
        <v>-13237.86</v>
      </c>
      <c r="DA65" s="72">
        <v>-19661.2</v>
      </c>
      <c r="DB65" s="72">
        <v>-19661.2</v>
      </c>
      <c r="DC65" s="72">
        <v>-19661.2</v>
      </c>
      <c r="DD65" s="72">
        <v>-19661.2</v>
      </c>
      <c r="DE65" s="72">
        <v>-19661.2</v>
      </c>
      <c r="DF65" s="72">
        <v>-21240.91</v>
      </c>
      <c r="DG65" s="72">
        <v>-24409.96</v>
      </c>
      <c r="DH65" s="72">
        <v>-27598.34</v>
      </c>
      <c r="DI65" s="72">
        <v>-32385.87</v>
      </c>
      <c r="DJ65" s="72">
        <v>-5568.66</v>
      </c>
      <c r="DK65" s="72">
        <f>'[1]BS 3-8-22'!D305</f>
        <v>-11169.64</v>
      </c>
      <c r="DL65" s="72">
        <f>'[1]BS 3-8-22'!F305</f>
        <v>-16803.13</v>
      </c>
      <c r="DM65" s="72">
        <f>'[1]BS 3-8-22'!G305</f>
        <v>-22469.31</v>
      </c>
      <c r="DN65" s="72">
        <f>'[1]BS 3-8-22'!H305</f>
        <v>-28168.38</v>
      </c>
      <c r="DO65" s="72">
        <f>'[1]BS 3-8-22'!I305</f>
        <v>-34929.620000000003</v>
      </c>
      <c r="DP65" s="72">
        <f>'[1]BS 3-8-22'!J305</f>
        <v>-40626.28</v>
      </c>
      <c r="DQ65" s="72">
        <f>'[1]BS 3-8-22'!K305</f>
        <v>-44393.97</v>
      </c>
      <c r="DR65" s="72">
        <f>'[1]BS 3-8-22'!L305</f>
        <v>-34744.39</v>
      </c>
      <c r="DS65" s="72">
        <f>'[1]BS 3-8-22'!M305</f>
        <v>-40237.86</v>
      </c>
      <c r="DT65" s="72">
        <f>'[1]BS 3-8-22'!N305</f>
        <v>-45600.91</v>
      </c>
      <c r="DU65" s="72">
        <f>'[1]BS 3-8-22'!O305</f>
        <v>-53625.83</v>
      </c>
      <c r="DV65" s="72">
        <f>'[1]BS 3-8-22'!P305</f>
        <v>-11591.81</v>
      </c>
      <c r="DW65" s="72">
        <f>'[1]BS 3-8-22'!Q305</f>
        <v>-17135.47</v>
      </c>
      <c r="DX65" s="70">
        <f>IFERROR(VLOOKUP(E65, [1]Jan!$C$25:$E$1000,3,FALSE),0)</f>
        <v>-22709.11</v>
      </c>
      <c r="DY65" s="70">
        <f>IFERROR(VLOOKUP(E65, [1]Feb!$C$25:$E$1000,3,FALSE),0)</f>
        <v>-34499.300000000003</v>
      </c>
      <c r="DZ65" s="70">
        <f>IFERROR(VLOOKUP(E65, [1]Mar!$C$25:$E$1000,3,FALSE),0)</f>
        <v>-48350.74</v>
      </c>
      <c r="EA65" s="70">
        <f>IFERROR(VLOOKUP(E65, [1]Apr!$C$25:$E$1000,3,FALSE),0)</f>
        <v>-51534.96</v>
      </c>
      <c r="EB65" s="70">
        <f>IFERROR(VLOOKUP(E65, [1]May!$C$25:$E$1000,3,FALSE),0)</f>
        <v>-54737.66</v>
      </c>
      <c r="EC65" s="70">
        <f>IFERROR(VLOOKUP(E65, [1]June!$C$25:$E$1000,3,FALSE),0)</f>
        <v>-60075.61</v>
      </c>
      <c r="ED65" s="70">
        <f>IFERROR(VLOOKUP(E65, [1]July!$C$25:$E$1000,3,FALSE),0)</f>
        <v>-67561.210000000006</v>
      </c>
      <c r="EE65" s="70">
        <f>IFERROR(VLOOKUP(E65, [1]Aug!$C$25:$E$1000,3,FALSE),0)</f>
        <v>-75090.259999999995</v>
      </c>
      <c r="EF65" s="70">
        <f>IFERROR(VLOOKUP(E65, [1]Sept!$C$25:$E$1000,3,FALSE),0)</f>
        <v>-82531.83</v>
      </c>
      <c r="EG65" s="70">
        <f>IFERROR(VLOOKUP(E65, [1]Oct!$C$25:$E$1000,3,FALSE),0)</f>
        <v>-90016.59</v>
      </c>
      <c r="EH65" s="70">
        <f>IFERROR(VLOOKUP(E65, [1]Nov!$C$25:$E$1000,3,FALSE),0)</f>
        <v>-9972.85</v>
      </c>
      <c r="EI65" s="70">
        <f>IFERROR(VLOOKUP(E65, [1]Dec!$C$25:$E$1000,3,FALSE),0)</f>
        <v>-21808.02</v>
      </c>
    </row>
    <row r="66" spans="1:141" ht="14.5" outlineLevel="1" x14ac:dyDescent="0.35">
      <c r="A66" s="45">
        <f t="shared" si="5"/>
        <v>59</v>
      </c>
      <c r="B66" s="90"/>
      <c r="C66" s="66">
        <v>186272</v>
      </c>
      <c r="D66" s="68" t="s">
        <v>459</v>
      </c>
      <c r="E66" s="68">
        <f>VLOOKUP(C66,[1]Map!$A$1:$G$9913,7,FALSE)</f>
        <v>151858</v>
      </c>
      <c r="F66" s="68" t="str">
        <f>VLOOKUP(E66,[1]Map!$G$2:$H$9913,2,FALSE)</f>
        <v>SEC INTEREST ADJ FOR COMMERCIAL 3 DECOUPLING DEFR</v>
      </c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75">
        <v>-2785.97</v>
      </c>
      <c r="AF66" s="75">
        <v>-6621.06</v>
      </c>
      <c r="AG66" s="75">
        <v>-10875.09</v>
      </c>
      <c r="AH66" s="75">
        <v>-16257.29</v>
      </c>
      <c r="AI66" s="75">
        <v>-22511.16</v>
      </c>
      <c r="AJ66" s="75">
        <v>-29958.29</v>
      </c>
      <c r="AK66" s="75">
        <v>-38567.379999999997</v>
      </c>
      <c r="AL66" s="75">
        <v>-47214.8</v>
      </c>
      <c r="AM66" s="75">
        <v>-56924.67</v>
      </c>
      <c r="AN66" s="75">
        <v>-67861.16</v>
      </c>
      <c r="AO66" s="75">
        <v>-80175.89</v>
      </c>
      <c r="AP66" s="75">
        <v>-4787.84</v>
      </c>
      <c r="AQ66" s="75">
        <v>-11304.82</v>
      </c>
      <c r="AR66" s="75">
        <v>-19102.830000000002</v>
      </c>
      <c r="AS66" s="75">
        <v>-28591.41</v>
      </c>
      <c r="AT66" s="75">
        <v>-39219.35</v>
      </c>
      <c r="AU66" s="75">
        <v>-51163.26</v>
      </c>
      <c r="AV66" s="75">
        <v>-64453.89</v>
      </c>
      <c r="AW66" s="75">
        <v>-78297.36</v>
      </c>
      <c r="AX66" s="75">
        <v>-93323.6</v>
      </c>
      <c r="AY66" s="75">
        <v>-109465.61</v>
      </c>
      <c r="AZ66" s="75">
        <v>-126422.08</v>
      </c>
      <c r="BA66" s="75">
        <v>-144679.78</v>
      </c>
      <c r="BB66" s="75">
        <v>-5138.8999999999996</v>
      </c>
      <c r="BC66" s="80">
        <v>-11548.41</v>
      </c>
      <c r="BD66" s="72">
        <v>-19292.43</v>
      </c>
      <c r="BE66" s="72">
        <v>-27885.040000000001</v>
      </c>
      <c r="BF66" s="72">
        <v>-37080.51</v>
      </c>
      <c r="BG66" s="72">
        <v>-47051.76</v>
      </c>
      <c r="BH66" s="72">
        <v>-58098.36</v>
      </c>
      <c r="BI66" s="72">
        <v>-70479.73</v>
      </c>
      <c r="BJ66" s="72">
        <v>-83936.54</v>
      </c>
      <c r="BK66" s="72">
        <v>-98516.21</v>
      </c>
      <c r="BL66" s="72">
        <v>-113951.02</v>
      </c>
      <c r="BM66" s="72">
        <v>-130103.52</v>
      </c>
      <c r="BN66" s="72">
        <v>-4411.8599999999997</v>
      </c>
      <c r="BO66" s="81">
        <v>-13586.4</v>
      </c>
      <c r="BP66" s="82">
        <v>-25507.54</v>
      </c>
      <c r="BQ66" s="72">
        <v>-39788.68</v>
      </c>
      <c r="BR66" s="72">
        <v>-55813.919999999998</v>
      </c>
      <c r="BS66" s="72">
        <v>-73520.98</v>
      </c>
      <c r="BT66" s="72">
        <v>-93182.22</v>
      </c>
      <c r="BU66" s="72">
        <v>-114676.92</v>
      </c>
      <c r="BV66" s="72">
        <v>-137731.29</v>
      </c>
      <c r="BW66" s="72">
        <v>-163464.29999999999</v>
      </c>
      <c r="BX66" s="72">
        <v>-193588.2</v>
      </c>
      <c r="BY66" s="72">
        <v>-225013.57</v>
      </c>
      <c r="BZ66" s="72">
        <v>-7079.03</v>
      </c>
      <c r="CA66" s="81">
        <v>-17006.87</v>
      </c>
      <c r="CB66" s="72">
        <v>-28813.84</v>
      </c>
      <c r="CC66" s="72">
        <v>-42267.74</v>
      </c>
      <c r="CD66" s="72">
        <v>-58617.41</v>
      </c>
      <c r="CE66" s="72">
        <v>-76811.39</v>
      </c>
      <c r="CF66" s="72">
        <v>-96911.39</v>
      </c>
      <c r="CG66" s="72">
        <v>-119058.78</v>
      </c>
      <c r="CH66" s="72">
        <v>-142642.93</v>
      </c>
      <c r="CI66" s="72">
        <v>-168088.01</v>
      </c>
      <c r="CJ66" s="72">
        <v>-195764.72</v>
      </c>
      <c r="CK66" s="72">
        <v>-225290.25</v>
      </c>
      <c r="CL66" s="72">
        <v>-6136.7</v>
      </c>
      <c r="CM66" s="72">
        <v>-11111.59</v>
      </c>
      <c r="CN66" s="72">
        <v>-14825.61</v>
      </c>
      <c r="CO66" s="72">
        <v>-17409.97</v>
      </c>
      <c r="CP66" s="72">
        <v>-19038.759999999998</v>
      </c>
      <c r="CQ66" s="72">
        <v>-19794.16</v>
      </c>
      <c r="CR66" s="72">
        <v>-20144.38</v>
      </c>
      <c r="CS66" s="72">
        <v>-20637.32</v>
      </c>
      <c r="CT66" s="72">
        <v>-21173.03</v>
      </c>
      <c r="CU66" s="72">
        <v>-21553.72</v>
      </c>
      <c r="CV66" s="72">
        <v>0</v>
      </c>
      <c r="CW66" s="72">
        <v>0</v>
      </c>
      <c r="CX66" s="72">
        <v>0</v>
      </c>
      <c r="CY66" s="72">
        <v>0</v>
      </c>
      <c r="CZ66" s="72">
        <v>0</v>
      </c>
      <c r="DA66" s="72">
        <v>0</v>
      </c>
      <c r="DB66" s="72">
        <v>0</v>
      </c>
      <c r="DC66" s="72">
        <v>0</v>
      </c>
      <c r="DD66" s="72">
        <v>0</v>
      </c>
      <c r="DE66" s="72">
        <v>0</v>
      </c>
      <c r="DF66" s="72">
        <v>0</v>
      </c>
      <c r="DG66" s="72">
        <v>0</v>
      </c>
      <c r="DH66" s="72">
        <v>0</v>
      </c>
      <c r="DI66" s="72">
        <v>0</v>
      </c>
      <c r="DJ66" s="72">
        <v>-1639.12</v>
      </c>
      <c r="DK66" s="72">
        <f>'[1]BS 3-8-22'!D327</f>
        <v>-3765.64</v>
      </c>
      <c r="DL66" s="72">
        <f>'[1]BS 3-8-22'!F327</f>
        <v>-5838.95</v>
      </c>
      <c r="DM66" s="72">
        <f>'[1]BS 3-8-22'!G327</f>
        <v>-7016.09</v>
      </c>
      <c r="DN66" s="72">
        <f>'[1]BS 3-8-22'!H327</f>
        <v>-7262.25</v>
      </c>
      <c r="DO66" s="72">
        <f>'[1]BS 3-8-22'!I327</f>
        <v>-7520.02</v>
      </c>
      <c r="DP66" s="72">
        <f>'[1]BS 3-8-22'!J327</f>
        <v>-8360.59</v>
      </c>
      <c r="DQ66" s="72">
        <f>'[1]BS 3-8-22'!K327</f>
        <v>-9901.51</v>
      </c>
      <c r="DR66" s="72">
        <f>'[1]BS 3-8-22'!L327</f>
        <v>-12298.99</v>
      </c>
      <c r="DS66" s="72">
        <f>'[1]BS 3-8-22'!M327</f>
        <v>-15227.97</v>
      </c>
      <c r="DT66" s="72">
        <f>'[1]BS 3-8-22'!N327</f>
        <v>-18217.349999999999</v>
      </c>
      <c r="DU66" s="72">
        <f>'[1]BS 3-8-22'!O327</f>
        <v>-20468.53</v>
      </c>
      <c r="DV66" s="72">
        <f>'[1]BS 3-8-22'!P327</f>
        <v>-892.5</v>
      </c>
      <c r="DW66" s="72">
        <f>'[1]BS 3-8-22'!Q327</f>
        <v>-929.19</v>
      </c>
      <c r="DX66" s="70">
        <f>IFERROR(VLOOKUP(E66, [1]Jan!$C$25:$E$1000,3,FALSE),0)</f>
        <v>0</v>
      </c>
      <c r="DY66" s="70">
        <f>IFERROR(VLOOKUP(E66, [1]Feb!$C$25:$E$1000,3,FALSE),0)</f>
        <v>0</v>
      </c>
      <c r="DZ66" s="70">
        <f>IFERROR(VLOOKUP(E66, [1]Mar!$C$25:$E$1000,3,FALSE),0)</f>
        <v>0</v>
      </c>
      <c r="EA66" s="70">
        <f>IFERROR(VLOOKUP(E66, [1]Apr!$C$25:$E$1000,3,FALSE),0)</f>
        <v>0</v>
      </c>
      <c r="EB66" s="70">
        <f>IFERROR(VLOOKUP(E66, [1]May!$C$25:$E$1000,3,FALSE),0)</f>
        <v>0</v>
      </c>
      <c r="EC66" s="70">
        <f>IFERROR(VLOOKUP(E66, [1]June!$C$25:$E$1000,3,FALSE),0)</f>
        <v>0</v>
      </c>
      <c r="ED66" s="70">
        <f>IFERROR(VLOOKUP(E66, [1]July!$C$25:$E$1000,3,FALSE),0)</f>
        <v>0</v>
      </c>
      <c r="EE66" s="70">
        <f>IFERROR(VLOOKUP(E66, [1]Aug!$C$25:$E$1000,3,FALSE),0)</f>
        <v>0</v>
      </c>
      <c r="EF66" s="70">
        <f>IFERROR(VLOOKUP(E66, [1]Sept!$C$25:$E$1000,3,FALSE),0)</f>
        <v>0</v>
      </c>
      <c r="EG66" s="70">
        <f>IFERROR(VLOOKUP(E66, [1]Oct!$C$25:$E$1000,3,FALSE),0)</f>
        <v>0</v>
      </c>
      <c r="EH66" s="70">
        <f>IFERROR(VLOOKUP(E66, [1]Nov!$C$25:$E$1000,3,FALSE),0)</f>
        <v>-402.65</v>
      </c>
      <c r="EI66" s="70">
        <f>IFERROR(VLOOKUP(E66, [1]Dec!$C$25:$E$1000,3,FALSE),0)</f>
        <v>0</v>
      </c>
    </row>
    <row r="67" spans="1:141" ht="14.5" outlineLevel="1" x14ac:dyDescent="0.35">
      <c r="A67" s="45">
        <f t="shared" si="5"/>
        <v>60</v>
      </c>
      <c r="B67" s="90"/>
      <c r="C67" s="66">
        <v>186273</v>
      </c>
      <c r="D67" s="68" t="s">
        <v>1705</v>
      </c>
      <c r="E67" s="68">
        <f>VLOOKUP(C67,[1]Map!$A$1:$G$9913,7,FALSE)</f>
        <v>151860</v>
      </c>
      <c r="F67" s="68" t="str">
        <f>VLOOKUP(E67,[1]Map!$G$2:$H$9913,2,FALSE)</f>
        <v>SEC INTEREST ADJ FOR RESIDENTIAL DECOUPLING DEFL</v>
      </c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75">
        <v>-1430.68</v>
      </c>
      <c r="AF67" s="75">
        <v>-3456.04</v>
      </c>
      <c r="AG67" s="75">
        <v>-3842.3</v>
      </c>
      <c r="AH67" s="75">
        <v>-4374.84</v>
      </c>
      <c r="AI67" s="75">
        <v>-5413.45</v>
      </c>
      <c r="AJ67" s="75">
        <v>-7760.13</v>
      </c>
      <c r="AK67" s="75">
        <v>-11577.39</v>
      </c>
      <c r="AL67" s="75">
        <v>-15249.26</v>
      </c>
      <c r="AM67" s="75">
        <v>-19673.57</v>
      </c>
      <c r="AN67" s="75">
        <v>-25227.96</v>
      </c>
      <c r="AO67" s="75">
        <v>-33653.51</v>
      </c>
      <c r="AP67" s="75">
        <v>-5238.66</v>
      </c>
      <c r="AQ67" s="75">
        <v>-11263.77</v>
      </c>
      <c r="AR67" s="75">
        <v>-17086.62</v>
      </c>
      <c r="AS67" s="75">
        <v>-23653.71</v>
      </c>
      <c r="AT67" s="75">
        <v>-30501.37</v>
      </c>
      <c r="AU67" s="75">
        <v>-38150.14</v>
      </c>
      <c r="AV67" s="75">
        <v>-47337.55</v>
      </c>
      <c r="AW67" s="75">
        <v>-57531.06</v>
      </c>
      <c r="AX67" s="75">
        <v>-68769.179999999993</v>
      </c>
      <c r="AY67" s="75">
        <v>-81052.100000000006</v>
      </c>
      <c r="AZ67" s="75">
        <v>-93769.02</v>
      </c>
      <c r="BA67" s="75">
        <v>-108815.53</v>
      </c>
      <c r="BB67" s="75">
        <v>-6222.99</v>
      </c>
      <c r="BC67" s="80">
        <v>-11345.75</v>
      </c>
      <c r="BD67" s="72">
        <v>-15038.24</v>
      </c>
      <c r="BE67" s="72">
        <v>-16611.419999999998</v>
      </c>
      <c r="BF67" s="72">
        <v>0</v>
      </c>
      <c r="BG67" s="72">
        <v>0</v>
      </c>
      <c r="BH67" s="72">
        <v>0</v>
      </c>
      <c r="BI67" s="72">
        <v>-1186.06</v>
      </c>
      <c r="BJ67" s="72">
        <v>-2746.83</v>
      </c>
      <c r="BK67" s="72">
        <v>-4991.1000000000004</v>
      </c>
      <c r="BL67" s="72">
        <v>-7594.99</v>
      </c>
      <c r="BM67" s="72">
        <v>-10135.969999999999</v>
      </c>
      <c r="BN67" s="72">
        <v>-2571.6799999999998</v>
      </c>
      <c r="BO67" s="81">
        <v>-7619.92</v>
      </c>
      <c r="BP67" s="82">
        <v>-11249.14</v>
      </c>
      <c r="BQ67" s="72">
        <v>-13956.93</v>
      </c>
      <c r="BR67" s="72">
        <v>-15734.05</v>
      </c>
      <c r="BS67" s="72">
        <v>-16685.93</v>
      </c>
      <c r="BT67" s="72">
        <v>-21623.41</v>
      </c>
      <c r="BU67" s="72">
        <v>-24343.79</v>
      </c>
      <c r="BV67" s="72">
        <v>-27131.87</v>
      </c>
      <c r="BW67" s="72">
        <v>-31140.6</v>
      </c>
      <c r="BX67" s="72">
        <v>-36635.11</v>
      </c>
      <c r="BY67" s="72">
        <v>-41304.17</v>
      </c>
      <c r="BZ67" s="72">
        <v>0</v>
      </c>
      <c r="CA67" s="81">
        <v>0</v>
      </c>
      <c r="CB67" s="72">
        <v>0</v>
      </c>
      <c r="CC67" s="72">
        <v>0</v>
      </c>
      <c r="CD67" s="72">
        <v>0</v>
      </c>
      <c r="CE67" s="72">
        <v>0</v>
      </c>
      <c r="CF67" s="72">
        <v>0</v>
      </c>
      <c r="CG67" s="72">
        <v>0</v>
      </c>
      <c r="CH67" s="72">
        <v>0</v>
      </c>
      <c r="CI67" s="72">
        <v>0</v>
      </c>
      <c r="CJ67" s="72">
        <v>0</v>
      </c>
      <c r="CK67" s="72">
        <v>0</v>
      </c>
      <c r="CL67" s="72">
        <v>-4524.67</v>
      </c>
      <c r="CM67" s="72">
        <v>-7245.5</v>
      </c>
      <c r="CN67" s="72">
        <v>0</v>
      </c>
      <c r="CO67" s="72">
        <v>0</v>
      </c>
      <c r="CP67" s="72">
        <v>0</v>
      </c>
      <c r="CQ67" s="72">
        <v>0</v>
      </c>
      <c r="CR67" s="72">
        <v>0</v>
      </c>
      <c r="CS67" s="72">
        <v>0</v>
      </c>
      <c r="CT67" s="72">
        <v>0</v>
      </c>
      <c r="CU67" s="72">
        <v>0</v>
      </c>
      <c r="CV67" s="72">
        <v>0</v>
      </c>
      <c r="CW67" s="72">
        <v>0</v>
      </c>
      <c r="CX67" s="72">
        <v>0</v>
      </c>
      <c r="CY67" s="72">
        <v>0</v>
      </c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>
        <v>0</v>
      </c>
      <c r="DL67" s="72">
        <v>0</v>
      </c>
      <c r="DM67" s="72">
        <v>0</v>
      </c>
      <c r="DN67" s="72">
        <v>0</v>
      </c>
      <c r="DO67" s="72">
        <v>0</v>
      </c>
      <c r="DP67" s="72">
        <v>0</v>
      </c>
      <c r="DQ67" s="72">
        <v>0</v>
      </c>
      <c r="DR67" s="72">
        <v>0</v>
      </c>
      <c r="DS67" s="72">
        <v>0</v>
      </c>
      <c r="DT67" s="72">
        <v>0</v>
      </c>
      <c r="DU67" s="72">
        <v>0</v>
      </c>
      <c r="DV67" s="72">
        <v>0</v>
      </c>
      <c r="DW67" s="72">
        <v>0</v>
      </c>
      <c r="DX67" s="70">
        <f>IFERROR(VLOOKUP(E67, [1]Jan!$C$25:$E$1000,3,FALSE),0)</f>
        <v>0</v>
      </c>
      <c r="DY67" s="70">
        <f>IFERROR(VLOOKUP(E67, [1]Feb!$C$25:$E$1000,3,FALSE),0)</f>
        <v>0</v>
      </c>
      <c r="DZ67" s="70">
        <f>IFERROR(VLOOKUP(E67, [1]Mar!$C$25:$E$1000,3,FALSE),0)</f>
        <v>0</v>
      </c>
      <c r="EA67" s="70">
        <f>IFERROR(VLOOKUP(E67, [1]Apr!$C$25:$E$1000,3,FALSE),0)</f>
        <v>0</v>
      </c>
      <c r="EB67" s="70">
        <f>IFERROR(VLOOKUP(E67, [1]May!$C$25:$E$1000,3,FALSE),0)</f>
        <v>0</v>
      </c>
      <c r="EC67" s="70">
        <f>IFERROR(VLOOKUP(E67, [1]June!$C$25:$E$1000,3,FALSE),0)</f>
        <v>0</v>
      </c>
      <c r="ED67" s="70">
        <f>IFERROR(VLOOKUP(E67, [1]July!$C$25:$E$1000,3,FALSE),0)</f>
        <v>0</v>
      </c>
      <c r="EE67" s="70">
        <f>IFERROR(VLOOKUP(E67, [1]Aug!$C$25:$E$1000,3,FALSE),0)</f>
        <v>0</v>
      </c>
      <c r="EF67" s="70">
        <f>IFERROR(VLOOKUP(E67, [1]Sept!$C$25:$E$1000,3,FALSE),0)</f>
        <v>0</v>
      </c>
      <c r="EG67" s="70">
        <f>IFERROR(VLOOKUP(E67, [1]Oct!$C$25:$E$1000,3,FALSE),0)</f>
        <v>0</v>
      </c>
      <c r="EH67" s="70">
        <f>IFERROR(VLOOKUP(E67, [1]Nov!$C$25:$E$1000,3,FALSE),0)</f>
        <v>-7071.34</v>
      </c>
      <c r="EI67" s="70">
        <f>IFERROR(VLOOKUP(E67, [1]Dec!$C$25:$E$1000,3,FALSE),0)</f>
        <v>0</v>
      </c>
    </row>
    <row r="68" spans="1:141" ht="14.5" outlineLevel="1" x14ac:dyDescent="0.35">
      <c r="A68" s="45">
        <f t="shared" si="5"/>
        <v>61</v>
      </c>
      <c r="B68" s="90"/>
      <c r="C68" s="66">
        <v>186274</v>
      </c>
      <c r="D68" s="68" t="s">
        <v>461</v>
      </c>
      <c r="E68" s="68">
        <f>VLOOKUP(C68,[1]Map!$A$1:$G$9913,7,FALSE)</f>
        <v>151862</v>
      </c>
      <c r="F68" s="68" t="str">
        <f>VLOOKUP(E68,[1]Map!$G$2:$H$9913,2,FALSE)</f>
        <v>Amort-SEC Deferred Interest</v>
      </c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75">
        <v>-127951.22</v>
      </c>
      <c r="AF68" s="75">
        <v>-104835.31</v>
      </c>
      <c r="AG68" s="75">
        <v>-85671.69</v>
      </c>
      <c r="AH68" s="75">
        <v>-68052.45</v>
      </c>
      <c r="AI68" s="75">
        <v>-54202.83</v>
      </c>
      <c r="AJ68" s="75">
        <v>-43956.77</v>
      </c>
      <c r="AK68" s="75">
        <v>-35902.730000000003</v>
      </c>
      <c r="AL68" s="75">
        <v>-28197.43</v>
      </c>
      <c r="AM68" s="75">
        <v>-20243.03</v>
      </c>
      <c r="AN68" s="75">
        <v>-12338.45</v>
      </c>
      <c r="AO68" s="75">
        <v>0</v>
      </c>
      <c r="AP68" s="75">
        <v>-360970.31</v>
      </c>
      <c r="AQ68" s="75">
        <v>-265305.96999999997</v>
      </c>
      <c r="AR68" s="75">
        <v>-203131.61</v>
      </c>
      <c r="AS68" s="75">
        <v>-152087.6</v>
      </c>
      <c r="AT68" s="75">
        <v>-107179.26</v>
      </c>
      <c r="AU68" s="75">
        <v>-73405.679999999993</v>
      </c>
      <c r="AV68" s="75">
        <v>-50909.55</v>
      </c>
      <c r="AW68" s="75">
        <v>-36805.75</v>
      </c>
      <c r="AX68" s="75">
        <v>-24515.03</v>
      </c>
      <c r="AY68" s="75">
        <v>-12227.8</v>
      </c>
      <c r="AZ68" s="75">
        <v>1115.3699999999999</v>
      </c>
      <c r="BA68" s="75">
        <v>29644.01</v>
      </c>
      <c r="BB68" s="75">
        <v>-384670.01</v>
      </c>
      <c r="BC68" s="80">
        <v>-320116.65000000002</v>
      </c>
      <c r="BD68" s="72">
        <v>-256931.28</v>
      </c>
      <c r="BE68" s="72">
        <v>-203210.11</v>
      </c>
      <c r="BF68" s="72">
        <v>-155377.56</v>
      </c>
      <c r="BG68" s="72">
        <v>-117724.82</v>
      </c>
      <c r="BH68" s="72">
        <v>-89842.15</v>
      </c>
      <c r="BI68" s="72">
        <v>-67928.740000000005</v>
      </c>
      <c r="BJ68" s="72">
        <v>-47579.11</v>
      </c>
      <c r="BK68" s="72">
        <v>-26958.49</v>
      </c>
      <c r="BL68" s="72">
        <v>-5550.16</v>
      </c>
      <c r="BM68" s="72">
        <v>0</v>
      </c>
      <c r="BN68" s="72">
        <v>-229777.37</v>
      </c>
      <c r="BO68" s="81">
        <v>-199648.17</v>
      </c>
      <c r="BP68" s="82">
        <v>-172581.69</v>
      </c>
      <c r="BQ68" s="72">
        <v>-150647.54999999999</v>
      </c>
      <c r="BR68" s="72">
        <v>-134389.32</v>
      </c>
      <c r="BS68" s="72">
        <v>-121731.24</v>
      </c>
      <c r="BT68" s="72">
        <v>-109591.38</v>
      </c>
      <c r="BU68" s="72">
        <v>-97453.97</v>
      </c>
      <c r="BV68" s="72">
        <v>-85216.34</v>
      </c>
      <c r="BW68" s="72">
        <v>-65636.72</v>
      </c>
      <c r="BX68" s="72">
        <v>-37041.760000000002</v>
      </c>
      <c r="BY68" s="72">
        <v>0</v>
      </c>
      <c r="BZ68" s="72">
        <v>-293744.5</v>
      </c>
      <c r="CA68" s="81">
        <v>-255227.7</v>
      </c>
      <c r="CB68" s="72">
        <v>-220626.26</v>
      </c>
      <c r="CC68" s="72">
        <v>-192585.93</v>
      </c>
      <c r="CD68" s="72">
        <v>-171801.61</v>
      </c>
      <c r="CE68" s="72">
        <v>-155619.68</v>
      </c>
      <c r="CF68" s="72">
        <v>-140100.23000000001</v>
      </c>
      <c r="CG68" s="72">
        <v>-124583.92</v>
      </c>
      <c r="CH68" s="72">
        <v>-108939.49</v>
      </c>
      <c r="CI68" s="72">
        <v>-83909.15</v>
      </c>
      <c r="CJ68" s="72">
        <v>-47353.71</v>
      </c>
      <c r="CK68" s="72">
        <v>0.01</v>
      </c>
      <c r="CL68" s="72">
        <v>-248947.79</v>
      </c>
      <c r="CM68" s="72">
        <v>-211118.52</v>
      </c>
      <c r="CN68" s="72">
        <v>-173815.93</v>
      </c>
      <c r="CO68" s="72">
        <v>-142965.70000000001</v>
      </c>
      <c r="CP68" s="72">
        <v>-114424.91</v>
      </c>
      <c r="CQ68" s="72">
        <v>-90938.6</v>
      </c>
      <c r="CR68" s="72">
        <v>-73142.09</v>
      </c>
      <c r="CS68" s="72">
        <v>-58790.45</v>
      </c>
      <c r="CT68" s="72">
        <v>-45970.239999999998</v>
      </c>
      <c r="CU68" s="72">
        <v>-33220.050000000003</v>
      </c>
      <c r="CV68" s="72">
        <v>-20134.52</v>
      </c>
      <c r="CW68" s="72">
        <v>0.01</v>
      </c>
      <c r="CX68" s="72">
        <v>-314481.88</v>
      </c>
      <c r="CY68" s="72">
        <v>-266576.75</v>
      </c>
      <c r="CZ68" s="72">
        <v>-219999.06</v>
      </c>
      <c r="DA68" s="72">
        <v>-180934.22</v>
      </c>
      <c r="DB68" s="72">
        <v>-144053.32</v>
      </c>
      <c r="DC68" s="72">
        <v>-114759.26</v>
      </c>
      <c r="DD68" s="72">
        <v>-92398.24</v>
      </c>
      <c r="DE68" s="72">
        <v>-74321.740000000005</v>
      </c>
      <c r="DF68" s="72">
        <v>-58219.44</v>
      </c>
      <c r="DG68" s="72">
        <v>-42192.46</v>
      </c>
      <c r="DH68" s="72">
        <v>-25618.1</v>
      </c>
      <c r="DI68" s="72">
        <v>0</v>
      </c>
      <c r="DJ68" s="72">
        <v>-31515.18</v>
      </c>
      <c r="DK68" s="72">
        <f>'[1]BS 3-8-22'!D328</f>
        <v>-26843.47</v>
      </c>
      <c r="DL68" s="72">
        <f>'[1]BS 3-8-22'!F328</f>
        <v>-22210.6</v>
      </c>
      <c r="DM68" s="72">
        <f>'[1]BS 3-8-22'!G328</f>
        <v>-18244.71</v>
      </c>
      <c r="DN68" s="72">
        <f>'[1]BS 3-8-22'!H328</f>
        <v>-14503.35</v>
      </c>
      <c r="DO68" s="72">
        <f>'[1]BS 3-8-22'!I328</f>
        <v>-11582.5</v>
      </c>
      <c r="DP68" s="72">
        <f>'[1]BS 3-8-22'!J328</f>
        <v>-9391.5400000000009</v>
      </c>
      <c r="DQ68" s="72">
        <f>'[1]BS 3-8-22'!K328</f>
        <v>-7597.64</v>
      </c>
      <c r="DR68" s="72">
        <f>'[1]BS 3-8-22'!L328</f>
        <v>-5970.38</v>
      </c>
      <c r="DS68" s="72">
        <f>'[1]BS 3-8-22'!M328</f>
        <v>-4339.71</v>
      </c>
      <c r="DT68" s="72">
        <f>'[1]BS 3-8-22'!N328</f>
        <v>-2663.99</v>
      </c>
      <c r="DU68" s="72">
        <f>'[1]BS 3-8-22'!O328</f>
        <v>-0.01</v>
      </c>
      <c r="DV68" s="72">
        <f>'[1]BS 3-8-22'!P328</f>
        <v>-579145.81000000006</v>
      </c>
      <c r="DW68" s="72">
        <f>'[1]BS 3-8-22'!Q328</f>
        <v>-479081.8</v>
      </c>
      <c r="DX68" s="70">
        <f>IFERROR(VLOOKUP(E68, [1]Jan!$C$25:$E$1000,3,FALSE),0)</f>
        <v>-380429.85</v>
      </c>
      <c r="DY68" s="70">
        <f>IFERROR(VLOOKUP(E68, [1]Feb!$C$25:$E$1000,3,FALSE),0)</f>
        <v>-298314.65000000002</v>
      </c>
      <c r="DZ68" s="70">
        <f>IFERROR(VLOOKUP(E68, [1]Mar!$C$25:$E$1000,3,FALSE),0)</f>
        <v>-224714.84</v>
      </c>
      <c r="EA68" s="70">
        <f>IFERROR(VLOOKUP(E68, [1]Apr!$C$25:$E$1000,3,FALSE),0)</f>
        <v>-169334.83</v>
      </c>
      <c r="EB68" s="70">
        <f>IFERROR(VLOOKUP(E68, [1]May!$C$25:$E$1000,3,FALSE),0)</f>
        <v>-132747.1</v>
      </c>
      <c r="EC68" s="70">
        <f>IFERROR(VLOOKUP(E68, [1]June!$C$25:$E$1000,3,FALSE),0)</f>
        <v>-107215.62</v>
      </c>
      <c r="ED68" s="70">
        <f>IFERROR(VLOOKUP(E68, [1]July!$C$25:$E$1000,3,FALSE),0)</f>
        <v>-86682.19</v>
      </c>
      <c r="EE68" s="70">
        <f>IFERROR(VLOOKUP(E68, [1]Aug!$C$25:$E$1000,3,FALSE),0)</f>
        <v>-66232.53</v>
      </c>
      <c r="EF68" s="70">
        <f>IFERROR(VLOOKUP(E68, [1]Sept!$C$25:$E$1000,3,FALSE),0)</f>
        <v>-44325.599999999999</v>
      </c>
      <c r="EG68" s="70">
        <f>IFERROR(VLOOKUP(E68, [1]Oct!$C$25:$E$1000,3,FALSE),0)</f>
        <v>-0.01</v>
      </c>
      <c r="EH68" s="70">
        <f>IFERROR(VLOOKUP(E68, [1]Nov!$C$25:$E$1000,3,FALSE),0)</f>
        <v>-770051.73</v>
      </c>
      <c r="EI68" s="70">
        <f>IFERROR(VLOOKUP(E68, [1]Dec!$C$25:$E$1000,3,FALSE),0)</f>
        <v>-644899.85</v>
      </c>
    </row>
    <row r="69" spans="1:141" ht="15" outlineLevel="1" thickBot="1" x14ac:dyDescent="0.4">
      <c r="A69" s="45">
        <f t="shared" si="5"/>
        <v>62</v>
      </c>
      <c r="B69" s="90"/>
      <c r="C69" s="66">
        <v>186375</v>
      </c>
      <c r="D69" s="68" t="s">
        <v>1789</v>
      </c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75">
        <v>-668132.09</v>
      </c>
      <c r="AF69" s="75">
        <v>-710285.09</v>
      </c>
      <c r="AG69" s="75">
        <v>-753477.09</v>
      </c>
      <c r="AH69" s="75">
        <v>-797702.09</v>
      </c>
      <c r="AI69" s="75">
        <v>-842970.09</v>
      </c>
      <c r="AJ69" s="75">
        <v>-889292.09</v>
      </c>
      <c r="AK69" s="75">
        <v>-936681.09</v>
      </c>
      <c r="AL69" s="75">
        <v>-981827.09</v>
      </c>
      <c r="AM69" s="75">
        <v>-1027976.09</v>
      </c>
      <c r="AN69" s="75">
        <v>-1076330.0900000001</v>
      </c>
      <c r="AO69" s="75">
        <v>-1125723.0900000001</v>
      </c>
      <c r="AP69" s="75">
        <v>-1176221.0900000001</v>
      </c>
      <c r="AQ69" s="75">
        <v>-1227900.0900000001</v>
      </c>
      <c r="AR69" s="75">
        <v>-1280970.0900000001</v>
      </c>
      <c r="AS69" s="75">
        <v>-1335644.0900000001</v>
      </c>
      <c r="AT69" s="75">
        <v>-1391940.09</v>
      </c>
      <c r="AU69" s="75">
        <v>-1449872.09</v>
      </c>
      <c r="AV69" s="75">
        <v>-1509454.09</v>
      </c>
      <c r="AW69" s="75">
        <v>-1568207.09</v>
      </c>
      <c r="AX69" s="75">
        <v>-1628573.09</v>
      </c>
      <c r="AY69" s="75">
        <v>-1690575.09</v>
      </c>
      <c r="AZ69" s="75">
        <v>-1754220.09</v>
      </c>
      <c r="BA69" s="75">
        <v>-1819513.09</v>
      </c>
      <c r="BB69" s="75">
        <v>-1886339.09</v>
      </c>
      <c r="BC69" s="83">
        <v>-1954570.09</v>
      </c>
      <c r="BD69" s="84">
        <v>-2024271.09</v>
      </c>
      <c r="BE69" s="84">
        <v>-2095430.09</v>
      </c>
      <c r="BF69" s="84">
        <v>-2168073.09</v>
      </c>
      <c r="BG69" s="84">
        <v>-2242215.09</v>
      </c>
      <c r="BH69" s="84">
        <v>-2317870.09</v>
      </c>
      <c r="BI69" s="84">
        <v>-2395046.09</v>
      </c>
      <c r="BJ69" s="84">
        <v>-2473743.09</v>
      </c>
      <c r="BK69" s="84">
        <v>-2553969.09</v>
      </c>
      <c r="BL69" s="84">
        <v>-2635742.09</v>
      </c>
      <c r="BM69" s="84">
        <v>-2719092.09</v>
      </c>
      <c r="BN69" s="84">
        <v>-2803990.09</v>
      </c>
      <c r="BO69" s="85">
        <v>-2917298.09</v>
      </c>
      <c r="BP69" s="86">
        <v>-3032773.09</v>
      </c>
      <c r="BQ69" s="84">
        <v>-3150364.09</v>
      </c>
      <c r="BR69" s="84">
        <v>-3270131.09</v>
      </c>
      <c r="BS69" s="84">
        <v>-3392129.09</v>
      </c>
      <c r="BT69" s="84">
        <v>-3516334.09</v>
      </c>
      <c r="BU69" s="84">
        <v>-3642760.09</v>
      </c>
      <c r="BV69" s="84">
        <v>-3771424.09</v>
      </c>
      <c r="BW69" s="84">
        <v>-3906663.09</v>
      </c>
      <c r="BX69" s="84">
        <v>-4055430.09</v>
      </c>
      <c r="BY69" s="84">
        <v>-4206757.09</v>
      </c>
      <c r="BZ69" s="84">
        <v>-4360973.09</v>
      </c>
      <c r="CA69" s="85">
        <v>-4518391.09</v>
      </c>
      <c r="CB69" s="72">
        <v>-4679251.09</v>
      </c>
      <c r="CC69" s="72">
        <v>-4843709.09</v>
      </c>
      <c r="CD69" s="72">
        <v>-5014800.09</v>
      </c>
      <c r="CE69" s="72">
        <v>-5189624.09</v>
      </c>
      <c r="CF69" s="72">
        <v>-5368213.09</v>
      </c>
      <c r="CG69" s="72">
        <v>-5550601.0899999999</v>
      </c>
      <c r="CH69" s="72">
        <v>-5736827.0899999999</v>
      </c>
      <c r="CI69" s="72">
        <v>-5926930.0899999999</v>
      </c>
      <c r="CJ69" s="72">
        <v>-6125739.0899999999</v>
      </c>
      <c r="CK69" s="72">
        <v>-6329877.0899999999</v>
      </c>
      <c r="CL69" s="72">
        <v>-6506406.0899999999</v>
      </c>
      <c r="CM69" s="72">
        <v>-6665333.0899999999</v>
      </c>
      <c r="CN69" s="72">
        <v>-6825764.0899999999</v>
      </c>
      <c r="CO69" s="72">
        <v>-6987710.0899999999</v>
      </c>
      <c r="CP69" s="72">
        <v>-336978.09</v>
      </c>
      <c r="CQ69" s="72">
        <v>-2328860.09</v>
      </c>
      <c r="CR69" s="72">
        <v>122358</v>
      </c>
      <c r="CS69" s="72">
        <v>0</v>
      </c>
      <c r="CT69" s="72">
        <v>0</v>
      </c>
      <c r="CU69" s="72">
        <v>0</v>
      </c>
      <c r="CV69" s="72">
        <v>0</v>
      </c>
      <c r="CW69" s="72">
        <v>0</v>
      </c>
      <c r="CX69" s="72">
        <v>0</v>
      </c>
      <c r="CY69" s="72">
        <v>0</v>
      </c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>
        <v>0</v>
      </c>
      <c r="DL69" s="72">
        <v>0</v>
      </c>
      <c r="DM69" s="72">
        <v>0</v>
      </c>
      <c r="DN69" s="72">
        <v>0</v>
      </c>
      <c r="DO69" s="72">
        <v>0</v>
      </c>
      <c r="DP69" s="72">
        <v>0</v>
      </c>
      <c r="DQ69" s="72">
        <v>0</v>
      </c>
      <c r="DR69" s="72">
        <v>0</v>
      </c>
      <c r="DS69" s="72">
        <v>0</v>
      </c>
      <c r="DT69" s="72">
        <v>0</v>
      </c>
      <c r="DU69" s="72">
        <v>0</v>
      </c>
      <c r="DV69" s="72">
        <v>0</v>
      </c>
      <c r="DW69" s="72">
        <v>0</v>
      </c>
      <c r="DX69" s="70">
        <f>IFERROR(VLOOKUP(E69, [1]Jan!$C$25:$E$1000,3,FALSE),0)</f>
        <v>0</v>
      </c>
      <c r="DY69" s="70">
        <f>IFERROR(VLOOKUP(E69, [1]Feb!$C$25:$E$1000,3,FALSE),0)</f>
        <v>0</v>
      </c>
      <c r="DZ69" s="70">
        <f>IFERROR(VLOOKUP(E69, [1]Mar!$C$25:$E$1000,3,FALSE),0)</f>
        <v>0</v>
      </c>
      <c r="EA69" s="70">
        <f>IFERROR(VLOOKUP(E69, [1]Apr!$C$25:$E$1000,3,FALSE),0)</f>
        <v>0</v>
      </c>
      <c r="EB69" s="70">
        <f>IFERROR(VLOOKUP(E69, [1]May!$C$25:$E$1000,3,FALSE),0)</f>
        <v>0</v>
      </c>
      <c r="EC69" s="70">
        <f>IFERROR(VLOOKUP(E69, [1]June!$C$25:$E$1000,3,FALSE),0)</f>
        <v>0</v>
      </c>
      <c r="ED69" s="70">
        <f>IFERROR(VLOOKUP(E69, [1]July!$C$25:$E$1000,3,FALSE),0)</f>
        <v>0</v>
      </c>
      <c r="EE69" s="70">
        <f>IFERROR(VLOOKUP(E69, [1]Aug!$C$25:$E$1000,3,FALSE),0)</f>
        <v>0</v>
      </c>
      <c r="EF69" s="70">
        <f>IFERROR(VLOOKUP(E69, [1]Sept!$C$25:$E$1000,3,FALSE),0)</f>
        <v>0</v>
      </c>
      <c r="EG69" s="70">
        <f>IFERROR(VLOOKUP(E69, [1]Oct!$C$25:$E$1000,3,FALSE),0)</f>
        <v>0</v>
      </c>
      <c r="EH69" s="70">
        <f>IFERROR(VLOOKUP(E69, [1]Nov!$C$25:$E$1000,3,FALSE),0)</f>
        <v>0</v>
      </c>
      <c r="EI69" s="70">
        <f>IFERROR(VLOOKUP(E69, [1]Dec!$C$25:$E$1000,3,FALSE),0)</f>
        <v>0</v>
      </c>
      <c r="EJ69" s="36"/>
      <c r="EK69" s="36"/>
    </row>
    <row r="70" spans="1:141" ht="14.5" outlineLevel="1" x14ac:dyDescent="0.35">
      <c r="A70" s="45">
        <f t="shared" si="5"/>
        <v>63</v>
      </c>
      <c r="B70" s="63"/>
      <c r="C70" s="66">
        <v>221001</v>
      </c>
      <c r="D70" s="67" t="s">
        <v>1635</v>
      </c>
      <c r="E70" s="68">
        <f>VLOOKUP(C70,[1]Map!$A$1:$G$9913,7,FALSE)</f>
        <v>252202</v>
      </c>
      <c r="F70" s="68" t="str">
        <f>VLOOKUP(E70,[1]Map!$G$2:$H$9913,2,FALSE)</f>
        <v>CURR PORTION LT DEBT</v>
      </c>
      <c r="G70" s="71">
        <v>40000000</v>
      </c>
      <c r="H70" s="71">
        <v>40000000</v>
      </c>
      <c r="I70" s="71">
        <v>40000000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50000000</v>
      </c>
      <c r="AA70" s="71">
        <v>50000000</v>
      </c>
      <c r="AB70" s="71">
        <v>60000000</v>
      </c>
      <c r="AC70" s="71">
        <v>60000000</v>
      </c>
      <c r="AD70" s="71">
        <v>60000000</v>
      </c>
      <c r="AE70" s="72">
        <v>60000000</v>
      </c>
      <c r="AF70" s="72">
        <v>60000000</v>
      </c>
      <c r="AG70" s="72">
        <v>60000000</v>
      </c>
      <c r="AH70" s="72">
        <v>60000000</v>
      </c>
      <c r="AI70" s="72">
        <v>60000000</v>
      </c>
      <c r="AJ70" s="72">
        <v>60000000</v>
      </c>
      <c r="AK70" s="72">
        <v>100000000</v>
      </c>
      <c r="AL70" s="72">
        <v>50000000</v>
      </c>
      <c r="AM70" s="72">
        <v>50000000</v>
      </c>
      <c r="AN70" s="72">
        <v>40000000</v>
      </c>
      <c r="AO70" s="72">
        <v>40000000</v>
      </c>
      <c r="AP70" s="72">
        <v>40000000</v>
      </c>
      <c r="AQ70" s="72">
        <v>40000000</v>
      </c>
      <c r="AR70" s="72">
        <v>40000000</v>
      </c>
      <c r="AS70" s="72">
        <v>40000000</v>
      </c>
      <c r="AT70" s="72">
        <v>40000000</v>
      </c>
      <c r="AU70" s="72">
        <v>40000000</v>
      </c>
      <c r="AV70" s="72">
        <v>40000000</v>
      </c>
      <c r="AW70" s="72">
        <v>0</v>
      </c>
      <c r="AX70" s="72">
        <v>0</v>
      </c>
      <c r="AY70" s="72">
        <v>0</v>
      </c>
      <c r="AZ70" s="72">
        <v>0</v>
      </c>
      <c r="BA70" s="72">
        <v>0</v>
      </c>
      <c r="BB70" s="72">
        <v>0</v>
      </c>
      <c r="BC70" s="72">
        <v>25000000</v>
      </c>
      <c r="BD70" s="72">
        <v>25000000</v>
      </c>
      <c r="BE70" s="72">
        <v>25000000</v>
      </c>
      <c r="BF70" s="72">
        <v>25000000</v>
      </c>
      <c r="BG70" s="72">
        <v>25000000</v>
      </c>
      <c r="BH70" s="72">
        <v>25000000</v>
      </c>
      <c r="BI70" s="72">
        <v>25000000</v>
      </c>
      <c r="BJ70" s="72">
        <v>25000000</v>
      </c>
      <c r="BK70" s="72">
        <v>65000000</v>
      </c>
      <c r="BL70" s="72">
        <v>65000000</v>
      </c>
      <c r="BM70" s="72">
        <v>65000000</v>
      </c>
      <c r="BN70" s="72">
        <v>65000000</v>
      </c>
      <c r="BO70" s="72">
        <v>40000000</v>
      </c>
      <c r="BP70" s="72">
        <v>40000000</v>
      </c>
      <c r="BQ70" s="72">
        <v>40000000</v>
      </c>
      <c r="BR70" s="72">
        <v>62000000</v>
      </c>
      <c r="BS70" s="72">
        <v>62000000</v>
      </c>
      <c r="BT70" s="72">
        <v>62000000</v>
      </c>
      <c r="BU70" s="72">
        <v>62000000</v>
      </c>
      <c r="BV70" s="72">
        <v>62000000</v>
      </c>
      <c r="BW70" s="72">
        <v>22000000</v>
      </c>
      <c r="BX70" s="72">
        <v>22000000</v>
      </c>
      <c r="BY70" s="72">
        <v>22000000</v>
      </c>
      <c r="BZ70" s="72">
        <v>22000000</v>
      </c>
      <c r="CA70" s="72">
        <v>97000000</v>
      </c>
      <c r="CB70" s="72">
        <v>97000000</v>
      </c>
      <c r="CC70" s="72">
        <v>97000000</v>
      </c>
      <c r="CD70" s="72">
        <v>75000000</v>
      </c>
      <c r="CE70" s="72">
        <v>75000000</v>
      </c>
      <c r="CF70" s="72">
        <v>75000000</v>
      </c>
      <c r="CG70" s="72">
        <v>75000000</v>
      </c>
      <c r="CH70" s="72">
        <v>75000000</v>
      </c>
      <c r="CI70" s="72">
        <v>75000000</v>
      </c>
      <c r="CJ70" s="72">
        <v>85000000</v>
      </c>
      <c r="CK70" s="72">
        <v>85000000</v>
      </c>
      <c r="CL70" s="72">
        <v>85000000</v>
      </c>
      <c r="CM70" s="72">
        <v>30000000</v>
      </c>
      <c r="CN70" s="72">
        <v>30000000</v>
      </c>
      <c r="CO70" s="72">
        <v>105000000</v>
      </c>
      <c r="CP70" s="72">
        <v>105000000</v>
      </c>
      <c r="CQ70" s="72">
        <v>105000000</v>
      </c>
      <c r="CR70" s="72">
        <v>105000000</v>
      </c>
      <c r="CS70" s="72">
        <v>105000000</v>
      </c>
      <c r="CT70" s="72">
        <v>105000000</v>
      </c>
      <c r="CU70" s="72">
        <v>105000000</v>
      </c>
      <c r="CV70" s="72">
        <v>95000000</v>
      </c>
      <c r="CW70" s="72">
        <v>95000000</v>
      </c>
      <c r="CX70" s="72">
        <v>95000000</v>
      </c>
      <c r="CY70" s="72">
        <v>75000000</v>
      </c>
      <c r="CZ70" s="72">
        <v>75000000</v>
      </c>
      <c r="DA70" s="72">
        <v>75000000</v>
      </c>
      <c r="DB70" s="72">
        <v>0</v>
      </c>
      <c r="DC70" s="72">
        <v>0</v>
      </c>
      <c r="DD70" s="72">
        <v>0</v>
      </c>
      <c r="DE70" s="72">
        <v>0</v>
      </c>
      <c r="DF70" s="72">
        <v>0</v>
      </c>
      <c r="DG70" s="72">
        <v>-10000000</v>
      </c>
      <c r="DH70" s="72">
        <v>60000000</v>
      </c>
      <c r="DI70" s="72">
        <v>60000000</v>
      </c>
      <c r="DJ70" s="72">
        <v>60000000</v>
      </c>
      <c r="DK70" s="72">
        <f>'[1]BS 3-8-22'!D752</f>
        <v>60000000</v>
      </c>
      <c r="DL70" s="72">
        <f>'[1]BS 3-8-22'!F752</f>
        <v>60000000</v>
      </c>
      <c r="DM70" s="72">
        <f>'[1]BS 3-8-22'!G752</f>
        <v>60000000</v>
      </c>
      <c r="DN70" s="72">
        <f>'[1]BS 3-8-22'!H752</f>
        <v>60000000</v>
      </c>
      <c r="DO70" s="72">
        <f>'[1]BS 3-8-22'!I752</f>
        <v>60000000</v>
      </c>
      <c r="DP70" s="72">
        <f>'[1]BS 3-8-22'!J752</f>
        <v>60000000</v>
      </c>
      <c r="DQ70" s="72">
        <f>'[1]BS 3-8-22'!K752</f>
        <v>60000000</v>
      </c>
      <c r="DR70" s="72">
        <f>'[1]BS 3-8-22'!L752</f>
        <v>60000000</v>
      </c>
      <c r="DS70" s="72">
        <f>'[1]BS 3-8-22'!M752</f>
        <v>50000000</v>
      </c>
      <c r="DT70" s="72">
        <f>'[1]BS 3-8-22'!N752</f>
        <v>0</v>
      </c>
      <c r="DU70" s="72">
        <f>'[1]BS 3-8-22'!O752</f>
        <v>0</v>
      </c>
      <c r="DV70" s="72">
        <f>'[1]BS 3-8-22'!P752</f>
        <v>0</v>
      </c>
      <c r="DW70" s="72">
        <f>'[1]BS 3-8-22'!Q752</f>
        <v>0</v>
      </c>
      <c r="DX70" s="70">
        <f>IFERROR(VLOOKUP(E70, [1]Jan!$C$25:$E$1000,3,FALSE),0)</f>
        <v>0</v>
      </c>
      <c r="DY70" s="70">
        <f>IFERROR(VLOOKUP(E70, [1]Feb!$C$25:$E$1000,3,FALSE),0)</f>
        <v>0</v>
      </c>
      <c r="DZ70" s="70">
        <f>IFERROR(VLOOKUP(E70, [1]Mar!$C$25:$E$1000,3,FALSE),0)</f>
        <v>0</v>
      </c>
      <c r="EA70" s="70">
        <f>IFERROR(VLOOKUP(E70, [1]Apr!$C$25:$E$1000,3,FALSE),0)</f>
        <v>0</v>
      </c>
      <c r="EB70" s="70">
        <f>IFERROR(VLOOKUP(E70, [1]May!$C$25:$E$1000,3,FALSE),0)</f>
        <v>0</v>
      </c>
      <c r="EC70" s="70">
        <f>IFERROR(VLOOKUP(E70, [1]June!$C$25:$E$1000,3,FALSE),0)</f>
        <v>0</v>
      </c>
      <c r="ED70" s="70">
        <f>IFERROR(VLOOKUP(E70, [1]July!$C$25:$E$1000,3,FALSE),0)</f>
        <v>0</v>
      </c>
      <c r="EE70" s="70">
        <f>IFERROR(VLOOKUP(E70, [1]Aug!$C$25:$E$1000,3,FALSE),0)</f>
        <v>50000000</v>
      </c>
      <c r="EF70" s="70">
        <f>IFERROR(VLOOKUP(E70, [1]Sept!$C$25:$E$1000,3,FALSE),0)</f>
        <v>50000000</v>
      </c>
      <c r="EG70" s="70">
        <f>IFERROR(VLOOKUP(E70, [1]Oct!$C$25:$E$1000,3,FALSE),0)</f>
        <v>50000000</v>
      </c>
      <c r="EH70" s="70">
        <f>IFERROR(VLOOKUP(E70, [1]Nov!$C$25:$E$1000,3,FALSE),0)</f>
        <v>90000000</v>
      </c>
      <c r="EI70" s="70">
        <f>IFERROR(VLOOKUP(E70, [1]Dec!$C$25:$E$1000,3,FALSE),0)</f>
        <v>90000000</v>
      </c>
      <c r="EJ70" s="36"/>
      <c r="EK70" s="36"/>
    </row>
    <row r="71" spans="1:141" ht="14.5" outlineLevel="1" x14ac:dyDescent="0.35">
      <c r="A71" s="45">
        <f t="shared" si="5"/>
        <v>64</v>
      </c>
      <c r="B71" s="63"/>
      <c r="C71" s="66">
        <v>221026</v>
      </c>
      <c r="D71" s="67" t="s">
        <v>1790</v>
      </c>
      <c r="E71" s="68">
        <f>VLOOKUP(C71,[1]Map!$A$1:$G$9913,7,FALSE)</f>
        <v>252204</v>
      </c>
      <c r="F71" s="68" t="str">
        <f>VLOOKUP(E71,[1]Map!$G$2:$H$9913,2,FALSE)</f>
        <v>BONDS 9.05% - 2021  AUG 13</v>
      </c>
      <c r="G71" s="69">
        <v>-10000000</v>
      </c>
      <c r="H71" s="69">
        <v>-10000000</v>
      </c>
      <c r="I71" s="69">
        <v>-10000000</v>
      </c>
      <c r="J71" s="69">
        <v>-10000000</v>
      </c>
      <c r="K71" s="69">
        <v>-10000000</v>
      </c>
      <c r="L71" s="69">
        <v>-10000000</v>
      </c>
      <c r="M71" s="69">
        <v>-10000000</v>
      </c>
      <c r="N71" s="69">
        <v>-10000000</v>
      </c>
      <c r="O71" s="69">
        <v>-10000000</v>
      </c>
      <c r="P71" s="69">
        <v>-10000000</v>
      </c>
      <c r="Q71" s="69">
        <v>-10000000</v>
      </c>
      <c r="R71" s="69">
        <v>-10000000</v>
      </c>
      <c r="S71" s="69">
        <v>-10000000</v>
      </c>
      <c r="T71" s="69">
        <v>-10000000</v>
      </c>
      <c r="U71" s="69">
        <v>-10000000</v>
      </c>
      <c r="V71" s="69">
        <v>-10000000</v>
      </c>
      <c r="W71" s="69">
        <v>-10000000</v>
      </c>
      <c r="X71" s="69">
        <v>-10000000</v>
      </c>
      <c r="Y71" s="69">
        <v>-10000000</v>
      </c>
      <c r="Z71" s="69">
        <v>-10000000</v>
      </c>
      <c r="AA71" s="69">
        <v>-10000000</v>
      </c>
      <c r="AB71" s="69">
        <v>-10000000</v>
      </c>
      <c r="AC71" s="69">
        <v>-10000000</v>
      </c>
      <c r="AD71" s="69">
        <v>-10000000</v>
      </c>
      <c r="AE71" s="70">
        <v>-10000000</v>
      </c>
      <c r="AF71" s="70">
        <v>-10000000</v>
      </c>
      <c r="AG71" s="70">
        <v>-10000000</v>
      </c>
      <c r="AH71" s="70">
        <v>-10000000</v>
      </c>
      <c r="AI71" s="70">
        <v>-10000000</v>
      </c>
      <c r="AJ71" s="70">
        <v>-10000000</v>
      </c>
      <c r="AK71" s="70">
        <v>-10000000</v>
      </c>
      <c r="AL71" s="70">
        <v>-10000000</v>
      </c>
      <c r="AM71" s="70">
        <v>-10000000</v>
      </c>
      <c r="AN71" s="70">
        <v>-10000000</v>
      </c>
      <c r="AO71" s="70">
        <v>-10000000</v>
      </c>
      <c r="AP71" s="70">
        <v>-10000000</v>
      </c>
      <c r="AQ71" s="70">
        <v>-10000000</v>
      </c>
      <c r="AR71" s="70">
        <v>-10000000</v>
      </c>
      <c r="AS71" s="70">
        <v>-10000000</v>
      </c>
      <c r="AT71" s="70">
        <v>-10000000</v>
      </c>
      <c r="AU71" s="70">
        <v>-10000000</v>
      </c>
      <c r="AV71" s="70">
        <v>-10000000</v>
      </c>
      <c r="AW71" s="70">
        <v>-10000000</v>
      </c>
      <c r="AX71" s="70">
        <v>-10000000</v>
      </c>
      <c r="AY71" s="70">
        <v>-10000000</v>
      </c>
      <c r="AZ71" s="70">
        <v>-10000000</v>
      </c>
      <c r="BA71" s="70">
        <v>-10000000</v>
      </c>
      <c r="BB71" s="70">
        <v>-10000000</v>
      </c>
      <c r="BC71" s="70">
        <v>-10000000</v>
      </c>
      <c r="BD71" s="70">
        <v>-10000000</v>
      </c>
      <c r="BE71" s="70">
        <v>-10000000</v>
      </c>
      <c r="BF71" s="70">
        <v>-10000000</v>
      </c>
      <c r="BG71" s="70">
        <v>-10000000</v>
      </c>
      <c r="BH71" s="70">
        <v>-10000000</v>
      </c>
      <c r="BI71" s="70">
        <v>-10000000</v>
      </c>
      <c r="BJ71" s="70">
        <v>-10000000</v>
      </c>
      <c r="BK71" s="70">
        <v>-10000000</v>
      </c>
      <c r="BL71" s="70">
        <v>-10000000</v>
      </c>
      <c r="BM71" s="70">
        <v>-10000000</v>
      </c>
      <c r="BN71" s="70">
        <v>-10000000</v>
      </c>
      <c r="BO71" s="70">
        <v>-10000000</v>
      </c>
      <c r="BP71" s="70">
        <v>-10000000</v>
      </c>
      <c r="BQ71" s="70">
        <v>-10000000</v>
      </c>
      <c r="BR71" s="70">
        <v>-10000000</v>
      </c>
      <c r="BS71" s="70">
        <v>-10000000</v>
      </c>
      <c r="BT71" s="70">
        <v>-10000000</v>
      </c>
      <c r="BU71" s="70">
        <v>-10000000</v>
      </c>
      <c r="BV71" s="70">
        <v>-10000000</v>
      </c>
      <c r="BW71" s="70">
        <v>-10000000</v>
      </c>
      <c r="BX71" s="70">
        <v>-10000000</v>
      </c>
      <c r="BY71" s="70">
        <v>-10000000</v>
      </c>
      <c r="BZ71" s="70">
        <v>-10000000</v>
      </c>
      <c r="CA71" s="70">
        <v>-10000000</v>
      </c>
      <c r="CB71" s="70">
        <v>-10000000</v>
      </c>
      <c r="CC71" s="70">
        <v>-10000000</v>
      </c>
      <c r="CD71" s="70">
        <v>-10000000</v>
      </c>
      <c r="CE71" s="70">
        <v>-10000000</v>
      </c>
      <c r="CF71" s="70">
        <v>-10000000</v>
      </c>
      <c r="CG71" s="70">
        <v>-10000000</v>
      </c>
      <c r="CH71" s="70">
        <v>-10000000</v>
      </c>
      <c r="CI71" s="70">
        <v>-10000000</v>
      </c>
      <c r="CJ71" s="70">
        <v>-10000000</v>
      </c>
      <c r="CK71" s="70">
        <v>-10000000</v>
      </c>
      <c r="CL71" s="70">
        <v>-10000000</v>
      </c>
      <c r="CM71" s="70">
        <v>-10000000</v>
      </c>
      <c r="CN71" s="70">
        <v>-10000000</v>
      </c>
      <c r="CO71" s="70">
        <v>-10000000</v>
      </c>
      <c r="CP71" s="70">
        <v>-10000000</v>
      </c>
      <c r="CQ71" s="70">
        <v>-10000000</v>
      </c>
      <c r="CR71" s="70">
        <v>-10000000</v>
      </c>
      <c r="CS71" s="70">
        <v>-10000000</v>
      </c>
      <c r="CT71" s="70">
        <v>-10000000</v>
      </c>
      <c r="CU71" s="70">
        <v>-10000000</v>
      </c>
      <c r="CV71" s="70">
        <v>-10000000</v>
      </c>
      <c r="CW71" s="70">
        <v>-10000000</v>
      </c>
      <c r="CX71" s="70">
        <v>-10000000</v>
      </c>
      <c r="CY71" s="70">
        <v>-10000000</v>
      </c>
      <c r="CZ71" s="70">
        <v>-10000000</v>
      </c>
      <c r="DA71" s="70">
        <v>-10000000</v>
      </c>
      <c r="DB71" s="70">
        <v>-10000000</v>
      </c>
      <c r="DC71" s="70">
        <v>-10000000</v>
      </c>
      <c r="DD71" s="70">
        <v>-10000000</v>
      </c>
      <c r="DE71" s="70">
        <v>-10000000</v>
      </c>
      <c r="DF71" s="70">
        <v>-10000000</v>
      </c>
      <c r="DG71" s="70">
        <v>-10000000</v>
      </c>
      <c r="DH71" s="70">
        <v>-10000000</v>
      </c>
      <c r="DI71" s="70">
        <v>-10000000</v>
      </c>
      <c r="DJ71" s="70">
        <v>-10000000</v>
      </c>
      <c r="DK71" s="72">
        <f>'[1]BS 3-8-22'!D753</f>
        <v>-10000000</v>
      </c>
      <c r="DL71" s="72">
        <f>'[1]BS 3-8-22'!F753</f>
        <v>-10000000</v>
      </c>
      <c r="DM71" s="72">
        <f>'[1]BS 3-8-22'!G753</f>
        <v>-10000000</v>
      </c>
      <c r="DN71" s="72">
        <f>'[1]BS 3-8-22'!H753</f>
        <v>-10000000</v>
      </c>
      <c r="DO71" s="72">
        <f>'[1]BS 3-8-22'!I753</f>
        <v>-10000000</v>
      </c>
      <c r="DP71" s="72">
        <f>'[1]BS 3-8-22'!J753</f>
        <v>-10000000</v>
      </c>
      <c r="DQ71" s="72">
        <f>'[1]BS 3-8-22'!K753</f>
        <v>-10000000</v>
      </c>
      <c r="DR71" s="72">
        <f>'[1]BS 3-8-22'!L753</f>
        <v>-10000000</v>
      </c>
      <c r="DS71" s="72">
        <f>'[1]BS 3-8-22'!M753</f>
        <v>0</v>
      </c>
      <c r="DT71" s="72">
        <f>'[1]BS 3-8-22'!N753</f>
        <v>0</v>
      </c>
      <c r="DU71" s="72">
        <f>'[1]BS 3-8-22'!O753</f>
        <v>0</v>
      </c>
      <c r="DV71" s="72">
        <f>'[1]BS 3-8-22'!P753</f>
        <v>0</v>
      </c>
      <c r="DW71" s="72">
        <f>'[1]BS 3-8-22'!Q753</f>
        <v>0</v>
      </c>
      <c r="DX71" s="70">
        <f>IFERROR(VLOOKUP(E71, [1]Jan!$C$25:$E$1000,3,FALSE),0)</f>
        <v>0</v>
      </c>
      <c r="DY71" s="70">
        <f>IFERROR(VLOOKUP(E71, [1]Feb!$C$25:$E$1000,3,FALSE),0)</f>
        <v>0</v>
      </c>
      <c r="DZ71" s="70">
        <f>IFERROR(VLOOKUP(E71, [1]Mar!$C$25:$E$1000,3,FALSE),0)</f>
        <v>0</v>
      </c>
      <c r="EA71" s="70">
        <f>IFERROR(VLOOKUP(E71, [1]Apr!$C$25:$E$1000,3,FALSE),0)</f>
        <v>0</v>
      </c>
      <c r="EB71" s="70">
        <f>IFERROR(VLOOKUP(E71, [1]May!$C$25:$E$1000,3,FALSE),0)</f>
        <v>0</v>
      </c>
      <c r="EC71" s="70">
        <f>IFERROR(VLOOKUP(E71, [1]June!$C$25:$E$1000,3,FALSE),0)</f>
        <v>0</v>
      </c>
      <c r="ED71" s="70">
        <f>IFERROR(VLOOKUP(E71, [1]July!$C$25:$E$1000,3,FALSE),0)</f>
        <v>0</v>
      </c>
      <c r="EE71" s="70">
        <f>IFERROR(VLOOKUP(E71, [1]Aug!$C$25:$E$1000,3,FALSE),0)</f>
        <v>0</v>
      </c>
      <c r="EF71" s="70">
        <f>IFERROR(VLOOKUP(E71, [1]Sept!$C$25:$E$1000,3,FALSE),0)</f>
        <v>0</v>
      </c>
      <c r="EG71" s="70">
        <f>IFERROR(VLOOKUP(E71, [1]Oct!$C$25:$E$1000,3,FALSE),0)</f>
        <v>0</v>
      </c>
      <c r="EH71" s="70">
        <f>IFERROR(VLOOKUP(E71, [1]Nov!$C$25:$E$1000,3,FALSE),0)</f>
        <v>0</v>
      </c>
      <c r="EI71" s="70">
        <f>IFERROR(VLOOKUP(E71, [1]Dec!$C$25:$E$1000,3,FALSE),0)</f>
        <v>0</v>
      </c>
      <c r="EJ71" s="36"/>
      <c r="EK71" s="36"/>
    </row>
    <row r="72" spans="1:141" ht="14.5" outlineLevel="1" x14ac:dyDescent="0.35">
      <c r="A72" s="45">
        <f t="shared" si="5"/>
        <v>65</v>
      </c>
      <c r="B72" s="63"/>
      <c r="C72" s="66">
        <v>221072</v>
      </c>
      <c r="D72" s="67" t="s">
        <v>1791</v>
      </c>
      <c r="E72" s="68">
        <v>228007</v>
      </c>
      <c r="F72" s="68" t="str">
        <f>VLOOKUP(E72,[1]Map!$G$2:$H$9913,2,FALSE)</f>
        <v>INT ACC-8.26% NOTES- 2014,9-21</v>
      </c>
      <c r="G72" s="71">
        <v>-10000000</v>
      </c>
      <c r="H72" s="71">
        <v>-10000000</v>
      </c>
      <c r="I72" s="71">
        <v>-10000000</v>
      </c>
      <c r="J72" s="71">
        <v>-10000000</v>
      </c>
      <c r="K72" s="71">
        <v>-10000000</v>
      </c>
      <c r="L72" s="71">
        <v>-10000000</v>
      </c>
      <c r="M72" s="71">
        <v>-10000000</v>
      </c>
      <c r="N72" s="71">
        <v>-10000000</v>
      </c>
      <c r="O72" s="71">
        <v>-10000000</v>
      </c>
      <c r="P72" s="71">
        <v>-10000000</v>
      </c>
      <c r="Q72" s="71">
        <v>-10000000</v>
      </c>
      <c r="R72" s="71">
        <v>-10000000</v>
      </c>
      <c r="S72" s="71">
        <v>-10000000</v>
      </c>
      <c r="T72" s="71">
        <v>-10000000</v>
      </c>
      <c r="U72" s="71">
        <v>-10000000</v>
      </c>
      <c r="V72" s="71">
        <v>-10000000</v>
      </c>
      <c r="W72" s="71">
        <v>-10000000</v>
      </c>
      <c r="X72" s="71">
        <v>-10000000</v>
      </c>
      <c r="Y72" s="71">
        <v>-10000000</v>
      </c>
      <c r="Z72" s="71">
        <v>-10000000</v>
      </c>
      <c r="AA72" s="71">
        <v>-10000000</v>
      </c>
      <c r="AB72" s="71">
        <v>-10000000</v>
      </c>
      <c r="AC72" s="71">
        <v>-10000000</v>
      </c>
      <c r="AD72" s="71">
        <v>-10000000</v>
      </c>
      <c r="AE72" s="72">
        <v>-10000000</v>
      </c>
      <c r="AF72" s="72">
        <v>-10000000</v>
      </c>
      <c r="AG72" s="72">
        <v>-10000000</v>
      </c>
      <c r="AH72" s="72">
        <v>-10000000</v>
      </c>
      <c r="AI72" s="72">
        <v>-10000000</v>
      </c>
      <c r="AJ72" s="72">
        <v>-10000000</v>
      </c>
      <c r="AK72" s="72">
        <v>-10000000</v>
      </c>
      <c r="AL72" s="72">
        <v>-10000000</v>
      </c>
      <c r="AM72" s="72">
        <v>-10000000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>
        <v>0</v>
      </c>
      <c r="BP72" s="72">
        <v>0</v>
      </c>
      <c r="BQ72" s="72">
        <v>0</v>
      </c>
      <c r="BR72" s="72">
        <v>0</v>
      </c>
      <c r="BS72" s="72">
        <v>0</v>
      </c>
      <c r="BT72" s="72">
        <v>0</v>
      </c>
      <c r="BU72" s="72">
        <v>0</v>
      </c>
      <c r="BV72" s="72">
        <v>0</v>
      </c>
      <c r="BW72" s="72">
        <v>0</v>
      </c>
      <c r="BX72" s="72">
        <v>0</v>
      </c>
      <c r="BY72" s="72">
        <v>0</v>
      </c>
      <c r="BZ72" s="72">
        <v>0</v>
      </c>
      <c r="CA72" s="72">
        <v>0</v>
      </c>
      <c r="CB72" s="72">
        <v>0</v>
      </c>
      <c r="CC72" s="72">
        <v>0</v>
      </c>
      <c r="CD72" s="72">
        <v>0</v>
      </c>
      <c r="CE72" s="72">
        <v>0</v>
      </c>
      <c r="CF72" s="72">
        <v>0</v>
      </c>
      <c r="CG72" s="72">
        <v>0</v>
      </c>
      <c r="CH72" s="72">
        <v>0</v>
      </c>
      <c r="CI72" s="72">
        <v>0</v>
      </c>
      <c r="CJ72" s="72">
        <v>0</v>
      </c>
      <c r="CK72" s="72">
        <v>0</v>
      </c>
      <c r="CL72" s="72">
        <v>0</v>
      </c>
      <c r="CM72" s="72">
        <v>0</v>
      </c>
      <c r="CN72" s="72">
        <v>0</v>
      </c>
      <c r="CO72" s="72">
        <v>0</v>
      </c>
      <c r="CP72" s="72">
        <v>0</v>
      </c>
      <c r="CQ72" s="72">
        <v>0</v>
      </c>
      <c r="CR72" s="72">
        <v>0</v>
      </c>
      <c r="CS72" s="72">
        <v>0</v>
      </c>
      <c r="CT72" s="72">
        <v>0</v>
      </c>
      <c r="CU72" s="72">
        <v>0</v>
      </c>
      <c r="CV72" s="72">
        <v>0</v>
      </c>
      <c r="CW72" s="72">
        <v>0</v>
      </c>
      <c r="CX72" s="72">
        <v>0</v>
      </c>
      <c r="CY72" s="72">
        <v>0</v>
      </c>
      <c r="CZ72" s="72">
        <v>0</v>
      </c>
      <c r="DA72" s="72">
        <v>0</v>
      </c>
      <c r="DB72" s="72">
        <v>0</v>
      </c>
      <c r="DC72" s="72">
        <v>0</v>
      </c>
      <c r="DD72" s="72">
        <v>0</v>
      </c>
      <c r="DE72" s="72">
        <v>0</v>
      </c>
      <c r="DF72" s="72">
        <v>0</v>
      </c>
      <c r="DG72" s="72">
        <v>0</v>
      </c>
      <c r="DH72" s="72">
        <v>0</v>
      </c>
      <c r="DI72" s="72">
        <v>0</v>
      </c>
      <c r="DJ72" s="72">
        <v>0</v>
      </c>
      <c r="DK72" s="72">
        <f>'[1]BS 3-8-22'!D754</f>
        <v>0</v>
      </c>
      <c r="DL72" s="72">
        <f>'[1]BS 3-8-22'!F754</f>
        <v>0</v>
      </c>
      <c r="DM72" s="72">
        <f>'[1]BS 3-8-22'!G754</f>
        <v>0</v>
      </c>
      <c r="DN72" s="72">
        <f>'[1]BS 3-8-22'!H754</f>
        <v>0</v>
      </c>
      <c r="DO72" s="72">
        <f>'[1]BS 3-8-22'!I754</f>
        <v>0</v>
      </c>
      <c r="DP72" s="72">
        <f>'[1]BS 3-8-22'!J754</f>
        <v>0</v>
      </c>
      <c r="DQ72" s="72">
        <f>'[1]BS 3-8-22'!K754</f>
        <v>0</v>
      </c>
      <c r="DR72" s="72">
        <f>'[1]BS 3-8-22'!L754</f>
        <v>0</v>
      </c>
      <c r="DS72" s="72">
        <f>'[1]BS 3-8-22'!M754</f>
        <v>0</v>
      </c>
      <c r="DT72" s="72">
        <f>'[1]BS 3-8-22'!N754</f>
        <v>0</v>
      </c>
      <c r="DU72" s="72">
        <f>'[1]BS 3-8-22'!O754</f>
        <v>0</v>
      </c>
      <c r="DV72" s="72">
        <f>'[1]BS 3-8-22'!P754</f>
        <v>0</v>
      </c>
      <c r="DW72" s="72">
        <f>'[1]BS 3-8-22'!Q754</f>
        <v>0</v>
      </c>
      <c r="DX72" s="70">
        <f>IFERROR(VLOOKUP(E72, [1]Jan!$C$25:$E$1000,3,FALSE),0)</f>
        <v>0.01</v>
      </c>
      <c r="DY72" s="70">
        <f>IFERROR(VLOOKUP(E72, [1]Feb!$C$25:$E$1000,3,FALSE),0)</f>
        <v>0.01</v>
      </c>
      <c r="DZ72" s="70">
        <f>IFERROR(VLOOKUP(E72, [1]Mar!$C$25:$E$1000,3,FALSE),0)</f>
        <v>0.01</v>
      </c>
      <c r="EA72" s="70">
        <f>IFERROR(VLOOKUP(E72, [1]Apr!$C$25:$E$1000,3,FALSE),0)</f>
        <v>0.01</v>
      </c>
      <c r="EB72" s="70">
        <f>IFERROR(VLOOKUP(E72, [1]May!$C$25:$E$1000,3,FALSE),0)</f>
        <v>0.01</v>
      </c>
      <c r="EC72" s="70">
        <f>IFERROR(VLOOKUP(E72, [1]June!$C$25:$E$1000,3,FALSE),0)</f>
        <v>0.01</v>
      </c>
      <c r="ED72" s="70">
        <f>IFERROR(VLOOKUP(E72, [1]July!$C$25:$E$1000,3,FALSE),0)</f>
        <v>0.01</v>
      </c>
      <c r="EE72" s="70">
        <f>IFERROR(VLOOKUP(E72, [1]Aug!$C$25:$E$1000,3,FALSE),0)</f>
        <v>0.01</v>
      </c>
      <c r="EF72" s="70">
        <f>IFERROR(VLOOKUP(E72, [1]Sept!$C$25:$E$1000,3,FALSE),0)</f>
        <v>0.01</v>
      </c>
      <c r="EG72" s="70">
        <f>IFERROR(VLOOKUP(E72, [1]Oct!$C$25:$E$1000,3,FALSE),0)</f>
        <v>0.01</v>
      </c>
      <c r="EH72" s="70">
        <f>IFERROR(VLOOKUP(E72, [1]Nov!$C$25:$E$1000,3,FALSE),0)</f>
        <v>0.01</v>
      </c>
      <c r="EI72" s="70">
        <f>IFERROR(VLOOKUP(E72, [1]Dec!$C$25:$E$1000,3,FALSE),0)</f>
        <v>0.01</v>
      </c>
      <c r="EJ72" s="36"/>
      <c r="EK72" s="36"/>
    </row>
    <row r="73" spans="1:141" ht="14.5" outlineLevel="1" x14ac:dyDescent="0.35">
      <c r="A73" s="45">
        <f t="shared" ref="A73:A109" si="71">+A72+1</f>
        <v>66</v>
      </c>
      <c r="B73" s="63"/>
      <c r="C73" s="66">
        <v>221073</v>
      </c>
      <c r="D73" s="67" t="s">
        <v>1792</v>
      </c>
      <c r="E73" s="68">
        <f>VLOOKUP(C73,[1]Map!$A$1:$G$9913,7,FALSE)</f>
        <v>252206</v>
      </c>
      <c r="F73" s="68" t="str">
        <f>VLOOKUP(E73,[1]Map!$G$2:$H$9913,2,FALSE)</f>
        <v>SEC MTN'S 8.31%-2019,9-21</v>
      </c>
      <c r="G73" s="71">
        <v>-10000000</v>
      </c>
      <c r="H73" s="71">
        <v>-10000000</v>
      </c>
      <c r="I73" s="71">
        <v>-10000000</v>
      </c>
      <c r="J73" s="71">
        <v>-10000000</v>
      </c>
      <c r="K73" s="71">
        <v>-10000000</v>
      </c>
      <c r="L73" s="71">
        <v>-10000000</v>
      </c>
      <c r="M73" s="71">
        <v>-10000000</v>
      </c>
      <c r="N73" s="71">
        <v>-10000000</v>
      </c>
      <c r="O73" s="71">
        <v>-10000000</v>
      </c>
      <c r="P73" s="71">
        <v>-10000000</v>
      </c>
      <c r="Q73" s="71">
        <v>-10000000</v>
      </c>
      <c r="R73" s="71">
        <v>-10000000</v>
      </c>
      <c r="S73" s="71">
        <v>-10000000</v>
      </c>
      <c r="T73" s="71">
        <v>-10000000</v>
      </c>
      <c r="U73" s="71">
        <v>-10000000</v>
      </c>
      <c r="V73" s="71">
        <v>-10000000</v>
      </c>
      <c r="W73" s="71">
        <v>-10000000</v>
      </c>
      <c r="X73" s="71">
        <v>-10000000</v>
      </c>
      <c r="Y73" s="71">
        <v>-10000000</v>
      </c>
      <c r="Z73" s="71">
        <v>-10000000</v>
      </c>
      <c r="AA73" s="71">
        <v>-10000000</v>
      </c>
      <c r="AB73" s="71">
        <v>-10000000</v>
      </c>
      <c r="AC73" s="71">
        <v>-10000000</v>
      </c>
      <c r="AD73" s="71">
        <v>-10000000</v>
      </c>
      <c r="AE73" s="72">
        <v>-10000000</v>
      </c>
      <c r="AF73" s="72">
        <v>-10000000</v>
      </c>
      <c r="AG73" s="72">
        <v>-10000000</v>
      </c>
      <c r="AH73" s="72">
        <v>-10000000</v>
      </c>
      <c r="AI73" s="72">
        <v>-10000000</v>
      </c>
      <c r="AJ73" s="72">
        <v>-10000000</v>
      </c>
      <c r="AK73" s="72">
        <v>-10000000</v>
      </c>
      <c r="AL73" s="72">
        <v>-10000000</v>
      </c>
      <c r="AM73" s="72">
        <v>-10000000</v>
      </c>
      <c r="AN73" s="72">
        <v>-10000000</v>
      </c>
      <c r="AO73" s="72">
        <v>-10000000</v>
      </c>
      <c r="AP73" s="72">
        <v>-10000000</v>
      </c>
      <c r="AQ73" s="72">
        <v>-10000000</v>
      </c>
      <c r="AR73" s="72">
        <v>-10000000</v>
      </c>
      <c r="AS73" s="72">
        <v>-10000000</v>
      </c>
      <c r="AT73" s="72">
        <v>-10000000</v>
      </c>
      <c r="AU73" s="72">
        <v>-10000000</v>
      </c>
      <c r="AV73" s="72">
        <v>-10000000</v>
      </c>
      <c r="AW73" s="72">
        <v>-10000000</v>
      </c>
      <c r="AX73" s="72">
        <v>-10000000</v>
      </c>
      <c r="AY73" s="72">
        <v>-10000000</v>
      </c>
      <c r="AZ73" s="72">
        <v>-10000000</v>
      </c>
      <c r="BA73" s="72">
        <v>-10000000</v>
      </c>
      <c r="BB73" s="72">
        <v>-10000000</v>
      </c>
      <c r="BC73" s="72">
        <v>-10000000</v>
      </c>
      <c r="BD73" s="72">
        <v>-10000000</v>
      </c>
      <c r="BE73" s="72">
        <v>-10000000</v>
      </c>
      <c r="BF73" s="72">
        <v>-10000000</v>
      </c>
      <c r="BG73" s="72">
        <v>-10000000</v>
      </c>
      <c r="BH73" s="72">
        <v>-10000000</v>
      </c>
      <c r="BI73" s="72">
        <v>-10000000</v>
      </c>
      <c r="BJ73" s="72">
        <v>-10000000</v>
      </c>
      <c r="BK73" s="72">
        <v>-10000000</v>
      </c>
      <c r="BL73" s="72">
        <v>-10000000</v>
      </c>
      <c r="BM73" s="72">
        <v>-10000000</v>
      </c>
      <c r="BN73" s="72">
        <v>-10000000</v>
      </c>
      <c r="BO73" s="72">
        <v>-10000000</v>
      </c>
      <c r="BP73" s="72">
        <v>-10000000</v>
      </c>
      <c r="BQ73" s="72">
        <v>-10000000</v>
      </c>
      <c r="BR73" s="72">
        <v>-10000000</v>
      </c>
      <c r="BS73" s="72">
        <v>-10000000</v>
      </c>
      <c r="BT73" s="72">
        <v>-10000000</v>
      </c>
      <c r="BU73" s="72">
        <v>-10000000</v>
      </c>
      <c r="BV73" s="72">
        <v>-10000000</v>
      </c>
      <c r="BW73" s="72">
        <v>-10000000</v>
      </c>
      <c r="BX73" s="72">
        <v>-10000000</v>
      </c>
      <c r="BY73" s="72">
        <v>-10000000</v>
      </c>
      <c r="BZ73" s="72">
        <v>-10000000</v>
      </c>
      <c r="CA73" s="72">
        <v>-10000000</v>
      </c>
      <c r="CB73" s="72">
        <v>-10000000</v>
      </c>
      <c r="CC73" s="72">
        <v>-10000000</v>
      </c>
      <c r="CD73" s="72">
        <v>-10000000</v>
      </c>
      <c r="CE73" s="72">
        <v>-10000000</v>
      </c>
      <c r="CF73" s="72">
        <v>-10000000</v>
      </c>
      <c r="CG73" s="72">
        <v>-10000000</v>
      </c>
      <c r="CH73" s="72">
        <v>-10000000</v>
      </c>
      <c r="CI73" s="72">
        <v>-10000000</v>
      </c>
      <c r="CJ73" s="72">
        <v>-10000000</v>
      </c>
      <c r="CK73" s="72">
        <v>-10000000</v>
      </c>
      <c r="CL73" s="72">
        <v>-10000000</v>
      </c>
      <c r="CM73" s="72">
        <v>-10000000</v>
      </c>
      <c r="CN73" s="72">
        <v>-10000000</v>
      </c>
      <c r="CO73" s="72">
        <v>-10000000</v>
      </c>
      <c r="CP73" s="72">
        <v>-10000000</v>
      </c>
      <c r="CQ73" s="72">
        <v>-10000000</v>
      </c>
      <c r="CR73" s="72">
        <v>-10000000</v>
      </c>
      <c r="CS73" s="72">
        <v>-10000000</v>
      </c>
      <c r="CT73" s="72">
        <v>-10000000</v>
      </c>
      <c r="CU73" s="72">
        <v>-10000000</v>
      </c>
      <c r="CV73" s="72">
        <v>0</v>
      </c>
      <c r="CW73" s="72">
        <v>0</v>
      </c>
      <c r="CX73" s="72">
        <v>0</v>
      </c>
      <c r="CY73" s="72">
        <v>0</v>
      </c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>
        <v>0</v>
      </c>
      <c r="DL73" s="72">
        <v>0</v>
      </c>
      <c r="DM73" s="72">
        <v>0</v>
      </c>
      <c r="DN73" s="72">
        <v>0</v>
      </c>
      <c r="DO73" s="72">
        <v>0</v>
      </c>
      <c r="DP73" s="72">
        <v>0</v>
      </c>
      <c r="DQ73" s="72">
        <v>0</v>
      </c>
      <c r="DR73" s="72">
        <v>0</v>
      </c>
      <c r="DS73" s="72">
        <v>0</v>
      </c>
      <c r="DT73" s="72">
        <v>0</v>
      </c>
      <c r="DU73" s="72">
        <v>0</v>
      </c>
      <c r="DV73" s="72">
        <v>0</v>
      </c>
      <c r="DW73" s="72">
        <v>0</v>
      </c>
      <c r="DX73" s="70">
        <f>IFERROR(VLOOKUP(E73, [1]Jan!$C$25:$E$1000,3,FALSE),0)</f>
        <v>0</v>
      </c>
      <c r="DY73" s="70">
        <f>IFERROR(VLOOKUP(E73, [1]Feb!$C$25:$E$1000,3,FALSE),0)</f>
        <v>0</v>
      </c>
      <c r="DZ73" s="70">
        <f>IFERROR(VLOOKUP(E73, [1]Mar!$C$25:$E$1000,3,FALSE),0)</f>
        <v>0</v>
      </c>
      <c r="EA73" s="70">
        <f>IFERROR(VLOOKUP(E73, [1]Apr!$C$25:$E$1000,3,FALSE),0)</f>
        <v>0</v>
      </c>
      <c r="EB73" s="70">
        <f>IFERROR(VLOOKUP(E73, [1]May!$C$25:$E$1000,3,FALSE),0)</f>
        <v>0</v>
      </c>
      <c r="EC73" s="70">
        <f>IFERROR(VLOOKUP(E73, [1]June!$C$25:$E$1000,3,FALSE),0)</f>
        <v>0</v>
      </c>
      <c r="ED73" s="70">
        <f>IFERROR(VLOOKUP(E73, [1]July!$C$25:$E$1000,3,FALSE),0)</f>
        <v>0</v>
      </c>
      <c r="EE73" s="70">
        <f>IFERROR(VLOOKUP(E73, [1]Aug!$C$25:$E$1000,3,FALSE),0)</f>
        <v>0</v>
      </c>
      <c r="EF73" s="70">
        <f>IFERROR(VLOOKUP(E73, [1]Sept!$C$25:$E$1000,3,FALSE),0)</f>
        <v>0</v>
      </c>
      <c r="EG73" s="70">
        <f>IFERROR(VLOOKUP(E73, [1]Oct!$C$25:$E$1000,3,FALSE),0)</f>
        <v>0</v>
      </c>
      <c r="EH73" s="70">
        <f>IFERROR(VLOOKUP(E73, [1]Nov!$C$25:$E$1000,3,FALSE),0)</f>
        <v>0</v>
      </c>
      <c r="EI73" s="70">
        <f>IFERROR(VLOOKUP(E73, [1]Dec!$C$25:$E$1000,3,FALSE),0)</f>
        <v>0</v>
      </c>
      <c r="EJ73" s="36"/>
      <c r="EK73" s="36"/>
    </row>
    <row r="74" spans="1:141" ht="14.5" outlineLevel="1" x14ac:dyDescent="0.35">
      <c r="A74" s="45">
        <f t="shared" si="71"/>
        <v>67</v>
      </c>
      <c r="B74" s="63"/>
      <c r="C74" s="66">
        <v>221074</v>
      </c>
      <c r="D74" s="67" t="s">
        <v>1317</v>
      </c>
      <c r="E74" s="68">
        <f>VLOOKUP(C74,[1]Map!$A$1:$G$9913,7,FALSE)</f>
        <v>252208</v>
      </c>
      <c r="F74" s="68" t="str">
        <f>VLOOKUP(E74,[1]Map!$G$2:$H$9913,2,FALSE)</f>
        <v>SEC MTN'S 6.52%-2025,12-1</v>
      </c>
      <c r="G74" s="71">
        <v>-10000000</v>
      </c>
      <c r="H74" s="71">
        <v>-10000000</v>
      </c>
      <c r="I74" s="71">
        <v>-10000000</v>
      </c>
      <c r="J74" s="71">
        <v>-10000000</v>
      </c>
      <c r="K74" s="71">
        <v>-10000000</v>
      </c>
      <c r="L74" s="71">
        <v>-10000000</v>
      </c>
      <c r="M74" s="71">
        <v>-10000000</v>
      </c>
      <c r="N74" s="71">
        <v>-10000000</v>
      </c>
      <c r="O74" s="71">
        <v>-10000000</v>
      </c>
      <c r="P74" s="71">
        <v>-10000000</v>
      </c>
      <c r="Q74" s="71">
        <v>-10000000</v>
      </c>
      <c r="R74" s="71">
        <v>-10000000</v>
      </c>
      <c r="S74" s="71">
        <v>-10000000</v>
      </c>
      <c r="T74" s="71">
        <v>-10000000</v>
      </c>
      <c r="U74" s="71">
        <v>-10000000</v>
      </c>
      <c r="V74" s="71">
        <v>-10000000</v>
      </c>
      <c r="W74" s="71">
        <v>-10000000</v>
      </c>
      <c r="X74" s="71">
        <v>-10000000</v>
      </c>
      <c r="Y74" s="71">
        <v>-10000000</v>
      </c>
      <c r="Z74" s="71">
        <v>-10000000</v>
      </c>
      <c r="AA74" s="71">
        <v>-10000000</v>
      </c>
      <c r="AB74" s="71">
        <v>-10000000</v>
      </c>
      <c r="AC74" s="71">
        <v>-10000000</v>
      </c>
      <c r="AD74" s="71">
        <v>-10000000</v>
      </c>
      <c r="AE74" s="72">
        <v>-10000000</v>
      </c>
      <c r="AF74" s="72">
        <v>-10000000</v>
      </c>
      <c r="AG74" s="72">
        <v>-10000000</v>
      </c>
      <c r="AH74" s="72">
        <v>-10000000</v>
      </c>
      <c r="AI74" s="72">
        <v>-10000000</v>
      </c>
      <c r="AJ74" s="72">
        <v>-10000000</v>
      </c>
      <c r="AK74" s="72">
        <v>-10000000</v>
      </c>
      <c r="AL74" s="72">
        <v>-10000000</v>
      </c>
      <c r="AM74" s="72">
        <v>-10000000</v>
      </c>
      <c r="AN74" s="72">
        <v>-10000000</v>
      </c>
      <c r="AO74" s="72">
        <v>-10000000</v>
      </c>
      <c r="AP74" s="72">
        <v>-10000000</v>
      </c>
      <c r="AQ74" s="72">
        <v>-10000000</v>
      </c>
      <c r="AR74" s="72">
        <v>-10000000</v>
      </c>
      <c r="AS74" s="72">
        <v>-10000000</v>
      </c>
      <c r="AT74" s="72">
        <v>-10000000</v>
      </c>
      <c r="AU74" s="72">
        <v>-10000000</v>
      </c>
      <c r="AV74" s="72">
        <v>-10000000</v>
      </c>
      <c r="AW74" s="72">
        <v>-10000000</v>
      </c>
      <c r="AX74" s="72">
        <v>-10000000</v>
      </c>
      <c r="AY74" s="72">
        <v>-10000000</v>
      </c>
      <c r="AZ74" s="72">
        <v>-10000000</v>
      </c>
      <c r="BA74" s="72">
        <v>-10000000</v>
      </c>
      <c r="BB74" s="72">
        <v>-10000000</v>
      </c>
      <c r="BC74" s="72">
        <v>-10000000</v>
      </c>
      <c r="BD74" s="72">
        <v>-10000000</v>
      </c>
      <c r="BE74" s="72">
        <v>-10000000</v>
      </c>
      <c r="BF74" s="72">
        <v>-10000000</v>
      </c>
      <c r="BG74" s="72">
        <v>-10000000</v>
      </c>
      <c r="BH74" s="72">
        <v>-10000000</v>
      </c>
      <c r="BI74" s="72">
        <v>-10000000</v>
      </c>
      <c r="BJ74" s="72">
        <v>-10000000</v>
      </c>
      <c r="BK74" s="72">
        <v>-10000000</v>
      </c>
      <c r="BL74" s="72">
        <v>-10000000</v>
      </c>
      <c r="BM74" s="72">
        <v>-10000000</v>
      </c>
      <c r="BN74" s="72">
        <v>-10000000</v>
      </c>
      <c r="BO74" s="72">
        <v>-10000000</v>
      </c>
      <c r="BP74" s="72">
        <v>-10000000</v>
      </c>
      <c r="BQ74" s="72">
        <v>-10000000</v>
      </c>
      <c r="BR74" s="72">
        <v>-10000000</v>
      </c>
      <c r="BS74" s="72">
        <v>-10000000</v>
      </c>
      <c r="BT74" s="72">
        <v>-10000000</v>
      </c>
      <c r="BU74" s="72">
        <v>-10000000</v>
      </c>
      <c r="BV74" s="72">
        <v>-10000000</v>
      </c>
      <c r="BW74" s="72">
        <v>-10000000</v>
      </c>
      <c r="BX74" s="72">
        <v>-10000000</v>
      </c>
      <c r="BY74" s="72">
        <v>-10000000</v>
      </c>
      <c r="BZ74" s="72">
        <v>-10000000</v>
      </c>
      <c r="CA74" s="72">
        <v>-10000000</v>
      </c>
      <c r="CB74" s="72">
        <v>-10000000</v>
      </c>
      <c r="CC74" s="72">
        <v>-10000000</v>
      </c>
      <c r="CD74" s="72">
        <v>-10000000</v>
      </c>
      <c r="CE74" s="72">
        <v>-10000000</v>
      </c>
      <c r="CF74" s="72">
        <v>-10000000</v>
      </c>
      <c r="CG74" s="72">
        <v>-10000000</v>
      </c>
      <c r="CH74" s="72">
        <v>-10000000</v>
      </c>
      <c r="CI74" s="72">
        <v>-10000000</v>
      </c>
      <c r="CJ74" s="72">
        <v>-10000000</v>
      </c>
      <c r="CK74" s="72">
        <v>-10000000</v>
      </c>
      <c r="CL74" s="72">
        <v>-10000000</v>
      </c>
      <c r="CM74" s="72">
        <v>-10000000</v>
      </c>
      <c r="CN74" s="72">
        <v>-10000000</v>
      </c>
      <c r="CO74" s="72">
        <v>-10000000</v>
      </c>
      <c r="CP74" s="72">
        <v>-10000000</v>
      </c>
      <c r="CQ74" s="72">
        <v>-10000000</v>
      </c>
      <c r="CR74" s="72">
        <v>-10000000</v>
      </c>
      <c r="CS74" s="72">
        <v>-10000000</v>
      </c>
      <c r="CT74" s="72">
        <v>-10000000</v>
      </c>
      <c r="CU74" s="72">
        <v>-10000000</v>
      </c>
      <c r="CV74" s="72">
        <v>-10000000</v>
      </c>
      <c r="CW74" s="72">
        <v>-10000000</v>
      </c>
      <c r="CX74" s="72">
        <v>-10000000</v>
      </c>
      <c r="CY74" s="72">
        <v>-10000000</v>
      </c>
      <c r="CZ74" s="72">
        <v>-10000000</v>
      </c>
      <c r="DA74" s="72">
        <v>-10000000</v>
      </c>
      <c r="DB74" s="72">
        <v>-10000000</v>
      </c>
      <c r="DC74" s="72">
        <v>-10000000</v>
      </c>
      <c r="DD74" s="72">
        <v>-10000000</v>
      </c>
      <c r="DE74" s="72">
        <v>-10000000</v>
      </c>
      <c r="DF74" s="72">
        <v>-10000000</v>
      </c>
      <c r="DG74" s="72">
        <v>-10000000</v>
      </c>
      <c r="DH74" s="72">
        <v>-10000000</v>
      </c>
      <c r="DI74" s="72">
        <v>-10000000</v>
      </c>
      <c r="DJ74" s="72">
        <v>-10000000</v>
      </c>
      <c r="DK74" s="72">
        <f>'[1]BS 3-8-22'!D755</f>
        <v>-10000000</v>
      </c>
      <c r="DL74" s="72">
        <f>'[1]BS 3-8-22'!F755</f>
        <v>-10000000</v>
      </c>
      <c r="DM74" s="72">
        <f>'[1]BS 3-8-22'!G755</f>
        <v>-10000000</v>
      </c>
      <c r="DN74" s="72">
        <f>'[1]BS 3-8-22'!H755</f>
        <v>-10000000</v>
      </c>
      <c r="DO74" s="72">
        <f>'[1]BS 3-8-22'!I755</f>
        <v>-10000000</v>
      </c>
      <c r="DP74" s="72">
        <f>'[1]BS 3-8-22'!J755</f>
        <v>-10000000</v>
      </c>
      <c r="DQ74" s="72">
        <f>'[1]BS 3-8-22'!K755</f>
        <v>-10000000</v>
      </c>
      <c r="DR74" s="72">
        <f>'[1]BS 3-8-22'!L755</f>
        <v>-10000000</v>
      </c>
      <c r="DS74" s="72">
        <f>'[1]BS 3-8-22'!M755</f>
        <v>-10000000</v>
      </c>
      <c r="DT74" s="72">
        <f>'[1]BS 3-8-22'!N755</f>
        <v>-10000000</v>
      </c>
      <c r="DU74" s="72">
        <f>'[1]BS 3-8-22'!O755</f>
        <v>-10000000</v>
      </c>
      <c r="DV74" s="72">
        <f>'[1]BS 3-8-22'!P755</f>
        <v>-10000000</v>
      </c>
      <c r="DW74" s="72">
        <f>'[1]BS 3-8-22'!Q755</f>
        <v>-10000000</v>
      </c>
      <c r="DX74" s="70">
        <f>IFERROR(VLOOKUP(E74, [1]Jan!$C$25:$E$1000,3,FALSE),0)</f>
        <v>-10000000</v>
      </c>
      <c r="DY74" s="70">
        <f>IFERROR(VLOOKUP(E74, [1]Feb!$C$25:$E$1000,3,FALSE),0)</f>
        <v>-10000000</v>
      </c>
      <c r="DZ74" s="70">
        <f>IFERROR(VLOOKUP(E74, [1]Mar!$C$25:$E$1000,3,FALSE),0)</f>
        <v>-10000000</v>
      </c>
      <c r="EA74" s="70">
        <f>IFERROR(VLOOKUP(E74, [1]Apr!$C$25:$E$1000,3,FALSE),0)</f>
        <v>-10000000</v>
      </c>
      <c r="EB74" s="70">
        <f>IFERROR(VLOOKUP(E74, [1]May!$C$25:$E$1000,3,FALSE),0)</f>
        <v>-10000000</v>
      </c>
      <c r="EC74" s="70">
        <f>IFERROR(VLOOKUP(E74, [1]June!$C$25:$E$1000,3,FALSE),0)</f>
        <v>-10000000</v>
      </c>
      <c r="ED74" s="70">
        <f>IFERROR(VLOOKUP(E74, [1]July!$C$25:$E$1000,3,FALSE),0)</f>
        <v>-10000000</v>
      </c>
      <c r="EE74" s="70">
        <f>IFERROR(VLOOKUP(E74, [1]Aug!$C$25:$E$1000,3,FALSE),0)</f>
        <v>-10000000</v>
      </c>
      <c r="EF74" s="70">
        <f>IFERROR(VLOOKUP(E74, [1]Sept!$C$25:$E$1000,3,FALSE),0)</f>
        <v>-10000000</v>
      </c>
      <c r="EG74" s="70">
        <f>IFERROR(VLOOKUP(E74, [1]Oct!$C$25:$E$1000,3,FALSE),0)</f>
        <v>-10000000</v>
      </c>
      <c r="EH74" s="70">
        <f>IFERROR(VLOOKUP(E74, [1]Nov!$C$25:$E$1000,3,FALSE),0)</f>
        <v>-10000000</v>
      </c>
      <c r="EI74" s="70">
        <f>IFERROR(VLOOKUP(E74, [1]Dec!$C$25:$E$1000,3,FALSE),0)</f>
        <v>-10000000</v>
      </c>
      <c r="EJ74" s="36"/>
      <c r="EK74" s="36"/>
    </row>
    <row r="75" spans="1:141" ht="14.5" outlineLevel="1" x14ac:dyDescent="0.35">
      <c r="A75" s="45">
        <f t="shared" si="71"/>
        <v>68</v>
      </c>
      <c r="B75" s="63"/>
      <c r="C75" s="66">
        <v>221075</v>
      </c>
      <c r="D75" s="67" t="s">
        <v>1319</v>
      </c>
      <c r="E75" s="68">
        <f>VLOOKUP(C75,[1]Map!$A$1:$G$9913,7,FALSE)</f>
        <v>252210</v>
      </c>
      <c r="F75" s="68" t="str">
        <f>VLOOKUP(E75,[1]Map!$G$2:$H$9913,2,FALSE)</f>
        <v>SEC MTN'S 7.05%-2026,10-15</v>
      </c>
      <c r="G75" s="71">
        <v>-20000000</v>
      </c>
      <c r="H75" s="71">
        <v>-20000000</v>
      </c>
      <c r="I75" s="71">
        <v>-20000000</v>
      </c>
      <c r="J75" s="71">
        <v>-20000000</v>
      </c>
      <c r="K75" s="71">
        <v>-20000000</v>
      </c>
      <c r="L75" s="71">
        <v>-20000000</v>
      </c>
      <c r="M75" s="71">
        <v>-20000000</v>
      </c>
      <c r="N75" s="71">
        <v>-20000000</v>
      </c>
      <c r="O75" s="71">
        <v>-20000000</v>
      </c>
      <c r="P75" s="71">
        <v>-20000000</v>
      </c>
      <c r="Q75" s="71">
        <v>-20000000</v>
      </c>
      <c r="R75" s="71">
        <v>-20000000</v>
      </c>
      <c r="S75" s="71">
        <v>-20000000</v>
      </c>
      <c r="T75" s="71">
        <v>-20000000</v>
      </c>
      <c r="U75" s="71">
        <v>-20000000</v>
      </c>
      <c r="V75" s="71">
        <v>-20000000</v>
      </c>
      <c r="W75" s="71">
        <v>-20000000</v>
      </c>
      <c r="X75" s="71">
        <v>-20000000</v>
      </c>
      <c r="Y75" s="71">
        <v>-20000000</v>
      </c>
      <c r="Z75" s="71">
        <v>-20000000</v>
      </c>
      <c r="AA75" s="71">
        <v>-20000000</v>
      </c>
      <c r="AB75" s="71">
        <v>-20000000</v>
      </c>
      <c r="AC75" s="71">
        <v>-20000000</v>
      </c>
      <c r="AD75" s="71">
        <v>-20000000</v>
      </c>
      <c r="AE75" s="72">
        <v>-20000000</v>
      </c>
      <c r="AF75" s="72">
        <v>-20000000</v>
      </c>
      <c r="AG75" s="72">
        <v>-20000000</v>
      </c>
      <c r="AH75" s="72">
        <v>-20000000</v>
      </c>
      <c r="AI75" s="72">
        <v>-20000000</v>
      </c>
      <c r="AJ75" s="72">
        <v>-20000000</v>
      </c>
      <c r="AK75" s="72">
        <v>-20000000</v>
      </c>
      <c r="AL75" s="72">
        <v>-20000000</v>
      </c>
      <c r="AM75" s="72">
        <v>-20000000</v>
      </c>
      <c r="AN75" s="72">
        <v>-20000000</v>
      </c>
      <c r="AO75" s="72">
        <v>-20000000</v>
      </c>
      <c r="AP75" s="72">
        <v>-20000000</v>
      </c>
      <c r="AQ75" s="72">
        <v>-20000000</v>
      </c>
      <c r="AR75" s="72">
        <v>-20000000</v>
      </c>
      <c r="AS75" s="72">
        <v>-20000000</v>
      </c>
      <c r="AT75" s="72">
        <v>-20000000</v>
      </c>
      <c r="AU75" s="72">
        <v>-20000000</v>
      </c>
      <c r="AV75" s="72">
        <v>-20000000</v>
      </c>
      <c r="AW75" s="72">
        <v>-20000000</v>
      </c>
      <c r="AX75" s="72">
        <v>-20000000</v>
      </c>
      <c r="AY75" s="72">
        <v>-20000000</v>
      </c>
      <c r="AZ75" s="72">
        <v>-20000000</v>
      </c>
      <c r="BA75" s="72">
        <v>-20000000</v>
      </c>
      <c r="BB75" s="72">
        <v>-20000000</v>
      </c>
      <c r="BC75" s="72">
        <v>-20000000</v>
      </c>
      <c r="BD75" s="72">
        <v>-20000000</v>
      </c>
      <c r="BE75" s="72">
        <v>-20000000</v>
      </c>
      <c r="BF75" s="72">
        <v>-20000000</v>
      </c>
      <c r="BG75" s="72">
        <v>-20000000</v>
      </c>
      <c r="BH75" s="72">
        <v>-20000000</v>
      </c>
      <c r="BI75" s="72">
        <v>-20000000</v>
      </c>
      <c r="BJ75" s="72">
        <v>-20000000</v>
      </c>
      <c r="BK75" s="72">
        <v>-20000000</v>
      </c>
      <c r="BL75" s="72">
        <v>-20000000</v>
      </c>
      <c r="BM75" s="72">
        <v>-20000000</v>
      </c>
      <c r="BN75" s="72">
        <v>-20000000</v>
      </c>
      <c r="BO75" s="72">
        <v>-20000000</v>
      </c>
      <c r="BP75" s="72">
        <v>-20000000</v>
      </c>
      <c r="BQ75" s="72">
        <v>-20000000</v>
      </c>
      <c r="BR75" s="72">
        <v>-20000000</v>
      </c>
      <c r="BS75" s="72">
        <v>-20000000</v>
      </c>
      <c r="BT75" s="72">
        <v>-20000000</v>
      </c>
      <c r="BU75" s="72">
        <v>-20000000</v>
      </c>
      <c r="BV75" s="72">
        <v>-20000000</v>
      </c>
      <c r="BW75" s="72">
        <v>-20000000</v>
      </c>
      <c r="BX75" s="72">
        <v>-20000000</v>
      </c>
      <c r="BY75" s="72">
        <v>-20000000</v>
      </c>
      <c r="BZ75" s="72">
        <v>-20000000</v>
      </c>
      <c r="CA75" s="72">
        <v>-20000000</v>
      </c>
      <c r="CB75" s="72">
        <v>-20000000</v>
      </c>
      <c r="CC75" s="72">
        <v>-20000000</v>
      </c>
      <c r="CD75" s="72">
        <v>-20000000</v>
      </c>
      <c r="CE75" s="72">
        <v>-20000000</v>
      </c>
      <c r="CF75" s="72">
        <v>-20000000</v>
      </c>
      <c r="CG75" s="72">
        <v>-20000000</v>
      </c>
      <c r="CH75" s="72">
        <v>-20000000</v>
      </c>
      <c r="CI75" s="72">
        <v>-20000000</v>
      </c>
      <c r="CJ75" s="72">
        <v>-20000000</v>
      </c>
      <c r="CK75" s="72">
        <v>-20000000</v>
      </c>
      <c r="CL75" s="72">
        <v>-20000000</v>
      </c>
      <c r="CM75" s="72">
        <v>-20000000</v>
      </c>
      <c r="CN75" s="72">
        <v>-20000000</v>
      </c>
      <c r="CO75" s="72">
        <v>-20000000</v>
      </c>
      <c r="CP75" s="72">
        <v>-20000000</v>
      </c>
      <c r="CQ75" s="72">
        <v>-20000000</v>
      </c>
      <c r="CR75" s="72">
        <v>-20000000</v>
      </c>
      <c r="CS75" s="72">
        <v>-20000000</v>
      </c>
      <c r="CT75" s="72">
        <v>-20000000</v>
      </c>
      <c r="CU75" s="72">
        <v>-20000000</v>
      </c>
      <c r="CV75" s="72">
        <v>-20000000</v>
      </c>
      <c r="CW75" s="72">
        <v>-20000000</v>
      </c>
      <c r="CX75" s="72">
        <v>-20000000</v>
      </c>
      <c r="CY75" s="72">
        <v>-20000000</v>
      </c>
      <c r="CZ75" s="72">
        <v>-20000000</v>
      </c>
      <c r="DA75" s="72">
        <v>-20000000</v>
      </c>
      <c r="DB75" s="72">
        <v>-20000000</v>
      </c>
      <c r="DC75" s="72">
        <v>-20000000</v>
      </c>
      <c r="DD75" s="72">
        <v>-20000000</v>
      </c>
      <c r="DE75" s="72">
        <v>-20000000</v>
      </c>
      <c r="DF75" s="72">
        <v>-20000000</v>
      </c>
      <c r="DG75" s="72">
        <v>-20000000</v>
      </c>
      <c r="DH75" s="72">
        <v>-20000000</v>
      </c>
      <c r="DI75" s="72">
        <v>-20000000</v>
      </c>
      <c r="DJ75" s="72">
        <v>-20000000</v>
      </c>
      <c r="DK75" s="72">
        <f>'[1]BS 3-8-22'!D756</f>
        <v>-20000000</v>
      </c>
      <c r="DL75" s="72">
        <f>'[1]BS 3-8-22'!F756</f>
        <v>-20000000</v>
      </c>
      <c r="DM75" s="72">
        <f>'[1]BS 3-8-22'!G756</f>
        <v>-20000000</v>
      </c>
      <c r="DN75" s="72">
        <f>'[1]BS 3-8-22'!H756</f>
        <v>-20000000</v>
      </c>
      <c r="DO75" s="72">
        <f>'[1]BS 3-8-22'!I756</f>
        <v>-20000000</v>
      </c>
      <c r="DP75" s="72">
        <f>'[1]BS 3-8-22'!J756</f>
        <v>-20000000</v>
      </c>
      <c r="DQ75" s="72">
        <f>'[1]BS 3-8-22'!K756</f>
        <v>-20000000</v>
      </c>
      <c r="DR75" s="72">
        <f>'[1]BS 3-8-22'!L756</f>
        <v>-20000000</v>
      </c>
      <c r="DS75" s="72">
        <f>'[1]BS 3-8-22'!M756</f>
        <v>-20000000</v>
      </c>
      <c r="DT75" s="72">
        <f>'[1]BS 3-8-22'!N756</f>
        <v>-20000000</v>
      </c>
      <c r="DU75" s="72">
        <f>'[1]BS 3-8-22'!O756</f>
        <v>-20000000</v>
      </c>
      <c r="DV75" s="72">
        <f>'[1]BS 3-8-22'!P756</f>
        <v>-20000000</v>
      </c>
      <c r="DW75" s="72">
        <f>'[1]BS 3-8-22'!Q756</f>
        <v>-20000000</v>
      </c>
      <c r="DX75" s="70">
        <f>IFERROR(VLOOKUP(E75, [1]Jan!$C$25:$E$1000,3,FALSE),0)</f>
        <v>-20000000</v>
      </c>
      <c r="DY75" s="70">
        <f>IFERROR(VLOOKUP(E75, [1]Feb!$C$25:$E$1000,3,FALSE),0)</f>
        <v>-20000000</v>
      </c>
      <c r="DZ75" s="70">
        <f>IFERROR(VLOOKUP(E75, [1]Mar!$C$25:$E$1000,3,FALSE),0)</f>
        <v>-20000000</v>
      </c>
      <c r="EA75" s="70">
        <f>IFERROR(VLOOKUP(E75, [1]Apr!$C$25:$E$1000,3,FALSE),0)</f>
        <v>-20000000</v>
      </c>
      <c r="EB75" s="70">
        <f>IFERROR(VLOOKUP(E75, [1]May!$C$25:$E$1000,3,FALSE),0)</f>
        <v>-20000000</v>
      </c>
      <c r="EC75" s="70">
        <f>IFERROR(VLOOKUP(E75, [1]June!$C$25:$E$1000,3,FALSE),0)</f>
        <v>-20000000</v>
      </c>
      <c r="ED75" s="70">
        <f>IFERROR(VLOOKUP(E75, [1]July!$C$25:$E$1000,3,FALSE),0)</f>
        <v>-20000000</v>
      </c>
      <c r="EE75" s="70">
        <f>IFERROR(VLOOKUP(E75, [1]Aug!$C$25:$E$1000,3,FALSE),0)</f>
        <v>-20000000</v>
      </c>
      <c r="EF75" s="70">
        <f>IFERROR(VLOOKUP(E75, [1]Sept!$C$25:$E$1000,3,FALSE),0)</f>
        <v>-20000000</v>
      </c>
      <c r="EG75" s="70">
        <f>IFERROR(VLOOKUP(E75, [1]Oct!$C$25:$E$1000,3,FALSE),0)</f>
        <v>-20000000</v>
      </c>
      <c r="EH75" s="70">
        <f>IFERROR(VLOOKUP(E75, [1]Nov!$C$25:$E$1000,3,FALSE),0)</f>
        <v>-20000000</v>
      </c>
      <c r="EI75" s="70">
        <f>IFERROR(VLOOKUP(E75, [1]Dec!$C$25:$E$1000,3,FALSE),0)</f>
        <v>-20000000</v>
      </c>
      <c r="EJ75" s="36"/>
      <c r="EK75" s="36"/>
    </row>
    <row r="76" spans="1:141" ht="14.5" outlineLevel="1" x14ac:dyDescent="0.35">
      <c r="A76" s="45">
        <f t="shared" si="71"/>
        <v>69</v>
      </c>
      <c r="B76" s="63"/>
      <c r="C76" s="66">
        <v>221076</v>
      </c>
      <c r="D76" s="67" t="s">
        <v>1321</v>
      </c>
      <c r="E76" s="68">
        <f>VLOOKUP(C76,[1]Map!$A$1:$G$9913,7,FALSE)</f>
        <v>252212</v>
      </c>
      <c r="F76" s="68" t="str">
        <f>VLOOKUP(E76,[1]Map!$G$2:$H$9913,2,FALSE)</f>
        <v>SEC MTN'S 7.00%-2027,05-21</v>
      </c>
      <c r="G76" s="71">
        <v>-20000000</v>
      </c>
      <c r="H76" s="71">
        <v>-20000000</v>
      </c>
      <c r="I76" s="71">
        <v>-20000000</v>
      </c>
      <c r="J76" s="71">
        <v>-20000000</v>
      </c>
      <c r="K76" s="71">
        <v>-20000000</v>
      </c>
      <c r="L76" s="71">
        <v>-20000000</v>
      </c>
      <c r="M76" s="71">
        <v>-20000000</v>
      </c>
      <c r="N76" s="71">
        <v>-20000000</v>
      </c>
      <c r="O76" s="71">
        <v>-20000000</v>
      </c>
      <c r="P76" s="71">
        <v>-20000000</v>
      </c>
      <c r="Q76" s="71">
        <v>-20000000</v>
      </c>
      <c r="R76" s="71">
        <v>-20000000</v>
      </c>
      <c r="S76" s="71">
        <v>-20000000</v>
      </c>
      <c r="T76" s="71">
        <v>-20000000</v>
      </c>
      <c r="U76" s="71">
        <v>-20000000</v>
      </c>
      <c r="V76" s="71">
        <v>-20000000</v>
      </c>
      <c r="W76" s="71">
        <v>-20000000</v>
      </c>
      <c r="X76" s="71">
        <v>-20000000</v>
      </c>
      <c r="Y76" s="71">
        <v>-20000000</v>
      </c>
      <c r="Z76" s="71">
        <v>-20000000</v>
      </c>
      <c r="AA76" s="71">
        <v>-20000000</v>
      </c>
      <c r="AB76" s="71">
        <v>-20000000</v>
      </c>
      <c r="AC76" s="71">
        <v>-20000000</v>
      </c>
      <c r="AD76" s="71">
        <v>-20000000</v>
      </c>
      <c r="AE76" s="72">
        <v>-20000000</v>
      </c>
      <c r="AF76" s="72">
        <v>-20000000</v>
      </c>
      <c r="AG76" s="72">
        <v>-20000000</v>
      </c>
      <c r="AH76" s="72">
        <v>-20000000</v>
      </c>
      <c r="AI76" s="72">
        <v>-20000000</v>
      </c>
      <c r="AJ76" s="72">
        <v>-20000000</v>
      </c>
      <c r="AK76" s="72">
        <v>-20000000</v>
      </c>
      <c r="AL76" s="72">
        <v>-20000000</v>
      </c>
      <c r="AM76" s="72">
        <v>-20000000</v>
      </c>
      <c r="AN76" s="72">
        <v>-20000000</v>
      </c>
      <c r="AO76" s="72">
        <v>-20000000</v>
      </c>
      <c r="AP76" s="72">
        <v>-20000000</v>
      </c>
      <c r="AQ76" s="72">
        <v>-20000000</v>
      </c>
      <c r="AR76" s="72">
        <v>-20000000</v>
      </c>
      <c r="AS76" s="72">
        <v>-20000000</v>
      </c>
      <c r="AT76" s="72">
        <v>-20000000</v>
      </c>
      <c r="AU76" s="72">
        <v>-20000000</v>
      </c>
      <c r="AV76" s="72">
        <v>-20000000</v>
      </c>
      <c r="AW76" s="72">
        <v>-20000000</v>
      </c>
      <c r="AX76" s="72">
        <v>-20000000</v>
      </c>
      <c r="AY76" s="72">
        <v>-20000000</v>
      </c>
      <c r="AZ76" s="72">
        <v>-20000000</v>
      </c>
      <c r="BA76" s="72">
        <v>-20000000</v>
      </c>
      <c r="BB76" s="72">
        <v>-20000000</v>
      </c>
      <c r="BC76" s="72">
        <v>-20000000</v>
      </c>
      <c r="BD76" s="72">
        <v>-20000000</v>
      </c>
      <c r="BE76" s="72">
        <v>-20000000</v>
      </c>
      <c r="BF76" s="72">
        <v>-20000000</v>
      </c>
      <c r="BG76" s="72">
        <v>-20000000</v>
      </c>
      <c r="BH76" s="72">
        <v>-20000000</v>
      </c>
      <c r="BI76" s="72">
        <v>-20000000</v>
      </c>
      <c r="BJ76" s="72">
        <v>-20000000</v>
      </c>
      <c r="BK76" s="72">
        <v>-20000000</v>
      </c>
      <c r="BL76" s="72">
        <v>-20000000</v>
      </c>
      <c r="BM76" s="72">
        <v>-20000000</v>
      </c>
      <c r="BN76" s="72">
        <v>-20000000</v>
      </c>
      <c r="BO76" s="72">
        <v>-20000000</v>
      </c>
      <c r="BP76" s="72">
        <v>-20000000</v>
      </c>
      <c r="BQ76" s="72">
        <v>-20000000</v>
      </c>
      <c r="BR76" s="72">
        <v>-20000000</v>
      </c>
      <c r="BS76" s="72">
        <v>-20000000</v>
      </c>
      <c r="BT76" s="72">
        <v>-20000000</v>
      </c>
      <c r="BU76" s="72">
        <v>-20000000</v>
      </c>
      <c r="BV76" s="72">
        <v>-20000000</v>
      </c>
      <c r="BW76" s="72">
        <v>-20000000</v>
      </c>
      <c r="BX76" s="72">
        <v>-20000000</v>
      </c>
      <c r="BY76" s="72">
        <v>-20000000</v>
      </c>
      <c r="BZ76" s="72">
        <v>-20000000</v>
      </c>
      <c r="CA76" s="72">
        <v>-20000000</v>
      </c>
      <c r="CB76" s="72">
        <v>-20000000</v>
      </c>
      <c r="CC76" s="72">
        <v>-20000000</v>
      </c>
      <c r="CD76" s="72">
        <v>-20000000</v>
      </c>
      <c r="CE76" s="72">
        <v>-20000000</v>
      </c>
      <c r="CF76" s="72">
        <v>-20000000</v>
      </c>
      <c r="CG76" s="72">
        <v>-20000000</v>
      </c>
      <c r="CH76" s="72">
        <v>-20000000</v>
      </c>
      <c r="CI76" s="72">
        <v>-20000000</v>
      </c>
      <c r="CJ76" s="72">
        <v>-20000000</v>
      </c>
      <c r="CK76" s="72">
        <v>-20000000</v>
      </c>
      <c r="CL76" s="72">
        <v>-20000000</v>
      </c>
      <c r="CM76" s="72">
        <v>-20000000</v>
      </c>
      <c r="CN76" s="72">
        <v>-20000000</v>
      </c>
      <c r="CO76" s="72">
        <v>-20000000</v>
      </c>
      <c r="CP76" s="72">
        <v>-20000000</v>
      </c>
      <c r="CQ76" s="72">
        <v>-20000000</v>
      </c>
      <c r="CR76" s="72">
        <v>-20000000</v>
      </c>
      <c r="CS76" s="72">
        <v>-20000000</v>
      </c>
      <c r="CT76" s="72">
        <v>-20000000</v>
      </c>
      <c r="CU76" s="72">
        <v>-20000000</v>
      </c>
      <c r="CV76" s="72">
        <v>-20000000</v>
      </c>
      <c r="CW76" s="72">
        <v>-20000000</v>
      </c>
      <c r="CX76" s="72">
        <v>-20000000</v>
      </c>
      <c r="CY76" s="72">
        <v>-20000000</v>
      </c>
      <c r="CZ76" s="72">
        <v>-20000000</v>
      </c>
      <c r="DA76" s="72">
        <v>-20000000</v>
      </c>
      <c r="DB76" s="72">
        <v>-20000000</v>
      </c>
      <c r="DC76" s="72">
        <v>-20000000</v>
      </c>
      <c r="DD76" s="72">
        <v>-20000000</v>
      </c>
      <c r="DE76" s="72">
        <v>-20000000</v>
      </c>
      <c r="DF76" s="72">
        <v>-20000000</v>
      </c>
      <c r="DG76" s="72">
        <v>-20000000</v>
      </c>
      <c r="DH76" s="72">
        <v>-20000000</v>
      </c>
      <c r="DI76" s="72">
        <v>-20000000</v>
      </c>
      <c r="DJ76" s="72">
        <v>-20000000</v>
      </c>
      <c r="DK76" s="72">
        <f>'[1]BS 3-8-22'!D757</f>
        <v>-20000000</v>
      </c>
      <c r="DL76" s="72">
        <f>'[1]BS 3-8-22'!F757</f>
        <v>-20000000</v>
      </c>
      <c r="DM76" s="72">
        <f>'[1]BS 3-8-22'!G757</f>
        <v>-20000000</v>
      </c>
      <c r="DN76" s="72">
        <f>'[1]BS 3-8-22'!H757</f>
        <v>-20000000</v>
      </c>
      <c r="DO76" s="72">
        <f>'[1]BS 3-8-22'!I757</f>
        <v>-20000000</v>
      </c>
      <c r="DP76" s="72">
        <f>'[1]BS 3-8-22'!J757</f>
        <v>-20000000</v>
      </c>
      <c r="DQ76" s="72">
        <f>'[1]BS 3-8-22'!K757</f>
        <v>-20000000</v>
      </c>
      <c r="DR76" s="72">
        <f>'[1]BS 3-8-22'!L757</f>
        <v>-20000000</v>
      </c>
      <c r="DS76" s="72">
        <f>'[1]BS 3-8-22'!M757</f>
        <v>-20000000</v>
      </c>
      <c r="DT76" s="72">
        <f>'[1]BS 3-8-22'!N757</f>
        <v>-20000000</v>
      </c>
      <c r="DU76" s="72">
        <f>'[1]BS 3-8-22'!O757</f>
        <v>-20000000</v>
      </c>
      <c r="DV76" s="72">
        <f>'[1]BS 3-8-22'!P757</f>
        <v>-20000000</v>
      </c>
      <c r="DW76" s="72">
        <f>'[1]BS 3-8-22'!Q757</f>
        <v>-20000000</v>
      </c>
      <c r="DX76" s="70">
        <f>IFERROR(VLOOKUP(E76, [1]Jan!$C$25:$E$1000,3,FALSE),0)</f>
        <v>-20000000</v>
      </c>
      <c r="DY76" s="70">
        <f>IFERROR(VLOOKUP(E76, [1]Feb!$C$25:$E$1000,3,FALSE),0)</f>
        <v>-20000000</v>
      </c>
      <c r="DZ76" s="70">
        <f>IFERROR(VLOOKUP(E76, [1]Mar!$C$25:$E$1000,3,FALSE),0)</f>
        <v>-20000000</v>
      </c>
      <c r="EA76" s="70">
        <f>IFERROR(VLOOKUP(E76, [1]Apr!$C$25:$E$1000,3,FALSE),0)</f>
        <v>-20000000</v>
      </c>
      <c r="EB76" s="70">
        <f>IFERROR(VLOOKUP(E76, [1]May!$C$25:$E$1000,3,FALSE),0)</f>
        <v>-20000000</v>
      </c>
      <c r="EC76" s="70">
        <f>IFERROR(VLOOKUP(E76, [1]June!$C$25:$E$1000,3,FALSE),0)</f>
        <v>-20000000</v>
      </c>
      <c r="ED76" s="70">
        <f>IFERROR(VLOOKUP(E76, [1]July!$C$25:$E$1000,3,FALSE),0)</f>
        <v>-20000000</v>
      </c>
      <c r="EE76" s="70">
        <f>IFERROR(VLOOKUP(E76, [1]Aug!$C$25:$E$1000,3,FALSE),0)</f>
        <v>-20000000</v>
      </c>
      <c r="EF76" s="70">
        <f>IFERROR(VLOOKUP(E76, [1]Sept!$C$25:$E$1000,3,FALSE),0)</f>
        <v>-20000000</v>
      </c>
      <c r="EG76" s="70">
        <f>IFERROR(VLOOKUP(E76, [1]Oct!$C$25:$E$1000,3,FALSE),0)</f>
        <v>-20000000</v>
      </c>
      <c r="EH76" s="70">
        <f>IFERROR(VLOOKUP(E76, [1]Nov!$C$25:$E$1000,3,FALSE),0)</f>
        <v>-20000000</v>
      </c>
      <c r="EI76" s="70">
        <f>IFERROR(VLOOKUP(E76, [1]Dec!$C$25:$E$1000,3,FALSE),0)</f>
        <v>-20000000</v>
      </c>
      <c r="EJ76" s="36"/>
      <c r="EK76" s="36"/>
    </row>
    <row r="77" spans="1:141" ht="14.5" outlineLevel="1" x14ac:dyDescent="0.35">
      <c r="A77" s="45">
        <f t="shared" si="71"/>
        <v>70</v>
      </c>
      <c r="B77" s="63"/>
      <c r="C77" s="66">
        <v>221079</v>
      </c>
      <c r="D77" s="67" t="s">
        <v>1323</v>
      </c>
      <c r="E77" s="68">
        <f>VLOOKUP(C77,[1]Map!$A$1:$G$9913,7,FALSE)</f>
        <v>252214</v>
      </c>
      <c r="F77" s="68" t="str">
        <f>VLOOKUP(E77,[1]Map!$G$2:$H$9913,2,FALSE)</f>
        <v>SEC MTN'S 6.65%-2027,11-10</v>
      </c>
      <c r="G77" s="71">
        <v>-19700000</v>
      </c>
      <c r="H77" s="71">
        <v>-19700000</v>
      </c>
      <c r="I77" s="71">
        <v>-19700000</v>
      </c>
      <c r="J77" s="71">
        <v>-19700000</v>
      </c>
      <c r="K77" s="71">
        <v>-19700000</v>
      </c>
      <c r="L77" s="71">
        <v>-19700000</v>
      </c>
      <c r="M77" s="71">
        <v>-19700000</v>
      </c>
      <c r="N77" s="71">
        <v>-19700000</v>
      </c>
      <c r="O77" s="71">
        <v>-19700000</v>
      </c>
      <c r="P77" s="71">
        <v>-19700000</v>
      </c>
      <c r="Q77" s="71">
        <v>-19700000</v>
      </c>
      <c r="R77" s="71">
        <v>-19700000</v>
      </c>
      <c r="S77" s="71">
        <v>-19700000</v>
      </c>
      <c r="T77" s="71">
        <v>-19700000</v>
      </c>
      <c r="U77" s="71">
        <v>-19700000</v>
      </c>
      <c r="V77" s="71">
        <v>-19700000</v>
      </c>
      <c r="W77" s="71">
        <v>-19700000</v>
      </c>
      <c r="X77" s="71">
        <v>-19700000</v>
      </c>
      <c r="Y77" s="71">
        <v>-19700000</v>
      </c>
      <c r="Z77" s="71">
        <v>-19700000</v>
      </c>
      <c r="AA77" s="71">
        <v>-19700000</v>
      </c>
      <c r="AB77" s="71">
        <v>-19700000</v>
      </c>
      <c r="AC77" s="71">
        <v>-19700000</v>
      </c>
      <c r="AD77" s="71">
        <v>-19700000</v>
      </c>
      <c r="AE77" s="72">
        <v>-19700000</v>
      </c>
      <c r="AF77" s="72">
        <v>-19700000</v>
      </c>
      <c r="AG77" s="72">
        <v>-19700000</v>
      </c>
      <c r="AH77" s="72">
        <v>-19700000</v>
      </c>
      <c r="AI77" s="72">
        <v>-19700000</v>
      </c>
      <c r="AJ77" s="72">
        <v>-19700000</v>
      </c>
      <c r="AK77" s="72">
        <v>-19700000</v>
      </c>
      <c r="AL77" s="72">
        <v>-19700000</v>
      </c>
      <c r="AM77" s="72">
        <v>-19700000</v>
      </c>
      <c r="AN77" s="72">
        <v>-19700000</v>
      </c>
      <c r="AO77" s="72">
        <v>-19700000</v>
      </c>
      <c r="AP77" s="72">
        <v>-19700000</v>
      </c>
      <c r="AQ77" s="72">
        <v>-19700000</v>
      </c>
      <c r="AR77" s="72">
        <v>-19700000</v>
      </c>
      <c r="AS77" s="72">
        <v>-19700000</v>
      </c>
      <c r="AT77" s="72">
        <v>-19700000</v>
      </c>
      <c r="AU77" s="72">
        <v>-19700000</v>
      </c>
      <c r="AV77" s="72">
        <v>-19700000</v>
      </c>
      <c r="AW77" s="72">
        <v>-19700000</v>
      </c>
      <c r="AX77" s="72">
        <v>-19700000</v>
      </c>
      <c r="AY77" s="72">
        <v>-19700000</v>
      </c>
      <c r="AZ77" s="72">
        <v>-19700000</v>
      </c>
      <c r="BA77" s="72">
        <v>-19700000</v>
      </c>
      <c r="BB77" s="72">
        <v>-19700000</v>
      </c>
      <c r="BC77" s="72">
        <v>-19700000</v>
      </c>
      <c r="BD77" s="72">
        <v>-19700000</v>
      </c>
      <c r="BE77" s="72">
        <v>-19700000</v>
      </c>
      <c r="BF77" s="72">
        <v>-19700000</v>
      </c>
      <c r="BG77" s="72">
        <v>-19700000</v>
      </c>
      <c r="BH77" s="72">
        <v>-19700000</v>
      </c>
      <c r="BI77" s="72">
        <v>-19700000</v>
      </c>
      <c r="BJ77" s="72">
        <v>-19700000</v>
      </c>
      <c r="BK77" s="72">
        <v>-19700000</v>
      </c>
      <c r="BL77" s="72">
        <v>-19700000</v>
      </c>
      <c r="BM77" s="72">
        <v>-19700000</v>
      </c>
      <c r="BN77" s="72">
        <v>-19700000</v>
      </c>
      <c r="BO77" s="72">
        <v>-19700000</v>
      </c>
      <c r="BP77" s="72">
        <v>-19700000</v>
      </c>
      <c r="BQ77" s="72">
        <v>-19700000</v>
      </c>
      <c r="BR77" s="72">
        <v>-19700000</v>
      </c>
      <c r="BS77" s="72">
        <v>-19700000</v>
      </c>
      <c r="BT77" s="72">
        <v>-19700000</v>
      </c>
      <c r="BU77" s="72">
        <v>-19700000</v>
      </c>
      <c r="BV77" s="72">
        <v>-19700000</v>
      </c>
      <c r="BW77" s="72">
        <v>-19700000</v>
      </c>
      <c r="BX77" s="72">
        <v>-19700000</v>
      </c>
      <c r="BY77" s="72">
        <v>-19700000</v>
      </c>
      <c r="BZ77" s="72">
        <v>-19700000</v>
      </c>
      <c r="CA77" s="72">
        <v>-19700000</v>
      </c>
      <c r="CB77" s="72">
        <v>-19700000</v>
      </c>
      <c r="CC77" s="72">
        <v>-19700000</v>
      </c>
      <c r="CD77" s="72">
        <v>-19700000</v>
      </c>
      <c r="CE77" s="72">
        <v>-19700000</v>
      </c>
      <c r="CF77" s="72">
        <v>-19700000</v>
      </c>
      <c r="CG77" s="72">
        <v>-19700000</v>
      </c>
      <c r="CH77" s="72">
        <v>-19700000</v>
      </c>
      <c r="CI77" s="72">
        <v>-19700000</v>
      </c>
      <c r="CJ77" s="72">
        <v>-19700000</v>
      </c>
      <c r="CK77" s="72">
        <v>-19700000</v>
      </c>
      <c r="CL77" s="72">
        <v>-19700000</v>
      </c>
      <c r="CM77" s="72">
        <v>-19700000</v>
      </c>
      <c r="CN77" s="72">
        <v>-19700000</v>
      </c>
      <c r="CO77" s="72">
        <v>-19700000</v>
      </c>
      <c r="CP77" s="72">
        <v>-19700000</v>
      </c>
      <c r="CQ77" s="72">
        <v>-19700000</v>
      </c>
      <c r="CR77" s="72">
        <v>-19700000</v>
      </c>
      <c r="CS77" s="72">
        <v>-19700000</v>
      </c>
      <c r="CT77" s="72">
        <v>-19700000</v>
      </c>
      <c r="CU77" s="72">
        <v>-19700000</v>
      </c>
      <c r="CV77" s="72">
        <v>-19700000</v>
      </c>
      <c r="CW77" s="72">
        <v>-19700000</v>
      </c>
      <c r="CX77" s="72">
        <v>-19700000</v>
      </c>
      <c r="CY77" s="72">
        <v>-19700000</v>
      </c>
      <c r="CZ77" s="72">
        <v>-19700000</v>
      </c>
      <c r="DA77" s="72">
        <v>-19700000</v>
      </c>
      <c r="DB77" s="72">
        <v>-19700000</v>
      </c>
      <c r="DC77" s="72">
        <v>-19700000</v>
      </c>
      <c r="DD77" s="72">
        <v>-19700000</v>
      </c>
      <c r="DE77" s="72">
        <v>-19700000</v>
      </c>
      <c r="DF77" s="72">
        <v>-19700000</v>
      </c>
      <c r="DG77" s="72">
        <v>-19700000</v>
      </c>
      <c r="DH77" s="72">
        <v>-19700000</v>
      </c>
      <c r="DI77" s="72">
        <v>-19700000</v>
      </c>
      <c r="DJ77" s="72">
        <v>-19700000</v>
      </c>
      <c r="DK77" s="72">
        <f>'[1]BS 3-8-22'!D758</f>
        <v>-19700000</v>
      </c>
      <c r="DL77" s="72">
        <f>'[1]BS 3-8-22'!F758</f>
        <v>-19700000</v>
      </c>
      <c r="DM77" s="72">
        <f>'[1]BS 3-8-22'!G758</f>
        <v>-19700000</v>
      </c>
      <c r="DN77" s="72">
        <f>'[1]BS 3-8-22'!H758</f>
        <v>-19700000</v>
      </c>
      <c r="DO77" s="72">
        <f>'[1]BS 3-8-22'!I758</f>
        <v>-19700000</v>
      </c>
      <c r="DP77" s="72">
        <f>'[1]BS 3-8-22'!J758</f>
        <v>-19700000</v>
      </c>
      <c r="DQ77" s="72">
        <f>'[1]BS 3-8-22'!K758</f>
        <v>-19700000</v>
      </c>
      <c r="DR77" s="72">
        <f>'[1]BS 3-8-22'!L758</f>
        <v>-19700000</v>
      </c>
      <c r="DS77" s="72">
        <f>'[1]BS 3-8-22'!M758</f>
        <v>-19700000</v>
      </c>
      <c r="DT77" s="72">
        <f>'[1]BS 3-8-22'!N758</f>
        <v>-19700000</v>
      </c>
      <c r="DU77" s="72">
        <f>'[1]BS 3-8-22'!O758</f>
        <v>-19700000</v>
      </c>
      <c r="DV77" s="72">
        <f>'[1]BS 3-8-22'!P758</f>
        <v>-19700000</v>
      </c>
      <c r="DW77" s="72">
        <f>'[1]BS 3-8-22'!Q758</f>
        <v>-19700000</v>
      </c>
      <c r="DX77" s="70">
        <f>IFERROR(VLOOKUP(E77, [1]Jan!$C$25:$E$1000,3,FALSE),0)</f>
        <v>-19700000</v>
      </c>
      <c r="DY77" s="70">
        <f>IFERROR(VLOOKUP(E77, [1]Feb!$C$25:$E$1000,3,FALSE),0)</f>
        <v>-19700000</v>
      </c>
      <c r="DZ77" s="70">
        <f>IFERROR(VLOOKUP(E77, [1]Mar!$C$25:$E$1000,3,FALSE),0)</f>
        <v>-19700000</v>
      </c>
      <c r="EA77" s="70">
        <f>IFERROR(VLOOKUP(E77, [1]Apr!$C$25:$E$1000,3,FALSE),0)</f>
        <v>-19700000</v>
      </c>
      <c r="EB77" s="70">
        <f>IFERROR(VLOOKUP(E77, [1]May!$C$25:$E$1000,3,FALSE),0)</f>
        <v>-19700000</v>
      </c>
      <c r="EC77" s="70">
        <f>IFERROR(VLOOKUP(E77, [1]June!$C$25:$E$1000,3,FALSE),0)</f>
        <v>-19700000</v>
      </c>
      <c r="ED77" s="70">
        <f>IFERROR(VLOOKUP(E77, [1]July!$C$25:$E$1000,3,FALSE),0)</f>
        <v>-19700000</v>
      </c>
      <c r="EE77" s="70">
        <f>IFERROR(VLOOKUP(E77, [1]Aug!$C$25:$E$1000,3,FALSE),0)</f>
        <v>-19700000</v>
      </c>
      <c r="EF77" s="70">
        <f>IFERROR(VLOOKUP(E77, [1]Sept!$C$25:$E$1000,3,FALSE),0)</f>
        <v>-19700000</v>
      </c>
      <c r="EG77" s="70">
        <f>IFERROR(VLOOKUP(E77, [1]Oct!$C$25:$E$1000,3,FALSE),0)</f>
        <v>-19700000</v>
      </c>
      <c r="EH77" s="70">
        <f>IFERROR(VLOOKUP(E77, [1]Nov!$C$25:$E$1000,3,FALSE),0)</f>
        <v>-19700000</v>
      </c>
      <c r="EI77" s="70">
        <f>IFERROR(VLOOKUP(E77, [1]Dec!$C$25:$E$1000,3,FALSE),0)</f>
        <v>-19700000</v>
      </c>
      <c r="EJ77" s="36"/>
      <c r="EK77" s="36"/>
    </row>
    <row r="78" spans="1:141" ht="14.5" outlineLevel="1" x14ac:dyDescent="0.35">
      <c r="A78" s="45">
        <f t="shared" si="71"/>
        <v>71</v>
      </c>
      <c r="B78" s="63"/>
      <c r="C78" s="66">
        <v>221080</v>
      </c>
      <c r="D78" s="67" t="s">
        <v>1793</v>
      </c>
      <c r="E78" s="68"/>
      <c r="F78" s="68"/>
      <c r="G78" s="71">
        <v>-22000000</v>
      </c>
      <c r="H78" s="71">
        <v>-22000000</v>
      </c>
      <c r="I78" s="71">
        <v>-22000000</v>
      </c>
      <c r="J78" s="71">
        <v>-22000000</v>
      </c>
      <c r="K78" s="71">
        <v>-22000000</v>
      </c>
      <c r="L78" s="71">
        <v>-22000000</v>
      </c>
      <c r="M78" s="71">
        <v>-22000000</v>
      </c>
      <c r="N78" s="71">
        <v>-22000000</v>
      </c>
      <c r="O78" s="71">
        <v>-22000000</v>
      </c>
      <c r="P78" s="71">
        <v>-22000000</v>
      </c>
      <c r="Q78" s="71">
        <v>-22000000</v>
      </c>
      <c r="R78" s="71">
        <v>-22000000</v>
      </c>
      <c r="S78" s="71">
        <v>-22000000</v>
      </c>
      <c r="T78" s="71">
        <v>-22000000</v>
      </c>
      <c r="U78" s="71">
        <v>-22000000</v>
      </c>
      <c r="V78" s="71">
        <v>-22000000</v>
      </c>
      <c r="W78" s="71">
        <v>-22000000</v>
      </c>
      <c r="X78" s="71">
        <v>-22000000</v>
      </c>
      <c r="Y78" s="71">
        <v>-22000000</v>
      </c>
      <c r="Z78" s="71">
        <v>-22000000</v>
      </c>
      <c r="AA78" s="71">
        <v>-22000000</v>
      </c>
      <c r="AB78" s="71">
        <v>-22000000</v>
      </c>
      <c r="AC78" s="71">
        <v>-22000000</v>
      </c>
      <c r="AD78" s="71">
        <v>-22000000</v>
      </c>
      <c r="AE78" s="72">
        <v>-22000000</v>
      </c>
      <c r="AF78" s="72">
        <v>-22000000</v>
      </c>
      <c r="AG78" s="72">
        <v>-22000000</v>
      </c>
      <c r="AH78" s="72">
        <v>-22000000</v>
      </c>
      <c r="AI78" s="72">
        <v>-22000000</v>
      </c>
      <c r="AJ78" s="72">
        <v>-22000000</v>
      </c>
      <c r="AK78" s="72">
        <v>-22000000</v>
      </c>
      <c r="AL78" s="72">
        <v>-22000000</v>
      </c>
      <c r="AM78" s="72">
        <v>-22000000</v>
      </c>
      <c r="AN78" s="72">
        <v>-22000000</v>
      </c>
      <c r="AO78" s="72">
        <v>-22000000</v>
      </c>
      <c r="AP78" s="72">
        <v>-22000000</v>
      </c>
      <c r="AQ78" s="72">
        <v>-22000000</v>
      </c>
      <c r="AR78" s="72">
        <v>-22000000</v>
      </c>
      <c r="AS78" s="72">
        <v>-22000000</v>
      </c>
      <c r="AT78" s="72">
        <v>-22000000</v>
      </c>
      <c r="AU78" s="72">
        <v>-22000000</v>
      </c>
      <c r="AV78" s="72">
        <v>-22000000</v>
      </c>
      <c r="AW78" s="72">
        <v>-22000000</v>
      </c>
      <c r="AX78" s="72">
        <v>-22000000</v>
      </c>
      <c r="AY78" s="72">
        <v>-22000000</v>
      </c>
      <c r="AZ78" s="72">
        <v>-22000000</v>
      </c>
      <c r="BA78" s="72">
        <v>-22000000</v>
      </c>
      <c r="BB78" s="72">
        <v>-22000000</v>
      </c>
      <c r="BC78" s="72">
        <v>-22000000</v>
      </c>
      <c r="BD78" s="72">
        <v>-22000000</v>
      </c>
      <c r="BE78" s="72">
        <v>-22000000</v>
      </c>
      <c r="BF78" s="72">
        <v>-22000000</v>
      </c>
      <c r="BG78" s="72">
        <v>-22000000</v>
      </c>
      <c r="BH78" s="72">
        <v>-22000000</v>
      </c>
      <c r="BI78" s="72">
        <v>-22000000</v>
      </c>
      <c r="BJ78" s="72">
        <v>-22000000</v>
      </c>
      <c r="BK78" s="72">
        <v>-22000000</v>
      </c>
      <c r="BL78" s="72">
        <v>-22000000</v>
      </c>
      <c r="BM78" s="72">
        <v>-22000000</v>
      </c>
      <c r="BN78" s="72">
        <v>-22000000</v>
      </c>
      <c r="BO78" s="72">
        <v>-22000000</v>
      </c>
      <c r="BP78" s="72">
        <v>-22000000</v>
      </c>
      <c r="BQ78" s="72">
        <v>-22000000</v>
      </c>
      <c r="BR78" s="72">
        <v>-22000000</v>
      </c>
      <c r="BS78" s="72">
        <v>-22000000</v>
      </c>
      <c r="BT78" s="72">
        <v>-22000000</v>
      </c>
      <c r="BU78" s="72">
        <v>-22000000</v>
      </c>
      <c r="BV78" s="72">
        <v>-22000000</v>
      </c>
      <c r="BW78" s="72">
        <v>-22000000</v>
      </c>
      <c r="BX78" s="72">
        <v>-22000000</v>
      </c>
      <c r="BY78" s="72">
        <v>-22000000</v>
      </c>
      <c r="BZ78" s="72">
        <v>-22000000</v>
      </c>
      <c r="CA78" s="72">
        <v>-22000000</v>
      </c>
      <c r="CB78" s="72">
        <v>-22000000</v>
      </c>
      <c r="CC78" s="72">
        <v>-22000000</v>
      </c>
      <c r="CD78" s="72">
        <v>0</v>
      </c>
      <c r="CE78" s="72">
        <v>0</v>
      </c>
      <c r="CF78" s="72">
        <v>0</v>
      </c>
      <c r="CG78" s="72">
        <v>0</v>
      </c>
      <c r="CH78" s="72">
        <v>0</v>
      </c>
      <c r="CI78" s="72">
        <v>0</v>
      </c>
      <c r="CJ78" s="72">
        <v>0</v>
      </c>
      <c r="CK78" s="72">
        <v>0</v>
      </c>
      <c r="CL78" s="72">
        <v>0</v>
      </c>
      <c r="CM78" s="72">
        <v>0</v>
      </c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0">
        <f>IFERROR(VLOOKUP(E78, [1]Jan!$C$25:$E$1000,3,FALSE),0)</f>
        <v>0</v>
      </c>
      <c r="DY78" s="70">
        <f>IFERROR(VLOOKUP(E78, [1]Feb!$C$25:$E$1000,3,FALSE),0)</f>
        <v>0</v>
      </c>
      <c r="DZ78" s="70">
        <f>IFERROR(VLOOKUP(E78, [1]Mar!$C$25:$E$1000,3,FALSE),0)</f>
        <v>0</v>
      </c>
      <c r="EA78" s="70">
        <f>IFERROR(VLOOKUP(E78, [1]Apr!$C$25:$E$1000,3,FALSE),0)</f>
        <v>0</v>
      </c>
      <c r="EB78" s="70">
        <f>IFERROR(VLOOKUP(E78, [1]May!$C$25:$E$1000,3,FALSE),0)</f>
        <v>0</v>
      </c>
      <c r="EC78" s="70">
        <f>IFERROR(VLOOKUP(E78, [1]June!$C$25:$E$1000,3,FALSE),0)</f>
        <v>0</v>
      </c>
      <c r="ED78" s="70">
        <f>IFERROR(VLOOKUP(E78, [1]July!$C$25:$E$1000,3,FALSE),0)</f>
        <v>0</v>
      </c>
      <c r="EE78" s="70">
        <f>IFERROR(VLOOKUP(E78, [1]Aug!$C$25:$E$1000,3,FALSE),0)</f>
        <v>0</v>
      </c>
      <c r="EF78" s="70">
        <f>IFERROR(VLOOKUP(E78, [1]Sept!$C$25:$E$1000,3,FALSE),0)</f>
        <v>0</v>
      </c>
      <c r="EG78" s="70">
        <f>IFERROR(VLOOKUP(E78, [1]Oct!$C$25:$E$1000,3,FALSE),0)</f>
        <v>0</v>
      </c>
      <c r="EH78" s="70">
        <f>IFERROR(VLOOKUP(E78, [1]Nov!$C$25:$E$1000,3,FALSE),0)</f>
        <v>0</v>
      </c>
      <c r="EI78" s="70">
        <f>IFERROR(VLOOKUP(E78, [1]Dec!$C$25:$E$1000,3,FALSE),0)</f>
        <v>0</v>
      </c>
      <c r="EJ78" s="36"/>
      <c r="EK78" s="36"/>
    </row>
    <row r="79" spans="1:141" ht="14.5" outlineLevel="1" x14ac:dyDescent="0.35">
      <c r="A79" s="45">
        <f t="shared" si="71"/>
        <v>72</v>
      </c>
      <c r="B79" s="63"/>
      <c r="C79" s="66">
        <v>221081</v>
      </c>
      <c r="D79" s="67" t="s">
        <v>1325</v>
      </c>
      <c r="E79" s="68">
        <f>VLOOKUP(C79,[1]Map!$A$1:$G$9913,7,FALSE)</f>
        <v>252216</v>
      </c>
      <c r="F79" s="68" t="str">
        <f>VLOOKUP(E79,[1]Map!$G$2:$H$9913,2,FALSE)</f>
        <v>SEC MTN'S 6.65%-2028,06-01</v>
      </c>
      <c r="G79" s="71">
        <v>-10000000</v>
      </c>
      <c r="H79" s="71">
        <v>-10000000</v>
      </c>
      <c r="I79" s="71">
        <v>-10000000</v>
      </c>
      <c r="J79" s="71">
        <v>-10000000</v>
      </c>
      <c r="K79" s="71">
        <v>-10000000</v>
      </c>
      <c r="L79" s="71">
        <v>-10000000</v>
      </c>
      <c r="M79" s="71">
        <v>-10000000</v>
      </c>
      <c r="N79" s="71">
        <v>-10000000</v>
      </c>
      <c r="O79" s="71">
        <v>-10000000</v>
      </c>
      <c r="P79" s="71">
        <v>-10000000</v>
      </c>
      <c r="Q79" s="71">
        <v>-10000000</v>
      </c>
      <c r="R79" s="71">
        <v>-10000000</v>
      </c>
      <c r="S79" s="71">
        <v>-10000000</v>
      </c>
      <c r="T79" s="71">
        <v>-10000000</v>
      </c>
      <c r="U79" s="71">
        <v>-10000000</v>
      </c>
      <c r="V79" s="71">
        <v>-10000000</v>
      </c>
      <c r="W79" s="71">
        <v>-10000000</v>
      </c>
      <c r="X79" s="71">
        <v>-10000000</v>
      </c>
      <c r="Y79" s="71">
        <v>-10000000</v>
      </c>
      <c r="Z79" s="71">
        <v>-10000000</v>
      </c>
      <c r="AA79" s="71">
        <v>-10000000</v>
      </c>
      <c r="AB79" s="71">
        <v>-10000000</v>
      </c>
      <c r="AC79" s="71">
        <v>-10000000</v>
      </c>
      <c r="AD79" s="71">
        <v>-10000000</v>
      </c>
      <c r="AE79" s="72">
        <v>-10000000</v>
      </c>
      <c r="AF79" s="72">
        <v>-10000000</v>
      </c>
      <c r="AG79" s="72">
        <v>-10000000</v>
      </c>
      <c r="AH79" s="72">
        <v>-10000000</v>
      </c>
      <c r="AI79" s="72">
        <v>-10000000</v>
      </c>
      <c r="AJ79" s="72">
        <v>-10000000</v>
      </c>
      <c r="AK79" s="72">
        <v>-10000000</v>
      </c>
      <c r="AL79" s="72">
        <v>-10000000</v>
      </c>
      <c r="AM79" s="72">
        <v>-10000000</v>
      </c>
      <c r="AN79" s="72">
        <v>-10000000</v>
      </c>
      <c r="AO79" s="72">
        <v>-10000000</v>
      </c>
      <c r="AP79" s="72">
        <v>-10000000</v>
      </c>
      <c r="AQ79" s="72">
        <v>-10000000</v>
      </c>
      <c r="AR79" s="72">
        <v>-10000000</v>
      </c>
      <c r="AS79" s="72">
        <v>-10000000</v>
      </c>
      <c r="AT79" s="72">
        <v>-10000000</v>
      </c>
      <c r="AU79" s="72">
        <v>-10000000</v>
      </c>
      <c r="AV79" s="72">
        <v>-10000000</v>
      </c>
      <c r="AW79" s="72">
        <v>-10000000</v>
      </c>
      <c r="AX79" s="72">
        <v>-10000000</v>
      </c>
      <c r="AY79" s="72">
        <v>-10000000</v>
      </c>
      <c r="AZ79" s="72">
        <v>-10000000</v>
      </c>
      <c r="BA79" s="72">
        <v>-10000000</v>
      </c>
      <c r="BB79" s="72">
        <v>-10000000</v>
      </c>
      <c r="BC79" s="72">
        <v>-10000000</v>
      </c>
      <c r="BD79" s="72">
        <v>-10000000</v>
      </c>
      <c r="BE79" s="72">
        <v>-10000000</v>
      </c>
      <c r="BF79" s="72">
        <v>-10000000</v>
      </c>
      <c r="BG79" s="72">
        <v>-10000000</v>
      </c>
      <c r="BH79" s="72">
        <v>-10000000</v>
      </c>
      <c r="BI79" s="72">
        <v>-10000000</v>
      </c>
      <c r="BJ79" s="72">
        <v>-10000000</v>
      </c>
      <c r="BK79" s="72">
        <v>-10000000</v>
      </c>
      <c r="BL79" s="72">
        <v>-10000000</v>
      </c>
      <c r="BM79" s="72">
        <v>-10000000</v>
      </c>
      <c r="BN79" s="72">
        <v>-10000000</v>
      </c>
      <c r="BO79" s="72">
        <v>-10000000</v>
      </c>
      <c r="BP79" s="72">
        <v>-10000000</v>
      </c>
      <c r="BQ79" s="72">
        <v>-10000000</v>
      </c>
      <c r="BR79" s="72">
        <v>-10000000</v>
      </c>
      <c r="BS79" s="72">
        <v>-10000000</v>
      </c>
      <c r="BT79" s="72">
        <v>-10000000</v>
      </c>
      <c r="BU79" s="72">
        <v>-10000000</v>
      </c>
      <c r="BV79" s="72">
        <v>-10000000</v>
      </c>
      <c r="BW79" s="72">
        <v>-10000000</v>
      </c>
      <c r="BX79" s="72">
        <v>-10000000</v>
      </c>
      <c r="BY79" s="72">
        <v>-10000000</v>
      </c>
      <c r="BZ79" s="72">
        <v>-10000000</v>
      </c>
      <c r="CA79" s="72">
        <v>-10000000</v>
      </c>
      <c r="CB79" s="72">
        <v>-10000000</v>
      </c>
      <c r="CC79" s="72">
        <v>-10000000</v>
      </c>
      <c r="CD79" s="72">
        <v>-10000000</v>
      </c>
      <c r="CE79" s="72">
        <v>-10000000</v>
      </c>
      <c r="CF79" s="72">
        <v>-10000000</v>
      </c>
      <c r="CG79" s="72">
        <v>-10000000</v>
      </c>
      <c r="CH79" s="72">
        <v>-10000000</v>
      </c>
      <c r="CI79" s="72">
        <v>-10000000</v>
      </c>
      <c r="CJ79" s="72">
        <v>-10000000</v>
      </c>
      <c r="CK79" s="72">
        <v>-10000000</v>
      </c>
      <c r="CL79" s="72">
        <v>-10000000</v>
      </c>
      <c r="CM79" s="72">
        <v>-10000000</v>
      </c>
      <c r="CN79" s="72">
        <v>-10000000</v>
      </c>
      <c r="CO79" s="72">
        <v>-10000000</v>
      </c>
      <c r="CP79" s="72">
        <v>-10000000</v>
      </c>
      <c r="CQ79" s="72">
        <v>-10000000</v>
      </c>
      <c r="CR79" s="72">
        <v>-10000000</v>
      </c>
      <c r="CS79" s="72">
        <v>-10000000</v>
      </c>
      <c r="CT79" s="72">
        <v>-10000000</v>
      </c>
      <c r="CU79" s="72">
        <v>-10000000</v>
      </c>
      <c r="CV79" s="72">
        <v>-10000000</v>
      </c>
      <c r="CW79" s="72">
        <v>-10000000</v>
      </c>
      <c r="CX79" s="72">
        <v>-10000000</v>
      </c>
      <c r="CY79" s="72">
        <v>-10000000</v>
      </c>
      <c r="CZ79" s="72">
        <v>-10000000</v>
      </c>
      <c r="DA79" s="72">
        <v>-10000000</v>
      </c>
      <c r="DB79" s="72">
        <v>-10000000</v>
      </c>
      <c r="DC79" s="72">
        <v>-10000000</v>
      </c>
      <c r="DD79" s="72">
        <v>-10000000</v>
      </c>
      <c r="DE79" s="72">
        <v>-10000000</v>
      </c>
      <c r="DF79" s="72">
        <v>-10000000</v>
      </c>
      <c r="DG79" s="72">
        <v>-10000000</v>
      </c>
      <c r="DH79" s="72">
        <v>-10000000</v>
      </c>
      <c r="DI79" s="72">
        <v>-10000000</v>
      </c>
      <c r="DJ79" s="72">
        <v>-10000000</v>
      </c>
      <c r="DK79" s="72">
        <f>'[1]BS 3-8-22'!D759</f>
        <v>-10000000</v>
      </c>
      <c r="DL79" s="72">
        <f>'[1]BS 3-8-22'!F759</f>
        <v>-10000000</v>
      </c>
      <c r="DM79" s="72">
        <f>'[1]BS 3-8-22'!G759</f>
        <v>-10000000</v>
      </c>
      <c r="DN79" s="72">
        <f>'[1]BS 3-8-22'!H759</f>
        <v>-10000000</v>
      </c>
      <c r="DO79" s="72">
        <f>'[1]BS 3-8-22'!I759</f>
        <v>-10000000</v>
      </c>
      <c r="DP79" s="72">
        <f>'[1]BS 3-8-22'!J759</f>
        <v>-10000000</v>
      </c>
      <c r="DQ79" s="72">
        <f>'[1]BS 3-8-22'!K759</f>
        <v>-10000000</v>
      </c>
      <c r="DR79" s="72">
        <f>'[1]BS 3-8-22'!L759</f>
        <v>-10000000</v>
      </c>
      <c r="DS79" s="72">
        <f>'[1]BS 3-8-22'!M759</f>
        <v>-10000000</v>
      </c>
      <c r="DT79" s="72">
        <f>'[1]BS 3-8-22'!N759</f>
        <v>-10000000</v>
      </c>
      <c r="DU79" s="72">
        <f>'[1]BS 3-8-22'!O759</f>
        <v>-10000000</v>
      </c>
      <c r="DV79" s="72">
        <f>'[1]BS 3-8-22'!P759</f>
        <v>-10000000</v>
      </c>
      <c r="DW79" s="72">
        <f>'[1]BS 3-8-22'!Q759</f>
        <v>-10000000</v>
      </c>
      <c r="DX79" s="70">
        <f>IFERROR(VLOOKUP(E79, [1]Jan!$C$25:$E$1000,3,FALSE),0)</f>
        <v>-10000000</v>
      </c>
      <c r="DY79" s="70">
        <f>IFERROR(VLOOKUP(E79, [1]Feb!$C$25:$E$1000,3,FALSE),0)</f>
        <v>-10000000</v>
      </c>
      <c r="DZ79" s="70">
        <f>IFERROR(VLOOKUP(E79, [1]Mar!$C$25:$E$1000,3,FALSE),0)</f>
        <v>-10000000</v>
      </c>
      <c r="EA79" s="70">
        <f>IFERROR(VLOOKUP(E79, [1]Apr!$C$25:$E$1000,3,FALSE),0)</f>
        <v>-10000000</v>
      </c>
      <c r="EB79" s="70">
        <f>IFERROR(VLOOKUP(E79, [1]May!$C$25:$E$1000,3,FALSE),0)</f>
        <v>-10000000</v>
      </c>
      <c r="EC79" s="70">
        <f>IFERROR(VLOOKUP(E79, [1]June!$C$25:$E$1000,3,FALSE),0)</f>
        <v>-10000000</v>
      </c>
      <c r="ED79" s="70">
        <f>IFERROR(VLOOKUP(E79, [1]July!$C$25:$E$1000,3,FALSE),0)</f>
        <v>-10000000</v>
      </c>
      <c r="EE79" s="70">
        <f>IFERROR(VLOOKUP(E79, [1]Aug!$C$25:$E$1000,3,FALSE),0)</f>
        <v>-10000000</v>
      </c>
      <c r="EF79" s="70">
        <f>IFERROR(VLOOKUP(E79, [1]Sept!$C$25:$E$1000,3,FALSE),0)</f>
        <v>-10000000</v>
      </c>
      <c r="EG79" s="70">
        <f>IFERROR(VLOOKUP(E79, [1]Oct!$C$25:$E$1000,3,FALSE),0)</f>
        <v>-10000000</v>
      </c>
      <c r="EH79" s="70">
        <f>IFERROR(VLOOKUP(E79, [1]Nov!$C$25:$E$1000,3,FALSE),0)</f>
        <v>-10000000</v>
      </c>
      <c r="EI79" s="70">
        <f>IFERROR(VLOOKUP(E79, [1]Dec!$C$25:$E$1000,3,FALSE),0)</f>
        <v>-10000000</v>
      </c>
      <c r="EJ79" s="36"/>
      <c r="EK79" s="36"/>
    </row>
    <row r="80" spans="1:141" ht="14.5" outlineLevel="1" x14ac:dyDescent="0.35">
      <c r="A80" s="45">
        <f t="shared" si="71"/>
        <v>73</v>
      </c>
      <c r="B80" s="63"/>
      <c r="C80" s="66">
        <v>221085</v>
      </c>
      <c r="D80" s="67" t="s">
        <v>1794</v>
      </c>
      <c r="E80" s="68">
        <f>VLOOKUP(C80,[1]Map!$A$1:$G$9913,7,FALSE)</f>
        <v>252218</v>
      </c>
      <c r="F80" s="68" t="str">
        <f>VLOOKUP(E80,[1]Map!$G$2:$H$9913,2,FALSE)</f>
        <v>SEC MTN'S 7.63%-2019,12-09</v>
      </c>
      <c r="G80" s="71">
        <v>-20000000</v>
      </c>
      <c r="H80" s="71">
        <v>-20000000</v>
      </c>
      <c r="I80" s="71">
        <v>-20000000</v>
      </c>
      <c r="J80" s="71">
        <v>-20000000</v>
      </c>
      <c r="K80" s="71">
        <v>-20000000</v>
      </c>
      <c r="L80" s="71">
        <v>-20000000</v>
      </c>
      <c r="M80" s="71">
        <v>-20000000</v>
      </c>
      <c r="N80" s="71">
        <v>-20000000</v>
      </c>
      <c r="O80" s="71">
        <v>-20000000</v>
      </c>
      <c r="P80" s="71">
        <v>-20000000</v>
      </c>
      <c r="Q80" s="71">
        <v>-20000000</v>
      </c>
      <c r="R80" s="71">
        <v>-20000000</v>
      </c>
      <c r="S80" s="71">
        <v>-20000000</v>
      </c>
      <c r="T80" s="71">
        <v>-20000000</v>
      </c>
      <c r="U80" s="71">
        <v>-20000000</v>
      </c>
      <c r="V80" s="71">
        <v>-20000000</v>
      </c>
      <c r="W80" s="71">
        <v>-20000000</v>
      </c>
      <c r="X80" s="71">
        <v>-20000000</v>
      </c>
      <c r="Y80" s="71">
        <v>-20000000</v>
      </c>
      <c r="Z80" s="71">
        <v>-20000000</v>
      </c>
      <c r="AA80" s="71">
        <v>-20000000</v>
      </c>
      <c r="AB80" s="71">
        <v>-20000000</v>
      </c>
      <c r="AC80" s="71">
        <v>-20000000</v>
      </c>
      <c r="AD80" s="71">
        <v>-20000000</v>
      </c>
      <c r="AE80" s="72">
        <v>-20000000</v>
      </c>
      <c r="AF80" s="72">
        <v>-20000000</v>
      </c>
      <c r="AG80" s="72">
        <v>-20000000</v>
      </c>
      <c r="AH80" s="72">
        <v>-20000000</v>
      </c>
      <c r="AI80" s="72">
        <v>-20000000</v>
      </c>
      <c r="AJ80" s="72">
        <v>-20000000</v>
      </c>
      <c r="AK80" s="72">
        <v>-20000000</v>
      </c>
      <c r="AL80" s="72">
        <v>-20000000</v>
      </c>
      <c r="AM80" s="72">
        <v>-20000000</v>
      </c>
      <c r="AN80" s="72">
        <v>-20000000</v>
      </c>
      <c r="AO80" s="72">
        <v>-20000000</v>
      </c>
      <c r="AP80" s="72">
        <v>-20000000</v>
      </c>
      <c r="AQ80" s="72">
        <v>-20000000</v>
      </c>
      <c r="AR80" s="72">
        <v>-20000000</v>
      </c>
      <c r="AS80" s="72">
        <v>-20000000</v>
      </c>
      <c r="AT80" s="72">
        <v>-20000000</v>
      </c>
      <c r="AU80" s="72">
        <v>-20000000</v>
      </c>
      <c r="AV80" s="72">
        <v>-20000000</v>
      </c>
      <c r="AW80" s="72">
        <v>-20000000</v>
      </c>
      <c r="AX80" s="72">
        <v>-20000000</v>
      </c>
      <c r="AY80" s="72">
        <v>-20000000</v>
      </c>
      <c r="AZ80" s="72">
        <v>-20000000</v>
      </c>
      <c r="BA80" s="72">
        <v>-20000000</v>
      </c>
      <c r="BB80" s="72">
        <v>-20000000</v>
      </c>
      <c r="BC80" s="72">
        <v>-20000000</v>
      </c>
      <c r="BD80" s="72">
        <v>-20000000</v>
      </c>
      <c r="BE80" s="72">
        <v>-20000000</v>
      </c>
      <c r="BF80" s="72">
        <v>-20000000</v>
      </c>
      <c r="BG80" s="72">
        <v>-20000000</v>
      </c>
      <c r="BH80" s="72">
        <v>-20000000</v>
      </c>
      <c r="BI80" s="72">
        <v>-20000000</v>
      </c>
      <c r="BJ80" s="72">
        <v>-20000000</v>
      </c>
      <c r="BK80" s="72">
        <v>-20000000</v>
      </c>
      <c r="BL80" s="72">
        <v>-20000000</v>
      </c>
      <c r="BM80" s="72">
        <v>-20000000</v>
      </c>
      <c r="BN80" s="72">
        <v>-20000000</v>
      </c>
      <c r="BO80" s="72">
        <v>-20000000</v>
      </c>
      <c r="BP80" s="72">
        <v>-20000000</v>
      </c>
      <c r="BQ80" s="72">
        <v>-20000000</v>
      </c>
      <c r="BR80" s="72">
        <v>-20000000</v>
      </c>
      <c r="BS80" s="72">
        <v>-20000000</v>
      </c>
      <c r="BT80" s="72">
        <v>-20000000</v>
      </c>
      <c r="BU80" s="72">
        <v>-20000000</v>
      </c>
      <c r="BV80" s="72">
        <v>-20000000</v>
      </c>
      <c r="BW80" s="72">
        <v>-20000000</v>
      </c>
      <c r="BX80" s="72">
        <v>-20000000</v>
      </c>
      <c r="BY80" s="72">
        <v>-20000000</v>
      </c>
      <c r="BZ80" s="72">
        <v>-20000000</v>
      </c>
      <c r="CA80" s="72">
        <v>-20000000</v>
      </c>
      <c r="CB80" s="72">
        <v>-20000000</v>
      </c>
      <c r="CC80" s="72">
        <v>-20000000</v>
      </c>
      <c r="CD80" s="72">
        <v>-20000000</v>
      </c>
      <c r="CE80" s="72">
        <v>-20000000</v>
      </c>
      <c r="CF80" s="72">
        <v>-20000000</v>
      </c>
      <c r="CG80" s="72">
        <v>-20000000</v>
      </c>
      <c r="CH80" s="72">
        <v>-20000000</v>
      </c>
      <c r="CI80" s="72">
        <v>-20000000</v>
      </c>
      <c r="CJ80" s="72">
        <v>-20000000</v>
      </c>
      <c r="CK80" s="72">
        <v>-20000000</v>
      </c>
      <c r="CL80" s="72">
        <v>-20000000</v>
      </c>
      <c r="CM80" s="72">
        <v>-20000000</v>
      </c>
      <c r="CN80" s="72">
        <v>-20000000</v>
      </c>
      <c r="CO80" s="72">
        <v>-20000000</v>
      </c>
      <c r="CP80" s="72">
        <v>-20000000</v>
      </c>
      <c r="CQ80" s="72">
        <v>-20000000</v>
      </c>
      <c r="CR80" s="72">
        <v>-20000000</v>
      </c>
      <c r="CS80" s="72">
        <v>-20000000</v>
      </c>
      <c r="CT80" s="72">
        <v>-20000000</v>
      </c>
      <c r="CU80" s="72">
        <v>-20000000</v>
      </c>
      <c r="CV80" s="72">
        <v>-20000000</v>
      </c>
      <c r="CW80" s="72">
        <v>-20000000</v>
      </c>
      <c r="CX80" s="72">
        <v>-20000000</v>
      </c>
      <c r="CY80" s="72">
        <v>0</v>
      </c>
      <c r="CZ80" s="72">
        <v>0</v>
      </c>
      <c r="DA80" s="72">
        <v>0</v>
      </c>
      <c r="DB80" s="72">
        <v>0</v>
      </c>
      <c r="DC80" s="72">
        <v>0</v>
      </c>
      <c r="DD80" s="72">
        <v>0</v>
      </c>
      <c r="DE80" s="72">
        <v>0</v>
      </c>
      <c r="DF80" s="72">
        <v>0</v>
      </c>
      <c r="DG80" s="72">
        <v>0</v>
      </c>
      <c r="DH80" s="72">
        <v>0</v>
      </c>
      <c r="DI80" s="72">
        <v>0</v>
      </c>
      <c r="DJ80" s="72">
        <v>0</v>
      </c>
      <c r="DK80" s="72">
        <f>'[1]BS 3-8-22'!D760</f>
        <v>0</v>
      </c>
      <c r="DL80" s="72">
        <f>'[1]BS 3-8-22'!F760</f>
        <v>0</v>
      </c>
      <c r="DM80" s="72">
        <f>'[1]BS 3-8-22'!G760</f>
        <v>0</v>
      </c>
      <c r="DN80" s="72">
        <f>'[1]BS 3-8-22'!H760</f>
        <v>0</v>
      </c>
      <c r="DO80" s="72">
        <f>'[1]BS 3-8-22'!I760</f>
        <v>0</v>
      </c>
      <c r="DP80" s="72">
        <f>'[1]BS 3-8-22'!J760</f>
        <v>0</v>
      </c>
      <c r="DQ80" s="72">
        <f>'[1]BS 3-8-22'!K760</f>
        <v>0</v>
      </c>
      <c r="DR80" s="72">
        <f>'[1]BS 3-8-22'!L760</f>
        <v>0</v>
      </c>
      <c r="DS80" s="72">
        <f>'[1]BS 3-8-22'!M760</f>
        <v>0</v>
      </c>
      <c r="DT80" s="72">
        <f>'[1]BS 3-8-22'!N760</f>
        <v>0</v>
      </c>
      <c r="DU80" s="72">
        <f>'[1]BS 3-8-22'!O760</f>
        <v>0</v>
      </c>
      <c r="DV80" s="72">
        <f>'[1]BS 3-8-22'!P760</f>
        <v>0</v>
      </c>
      <c r="DW80" s="72">
        <f>'[1]BS 3-8-22'!Q760</f>
        <v>0</v>
      </c>
      <c r="DX80" s="70">
        <f>IFERROR(VLOOKUP(E80, [1]Jan!$C$25:$E$1000,3,FALSE),0)</f>
        <v>0</v>
      </c>
      <c r="DY80" s="70">
        <f>IFERROR(VLOOKUP(E80, [1]Feb!$C$25:$E$1000,3,FALSE),0)</f>
        <v>0</v>
      </c>
      <c r="DZ80" s="70">
        <f>IFERROR(VLOOKUP(E80, [1]Mar!$C$25:$E$1000,3,FALSE),0)</f>
        <v>0</v>
      </c>
      <c r="EA80" s="70">
        <f>IFERROR(VLOOKUP(E80, [1]Apr!$C$25:$E$1000,3,FALSE),0)</f>
        <v>0</v>
      </c>
      <c r="EB80" s="70">
        <f>IFERROR(VLOOKUP(E80, [1]May!$C$25:$E$1000,3,FALSE),0)</f>
        <v>0</v>
      </c>
      <c r="EC80" s="70">
        <f>IFERROR(VLOOKUP(E80, [1]June!$C$25:$E$1000,3,FALSE),0)</f>
        <v>0</v>
      </c>
      <c r="ED80" s="70">
        <f>IFERROR(VLOOKUP(E80, [1]July!$C$25:$E$1000,3,FALSE),0)</f>
        <v>0</v>
      </c>
      <c r="EE80" s="70">
        <f>IFERROR(VLOOKUP(E80, [1]Aug!$C$25:$E$1000,3,FALSE),0)</f>
        <v>0</v>
      </c>
      <c r="EF80" s="70">
        <f>IFERROR(VLOOKUP(E80, [1]Sept!$C$25:$E$1000,3,FALSE),0)</f>
        <v>0</v>
      </c>
      <c r="EG80" s="70">
        <f>IFERROR(VLOOKUP(E80, [1]Oct!$C$25:$E$1000,3,FALSE),0)</f>
        <v>0</v>
      </c>
      <c r="EH80" s="70">
        <f>IFERROR(VLOOKUP(E80, [1]Nov!$C$25:$E$1000,3,FALSE),0)</f>
        <v>0</v>
      </c>
      <c r="EI80" s="70">
        <f>IFERROR(VLOOKUP(E80, [1]Dec!$C$25:$E$1000,3,FALSE),0)</f>
        <v>0</v>
      </c>
      <c r="EJ80" s="36"/>
      <c r="EK80" s="36"/>
    </row>
    <row r="81" spans="1:141" ht="14.5" outlineLevel="1" x14ac:dyDescent="0.35">
      <c r="A81" s="45">
        <f t="shared" si="71"/>
        <v>74</v>
      </c>
      <c r="B81" s="63"/>
      <c r="C81" s="66">
        <v>221086</v>
      </c>
      <c r="D81" s="67" t="s">
        <v>1327</v>
      </c>
      <c r="E81" s="68">
        <f>VLOOKUP(C81,[1]Map!$A$1:$G$9913,7,FALSE)</f>
        <v>252220</v>
      </c>
      <c r="F81" s="68" t="str">
        <f>VLOOKUP(E81,[1]Map!$G$2:$H$9913,2,FALSE)</f>
        <v>SEC MTN'S 7.74%-2030,08-29</v>
      </c>
      <c r="G81" s="71">
        <v>-20000000</v>
      </c>
      <c r="H81" s="71">
        <v>-20000000</v>
      </c>
      <c r="I81" s="71">
        <v>-20000000</v>
      </c>
      <c r="J81" s="71">
        <v>-20000000</v>
      </c>
      <c r="K81" s="71">
        <v>-20000000</v>
      </c>
      <c r="L81" s="71">
        <v>-20000000</v>
      </c>
      <c r="M81" s="71">
        <v>-20000000</v>
      </c>
      <c r="N81" s="71">
        <v>-20000000</v>
      </c>
      <c r="O81" s="71">
        <v>-20000000</v>
      </c>
      <c r="P81" s="71">
        <v>-20000000</v>
      </c>
      <c r="Q81" s="71">
        <v>-20000000</v>
      </c>
      <c r="R81" s="71">
        <v>-20000000</v>
      </c>
      <c r="S81" s="71">
        <v>-20000000</v>
      </c>
      <c r="T81" s="71">
        <v>-20000000</v>
      </c>
      <c r="U81" s="71">
        <v>-20000000</v>
      </c>
      <c r="V81" s="71">
        <v>-20000000</v>
      </c>
      <c r="W81" s="71">
        <v>-20000000</v>
      </c>
      <c r="X81" s="71">
        <v>-20000000</v>
      </c>
      <c r="Y81" s="71">
        <v>-20000000</v>
      </c>
      <c r="Z81" s="71">
        <v>-20000000</v>
      </c>
      <c r="AA81" s="71">
        <v>-20000000</v>
      </c>
      <c r="AB81" s="71">
        <v>-20000000</v>
      </c>
      <c r="AC81" s="71">
        <v>-20000000</v>
      </c>
      <c r="AD81" s="71">
        <v>-20000000</v>
      </c>
      <c r="AE81" s="72">
        <v>-20000000</v>
      </c>
      <c r="AF81" s="72">
        <v>-20000000</v>
      </c>
      <c r="AG81" s="72">
        <v>-20000000</v>
      </c>
      <c r="AH81" s="72">
        <v>-20000000</v>
      </c>
      <c r="AI81" s="72">
        <v>-20000000</v>
      </c>
      <c r="AJ81" s="72">
        <v>-20000000</v>
      </c>
      <c r="AK81" s="72">
        <v>-20000000</v>
      </c>
      <c r="AL81" s="72">
        <v>-20000000</v>
      </c>
      <c r="AM81" s="72">
        <v>-20000000</v>
      </c>
      <c r="AN81" s="72">
        <v>-20000000</v>
      </c>
      <c r="AO81" s="72">
        <v>-20000000</v>
      </c>
      <c r="AP81" s="72">
        <v>-20000000</v>
      </c>
      <c r="AQ81" s="72">
        <v>-20000000</v>
      </c>
      <c r="AR81" s="72">
        <v>-20000000</v>
      </c>
      <c r="AS81" s="72">
        <v>-20000000</v>
      </c>
      <c r="AT81" s="72">
        <v>-20000000</v>
      </c>
      <c r="AU81" s="72">
        <v>-20000000</v>
      </c>
      <c r="AV81" s="72">
        <v>-20000000</v>
      </c>
      <c r="AW81" s="72">
        <v>-20000000</v>
      </c>
      <c r="AX81" s="72">
        <v>-20000000</v>
      </c>
      <c r="AY81" s="72">
        <v>-20000000</v>
      </c>
      <c r="AZ81" s="72">
        <v>-20000000</v>
      </c>
      <c r="BA81" s="72">
        <v>-20000000</v>
      </c>
      <c r="BB81" s="72">
        <v>-20000000</v>
      </c>
      <c r="BC81" s="72">
        <v>-20000000</v>
      </c>
      <c r="BD81" s="72">
        <v>-20000000</v>
      </c>
      <c r="BE81" s="72">
        <v>-20000000</v>
      </c>
      <c r="BF81" s="72">
        <v>-20000000</v>
      </c>
      <c r="BG81" s="72">
        <v>-20000000</v>
      </c>
      <c r="BH81" s="72">
        <v>-20000000</v>
      </c>
      <c r="BI81" s="72">
        <v>-20000000</v>
      </c>
      <c r="BJ81" s="72">
        <v>-20000000</v>
      </c>
      <c r="BK81" s="72">
        <v>-20000000</v>
      </c>
      <c r="BL81" s="72">
        <v>-20000000</v>
      </c>
      <c r="BM81" s="72">
        <v>-20000000</v>
      </c>
      <c r="BN81" s="72">
        <v>-20000000</v>
      </c>
      <c r="BO81" s="72">
        <v>-20000000</v>
      </c>
      <c r="BP81" s="72">
        <v>-20000000</v>
      </c>
      <c r="BQ81" s="72">
        <v>-20000000</v>
      </c>
      <c r="BR81" s="72">
        <v>-20000000</v>
      </c>
      <c r="BS81" s="72">
        <v>-20000000</v>
      </c>
      <c r="BT81" s="72">
        <v>-20000000</v>
      </c>
      <c r="BU81" s="72">
        <v>-20000000</v>
      </c>
      <c r="BV81" s="72">
        <v>-20000000</v>
      </c>
      <c r="BW81" s="72">
        <v>-20000000</v>
      </c>
      <c r="BX81" s="72">
        <v>-20000000</v>
      </c>
      <c r="BY81" s="72">
        <v>-20000000</v>
      </c>
      <c r="BZ81" s="72">
        <v>-20000000</v>
      </c>
      <c r="CA81" s="72">
        <v>-20000000</v>
      </c>
      <c r="CB81" s="72">
        <v>-20000000</v>
      </c>
      <c r="CC81" s="72">
        <v>-20000000</v>
      </c>
      <c r="CD81" s="72">
        <v>-20000000</v>
      </c>
      <c r="CE81" s="72">
        <v>-20000000</v>
      </c>
      <c r="CF81" s="72">
        <v>-20000000</v>
      </c>
      <c r="CG81" s="72">
        <v>-20000000</v>
      </c>
      <c r="CH81" s="72">
        <v>-20000000</v>
      </c>
      <c r="CI81" s="72">
        <v>-20000000</v>
      </c>
      <c r="CJ81" s="72">
        <v>-20000000</v>
      </c>
      <c r="CK81" s="72">
        <v>-20000000</v>
      </c>
      <c r="CL81" s="72">
        <v>-20000000</v>
      </c>
      <c r="CM81" s="72">
        <v>-20000000</v>
      </c>
      <c r="CN81" s="72">
        <v>-20000000</v>
      </c>
      <c r="CO81" s="72">
        <v>-20000000</v>
      </c>
      <c r="CP81" s="72">
        <v>-20000000</v>
      </c>
      <c r="CQ81" s="72">
        <v>-20000000</v>
      </c>
      <c r="CR81" s="72">
        <v>-20000000</v>
      </c>
      <c r="CS81" s="72">
        <v>-20000000</v>
      </c>
      <c r="CT81" s="72">
        <v>-20000000</v>
      </c>
      <c r="CU81" s="72">
        <v>-20000000</v>
      </c>
      <c r="CV81" s="72">
        <v>-20000000</v>
      </c>
      <c r="CW81" s="72">
        <v>-20000000</v>
      </c>
      <c r="CX81" s="72">
        <v>-20000000</v>
      </c>
      <c r="CY81" s="72">
        <v>-20000000</v>
      </c>
      <c r="CZ81" s="72">
        <v>-20000000</v>
      </c>
      <c r="DA81" s="72">
        <v>-20000000</v>
      </c>
      <c r="DB81" s="72">
        <v>-20000000</v>
      </c>
      <c r="DC81" s="72">
        <v>-20000000</v>
      </c>
      <c r="DD81" s="72">
        <v>-20000000</v>
      </c>
      <c r="DE81" s="72">
        <v>-20000000</v>
      </c>
      <c r="DF81" s="72">
        <v>-20000000</v>
      </c>
      <c r="DG81" s="72">
        <v>-20000000</v>
      </c>
      <c r="DH81" s="72">
        <v>-20000000</v>
      </c>
      <c r="DI81" s="72">
        <v>-20000000</v>
      </c>
      <c r="DJ81" s="72">
        <v>-20000000</v>
      </c>
      <c r="DK81" s="72">
        <f>'[1]BS 3-8-22'!D761</f>
        <v>-20000000</v>
      </c>
      <c r="DL81" s="72">
        <f>'[1]BS 3-8-22'!F761</f>
        <v>-20000000</v>
      </c>
      <c r="DM81" s="72">
        <f>'[1]BS 3-8-22'!G761</f>
        <v>-20000000</v>
      </c>
      <c r="DN81" s="72">
        <f>'[1]BS 3-8-22'!H761</f>
        <v>-20000000</v>
      </c>
      <c r="DO81" s="72">
        <f>'[1]BS 3-8-22'!I761</f>
        <v>-20000000</v>
      </c>
      <c r="DP81" s="72">
        <f>'[1]BS 3-8-22'!J761</f>
        <v>-20000000</v>
      </c>
      <c r="DQ81" s="72">
        <f>'[1]BS 3-8-22'!K761</f>
        <v>-20000000</v>
      </c>
      <c r="DR81" s="72">
        <f>'[1]BS 3-8-22'!L761</f>
        <v>-20000000</v>
      </c>
      <c r="DS81" s="72">
        <f>'[1]BS 3-8-22'!M761</f>
        <v>-20000000</v>
      </c>
      <c r="DT81" s="72">
        <f>'[1]BS 3-8-22'!N761</f>
        <v>-20000000</v>
      </c>
      <c r="DU81" s="72">
        <f>'[1]BS 3-8-22'!O761</f>
        <v>-20000000</v>
      </c>
      <c r="DV81" s="72">
        <f>'[1]BS 3-8-22'!P761</f>
        <v>-20000000</v>
      </c>
      <c r="DW81" s="72">
        <f>'[1]BS 3-8-22'!Q761</f>
        <v>-20000000</v>
      </c>
      <c r="DX81" s="70">
        <f>IFERROR(VLOOKUP(E81, [1]Jan!$C$25:$E$1000,3,FALSE),0)</f>
        <v>-20000000</v>
      </c>
      <c r="DY81" s="70">
        <f>IFERROR(VLOOKUP(E81, [1]Feb!$C$25:$E$1000,3,FALSE),0)</f>
        <v>-20000000</v>
      </c>
      <c r="DZ81" s="70">
        <f>IFERROR(VLOOKUP(E81, [1]Mar!$C$25:$E$1000,3,FALSE),0)</f>
        <v>-20000000</v>
      </c>
      <c r="EA81" s="70">
        <f>IFERROR(VLOOKUP(E81, [1]Apr!$C$25:$E$1000,3,FALSE),0)</f>
        <v>-20000000</v>
      </c>
      <c r="EB81" s="70">
        <f>IFERROR(VLOOKUP(E81, [1]May!$C$25:$E$1000,3,FALSE),0)</f>
        <v>-20000000</v>
      </c>
      <c r="EC81" s="70">
        <f>IFERROR(VLOOKUP(E81, [1]June!$C$25:$E$1000,3,FALSE),0)</f>
        <v>-20000000</v>
      </c>
      <c r="ED81" s="70">
        <f>IFERROR(VLOOKUP(E81, [1]July!$C$25:$E$1000,3,FALSE),0)</f>
        <v>-20000000</v>
      </c>
      <c r="EE81" s="70">
        <f>IFERROR(VLOOKUP(E81, [1]Aug!$C$25:$E$1000,3,FALSE),0)</f>
        <v>-20000000</v>
      </c>
      <c r="EF81" s="70">
        <f>IFERROR(VLOOKUP(E81, [1]Sept!$C$25:$E$1000,3,FALSE),0)</f>
        <v>-20000000</v>
      </c>
      <c r="EG81" s="70">
        <f>IFERROR(VLOOKUP(E81, [1]Oct!$C$25:$E$1000,3,FALSE),0)</f>
        <v>-20000000</v>
      </c>
      <c r="EH81" s="70">
        <f>IFERROR(VLOOKUP(E81, [1]Nov!$C$25:$E$1000,3,FALSE),0)</f>
        <v>-20000000</v>
      </c>
      <c r="EI81" s="70">
        <f>IFERROR(VLOOKUP(E81, [1]Dec!$C$25:$E$1000,3,FALSE),0)</f>
        <v>-20000000</v>
      </c>
      <c r="EJ81" s="36"/>
      <c r="EK81" s="36"/>
    </row>
    <row r="82" spans="1:141" ht="14.5" outlineLevel="1" x14ac:dyDescent="0.35">
      <c r="A82" s="45">
        <f t="shared" si="71"/>
        <v>75</v>
      </c>
      <c r="B82" s="63"/>
      <c r="C82" s="66">
        <v>221087</v>
      </c>
      <c r="D82" s="67" t="s">
        <v>1329</v>
      </c>
      <c r="E82" s="68">
        <f>VLOOKUP(C82,[1]Map!$A$1:$G$9913,7,FALSE)</f>
        <v>252222</v>
      </c>
      <c r="F82" s="68" t="str">
        <f>VLOOKUP(E82,[1]Map!$G$2:$H$9913,2,FALSE)</f>
        <v>SEC MTN'S 7.85%-2030,09-01</v>
      </c>
      <c r="G82" s="71">
        <v>-10000000</v>
      </c>
      <c r="H82" s="71">
        <v>-10000000</v>
      </c>
      <c r="I82" s="71">
        <v>-10000000</v>
      </c>
      <c r="J82" s="71">
        <v>-10000000</v>
      </c>
      <c r="K82" s="71">
        <v>-10000000</v>
      </c>
      <c r="L82" s="71">
        <v>-10000000</v>
      </c>
      <c r="M82" s="71">
        <v>-10000000</v>
      </c>
      <c r="N82" s="71">
        <v>-10000000</v>
      </c>
      <c r="O82" s="71">
        <v>-10000000</v>
      </c>
      <c r="P82" s="71">
        <v>-10000000</v>
      </c>
      <c r="Q82" s="71">
        <v>-10000000</v>
      </c>
      <c r="R82" s="71">
        <v>-10000000</v>
      </c>
      <c r="S82" s="71">
        <v>-10000000</v>
      </c>
      <c r="T82" s="71">
        <v>-10000000</v>
      </c>
      <c r="U82" s="71">
        <v>-10000000</v>
      </c>
      <c r="V82" s="71">
        <v>-10000000</v>
      </c>
      <c r="W82" s="71">
        <v>-10000000</v>
      </c>
      <c r="X82" s="71">
        <v>-10000000</v>
      </c>
      <c r="Y82" s="71">
        <v>-10000000</v>
      </c>
      <c r="Z82" s="71">
        <v>-10000000</v>
      </c>
      <c r="AA82" s="71">
        <v>-10000000</v>
      </c>
      <c r="AB82" s="71">
        <v>-10000000</v>
      </c>
      <c r="AC82" s="71">
        <v>-10000000</v>
      </c>
      <c r="AD82" s="71">
        <v>-10000000</v>
      </c>
      <c r="AE82" s="72">
        <v>-10000000</v>
      </c>
      <c r="AF82" s="72">
        <v>-10000000</v>
      </c>
      <c r="AG82" s="72">
        <v>-10000000</v>
      </c>
      <c r="AH82" s="72">
        <v>-10000000</v>
      </c>
      <c r="AI82" s="72">
        <v>-10000000</v>
      </c>
      <c r="AJ82" s="72">
        <v>-10000000</v>
      </c>
      <c r="AK82" s="72">
        <v>-10000000</v>
      </c>
      <c r="AL82" s="72">
        <v>-10000000</v>
      </c>
      <c r="AM82" s="72">
        <v>-10000000</v>
      </c>
      <c r="AN82" s="72">
        <v>-10000000</v>
      </c>
      <c r="AO82" s="72">
        <v>-10000000</v>
      </c>
      <c r="AP82" s="72">
        <v>-10000000</v>
      </c>
      <c r="AQ82" s="72">
        <v>-10000000</v>
      </c>
      <c r="AR82" s="72">
        <v>-10000000</v>
      </c>
      <c r="AS82" s="72">
        <v>-10000000</v>
      </c>
      <c r="AT82" s="72">
        <v>-10000000</v>
      </c>
      <c r="AU82" s="72">
        <v>-10000000</v>
      </c>
      <c r="AV82" s="72">
        <v>-10000000</v>
      </c>
      <c r="AW82" s="72">
        <v>-10000000</v>
      </c>
      <c r="AX82" s="72">
        <v>-10000000</v>
      </c>
      <c r="AY82" s="72">
        <v>-10000000</v>
      </c>
      <c r="AZ82" s="72">
        <v>-10000000</v>
      </c>
      <c r="BA82" s="72">
        <v>-10000000</v>
      </c>
      <c r="BB82" s="72">
        <v>-10000000</v>
      </c>
      <c r="BC82" s="72">
        <v>-10000000</v>
      </c>
      <c r="BD82" s="72">
        <v>-10000000</v>
      </c>
      <c r="BE82" s="72">
        <v>-10000000</v>
      </c>
      <c r="BF82" s="72">
        <v>-10000000</v>
      </c>
      <c r="BG82" s="72">
        <v>-10000000</v>
      </c>
      <c r="BH82" s="72">
        <v>-10000000</v>
      </c>
      <c r="BI82" s="72">
        <v>-10000000</v>
      </c>
      <c r="BJ82" s="72">
        <v>-10000000</v>
      </c>
      <c r="BK82" s="72">
        <v>-10000000</v>
      </c>
      <c r="BL82" s="72">
        <v>-10000000</v>
      </c>
      <c r="BM82" s="72">
        <v>-10000000</v>
      </c>
      <c r="BN82" s="72">
        <v>-10000000</v>
      </c>
      <c r="BO82" s="72">
        <v>-10000000</v>
      </c>
      <c r="BP82" s="72">
        <v>-10000000</v>
      </c>
      <c r="BQ82" s="72">
        <v>-10000000</v>
      </c>
      <c r="BR82" s="72">
        <v>-10000000</v>
      </c>
      <c r="BS82" s="72">
        <v>-10000000</v>
      </c>
      <c r="BT82" s="72">
        <v>-10000000</v>
      </c>
      <c r="BU82" s="72">
        <v>-10000000</v>
      </c>
      <c r="BV82" s="72">
        <v>-10000000</v>
      </c>
      <c r="BW82" s="72">
        <v>-10000000</v>
      </c>
      <c r="BX82" s="72">
        <v>-10000000</v>
      </c>
      <c r="BY82" s="72">
        <v>-10000000</v>
      </c>
      <c r="BZ82" s="72">
        <v>-10000000</v>
      </c>
      <c r="CA82" s="72">
        <v>-10000000</v>
      </c>
      <c r="CB82" s="72">
        <v>-10000000</v>
      </c>
      <c r="CC82" s="72">
        <v>-10000000</v>
      </c>
      <c r="CD82" s="72">
        <v>-10000000</v>
      </c>
      <c r="CE82" s="72">
        <v>-10000000</v>
      </c>
      <c r="CF82" s="72">
        <v>-10000000</v>
      </c>
      <c r="CG82" s="72">
        <v>-10000000</v>
      </c>
      <c r="CH82" s="72">
        <v>-10000000</v>
      </c>
      <c r="CI82" s="72">
        <v>-10000000</v>
      </c>
      <c r="CJ82" s="72">
        <v>-10000000</v>
      </c>
      <c r="CK82" s="72">
        <v>-10000000</v>
      </c>
      <c r="CL82" s="72">
        <v>-10000000</v>
      </c>
      <c r="CM82" s="72">
        <v>-10000000</v>
      </c>
      <c r="CN82" s="72">
        <v>-10000000</v>
      </c>
      <c r="CO82" s="72">
        <v>-10000000</v>
      </c>
      <c r="CP82" s="72">
        <v>-10000000</v>
      </c>
      <c r="CQ82" s="72">
        <v>-10000000</v>
      </c>
      <c r="CR82" s="72">
        <v>-10000000</v>
      </c>
      <c r="CS82" s="72">
        <v>-10000000</v>
      </c>
      <c r="CT82" s="72">
        <v>-10000000</v>
      </c>
      <c r="CU82" s="72">
        <v>-10000000</v>
      </c>
      <c r="CV82" s="72">
        <v>-10000000</v>
      </c>
      <c r="CW82" s="72">
        <v>-10000000</v>
      </c>
      <c r="CX82" s="72">
        <v>-10000000</v>
      </c>
      <c r="CY82" s="72">
        <v>-10000000</v>
      </c>
      <c r="CZ82" s="72">
        <v>-10000000</v>
      </c>
      <c r="DA82" s="72">
        <v>-10000000</v>
      </c>
      <c r="DB82" s="72">
        <v>-10000000</v>
      </c>
      <c r="DC82" s="72">
        <v>-10000000</v>
      </c>
      <c r="DD82" s="72">
        <v>-10000000</v>
      </c>
      <c r="DE82" s="72">
        <v>-10000000</v>
      </c>
      <c r="DF82" s="72">
        <v>-10000000</v>
      </c>
      <c r="DG82" s="72">
        <v>-10000000</v>
      </c>
      <c r="DH82" s="72">
        <v>-10000000</v>
      </c>
      <c r="DI82" s="72">
        <v>-10000000</v>
      </c>
      <c r="DJ82" s="72">
        <v>-10000000</v>
      </c>
      <c r="DK82" s="72">
        <f>'[1]BS 3-8-22'!D762</f>
        <v>-10000000</v>
      </c>
      <c r="DL82" s="72">
        <f>'[1]BS 3-8-22'!F762</f>
        <v>-10000000</v>
      </c>
      <c r="DM82" s="72">
        <f>'[1]BS 3-8-22'!G762</f>
        <v>-10000000</v>
      </c>
      <c r="DN82" s="72">
        <f>'[1]BS 3-8-22'!H762</f>
        <v>-10000000</v>
      </c>
      <c r="DO82" s="72">
        <f>'[1]BS 3-8-22'!I762</f>
        <v>-10000000</v>
      </c>
      <c r="DP82" s="72">
        <f>'[1]BS 3-8-22'!J762</f>
        <v>-10000000</v>
      </c>
      <c r="DQ82" s="72">
        <f>'[1]BS 3-8-22'!K762</f>
        <v>-10000000</v>
      </c>
      <c r="DR82" s="72">
        <f>'[1]BS 3-8-22'!L762</f>
        <v>-10000000</v>
      </c>
      <c r="DS82" s="72">
        <f>'[1]BS 3-8-22'!M762</f>
        <v>-10000000</v>
      </c>
      <c r="DT82" s="72">
        <f>'[1]BS 3-8-22'!N762</f>
        <v>-10000000</v>
      </c>
      <c r="DU82" s="72">
        <f>'[1]BS 3-8-22'!O762</f>
        <v>-10000000</v>
      </c>
      <c r="DV82" s="72">
        <f>'[1]BS 3-8-22'!P762</f>
        <v>-10000000</v>
      </c>
      <c r="DW82" s="72">
        <f>'[1]BS 3-8-22'!Q762</f>
        <v>-10000000</v>
      </c>
      <c r="DX82" s="70">
        <f>IFERROR(VLOOKUP(E82, [1]Jan!$C$25:$E$1000,3,FALSE),0)</f>
        <v>-10000000</v>
      </c>
      <c r="DY82" s="70">
        <f>IFERROR(VLOOKUP(E82, [1]Feb!$C$25:$E$1000,3,FALSE),0)</f>
        <v>-10000000</v>
      </c>
      <c r="DZ82" s="70">
        <f>IFERROR(VLOOKUP(E82, [1]Mar!$C$25:$E$1000,3,FALSE),0)</f>
        <v>-10000000</v>
      </c>
      <c r="EA82" s="70">
        <f>IFERROR(VLOOKUP(E82, [1]Apr!$C$25:$E$1000,3,FALSE),0)</f>
        <v>-10000000</v>
      </c>
      <c r="EB82" s="70">
        <f>IFERROR(VLOOKUP(E82, [1]May!$C$25:$E$1000,3,FALSE),0)</f>
        <v>-10000000</v>
      </c>
      <c r="EC82" s="70">
        <f>IFERROR(VLOOKUP(E82, [1]June!$C$25:$E$1000,3,FALSE),0)</f>
        <v>-10000000</v>
      </c>
      <c r="ED82" s="70">
        <f>IFERROR(VLOOKUP(E82, [1]July!$C$25:$E$1000,3,FALSE),0)</f>
        <v>-10000000</v>
      </c>
      <c r="EE82" s="70">
        <f>IFERROR(VLOOKUP(E82, [1]Aug!$C$25:$E$1000,3,FALSE),0)</f>
        <v>-10000000</v>
      </c>
      <c r="EF82" s="70">
        <f>IFERROR(VLOOKUP(E82, [1]Sept!$C$25:$E$1000,3,FALSE),0)</f>
        <v>-10000000</v>
      </c>
      <c r="EG82" s="70">
        <f>IFERROR(VLOOKUP(E82, [1]Oct!$C$25:$E$1000,3,FALSE),0)</f>
        <v>-10000000</v>
      </c>
      <c r="EH82" s="70">
        <f>IFERROR(VLOOKUP(E82, [1]Nov!$C$25:$E$1000,3,FALSE),0)</f>
        <v>-10000000</v>
      </c>
      <c r="EI82" s="70">
        <f>IFERROR(VLOOKUP(E82, [1]Dec!$C$25:$E$1000,3,FALSE),0)</f>
        <v>-10000000</v>
      </c>
      <c r="EJ82" s="36"/>
      <c r="EK82" s="36"/>
    </row>
    <row r="83" spans="1:141" ht="14.5" outlineLevel="1" x14ac:dyDescent="0.35">
      <c r="A83" s="45">
        <f t="shared" si="71"/>
        <v>76</v>
      </c>
      <c r="B83" s="63"/>
      <c r="C83" s="66">
        <v>221088</v>
      </c>
      <c r="D83" s="67" t="s">
        <v>1331</v>
      </c>
      <c r="E83" s="68">
        <f>VLOOKUP(C83,[1]Map!$A$1:$G$9913,7,FALSE)</f>
        <v>252224</v>
      </c>
      <c r="F83" s="68" t="str">
        <f>VLOOKUP(E83,[1]Map!$G$2:$H$9913,2,FALSE)</f>
        <v>SEC MTN'S 7.72%-2025,09-01</v>
      </c>
      <c r="G83" s="71">
        <v>-20000000</v>
      </c>
      <c r="H83" s="71">
        <v>-20000000</v>
      </c>
      <c r="I83" s="71">
        <v>-20000000</v>
      </c>
      <c r="J83" s="71">
        <v>-20000000</v>
      </c>
      <c r="K83" s="71">
        <v>-20000000</v>
      </c>
      <c r="L83" s="71">
        <v>-20000000</v>
      </c>
      <c r="M83" s="71">
        <v>-20000000</v>
      </c>
      <c r="N83" s="71">
        <v>-20000000</v>
      </c>
      <c r="O83" s="71">
        <v>-20000000</v>
      </c>
      <c r="P83" s="71">
        <v>-20000000</v>
      </c>
      <c r="Q83" s="71">
        <v>-20000000</v>
      </c>
      <c r="R83" s="71">
        <v>-20000000</v>
      </c>
      <c r="S83" s="71">
        <v>-20000000</v>
      </c>
      <c r="T83" s="71">
        <v>-20000000</v>
      </c>
      <c r="U83" s="71">
        <v>-20000000</v>
      </c>
      <c r="V83" s="71">
        <v>-20000000</v>
      </c>
      <c r="W83" s="71">
        <v>-20000000</v>
      </c>
      <c r="X83" s="71">
        <v>-20000000</v>
      </c>
      <c r="Y83" s="71">
        <v>-20000000</v>
      </c>
      <c r="Z83" s="71">
        <v>-20000000</v>
      </c>
      <c r="AA83" s="71">
        <v>-20000000</v>
      </c>
      <c r="AB83" s="71">
        <v>-20000000</v>
      </c>
      <c r="AC83" s="71">
        <v>-20000000</v>
      </c>
      <c r="AD83" s="71">
        <v>-20000000</v>
      </c>
      <c r="AE83" s="72">
        <v>-20000000</v>
      </c>
      <c r="AF83" s="72">
        <v>-20000000</v>
      </c>
      <c r="AG83" s="72">
        <v>-20000000</v>
      </c>
      <c r="AH83" s="72">
        <v>-20000000</v>
      </c>
      <c r="AI83" s="72">
        <v>-20000000</v>
      </c>
      <c r="AJ83" s="72">
        <v>-20000000</v>
      </c>
      <c r="AK83" s="72">
        <v>-20000000</v>
      </c>
      <c r="AL83" s="72">
        <v>-20000000</v>
      </c>
      <c r="AM83" s="72">
        <v>-20000000</v>
      </c>
      <c r="AN83" s="72">
        <v>-20000000</v>
      </c>
      <c r="AO83" s="72">
        <v>-20000000</v>
      </c>
      <c r="AP83" s="72">
        <v>-20000000</v>
      </c>
      <c r="AQ83" s="72">
        <v>-20000000</v>
      </c>
      <c r="AR83" s="72">
        <v>-20000000</v>
      </c>
      <c r="AS83" s="72">
        <v>-20000000</v>
      </c>
      <c r="AT83" s="72">
        <v>-20000000</v>
      </c>
      <c r="AU83" s="72">
        <v>-20000000</v>
      </c>
      <c r="AV83" s="72">
        <v>-20000000</v>
      </c>
      <c r="AW83" s="72">
        <v>-20000000</v>
      </c>
      <c r="AX83" s="72">
        <v>-20000000</v>
      </c>
      <c r="AY83" s="72">
        <v>-20000000</v>
      </c>
      <c r="AZ83" s="72">
        <v>-20000000</v>
      </c>
      <c r="BA83" s="72">
        <v>-20000000</v>
      </c>
      <c r="BB83" s="72">
        <v>-20000000</v>
      </c>
      <c r="BC83" s="72">
        <v>-20000000</v>
      </c>
      <c r="BD83" s="72">
        <v>-20000000</v>
      </c>
      <c r="BE83" s="72">
        <v>-20000000</v>
      </c>
      <c r="BF83" s="72">
        <v>-20000000</v>
      </c>
      <c r="BG83" s="72">
        <v>-20000000</v>
      </c>
      <c r="BH83" s="72">
        <v>-20000000</v>
      </c>
      <c r="BI83" s="72">
        <v>-20000000</v>
      </c>
      <c r="BJ83" s="72">
        <v>-20000000</v>
      </c>
      <c r="BK83" s="72">
        <v>-20000000</v>
      </c>
      <c r="BL83" s="72">
        <v>-20000000</v>
      </c>
      <c r="BM83" s="72">
        <v>-20000000</v>
      </c>
      <c r="BN83" s="72">
        <v>-20000000</v>
      </c>
      <c r="BO83" s="72">
        <v>-20000000</v>
      </c>
      <c r="BP83" s="72">
        <v>-20000000</v>
      </c>
      <c r="BQ83" s="72">
        <v>-20000000</v>
      </c>
      <c r="BR83" s="72">
        <v>-20000000</v>
      </c>
      <c r="BS83" s="72">
        <v>-20000000</v>
      </c>
      <c r="BT83" s="72">
        <v>-20000000</v>
      </c>
      <c r="BU83" s="72">
        <v>-20000000</v>
      </c>
      <c r="BV83" s="72">
        <v>-20000000</v>
      </c>
      <c r="BW83" s="72">
        <v>-20000000</v>
      </c>
      <c r="BX83" s="72">
        <v>-20000000</v>
      </c>
      <c r="BY83" s="72">
        <v>-20000000</v>
      </c>
      <c r="BZ83" s="72">
        <v>-20000000</v>
      </c>
      <c r="CA83" s="72">
        <v>-20000000</v>
      </c>
      <c r="CB83" s="72">
        <v>-20000000</v>
      </c>
      <c r="CC83" s="72">
        <v>-20000000</v>
      </c>
      <c r="CD83" s="72">
        <v>-20000000</v>
      </c>
      <c r="CE83" s="72">
        <v>-20000000</v>
      </c>
      <c r="CF83" s="72">
        <v>-20000000</v>
      </c>
      <c r="CG83" s="72">
        <v>-20000000</v>
      </c>
      <c r="CH83" s="72">
        <v>-20000000</v>
      </c>
      <c r="CI83" s="72">
        <v>-20000000</v>
      </c>
      <c r="CJ83" s="72">
        <v>-20000000</v>
      </c>
      <c r="CK83" s="72">
        <v>-20000000</v>
      </c>
      <c r="CL83" s="72">
        <v>-20000000</v>
      </c>
      <c r="CM83" s="72">
        <v>-20000000</v>
      </c>
      <c r="CN83" s="72">
        <v>-20000000</v>
      </c>
      <c r="CO83" s="72">
        <v>-20000000</v>
      </c>
      <c r="CP83" s="72">
        <v>-20000000</v>
      </c>
      <c r="CQ83" s="72">
        <v>-20000000</v>
      </c>
      <c r="CR83" s="72">
        <v>-20000000</v>
      </c>
      <c r="CS83" s="72">
        <v>-20000000</v>
      </c>
      <c r="CT83" s="72">
        <v>-20000000</v>
      </c>
      <c r="CU83" s="72">
        <v>-20000000</v>
      </c>
      <c r="CV83" s="72">
        <v>-20000000</v>
      </c>
      <c r="CW83" s="72">
        <v>-20000000</v>
      </c>
      <c r="CX83" s="72">
        <v>-20000000</v>
      </c>
      <c r="CY83" s="72">
        <v>-20000000</v>
      </c>
      <c r="CZ83" s="72">
        <v>-20000000</v>
      </c>
      <c r="DA83" s="72">
        <v>-20000000</v>
      </c>
      <c r="DB83" s="72">
        <v>-20000000</v>
      </c>
      <c r="DC83" s="72">
        <v>-20000000</v>
      </c>
      <c r="DD83" s="72">
        <v>-20000000</v>
      </c>
      <c r="DE83" s="72">
        <v>-20000000</v>
      </c>
      <c r="DF83" s="72">
        <v>-20000000</v>
      </c>
      <c r="DG83" s="72">
        <v>-20000000</v>
      </c>
      <c r="DH83" s="72">
        <v>-20000000</v>
      </c>
      <c r="DI83" s="72">
        <v>-20000000</v>
      </c>
      <c r="DJ83" s="72">
        <v>-20000000</v>
      </c>
      <c r="DK83" s="72">
        <f>'[1]BS 3-8-22'!D763</f>
        <v>-20000000</v>
      </c>
      <c r="DL83" s="72">
        <f>'[1]BS 3-8-22'!F763</f>
        <v>-20000000</v>
      </c>
      <c r="DM83" s="72">
        <f>'[1]BS 3-8-22'!G763</f>
        <v>-20000000</v>
      </c>
      <c r="DN83" s="72">
        <f>'[1]BS 3-8-22'!H763</f>
        <v>-20000000</v>
      </c>
      <c r="DO83" s="72">
        <f>'[1]BS 3-8-22'!I763</f>
        <v>-20000000</v>
      </c>
      <c r="DP83" s="72">
        <f>'[1]BS 3-8-22'!J763</f>
        <v>-20000000</v>
      </c>
      <c r="DQ83" s="72">
        <f>'[1]BS 3-8-22'!K763</f>
        <v>-20000000</v>
      </c>
      <c r="DR83" s="72">
        <f>'[1]BS 3-8-22'!L763</f>
        <v>-20000000</v>
      </c>
      <c r="DS83" s="72">
        <f>'[1]BS 3-8-22'!M763</f>
        <v>-20000000</v>
      </c>
      <c r="DT83" s="72">
        <f>'[1]BS 3-8-22'!N763</f>
        <v>-20000000</v>
      </c>
      <c r="DU83" s="72">
        <f>'[1]BS 3-8-22'!O763</f>
        <v>-20000000</v>
      </c>
      <c r="DV83" s="72">
        <f>'[1]BS 3-8-22'!P763</f>
        <v>-20000000</v>
      </c>
      <c r="DW83" s="72">
        <f>'[1]BS 3-8-22'!Q763</f>
        <v>-20000000</v>
      </c>
      <c r="DX83" s="70">
        <f>IFERROR(VLOOKUP(E83, [1]Jan!$C$25:$E$1000,3,FALSE),0)</f>
        <v>-20000000</v>
      </c>
      <c r="DY83" s="70">
        <f>IFERROR(VLOOKUP(E83, [1]Feb!$C$25:$E$1000,3,FALSE),0)</f>
        <v>-20000000</v>
      </c>
      <c r="DZ83" s="70">
        <f>IFERROR(VLOOKUP(E83, [1]Mar!$C$25:$E$1000,3,FALSE),0)</f>
        <v>-20000000</v>
      </c>
      <c r="EA83" s="70">
        <f>IFERROR(VLOOKUP(E83, [1]Apr!$C$25:$E$1000,3,FALSE),0)</f>
        <v>-20000000</v>
      </c>
      <c r="EB83" s="70">
        <f>IFERROR(VLOOKUP(E83, [1]May!$C$25:$E$1000,3,FALSE),0)</f>
        <v>-20000000</v>
      </c>
      <c r="EC83" s="70">
        <f>IFERROR(VLOOKUP(E83, [1]June!$C$25:$E$1000,3,FALSE),0)</f>
        <v>-20000000</v>
      </c>
      <c r="ED83" s="70">
        <f>IFERROR(VLOOKUP(E83, [1]July!$C$25:$E$1000,3,FALSE),0)</f>
        <v>-20000000</v>
      </c>
      <c r="EE83" s="70">
        <f>IFERROR(VLOOKUP(E83, [1]Aug!$C$25:$E$1000,3,FALSE),0)</f>
        <v>-20000000</v>
      </c>
      <c r="EF83" s="70">
        <f>IFERROR(VLOOKUP(E83, [1]Sept!$C$25:$E$1000,3,FALSE),0)</f>
        <v>-20000000</v>
      </c>
      <c r="EG83" s="70">
        <f>IFERROR(VLOOKUP(E83, [1]Oct!$C$25:$E$1000,3,FALSE),0)</f>
        <v>-20000000</v>
      </c>
      <c r="EH83" s="70">
        <f>IFERROR(VLOOKUP(E83, [1]Nov!$C$25:$E$1000,3,FALSE),0)</f>
        <v>-20000000</v>
      </c>
      <c r="EI83" s="70">
        <f>IFERROR(VLOOKUP(E83, [1]Dec!$C$25:$E$1000,3,FALSE),0)</f>
        <v>-20000000</v>
      </c>
      <c r="EJ83" s="36"/>
      <c r="EK83" s="36"/>
    </row>
    <row r="84" spans="1:141" ht="14.5" outlineLevel="1" x14ac:dyDescent="0.35">
      <c r="A84" s="45">
        <f t="shared" si="71"/>
        <v>77</v>
      </c>
      <c r="B84" s="63"/>
      <c r="C84" s="66">
        <v>221094</v>
      </c>
      <c r="D84" s="67" t="s">
        <v>1333</v>
      </c>
      <c r="E84" s="68">
        <f>VLOOKUP(C84,[1]Map!$A$1:$G$9913,7,FALSE)</f>
        <v>252226</v>
      </c>
      <c r="F84" s="68" t="str">
        <f>VLOOKUP(E84,[1]Map!$G$2:$H$9913,2,FALSE)</f>
        <v>SEC MTN'S 5.82%-2032, 9-2</v>
      </c>
      <c r="G84" s="71">
        <v>-30000000</v>
      </c>
      <c r="H84" s="71">
        <v>-30000000</v>
      </c>
      <c r="I84" s="71">
        <v>-30000000</v>
      </c>
      <c r="J84" s="71">
        <v>-30000000</v>
      </c>
      <c r="K84" s="71">
        <v>-30000000</v>
      </c>
      <c r="L84" s="71">
        <v>-30000000</v>
      </c>
      <c r="M84" s="71">
        <v>-30000000</v>
      </c>
      <c r="N84" s="71">
        <v>-30000000</v>
      </c>
      <c r="O84" s="71">
        <v>-30000000</v>
      </c>
      <c r="P84" s="71">
        <v>-30000000</v>
      </c>
      <c r="Q84" s="71">
        <v>-30000000</v>
      </c>
      <c r="R84" s="71">
        <v>-30000000</v>
      </c>
      <c r="S84" s="71">
        <v>-30000000</v>
      </c>
      <c r="T84" s="71">
        <v>-30000000</v>
      </c>
      <c r="U84" s="71">
        <v>-30000000</v>
      </c>
      <c r="V84" s="71">
        <v>-30000000</v>
      </c>
      <c r="W84" s="71">
        <v>-30000000</v>
      </c>
      <c r="X84" s="71">
        <v>-30000000</v>
      </c>
      <c r="Y84" s="71">
        <v>-30000000</v>
      </c>
      <c r="Z84" s="71">
        <v>-30000000</v>
      </c>
      <c r="AA84" s="71">
        <v>-30000000</v>
      </c>
      <c r="AB84" s="71">
        <v>-30000000</v>
      </c>
      <c r="AC84" s="71">
        <v>-30000000</v>
      </c>
      <c r="AD84" s="71">
        <v>-30000000</v>
      </c>
      <c r="AE84" s="72">
        <v>-30000000</v>
      </c>
      <c r="AF84" s="72">
        <v>-30000000</v>
      </c>
      <c r="AG84" s="72">
        <v>-30000000</v>
      </c>
      <c r="AH84" s="72">
        <v>-30000000</v>
      </c>
      <c r="AI84" s="72">
        <v>-30000000</v>
      </c>
      <c r="AJ84" s="72">
        <v>-30000000</v>
      </c>
      <c r="AK84" s="72">
        <v>-30000000</v>
      </c>
      <c r="AL84" s="72">
        <v>-30000000</v>
      </c>
      <c r="AM84" s="72">
        <v>-30000000</v>
      </c>
      <c r="AN84" s="72">
        <v>-30000000</v>
      </c>
      <c r="AO84" s="72">
        <v>-30000000</v>
      </c>
      <c r="AP84" s="72">
        <v>-30000000</v>
      </c>
      <c r="AQ84" s="72">
        <v>-30000000</v>
      </c>
      <c r="AR84" s="72">
        <v>-30000000</v>
      </c>
      <c r="AS84" s="72">
        <v>-30000000</v>
      </c>
      <c r="AT84" s="72">
        <v>-30000000</v>
      </c>
      <c r="AU84" s="72">
        <v>-30000000</v>
      </c>
      <c r="AV84" s="72">
        <v>-30000000</v>
      </c>
      <c r="AW84" s="72">
        <v>-30000000</v>
      </c>
      <c r="AX84" s="72">
        <v>-30000000</v>
      </c>
      <c r="AY84" s="72">
        <v>-30000000</v>
      </c>
      <c r="AZ84" s="72">
        <v>-30000000</v>
      </c>
      <c r="BA84" s="72">
        <v>-30000000</v>
      </c>
      <c r="BB84" s="72">
        <v>-30000000</v>
      </c>
      <c r="BC84" s="72">
        <v>-30000000</v>
      </c>
      <c r="BD84" s="72">
        <v>-30000000</v>
      </c>
      <c r="BE84" s="72">
        <v>-30000000</v>
      </c>
      <c r="BF84" s="72">
        <v>-30000000</v>
      </c>
      <c r="BG84" s="72">
        <v>-30000000</v>
      </c>
      <c r="BH84" s="72">
        <v>-30000000</v>
      </c>
      <c r="BI84" s="72">
        <v>-30000000</v>
      </c>
      <c r="BJ84" s="72">
        <v>-30000000</v>
      </c>
      <c r="BK84" s="72">
        <v>-30000000</v>
      </c>
      <c r="BL84" s="72">
        <v>-30000000</v>
      </c>
      <c r="BM84" s="72">
        <v>-30000000</v>
      </c>
      <c r="BN84" s="72">
        <v>-30000000</v>
      </c>
      <c r="BO84" s="72">
        <v>-30000000</v>
      </c>
      <c r="BP84" s="72">
        <v>-30000000</v>
      </c>
      <c r="BQ84" s="72">
        <v>-30000000</v>
      </c>
      <c r="BR84" s="72">
        <v>-30000000</v>
      </c>
      <c r="BS84" s="72">
        <v>-30000000</v>
      </c>
      <c r="BT84" s="72">
        <v>-30000000</v>
      </c>
      <c r="BU84" s="72">
        <v>-30000000</v>
      </c>
      <c r="BV84" s="72">
        <v>-30000000</v>
      </c>
      <c r="BW84" s="72">
        <v>-30000000</v>
      </c>
      <c r="BX84" s="72">
        <v>-30000000</v>
      </c>
      <c r="BY84" s="72">
        <v>-30000000</v>
      </c>
      <c r="BZ84" s="72">
        <v>-30000000</v>
      </c>
      <c r="CA84" s="72">
        <v>-30000000</v>
      </c>
      <c r="CB84" s="72">
        <v>-30000000</v>
      </c>
      <c r="CC84" s="72">
        <v>-30000000</v>
      </c>
      <c r="CD84" s="72">
        <v>-30000000</v>
      </c>
      <c r="CE84" s="72">
        <v>-30000000</v>
      </c>
      <c r="CF84" s="72">
        <v>-30000000</v>
      </c>
      <c r="CG84" s="72">
        <v>-30000000</v>
      </c>
      <c r="CH84" s="72">
        <v>-30000000</v>
      </c>
      <c r="CI84" s="72">
        <v>-30000000</v>
      </c>
      <c r="CJ84" s="72">
        <v>-30000000</v>
      </c>
      <c r="CK84" s="72">
        <v>-30000000</v>
      </c>
      <c r="CL84" s="72">
        <v>-30000000</v>
      </c>
      <c r="CM84" s="72">
        <v>-30000000</v>
      </c>
      <c r="CN84" s="72">
        <v>-30000000</v>
      </c>
      <c r="CO84" s="72">
        <v>-30000000</v>
      </c>
      <c r="CP84" s="72">
        <v>-30000000</v>
      </c>
      <c r="CQ84" s="72">
        <v>-30000000</v>
      </c>
      <c r="CR84" s="72">
        <v>-30000000</v>
      </c>
      <c r="CS84" s="72">
        <v>-30000000</v>
      </c>
      <c r="CT84" s="72">
        <v>-30000000</v>
      </c>
      <c r="CU84" s="72">
        <v>-30000000</v>
      </c>
      <c r="CV84" s="72">
        <v>-30000000</v>
      </c>
      <c r="CW84" s="72">
        <v>-30000000</v>
      </c>
      <c r="CX84" s="72">
        <v>-30000000</v>
      </c>
      <c r="CY84" s="72">
        <v>-30000000</v>
      </c>
      <c r="CZ84" s="72">
        <v>-30000000</v>
      </c>
      <c r="DA84" s="72">
        <v>-30000000</v>
      </c>
      <c r="DB84" s="72">
        <v>-30000000</v>
      </c>
      <c r="DC84" s="72">
        <v>-30000000</v>
      </c>
      <c r="DD84" s="72">
        <v>-30000000</v>
      </c>
      <c r="DE84" s="72">
        <v>-30000000</v>
      </c>
      <c r="DF84" s="72">
        <v>-30000000</v>
      </c>
      <c r="DG84" s="72">
        <v>-30000000</v>
      </c>
      <c r="DH84" s="72">
        <v>-30000000</v>
      </c>
      <c r="DI84" s="72">
        <v>-30000000</v>
      </c>
      <c r="DJ84" s="72">
        <v>-30000000</v>
      </c>
      <c r="DK84" s="72">
        <f>'[1]BS 3-8-22'!D764</f>
        <v>-30000000</v>
      </c>
      <c r="DL84" s="72">
        <f>'[1]BS 3-8-22'!F764</f>
        <v>-30000000</v>
      </c>
      <c r="DM84" s="72">
        <f>'[1]BS 3-8-22'!G764</f>
        <v>-30000000</v>
      </c>
      <c r="DN84" s="72">
        <f>'[1]BS 3-8-22'!H764</f>
        <v>-30000000</v>
      </c>
      <c r="DO84" s="72">
        <f>'[1]BS 3-8-22'!I764</f>
        <v>-30000000</v>
      </c>
      <c r="DP84" s="72">
        <f>'[1]BS 3-8-22'!J764</f>
        <v>-30000000</v>
      </c>
      <c r="DQ84" s="72">
        <f>'[1]BS 3-8-22'!K764</f>
        <v>-30000000</v>
      </c>
      <c r="DR84" s="72">
        <f>'[1]BS 3-8-22'!L764</f>
        <v>-30000000</v>
      </c>
      <c r="DS84" s="72">
        <f>'[1]BS 3-8-22'!M764</f>
        <v>-30000000</v>
      </c>
      <c r="DT84" s="72">
        <f>'[1]BS 3-8-22'!N764</f>
        <v>-30000000</v>
      </c>
      <c r="DU84" s="72">
        <f>'[1]BS 3-8-22'!O764</f>
        <v>-30000000</v>
      </c>
      <c r="DV84" s="72">
        <f>'[1]BS 3-8-22'!P764</f>
        <v>-30000000</v>
      </c>
      <c r="DW84" s="72">
        <f>'[1]BS 3-8-22'!Q764</f>
        <v>-30000000</v>
      </c>
      <c r="DX84" s="70">
        <f>IFERROR(VLOOKUP(E84, [1]Jan!$C$25:$E$1000,3,FALSE),0)</f>
        <v>-30000000</v>
      </c>
      <c r="DY84" s="70">
        <f>IFERROR(VLOOKUP(E84, [1]Feb!$C$25:$E$1000,3,FALSE),0)</f>
        <v>-30000000</v>
      </c>
      <c r="DZ84" s="70">
        <f>IFERROR(VLOOKUP(E84, [1]Mar!$C$25:$E$1000,3,FALSE),0)</f>
        <v>-30000000</v>
      </c>
      <c r="EA84" s="70">
        <f>IFERROR(VLOOKUP(E84, [1]Apr!$C$25:$E$1000,3,FALSE),0)</f>
        <v>-30000000</v>
      </c>
      <c r="EB84" s="70">
        <f>IFERROR(VLOOKUP(E84, [1]May!$C$25:$E$1000,3,FALSE),0)</f>
        <v>-30000000</v>
      </c>
      <c r="EC84" s="70">
        <f>IFERROR(VLOOKUP(E84, [1]June!$C$25:$E$1000,3,FALSE),0)</f>
        <v>-30000000</v>
      </c>
      <c r="ED84" s="70">
        <f>IFERROR(VLOOKUP(E84, [1]July!$C$25:$E$1000,3,FALSE),0)</f>
        <v>-30000000</v>
      </c>
      <c r="EE84" s="70">
        <f>IFERROR(VLOOKUP(E84, [1]Aug!$C$25:$E$1000,3,FALSE),0)</f>
        <v>-30000000</v>
      </c>
      <c r="EF84" s="70">
        <f>IFERROR(VLOOKUP(E84, [1]Sept!$C$25:$E$1000,3,FALSE),0)</f>
        <v>-30000000</v>
      </c>
      <c r="EG84" s="70">
        <f>IFERROR(VLOOKUP(E84, [1]Oct!$C$25:$E$1000,3,FALSE),0)</f>
        <v>-30000000</v>
      </c>
      <c r="EH84" s="70">
        <f>IFERROR(VLOOKUP(E84, [1]Nov!$C$25:$E$1000,3,FALSE),0)</f>
        <v>-30000000</v>
      </c>
      <c r="EI84" s="70">
        <f>IFERROR(VLOOKUP(E84, [1]Dec!$C$25:$E$1000,3,FALSE),0)</f>
        <v>-30000000</v>
      </c>
      <c r="EJ84" s="36"/>
      <c r="EK84" s="36"/>
    </row>
    <row r="85" spans="1:141" ht="14.5" outlineLevel="1" x14ac:dyDescent="0.35">
      <c r="A85" s="45">
        <f t="shared" si="71"/>
        <v>78</v>
      </c>
      <c r="B85" s="63"/>
      <c r="C85" s="66">
        <v>221095</v>
      </c>
      <c r="D85" s="67" t="s">
        <v>1335</v>
      </c>
      <c r="E85" s="68">
        <f>VLOOKUP(C85,[1]Map!$A$1:$G$9913,7,FALSE)</f>
        <v>252228</v>
      </c>
      <c r="F85" s="68" t="str">
        <f>VLOOKUP(E85,[1]Map!$G$2:$H$9913,2,FALSE)</f>
        <v>SEC MTN'S 5.66%-2033, 2-25</v>
      </c>
      <c r="G85" s="71">
        <v>-40000000</v>
      </c>
      <c r="H85" s="71">
        <v>-40000000</v>
      </c>
      <c r="I85" s="71">
        <v>-40000000</v>
      </c>
      <c r="J85" s="71">
        <v>-40000000</v>
      </c>
      <c r="K85" s="71">
        <v>-40000000</v>
      </c>
      <c r="L85" s="71">
        <v>-40000000</v>
      </c>
      <c r="M85" s="71">
        <v>-40000000</v>
      </c>
      <c r="N85" s="71">
        <v>-40000000</v>
      </c>
      <c r="O85" s="71">
        <v>-40000000</v>
      </c>
      <c r="P85" s="71">
        <v>-40000000</v>
      </c>
      <c r="Q85" s="71">
        <v>-40000000</v>
      </c>
      <c r="R85" s="71">
        <v>-40000000</v>
      </c>
      <c r="S85" s="71">
        <v>-40000000</v>
      </c>
      <c r="T85" s="71">
        <v>-40000000</v>
      </c>
      <c r="U85" s="71">
        <v>-40000000</v>
      </c>
      <c r="V85" s="71">
        <v>-40000000</v>
      </c>
      <c r="W85" s="71">
        <v>-40000000</v>
      </c>
      <c r="X85" s="71">
        <v>-40000000</v>
      </c>
      <c r="Y85" s="71">
        <v>-40000000</v>
      </c>
      <c r="Z85" s="71">
        <v>-40000000</v>
      </c>
      <c r="AA85" s="71">
        <v>-40000000</v>
      </c>
      <c r="AB85" s="71">
        <v>-40000000</v>
      </c>
      <c r="AC85" s="71">
        <v>-40000000</v>
      </c>
      <c r="AD85" s="71">
        <v>-40000000</v>
      </c>
      <c r="AE85" s="72">
        <v>-40000000</v>
      </c>
      <c r="AF85" s="72">
        <v>-40000000</v>
      </c>
      <c r="AG85" s="72">
        <v>-40000000</v>
      </c>
      <c r="AH85" s="72">
        <v>-40000000</v>
      </c>
      <c r="AI85" s="72">
        <v>-40000000</v>
      </c>
      <c r="AJ85" s="72">
        <v>-40000000</v>
      </c>
      <c r="AK85" s="72">
        <v>-40000000</v>
      </c>
      <c r="AL85" s="72">
        <v>-40000000</v>
      </c>
      <c r="AM85" s="72">
        <v>-40000000</v>
      </c>
      <c r="AN85" s="72">
        <v>-40000000</v>
      </c>
      <c r="AO85" s="72">
        <v>-40000000</v>
      </c>
      <c r="AP85" s="72">
        <v>-40000000</v>
      </c>
      <c r="AQ85" s="72">
        <v>-40000000</v>
      </c>
      <c r="AR85" s="72">
        <v>-40000000</v>
      </c>
      <c r="AS85" s="72">
        <v>-40000000</v>
      </c>
      <c r="AT85" s="72">
        <v>-40000000</v>
      </c>
      <c r="AU85" s="72">
        <v>-40000000</v>
      </c>
      <c r="AV85" s="72">
        <v>-40000000</v>
      </c>
      <c r="AW85" s="72">
        <v>-40000000</v>
      </c>
      <c r="AX85" s="72">
        <v>-40000000</v>
      </c>
      <c r="AY85" s="72">
        <v>-40000000</v>
      </c>
      <c r="AZ85" s="72">
        <v>-40000000</v>
      </c>
      <c r="BA85" s="72">
        <v>-40000000</v>
      </c>
      <c r="BB85" s="72">
        <v>-40000000</v>
      </c>
      <c r="BC85" s="72">
        <v>-40000000</v>
      </c>
      <c r="BD85" s="72">
        <v>-40000000</v>
      </c>
      <c r="BE85" s="72">
        <v>-40000000</v>
      </c>
      <c r="BF85" s="72">
        <v>-40000000</v>
      </c>
      <c r="BG85" s="72">
        <v>-40000000</v>
      </c>
      <c r="BH85" s="72">
        <v>-40000000</v>
      </c>
      <c r="BI85" s="72">
        <v>-40000000</v>
      </c>
      <c r="BJ85" s="72">
        <v>-40000000</v>
      </c>
      <c r="BK85" s="72">
        <v>-40000000</v>
      </c>
      <c r="BL85" s="72">
        <v>-40000000</v>
      </c>
      <c r="BM85" s="72">
        <v>-40000000</v>
      </c>
      <c r="BN85" s="72">
        <v>-40000000</v>
      </c>
      <c r="BO85" s="72">
        <v>-40000000</v>
      </c>
      <c r="BP85" s="72">
        <v>-40000000</v>
      </c>
      <c r="BQ85" s="72">
        <v>-40000000</v>
      </c>
      <c r="BR85" s="72">
        <v>-40000000</v>
      </c>
      <c r="BS85" s="72">
        <v>-40000000</v>
      </c>
      <c r="BT85" s="72">
        <v>-40000000</v>
      </c>
      <c r="BU85" s="72">
        <v>-40000000</v>
      </c>
      <c r="BV85" s="72">
        <v>-40000000</v>
      </c>
      <c r="BW85" s="72">
        <v>-40000000</v>
      </c>
      <c r="BX85" s="72">
        <v>-40000000</v>
      </c>
      <c r="BY85" s="72">
        <v>-40000000</v>
      </c>
      <c r="BZ85" s="72">
        <v>-40000000</v>
      </c>
      <c r="CA85" s="72">
        <v>-40000000</v>
      </c>
      <c r="CB85" s="72">
        <v>-40000000</v>
      </c>
      <c r="CC85" s="72">
        <v>-40000000</v>
      </c>
      <c r="CD85" s="72">
        <v>-40000000</v>
      </c>
      <c r="CE85" s="72">
        <v>-40000000</v>
      </c>
      <c r="CF85" s="72">
        <v>-40000000</v>
      </c>
      <c r="CG85" s="72">
        <v>-40000000</v>
      </c>
      <c r="CH85" s="72">
        <v>-40000000</v>
      </c>
      <c r="CI85" s="72">
        <v>-40000000</v>
      </c>
      <c r="CJ85" s="72">
        <v>-40000000</v>
      </c>
      <c r="CK85" s="72">
        <v>-40000000</v>
      </c>
      <c r="CL85" s="72">
        <v>-40000000</v>
      </c>
      <c r="CM85" s="72">
        <v>-40000000</v>
      </c>
      <c r="CN85" s="72">
        <v>-40000000</v>
      </c>
      <c r="CO85" s="72">
        <v>-40000000</v>
      </c>
      <c r="CP85" s="72">
        <v>-40000000</v>
      </c>
      <c r="CQ85" s="72">
        <v>-40000000</v>
      </c>
      <c r="CR85" s="72">
        <v>-40000000</v>
      </c>
      <c r="CS85" s="72">
        <v>-40000000</v>
      </c>
      <c r="CT85" s="72">
        <v>-40000000</v>
      </c>
      <c r="CU85" s="72">
        <v>-40000000</v>
      </c>
      <c r="CV85" s="72">
        <v>-40000000</v>
      </c>
      <c r="CW85" s="72">
        <v>-40000000</v>
      </c>
      <c r="CX85" s="72">
        <v>-40000000</v>
      </c>
      <c r="CY85" s="72">
        <v>-40000000</v>
      </c>
      <c r="CZ85" s="72">
        <v>-40000000</v>
      </c>
      <c r="DA85" s="72">
        <v>-40000000</v>
      </c>
      <c r="DB85" s="72">
        <v>-40000000</v>
      </c>
      <c r="DC85" s="72">
        <v>-40000000</v>
      </c>
      <c r="DD85" s="72">
        <v>-40000000</v>
      </c>
      <c r="DE85" s="72">
        <v>-40000000</v>
      </c>
      <c r="DF85" s="72">
        <v>-40000000</v>
      </c>
      <c r="DG85" s="72">
        <v>-40000000</v>
      </c>
      <c r="DH85" s="72">
        <v>-40000000</v>
      </c>
      <c r="DI85" s="72">
        <v>-40000000</v>
      </c>
      <c r="DJ85" s="72">
        <v>-40000000</v>
      </c>
      <c r="DK85" s="72">
        <f>'[1]BS 3-8-22'!D765</f>
        <v>-40000000</v>
      </c>
      <c r="DL85" s="72">
        <f>'[1]BS 3-8-22'!F765</f>
        <v>-40000000</v>
      </c>
      <c r="DM85" s="72">
        <f>'[1]BS 3-8-22'!G765</f>
        <v>-40000000</v>
      </c>
      <c r="DN85" s="72">
        <f>'[1]BS 3-8-22'!H765</f>
        <v>-40000000</v>
      </c>
      <c r="DO85" s="72">
        <f>'[1]BS 3-8-22'!I765</f>
        <v>-40000000</v>
      </c>
      <c r="DP85" s="72">
        <f>'[1]BS 3-8-22'!J765</f>
        <v>-40000000</v>
      </c>
      <c r="DQ85" s="72">
        <f>'[1]BS 3-8-22'!K765</f>
        <v>-40000000</v>
      </c>
      <c r="DR85" s="72">
        <f>'[1]BS 3-8-22'!L765</f>
        <v>-40000000</v>
      </c>
      <c r="DS85" s="72">
        <f>'[1]BS 3-8-22'!M765</f>
        <v>-40000000</v>
      </c>
      <c r="DT85" s="72">
        <f>'[1]BS 3-8-22'!N765</f>
        <v>-40000000</v>
      </c>
      <c r="DU85" s="72">
        <f>'[1]BS 3-8-22'!O765</f>
        <v>-40000000</v>
      </c>
      <c r="DV85" s="72">
        <f>'[1]BS 3-8-22'!P765</f>
        <v>-40000000</v>
      </c>
      <c r="DW85" s="72">
        <f>'[1]BS 3-8-22'!Q765</f>
        <v>-40000000</v>
      </c>
      <c r="DX85" s="70">
        <f>IFERROR(VLOOKUP(E85, [1]Jan!$C$25:$E$1000,3,FALSE),0)</f>
        <v>-40000000</v>
      </c>
      <c r="DY85" s="70">
        <f>IFERROR(VLOOKUP(E85, [1]Feb!$C$25:$E$1000,3,FALSE),0)</f>
        <v>-40000000</v>
      </c>
      <c r="DZ85" s="70">
        <f>IFERROR(VLOOKUP(E85, [1]Mar!$C$25:$E$1000,3,FALSE),0)</f>
        <v>-40000000</v>
      </c>
      <c r="EA85" s="70">
        <f>IFERROR(VLOOKUP(E85, [1]Apr!$C$25:$E$1000,3,FALSE),0)</f>
        <v>-40000000</v>
      </c>
      <c r="EB85" s="70">
        <f>IFERROR(VLOOKUP(E85, [1]May!$C$25:$E$1000,3,FALSE),0)</f>
        <v>-40000000</v>
      </c>
      <c r="EC85" s="70">
        <f>IFERROR(VLOOKUP(E85, [1]June!$C$25:$E$1000,3,FALSE),0)</f>
        <v>-40000000</v>
      </c>
      <c r="ED85" s="70">
        <f>IFERROR(VLOOKUP(E85, [1]July!$C$25:$E$1000,3,FALSE),0)</f>
        <v>-40000000</v>
      </c>
      <c r="EE85" s="70">
        <f>IFERROR(VLOOKUP(E85, [1]Aug!$C$25:$E$1000,3,FALSE),0)</f>
        <v>-40000000</v>
      </c>
      <c r="EF85" s="70">
        <f>IFERROR(VLOOKUP(E85, [1]Sept!$C$25:$E$1000,3,FALSE),0)</f>
        <v>-40000000</v>
      </c>
      <c r="EG85" s="70">
        <f>IFERROR(VLOOKUP(E85, [1]Oct!$C$25:$E$1000,3,FALSE),0)</f>
        <v>-40000000</v>
      </c>
      <c r="EH85" s="70">
        <f>IFERROR(VLOOKUP(E85, [1]Nov!$C$25:$E$1000,3,FALSE),0)</f>
        <v>-40000000</v>
      </c>
      <c r="EI85" s="70">
        <f>IFERROR(VLOOKUP(E85, [1]Dec!$C$25:$E$1000,3,FALSE),0)</f>
        <v>-40000000</v>
      </c>
      <c r="EJ85" s="36"/>
      <c r="EK85" s="36"/>
    </row>
    <row r="86" spans="1:141" ht="14.5" outlineLevel="1" x14ac:dyDescent="0.35">
      <c r="A86" s="45">
        <f t="shared" si="71"/>
        <v>79</v>
      </c>
      <c r="B86" s="63"/>
      <c r="C86" s="66">
        <v>221097</v>
      </c>
      <c r="D86" s="67" t="s">
        <v>1337</v>
      </c>
      <c r="E86" s="68">
        <f>VLOOKUP(C86,[1]Map!$A$1:$G$9913,7,FALSE)</f>
        <v>252230</v>
      </c>
      <c r="F86" s="68" t="str">
        <f>VLOOKUP(E86,[1]Map!$G$2:$H$9913,2,FALSE)</f>
        <v>SEC MTN'S 5.62%-2023,11-21</v>
      </c>
      <c r="G86" s="71">
        <v>-40000000</v>
      </c>
      <c r="H86" s="71">
        <v>-40000000</v>
      </c>
      <c r="I86" s="71">
        <v>-40000000</v>
      </c>
      <c r="J86" s="71">
        <v>-40000000</v>
      </c>
      <c r="K86" s="71">
        <v>-40000000</v>
      </c>
      <c r="L86" s="71">
        <v>-40000000</v>
      </c>
      <c r="M86" s="71">
        <v>-40000000</v>
      </c>
      <c r="N86" s="71">
        <v>-40000000</v>
      </c>
      <c r="O86" s="71">
        <v>-40000000</v>
      </c>
      <c r="P86" s="71">
        <v>-40000000</v>
      </c>
      <c r="Q86" s="71">
        <v>-40000000</v>
      </c>
      <c r="R86" s="71">
        <v>-40000000</v>
      </c>
      <c r="S86" s="71">
        <v>-40000000</v>
      </c>
      <c r="T86" s="71">
        <v>-40000000</v>
      </c>
      <c r="U86" s="71">
        <v>-40000000</v>
      </c>
      <c r="V86" s="71">
        <v>-40000000</v>
      </c>
      <c r="W86" s="71">
        <v>-40000000</v>
      </c>
      <c r="X86" s="71">
        <v>-40000000</v>
      </c>
      <c r="Y86" s="71">
        <v>-40000000</v>
      </c>
      <c r="Z86" s="71">
        <v>-40000000</v>
      </c>
      <c r="AA86" s="71">
        <v>-40000000</v>
      </c>
      <c r="AB86" s="71">
        <v>-40000000</v>
      </c>
      <c r="AC86" s="71">
        <v>-40000000</v>
      </c>
      <c r="AD86" s="71">
        <v>-40000000</v>
      </c>
      <c r="AE86" s="72">
        <v>-40000000</v>
      </c>
      <c r="AF86" s="72">
        <v>-40000000</v>
      </c>
      <c r="AG86" s="72">
        <v>-40000000</v>
      </c>
      <c r="AH86" s="72">
        <v>-40000000</v>
      </c>
      <c r="AI86" s="72">
        <v>-40000000</v>
      </c>
      <c r="AJ86" s="72">
        <v>-40000000</v>
      </c>
      <c r="AK86" s="72">
        <v>-40000000</v>
      </c>
      <c r="AL86" s="72">
        <v>-40000000</v>
      </c>
      <c r="AM86" s="72">
        <v>-40000000</v>
      </c>
      <c r="AN86" s="72">
        <v>-40000000</v>
      </c>
      <c r="AO86" s="72">
        <v>-40000000</v>
      </c>
      <c r="AP86" s="72">
        <v>-40000000</v>
      </c>
      <c r="AQ86" s="72">
        <v>-40000000</v>
      </c>
      <c r="AR86" s="72">
        <v>-40000000</v>
      </c>
      <c r="AS86" s="72">
        <v>-40000000</v>
      </c>
      <c r="AT86" s="72">
        <v>-40000000</v>
      </c>
      <c r="AU86" s="72">
        <v>-40000000</v>
      </c>
      <c r="AV86" s="72">
        <v>-40000000</v>
      </c>
      <c r="AW86" s="72">
        <v>-40000000</v>
      </c>
      <c r="AX86" s="72">
        <v>-40000000</v>
      </c>
      <c r="AY86" s="72">
        <v>-40000000</v>
      </c>
      <c r="AZ86" s="72">
        <v>-40000000</v>
      </c>
      <c r="BA86" s="72">
        <v>-40000000</v>
      </c>
      <c r="BB86" s="72">
        <v>-40000000</v>
      </c>
      <c r="BC86" s="72">
        <v>-40000000</v>
      </c>
      <c r="BD86" s="72">
        <v>-40000000</v>
      </c>
      <c r="BE86" s="72">
        <v>-40000000</v>
      </c>
      <c r="BF86" s="72">
        <v>-40000000</v>
      </c>
      <c r="BG86" s="72">
        <v>-40000000</v>
      </c>
      <c r="BH86" s="72">
        <v>-40000000</v>
      </c>
      <c r="BI86" s="72">
        <v>-40000000</v>
      </c>
      <c r="BJ86" s="72">
        <v>-40000000</v>
      </c>
      <c r="BK86" s="72">
        <v>-40000000</v>
      </c>
      <c r="BL86" s="72">
        <v>-40000000</v>
      </c>
      <c r="BM86" s="72">
        <v>-40000000</v>
      </c>
      <c r="BN86" s="72">
        <v>-40000000</v>
      </c>
      <c r="BO86" s="72">
        <v>-40000000</v>
      </c>
      <c r="BP86" s="72">
        <v>-40000000</v>
      </c>
      <c r="BQ86" s="72">
        <v>-40000000</v>
      </c>
      <c r="BR86" s="72">
        <v>-40000000</v>
      </c>
      <c r="BS86" s="72">
        <v>-40000000</v>
      </c>
      <c r="BT86" s="72">
        <v>-40000000</v>
      </c>
      <c r="BU86" s="72">
        <v>-40000000</v>
      </c>
      <c r="BV86" s="72">
        <v>-40000000</v>
      </c>
      <c r="BW86" s="72">
        <v>-40000000</v>
      </c>
      <c r="BX86" s="72">
        <v>-40000000</v>
      </c>
      <c r="BY86" s="72">
        <v>-40000000</v>
      </c>
      <c r="BZ86" s="72">
        <v>-40000000</v>
      </c>
      <c r="CA86" s="72">
        <v>-40000000</v>
      </c>
      <c r="CB86" s="72">
        <v>-40000000</v>
      </c>
      <c r="CC86" s="72">
        <v>-40000000</v>
      </c>
      <c r="CD86" s="72">
        <v>-40000000</v>
      </c>
      <c r="CE86" s="72">
        <v>-40000000</v>
      </c>
      <c r="CF86" s="72">
        <v>-40000000</v>
      </c>
      <c r="CG86" s="72">
        <v>-40000000</v>
      </c>
      <c r="CH86" s="72">
        <v>-40000000</v>
      </c>
      <c r="CI86" s="72">
        <v>-40000000</v>
      </c>
      <c r="CJ86" s="72">
        <v>-40000000</v>
      </c>
      <c r="CK86" s="72">
        <v>-40000000</v>
      </c>
      <c r="CL86" s="72">
        <v>-40000000</v>
      </c>
      <c r="CM86" s="72">
        <v>-40000000</v>
      </c>
      <c r="CN86" s="72">
        <v>-40000000</v>
      </c>
      <c r="CO86" s="72">
        <v>-40000000</v>
      </c>
      <c r="CP86" s="72">
        <v>-40000000</v>
      </c>
      <c r="CQ86" s="72">
        <v>-40000000</v>
      </c>
      <c r="CR86" s="72">
        <v>-40000000</v>
      </c>
      <c r="CS86" s="72">
        <v>-40000000</v>
      </c>
      <c r="CT86" s="72">
        <v>-40000000</v>
      </c>
      <c r="CU86" s="72">
        <v>-40000000</v>
      </c>
      <c r="CV86" s="72">
        <v>-40000000</v>
      </c>
      <c r="CW86" s="72">
        <v>-40000000</v>
      </c>
      <c r="CX86" s="72">
        <v>-40000000</v>
      </c>
      <c r="CY86" s="72">
        <v>-40000000</v>
      </c>
      <c r="CZ86" s="72">
        <v>-40000000</v>
      </c>
      <c r="DA86" s="72">
        <v>-40000000</v>
      </c>
      <c r="DB86" s="72">
        <v>-40000000</v>
      </c>
      <c r="DC86" s="72">
        <v>-40000000</v>
      </c>
      <c r="DD86" s="72">
        <v>-40000000</v>
      </c>
      <c r="DE86" s="72">
        <v>-40000000</v>
      </c>
      <c r="DF86" s="72">
        <v>-40000000</v>
      </c>
      <c r="DG86" s="72">
        <v>-40000000</v>
      </c>
      <c r="DH86" s="72">
        <v>-40000000</v>
      </c>
      <c r="DI86" s="72">
        <v>-40000000</v>
      </c>
      <c r="DJ86" s="72">
        <v>-40000000</v>
      </c>
      <c r="DK86" s="72">
        <f>'[1]BS 3-8-22'!D766</f>
        <v>-40000000</v>
      </c>
      <c r="DL86" s="72">
        <f>'[1]BS 3-8-22'!F766</f>
        <v>-40000000</v>
      </c>
      <c r="DM86" s="72">
        <f>'[1]BS 3-8-22'!G766</f>
        <v>-40000000</v>
      </c>
      <c r="DN86" s="72">
        <f>'[1]BS 3-8-22'!H766</f>
        <v>-40000000</v>
      </c>
      <c r="DO86" s="72">
        <f>'[1]BS 3-8-22'!I766</f>
        <v>-40000000</v>
      </c>
      <c r="DP86" s="72">
        <f>'[1]BS 3-8-22'!J766</f>
        <v>-40000000</v>
      </c>
      <c r="DQ86" s="72">
        <f>'[1]BS 3-8-22'!K766</f>
        <v>-40000000</v>
      </c>
      <c r="DR86" s="72">
        <f>'[1]BS 3-8-22'!L766</f>
        <v>-40000000</v>
      </c>
      <c r="DS86" s="72">
        <f>'[1]BS 3-8-22'!M766</f>
        <v>-40000000</v>
      </c>
      <c r="DT86" s="72">
        <f>'[1]BS 3-8-22'!N766</f>
        <v>-40000000</v>
      </c>
      <c r="DU86" s="72">
        <f>'[1]BS 3-8-22'!O766</f>
        <v>-40000000</v>
      </c>
      <c r="DV86" s="72">
        <f>'[1]BS 3-8-22'!P766</f>
        <v>-40000000</v>
      </c>
      <c r="DW86" s="72">
        <f>'[1]BS 3-8-22'!Q766</f>
        <v>-40000000</v>
      </c>
      <c r="DX86" s="70">
        <f>IFERROR(VLOOKUP(E86, [1]Jan!$C$25:$E$1000,3,FALSE),0)</f>
        <v>-40000000</v>
      </c>
      <c r="DY86" s="70">
        <f>IFERROR(VLOOKUP(E86, [1]Feb!$C$25:$E$1000,3,FALSE),0)</f>
        <v>-40000000</v>
      </c>
      <c r="DZ86" s="70">
        <f>IFERROR(VLOOKUP(E86, [1]Mar!$C$25:$E$1000,3,FALSE),0)</f>
        <v>-40000000</v>
      </c>
      <c r="EA86" s="70">
        <f>IFERROR(VLOOKUP(E86, [1]Apr!$C$25:$E$1000,3,FALSE),0)</f>
        <v>-40000000</v>
      </c>
      <c r="EB86" s="70">
        <f>IFERROR(VLOOKUP(E86, [1]May!$C$25:$E$1000,3,FALSE),0)</f>
        <v>-40000000</v>
      </c>
      <c r="EC86" s="70">
        <f>IFERROR(VLOOKUP(E86, [1]June!$C$25:$E$1000,3,FALSE),0)</f>
        <v>-40000000</v>
      </c>
      <c r="ED86" s="70">
        <f>IFERROR(VLOOKUP(E86, [1]July!$C$25:$E$1000,3,FALSE),0)</f>
        <v>-40000000</v>
      </c>
      <c r="EE86" s="70">
        <f>IFERROR(VLOOKUP(E86, [1]Aug!$C$25:$E$1000,3,FALSE),0)</f>
        <v>-40000000</v>
      </c>
      <c r="EF86" s="70">
        <f>IFERROR(VLOOKUP(E86, [1]Sept!$C$25:$E$1000,3,FALSE),0)</f>
        <v>-40000000</v>
      </c>
      <c r="EG86" s="70">
        <f>IFERROR(VLOOKUP(E86, [1]Oct!$C$25:$E$1000,3,FALSE),0)</f>
        <v>-40000000</v>
      </c>
      <c r="EH86" s="70">
        <f>IFERROR(VLOOKUP(E86, [1]Nov!$C$25:$E$1000,3,FALSE),0)</f>
        <v>-40000000</v>
      </c>
      <c r="EI86" s="70">
        <f>IFERROR(VLOOKUP(E86, [1]Dec!$C$25:$E$1000,3,FALSE),0)</f>
        <v>-40000000</v>
      </c>
      <c r="EJ86" s="36"/>
      <c r="EK86" s="36"/>
    </row>
    <row r="87" spans="1:141" ht="14.5" outlineLevel="1" x14ac:dyDescent="0.35">
      <c r="A87" s="45">
        <f t="shared" si="71"/>
        <v>80</v>
      </c>
      <c r="B87" s="63"/>
      <c r="C87" s="66">
        <v>221099</v>
      </c>
      <c r="D87" s="67" t="s">
        <v>1795</v>
      </c>
      <c r="E87" s="68">
        <v>228046</v>
      </c>
      <c r="F87" s="68" t="str">
        <f>VLOOKUP(E87,[1]Map!$G$2:$H$9913,2,FALSE)</f>
        <v>INT ACC-4.7% NOTE 2015,06-22</v>
      </c>
      <c r="G87" s="71">
        <v>-40000000</v>
      </c>
      <c r="H87" s="71">
        <v>-40000000</v>
      </c>
      <c r="I87" s="71">
        <v>-40000000</v>
      </c>
      <c r="J87" s="71">
        <v>-40000000</v>
      </c>
      <c r="K87" s="71">
        <v>-40000000</v>
      </c>
      <c r="L87" s="71">
        <v>-40000000</v>
      </c>
      <c r="M87" s="71">
        <v>-40000000</v>
      </c>
      <c r="N87" s="71">
        <v>-40000000</v>
      </c>
      <c r="O87" s="71">
        <v>-40000000</v>
      </c>
      <c r="P87" s="71">
        <v>-40000000</v>
      </c>
      <c r="Q87" s="71">
        <v>-40000000</v>
      </c>
      <c r="R87" s="71">
        <v>-40000000</v>
      </c>
      <c r="S87" s="71">
        <v>-40000000</v>
      </c>
      <c r="T87" s="71">
        <v>-40000000</v>
      </c>
      <c r="U87" s="71">
        <v>-40000000</v>
      </c>
      <c r="V87" s="71">
        <v>-40000000</v>
      </c>
      <c r="W87" s="71">
        <v>-40000000</v>
      </c>
      <c r="X87" s="71">
        <v>-40000000</v>
      </c>
      <c r="Y87" s="71">
        <v>-40000000</v>
      </c>
      <c r="Z87" s="71">
        <v>-40000000</v>
      </c>
      <c r="AA87" s="71">
        <v>-40000000</v>
      </c>
      <c r="AB87" s="71">
        <v>-40000000</v>
      </c>
      <c r="AC87" s="71">
        <v>-40000000</v>
      </c>
      <c r="AD87" s="71">
        <v>-40000000</v>
      </c>
      <c r="AE87" s="72">
        <v>-40000000</v>
      </c>
      <c r="AF87" s="72">
        <v>-40000000</v>
      </c>
      <c r="AG87" s="72">
        <v>-40000000</v>
      </c>
      <c r="AH87" s="72">
        <v>-40000000</v>
      </c>
      <c r="AI87" s="72">
        <v>-40000000</v>
      </c>
      <c r="AJ87" s="72">
        <v>-40000000</v>
      </c>
      <c r="AK87" s="72">
        <v>-40000000</v>
      </c>
      <c r="AL87" s="72">
        <v>-40000000</v>
      </c>
      <c r="AM87" s="72">
        <v>-40000000</v>
      </c>
      <c r="AN87" s="72">
        <v>-40000000</v>
      </c>
      <c r="AO87" s="72">
        <v>-40000000</v>
      </c>
      <c r="AP87" s="72">
        <v>-40000000</v>
      </c>
      <c r="AQ87" s="72">
        <v>-40000000</v>
      </c>
      <c r="AR87" s="72">
        <v>-40000000</v>
      </c>
      <c r="AS87" s="72">
        <v>-40000000</v>
      </c>
      <c r="AT87" s="72">
        <v>-40000000</v>
      </c>
      <c r="AU87" s="72">
        <v>-40000000</v>
      </c>
      <c r="AV87" s="72">
        <v>-40000000</v>
      </c>
      <c r="AW87" s="72">
        <v>0</v>
      </c>
      <c r="AX87" s="72">
        <v>0</v>
      </c>
      <c r="AY87" s="72">
        <v>0</v>
      </c>
      <c r="AZ87" s="72">
        <v>0</v>
      </c>
      <c r="BA87" s="72">
        <v>0</v>
      </c>
      <c r="BB87" s="72">
        <v>0</v>
      </c>
      <c r="BC87" s="72">
        <v>0</v>
      </c>
      <c r="BD87" s="72">
        <v>0</v>
      </c>
      <c r="BE87" s="72">
        <v>0</v>
      </c>
      <c r="BF87" s="72">
        <v>0</v>
      </c>
      <c r="BG87" s="72">
        <v>0</v>
      </c>
      <c r="BH87" s="72">
        <v>0</v>
      </c>
      <c r="BI87" s="72">
        <v>0</v>
      </c>
      <c r="BJ87" s="72">
        <v>0</v>
      </c>
      <c r="BK87" s="72">
        <v>0</v>
      </c>
      <c r="BL87" s="72">
        <v>0</v>
      </c>
      <c r="BM87" s="72">
        <v>0</v>
      </c>
      <c r="BN87" s="72">
        <v>0</v>
      </c>
      <c r="BO87" s="72">
        <v>0</v>
      </c>
      <c r="BP87" s="72">
        <v>0</v>
      </c>
      <c r="BQ87" s="72">
        <v>0</v>
      </c>
      <c r="BR87" s="72">
        <v>0</v>
      </c>
      <c r="BS87" s="72">
        <v>0</v>
      </c>
      <c r="BT87" s="72">
        <v>0</v>
      </c>
      <c r="BU87" s="72">
        <v>0</v>
      </c>
      <c r="BV87" s="72">
        <v>0</v>
      </c>
      <c r="BW87" s="72">
        <v>0</v>
      </c>
      <c r="BX87" s="72">
        <v>0</v>
      </c>
      <c r="BY87" s="72">
        <v>0</v>
      </c>
      <c r="BZ87" s="72">
        <v>0</v>
      </c>
      <c r="CA87" s="72">
        <v>0</v>
      </c>
      <c r="CB87" s="72">
        <v>0</v>
      </c>
      <c r="CC87" s="72">
        <v>0</v>
      </c>
      <c r="CD87" s="72">
        <v>0</v>
      </c>
      <c r="CE87" s="72">
        <v>0</v>
      </c>
      <c r="CF87" s="72">
        <v>0</v>
      </c>
      <c r="CG87" s="72">
        <v>0</v>
      </c>
      <c r="CH87" s="72">
        <v>0</v>
      </c>
      <c r="CI87" s="72">
        <v>0</v>
      </c>
      <c r="CJ87" s="72">
        <v>0</v>
      </c>
      <c r="CK87" s="72">
        <v>0</v>
      </c>
      <c r="CL87" s="72">
        <v>0</v>
      </c>
      <c r="CM87" s="72">
        <v>0</v>
      </c>
      <c r="CN87" s="72">
        <v>0</v>
      </c>
      <c r="CO87" s="72">
        <v>0</v>
      </c>
      <c r="CP87" s="72">
        <v>0</v>
      </c>
      <c r="CQ87" s="72">
        <v>0</v>
      </c>
      <c r="CR87" s="72">
        <v>0</v>
      </c>
      <c r="CS87" s="72">
        <v>0</v>
      </c>
      <c r="CT87" s="72">
        <v>0</v>
      </c>
      <c r="CU87" s="72">
        <v>0</v>
      </c>
      <c r="CV87" s="72">
        <v>0</v>
      </c>
      <c r="CW87" s="72">
        <v>0</v>
      </c>
      <c r="CX87" s="72">
        <v>0</v>
      </c>
      <c r="CY87" s="72">
        <v>0</v>
      </c>
      <c r="CZ87" s="72">
        <v>0</v>
      </c>
      <c r="DA87" s="72">
        <v>0</v>
      </c>
      <c r="DB87" s="72">
        <v>0</v>
      </c>
      <c r="DC87" s="72">
        <v>0</v>
      </c>
      <c r="DD87" s="72">
        <v>0</v>
      </c>
      <c r="DE87" s="72">
        <v>0</v>
      </c>
      <c r="DF87" s="72">
        <v>0</v>
      </c>
      <c r="DG87" s="72">
        <v>0</v>
      </c>
      <c r="DH87" s="72">
        <v>0</v>
      </c>
      <c r="DI87" s="72">
        <v>0</v>
      </c>
      <c r="DJ87" s="72">
        <v>0</v>
      </c>
      <c r="DK87" s="72">
        <f>'[1]BS 3-8-22'!D767</f>
        <v>0</v>
      </c>
      <c r="DL87" s="72">
        <f>'[1]BS 3-8-22'!F767</f>
        <v>0</v>
      </c>
      <c r="DM87" s="72">
        <f>'[1]BS 3-8-22'!G767</f>
        <v>0</v>
      </c>
      <c r="DN87" s="72">
        <f>'[1]BS 3-8-22'!H767</f>
        <v>0</v>
      </c>
      <c r="DO87" s="72">
        <f>'[1]BS 3-8-22'!I767</f>
        <v>0</v>
      </c>
      <c r="DP87" s="72">
        <f>'[1]BS 3-8-22'!J767</f>
        <v>0</v>
      </c>
      <c r="DQ87" s="72">
        <f>'[1]BS 3-8-22'!K767</f>
        <v>0</v>
      </c>
      <c r="DR87" s="72">
        <f>'[1]BS 3-8-22'!L767</f>
        <v>0</v>
      </c>
      <c r="DS87" s="72">
        <f>'[1]BS 3-8-22'!M767</f>
        <v>0</v>
      </c>
      <c r="DT87" s="72">
        <f>'[1]BS 3-8-22'!N767</f>
        <v>0</v>
      </c>
      <c r="DU87" s="72">
        <f>'[1]BS 3-8-22'!O767</f>
        <v>0</v>
      </c>
      <c r="DV87" s="72">
        <f>'[1]BS 3-8-22'!P767</f>
        <v>0</v>
      </c>
      <c r="DW87" s="72">
        <f>'[1]BS 3-8-22'!Q767</f>
        <v>0</v>
      </c>
      <c r="DX87" s="70">
        <f>IFERROR(VLOOKUP(E87, [1]Jan!$C$25:$E$1000,3,FALSE),0)</f>
        <v>0.05</v>
      </c>
      <c r="DY87" s="70">
        <f>IFERROR(VLOOKUP(E87, [1]Feb!$C$25:$E$1000,3,FALSE),0)</f>
        <v>0.05</v>
      </c>
      <c r="DZ87" s="70">
        <f>IFERROR(VLOOKUP(E87, [1]Mar!$C$25:$E$1000,3,FALSE),0)</f>
        <v>0.05</v>
      </c>
      <c r="EA87" s="70">
        <f>IFERROR(VLOOKUP(E87, [1]Apr!$C$25:$E$1000,3,FALSE),0)</f>
        <v>0.05</v>
      </c>
      <c r="EB87" s="70">
        <f>IFERROR(VLOOKUP(E87, [1]May!$C$25:$E$1000,3,FALSE),0)</f>
        <v>0.05</v>
      </c>
      <c r="EC87" s="70">
        <f>IFERROR(VLOOKUP(E87, [1]June!$C$25:$E$1000,3,FALSE),0)</f>
        <v>0.05</v>
      </c>
      <c r="ED87" s="70">
        <f>IFERROR(VLOOKUP(E87, [1]July!$C$25:$E$1000,3,FALSE),0)</f>
        <v>0.05</v>
      </c>
      <c r="EE87" s="70">
        <f>IFERROR(VLOOKUP(E87, [1]Aug!$C$25:$E$1000,3,FALSE),0)</f>
        <v>0.05</v>
      </c>
      <c r="EF87" s="70">
        <f>IFERROR(VLOOKUP(E87, [1]Sept!$C$25:$E$1000,3,FALSE),0)</f>
        <v>0.05</v>
      </c>
      <c r="EG87" s="70">
        <f>IFERROR(VLOOKUP(E87, [1]Oct!$C$25:$E$1000,3,FALSE),0)</f>
        <v>0.05</v>
      </c>
      <c r="EH87" s="70">
        <f>IFERROR(VLOOKUP(E87, [1]Nov!$C$25:$E$1000,3,FALSE),0)</f>
        <v>0.05</v>
      </c>
      <c r="EI87" s="70">
        <f>IFERROR(VLOOKUP(E87, [1]Dec!$C$25:$E$1000,3,FALSE),0)</f>
        <v>0.05</v>
      </c>
      <c r="EJ87" s="36"/>
      <c r="EK87" s="36"/>
    </row>
    <row r="88" spans="1:141" ht="14.5" outlineLevel="1" x14ac:dyDescent="0.35">
      <c r="A88" s="45">
        <f t="shared" si="71"/>
        <v>81</v>
      </c>
      <c r="B88" s="63"/>
      <c r="C88" s="66">
        <v>221100</v>
      </c>
      <c r="D88" s="67" t="s">
        <v>1339</v>
      </c>
      <c r="E88" s="68">
        <f>VLOOKUP(C88,[1]Map!$A$1:$G$9913,7,FALSE)</f>
        <v>252232</v>
      </c>
      <c r="F88" s="68" t="str">
        <f>VLOOKUP(E88,[1]Map!$G$2:$H$9913,2,FALSE)</f>
        <v>SEC MTN'S 5.25%-2035,06-21</v>
      </c>
      <c r="G88" s="71">
        <v>-10000000</v>
      </c>
      <c r="H88" s="71">
        <v>-10000000</v>
      </c>
      <c r="I88" s="71">
        <v>-10000000</v>
      </c>
      <c r="J88" s="71">
        <v>-10000000</v>
      </c>
      <c r="K88" s="71">
        <v>-10000000</v>
      </c>
      <c r="L88" s="71">
        <v>-10000000</v>
      </c>
      <c r="M88" s="71">
        <v>-10000000</v>
      </c>
      <c r="N88" s="71">
        <v>-10000000</v>
      </c>
      <c r="O88" s="71">
        <v>-10000000</v>
      </c>
      <c r="P88" s="71">
        <v>-10000000</v>
      </c>
      <c r="Q88" s="71">
        <v>-10000000</v>
      </c>
      <c r="R88" s="71">
        <v>-10000000</v>
      </c>
      <c r="S88" s="71">
        <v>-10000000</v>
      </c>
      <c r="T88" s="71">
        <v>-10000000</v>
      </c>
      <c r="U88" s="71">
        <v>-10000000</v>
      </c>
      <c r="V88" s="71">
        <v>-10000000</v>
      </c>
      <c r="W88" s="71">
        <v>-10000000</v>
      </c>
      <c r="X88" s="71">
        <v>-10000000</v>
      </c>
      <c r="Y88" s="71">
        <v>-10000000</v>
      </c>
      <c r="Z88" s="71">
        <v>-10000000</v>
      </c>
      <c r="AA88" s="71">
        <v>-10000000</v>
      </c>
      <c r="AB88" s="71">
        <v>-10000000</v>
      </c>
      <c r="AC88" s="71">
        <v>-10000000</v>
      </c>
      <c r="AD88" s="71">
        <v>-10000000</v>
      </c>
      <c r="AE88" s="72">
        <v>-10000000</v>
      </c>
      <c r="AF88" s="72">
        <v>-10000000</v>
      </c>
      <c r="AG88" s="72">
        <v>-10000000</v>
      </c>
      <c r="AH88" s="72">
        <v>-10000000</v>
      </c>
      <c r="AI88" s="72">
        <v>-10000000</v>
      </c>
      <c r="AJ88" s="72">
        <v>-10000000</v>
      </c>
      <c r="AK88" s="72">
        <v>-10000000</v>
      </c>
      <c r="AL88" s="72">
        <v>-10000000</v>
      </c>
      <c r="AM88" s="72">
        <v>-10000000</v>
      </c>
      <c r="AN88" s="72">
        <v>-10000000</v>
      </c>
      <c r="AO88" s="72">
        <v>-10000000</v>
      </c>
      <c r="AP88" s="72">
        <v>-10000000</v>
      </c>
      <c r="AQ88" s="72">
        <v>-10000000</v>
      </c>
      <c r="AR88" s="72">
        <v>-10000000</v>
      </c>
      <c r="AS88" s="72">
        <v>-10000000</v>
      </c>
      <c r="AT88" s="72">
        <v>-10000000</v>
      </c>
      <c r="AU88" s="72">
        <v>-10000000</v>
      </c>
      <c r="AV88" s="72">
        <v>-10000000</v>
      </c>
      <c r="AW88" s="72">
        <v>-10000000</v>
      </c>
      <c r="AX88" s="72">
        <v>-10000000</v>
      </c>
      <c r="AY88" s="72">
        <v>-10000000</v>
      </c>
      <c r="AZ88" s="72">
        <v>-10000000</v>
      </c>
      <c r="BA88" s="72">
        <v>-10000000</v>
      </c>
      <c r="BB88" s="72">
        <v>-10000000</v>
      </c>
      <c r="BC88" s="72">
        <v>-10000000</v>
      </c>
      <c r="BD88" s="72">
        <v>-10000000</v>
      </c>
      <c r="BE88" s="72">
        <v>-10000000</v>
      </c>
      <c r="BF88" s="72">
        <v>-10000000</v>
      </c>
      <c r="BG88" s="72">
        <v>-10000000</v>
      </c>
      <c r="BH88" s="72">
        <v>-10000000</v>
      </c>
      <c r="BI88" s="72">
        <v>-10000000</v>
      </c>
      <c r="BJ88" s="72">
        <v>-10000000</v>
      </c>
      <c r="BK88" s="72">
        <v>-10000000</v>
      </c>
      <c r="BL88" s="72">
        <v>-10000000</v>
      </c>
      <c r="BM88" s="72">
        <v>-10000000</v>
      </c>
      <c r="BN88" s="72">
        <v>-10000000</v>
      </c>
      <c r="BO88" s="72">
        <v>-10000000</v>
      </c>
      <c r="BP88" s="72">
        <v>-10000000</v>
      </c>
      <c r="BQ88" s="72">
        <v>-10000000</v>
      </c>
      <c r="BR88" s="72">
        <v>-10000000</v>
      </c>
      <c r="BS88" s="72">
        <v>-10000000</v>
      </c>
      <c r="BT88" s="72">
        <v>-10000000</v>
      </c>
      <c r="BU88" s="72">
        <v>-10000000</v>
      </c>
      <c r="BV88" s="72">
        <v>-10000000</v>
      </c>
      <c r="BW88" s="72">
        <v>-10000000</v>
      </c>
      <c r="BX88" s="72">
        <v>-10000000</v>
      </c>
      <c r="BY88" s="72">
        <v>-10000000</v>
      </c>
      <c r="BZ88" s="72">
        <v>-10000000</v>
      </c>
      <c r="CA88" s="72">
        <v>-10000000</v>
      </c>
      <c r="CB88" s="72">
        <v>-10000000</v>
      </c>
      <c r="CC88" s="72">
        <v>-10000000</v>
      </c>
      <c r="CD88" s="72">
        <v>-10000000</v>
      </c>
      <c r="CE88" s="72">
        <v>-10000000</v>
      </c>
      <c r="CF88" s="72">
        <v>-10000000</v>
      </c>
      <c r="CG88" s="72">
        <v>-10000000</v>
      </c>
      <c r="CH88" s="72">
        <v>-10000000</v>
      </c>
      <c r="CI88" s="72">
        <v>-10000000</v>
      </c>
      <c r="CJ88" s="72">
        <v>-10000000</v>
      </c>
      <c r="CK88" s="72">
        <v>-10000000</v>
      </c>
      <c r="CL88" s="72">
        <v>-10000000</v>
      </c>
      <c r="CM88" s="72">
        <v>-10000000</v>
      </c>
      <c r="CN88" s="72">
        <v>-10000000</v>
      </c>
      <c r="CO88" s="72">
        <v>-10000000</v>
      </c>
      <c r="CP88" s="72">
        <v>-10000000</v>
      </c>
      <c r="CQ88" s="72">
        <v>-10000000</v>
      </c>
      <c r="CR88" s="72">
        <v>-10000000</v>
      </c>
      <c r="CS88" s="72">
        <v>-10000000</v>
      </c>
      <c r="CT88" s="72">
        <v>-10000000</v>
      </c>
      <c r="CU88" s="72">
        <v>-10000000</v>
      </c>
      <c r="CV88" s="72">
        <v>-10000000</v>
      </c>
      <c r="CW88" s="72">
        <v>-10000000</v>
      </c>
      <c r="CX88" s="72">
        <v>-10000000</v>
      </c>
      <c r="CY88" s="72">
        <v>-10000000</v>
      </c>
      <c r="CZ88" s="72">
        <v>-10000000</v>
      </c>
      <c r="DA88" s="72">
        <v>-10000000</v>
      </c>
      <c r="DB88" s="72">
        <v>-10000000</v>
      </c>
      <c r="DC88" s="72">
        <v>-10000000</v>
      </c>
      <c r="DD88" s="72">
        <v>-10000000</v>
      </c>
      <c r="DE88" s="72">
        <v>-10000000</v>
      </c>
      <c r="DF88" s="72">
        <v>-10000000</v>
      </c>
      <c r="DG88" s="72">
        <v>-10000000</v>
      </c>
      <c r="DH88" s="72">
        <v>-10000000</v>
      </c>
      <c r="DI88" s="72">
        <v>-10000000</v>
      </c>
      <c r="DJ88" s="72">
        <v>-10000000</v>
      </c>
      <c r="DK88" s="72">
        <f>'[1]BS 3-8-22'!D768</f>
        <v>-10000000</v>
      </c>
      <c r="DL88" s="72">
        <f>'[1]BS 3-8-22'!F768</f>
        <v>-10000000</v>
      </c>
      <c r="DM88" s="72">
        <f>'[1]BS 3-8-22'!G768</f>
        <v>-10000000</v>
      </c>
      <c r="DN88" s="72">
        <f>'[1]BS 3-8-22'!H768</f>
        <v>-10000000</v>
      </c>
      <c r="DO88" s="72">
        <f>'[1]BS 3-8-22'!I768</f>
        <v>-10000000</v>
      </c>
      <c r="DP88" s="72">
        <f>'[1]BS 3-8-22'!J768</f>
        <v>-10000000</v>
      </c>
      <c r="DQ88" s="72">
        <f>'[1]BS 3-8-22'!K768</f>
        <v>-10000000</v>
      </c>
      <c r="DR88" s="72">
        <f>'[1]BS 3-8-22'!L768</f>
        <v>-10000000</v>
      </c>
      <c r="DS88" s="72">
        <f>'[1]BS 3-8-22'!M768</f>
        <v>-10000000</v>
      </c>
      <c r="DT88" s="72">
        <f>'[1]BS 3-8-22'!N768</f>
        <v>-10000000</v>
      </c>
      <c r="DU88" s="72">
        <f>'[1]BS 3-8-22'!O768</f>
        <v>-10000000</v>
      </c>
      <c r="DV88" s="72">
        <f>'[1]BS 3-8-22'!P768</f>
        <v>-10000000</v>
      </c>
      <c r="DW88" s="72">
        <f>'[1]BS 3-8-22'!Q768</f>
        <v>-10000000</v>
      </c>
      <c r="DX88" s="70">
        <f>IFERROR(VLOOKUP(E88, [1]Jan!$C$25:$E$1000,3,FALSE),0)</f>
        <v>-10000000</v>
      </c>
      <c r="DY88" s="70">
        <f>IFERROR(VLOOKUP(E88, [1]Feb!$C$25:$E$1000,3,FALSE),0)</f>
        <v>-10000000</v>
      </c>
      <c r="DZ88" s="70">
        <f>IFERROR(VLOOKUP(E88, [1]Mar!$C$25:$E$1000,3,FALSE),0)</f>
        <v>-10000000</v>
      </c>
      <c r="EA88" s="70">
        <f>IFERROR(VLOOKUP(E88, [1]Apr!$C$25:$E$1000,3,FALSE),0)</f>
        <v>-10000000</v>
      </c>
      <c r="EB88" s="70">
        <f>IFERROR(VLOOKUP(E88, [1]May!$C$25:$E$1000,3,FALSE),0)</f>
        <v>-10000000</v>
      </c>
      <c r="EC88" s="70">
        <f>IFERROR(VLOOKUP(E88, [1]June!$C$25:$E$1000,3,FALSE),0)</f>
        <v>-10000000</v>
      </c>
      <c r="ED88" s="70">
        <f>IFERROR(VLOOKUP(E88, [1]July!$C$25:$E$1000,3,FALSE),0)</f>
        <v>-10000000</v>
      </c>
      <c r="EE88" s="70">
        <f>IFERROR(VLOOKUP(E88, [1]Aug!$C$25:$E$1000,3,FALSE),0)</f>
        <v>-10000000</v>
      </c>
      <c r="EF88" s="70">
        <f>IFERROR(VLOOKUP(E88, [1]Sept!$C$25:$E$1000,3,FALSE),0)</f>
        <v>-10000000</v>
      </c>
      <c r="EG88" s="70">
        <f>IFERROR(VLOOKUP(E88, [1]Oct!$C$25:$E$1000,3,FALSE),0)</f>
        <v>-10000000</v>
      </c>
      <c r="EH88" s="70">
        <f>IFERROR(VLOOKUP(E88, [1]Nov!$C$25:$E$1000,3,FALSE),0)</f>
        <v>-10000000</v>
      </c>
      <c r="EI88" s="70">
        <f>IFERROR(VLOOKUP(E88, [1]Dec!$C$25:$E$1000,3,FALSE),0)</f>
        <v>-10000000</v>
      </c>
      <c r="EJ88" s="36"/>
      <c r="EK88" s="36"/>
    </row>
    <row r="89" spans="1:141" ht="14.5" outlineLevel="1" x14ac:dyDescent="0.35">
      <c r="A89" s="45">
        <f t="shared" si="71"/>
        <v>82</v>
      </c>
      <c r="B89" s="63"/>
      <c r="C89" s="66">
        <v>221101</v>
      </c>
      <c r="D89" s="67" t="s">
        <v>1796</v>
      </c>
      <c r="E89" s="68"/>
      <c r="F89" s="68"/>
      <c r="G89" s="71">
        <v>-25000000</v>
      </c>
      <c r="H89" s="71">
        <v>-25000000</v>
      </c>
      <c r="I89" s="71">
        <v>-25000000</v>
      </c>
      <c r="J89" s="71">
        <v>-25000000</v>
      </c>
      <c r="K89" s="71">
        <v>-25000000</v>
      </c>
      <c r="L89" s="71">
        <v>-25000000</v>
      </c>
      <c r="M89" s="71">
        <v>-25000000</v>
      </c>
      <c r="N89" s="71">
        <v>-25000000</v>
      </c>
      <c r="O89" s="71">
        <v>-25000000</v>
      </c>
      <c r="P89" s="71">
        <v>-25000000</v>
      </c>
      <c r="Q89" s="71">
        <v>-25000000</v>
      </c>
      <c r="R89" s="71">
        <v>-25000000</v>
      </c>
      <c r="S89" s="71">
        <v>-25000000</v>
      </c>
      <c r="T89" s="71">
        <v>-25000000</v>
      </c>
      <c r="U89" s="71">
        <v>-25000000</v>
      </c>
      <c r="V89" s="71">
        <v>-25000000</v>
      </c>
      <c r="W89" s="71">
        <v>-25000000</v>
      </c>
      <c r="X89" s="71">
        <v>-25000000</v>
      </c>
      <c r="Y89" s="71">
        <v>-25000000</v>
      </c>
      <c r="Z89" s="71">
        <v>-25000000</v>
      </c>
      <c r="AA89" s="71">
        <v>-25000000</v>
      </c>
      <c r="AB89" s="71">
        <v>-25000000</v>
      </c>
      <c r="AC89" s="71">
        <v>-25000000</v>
      </c>
      <c r="AD89" s="71">
        <v>-25000000</v>
      </c>
      <c r="AE89" s="72">
        <v>-25000000</v>
      </c>
      <c r="AF89" s="72">
        <v>-25000000</v>
      </c>
      <c r="AG89" s="72">
        <v>-25000000</v>
      </c>
      <c r="AH89" s="72">
        <v>-25000000</v>
      </c>
      <c r="AI89" s="72">
        <v>-25000000</v>
      </c>
      <c r="AJ89" s="72">
        <v>-25000000</v>
      </c>
      <c r="AK89" s="72">
        <v>-25000000</v>
      </c>
      <c r="AL89" s="72">
        <v>-25000000</v>
      </c>
      <c r="AM89" s="72">
        <v>-25000000</v>
      </c>
      <c r="AN89" s="72">
        <v>-25000000</v>
      </c>
      <c r="AO89" s="72">
        <v>-25000000</v>
      </c>
      <c r="AP89" s="72">
        <v>-25000000</v>
      </c>
      <c r="AQ89" s="72">
        <v>-25000000</v>
      </c>
      <c r="AR89" s="72">
        <v>-25000000</v>
      </c>
      <c r="AS89" s="72">
        <v>-25000000</v>
      </c>
      <c r="AT89" s="72">
        <v>-25000000</v>
      </c>
      <c r="AU89" s="72">
        <v>-25000000</v>
      </c>
      <c r="AV89" s="72">
        <v>-25000000</v>
      </c>
      <c r="AW89" s="72">
        <v>-25000000</v>
      </c>
      <c r="AX89" s="72">
        <v>-25000000</v>
      </c>
      <c r="AY89" s="72">
        <v>-25000000</v>
      </c>
      <c r="AZ89" s="72">
        <v>-25000000</v>
      </c>
      <c r="BA89" s="72">
        <v>-25000000</v>
      </c>
      <c r="BB89" s="72">
        <v>-25000000</v>
      </c>
      <c r="BC89" s="72">
        <v>-25000000</v>
      </c>
      <c r="BD89" s="72">
        <v>-25000000</v>
      </c>
      <c r="BE89" s="72">
        <v>-25000000</v>
      </c>
      <c r="BF89" s="72">
        <v>-25000000</v>
      </c>
      <c r="BG89" s="72">
        <v>-25000000</v>
      </c>
      <c r="BH89" s="72">
        <v>-25000000</v>
      </c>
      <c r="BI89" s="72">
        <v>-25000000</v>
      </c>
      <c r="BJ89" s="72">
        <v>-25000000</v>
      </c>
      <c r="BK89" s="72">
        <v>-25000000</v>
      </c>
      <c r="BL89" s="72">
        <v>-25000000</v>
      </c>
      <c r="BM89" s="72">
        <v>-25000000</v>
      </c>
      <c r="BN89" s="72">
        <v>-25000000</v>
      </c>
      <c r="BO89" s="72">
        <v>0</v>
      </c>
      <c r="BP89" s="72">
        <v>0</v>
      </c>
      <c r="BQ89" s="72">
        <v>0</v>
      </c>
      <c r="BR89" s="72">
        <v>0</v>
      </c>
      <c r="BS89" s="72">
        <v>0</v>
      </c>
      <c r="BT89" s="72">
        <v>0</v>
      </c>
      <c r="BU89" s="72">
        <v>0</v>
      </c>
      <c r="BV89" s="72">
        <v>0</v>
      </c>
      <c r="BW89" s="72">
        <v>0</v>
      </c>
      <c r="BX89" s="72">
        <v>0</v>
      </c>
      <c r="BY89" s="72">
        <v>0</v>
      </c>
      <c r="BZ89" s="72">
        <v>0</v>
      </c>
      <c r="CA89" s="72">
        <v>0</v>
      </c>
      <c r="CB89" s="72">
        <v>0</v>
      </c>
      <c r="CC89" s="72">
        <v>0</v>
      </c>
      <c r="CD89" s="72">
        <v>0</v>
      </c>
      <c r="CE89" s="72">
        <v>0</v>
      </c>
      <c r="CF89" s="72">
        <v>0</v>
      </c>
      <c r="CG89" s="72">
        <v>0</v>
      </c>
      <c r="CH89" s="72">
        <v>0</v>
      </c>
      <c r="CI89" s="72">
        <v>0</v>
      </c>
      <c r="CJ89" s="72">
        <v>0</v>
      </c>
      <c r="CK89" s="72">
        <v>0</v>
      </c>
      <c r="CL89" s="72">
        <v>0</v>
      </c>
      <c r="CM89" s="72">
        <v>0</v>
      </c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>
        <f>'[1]2021 BS'!D769</f>
        <v>0</v>
      </c>
      <c r="DL89" s="72">
        <f>'[1]2021 BS'!F769</f>
        <v>0</v>
      </c>
      <c r="DM89" s="72">
        <f>'[1]2021 BS'!G769</f>
        <v>0</v>
      </c>
      <c r="DN89" s="72">
        <f>'[1]2021 BS'!H769</f>
        <v>0</v>
      </c>
      <c r="DO89" s="72">
        <f>'[1]2021 BS'!I769</f>
        <v>0</v>
      </c>
      <c r="DP89" s="72">
        <f>'[1]2021 BS'!J769</f>
        <v>0</v>
      </c>
      <c r="DQ89" s="72">
        <f>'[1]2021 BS'!K769</f>
        <v>0</v>
      </c>
      <c r="DR89" s="72">
        <f>'[1]2021 BS'!L769</f>
        <v>0</v>
      </c>
      <c r="DS89" s="72">
        <f>'[1]2021 BS'!M769</f>
        <v>0</v>
      </c>
      <c r="DT89" s="72">
        <f>'[1]2021 BS'!N769</f>
        <v>0</v>
      </c>
      <c r="DU89" s="72">
        <f>'[1]2021 BS'!O769</f>
        <v>0</v>
      </c>
      <c r="DV89" s="72">
        <f>'[1]2021 BS'!P769</f>
        <v>0</v>
      </c>
      <c r="DW89" s="72">
        <f>'[1]2021 BS'!Q769</f>
        <v>0</v>
      </c>
      <c r="DX89" s="70">
        <f>IFERROR(VLOOKUP(E89, [1]Jan!$C$25:$E$1000,3,FALSE),0)</f>
        <v>0</v>
      </c>
      <c r="DY89" s="70">
        <f>IFERROR(VLOOKUP(E89, [1]Feb!$C$25:$E$1000,3,FALSE),0)</f>
        <v>0</v>
      </c>
      <c r="DZ89" s="70">
        <f>IFERROR(VLOOKUP(E89, [1]Mar!$C$25:$E$1000,3,FALSE),0)</f>
        <v>0</v>
      </c>
      <c r="EA89" s="70">
        <f>IFERROR(VLOOKUP(E89, [1]Apr!$C$25:$E$1000,3,FALSE),0)</f>
        <v>0</v>
      </c>
      <c r="EB89" s="70">
        <f>IFERROR(VLOOKUP(E89, [1]May!$C$25:$E$1000,3,FALSE),0)</f>
        <v>0</v>
      </c>
      <c r="EC89" s="70">
        <f>IFERROR(VLOOKUP(E89, [1]June!$C$25:$E$1000,3,FALSE),0)</f>
        <v>0</v>
      </c>
      <c r="ED89" s="70">
        <f>IFERROR(VLOOKUP(E89, [1]July!$C$25:$E$1000,3,FALSE),0)</f>
        <v>0</v>
      </c>
      <c r="EE89" s="70">
        <f>IFERROR(VLOOKUP(E89, [1]Aug!$C$25:$E$1000,3,FALSE),0)</f>
        <v>0</v>
      </c>
      <c r="EF89" s="70">
        <f>IFERROR(VLOOKUP(E89, [1]Sept!$C$25:$E$1000,3,FALSE),0)</f>
        <v>0</v>
      </c>
      <c r="EG89" s="70">
        <f>IFERROR(VLOOKUP(E89, [1]Oct!$C$25:$E$1000,3,FALSE),0)</f>
        <v>0</v>
      </c>
      <c r="EH89" s="70">
        <f>IFERROR(VLOOKUP(E89, [1]Nov!$C$25:$E$1000,3,FALSE),0)</f>
        <v>0</v>
      </c>
      <c r="EI89" s="70">
        <f>IFERROR(VLOOKUP(E89, [1]Dec!$C$25:$E$1000,3,FALSE),0)</f>
        <v>0</v>
      </c>
      <c r="EJ89" s="36"/>
      <c r="EK89" s="36"/>
    </row>
    <row r="90" spans="1:141" ht="14.5" outlineLevel="1" x14ac:dyDescent="0.35">
      <c r="A90" s="45">
        <f t="shared" si="71"/>
        <v>83</v>
      </c>
      <c r="B90" s="63"/>
      <c r="C90" s="66">
        <v>221102</v>
      </c>
      <c r="D90" s="67" t="s">
        <v>1797</v>
      </c>
      <c r="E90" s="68">
        <f>VLOOKUP(C90,[1]Map!$A$1:$G$9913,7,FALSE)</f>
        <v>252234</v>
      </c>
      <c r="F90" s="68" t="str">
        <f>VLOOKUP(E90,[1]Map!$G$2:$H$9913,2,FALSE)</f>
        <v>SEC MTN'S 5.37%-2020,02-01</v>
      </c>
      <c r="G90" s="71">
        <v>-75000000</v>
      </c>
      <c r="H90" s="71">
        <v>-75000000</v>
      </c>
      <c r="I90" s="71">
        <v>-75000000</v>
      </c>
      <c r="J90" s="71">
        <v>-75000000</v>
      </c>
      <c r="K90" s="71">
        <v>-75000000</v>
      </c>
      <c r="L90" s="71">
        <v>-75000000</v>
      </c>
      <c r="M90" s="71">
        <v>-75000000</v>
      </c>
      <c r="N90" s="71">
        <v>-75000000</v>
      </c>
      <c r="O90" s="71">
        <v>-75000000</v>
      </c>
      <c r="P90" s="71">
        <v>-75000000</v>
      </c>
      <c r="Q90" s="71">
        <v>-75000000</v>
      </c>
      <c r="R90" s="71">
        <v>-75000000</v>
      </c>
      <c r="S90" s="71">
        <v>-75000000</v>
      </c>
      <c r="T90" s="71">
        <v>-75000000</v>
      </c>
      <c r="U90" s="71">
        <v>-75000000</v>
      </c>
      <c r="V90" s="71">
        <v>-75000000</v>
      </c>
      <c r="W90" s="71">
        <v>-75000000</v>
      </c>
      <c r="X90" s="71">
        <v>-75000000</v>
      </c>
      <c r="Y90" s="71">
        <v>-75000000</v>
      </c>
      <c r="Z90" s="71">
        <v>-75000000</v>
      </c>
      <c r="AA90" s="71">
        <v>-75000000</v>
      </c>
      <c r="AB90" s="71">
        <v>-75000000</v>
      </c>
      <c r="AC90" s="71">
        <v>-75000000</v>
      </c>
      <c r="AD90" s="71">
        <v>-75000000</v>
      </c>
      <c r="AE90" s="72">
        <v>-75000000</v>
      </c>
      <c r="AF90" s="72">
        <v>-75000000</v>
      </c>
      <c r="AG90" s="72">
        <v>-75000000</v>
      </c>
      <c r="AH90" s="72">
        <v>-75000000</v>
      </c>
      <c r="AI90" s="72">
        <v>-75000000</v>
      </c>
      <c r="AJ90" s="72">
        <v>-75000000</v>
      </c>
      <c r="AK90" s="72">
        <v>-75000000</v>
      </c>
      <c r="AL90" s="72">
        <v>-75000000</v>
      </c>
      <c r="AM90" s="72">
        <v>-75000000</v>
      </c>
      <c r="AN90" s="72">
        <v>-75000000</v>
      </c>
      <c r="AO90" s="72">
        <v>-75000000</v>
      </c>
      <c r="AP90" s="72">
        <v>-75000000</v>
      </c>
      <c r="AQ90" s="72">
        <v>-75000000</v>
      </c>
      <c r="AR90" s="72">
        <v>-75000000</v>
      </c>
      <c r="AS90" s="72">
        <v>-75000000</v>
      </c>
      <c r="AT90" s="72">
        <v>-75000000</v>
      </c>
      <c r="AU90" s="72">
        <v>-75000000</v>
      </c>
      <c r="AV90" s="72">
        <v>-75000000</v>
      </c>
      <c r="AW90" s="72">
        <v>-75000000</v>
      </c>
      <c r="AX90" s="72">
        <v>-75000000</v>
      </c>
      <c r="AY90" s="72">
        <v>-75000000</v>
      </c>
      <c r="AZ90" s="72">
        <v>-75000000</v>
      </c>
      <c r="BA90" s="72">
        <v>-75000000</v>
      </c>
      <c r="BB90" s="72">
        <v>-75000000</v>
      </c>
      <c r="BC90" s="72">
        <v>-75000000</v>
      </c>
      <c r="BD90" s="72">
        <v>-75000000</v>
      </c>
      <c r="BE90" s="72">
        <v>-75000000</v>
      </c>
      <c r="BF90" s="72">
        <v>-75000000</v>
      </c>
      <c r="BG90" s="72">
        <v>-75000000</v>
      </c>
      <c r="BH90" s="72">
        <v>-75000000</v>
      </c>
      <c r="BI90" s="72">
        <v>-75000000</v>
      </c>
      <c r="BJ90" s="72">
        <v>-75000000</v>
      </c>
      <c r="BK90" s="72">
        <v>-75000000</v>
      </c>
      <c r="BL90" s="72">
        <v>-75000000</v>
      </c>
      <c r="BM90" s="72">
        <v>-75000000</v>
      </c>
      <c r="BN90" s="72">
        <v>-75000000</v>
      </c>
      <c r="BO90" s="72">
        <v>-75000000</v>
      </c>
      <c r="BP90" s="72">
        <v>-75000000</v>
      </c>
      <c r="BQ90" s="72">
        <v>-75000000</v>
      </c>
      <c r="BR90" s="72">
        <v>-75000000</v>
      </c>
      <c r="BS90" s="72">
        <v>-75000000</v>
      </c>
      <c r="BT90" s="72">
        <v>-75000000</v>
      </c>
      <c r="BU90" s="72">
        <v>-75000000</v>
      </c>
      <c r="BV90" s="72">
        <v>-75000000</v>
      </c>
      <c r="BW90" s="72">
        <v>-75000000</v>
      </c>
      <c r="BX90" s="72">
        <v>-75000000</v>
      </c>
      <c r="BY90" s="72">
        <v>-75000000</v>
      </c>
      <c r="BZ90" s="72">
        <v>-75000000</v>
      </c>
      <c r="CA90" s="72">
        <v>-75000000</v>
      </c>
      <c r="CB90" s="72">
        <v>-75000000</v>
      </c>
      <c r="CC90" s="72">
        <v>-75000000</v>
      </c>
      <c r="CD90" s="72">
        <v>-75000000</v>
      </c>
      <c r="CE90" s="72">
        <v>-75000000</v>
      </c>
      <c r="CF90" s="72">
        <v>-75000000</v>
      </c>
      <c r="CG90" s="72">
        <v>-75000000</v>
      </c>
      <c r="CH90" s="72">
        <v>-75000000</v>
      </c>
      <c r="CI90" s="72">
        <v>-75000000</v>
      </c>
      <c r="CJ90" s="72">
        <v>-75000000</v>
      </c>
      <c r="CK90" s="72">
        <v>-75000000</v>
      </c>
      <c r="CL90" s="72">
        <v>-75000000</v>
      </c>
      <c r="CM90" s="72">
        <v>-75000000</v>
      </c>
      <c r="CN90" s="72">
        <v>-75000000</v>
      </c>
      <c r="CO90" s="72">
        <v>-75000000</v>
      </c>
      <c r="CP90" s="72">
        <v>-75000000</v>
      </c>
      <c r="CQ90" s="72">
        <v>-75000000</v>
      </c>
      <c r="CR90" s="72">
        <v>-75000000</v>
      </c>
      <c r="CS90" s="72">
        <v>-75000000</v>
      </c>
      <c r="CT90" s="72">
        <v>-75000000</v>
      </c>
      <c r="CU90" s="72">
        <v>-75000000</v>
      </c>
      <c r="CV90" s="72">
        <v>-75000000</v>
      </c>
      <c r="CW90" s="72">
        <v>-75000000</v>
      </c>
      <c r="CX90" s="72">
        <v>-75000000</v>
      </c>
      <c r="CY90" s="72">
        <v>-75000000</v>
      </c>
      <c r="CZ90" s="72">
        <v>-75000000</v>
      </c>
      <c r="DA90" s="72">
        <v>0</v>
      </c>
      <c r="DB90" s="72">
        <v>0</v>
      </c>
      <c r="DC90" s="72">
        <v>0</v>
      </c>
      <c r="DD90" s="72">
        <v>0</v>
      </c>
      <c r="DE90" s="72">
        <v>0</v>
      </c>
      <c r="DF90" s="72">
        <v>0</v>
      </c>
      <c r="DG90" s="72">
        <v>0</v>
      </c>
      <c r="DH90" s="72">
        <v>0</v>
      </c>
      <c r="DI90" s="72">
        <v>0</v>
      </c>
      <c r="DJ90" s="72">
        <v>0</v>
      </c>
      <c r="DK90" s="72">
        <f>'[1]BS 3-8-22'!D769</f>
        <v>0</v>
      </c>
      <c r="DL90" s="72">
        <f>'[1]2021 BS'!E769</f>
        <v>0</v>
      </c>
      <c r="DM90" s="72">
        <f>'[1]2021 BS'!F769</f>
        <v>0</v>
      </c>
      <c r="DN90" s="72">
        <f>'[1]2021 BS'!G769</f>
        <v>0</v>
      </c>
      <c r="DO90" s="72">
        <f>'[1]2021 BS'!H769</f>
        <v>0</v>
      </c>
      <c r="DP90" s="72">
        <f>'[1]2021 BS'!I769</f>
        <v>0</v>
      </c>
      <c r="DQ90" s="72">
        <f>'[1]2021 BS'!J769</f>
        <v>0</v>
      </c>
      <c r="DR90" s="72">
        <f>'[1]2021 BS'!K769</f>
        <v>0</v>
      </c>
      <c r="DS90" s="72">
        <f>'[1]2021 BS'!L769</f>
        <v>0</v>
      </c>
      <c r="DT90" s="72">
        <f>'[1]2021 BS'!M769</f>
        <v>0</v>
      </c>
      <c r="DU90" s="72">
        <f>'[1]2021 BS'!N769</f>
        <v>0</v>
      </c>
      <c r="DV90" s="72">
        <f>'[1]2021 BS'!O769</f>
        <v>0</v>
      </c>
      <c r="DW90" s="72">
        <f>'[1]2021 BS'!P769</f>
        <v>0</v>
      </c>
      <c r="DX90" s="70">
        <f>IFERROR(VLOOKUP(E90, [1]Jan!$C$25:$E$1000,3,FALSE),0)</f>
        <v>0</v>
      </c>
      <c r="DY90" s="70">
        <f>IFERROR(VLOOKUP(E90, [1]Feb!$C$25:$E$1000,3,FALSE),0)</f>
        <v>0</v>
      </c>
      <c r="DZ90" s="70">
        <f>IFERROR(VLOOKUP(E90, [1]Mar!$C$25:$E$1000,3,FALSE),0)</f>
        <v>0</v>
      </c>
      <c r="EA90" s="70">
        <f>IFERROR(VLOOKUP(E90, [1]Apr!$C$25:$E$1000,3,FALSE),0)</f>
        <v>0</v>
      </c>
      <c r="EB90" s="70">
        <f>IFERROR(VLOOKUP(E90, [1]May!$C$25:$E$1000,3,FALSE),0)</f>
        <v>0</v>
      </c>
      <c r="EC90" s="70">
        <f>IFERROR(VLOOKUP(E90, [1]June!$C$25:$E$1000,3,FALSE),0)</f>
        <v>0</v>
      </c>
      <c r="ED90" s="70">
        <f>IFERROR(VLOOKUP(E90, [1]July!$C$25:$E$1000,3,FALSE),0)</f>
        <v>0</v>
      </c>
      <c r="EE90" s="70">
        <f>IFERROR(VLOOKUP(E90, [1]Aug!$C$25:$E$1000,3,FALSE),0)</f>
        <v>0</v>
      </c>
      <c r="EF90" s="70">
        <f>IFERROR(VLOOKUP(E90, [1]Sept!$C$25:$E$1000,3,FALSE),0)</f>
        <v>0</v>
      </c>
      <c r="EG90" s="70">
        <f>IFERROR(VLOOKUP(E90, [1]Oct!$C$25:$E$1000,3,FALSE),0)</f>
        <v>0</v>
      </c>
      <c r="EH90" s="70">
        <f>IFERROR(VLOOKUP(E90, [1]Nov!$C$25:$E$1000,3,FALSE),0)</f>
        <v>0</v>
      </c>
      <c r="EI90" s="70">
        <f>IFERROR(VLOOKUP(E90, [1]Dec!$C$25:$E$1000,3,FALSE),0)</f>
        <v>0</v>
      </c>
      <c r="EJ90" s="36"/>
      <c r="EK90" s="36"/>
    </row>
    <row r="91" spans="1:141" ht="14.5" outlineLevel="1" x14ac:dyDescent="0.35">
      <c r="A91" s="45">
        <f t="shared" si="71"/>
        <v>84</v>
      </c>
      <c r="B91" s="63"/>
      <c r="C91" s="66">
        <v>221104</v>
      </c>
      <c r="D91" s="67" t="s">
        <v>1798</v>
      </c>
      <c r="E91" s="68">
        <f>VLOOKUP(C91,[1]Map!$A$1:$G$9913,7,FALSE)</f>
        <v>252236</v>
      </c>
      <c r="F91" s="68" t="str">
        <f>VLOOKUP(E91,[1]Map!$G$2:$H$9913,2,FALSE)</f>
        <v>SEC MTN'S 3.176%-2021,09-15</v>
      </c>
      <c r="G91" s="71">
        <v>-50000000</v>
      </c>
      <c r="H91" s="71">
        <v>-50000000</v>
      </c>
      <c r="I91" s="71">
        <v>-50000000</v>
      </c>
      <c r="J91" s="71">
        <v>-50000000</v>
      </c>
      <c r="K91" s="71">
        <v>-50000000</v>
      </c>
      <c r="L91" s="71">
        <v>-50000000</v>
      </c>
      <c r="M91" s="71">
        <v>-50000000</v>
      </c>
      <c r="N91" s="71">
        <v>-50000000</v>
      </c>
      <c r="O91" s="71">
        <v>-50000000</v>
      </c>
      <c r="P91" s="71">
        <v>-50000000</v>
      </c>
      <c r="Q91" s="71">
        <v>-50000000</v>
      </c>
      <c r="R91" s="71">
        <v>-50000000</v>
      </c>
      <c r="S91" s="71">
        <v>-50000000</v>
      </c>
      <c r="T91" s="71">
        <v>-50000000</v>
      </c>
      <c r="U91" s="71">
        <v>-50000000</v>
      </c>
      <c r="V91" s="71">
        <v>-50000000</v>
      </c>
      <c r="W91" s="71">
        <v>-50000000</v>
      </c>
      <c r="X91" s="71">
        <v>-50000000</v>
      </c>
      <c r="Y91" s="71">
        <v>-50000000</v>
      </c>
      <c r="Z91" s="71">
        <v>-50000000</v>
      </c>
      <c r="AA91" s="71">
        <v>-50000000</v>
      </c>
      <c r="AB91" s="71">
        <v>-50000000</v>
      </c>
      <c r="AC91" s="71">
        <v>-50000000</v>
      </c>
      <c r="AD91" s="71">
        <v>-50000000</v>
      </c>
      <c r="AE91" s="72">
        <v>-50000000</v>
      </c>
      <c r="AF91" s="72">
        <v>-50000000</v>
      </c>
      <c r="AG91" s="72">
        <v>-50000000</v>
      </c>
      <c r="AH91" s="72">
        <v>-50000000</v>
      </c>
      <c r="AI91" s="72">
        <v>-50000000</v>
      </c>
      <c r="AJ91" s="72">
        <v>-50000000</v>
      </c>
      <c r="AK91" s="72">
        <v>-50000000</v>
      </c>
      <c r="AL91" s="72">
        <v>-50000000</v>
      </c>
      <c r="AM91" s="72">
        <v>-50000000</v>
      </c>
      <c r="AN91" s="72">
        <v>-50000000</v>
      </c>
      <c r="AO91" s="72">
        <v>-50000000</v>
      </c>
      <c r="AP91" s="72">
        <v>-50000000</v>
      </c>
      <c r="AQ91" s="72">
        <v>-50000000</v>
      </c>
      <c r="AR91" s="72">
        <v>-50000000</v>
      </c>
      <c r="AS91" s="72">
        <v>-50000000</v>
      </c>
      <c r="AT91" s="72">
        <v>-50000000</v>
      </c>
      <c r="AU91" s="72">
        <v>-50000000</v>
      </c>
      <c r="AV91" s="72">
        <v>-50000000</v>
      </c>
      <c r="AW91" s="72">
        <v>-50000000</v>
      </c>
      <c r="AX91" s="72">
        <v>-50000000</v>
      </c>
      <c r="AY91" s="72">
        <v>-50000000</v>
      </c>
      <c r="AZ91" s="72">
        <v>-50000000</v>
      </c>
      <c r="BA91" s="72">
        <v>-50000000</v>
      </c>
      <c r="BB91" s="72">
        <v>-50000000</v>
      </c>
      <c r="BC91" s="72">
        <v>-50000000</v>
      </c>
      <c r="BD91" s="72">
        <v>-50000000</v>
      </c>
      <c r="BE91" s="72">
        <v>-50000000</v>
      </c>
      <c r="BF91" s="72">
        <v>-50000000</v>
      </c>
      <c r="BG91" s="72">
        <v>-50000000</v>
      </c>
      <c r="BH91" s="72">
        <v>-50000000</v>
      </c>
      <c r="BI91" s="72">
        <v>-50000000</v>
      </c>
      <c r="BJ91" s="72">
        <v>-50000000</v>
      </c>
      <c r="BK91" s="72">
        <v>-50000000</v>
      </c>
      <c r="BL91" s="72">
        <v>-50000000</v>
      </c>
      <c r="BM91" s="72">
        <v>-50000000</v>
      </c>
      <c r="BN91" s="72">
        <v>-50000000</v>
      </c>
      <c r="BO91" s="72">
        <v>-50000000</v>
      </c>
      <c r="BP91" s="72">
        <v>-50000000</v>
      </c>
      <c r="BQ91" s="72">
        <v>-50000000</v>
      </c>
      <c r="BR91" s="72">
        <v>-50000000</v>
      </c>
      <c r="BS91" s="72">
        <v>-50000000</v>
      </c>
      <c r="BT91" s="72">
        <v>-50000000</v>
      </c>
      <c r="BU91" s="72">
        <v>-50000000</v>
      </c>
      <c r="BV91" s="72">
        <v>-50000000</v>
      </c>
      <c r="BW91" s="72">
        <v>-50000000</v>
      </c>
      <c r="BX91" s="72">
        <v>-50000000</v>
      </c>
      <c r="BY91" s="72">
        <v>-50000000</v>
      </c>
      <c r="BZ91" s="72">
        <v>-50000000</v>
      </c>
      <c r="CA91" s="72">
        <v>-50000000</v>
      </c>
      <c r="CB91" s="72">
        <v>-50000000</v>
      </c>
      <c r="CC91" s="72">
        <v>-50000000</v>
      </c>
      <c r="CD91" s="72">
        <v>-50000000</v>
      </c>
      <c r="CE91" s="72">
        <v>-50000000</v>
      </c>
      <c r="CF91" s="72">
        <v>-50000000</v>
      </c>
      <c r="CG91" s="72">
        <v>-50000000</v>
      </c>
      <c r="CH91" s="72">
        <v>-50000000</v>
      </c>
      <c r="CI91" s="72">
        <v>-50000000</v>
      </c>
      <c r="CJ91" s="72">
        <v>-50000000</v>
      </c>
      <c r="CK91" s="72">
        <v>-50000000</v>
      </c>
      <c r="CL91" s="72">
        <v>-50000000</v>
      </c>
      <c r="CM91" s="72">
        <v>-50000000</v>
      </c>
      <c r="CN91" s="72">
        <v>-50000000</v>
      </c>
      <c r="CO91" s="72">
        <v>-50000000</v>
      </c>
      <c r="CP91" s="72">
        <v>-50000000</v>
      </c>
      <c r="CQ91" s="72">
        <v>-50000000</v>
      </c>
      <c r="CR91" s="72">
        <v>-50000000</v>
      </c>
      <c r="CS91" s="72">
        <v>-50000000</v>
      </c>
      <c r="CT91" s="72">
        <v>-50000000</v>
      </c>
      <c r="CU91" s="72">
        <v>-50000000</v>
      </c>
      <c r="CV91" s="72">
        <v>-50000000</v>
      </c>
      <c r="CW91" s="72">
        <v>-50000000</v>
      </c>
      <c r="CX91" s="72">
        <v>-50000000</v>
      </c>
      <c r="CY91" s="72">
        <v>-50000000</v>
      </c>
      <c r="CZ91" s="72">
        <v>-50000000</v>
      </c>
      <c r="DA91" s="72">
        <v>-50000000</v>
      </c>
      <c r="DB91" s="72">
        <v>-50000000</v>
      </c>
      <c r="DC91" s="72">
        <v>-50000000</v>
      </c>
      <c r="DD91" s="72">
        <v>-50000000</v>
      </c>
      <c r="DE91" s="72">
        <v>-50000000</v>
      </c>
      <c r="DF91" s="72">
        <v>-50000000</v>
      </c>
      <c r="DG91" s="72">
        <v>-50000000</v>
      </c>
      <c r="DH91" s="72">
        <v>-50000000</v>
      </c>
      <c r="DI91" s="72">
        <v>-50000000</v>
      </c>
      <c r="DJ91" s="72">
        <v>-50000000</v>
      </c>
      <c r="DK91" s="72">
        <f>'[1]2021 BS'!D770</f>
        <v>-50000000</v>
      </c>
      <c r="DL91" s="72">
        <f>'[1]BS 3-8-22'!F770</f>
        <v>-50000000</v>
      </c>
      <c r="DM91" s="72">
        <f>'[1]BS 3-8-22'!G770</f>
        <v>-50000000</v>
      </c>
      <c r="DN91" s="72">
        <f>'[1]BS 3-8-22'!H770</f>
        <v>-50000000</v>
      </c>
      <c r="DO91" s="72">
        <f>'[1]BS 3-8-22'!I770</f>
        <v>-50000000</v>
      </c>
      <c r="DP91" s="72">
        <f>'[1]BS 3-8-22'!J770</f>
        <v>-50000000</v>
      </c>
      <c r="DQ91" s="72">
        <f>'[1]BS 3-8-22'!K770</f>
        <v>-50000000</v>
      </c>
      <c r="DR91" s="72">
        <f>'[1]BS 3-8-22'!L770</f>
        <v>-50000000</v>
      </c>
      <c r="DS91" s="72">
        <f>'[1]BS 3-8-22'!M770</f>
        <v>-50000000</v>
      </c>
      <c r="DT91" s="72">
        <f>'[1]BS 3-8-22'!N770</f>
        <v>0</v>
      </c>
      <c r="DU91" s="72">
        <f>'[1]BS 3-8-22'!O770</f>
        <v>0</v>
      </c>
      <c r="DV91" s="72">
        <f>'[1]BS 3-8-22'!P770</f>
        <v>0</v>
      </c>
      <c r="DW91" s="72">
        <f>'[1]BS 3-8-22'!Q770</f>
        <v>0</v>
      </c>
      <c r="DX91" s="70">
        <f>IFERROR(VLOOKUP(E91, [1]Jan!$C$25:$E$1000,3,FALSE),0)</f>
        <v>0</v>
      </c>
      <c r="DY91" s="70">
        <f>IFERROR(VLOOKUP(E91, [1]Feb!$C$25:$E$1000,3,FALSE),0)</f>
        <v>0</v>
      </c>
      <c r="DZ91" s="70">
        <f>IFERROR(VLOOKUP(E91, [1]Mar!$C$25:$E$1000,3,FALSE),0)</f>
        <v>0</v>
      </c>
      <c r="EA91" s="70">
        <f>IFERROR(VLOOKUP(E91, [1]Apr!$C$25:$E$1000,3,FALSE),0)</f>
        <v>0</v>
      </c>
      <c r="EB91" s="70">
        <f>IFERROR(VLOOKUP(E91, [1]May!$C$25:$E$1000,3,FALSE),0)</f>
        <v>0</v>
      </c>
      <c r="EC91" s="70">
        <f>IFERROR(VLOOKUP(E91, [1]June!$C$25:$E$1000,3,FALSE),0)</f>
        <v>0</v>
      </c>
      <c r="ED91" s="70">
        <f>IFERROR(VLOOKUP(E91, [1]July!$C$25:$E$1000,3,FALSE),0)</f>
        <v>0</v>
      </c>
      <c r="EE91" s="70">
        <f>IFERROR(VLOOKUP(E91, [1]Aug!$C$25:$E$1000,3,FALSE),0)</f>
        <v>0</v>
      </c>
      <c r="EF91" s="70">
        <f>IFERROR(VLOOKUP(E91, [1]Sept!$C$25:$E$1000,3,FALSE),0)</f>
        <v>0</v>
      </c>
      <c r="EG91" s="70">
        <f>IFERROR(VLOOKUP(E91, [1]Oct!$C$25:$E$1000,3,FALSE),0)</f>
        <v>0</v>
      </c>
      <c r="EH91" s="70">
        <f>IFERROR(VLOOKUP(E91, [1]Nov!$C$25:$E$1000,3,FALSE),0)</f>
        <v>0</v>
      </c>
      <c r="EI91" s="70">
        <f>IFERROR(VLOOKUP(E91, [1]Dec!$C$25:$E$1000,3,FALSE),0)</f>
        <v>0</v>
      </c>
      <c r="EJ91" s="36"/>
      <c r="EK91" s="36"/>
    </row>
    <row r="92" spans="1:141" ht="14.5" outlineLevel="1" x14ac:dyDescent="0.35">
      <c r="A92" s="45">
        <f t="shared" si="71"/>
        <v>85</v>
      </c>
      <c r="B92" s="63"/>
      <c r="C92" s="66">
        <v>221105</v>
      </c>
      <c r="D92" s="68" t="s">
        <v>1341</v>
      </c>
      <c r="E92" s="68">
        <f>VLOOKUP(C92,[1]Map!$A$1:$G$9913,7,FALSE)</f>
        <v>252238</v>
      </c>
      <c r="F92" s="68" t="str">
        <f>VLOOKUP(E92,[1]Map!$G$2:$H$9913,2,FALSE)</f>
        <v>PRVT BONDS 4.00%-2042,10-31</v>
      </c>
      <c r="G92" s="69">
        <v>0</v>
      </c>
      <c r="H92" s="69">
        <v>0</v>
      </c>
      <c r="I92" s="69">
        <v>0</v>
      </c>
      <c r="J92" s="69">
        <v>0</v>
      </c>
      <c r="K92" s="69">
        <v>0</v>
      </c>
      <c r="L92" s="69">
        <v>0</v>
      </c>
      <c r="M92" s="69">
        <v>0</v>
      </c>
      <c r="N92" s="69">
        <v>0</v>
      </c>
      <c r="O92" s="69">
        <v>0</v>
      </c>
      <c r="P92" s="69">
        <v>0</v>
      </c>
      <c r="Q92" s="69">
        <v>-50000000</v>
      </c>
      <c r="R92" s="69">
        <v>-50000000</v>
      </c>
      <c r="S92" s="69">
        <v>-50000000</v>
      </c>
      <c r="T92" s="69">
        <v>-50000000</v>
      </c>
      <c r="U92" s="69">
        <v>-50000000</v>
      </c>
      <c r="V92" s="69">
        <v>-50000000</v>
      </c>
      <c r="W92" s="69">
        <v>-50000000</v>
      </c>
      <c r="X92" s="69">
        <v>-50000000</v>
      </c>
      <c r="Y92" s="69">
        <v>-50000000</v>
      </c>
      <c r="Z92" s="69">
        <v>-50000000</v>
      </c>
      <c r="AA92" s="69">
        <v>-50000000</v>
      </c>
      <c r="AB92" s="69">
        <v>-50000000</v>
      </c>
      <c r="AC92" s="69">
        <v>-50000000</v>
      </c>
      <c r="AD92" s="69">
        <v>-50000000</v>
      </c>
      <c r="AE92" s="70">
        <v>-50000000</v>
      </c>
      <c r="AF92" s="70">
        <v>-50000000</v>
      </c>
      <c r="AG92" s="70">
        <v>-50000000</v>
      </c>
      <c r="AH92" s="70">
        <v>-50000000</v>
      </c>
      <c r="AI92" s="70">
        <v>-50000000</v>
      </c>
      <c r="AJ92" s="70">
        <v>-50000000</v>
      </c>
      <c r="AK92" s="70">
        <v>-50000000</v>
      </c>
      <c r="AL92" s="70">
        <v>-50000000</v>
      </c>
      <c r="AM92" s="70">
        <v>-50000000</v>
      </c>
      <c r="AN92" s="70">
        <v>-50000000</v>
      </c>
      <c r="AO92" s="70">
        <v>-50000000</v>
      </c>
      <c r="AP92" s="70">
        <v>-50000000</v>
      </c>
      <c r="AQ92" s="70">
        <v>-50000000</v>
      </c>
      <c r="AR92" s="70">
        <v>-50000000</v>
      </c>
      <c r="AS92" s="70">
        <v>-50000000</v>
      </c>
      <c r="AT92" s="70">
        <v>-50000000</v>
      </c>
      <c r="AU92" s="70">
        <v>-50000000</v>
      </c>
      <c r="AV92" s="70">
        <v>-50000000</v>
      </c>
      <c r="AW92" s="70">
        <v>-50000000</v>
      </c>
      <c r="AX92" s="70">
        <v>-50000000</v>
      </c>
      <c r="AY92" s="70">
        <v>-50000000</v>
      </c>
      <c r="AZ92" s="70">
        <v>-50000000</v>
      </c>
      <c r="BA92" s="70">
        <v>-50000000</v>
      </c>
      <c r="BB92" s="70">
        <v>-50000000</v>
      </c>
      <c r="BC92" s="70">
        <v>-50000000</v>
      </c>
      <c r="BD92" s="70">
        <v>-50000000</v>
      </c>
      <c r="BE92" s="70">
        <v>-50000000</v>
      </c>
      <c r="BF92" s="70">
        <v>-50000000</v>
      </c>
      <c r="BG92" s="70">
        <v>-50000000</v>
      </c>
      <c r="BH92" s="70">
        <v>-50000000</v>
      </c>
      <c r="BI92" s="70">
        <v>-50000000</v>
      </c>
      <c r="BJ92" s="70">
        <v>-50000000</v>
      </c>
      <c r="BK92" s="70">
        <v>-50000000</v>
      </c>
      <c r="BL92" s="70">
        <v>-50000000</v>
      </c>
      <c r="BM92" s="70">
        <v>-50000000</v>
      </c>
      <c r="BN92" s="70">
        <v>-50000000</v>
      </c>
      <c r="BO92" s="70">
        <v>-50000000</v>
      </c>
      <c r="BP92" s="70">
        <v>-50000000</v>
      </c>
      <c r="BQ92" s="70">
        <v>-50000000</v>
      </c>
      <c r="BR92" s="70">
        <v>-50000000</v>
      </c>
      <c r="BS92" s="70">
        <v>-50000000</v>
      </c>
      <c r="BT92" s="70">
        <v>-50000000</v>
      </c>
      <c r="BU92" s="70">
        <v>-50000000</v>
      </c>
      <c r="BV92" s="70">
        <v>-50000000</v>
      </c>
      <c r="BW92" s="70">
        <v>-50000000</v>
      </c>
      <c r="BX92" s="70">
        <v>-50000000</v>
      </c>
      <c r="BY92" s="70">
        <v>-50000000</v>
      </c>
      <c r="BZ92" s="70">
        <v>-50000000</v>
      </c>
      <c r="CA92" s="70">
        <v>-50000000</v>
      </c>
      <c r="CB92" s="70">
        <v>-50000000</v>
      </c>
      <c r="CC92" s="70">
        <v>-50000000</v>
      </c>
      <c r="CD92" s="70">
        <v>-50000000</v>
      </c>
      <c r="CE92" s="70">
        <v>-50000000</v>
      </c>
      <c r="CF92" s="70">
        <v>-50000000</v>
      </c>
      <c r="CG92" s="70">
        <v>-50000000</v>
      </c>
      <c r="CH92" s="70">
        <v>-50000000</v>
      </c>
      <c r="CI92" s="70">
        <v>-50000000</v>
      </c>
      <c r="CJ92" s="70">
        <v>-50000000</v>
      </c>
      <c r="CK92" s="70">
        <v>-50000000</v>
      </c>
      <c r="CL92" s="70">
        <v>-50000000</v>
      </c>
      <c r="CM92" s="70">
        <v>-50000000</v>
      </c>
      <c r="CN92" s="70">
        <v>-50000000</v>
      </c>
      <c r="CO92" s="70">
        <v>-50000000</v>
      </c>
      <c r="CP92" s="70">
        <v>-50000000</v>
      </c>
      <c r="CQ92" s="70">
        <v>-50000000</v>
      </c>
      <c r="CR92" s="70">
        <v>-50000000</v>
      </c>
      <c r="CS92" s="70">
        <v>-50000000</v>
      </c>
      <c r="CT92" s="70">
        <v>-50000000</v>
      </c>
      <c r="CU92" s="70">
        <v>-50000000</v>
      </c>
      <c r="CV92" s="70">
        <v>-50000000</v>
      </c>
      <c r="CW92" s="70">
        <v>-50000000</v>
      </c>
      <c r="CX92" s="70">
        <v>-50000000</v>
      </c>
      <c r="CY92" s="70">
        <v>-50000000</v>
      </c>
      <c r="CZ92" s="70">
        <v>-50000000</v>
      </c>
      <c r="DA92" s="70">
        <v>-50000000</v>
      </c>
      <c r="DB92" s="70">
        <v>-50000000</v>
      </c>
      <c r="DC92" s="70">
        <v>-50000000</v>
      </c>
      <c r="DD92" s="70">
        <v>-50000000</v>
      </c>
      <c r="DE92" s="70">
        <v>-50000000</v>
      </c>
      <c r="DF92" s="70">
        <v>-50000000</v>
      </c>
      <c r="DG92" s="70">
        <v>-50000000</v>
      </c>
      <c r="DH92" s="70">
        <v>-50000000</v>
      </c>
      <c r="DI92" s="70">
        <v>-50000000</v>
      </c>
      <c r="DJ92" s="70">
        <v>-50000000</v>
      </c>
      <c r="DK92" s="72">
        <f>'[1]2021 BS'!D771</f>
        <v>-50000000</v>
      </c>
      <c r="DL92" s="72">
        <f>'[1]BS 3-8-22'!F771</f>
        <v>-50000000</v>
      </c>
      <c r="DM92" s="72">
        <f>'[1]BS 3-8-22'!G771</f>
        <v>-50000000</v>
      </c>
      <c r="DN92" s="72">
        <f>'[1]BS 3-8-22'!H771</f>
        <v>-50000000</v>
      </c>
      <c r="DO92" s="72">
        <f>'[1]BS 3-8-22'!I771</f>
        <v>-50000000</v>
      </c>
      <c r="DP92" s="72">
        <f>'[1]BS 3-8-22'!J771</f>
        <v>-50000000</v>
      </c>
      <c r="DQ92" s="72">
        <f>'[1]BS 3-8-22'!K771</f>
        <v>-50000000</v>
      </c>
      <c r="DR92" s="72">
        <f>'[1]BS 3-8-22'!L771</f>
        <v>-50000000</v>
      </c>
      <c r="DS92" s="72">
        <f>'[1]BS 3-8-22'!M771</f>
        <v>-50000000</v>
      </c>
      <c r="DT92" s="72">
        <f>'[1]BS 3-8-22'!N771</f>
        <v>-50000000</v>
      </c>
      <c r="DU92" s="72">
        <f>'[1]BS 3-8-22'!O771</f>
        <v>-50000000</v>
      </c>
      <c r="DV92" s="72">
        <f>'[1]BS 3-8-22'!P771</f>
        <v>-50000000</v>
      </c>
      <c r="DW92" s="72">
        <f>'[1]BS 3-8-22'!Q771</f>
        <v>-50000000</v>
      </c>
      <c r="DX92" s="70">
        <f>IFERROR(VLOOKUP(E92, [1]Jan!$C$25:$E$1000,3,FALSE),0)</f>
        <v>-50000000</v>
      </c>
      <c r="DY92" s="70">
        <f>IFERROR(VLOOKUP(E92, [1]Feb!$C$25:$E$1000,3,FALSE),0)</f>
        <v>-50000000</v>
      </c>
      <c r="DZ92" s="70">
        <f>IFERROR(VLOOKUP(E92, [1]Mar!$C$25:$E$1000,3,FALSE),0)</f>
        <v>-50000000</v>
      </c>
      <c r="EA92" s="70">
        <f>IFERROR(VLOOKUP(E92, [1]Apr!$C$25:$E$1000,3,FALSE),0)</f>
        <v>-50000000</v>
      </c>
      <c r="EB92" s="70">
        <f>IFERROR(VLOOKUP(E92, [1]May!$C$25:$E$1000,3,FALSE),0)</f>
        <v>-50000000</v>
      </c>
      <c r="EC92" s="70">
        <f>IFERROR(VLOOKUP(E92, [1]June!$C$25:$E$1000,3,FALSE),0)</f>
        <v>-50000000</v>
      </c>
      <c r="ED92" s="70">
        <f>IFERROR(VLOOKUP(E92, [1]July!$C$25:$E$1000,3,FALSE),0)</f>
        <v>-50000000</v>
      </c>
      <c r="EE92" s="70">
        <f>IFERROR(VLOOKUP(E92, [1]Aug!$C$25:$E$1000,3,FALSE),0)</f>
        <v>-50000000</v>
      </c>
      <c r="EF92" s="70">
        <f>IFERROR(VLOOKUP(E92, [1]Sept!$C$25:$E$1000,3,FALSE),0)</f>
        <v>-50000000</v>
      </c>
      <c r="EG92" s="70">
        <f>IFERROR(VLOOKUP(E92, [1]Oct!$C$25:$E$1000,3,FALSE),0)</f>
        <v>-50000000</v>
      </c>
      <c r="EH92" s="70">
        <f>IFERROR(VLOOKUP(E92, [1]Nov!$C$25:$E$1000,3,FALSE),0)</f>
        <v>-50000000</v>
      </c>
      <c r="EI92" s="70">
        <f>IFERROR(VLOOKUP(E92, [1]Dec!$C$25:$E$1000,3,FALSE),0)</f>
        <v>-50000000</v>
      </c>
      <c r="EJ92" s="36"/>
      <c r="EK92" s="36"/>
    </row>
    <row r="93" spans="1:141" ht="14.5" outlineLevel="1" x14ac:dyDescent="0.35">
      <c r="A93" s="45">
        <f t="shared" si="71"/>
        <v>86</v>
      </c>
      <c r="B93" s="63"/>
      <c r="C93" s="66">
        <v>221106</v>
      </c>
      <c r="D93" s="68" t="s">
        <v>1343</v>
      </c>
      <c r="E93" s="68">
        <f>VLOOKUP(C93,[1]Map!$A$1:$G$9913,7,FALSE)</f>
        <v>252240</v>
      </c>
      <c r="F93" s="68" t="str">
        <f>VLOOKUP(E93,[1]Map!$G$2:$H$9913,2,FALSE)</f>
        <v>SEC MTN'S 3.542%-2023,08-19</v>
      </c>
      <c r="G93" s="69"/>
      <c r="H93" s="69"/>
      <c r="I93" s="69"/>
      <c r="J93" s="69"/>
      <c r="K93" s="69"/>
      <c r="L93" s="69">
        <v>0</v>
      </c>
      <c r="M93" s="69">
        <v>0</v>
      </c>
      <c r="N93" s="69">
        <v>0</v>
      </c>
      <c r="O93" s="69">
        <v>0</v>
      </c>
      <c r="P93" s="69">
        <v>0</v>
      </c>
      <c r="Q93" s="69">
        <v>0</v>
      </c>
      <c r="R93" s="69">
        <v>0</v>
      </c>
      <c r="S93" s="69">
        <v>0</v>
      </c>
      <c r="T93" s="69">
        <v>0</v>
      </c>
      <c r="U93" s="69">
        <v>0</v>
      </c>
      <c r="V93" s="69">
        <v>0</v>
      </c>
      <c r="W93" s="69">
        <v>0</v>
      </c>
      <c r="X93" s="69">
        <v>0</v>
      </c>
      <c r="Y93" s="69">
        <v>0</v>
      </c>
      <c r="Z93" s="69">
        <v>0</v>
      </c>
      <c r="AA93" s="69">
        <v>-50000000</v>
      </c>
      <c r="AB93" s="69">
        <v>-50000000</v>
      </c>
      <c r="AC93" s="69">
        <v>-50000000</v>
      </c>
      <c r="AD93" s="69">
        <v>-50000000</v>
      </c>
      <c r="AE93" s="70">
        <v>-50000000</v>
      </c>
      <c r="AF93" s="70">
        <v>-50000000</v>
      </c>
      <c r="AG93" s="70">
        <v>-50000000</v>
      </c>
      <c r="AH93" s="70">
        <v>-50000000</v>
      </c>
      <c r="AI93" s="70">
        <v>-50000000</v>
      </c>
      <c r="AJ93" s="70">
        <v>-50000000</v>
      </c>
      <c r="AK93" s="70">
        <v>-50000000</v>
      </c>
      <c r="AL93" s="70">
        <v>-50000000</v>
      </c>
      <c r="AM93" s="70">
        <v>-50000000</v>
      </c>
      <c r="AN93" s="70">
        <v>-50000000</v>
      </c>
      <c r="AO93" s="70">
        <v>-50000000</v>
      </c>
      <c r="AP93" s="70">
        <v>-50000000</v>
      </c>
      <c r="AQ93" s="70">
        <v>-50000000</v>
      </c>
      <c r="AR93" s="70">
        <v>-50000000</v>
      </c>
      <c r="AS93" s="70">
        <v>-50000000</v>
      </c>
      <c r="AT93" s="70">
        <v>-50000000</v>
      </c>
      <c r="AU93" s="70">
        <v>-50000000</v>
      </c>
      <c r="AV93" s="70">
        <v>-50000000</v>
      </c>
      <c r="AW93" s="70">
        <v>-50000000</v>
      </c>
      <c r="AX93" s="70">
        <v>-50000000</v>
      </c>
      <c r="AY93" s="70">
        <v>-50000000</v>
      </c>
      <c r="AZ93" s="70">
        <v>-50000000</v>
      </c>
      <c r="BA93" s="70">
        <v>-50000000</v>
      </c>
      <c r="BB93" s="70">
        <v>-50000000</v>
      </c>
      <c r="BC93" s="70">
        <v>-50000000</v>
      </c>
      <c r="BD93" s="70">
        <v>-50000000</v>
      </c>
      <c r="BE93" s="70">
        <v>-50000000</v>
      </c>
      <c r="BF93" s="70">
        <v>-50000000</v>
      </c>
      <c r="BG93" s="70">
        <v>-50000000</v>
      </c>
      <c r="BH93" s="70">
        <v>-50000000</v>
      </c>
      <c r="BI93" s="70">
        <v>-50000000</v>
      </c>
      <c r="BJ93" s="70">
        <v>-50000000</v>
      </c>
      <c r="BK93" s="70">
        <v>-50000000</v>
      </c>
      <c r="BL93" s="70">
        <v>-50000000</v>
      </c>
      <c r="BM93" s="70">
        <v>-50000000</v>
      </c>
      <c r="BN93" s="70">
        <v>-50000000</v>
      </c>
      <c r="BO93" s="70">
        <v>-50000000</v>
      </c>
      <c r="BP93" s="70">
        <v>-50000000</v>
      </c>
      <c r="BQ93" s="70">
        <v>-50000000</v>
      </c>
      <c r="BR93" s="70">
        <v>-50000000</v>
      </c>
      <c r="BS93" s="70">
        <v>-50000000</v>
      </c>
      <c r="BT93" s="70">
        <v>-50000000</v>
      </c>
      <c r="BU93" s="70">
        <v>-50000000</v>
      </c>
      <c r="BV93" s="70">
        <v>-50000000</v>
      </c>
      <c r="BW93" s="70">
        <v>-50000000</v>
      </c>
      <c r="BX93" s="70">
        <v>-50000000</v>
      </c>
      <c r="BY93" s="70">
        <v>-50000000</v>
      </c>
      <c r="BZ93" s="70">
        <v>-50000000</v>
      </c>
      <c r="CA93" s="70">
        <v>-50000000</v>
      </c>
      <c r="CB93" s="70">
        <v>-50000000</v>
      </c>
      <c r="CC93" s="70">
        <v>-50000000</v>
      </c>
      <c r="CD93" s="70">
        <v>-50000000</v>
      </c>
      <c r="CE93" s="70">
        <v>-50000000</v>
      </c>
      <c r="CF93" s="70">
        <v>-50000000</v>
      </c>
      <c r="CG93" s="70">
        <v>-50000000</v>
      </c>
      <c r="CH93" s="70">
        <v>-50000000</v>
      </c>
      <c r="CI93" s="70">
        <v>-50000000</v>
      </c>
      <c r="CJ93" s="70">
        <v>-50000000</v>
      </c>
      <c r="CK93" s="70">
        <v>-50000000</v>
      </c>
      <c r="CL93" s="70">
        <v>-50000000</v>
      </c>
      <c r="CM93" s="70">
        <v>-50000000</v>
      </c>
      <c r="CN93" s="70">
        <v>-50000000</v>
      </c>
      <c r="CO93" s="70">
        <v>-50000000</v>
      </c>
      <c r="CP93" s="70">
        <v>-50000000</v>
      </c>
      <c r="CQ93" s="70">
        <v>-50000000</v>
      </c>
      <c r="CR93" s="70">
        <v>-50000000</v>
      </c>
      <c r="CS93" s="70">
        <v>-50000000</v>
      </c>
      <c r="CT93" s="70">
        <v>-50000000</v>
      </c>
      <c r="CU93" s="70">
        <v>-50000000</v>
      </c>
      <c r="CV93" s="70">
        <v>-50000000</v>
      </c>
      <c r="CW93" s="70">
        <v>-50000000</v>
      </c>
      <c r="CX93" s="70">
        <v>-50000000</v>
      </c>
      <c r="CY93" s="70">
        <v>-50000000</v>
      </c>
      <c r="CZ93" s="70">
        <v>-50000000</v>
      </c>
      <c r="DA93" s="70">
        <v>-50000000</v>
      </c>
      <c r="DB93" s="70">
        <v>-50000000</v>
      </c>
      <c r="DC93" s="70">
        <v>-50000000</v>
      </c>
      <c r="DD93" s="70">
        <v>-50000000</v>
      </c>
      <c r="DE93" s="70">
        <v>-50000000</v>
      </c>
      <c r="DF93" s="70">
        <v>-50000000</v>
      </c>
      <c r="DG93" s="70">
        <v>-50000000</v>
      </c>
      <c r="DH93" s="70">
        <v>-50000000</v>
      </c>
      <c r="DI93" s="70">
        <v>-50000000</v>
      </c>
      <c r="DJ93" s="70">
        <v>-50000000</v>
      </c>
      <c r="DK93" s="72">
        <f>'[1]2021 BS'!D772</f>
        <v>-50000000</v>
      </c>
      <c r="DL93" s="72">
        <f>'[1]BS 3-8-22'!F772</f>
        <v>-50000000</v>
      </c>
      <c r="DM93" s="72">
        <f>'[1]BS 3-8-22'!G772</f>
        <v>-50000000</v>
      </c>
      <c r="DN93" s="72">
        <f>'[1]BS 3-8-22'!H772</f>
        <v>-50000000</v>
      </c>
      <c r="DO93" s="72">
        <f>'[1]BS 3-8-22'!I772</f>
        <v>-50000000</v>
      </c>
      <c r="DP93" s="72">
        <f>'[1]BS 3-8-22'!J772</f>
        <v>-50000000</v>
      </c>
      <c r="DQ93" s="72">
        <f>'[1]BS 3-8-22'!K772</f>
        <v>-50000000</v>
      </c>
      <c r="DR93" s="72">
        <f>'[1]BS 3-8-22'!L772</f>
        <v>-50000000</v>
      </c>
      <c r="DS93" s="72">
        <f>'[1]BS 3-8-22'!M772</f>
        <v>-50000000</v>
      </c>
      <c r="DT93" s="72">
        <f>'[1]BS 3-8-22'!N772</f>
        <v>-50000000</v>
      </c>
      <c r="DU93" s="72">
        <f>'[1]BS 3-8-22'!O772</f>
        <v>-50000000</v>
      </c>
      <c r="DV93" s="72">
        <f>'[1]BS 3-8-22'!P772</f>
        <v>-50000000</v>
      </c>
      <c r="DW93" s="72">
        <f>'[1]BS 3-8-22'!Q772</f>
        <v>-50000000</v>
      </c>
      <c r="DX93" s="70">
        <f>IFERROR(VLOOKUP(E93, [1]Jan!$C$25:$E$1000,3,FALSE),0)</f>
        <v>-50000000</v>
      </c>
      <c r="DY93" s="70">
        <f>IFERROR(VLOOKUP(E93, [1]Feb!$C$25:$E$1000,3,FALSE),0)</f>
        <v>-50000000</v>
      </c>
      <c r="DZ93" s="70">
        <f>IFERROR(VLOOKUP(E93, [1]Mar!$C$25:$E$1000,3,FALSE),0)</f>
        <v>-50000000</v>
      </c>
      <c r="EA93" s="70">
        <f>IFERROR(VLOOKUP(E93, [1]Apr!$C$25:$E$1000,3,FALSE),0)</f>
        <v>-50000000</v>
      </c>
      <c r="EB93" s="70">
        <f>IFERROR(VLOOKUP(E93, [1]May!$C$25:$E$1000,3,FALSE),0)</f>
        <v>-50000000</v>
      </c>
      <c r="EC93" s="70">
        <f>IFERROR(VLOOKUP(E93, [1]June!$C$25:$E$1000,3,FALSE),0)</f>
        <v>-50000000</v>
      </c>
      <c r="ED93" s="70">
        <f>IFERROR(VLOOKUP(E93, [1]July!$C$25:$E$1000,3,FALSE),0)</f>
        <v>-50000000</v>
      </c>
      <c r="EE93" s="70">
        <f>IFERROR(VLOOKUP(E93, [1]Aug!$C$25:$E$1000,3,FALSE),0)</f>
        <v>-50000000</v>
      </c>
      <c r="EF93" s="70">
        <f>IFERROR(VLOOKUP(E93, [1]Sept!$C$25:$E$1000,3,FALSE),0)</f>
        <v>-50000000</v>
      </c>
      <c r="EG93" s="70">
        <f>IFERROR(VLOOKUP(E93, [1]Oct!$C$25:$E$1000,3,FALSE),0)</f>
        <v>-50000000</v>
      </c>
      <c r="EH93" s="70">
        <f>IFERROR(VLOOKUP(E93, [1]Nov!$C$25:$E$1000,3,FALSE),0)</f>
        <v>-50000000</v>
      </c>
      <c r="EI93" s="70">
        <f>IFERROR(VLOOKUP(E93, [1]Dec!$C$25:$E$1000,3,FALSE),0)</f>
        <v>-50000000</v>
      </c>
      <c r="EJ93" s="36"/>
      <c r="EK93" s="36"/>
    </row>
    <row r="94" spans="1:141" ht="14.5" outlineLevel="1" x14ac:dyDescent="0.35">
      <c r="A94" s="45">
        <f t="shared" si="71"/>
        <v>87</v>
      </c>
      <c r="B94" s="63"/>
      <c r="C94" s="66">
        <v>221107</v>
      </c>
      <c r="D94" s="68" t="s">
        <v>1799</v>
      </c>
      <c r="E94" s="68">
        <v>228063</v>
      </c>
      <c r="F94" s="68" t="str">
        <f>VLOOKUP(E94,[1]Map!$G$2:$H$9913,2,FALSE)</f>
        <v>INT ACC - 1.545% NOTE 2018, 12-05</v>
      </c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>
        <v>0</v>
      </c>
      <c r="BD94" s="72">
        <v>0</v>
      </c>
      <c r="BE94" s="72">
        <v>0</v>
      </c>
      <c r="BF94" s="72">
        <v>0</v>
      </c>
      <c r="BG94" s="72">
        <v>0</v>
      </c>
      <c r="BH94" s="72">
        <v>0</v>
      </c>
      <c r="BI94" s="72">
        <v>0</v>
      </c>
      <c r="BJ94" s="72">
        <v>0</v>
      </c>
      <c r="BK94" s="72">
        <v>0</v>
      </c>
      <c r="BL94" s="72">
        <v>0</v>
      </c>
      <c r="BM94" s="72">
        <v>0</v>
      </c>
      <c r="BN94" s="72">
        <v>0</v>
      </c>
      <c r="BO94" s="72">
        <v>-75000000</v>
      </c>
      <c r="BP94" s="72">
        <v>-75000000</v>
      </c>
      <c r="BQ94" s="72">
        <v>-75000000</v>
      </c>
      <c r="BR94" s="72">
        <v>-75000000</v>
      </c>
      <c r="BS94" s="72">
        <v>-75000000</v>
      </c>
      <c r="BT94" s="72">
        <v>-75000000</v>
      </c>
      <c r="BU94" s="72">
        <v>-75000000</v>
      </c>
      <c r="BV94" s="72">
        <v>-75000000</v>
      </c>
      <c r="BW94" s="72">
        <v>-75000000</v>
      </c>
      <c r="BX94" s="72">
        <v>-75000000</v>
      </c>
      <c r="BY94" s="72">
        <v>-75000000</v>
      </c>
      <c r="BZ94" s="72">
        <v>-75000000</v>
      </c>
      <c r="CA94" s="72">
        <v>-75000000</v>
      </c>
      <c r="CB94" s="72">
        <v>-75000000</v>
      </c>
      <c r="CC94" s="72">
        <v>-75000000</v>
      </c>
      <c r="CD94" s="72">
        <v>-75000000</v>
      </c>
      <c r="CE94" s="72">
        <v>-75000000</v>
      </c>
      <c r="CF94" s="72">
        <v>-75000000</v>
      </c>
      <c r="CG94" s="72">
        <v>-75000000</v>
      </c>
      <c r="CH94" s="72">
        <v>-75000000</v>
      </c>
      <c r="CI94" s="72">
        <v>-75000000</v>
      </c>
      <c r="CJ94" s="72">
        <v>-75000000</v>
      </c>
      <c r="CK94" s="72">
        <v>-75000000</v>
      </c>
      <c r="CL94" s="72">
        <v>-75000000</v>
      </c>
      <c r="CM94" s="72">
        <v>0</v>
      </c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0">
        <f>IFERROR(VLOOKUP(E94, [1]Jan!$C$25:$E$1000,3,FALSE),0)</f>
        <v>0</v>
      </c>
      <c r="DY94" s="70">
        <f>IFERROR(VLOOKUP(E94, [1]Feb!$C$25:$E$1000,3,FALSE),0)</f>
        <v>0</v>
      </c>
      <c r="DZ94" s="70">
        <f>IFERROR(VLOOKUP(E94, [1]Mar!$C$25:$E$1000,3,FALSE),0)</f>
        <v>0</v>
      </c>
      <c r="EA94" s="70">
        <f>IFERROR(VLOOKUP(E94, [1]Apr!$C$25:$E$1000,3,FALSE),0)</f>
        <v>0</v>
      </c>
      <c r="EB94" s="70">
        <f>IFERROR(VLOOKUP(E94, [1]May!$C$25:$E$1000,3,FALSE),0)</f>
        <v>0</v>
      </c>
      <c r="EC94" s="70">
        <f>IFERROR(VLOOKUP(E94, [1]June!$C$25:$E$1000,3,FALSE),0)</f>
        <v>0</v>
      </c>
      <c r="ED94" s="70">
        <f>IFERROR(VLOOKUP(E94, [1]July!$C$25:$E$1000,3,FALSE),0)</f>
        <v>0</v>
      </c>
      <c r="EE94" s="70">
        <f>IFERROR(VLOOKUP(E94, [1]Aug!$C$25:$E$1000,3,FALSE),0)</f>
        <v>0</v>
      </c>
      <c r="EF94" s="70">
        <f>IFERROR(VLOOKUP(E94, [1]Sept!$C$25:$E$1000,3,FALSE),0)</f>
        <v>0</v>
      </c>
      <c r="EG94" s="70">
        <f>IFERROR(VLOOKUP(E94, [1]Oct!$C$25:$E$1000,3,FALSE),0)</f>
        <v>0</v>
      </c>
      <c r="EH94" s="70">
        <f>IFERROR(VLOOKUP(E94, [1]Nov!$C$25:$E$1000,3,FALSE),0)</f>
        <v>0</v>
      </c>
      <c r="EI94" s="70">
        <f>IFERROR(VLOOKUP(E94, [1]Dec!$C$25:$E$1000,3,FALSE),0)</f>
        <v>0</v>
      </c>
      <c r="EJ94" s="36"/>
      <c r="EK94" s="36"/>
    </row>
    <row r="95" spans="1:141" ht="14.5" outlineLevel="1" x14ac:dyDescent="0.35">
      <c r="A95" s="45">
        <f t="shared" si="71"/>
        <v>88</v>
      </c>
      <c r="B95" s="63"/>
      <c r="C95" s="66">
        <v>221108</v>
      </c>
      <c r="D95" s="68" t="s">
        <v>1345</v>
      </c>
      <c r="E95" s="68">
        <f>VLOOKUP(C95,[1]Map!$A$1:$G$9913,7,FALSE)</f>
        <v>252242</v>
      </c>
      <c r="F95" s="68" t="str">
        <f>VLOOKUP(E95,[1]Map!$G$2:$H$9913,2,FALSE)</f>
        <v>SEC MTN'S 3.211% - 2026, 12-05</v>
      </c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>
        <v>0</v>
      </c>
      <c r="BD95" s="72">
        <v>0</v>
      </c>
      <c r="BE95" s="72">
        <v>0</v>
      </c>
      <c r="BF95" s="72">
        <v>0</v>
      </c>
      <c r="BG95" s="72">
        <v>0</v>
      </c>
      <c r="BH95" s="72">
        <v>0</v>
      </c>
      <c r="BI95" s="72">
        <v>0</v>
      </c>
      <c r="BJ95" s="72">
        <v>0</v>
      </c>
      <c r="BK95" s="72">
        <v>0</v>
      </c>
      <c r="BL95" s="72">
        <v>0</v>
      </c>
      <c r="BM95" s="72">
        <v>0</v>
      </c>
      <c r="BN95" s="72">
        <v>0</v>
      </c>
      <c r="BO95" s="72">
        <v>-35000000</v>
      </c>
      <c r="BP95" s="72">
        <v>-35000000</v>
      </c>
      <c r="BQ95" s="72">
        <v>-35000000</v>
      </c>
      <c r="BR95" s="72">
        <v>-35000000</v>
      </c>
      <c r="BS95" s="72">
        <v>-35000000</v>
      </c>
      <c r="BT95" s="72">
        <v>-35000000</v>
      </c>
      <c r="BU95" s="72">
        <v>-35000000</v>
      </c>
      <c r="BV95" s="72">
        <v>-35000000</v>
      </c>
      <c r="BW95" s="72">
        <v>-35000000</v>
      </c>
      <c r="BX95" s="72">
        <v>-35000000</v>
      </c>
      <c r="BY95" s="72">
        <v>-35000000</v>
      </c>
      <c r="BZ95" s="72">
        <v>-35000000</v>
      </c>
      <c r="CA95" s="72">
        <v>-35000000</v>
      </c>
      <c r="CB95" s="72">
        <v>-35000000</v>
      </c>
      <c r="CC95" s="72">
        <v>-35000000</v>
      </c>
      <c r="CD95" s="72">
        <v>-35000000</v>
      </c>
      <c r="CE95" s="72">
        <v>-35000000</v>
      </c>
      <c r="CF95" s="72">
        <v>-35000000</v>
      </c>
      <c r="CG95" s="72">
        <v>-35000000</v>
      </c>
      <c r="CH95" s="72">
        <v>-35000000</v>
      </c>
      <c r="CI95" s="72">
        <v>-35000000</v>
      </c>
      <c r="CJ95" s="72">
        <v>-35000000</v>
      </c>
      <c r="CK95" s="72">
        <v>-35000000</v>
      </c>
      <c r="CL95" s="72">
        <v>-35000000</v>
      </c>
      <c r="CM95" s="72">
        <v>-35000000</v>
      </c>
      <c r="CN95" s="72">
        <v>-35000000</v>
      </c>
      <c r="CO95" s="72">
        <v>-35000000</v>
      </c>
      <c r="CP95" s="72">
        <v>-35000000</v>
      </c>
      <c r="CQ95" s="72">
        <v>-35000000</v>
      </c>
      <c r="CR95" s="72">
        <v>-35000000</v>
      </c>
      <c r="CS95" s="72">
        <v>-35000000</v>
      </c>
      <c r="CT95" s="72">
        <v>-35000000</v>
      </c>
      <c r="CU95" s="72">
        <v>-35000000</v>
      </c>
      <c r="CV95" s="72">
        <v>-35000000</v>
      </c>
      <c r="CW95" s="72">
        <v>-35000000</v>
      </c>
      <c r="CX95" s="72">
        <v>-35000000</v>
      </c>
      <c r="CY95" s="72">
        <v>-35000000</v>
      </c>
      <c r="CZ95" s="72">
        <v>-35000000</v>
      </c>
      <c r="DA95" s="72">
        <v>-35000000</v>
      </c>
      <c r="DB95" s="72">
        <v>-35000000</v>
      </c>
      <c r="DC95" s="72">
        <v>-35000000</v>
      </c>
      <c r="DD95" s="72">
        <v>-35000000</v>
      </c>
      <c r="DE95" s="72">
        <v>-35000000</v>
      </c>
      <c r="DF95" s="72">
        <v>-35000000</v>
      </c>
      <c r="DG95" s="72">
        <v>-35000000</v>
      </c>
      <c r="DH95" s="72">
        <v>-35000000</v>
      </c>
      <c r="DI95" s="72">
        <v>-35000000</v>
      </c>
      <c r="DJ95" s="72">
        <v>-35000000</v>
      </c>
      <c r="DK95" s="72">
        <f>'[1]BS 3-8-22'!D773</f>
        <v>-35000000</v>
      </c>
      <c r="DL95" s="72">
        <f>'[1]BS 3-8-22'!F773</f>
        <v>-35000000</v>
      </c>
      <c r="DM95" s="72">
        <f>'[1]BS 3-8-22'!G773</f>
        <v>-35000000</v>
      </c>
      <c r="DN95" s="72">
        <f>'[1]BS 3-8-22'!H773</f>
        <v>-35000000</v>
      </c>
      <c r="DO95" s="72">
        <f>'[1]BS 3-8-22'!I773</f>
        <v>-35000000</v>
      </c>
      <c r="DP95" s="72">
        <f>'[1]BS 3-8-22'!J773</f>
        <v>-35000000</v>
      </c>
      <c r="DQ95" s="72">
        <f>'[1]BS 3-8-22'!K773</f>
        <v>-35000000</v>
      </c>
      <c r="DR95" s="72">
        <f>'[1]BS 3-8-22'!L773</f>
        <v>-35000000</v>
      </c>
      <c r="DS95" s="72">
        <f>'[1]BS 3-8-22'!M773</f>
        <v>-35000000</v>
      </c>
      <c r="DT95" s="72">
        <f>'[1]BS 3-8-22'!N773</f>
        <v>-35000000</v>
      </c>
      <c r="DU95" s="72">
        <f>'[1]BS 3-8-22'!O773</f>
        <v>-35000000</v>
      </c>
      <c r="DV95" s="72">
        <f>'[1]BS 3-8-22'!P773</f>
        <v>-35000000</v>
      </c>
      <c r="DW95" s="72">
        <f>'[1]BS 3-8-22'!Q773</f>
        <v>-35000000</v>
      </c>
      <c r="DX95" s="70">
        <f>IFERROR(VLOOKUP(E95, [1]Jan!$C$25:$E$1000,3,FALSE),0)</f>
        <v>-35000000</v>
      </c>
      <c r="DY95" s="70">
        <f>IFERROR(VLOOKUP(E95, [1]Feb!$C$25:$E$1000,3,FALSE),0)</f>
        <v>-35000000</v>
      </c>
      <c r="DZ95" s="70">
        <f>IFERROR(VLOOKUP(E95, [1]Mar!$C$25:$E$1000,3,FALSE),0)</f>
        <v>-35000000</v>
      </c>
      <c r="EA95" s="70">
        <f>IFERROR(VLOOKUP(E95, [1]Apr!$C$25:$E$1000,3,FALSE),0)</f>
        <v>-35000000</v>
      </c>
      <c r="EB95" s="70">
        <f>IFERROR(VLOOKUP(E95, [1]May!$C$25:$E$1000,3,FALSE),0)</f>
        <v>-35000000</v>
      </c>
      <c r="EC95" s="70">
        <f>IFERROR(VLOOKUP(E95, [1]June!$C$25:$E$1000,3,FALSE),0)</f>
        <v>-35000000</v>
      </c>
      <c r="ED95" s="70">
        <f>IFERROR(VLOOKUP(E95, [1]July!$C$25:$E$1000,3,FALSE),0)</f>
        <v>-35000000</v>
      </c>
      <c r="EE95" s="70">
        <f>IFERROR(VLOOKUP(E95, [1]Aug!$C$25:$E$1000,3,FALSE),0)</f>
        <v>-35000000</v>
      </c>
      <c r="EF95" s="70">
        <f>IFERROR(VLOOKUP(E95, [1]Sept!$C$25:$E$1000,3,FALSE),0)</f>
        <v>-35000000</v>
      </c>
      <c r="EG95" s="70">
        <f>IFERROR(VLOOKUP(E95, [1]Oct!$C$25:$E$1000,3,FALSE),0)</f>
        <v>-35000000</v>
      </c>
      <c r="EH95" s="70">
        <f>IFERROR(VLOOKUP(E95, [1]Nov!$C$25:$E$1000,3,FALSE),0)</f>
        <v>-35000000</v>
      </c>
      <c r="EI95" s="70">
        <f>IFERROR(VLOOKUP(E95, [1]Dec!$C$25:$E$1000,3,FALSE),0)</f>
        <v>-35000000</v>
      </c>
      <c r="EJ95" s="36"/>
      <c r="EK95" s="36"/>
    </row>
    <row r="96" spans="1:141" ht="14.5" outlineLevel="1" x14ac:dyDescent="0.35">
      <c r="A96" s="45">
        <f t="shared" si="71"/>
        <v>89</v>
      </c>
      <c r="B96" s="63"/>
      <c r="C96" s="66">
        <v>221109</v>
      </c>
      <c r="D96" s="68" t="s">
        <v>1347</v>
      </c>
      <c r="E96" s="68">
        <f>VLOOKUP(C96,[1]Map!$A$1:$G$9913,7,FALSE)</f>
        <v>252244</v>
      </c>
      <c r="F96" s="68" t="str">
        <f>VLOOKUP(E96,[1]Map!$G$2:$H$9913,2,FALSE)</f>
        <v>SEC MTN'S 4.136%-2046, 12-05</v>
      </c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>
        <v>0</v>
      </c>
      <c r="BD96" s="72">
        <v>0</v>
      </c>
      <c r="BE96" s="72">
        <v>0</v>
      </c>
      <c r="BF96" s="72">
        <v>0</v>
      </c>
      <c r="BG96" s="72">
        <v>0</v>
      </c>
      <c r="BH96" s="72">
        <v>0</v>
      </c>
      <c r="BI96" s="72">
        <v>0</v>
      </c>
      <c r="BJ96" s="72">
        <v>0</v>
      </c>
      <c r="BK96" s="72">
        <v>0</v>
      </c>
      <c r="BL96" s="72">
        <v>0</v>
      </c>
      <c r="BM96" s="72">
        <v>0</v>
      </c>
      <c r="BN96" s="72">
        <v>0</v>
      </c>
      <c r="BO96" s="72">
        <v>-40000000</v>
      </c>
      <c r="BP96" s="72">
        <v>-40000000</v>
      </c>
      <c r="BQ96" s="72">
        <v>-40000000</v>
      </c>
      <c r="BR96" s="72">
        <v>-40000000</v>
      </c>
      <c r="BS96" s="72">
        <v>-40000000</v>
      </c>
      <c r="BT96" s="72">
        <v>-40000000</v>
      </c>
      <c r="BU96" s="72">
        <v>-40000000</v>
      </c>
      <c r="BV96" s="72">
        <v>-40000000</v>
      </c>
      <c r="BW96" s="72">
        <v>-40000000</v>
      </c>
      <c r="BX96" s="72">
        <v>-40000000</v>
      </c>
      <c r="BY96" s="72">
        <v>-40000000</v>
      </c>
      <c r="BZ96" s="72">
        <v>-40000000</v>
      </c>
      <c r="CA96" s="72">
        <v>-40000000</v>
      </c>
      <c r="CB96" s="72">
        <v>-40000000</v>
      </c>
      <c r="CC96" s="72">
        <v>-40000000</v>
      </c>
      <c r="CD96" s="72">
        <v>-40000000</v>
      </c>
      <c r="CE96" s="72">
        <v>-40000000</v>
      </c>
      <c r="CF96" s="72">
        <v>-40000000</v>
      </c>
      <c r="CG96" s="72">
        <v>-40000000</v>
      </c>
      <c r="CH96" s="72">
        <v>-40000000</v>
      </c>
      <c r="CI96" s="72">
        <v>-40000000</v>
      </c>
      <c r="CJ96" s="72">
        <v>-40000000</v>
      </c>
      <c r="CK96" s="72">
        <v>-40000000</v>
      </c>
      <c r="CL96" s="72">
        <v>-40000000</v>
      </c>
      <c r="CM96" s="72">
        <v>-40000000</v>
      </c>
      <c r="CN96" s="72">
        <v>-40000000</v>
      </c>
      <c r="CO96" s="72">
        <v>-40000000</v>
      </c>
      <c r="CP96" s="72">
        <v>-40000000</v>
      </c>
      <c r="CQ96" s="72">
        <v>-40000000</v>
      </c>
      <c r="CR96" s="72">
        <v>-40000000</v>
      </c>
      <c r="CS96" s="72">
        <v>-40000000</v>
      </c>
      <c r="CT96" s="72">
        <v>-40000000</v>
      </c>
      <c r="CU96" s="72">
        <v>-40000000</v>
      </c>
      <c r="CV96" s="72">
        <v>-40000000</v>
      </c>
      <c r="CW96" s="72">
        <v>-40000000</v>
      </c>
      <c r="CX96" s="72">
        <v>-40000000</v>
      </c>
      <c r="CY96" s="72">
        <v>-40000000</v>
      </c>
      <c r="CZ96" s="72">
        <v>-40000000</v>
      </c>
      <c r="DA96" s="72">
        <v>-40000000</v>
      </c>
      <c r="DB96" s="72">
        <v>-40000000</v>
      </c>
      <c r="DC96" s="72">
        <v>-40000000</v>
      </c>
      <c r="DD96" s="72">
        <v>-40000000</v>
      </c>
      <c r="DE96" s="72">
        <v>-40000000</v>
      </c>
      <c r="DF96" s="72">
        <v>-40000000</v>
      </c>
      <c r="DG96" s="72">
        <v>-40000000</v>
      </c>
      <c r="DH96" s="72">
        <v>-40000000</v>
      </c>
      <c r="DI96" s="72">
        <v>-40000000</v>
      </c>
      <c r="DJ96" s="72">
        <v>-40000000</v>
      </c>
      <c r="DK96" s="72">
        <f>'[1]BS 3-8-22'!D774</f>
        <v>-40000000</v>
      </c>
      <c r="DL96" s="72">
        <f>'[1]BS 3-8-22'!F774</f>
        <v>-40000000</v>
      </c>
      <c r="DM96" s="72">
        <f>'[1]BS 3-8-22'!G774</f>
        <v>-40000000</v>
      </c>
      <c r="DN96" s="72">
        <f>'[1]BS 3-8-22'!H774</f>
        <v>-40000000</v>
      </c>
      <c r="DO96" s="72">
        <f>'[1]BS 3-8-22'!I774</f>
        <v>-40000000</v>
      </c>
      <c r="DP96" s="72">
        <f>'[1]BS 3-8-22'!J774</f>
        <v>-40000000</v>
      </c>
      <c r="DQ96" s="72">
        <f>'[1]BS 3-8-22'!K774</f>
        <v>-40000000</v>
      </c>
      <c r="DR96" s="72">
        <f>'[1]BS 3-8-22'!L774</f>
        <v>-40000000</v>
      </c>
      <c r="DS96" s="72">
        <f>'[1]BS 3-8-22'!M774</f>
        <v>-40000000</v>
      </c>
      <c r="DT96" s="72">
        <f>'[1]BS 3-8-22'!N774</f>
        <v>-40000000</v>
      </c>
      <c r="DU96" s="72">
        <f>'[1]BS 3-8-22'!O774</f>
        <v>-40000000</v>
      </c>
      <c r="DV96" s="72">
        <f>'[1]BS 3-8-22'!P774</f>
        <v>-40000000</v>
      </c>
      <c r="DW96" s="72">
        <f>'[1]BS 3-8-22'!Q774</f>
        <v>-40000000</v>
      </c>
      <c r="DX96" s="70">
        <f>IFERROR(VLOOKUP(E96, [1]Jan!$C$25:$E$1000,3,FALSE),0)</f>
        <v>-40000000</v>
      </c>
      <c r="DY96" s="70">
        <f>IFERROR(VLOOKUP(E96, [1]Feb!$C$25:$E$1000,3,FALSE),0)</f>
        <v>-40000000</v>
      </c>
      <c r="DZ96" s="70">
        <f>IFERROR(VLOOKUP(E96, [1]Mar!$C$25:$E$1000,3,FALSE),0)</f>
        <v>-40000000</v>
      </c>
      <c r="EA96" s="70">
        <f>IFERROR(VLOOKUP(E96, [1]Apr!$C$25:$E$1000,3,FALSE),0)</f>
        <v>-40000000</v>
      </c>
      <c r="EB96" s="70">
        <f>IFERROR(VLOOKUP(E96, [1]May!$C$25:$E$1000,3,FALSE),0)</f>
        <v>-40000000</v>
      </c>
      <c r="EC96" s="70">
        <f>IFERROR(VLOOKUP(E96, [1]June!$C$25:$E$1000,3,FALSE),0)</f>
        <v>-40000000</v>
      </c>
      <c r="ED96" s="70">
        <f>IFERROR(VLOOKUP(E96, [1]July!$C$25:$E$1000,3,FALSE),0)</f>
        <v>-40000000</v>
      </c>
      <c r="EE96" s="70">
        <f>IFERROR(VLOOKUP(E96, [1]Aug!$C$25:$E$1000,3,FALSE),0)</f>
        <v>-40000000</v>
      </c>
      <c r="EF96" s="70">
        <f>IFERROR(VLOOKUP(E96, [1]Sept!$C$25:$E$1000,3,FALSE),0)</f>
        <v>-40000000</v>
      </c>
      <c r="EG96" s="70">
        <f>IFERROR(VLOOKUP(E96, [1]Oct!$C$25:$E$1000,3,FALSE),0)</f>
        <v>-40000000</v>
      </c>
      <c r="EH96" s="70">
        <f>IFERROR(VLOOKUP(E96, [1]Nov!$C$25:$E$1000,3,FALSE),0)</f>
        <v>-40000000</v>
      </c>
      <c r="EI96" s="70">
        <f>IFERROR(VLOOKUP(E96, [1]Dec!$C$25:$E$1000,3,FALSE),0)</f>
        <v>-40000000</v>
      </c>
      <c r="EJ96" s="36"/>
      <c r="EK96" s="36"/>
    </row>
    <row r="97" spans="1:141" ht="14.5" outlineLevel="1" x14ac:dyDescent="0.35">
      <c r="A97" s="45">
        <f t="shared" si="71"/>
        <v>90</v>
      </c>
      <c r="B97" s="63"/>
      <c r="C97" s="66">
        <v>221110</v>
      </c>
      <c r="D97" s="68" t="s">
        <v>1349</v>
      </c>
      <c r="E97" s="68">
        <f>VLOOKUP(C97,[1]Map!$A$1:$G$9913,7,FALSE)</f>
        <v>252246</v>
      </c>
      <c r="F97" s="68" t="str">
        <f>VLOOKUP(E97,[1]Map!$G$2:$H$9913,2,FALSE)</f>
        <v>SEC MTN'S 2.822%-2027, 09-13</v>
      </c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>
        <v>-25000000</v>
      </c>
      <c r="CC97" s="72">
        <v>-25000000</v>
      </c>
      <c r="CD97" s="72">
        <v>-25000000</v>
      </c>
      <c r="CE97" s="72">
        <v>-25000000</v>
      </c>
      <c r="CF97" s="72">
        <v>-25000000</v>
      </c>
      <c r="CG97" s="72">
        <v>-25000000</v>
      </c>
      <c r="CH97" s="72">
        <v>-25000000</v>
      </c>
      <c r="CI97" s="72">
        <v>-25000000</v>
      </c>
      <c r="CJ97" s="72">
        <v>-25000000</v>
      </c>
      <c r="CK97" s="72">
        <v>-25000000</v>
      </c>
      <c r="CL97" s="72">
        <v>-25000000</v>
      </c>
      <c r="CM97" s="72">
        <v>-25000000</v>
      </c>
      <c r="CN97" s="72">
        <v>-25000000</v>
      </c>
      <c r="CO97" s="72">
        <v>-25000000</v>
      </c>
      <c r="CP97" s="72">
        <v>-25000000</v>
      </c>
      <c r="CQ97" s="72">
        <v>-25000000</v>
      </c>
      <c r="CR97" s="72">
        <v>-25000000</v>
      </c>
      <c r="CS97" s="72">
        <v>-25000000</v>
      </c>
      <c r="CT97" s="72">
        <v>-25000000</v>
      </c>
      <c r="CU97" s="72">
        <v>-25000000</v>
      </c>
      <c r="CV97" s="72">
        <v>-25000000</v>
      </c>
      <c r="CW97" s="72">
        <v>-25000000</v>
      </c>
      <c r="CX97" s="72">
        <v>-25000000</v>
      </c>
      <c r="CY97" s="72">
        <v>-25000000</v>
      </c>
      <c r="CZ97" s="72">
        <v>-25000000</v>
      </c>
      <c r="DA97" s="72">
        <v>-25000000</v>
      </c>
      <c r="DB97" s="72">
        <v>-25000000</v>
      </c>
      <c r="DC97" s="72">
        <v>-25000000</v>
      </c>
      <c r="DD97" s="72">
        <v>-25000000</v>
      </c>
      <c r="DE97" s="72">
        <v>-25000000</v>
      </c>
      <c r="DF97" s="72">
        <v>-25000000</v>
      </c>
      <c r="DG97" s="72">
        <v>-25000000</v>
      </c>
      <c r="DH97" s="72">
        <v>-25000000</v>
      </c>
      <c r="DI97" s="72">
        <v>-25000000</v>
      </c>
      <c r="DJ97" s="72">
        <v>-25000000</v>
      </c>
      <c r="DK97" s="72">
        <f>'[1]BS 3-8-22'!D775</f>
        <v>-25000000</v>
      </c>
      <c r="DL97" s="72">
        <f>'[1]BS 3-8-22'!F775</f>
        <v>-25000000</v>
      </c>
      <c r="DM97" s="72">
        <f>'[1]BS 3-8-22'!G775</f>
        <v>-25000000</v>
      </c>
      <c r="DN97" s="72">
        <f>'[1]BS 3-8-22'!H775</f>
        <v>-25000000</v>
      </c>
      <c r="DO97" s="72">
        <f>'[1]BS 3-8-22'!I775</f>
        <v>-25000000</v>
      </c>
      <c r="DP97" s="72">
        <f>'[1]BS 3-8-22'!J775</f>
        <v>-25000000</v>
      </c>
      <c r="DQ97" s="72">
        <f>'[1]BS 3-8-22'!K775</f>
        <v>-25000000</v>
      </c>
      <c r="DR97" s="72">
        <f>'[1]BS 3-8-22'!L775</f>
        <v>-25000000</v>
      </c>
      <c r="DS97" s="72">
        <f>'[1]BS 3-8-22'!M775</f>
        <v>-25000000</v>
      </c>
      <c r="DT97" s="72">
        <f>'[1]BS 3-8-22'!N775</f>
        <v>-25000000</v>
      </c>
      <c r="DU97" s="72">
        <f>'[1]BS 3-8-22'!O775</f>
        <v>-25000000</v>
      </c>
      <c r="DV97" s="72">
        <f>'[1]BS 3-8-22'!P775</f>
        <v>-25000000</v>
      </c>
      <c r="DW97" s="72">
        <f>'[1]BS 3-8-22'!Q775</f>
        <v>-25000000</v>
      </c>
      <c r="DX97" s="70">
        <f>IFERROR(VLOOKUP(E97, [1]Jan!$C$25:$E$1000,3,FALSE),0)</f>
        <v>-25000000</v>
      </c>
      <c r="DY97" s="70">
        <f>IFERROR(VLOOKUP(E97, [1]Feb!$C$25:$E$1000,3,FALSE),0)</f>
        <v>-25000000</v>
      </c>
      <c r="DZ97" s="70">
        <f>IFERROR(VLOOKUP(E97, [1]Mar!$C$25:$E$1000,3,FALSE),0)</f>
        <v>-25000000</v>
      </c>
      <c r="EA97" s="70">
        <f>IFERROR(VLOOKUP(E97, [1]Apr!$C$25:$E$1000,3,FALSE),0)</f>
        <v>-25000000</v>
      </c>
      <c r="EB97" s="70">
        <f>IFERROR(VLOOKUP(E97, [1]May!$C$25:$E$1000,3,FALSE),0)</f>
        <v>-25000000</v>
      </c>
      <c r="EC97" s="70">
        <f>IFERROR(VLOOKUP(E97, [1]June!$C$25:$E$1000,3,FALSE),0)</f>
        <v>-25000000</v>
      </c>
      <c r="ED97" s="70">
        <f>IFERROR(VLOOKUP(E97, [1]July!$C$25:$E$1000,3,FALSE),0)</f>
        <v>-25000000</v>
      </c>
      <c r="EE97" s="70">
        <f>IFERROR(VLOOKUP(E97, [1]Aug!$C$25:$E$1000,3,FALSE),0)</f>
        <v>-25000000</v>
      </c>
      <c r="EF97" s="70">
        <f>IFERROR(VLOOKUP(E97, [1]Sept!$C$25:$E$1000,3,FALSE),0)</f>
        <v>-25000000</v>
      </c>
      <c r="EG97" s="70">
        <f>IFERROR(VLOOKUP(E97, [1]Oct!$C$25:$E$1000,3,FALSE),0)</f>
        <v>-25000000</v>
      </c>
      <c r="EH97" s="70">
        <f>IFERROR(VLOOKUP(E97, [1]Nov!$C$25:$E$1000,3,FALSE),0)</f>
        <v>-25000000</v>
      </c>
      <c r="EI97" s="70">
        <f>IFERROR(VLOOKUP(E97, [1]Dec!$C$25:$E$1000,3,FALSE),0)</f>
        <v>-25000000</v>
      </c>
      <c r="EJ97" s="36"/>
      <c r="EK97" s="36"/>
    </row>
    <row r="98" spans="1:141" ht="14.5" outlineLevel="1" x14ac:dyDescent="0.35">
      <c r="A98" s="45">
        <f t="shared" si="71"/>
        <v>91</v>
      </c>
      <c r="B98" s="63"/>
      <c r="C98" s="66">
        <v>221112</v>
      </c>
      <c r="D98" s="68" t="s">
        <v>1351</v>
      </c>
      <c r="E98" s="68">
        <f>VLOOKUP(C98,[1]Map!$A$1:$G$9913,7,FALSE)</f>
        <v>252248</v>
      </c>
      <c r="F98" s="68" t="str">
        <f>VLOOKUP(E98,[1]Map!$G$2:$H$9913,2,FALSE)</f>
        <v>SEC MTN'S 3.685%-2047, 09-13</v>
      </c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>
        <v>-75000000</v>
      </c>
      <c r="CC98" s="72">
        <v>-75000000</v>
      </c>
      <c r="CD98" s="72">
        <v>-75000000</v>
      </c>
      <c r="CE98" s="72">
        <v>-75000000</v>
      </c>
      <c r="CF98" s="72">
        <v>-75000000</v>
      </c>
      <c r="CG98" s="72">
        <v>-75000000</v>
      </c>
      <c r="CH98" s="72">
        <v>-75000000</v>
      </c>
      <c r="CI98" s="72">
        <v>-75000000</v>
      </c>
      <c r="CJ98" s="72">
        <v>-75000000</v>
      </c>
      <c r="CK98" s="72">
        <v>-75000000</v>
      </c>
      <c r="CL98" s="72">
        <v>-75000000</v>
      </c>
      <c r="CM98" s="72">
        <v>-75000000</v>
      </c>
      <c r="CN98" s="72">
        <v>-75000000</v>
      </c>
      <c r="CO98" s="72">
        <v>-75000000</v>
      </c>
      <c r="CP98" s="72">
        <v>-75000000</v>
      </c>
      <c r="CQ98" s="72">
        <v>-75000000</v>
      </c>
      <c r="CR98" s="72">
        <v>-75000000</v>
      </c>
      <c r="CS98" s="72">
        <v>-75000000</v>
      </c>
      <c r="CT98" s="72">
        <v>-75000000</v>
      </c>
      <c r="CU98" s="72">
        <v>-75000000</v>
      </c>
      <c r="CV98" s="72">
        <v>-75000000</v>
      </c>
      <c r="CW98" s="72">
        <v>-75000000</v>
      </c>
      <c r="CX98" s="72">
        <v>-75000000</v>
      </c>
      <c r="CY98" s="72">
        <v>-75000000</v>
      </c>
      <c r="CZ98" s="72">
        <v>-75000000</v>
      </c>
      <c r="DA98" s="72">
        <v>-75000000</v>
      </c>
      <c r="DB98" s="72">
        <v>-75000000</v>
      </c>
      <c r="DC98" s="72">
        <v>-75000000</v>
      </c>
      <c r="DD98" s="72">
        <v>-75000000</v>
      </c>
      <c r="DE98" s="72">
        <v>-75000000</v>
      </c>
      <c r="DF98" s="72">
        <v>-75000000</v>
      </c>
      <c r="DG98" s="72">
        <v>-75000000</v>
      </c>
      <c r="DH98" s="72">
        <v>-75000000</v>
      </c>
      <c r="DI98" s="72">
        <v>-75000000</v>
      </c>
      <c r="DJ98" s="72">
        <v>-75000000</v>
      </c>
      <c r="DK98" s="72">
        <f>'[1]BS 3-8-22'!D776</f>
        <v>-75000000</v>
      </c>
      <c r="DL98" s="72">
        <f>'[1]BS 3-8-22'!F776</f>
        <v>-75000000</v>
      </c>
      <c r="DM98" s="72">
        <f>'[1]BS 3-8-22'!G776</f>
        <v>-75000000</v>
      </c>
      <c r="DN98" s="72">
        <f>'[1]BS 3-8-22'!H776</f>
        <v>-75000000</v>
      </c>
      <c r="DO98" s="72">
        <f>'[1]BS 3-8-22'!I776</f>
        <v>-75000000</v>
      </c>
      <c r="DP98" s="72">
        <f>'[1]BS 3-8-22'!J776</f>
        <v>-75000000</v>
      </c>
      <c r="DQ98" s="72">
        <f>'[1]BS 3-8-22'!K776</f>
        <v>-75000000</v>
      </c>
      <c r="DR98" s="72">
        <f>'[1]BS 3-8-22'!L776</f>
        <v>-75000000</v>
      </c>
      <c r="DS98" s="72">
        <f>'[1]BS 3-8-22'!M776</f>
        <v>-75000000</v>
      </c>
      <c r="DT98" s="72">
        <f>'[1]BS 3-8-22'!N776</f>
        <v>-75000000</v>
      </c>
      <c r="DU98" s="72">
        <f>'[1]BS 3-8-22'!O776</f>
        <v>-75000000</v>
      </c>
      <c r="DV98" s="72">
        <f>'[1]BS 3-8-22'!P776</f>
        <v>-75000000</v>
      </c>
      <c r="DW98" s="72">
        <f>'[1]BS 3-8-22'!Q776</f>
        <v>-75000000</v>
      </c>
      <c r="DX98" s="70">
        <f>IFERROR(VLOOKUP(E98, [1]Jan!$C$25:$E$1000,3,FALSE),0)</f>
        <v>-75000000</v>
      </c>
      <c r="DY98" s="70">
        <f>IFERROR(VLOOKUP(E98, [1]Feb!$C$25:$E$1000,3,FALSE),0)</f>
        <v>-75000000</v>
      </c>
      <c r="DZ98" s="70">
        <f>IFERROR(VLOOKUP(E98, [1]Mar!$C$25:$E$1000,3,FALSE),0)</f>
        <v>-75000000</v>
      </c>
      <c r="EA98" s="70">
        <f>IFERROR(VLOOKUP(E98, [1]Apr!$C$25:$E$1000,3,FALSE),0)</f>
        <v>-75000000</v>
      </c>
      <c r="EB98" s="70">
        <f>IFERROR(VLOOKUP(E98, [1]May!$C$25:$E$1000,3,FALSE),0)</f>
        <v>-75000000</v>
      </c>
      <c r="EC98" s="70">
        <f>IFERROR(VLOOKUP(E98, [1]June!$C$25:$E$1000,3,FALSE),0)</f>
        <v>-75000000</v>
      </c>
      <c r="ED98" s="70">
        <f>IFERROR(VLOOKUP(E98, [1]July!$C$25:$E$1000,3,FALSE),0)</f>
        <v>-75000000</v>
      </c>
      <c r="EE98" s="70">
        <f>IFERROR(VLOOKUP(E98, [1]Aug!$C$25:$E$1000,3,FALSE),0)</f>
        <v>-75000000</v>
      </c>
      <c r="EF98" s="70">
        <f>IFERROR(VLOOKUP(E98, [1]Sept!$C$25:$E$1000,3,FALSE),0)</f>
        <v>-75000000</v>
      </c>
      <c r="EG98" s="70">
        <f>IFERROR(VLOOKUP(E98, [1]Oct!$C$25:$E$1000,3,FALSE),0)</f>
        <v>-75000000</v>
      </c>
      <c r="EH98" s="70">
        <f>IFERROR(VLOOKUP(E98, [1]Nov!$C$25:$E$1000,3,FALSE),0)</f>
        <v>-75000000</v>
      </c>
      <c r="EI98" s="70">
        <f>IFERROR(VLOOKUP(E98, [1]Dec!$C$25:$E$1000,3,FALSE),0)</f>
        <v>-75000000</v>
      </c>
      <c r="EJ98" s="36"/>
      <c r="EK98" s="36"/>
    </row>
    <row r="99" spans="1:141" ht="14.5" outlineLevel="1" x14ac:dyDescent="0.35">
      <c r="A99" s="45">
        <f t="shared" si="71"/>
        <v>92</v>
      </c>
      <c r="B99" s="63"/>
      <c r="C99" s="66">
        <v>221113</v>
      </c>
      <c r="D99" s="68" t="s">
        <v>1353</v>
      </c>
      <c r="E99" s="68">
        <f>VLOOKUP(C99,[1]Map!$A$1:$G$9913,7,FALSE)</f>
        <v>252250</v>
      </c>
      <c r="F99" s="68" t="str">
        <f>VLOOKUP(E99,[1]Map!$G$2:$H$9913,2,FALSE)</f>
        <v>SEC MTN'S 4.11%-2048, 09-10</v>
      </c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>
        <v>0</v>
      </c>
      <c r="CC99" s="72">
        <v>0</v>
      </c>
      <c r="CD99" s="72">
        <v>0</v>
      </c>
      <c r="CE99" s="72">
        <v>0</v>
      </c>
      <c r="CF99" s="72">
        <v>0</v>
      </c>
      <c r="CG99" s="72">
        <v>0</v>
      </c>
      <c r="CH99" s="72">
        <v>0</v>
      </c>
      <c r="CI99" s="72">
        <v>0</v>
      </c>
      <c r="CJ99" s="72">
        <v>-50000000</v>
      </c>
      <c r="CK99" s="72">
        <v>-50000000</v>
      </c>
      <c r="CL99" s="72">
        <v>-50000000</v>
      </c>
      <c r="CM99" s="72">
        <v>-50000000</v>
      </c>
      <c r="CN99" s="72">
        <v>-50000000</v>
      </c>
      <c r="CO99" s="72">
        <v>-50000000</v>
      </c>
      <c r="CP99" s="72">
        <v>-50000000</v>
      </c>
      <c r="CQ99" s="72">
        <v>-50000000</v>
      </c>
      <c r="CR99" s="72">
        <v>-50000000</v>
      </c>
      <c r="CS99" s="72">
        <v>-50000000</v>
      </c>
      <c r="CT99" s="72">
        <v>-50000000</v>
      </c>
      <c r="CU99" s="72">
        <v>-50000000</v>
      </c>
      <c r="CV99" s="72">
        <v>-50000000</v>
      </c>
      <c r="CW99" s="72">
        <v>-50000000</v>
      </c>
      <c r="CX99" s="72">
        <v>-50000000</v>
      </c>
      <c r="CY99" s="72">
        <v>-50000000</v>
      </c>
      <c r="CZ99" s="72">
        <v>-50000000</v>
      </c>
      <c r="DA99" s="72">
        <v>-50000000</v>
      </c>
      <c r="DB99" s="72">
        <v>-50000000</v>
      </c>
      <c r="DC99" s="72">
        <v>-50000000</v>
      </c>
      <c r="DD99" s="72">
        <v>-50000000</v>
      </c>
      <c r="DE99" s="72">
        <v>-50000000</v>
      </c>
      <c r="DF99" s="72">
        <v>-50000000</v>
      </c>
      <c r="DG99" s="72">
        <v>-50000000</v>
      </c>
      <c r="DH99" s="72">
        <v>-50000000</v>
      </c>
      <c r="DI99" s="72">
        <v>-50000000</v>
      </c>
      <c r="DJ99" s="72">
        <v>-50000000</v>
      </c>
      <c r="DK99" s="72">
        <f>'[1]BS 3-8-22'!D777</f>
        <v>-50000000</v>
      </c>
      <c r="DL99" s="72">
        <f>'[1]BS 3-8-22'!F777</f>
        <v>-50000000</v>
      </c>
      <c r="DM99" s="72">
        <f>'[1]BS 3-8-22'!G777</f>
        <v>-50000000</v>
      </c>
      <c r="DN99" s="72">
        <f>'[1]BS 3-8-22'!H777</f>
        <v>-50000000</v>
      </c>
      <c r="DO99" s="72">
        <f>'[1]BS 3-8-22'!I777</f>
        <v>-50000000</v>
      </c>
      <c r="DP99" s="72">
        <f>'[1]BS 3-8-22'!J777</f>
        <v>-50000000</v>
      </c>
      <c r="DQ99" s="72">
        <f>'[1]BS 3-8-22'!K777</f>
        <v>-50000000</v>
      </c>
      <c r="DR99" s="72">
        <f>'[1]BS 3-8-22'!L777</f>
        <v>-50000000</v>
      </c>
      <c r="DS99" s="72">
        <f>'[1]BS 3-8-22'!M777</f>
        <v>-50000000</v>
      </c>
      <c r="DT99" s="72">
        <f>'[1]BS 3-8-22'!N777</f>
        <v>-50000000</v>
      </c>
      <c r="DU99" s="72">
        <f>'[1]BS 3-8-22'!O777</f>
        <v>-50000000</v>
      </c>
      <c r="DV99" s="72">
        <f>'[1]BS 3-8-22'!P777</f>
        <v>-50000000</v>
      </c>
      <c r="DW99" s="72">
        <f>'[1]BS 3-8-22'!Q777</f>
        <v>-50000000</v>
      </c>
      <c r="DX99" s="70">
        <f>IFERROR(VLOOKUP(E99, [1]Jan!$C$25:$E$1000,3,FALSE),0)</f>
        <v>-50000000</v>
      </c>
      <c r="DY99" s="70">
        <f>IFERROR(VLOOKUP(E99, [1]Feb!$C$25:$E$1000,3,FALSE),0)</f>
        <v>-50000000</v>
      </c>
      <c r="DZ99" s="70">
        <f>IFERROR(VLOOKUP(E99, [1]Mar!$C$25:$E$1000,3,FALSE),0)</f>
        <v>-50000000</v>
      </c>
      <c r="EA99" s="70">
        <f>IFERROR(VLOOKUP(E99, [1]Apr!$C$25:$E$1000,3,FALSE),0)</f>
        <v>-50000000</v>
      </c>
      <c r="EB99" s="70">
        <f>IFERROR(VLOOKUP(E99, [1]May!$C$25:$E$1000,3,FALSE),0)</f>
        <v>-50000000</v>
      </c>
      <c r="EC99" s="70">
        <f>IFERROR(VLOOKUP(E99, [1]June!$C$25:$E$1000,3,FALSE),0)</f>
        <v>-50000000</v>
      </c>
      <c r="ED99" s="70">
        <f>IFERROR(VLOOKUP(E99, [1]July!$C$25:$E$1000,3,FALSE),0)</f>
        <v>-50000000</v>
      </c>
      <c r="EE99" s="70">
        <f>IFERROR(VLOOKUP(E99, [1]Aug!$C$25:$E$1000,3,FALSE),0)</f>
        <v>-50000000</v>
      </c>
      <c r="EF99" s="70">
        <f>IFERROR(VLOOKUP(E99, [1]Sept!$C$25:$E$1000,3,FALSE),0)</f>
        <v>-50000000</v>
      </c>
      <c r="EG99" s="70">
        <f>IFERROR(VLOOKUP(E99, [1]Oct!$C$25:$E$1000,3,FALSE),0)</f>
        <v>-50000000</v>
      </c>
      <c r="EH99" s="70">
        <f>IFERROR(VLOOKUP(E99, [1]Nov!$C$25:$E$1000,3,FALSE),0)</f>
        <v>-50000000</v>
      </c>
      <c r="EI99" s="70">
        <f>IFERROR(VLOOKUP(E99, [1]Dec!$C$25:$E$1000,3,FALSE),0)</f>
        <v>-50000000</v>
      </c>
      <c r="EJ99" s="36"/>
      <c r="EK99" s="36"/>
    </row>
    <row r="100" spans="1:141" ht="14.5" outlineLevel="1" x14ac:dyDescent="0.35">
      <c r="A100" s="45">
        <f t="shared" si="71"/>
        <v>93</v>
      </c>
      <c r="B100" s="63"/>
      <c r="C100" s="66">
        <v>221114</v>
      </c>
      <c r="D100" s="68" t="s">
        <v>1355</v>
      </c>
      <c r="E100" s="68">
        <f>VLOOKUP(C100,[1]Map!$A$1:$G$9913,7,FALSE)</f>
        <v>252252</v>
      </c>
      <c r="F100" s="68" t="str">
        <f>VLOOKUP(E100,[1]Map!$G$2:$H$9913,2,FALSE)</f>
        <v>SEC MTN'S 3.869%-2049, 06-15</v>
      </c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>
        <v>0</v>
      </c>
      <c r="CO100" s="72">
        <v>0</v>
      </c>
      <c r="CP100" s="72">
        <v>0</v>
      </c>
      <c r="CQ100" s="72">
        <v>0</v>
      </c>
      <c r="CR100" s="72">
        <v>0</v>
      </c>
      <c r="CS100" s="72">
        <v>-90000000</v>
      </c>
      <c r="CT100" s="72">
        <v>-90000000</v>
      </c>
      <c r="CU100" s="72">
        <v>-90000000</v>
      </c>
      <c r="CV100" s="72">
        <v>-90000000</v>
      </c>
      <c r="CW100" s="72">
        <v>-90000000</v>
      </c>
      <c r="CX100" s="72">
        <v>-90000000</v>
      </c>
      <c r="CY100" s="72">
        <v>-90000000</v>
      </c>
      <c r="CZ100" s="72">
        <v>-90000000</v>
      </c>
      <c r="DA100" s="72">
        <v>-90000000</v>
      </c>
      <c r="DB100" s="72">
        <v>-90000000</v>
      </c>
      <c r="DC100" s="72">
        <v>-90000000</v>
      </c>
      <c r="DD100" s="72">
        <v>-90000000</v>
      </c>
      <c r="DE100" s="72">
        <v>-90000000</v>
      </c>
      <c r="DF100" s="72">
        <v>-90000000</v>
      </c>
      <c r="DG100" s="72">
        <v>-90000000</v>
      </c>
      <c r="DH100" s="72">
        <v>-90000000</v>
      </c>
      <c r="DI100" s="72">
        <v>-90000000</v>
      </c>
      <c r="DJ100" s="72">
        <v>-90000000</v>
      </c>
      <c r="DK100" s="72">
        <f>'[1]BS 3-8-22'!D778</f>
        <v>-90000000</v>
      </c>
      <c r="DL100" s="72">
        <f>'[1]BS 3-8-22'!F778</f>
        <v>-90000000</v>
      </c>
      <c r="DM100" s="72">
        <f>'[1]BS 3-8-22'!G778</f>
        <v>-90000000</v>
      </c>
      <c r="DN100" s="72">
        <f>'[1]BS 3-8-22'!H778</f>
        <v>-90000000</v>
      </c>
      <c r="DO100" s="72">
        <f>'[1]BS 3-8-22'!I778</f>
        <v>-90000000</v>
      </c>
      <c r="DP100" s="72">
        <f>'[1]BS 3-8-22'!J778</f>
        <v>-90000000</v>
      </c>
      <c r="DQ100" s="72">
        <f>'[1]BS 3-8-22'!K778</f>
        <v>-90000000</v>
      </c>
      <c r="DR100" s="72">
        <f>'[1]BS 3-8-22'!L778</f>
        <v>-90000000</v>
      </c>
      <c r="DS100" s="72">
        <f>'[1]BS 3-8-22'!M778</f>
        <v>-90000000</v>
      </c>
      <c r="DT100" s="72">
        <f>'[1]BS 3-8-22'!N778</f>
        <v>-90000000</v>
      </c>
      <c r="DU100" s="72">
        <f>'[1]BS 3-8-22'!O778</f>
        <v>-90000000</v>
      </c>
      <c r="DV100" s="72">
        <f>'[1]BS 3-8-22'!P778</f>
        <v>-90000000</v>
      </c>
      <c r="DW100" s="72">
        <f>'[1]BS 3-8-22'!Q778</f>
        <v>-90000000</v>
      </c>
      <c r="DX100" s="70">
        <f>IFERROR(VLOOKUP(E100, [1]Jan!$C$25:$E$1000,3,FALSE),0)</f>
        <v>-90000000</v>
      </c>
      <c r="DY100" s="70">
        <f>IFERROR(VLOOKUP(E100, [1]Feb!$C$25:$E$1000,3,FALSE),0)</f>
        <v>-90000000</v>
      </c>
      <c r="DZ100" s="70">
        <f>IFERROR(VLOOKUP(E100, [1]Mar!$C$25:$E$1000,3,FALSE),0)</f>
        <v>-90000000</v>
      </c>
      <c r="EA100" s="70">
        <f>IFERROR(VLOOKUP(E100, [1]Apr!$C$25:$E$1000,3,FALSE),0)</f>
        <v>-90000000</v>
      </c>
      <c r="EB100" s="70">
        <f>IFERROR(VLOOKUP(E100, [1]May!$C$25:$E$1000,3,FALSE),0)</f>
        <v>-90000000</v>
      </c>
      <c r="EC100" s="70">
        <f>IFERROR(VLOOKUP(E100, [1]June!$C$25:$E$1000,3,FALSE),0)</f>
        <v>-90000000</v>
      </c>
      <c r="ED100" s="70">
        <f>IFERROR(VLOOKUP(E100, [1]July!$C$25:$E$1000,3,FALSE),0)</f>
        <v>-90000000</v>
      </c>
      <c r="EE100" s="70">
        <f>IFERROR(VLOOKUP(E100, [1]Aug!$C$25:$E$1000,3,FALSE),0)</f>
        <v>-90000000</v>
      </c>
      <c r="EF100" s="70">
        <f>IFERROR(VLOOKUP(E100, [1]Sept!$C$25:$E$1000,3,FALSE),0)</f>
        <v>-90000000</v>
      </c>
      <c r="EG100" s="70">
        <f>IFERROR(VLOOKUP(E100, [1]Oct!$C$25:$E$1000,3,FALSE),0)</f>
        <v>-90000000</v>
      </c>
      <c r="EH100" s="70">
        <f>IFERROR(VLOOKUP(E100, [1]Nov!$C$25:$E$1000,3,FALSE),0)</f>
        <v>-90000000</v>
      </c>
      <c r="EI100" s="70">
        <f>IFERROR(VLOOKUP(E100, [1]Dec!$C$25:$E$1000,3,FALSE),0)</f>
        <v>-90000000</v>
      </c>
      <c r="EJ100" s="36"/>
      <c r="EK100" s="36"/>
    </row>
    <row r="101" spans="1:141" ht="14.5" outlineLevel="1" x14ac:dyDescent="0.35">
      <c r="A101" s="45">
        <f t="shared" si="71"/>
        <v>94</v>
      </c>
      <c r="B101" s="63"/>
      <c r="C101" s="66">
        <v>221115</v>
      </c>
      <c r="D101" s="68" t="s">
        <v>1357</v>
      </c>
      <c r="E101" s="68">
        <f>VLOOKUP(C101,[1]Map!$A$1:$G$9913,7,FALSE)</f>
        <v>252254</v>
      </c>
      <c r="F101" s="68" t="str">
        <f>VLOOKUP(E101,[1]Map!$G$2:$H$9913,2,FALSE)</f>
        <v>SEC MTN'S 3.141% 2029, 06-15</v>
      </c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>
        <v>0</v>
      </c>
      <c r="CO101" s="72">
        <v>0</v>
      </c>
      <c r="CP101" s="72">
        <v>0</v>
      </c>
      <c r="CQ101" s="72">
        <v>0</v>
      </c>
      <c r="CR101" s="72">
        <v>0</v>
      </c>
      <c r="CS101" s="72">
        <v>-50000000</v>
      </c>
      <c r="CT101" s="72">
        <v>-50000000</v>
      </c>
      <c r="CU101" s="72">
        <v>-50000000</v>
      </c>
      <c r="CV101" s="72">
        <v>-50000000</v>
      </c>
      <c r="CW101" s="72">
        <v>-50000000</v>
      </c>
      <c r="CX101" s="72">
        <v>-50000000</v>
      </c>
      <c r="CY101" s="72">
        <v>-50000000</v>
      </c>
      <c r="CZ101" s="72">
        <v>-50000000</v>
      </c>
      <c r="DA101" s="72">
        <v>-50000000</v>
      </c>
      <c r="DB101" s="72">
        <v>-50000000</v>
      </c>
      <c r="DC101" s="72">
        <v>-50000000</v>
      </c>
      <c r="DD101" s="72">
        <v>-50000000</v>
      </c>
      <c r="DE101" s="72">
        <v>-50000000</v>
      </c>
      <c r="DF101" s="72">
        <v>-50000000</v>
      </c>
      <c r="DG101" s="72">
        <v>-50000000</v>
      </c>
      <c r="DH101" s="72">
        <v>-50000000</v>
      </c>
      <c r="DI101" s="72">
        <v>-50000000</v>
      </c>
      <c r="DJ101" s="72">
        <v>-50000000</v>
      </c>
      <c r="DK101" s="72">
        <f>'[1]BS 3-8-22'!D779</f>
        <v>-50000000</v>
      </c>
      <c r="DL101" s="72">
        <f>'[1]BS 3-8-22'!F779</f>
        <v>-50000000</v>
      </c>
      <c r="DM101" s="72">
        <f>'[1]BS 3-8-22'!G779</f>
        <v>-50000000</v>
      </c>
      <c r="DN101" s="72">
        <f>'[1]BS 3-8-22'!H779</f>
        <v>-50000000</v>
      </c>
      <c r="DO101" s="72">
        <f>'[1]BS 3-8-22'!I779</f>
        <v>-50000000</v>
      </c>
      <c r="DP101" s="72">
        <f>'[1]BS 3-8-22'!J779</f>
        <v>-50000000</v>
      </c>
      <c r="DQ101" s="72">
        <f>'[1]BS 3-8-22'!K779</f>
        <v>-50000000</v>
      </c>
      <c r="DR101" s="72">
        <f>'[1]BS 3-8-22'!L779</f>
        <v>-50000000</v>
      </c>
      <c r="DS101" s="72">
        <f>'[1]BS 3-8-22'!M779</f>
        <v>-50000000</v>
      </c>
      <c r="DT101" s="72">
        <f>'[1]BS 3-8-22'!N779</f>
        <v>-50000000</v>
      </c>
      <c r="DU101" s="72">
        <f>'[1]BS 3-8-22'!O779</f>
        <v>-50000000</v>
      </c>
      <c r="DV101" s="72">
        <f>'[1]BS 3-8-22'!P779</f>
        <v>-50000000</v>
      </c>
      <c r="DW101" s="72">
        <f>'[1]BS 3-8-22'!Q779</f>
        <v>-50000000</v>
      </c>
      <c r="DX101" s="70">
        <f>IFERROR(VLOOKUP(E101, [1]Jan!$C$25:$E$1000,3,FALSE),0)</f>
        <v>-50000000</v>
      </c>
      <c r="DY101" s="70">
        <f>IFERROR(VLOOKUP(E101, [1]Feb!$C$25:$E$1000,3,FALSE),0)</f>
        <v>-50000000</v>
      </c>
      <c r="DZ101" s="70">
        <f>IFERROR(VLOOKUP(E101, [1]Mar!$C$25:$E$1000,3,FALSE),0)</f>
        <v>-50000000</v>
      </c>
      <c r="EA101" s="70">
        <f>IFERROR(VLOOKUP(E101, [1]Apr!$C$25:$E$1000,3,FALSE),0)</f>
        <v>-50000000</v>
      </c>
      <c r="EB101" s="70">
        <f>IFERROR(VLOOKUP(E101, [1]May!$C$25:$E$1000,3,FALSE),0)</f>
        <v>-50000000</v>
      </c>
      <c r="EC101" s="70">
        <f>IFERROR(VLOOKUP(E101, [1]June!$C$25:$E$1000,3,FALSE),0)</f>
        <v>-50000000</v>
      </c>
      <c r="ED101" s="70">
        <f>IFERROR(VLOOKUP(E101, [1]July!$C$25:$E$1000,3,FALSE),0)</f>
        <v>-50000000</v>
      </c>
      <c r="EE101" s="70">
        <f>IFERROR(VLOOKUP(E101, [1]Aug!$C$25:$E$1000,3,FALSE),0)</f>
        <v>-50000000</v>
      </c>
      <c r="EF101" s="70">
        <f>IFERROR(VLOOKUP(E101, [1]Sept!$C$25:$E$1000,3,FALSE),0)</f>
        <v>-50000000</v>
      </c>
      <c r="EG101" s="70">
        <f>IFERROR(VLOOKUP(E101, [1]Oct!$C$25:$E$1000,3,FALSE),0)</f>
        <v>-50000000</v>
      </c>
      <c r="EH101" s="70">
        <f>IFERROR(VLOOKUP(E101, [1]Nov!$C$25:$E$1000,3,FALSE),0)</f>
        <v>-50000000</v>
      </c>
      <c r="EI101" s="70">
        <f>IFERROR(VLOOKUP(E101, [1]Dec!$C$25:$E$1000,3,FALSE),0)</f>
        <v>-50000000</v>
      </c>
      <c r="EJ101" s="36"/>
      <c r="EK101" s="36"/>
    </row>
    <row r="102" spans="1:141" ht="14.5" outlineLevel="1" x14ac:dyDescent="0.35">
      <c r="A102" s="45">
        <f t="shared" si="71"/>
        <v>95</v>
      </c>
      <c r="B102" s="63"/>
      <c r="C102" s="66">
        <v>221116</v>
      </c>
      <c r="D102" s="68" t="s">
        <v>1359</v>
      </c>
      <c r="E102" s="68">
        <f>VLOOKUP(C102,[1]Map!$A$1:$G$9913,7,FALSE)</f>
        <v>252256</v>
      </c>
      <c r="F102" s="68" t="str">
        <f>VLOOKUP(E102,[1]Map!$G$2:$H$9913,2,FALSE)</f>
        <v>SEC MTN'S 3.60% 2050, 03-15</v>
      </c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>
        <v>0</v>
      </c>
      <c r="DA102" s="72">
        <v>0</v>
      </c>
      <c r="DB102" s="72">
        <v>-150000000</v>
      </c>
      <c r="DC102" s="72">
        <v>-150000000</v>
      </c>
      <c r="DD102" s="72">
        <v>-150000000</v>
      </c>
      <c r="DE102" s="72">
        <v>-150000000</v>
      </c>
      <c r="DF102" s="72">
        <v>-150000000</v>
      </c>
      <c r="DG102" s="72">
        <v>-150000000</v>
      </c>
      <c r="DH102" s="72">
        <v>-150000000</v>
      </c>
      <c r="DI102" s="72">
        <v>-150000000</v>
      </c>
      <c r="DJ102" s="72">
        <v>-150000000</v>
      </c>
      <c r="DK102" s="72">
        <f>'[1]BS 3-8-22'!D780</f>
        <v>-150000000</v>
      </c>
      <c r="DL102" s="72">
        <f>'[1]BS 3-8-22'!F780</f>
        <v>-150000000</v>
      </c>
      <c r="DM102" s="72">
        <f>'[1]BS 3-8-22'!G780</f>
        <v>-150000000</v>
      </c>
      <c r="DN102" s="72">
        <f>'[1]BS 3-8-22'!H780</f>
        <v>-150000000</v>
      </c>
      <c r="DO102" s="72">
        <f>'[1]BS 3-8-22'!I780</f>
        <v>-150000000</v>
      </c>
      <c r="DP102" s="72">
        <f>'[1]BS 3-8-22'!J780</f>
        <v>-150000000</v>
      </c>
      <c r="DQ102" s="72">
        <f>'[1]BS 3-8-22'!K780</f>
        <v>-150000000</v>
      </c>
      <c r="DR102" s="72">
        <f>'[1]BS 3-8-22'!L780</f>
        <v>-150000000</v>
      </c>
      <c r="DS102" s="72">
        <f>'[1]BS 3-8-22'!M780</f>
        <v>-150000000</v>
      </c>
      <c r="DT102" s="72">
        <f>'[1]BS 3-8-22'!N780</f>
        <v>-150000000</v>
      </c>
      <c r="DU102" s="72">
        <f>'[1]BS 3-8-22'!O780</f>
        <v>-150000000</v>
      </c>
      <c r="DV102" s="72">
        <f>'[1]BS 3-8-22'!P780</f>
        <v>-150000000</v>
      </c>
      <c r="DW102" s="72">
        <f>'[1]BS 3-8-22'!Q780</f>
        <v>-150000000</v>
      </c>
      <c r="DX102" s="70">
        <f>IFERROR(VLOOKUP(E102, [1]Jan!$C$25:$E$1000,3,FALSE),0)</f>
        <v>-150000000</v>
      </c>
      <c r="DY102" s="70">
        <f>IFERROR(VLOOKUP(E102, [1]Feb!$C$25:$E$1000,3,FALSE),0)</f>
        <v>-150000000</v>
      </c>
      <c r="DZ102" s="70">
        <f>IFERROR(VLOOKUP(E102, [1]Mar!$C$25:$E$1000,3,FALSE),0)</f>
        <v>-150000000</v>
      </c>
      <c r="EA102" s="70">
        <f>IFERROR(VLOOKUP(E102, [1]Apr!$C$25:$E$1000,3,FALSE),0)</f>
        <v>-150000000</v>
      </c>
      <c r="EB102" s="70">
        <f>IFERROR(VLOOKUP(E102, [1]May!$C$25:$E$1000,3,FALSE),0)</f>
        <v>-150000000</v>
      </c>
      <c r="EC102" s="70">
        <f>IFERROR(VLOOKUP(E102, [1]June!$C$25:$E$1000,3,FALSE),0)</f>
        <v>-150000000</v>
      </c>
      <c r="ED102" s="70">
        <f>IFERROR(VLOOKUP(E102, [1]July!$C$25:$E$1000,3,FALSE),0)</f>
        <v>-150000000</v>
      </c>
      <c r="EE102" s="70">
        <f>IFERROR(VLOOKUP(E102, [1]Aug!$C$25:$E$1000,3,FALSE),0)</f>
        <v>-150000000</v>
      </c>
      <c r="EF102" s="70">
        <f>IFERROR(VLOOKUP(E102, [1]Sept!$C$25:$E$1000,3,FALSE),0)</f>
        <v>-150000000</v>
      </c>
      <c r="EG102" s="70">
        <f>IFERROR(VLOOKUP(E102, [1]Oct!$C$25:$E$1000,3,FALSE),0)</f>
        <v>-150000000</v>
      </c>
      <c r="EH102" s="70">
        <f>IFERROR(VLOOKUP(E102, [1]Nov!$C$25:$E$1000,3,FALSE),0)</f>
        <v>-150000000</v>
      </c>
      <c r="EI102" s="70">
        <f>IFERROR(VLOOKUP(E102, [1]Dec!$C$25:$E$1000,3,FALSE),0)</f>
        <v>-150000000</v>
      </c>
      <c r="EJ102" s="36"/>
      <c r="EK102" s="36"/>
    </row>
    <row r="103" spans="1:141" ht="14.5" outlineLevel="1" x14ac:dyDescent="0.35">
      <c r="A103" s="45">
        <f t="shared" si="71"/>
        <v>96</v>
      </c>
      <c r="B103" s="63"/>
      <c r="C103" s="66">
        <v>221117</v>
      </c>
      <c r="D103" s="68" t="s">
        <v>1361</v>
      </c>
      <c r="E103" s="68">
        <f>VLOOKUP(C103,[1]Map!$A$1:$G$9913,7,FALSE)</f>
        <v>252258</v>
      </c>
      <c r="F103" s="68" t="str">
        <f>VLOOKUP(E103,[1]Map!$G$2:$H$9913,2,FALSE)</f>
        <v>SEC MTN'S 3.078% 2051, 12-01</v>
      </c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>
        <f>'[1]BS 3-8-22'!D781</f>
        <v>0</v>
      </c>
      <c r="DL103" s="72">
        <f>'[1]BS 3-8-22'!F781</f>
        <v>0</v>
      </c>
      <c r="DM103" s="72">
        <f>'[1]BS 3-8-22'!G781</f>
        <v>0</v>
      </c>
      <c r="DN103" s="72">
        <f>'[1]BS 3-8-22'!H781</f>
        <v>0</v>
      </c>
      <c r="DO103" s="72">
        <f>'[1]BS 3-8-22'!I781</f>
        <v>0</v>
      </c>
      <c r="DP103" s="72">
        <f>'[1]BS 3-8-22'!J781</f>
        <v>0</v>
      </c>
      <c r="DQ103" s="72">
        <f>'[1]BS 3-8-22'!K781</f>
        <v>0</v>
      </c>
      <c r="DR103" s="72">
        <f>'[1]BS 3-8-22'!L781</f>
        <v>0</v>
      </c>
      <c r="DS103" s="72">
        <f>'[1]BS 3-8-22'!M781</f>
        <v>0</v>
      </c>
      <c r="DT103" s="72">
        <f>'[1]BS 3-8-22'!N781</f>
        <v>0</v>
      </c>
      <c r="DU103" s="72">
        <f>'[1]BS 3-8-22'!O781</f>
        <v>0</v>
      </c>
      <c r="DV103" s="72">
        <f>'[1]BS 3-8-22'!P781</f>
        <v>-130000000</v>
      </c>
      <c r="DW103" s="72">
        <f>'[1]BS 3-8-22'!Q781</f>
        <v>-130000000</v>
      </c>
      <c r="DX103" s="70">
        <f>IFERROR(VLOOKUP(E103, [1]Jan!$C$25:$E$1000,3,FALSE),0)</f>
        <v>-130000000</v>
      </c>
      <c r="DY103" s="70">
        <f>IFERROR(VLOOKUP(E103, [1]Feb!$C$25:$E$1000,3,FALSE),0)</f>
        <v>-130000000</v>
      </c>
      <c r="DZ103" s="70">
        <f>IFERROR(VLOOKUP(E103, [1]Mar!$C$25:$E$1000,3,FALSE),0)</f>
        <v>-130000000</v>
      </c>
      <c r="EA103" s="70">
        <f>IFERROR(VLOOKUP(E103, [1]Apr!$C$25:$E$1000,3,FALSE),0)</f>
        <v>-130000000</v>
      </c>
      <c r="EB103" s="70">
        <f>IFERROR(VLOOKUP(E103, [1]May!$C$25:$E$1000,3,FALSE),0)</f>
        <v>-130000000</v>
      </c>
      <c r="EC103" s="70">
        <f>IFERROR(VLOOKUP(E103, [1]June!$C$25:$E$1000,3,FALSE),0)</f>
        <v>-130000000</v>
      </c>
      <c r="ED103" s="70">
        <f>IFERROR(VLOOKUP(E103, [1]July!$C$25:$E$1000,3,FALSE),0)</f>
        <v>-130000000</v>
      </c>
      <c r="EE103" s="70">
        <f>IFERROR(VLOOKUP(E103, [1]Aug!$C$25:$E$1000,3,FALSE),0)</f>
        <v>-130000000</v>
      </c>
      <c r="EF103" s="70">
        <f>IFERROR(VLOOKUP(E103, [1]Sept!$C$25:$E$1000,3,FALSE),0)</f>
        <v>-130000000</v>
      </c>
      <c r="EG103" s="70">
        <f>IFERROR(VLOOKUP(E103, [1]Oct!$C$25:$E$1000,3,FALSE),0)</f>
        <v>-130000000</v>
      </c>
      <c r="EH103" s="70">
        <f>IFERROR(VLOOKUP(E103, [1]Nov!$C$25:$E$1000,3,FALSE),0)</f>
        <v>-130000000</v>
      </c>
      <c r="EI103" s="70">
        <f>IFERROR(VLOOKUP(E103, [1]Dec!$C$25:$E$1000,3,FALSE),0)</f>
        <v>-130000000</v>
      </c>
      <c r="EJ103" s="36"/>
      <c r="EK103" s="36"/>
    </row>
    <row r="104" spans="1:141" ht="14.5" outlineLevel="1" x14ac:dyDescent="0.35">
      <c r="A104" s="45"/>
      <c r="B104" s="63"/>
      <c r="C104" s="66" t="s">
        <v>1800</v>
      </c>
      <c r="D104" s="68" t="s">
        <v>1800</v>
      </c>
      <c r="E104" s="68">
        <v>252259</v>
      </c>
      <c r="F104" s="87" t="s">
        <v>1681</v>
      </c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0">
        <f>IFERROR(VLOOKUP(E104, [1]Jan!$C$25:$E$1000,3,FALSE),0)</f>
        <v>0</v>
      </c>
      <c r="DY104" s="70">
        <f>IFERROR(VLOOKUP(E104, [1]Feb!$C$25:$E$1000,3,FALSE),0)</f>
        <v>0</v>
      </c>
      <c r="DZ104" s="70">
        <f>IFERROR(VLOOKUP(E104, [1]Mar!$C$25:$E$1000,3,FALSE),0)</f>
        <v>0</v>
      </c>
      <c r="EA104" s="70">
        <f>IFERROR(VLOOKUP(E104, [1]Apr!$C$25:$E$1000,3,FALSE),0)</f>
        <v>0</v>
      </c>
      <c r="EB104" s="70">
        <f>IFERROR(VLOOKUP(E104, [1]May!$C$25:$E$1000,3,FALSE),0)</f>
        <v>0</v>
      </c>
      <c r="EC104" s="70">
        <f>IFERROR(VLOOKUP(E104, [1]June!$C$25:$E$1000,3,FALSE),0)</f>
        <v>0</v>
      </c>
      <c r="ED104" s="70">
        <f>IFERROR(VLOOKUP(E104, [1]July!$C$25:$E$1000,3,FALSE),0)</f>
        <v>0</v>
      </c>
      <c r="EE104" s="70">
        <f>IFERROR(VLOOKUP(E104, [1]Aug!$C$25:$E$1000,3,FALSE),0)</f>
        <v>0</v>
      </c>
      <c r="EF104" s="70">
        <f>IFERROR(VLOOKUP(E104, [1]Sept!$C$25:$E$1000,3,FALSE),0)</f>
        <v>-140000000</v>
      </c>
      <c r="EG104" s="70">
        <f>IFERROR(VLOOKUP(E104, [1]Oct!$C$25:$E$1000,3,FALSE),0)</f>
        <v>-140000000</v>
      </c>
      <c r="EH104" s="70">
        <f>IFERROR(VLOOKUP(E104, [1]Nov!$C$25:$E$1000,3,FALSE),0)</f>
        <v>-140000000</v>
      </c>
      <c r="EI104" s="70">
        <f>IFERROR(VLOOKUP(E104, [1]Dec!$C$25:$E$1000,3,FALSE),0)</f>
        <v>-140000000</v>
      </c>
      <c r="EJ104" s="36"/>
      <c r="EK104" s="36"/>
    </row>
    <row r="105" spans="1:141" ht="14.5" outlineLevel="1" x14ac:dyDescent="0.35">
      <c r="A105" s="45">
        <f>+A103+1</f>
        <v>97</v>
      </c>
      <c r="B105" s="63"/>
      <c r="C105" s="66">
        <v>239001</v>
      </c>
      <c r="D105" s="88" t="s">
        <v>1635</v>
      </c>
      <c r="E105" s="68">
        <f>VLOOKUP(C105,[1]Map!$A$1:$G$9913,7,FALSE)</f>
        <v>208010</v>
      </c>
      <c r="F105" s="68" t="str">
        <f>VLOOKUP(E105,[1]Map!$G$2:$H$9913,2,FALSE)</f>
        <v>CURR PORTION LT DEBT</v>
      </c>
      <c r="G105" s="72">
        <v>-40000000</v>
      </c>
      <c r="H105" s="71">
        <v>-40000000</v>
      </c>
      <c r="I105" s="71">
        <v>-40000000</v>
      </c>
      <c r="J105" s="71">
        <v>0</v>
      </c>
      <c r="K105" s="71">
        <v>0</v>
      </c>
      <c r="L105" s="71">
        <v>0</v>
      </c>
      <c r="M105" s="71">
        <v>0</v>
      </c>
      <c r="N105" s="71">
        <v>0</v>
      </c>
      <c r="O105" s="71">
        <v>0</v>
      </c>
      <c r="P105" s="71">
        <v>0</v>
      </c>
      <c r="Q105" s="71">
        <v>0</v>
      </c>
      <c r="R105" s="71">
        <v>0</v>
      </c>
      <c r="S105" s="71">
        <v>0</v>
      </c>
      <c r="T105" s="71">
        <v>0</v>
      </c>
      <c r="U105" s="71">
        <v>0</v>
      </c>
      <c r="V105" s="71">
        <v>0</v>
      </c>
      <c r="W105" s="71">
        <v>0</v>
      </c>
      <c r="X105" s="71">
        <v>0</v>
      </c>
      <c r="Y105" s="71">
        <v>0</v>
      </c>
      <c r="Z105" s="71">
        <v>-50000000</v>
      </c>
      <c r="AA105" s="71">
        <v>-50000000</v>
      </c>
      <c r="AB105" s="71">
        <v>-60000000</v>
      </c>
      <c r="AC105" s="71">
        <v>-60000000</v>
      </c>
      <c r="AD105" s="71">
        <v>-60000000</v>
      </c>
      <c r="AE105" s="72">
        <v>-60000000</v>
      </c>
      <c r="AF105" s="72">
        <v>-60000000</v>
      </c>
      <c r="AG105" s="72">
        <v>-60000000</v>
      </c>
      <c r="AH105" s="72">
        <v>-60000000</v>
      </c>
      <c r="AI105" s="72">
        <v>-60000000</v>
      </c>
      <c r="AJ105" s="72">
        <v>-60000000</v>
      </c>
      <c r="AK105" s="72">
        <v>-100000000</v>
      </c>
      <c r="AL105" s="72">
        <v>-50000000</v>
      </c>
      <c r="AM105" s="72">
        <v>-50000000</v>
      </c>
      <c r="AN105" s="72">
        <v>-40000000</v>
      </c>
      <c r="AO105" s="72">
        <v>-40000000</v>
      </c>
      <c r="AP105" s="72">
        <v>-40000000</v>
      </c>
      <c r="AQ105" s="72">
        <v>-40000000</v>
      </c>
      <c r="AR105" s="72">
        <v>-40000000</v>
      </c>
      <c r="AS105" s="72">
        <v>-40000000</v>
      </c>
      <c r="AT105" s="72">
        <v>-40000000</v>
      </c>
      <c r="AU105" s="72">
        <v>-40000000</v>
      </c>
      <c r="AV105" s="72">
        <v>-40000000</v>
      </c>
      <c r="AW105" s="72">
        <v>0</v>
      </c>
      <c r="AX105" s="72">
        <v>0</v>
      </c>
      <c r="AY105" s="72">
        <v>0</v>
      </c>
      <c r="AZ105" s="72">
        <v>0</v>
      </c>
      <c r="BA105" s="72">
        <v>0</v>
      </c>
      <c r="BB105" s="72">
        <v>0</v>
      </c>
      <c r="BC105" s="72">
        <v>-25000000</v>
      </c>
      <c r="BD105" s="72">
        <v>-25000000</v>
      </c>
      <c r="BE105" s="72">
        <v>-25000000</v>
      </c>
      <c r="BF105" s="72">
        <v>-25000000</v>
      </c>
      <c r="BG105" s="72">
        <v>-25000000</v>
      </c>
      <c r="BH105" s="72">
        <v>-25000000</v>
      </c>
      <c r="BI105" s="72">
        <v>-25000000</v>
      </c>
      <c r="BJ105" s="72">
        <v>-25000000</v>
      </c>
      <c r="BK105" s="72">
        <v>-65000000</v>
      </c>
      <c r="BL105" s="72">
        <v>-65000000</v>
      </c>
      <c r="BM105" s="72">
        <v>-65000000</v>
      </c>
      <c r="BN105" s="72">
        <v>-65000000</v>
      </c>
      <c r="BO105" s="72">
        <v>-40000000</v>
      </c>
      <c r="BP105" s="72">
        <v>-40000000</v>
      </c>
      <c r="BQ105" s="72">
        <v>-40000000</v>
      </c>
      <c r="BR105" s="72">
        <v>-62000000</v>
      </c>
      <c r="BS105" s="72">
        <v>-62000000</v>
      </c>
      <c r="BT105" s="72">
        <v>-62000000</v>
      </c>
      <c r="BU105" s="72">
        <v>-62000000</v>
      </c>
      <c r="BV105" s="72">
        <v>-62000000</v>
      </c>
      <c r="BW105" s="72">
        <v>-22000000</v>
      </c>
      <c r="BX105" s="72">
        <v>-22000000</v>
      </c>
      <c r="BY105" s="72">
        <v>-22000000</v>
      </c>
      <c r="BZ105" s="72">
        <v>-22000000</v>
      </c>
      <c r="CA105" s="72">
        <v>-97000000</v>
      </c>
      <c r="CB105" s="72">
        <v>-97000000</v>
      </c>
      <c r="CC105" s="72">
        <v>-97000000</v>
      </c>
      <c r="CD105" s="72">
        <v>-75000000</v>
      </c>
      <c r="CE105" s="72">
        <v>-75000000</v>
      </c>
      <c r="CF105" s="72">
        <v>-75000000</v>
      </c>
      <c r="CG105" s="72">
        <v>-75000000</v>
      </c>
      <c r="CH105" s="72">
        <v>-75000000</v>
      </c>
      <c r="CI105" s="72">
        <v>-75000000</v>
      </c>
      <c r="CJ105" s="72">
        <v>-85000000</v>
      </c>
      <c r="CK105" s="72">
        <v>-85000000</v>
      </c>
      <c r="CL105" s="72">
        <v>-85000000</v>
      </c>
      <c r="CM105" s="72">
        <v>-30000000</v>
      </c>
      <c r="CN105" s="72">
        <v>-30000000</v>
      </c>
      <c r="CO105" s="72">
        <v>-105000000</v>
      </c>
      <c r="CP105" s="72">
        <v>-105000000</v>
      </c>
      <c r="CQ105" s="72">
        <v>-105000000</v>
      </c>
      <c r="CR105" s="72">
        <v>-105000000</v>
      </c>
      <c r="CS105" s="72">
        <v>-105000000</v>
      </c>
      <c r="CT105" s="72">
        <v>-105000000</v>
      </c>
      <c r="CU105" s="72">
        <v>-105000000</v>
      </c>
      <c r="CV105" s="72">
        <v>-95000000</v>
      </c>
      <c r="CW105" s="72">
        <v>-95000000</v>
      </c>
      <c r="CX105" s="72">
        <v>-95000000</v>
      </c>
      <c r="CY105" s="72">
        <v>-75000000</v>
      </c>
      <c r="CZ105" s="72">
        <v>-75000000</v>
      </c>
      <c r="DA105" s="72">
        <v>-75000000</v>
      </c>
      <c r="DB105" s="72">
        <v>0</v>
      </c>
      <c r="DC105" s="72">
        <v>0</v>
      </c>
      <c r="DD105" s="72">
        <v>0</v>
      </c>
      <c r="DE105" s="72">
        <v>0</v>
      </c>
      <c r="DF105" s="72">
        <v>0</v>
      </c>
      <c r="DG105" s="72">
        <v>10000000</v>
      </c>
      <c r="DH105" s="72">
        <v>-60000000</v>
      </c>
      <c r="DI105" s="72">
        <v>-60000000</v>
      </c>
      <c r="DJ105" s="72">
        <v>-60000000</v>
      </c>
      <c r="DK105" s="72">
        <f>'[1]BS 3-8-22'!D793</f>
        <v>-60000000</v>
      </c>
      <c r="DL105" s="72">
        <f>'[1]BS 3-8-22'!F793</f>
        <v>-60000000</v>
      </c>
      <c r="DM105" s="72">
        <f>'[1]BS 3-8-22'!G793</f>
        <v>-60000000</v>
      </c>
      <c r="DN105" s="72">
        <f>'[1]BS 3-8-22'!H793</f>
        <v>-60000000</v>
      </c>
      <c r="DO105" s="72">
        <f>'[1]BS 3-8-22'!I793</f>
        <v>-60000000</v>
      </c>
      <c r="DP105" s="72">
        <f>'[1]BS 3-8-22'!J793</f>
        <v>-60000000</v>
      </c>
      <c r="DQ105" s="72">
        <f>'[1]BS 3-8-22'!K793</f>
        <v>-60000000</v>
      </c>
      <c r="DR105" s="72">
        <f>'[1]BS 3-8-22'!L793</f>
        <v>-60000000</v>
      </c>
      <c r="DS105" s="72">
        <f>'[1]BS 3-8-22'!M793</f>
        <v>-50000000</v>
      </c>
      <c r="DT105" s="72">
        <f>'[1]BS 3-8-22'!N793</f>
        <v>0</v>
      </c>
      <c r="DU105" s="72">
        <f>'[1]BS 3-8-22'!O793</f>
        <v>0</v>
      </c>
      <c r="DV105" s="72">
        <f>'[1]BS 3-8-22'!P793</f>
        <v>0</v>
      </c>
      <c r="DW105" s="72">
        <f>'[1]BS 3-8-22'!Q793</f>
        <v>0</v>
      </c>
      <c r="DX105" s="70">
        <f>IFERROR(VLOOKUP(E105, [1]Jan!$C$25:$E$1000,3,FALSE),0)</f>
        <v>0</v>
      </c>
      <c r="DY105" s="70">
        <f>IFERROR(VLOOKUP(E105, [1]Feb!$C$25:$E$1000,3,FALSE),0)</f>
        <v>0</v>
      </c>
      <c r="DZ105" s="70">
        <f>IFERROR(VLOOKUP(E105, [1]Mar!$C$25:$E$1000,3,FALSE),0)</f>
        <v>0</v>
      </c>
      <c r="EA105" s="70">
        <f>IFERROR(VLOOKUP(E105, [1]Apr!$C$25:$E$1000,3,FALSE),0)</f>
        <v>0</v>
      </c>
      <c r="EB105" s="70">
        <f>IFERROR(VLOOKUP(E105, [1]May!$C$25:$E$1000,3,FALSE),0)</f>
        <v>0</v>
      </c>
      <c r="EC105" s="70">
        <f>IFERROR(VLOOKUP(E105, [1]June!$C$25:$E$1000,3,FALSE),0)</f>
        <v>0</v>
      </c>
      <c r="ED105" s="70">
        <f>IFERROR(VLOOKUP(E105, [1]July!$C$25:$E$1000,3,FALSE),0)</f>
        <v>0</v>
      </c>
      <c r="EE105" s="70">
        <f>IFERROR(VLOOKUP(E105, [1]Aug!$C$25:$E$1000,3,FALSE),0)</f>
        <v>-50000000</v>
      </c>
      <c r="EF105" s="70">
        <f>IFERROR(VLOOKUP(E105, [1]Sept!$C$25:$E$1000,3,FALSE),0)</f>
        <v>-50000000</v>
      </c>
      <c r="EG105" s="70">
        <f>IFERROR(VLOOKUP(E105, [1]Oct!$C$25:$E$1000,3,FALSE),0)</f>
        <v>-50000000</v>
      </c>
      <c r="EH105" s="70">
        <f>IFERROR(VLOOKUP(E105, [1]Nov!$C$25:$E$1000,3,FALSE),0)</f>
        <v>-90000000</v>
      </c>
      <c r="EI105" s="70">
        <f>IFERROR(VLOOKUP(E105, [1]Dec!$C$25:$E$1000,3,FALSE),0)</f>
        <v>-90000000</v>
      </c>
      <c r="EJ105" s="36"/>
      <c r="EK105" s="36"/>
    </row>
    <row r="106" spans="1:141" ht="14.5" outlineLevel="1" x14ac:dyDescent="0.35">
      <c r="A106" s="45">
        <f t="shared" si="71"/>
        <v>98</v>
      </c>
      <c r="B106" s="63"/>
      <c r="C106" s="66">
        <v>123016</v>
      </c>
      <c r="D106" s="88" t="s">
        <v>1772</v>
      </c>
      <c r="E106" s="68">
        <f>VLOOKUP(C106,[1]Map!$A$1:$G$9913,7,FALSE)</f>
        <v>172003</v>
      </c>
      <c r="F106" s="68" t="str">
        <f>VLOOKUP(E106,[1]Map!$G$2:$H$9913,2,FALSE)</f>
        <v>INVEST IN NNGFC</v>
      </c>
      <c r="G106" s="72">
        <v>870105.99</v>
      </c>
      <c r="H106" s="71">
        <v>870105.99</v>
      </c>
      <c r="I106" s="71">
        <v>870105.99</v>
      </c>
      <c r="J106" s="71">
        <v>870105.99</v>
      </c>
      <c r="K106" s="71">
        <v>870105.99</v>
      </c>
      <c r="L106" s="71">
        <v>870105.99</v>
      </c>
      <c r="M106" s="71">
        <v>870734.67</v>
      </c>
      <c r="N106" s="71">
        <v>870734.67</v>
      </c>
      <c r="O106" s="71">
        <v>870734.67</v>
      </c>
      <c r="P106" s="71">
        <v>867192.67</v>
      </c>
      <c r="Q106" s="71">
        <v>867192.67</v>
      </c>
      <c r="R106" s="71">
        <v>867192.67</v>
      </c>
      <c r="S106" s="71">
        <v>937212.67</v>
      </c>
      <c r="T106" s="71">
        <v>937212.67</v>
      </c>
      <c r="U106" s="71">
        <v>937212.67</v>
      </c>
      <c r="V106" s="71">
        <v>935178.67</v>
      </c>
      <c r="W106" s="71">
        <v>935178.67</v>
      </c>
      <c r="X106" s="71">
        <v>935178.67</v>
      </c>
      <c r="Y106" s="71">
        <v>933144.67</v>
      </c>
      <c r="Z106" s="71">
        <v>933144.67</v>
      </c>
      <c r="AA106" s="71">
        <v>933144.67</v>
      </c>
      <c r="AB106" s="71">
        <v>887624.67</v>
      </c>
      <c r="AC106" s="71">
        <v>887624.67</v>
      </c>
      <c r="AD106" s="71">
        <v>887624.67</v>
      </c>
      <c r="AE106" s="72">
        <v>884474.67</v>
      </c>
      <c r="AF106" s="72">
        <v>884474.67</v>
      </c>
      <c r="AG106" s="72">
        <v>884474.67</v>
      </c>
      <c r="AH106" s="72">
        <v>879706.67</v>
      </c>
      <c r="AI106" s="72">
        <v>879706.67</v>
      </c>
      <c r="AJ106" s="72">
        <v>879706.67</v>
      </c>
      <c r="AK106" s="72">
        <v>875524.67</v>
      </c>
      <c r="AL106" s="72">
        <v>875524.67</v>
      </c>
      <c r="AM106" s="72">
        <v>875524.67</v>
      </c>
      <c r="AN106" s="72">
        <v>464727.07</v>
      </c>
      <c r="AO106" s="72">
        <v>464727.07</v>
      </c>
      <c r="AP106" s="72">
        <v>464727.07</v>
      </c>
      <c r="AQ106" s="72">
        <v>459939.07</v>
      </c>
      <c r="AR106" s="72">
        <v>459939.07</v>
      </c>
      <c r="AS106" s="72">
        <v>459939.07</v>
      </c>
      <c r="AT106" s="72">
        <v>452218.07</v>
      </c>
      <c r="AU106" s="72">
        <v>452214.99</v>
      </c>
      <c r="AV106" s="72">
        <v>452214.99</v>
      </c>
      <c r="AW106" s="72">
        <v>444494.99</v>
      </c>
      <c r="AX106" s="72">
        <v>444494.99</v>
      </c>
      <c r="AY106" s="72">
        <v>444494.99</v>
      </c>
      <c r="AZ106" s="72">
        <v>436802.99</v>
      </c>
      <c r="BA106" s="72">
        <v>436802.99</v>
      </c>
      <c r="BB106" s="72">
        <v>436541.99</v>
      </c>
      <c r="BC106" s="72">
        <v>368659.99</v>
      </c>
      <c r="BD106" s="72">
        <v>368659.99</v>
      </c>
      <c r="BE106" s="72">
        <v>367764.99</v>
      </c>
      <c r="BF106" s="72">
        <v>361427.99</v>
      </c>
      <c r="BG106" s="72">
        <v>361288.99</v>
      </c>
      <c r="BH106" s="72">
        <v>361138.99</v>
      </c>
      <c r="BI106" s="72">
        <v>354652.99</v>
      </c>
      <c r="BJ106" s="72">
        <v>354652.99</v>
      </c>
      <c r="BK106" s="72">
        <v>354577.99</v>
      </c>
      <c r="BL106" s="72">
        <v>348241.99</v>
      </c>
      <c r="BM106" s="72">
        <v>348241.99</v>
      </c>
      <c r="BN106" s="72">
        <v>348165.99</v>
      </c>
      <c r="BO106" s="72">
        <v>172076.99</v>
      </c>
      <c r="BP106" s="72">
        <v>272009.99</v>
      </c>
      <c r="BQ106" s="72">
        <v>251961.99</v>
      </c>
      <c r="BR106" s="72">
        <v>248404.99</v>
      </c>
      <c r="BS106" s="72">
        <v>248404.99</v>
      </c>
      <c r="BT106" s="72">
        <v>248404.99</v>
      </c>
      <c r="BU106" s="72">
        <v>244848.99</v>
      </c>
      <c r="BV106" s="72">
        <v>244848.99</v>
      </c>
      <c r="BW106" s="72">
        <v>244848.99</v>
      </c>
      <c r="BX106" s="72">
        <v>241292.99</v>
      </c>
      <c r="BY106" s="72">
        <v>240974.99</v>
      </c>
      <c r="BZ106" s="72">
        <v>240974.99</v>
      </c>
      <c r="CA106" s="72">
        <v>272009.99</v>
      </c>
      <c r="CB106" s="72">
        <v>271929.99</v>
      </c>
      <c r="CC106" s="72">
        <v>272009.99</v>
      </c>
      <c r="CD106" s="72">
        <v>269158.99</v>
      </c>
      <c r="CE106" s="72">
        <v>269158.99</v>
      </c>
      <c r="CF106" s="72">
        <v>269161.09999999998</v>
      </c>
      <c r="CG106" s="72">
        <v>278728.09999999998</v>
      </c>
      <c r="CH106" s="72">
        <v>282597.09999999998</v>
      </c>
      <c r="CI106" s="72">
        <v>286047.09999999998</v>
      </c>
      <c r="CJ106" s="72">
        <v>289323.09999999998</v>
      </c>
      <c r="CK106" s="72">
        <v>0</v>
      </c>
      <c r="CL106" s="72">
        <v>0</v>
      </c>
      <c r="CM106" s="72">
        <v>0</v>
      </c>
      <c r="CN106" s="72">
        <v>0</v>
      </c>
      <c r="CO106" s="72">
        <v>0</v>
      </c>
      <c r="CP106" s="72">
        <v>0</v>
      </c>
      <c r="CQ106" s="72">
        <v>0</v>
      </c>
      <c r="CR106" s="72">
        <v>0</v>
      </c>
      <c r="CS106" s="72">
        <v>0</v>
      </c>
      <c r="CT106" s="72">
        <v>0</v>
      </c>
      <c r="CU106" s="72">
        <v>0</v>
      </c>
      <c r="CV106" s="72">
        <v>0</v>
      </c>
      <c r="CW106" s="72">
        <v>0</v>
      </c>
      <c r="CX106" s="72">
        <v>0</v>
      </c>
      <c r="CY106" s="72">
        <v>0</v>
      </c>
      <c r="CZ106" s="72">
        <v>0</v>
      </c>
      <c r="DA106" s="72">
        <v>0</v>
      </c>
      <c r="DB106" s="72">
        <v>0</v>
      </c>
      <c r="DC106" s="72">
        <v>0</v>
      </c>
      <c r="DD106" s="72">
        <v>0</v>
      </c>
      <c r="DE106" s="72">
        <v>0</v>
      </c>
      <c r="DF106" s="72">
        <v>0</v>
      </c>
      <c r="DG106" s="72">
        <v>0</v>
      </c>
      <c r="DH106" s="72">
        <v>0</v>
      </c>
      <c r="DI106" s="72">
        <v>0</v>
      </c>
      <c r="DJ106" s="72">
        <v>0</v>
      </c>
      <c r="DK106" s="72">
        <v>0</v>
      </c>
      <c r="DL106" s="72">
        <v>0</v>
      </c>
      <c r="DM106" s="72">
        <v>0</v>
      </c>
      <c r="DN106" s="72">
        <v>0</v>
      </c>
      <c r="DO106" s="72">
        <v>0</v>
      </c>
      <c r="DP106" s="72">
        <v>0</v>
      </c>
      <c r="DQ106" s="72">
        <v>0</v>
      </c>
      <c r="DR106" s="72">
        <v>0</v>
      </c>
      <c r="DS106" s="72">
        <v>0</v>
      </c>
      <c r="DT106" s="72">
        <v>0</v>
      </c>
      <c r="DU106" s="72">
        <v>0</v>
      </c>
      <c r="DV106" s="72">
        <v>0</v>
      </c>
      <c r="DW106" s="72">
        <v>0</v>
      </c>
      <c r="DX106" s="70">
        <f>IFERROR(VLOOKUP(E106, [1]Jan!$C$25:$E$1000,3,FALSE),0)</f>
        <v>0</v>
      </c>
      <c r="DY106" s="70">
        <f>IFERROR(VLOOKUP(E106, [1]Feb!$C$25:$E$1000,3,FALSE),0)</f>
        <v>0</v>
      </c>
      <c r="DZ106" s="70">
        <f>IFERROR(VLOOKUP(E106, [1]Mar!$C$25:$E$1000,3,FALSE),0)</f>
        <v>0</v>
      </c>
      <c r="EA106" s="70">
        <f>IFERROR(VLOOKUP(E106, [1]Apr!$C$25:$E$1000,3,FALSE),0)</f>
        <v>0</v>
      </c>
      <c r="EB106" s="70">
        <f>IFERROR(VLOOKUP(E106, [1]May!$C$25:$E$1000,3,FALSE),0)</f>
        <v>0</v>
      </c>
      <c r="EC106" s="70">
        <f>IFERROR(VLOOKUP(E106, [1]June!$C$25:$E$1000,3,FALSE),0)</f>
        <v>0</v>
      </c>
      <c r="ED106" s="70">
        <f>IFERROR(VLOOKUP(E106, [1]July!$C$25:$E$1000,3,FALSE),0)</f>
        <v>0</v>
      </c>
      <c r="EE106" s="70">
        <f>IFERROR(VLOOKUP(E106, [1]Aug!$C$25:$E$1000,3,FALSE),0)</f>
        <v>0</v>
      </c>
      <c r="EF106" s="70">
        <f>IFERROR(VLOOKUP(E106, [1]Sept!$C$25:$E$1000,3,FALSE),0)</f>
        <v>0</v>
      </c>
      <c r="EG106" s="70">
        <f>IFERROR(VLOOKUP(E106, [1]Oct!$C$25:$E$1000,3,FALSE),0)</f>
        <v>0</v>
      </c>
      <c r="EH106" s="70">
        <f>IFERROR(VLOOKUP(E106, [1]Nov!$C$25:$E$1000,3,FALSE),0)</f>
        <v>0</v>
      </c>
      <c r="EI106" s="70">
        <f>IFERROR(VLOOKUP(E106, [1]Dec!$C$25:$E$1000,3,FALSE),0)</f>
        <v>0</v>
      </c>
      <c r="EJ106" s="36"/>
      <c r="EK106" s="36"/>
    </row>
    <row r="107" spans="1:141" ht="14.5" outlineLevel="1" x14ac:dyDescent="0.35">
      <c r="A107" s="45">
        <f t="shared" si="71"/>
        <v>99</v>
      </c>
      <c r="B107" s="63"/>
      <c r="C107" s="66">
        <v>123410</v>
      </c>
      <c r="D107" s="88" t="s">
        <v>1774</v>
      </c>
      <c r="E107" s="68">
        <f>VLOOKUP(C107,[1]Map!$A$1:$G$9913,7,FALSE)</f>
        <v>172078</v>
      </c>
      <c r="F107" s="68" t="str">
        <f>VLOOKUP(E107,[1]Map!$G$2:$H$9913,2,FALSE)</f>
        <v>INVEST - NWN ENERGY LLC</v>
      </c>
      <c r="G107" s="72">
        <v>172355977.56</v>
      </c>
      <c r="H107" s="72">
        <v>172047556.56</v>
      </c>
      <c r="I107" s="72">
        <v>171679183.56</v>
      </c>
      <c r="J107" s="72">
        <v>171730254.56</v>
      </c>
      <c r="K107" s="72">
        <v>173470957.56</v>
      </c>
      <c r="L107" s="72">
        <v>173229901.56</v>
      </c>
      <c r="M107" s="71">
        <v>173469664.56</v>
      </c>
      <c r="N107" s="71">
        <v>173265756.56</v>
      </c>
      <c r="O107" s="71">
        <v>173080094.46000001</v>
      </c>
      <c r="P107" s="71">
        <v>172979346.46000001</v>
      </c>
      <c r="Q107" s="71">
        <v>172767224.46000001</v>
      </c>
      <c r="R107" s="71">
        <v>172788266.46000001</v>
      </c>
      <c r="S107" s="71">
        <v>172546875.46000001</v>
      </c>
      <c r="T107" s="71">
        <v>172621149.46000001</v>
      </c>
      <c r="U107" s="71">
        <v>172456272.46000001</v>
      </c>
      <c r="V107" s="71">
        <v>172587439.46000001</v>
      </c>
      <c r="W107" s="71">
        <v>172486891.46000001</v>
      </c>
      <c r="X107" s="71">
        <v>168312475.46000001</v>
      </c>
      <c r="Y107" s="71">
        <v>168053332.46000001</v>
      </c>
      <c r="Z107" s="71">
        <v>167906731.46000001</v>
      </c>
      <c r="AA107" s="71">
        <v>167694922.46000001</v>
      </c>
      <c r="AB107" s="71">
        <v>167515739.46000001</v>
      </c>
      <c r="AC107" s="71">
        <v>167371652.46000001</v>
      </c>
      <c r="AD107" s="71">
        <v>167143683.46000001</v>
      </c>
      <c r="AE107" s="72">
        <v>166857569.46000001</v>
      </c>
      <c r="AF107" s="72">
        <v>166813409.46000001</v>
      </c>
      <c r="AG107" s="72">
        <v>166666689.31999999</v>
      </c>
      <c r="AH107" s="72">
        <v>166205992.15000001</v>
      </c>
      <c r="AI107" s="72">
        <v>165213714.15000001</v>
      </c>
      <c r="AJ107" s="72">
        <v>164319994.15000001</v>
      </c>
      <c r="AK107" s="72">
        <v>163319268.15000001</v>
      </c>
      <c r="AL107" s="72">
        <v>162674140.15000001</v>
      </c>
      <c r="AM107" s="72">
        <v>162172443.15000001</v>
      </c>
      <c r="AN107" s="72">
        <v>161617765.15000001</v>
      </c>
      <c r="AO107" s="72">
        <v>160786304.15000001</v>
      </c>
      <c r="AP107" s="72">
        <v>159773226.15000001</v>
      </c>
      <c r="AQ107" s="72">
        <v>159171212.15000001</v>
      </c>
      <c r="AR107" s="72">
        <v>158642587.15000001</v>
      </c>
      <c r="AS107" s="72">
        <v>158014432.15000001</v>
      </c>
      <c r="AT107" s="72">
        <v>157470816.49000001</v>
      </c>
      <c r="AU107" s="72">
        <v>156877564.71000001</v>
      </c>
      <c r="AV107" s="72">
        <v>158436451.71000001</v>
      </c>
      <c r="AW107" s="72">
        <v>157919818.71000001</v>
      </c>
      <c r="AX107" s="72">
        <v>157579823.71000001</v>
      </c>
      <c r="AY107" s="72">
        <v>157214439.71000001</v>
      </c>
      <c r="AZ107" s="72">
        <v>156877295.71000001</v>
      </c>
      <c r="BA107" s="72">
        <v>156490029.71000001</v>
      </c>
      <c r="BB107" s="72">
        <v>155994585.71000001</v>
      </c>
      <c r="BC107" s="72">
        <v>165634861.71000001</v>
      </c>
      <c r="BD107" s="72">
        <v>165586669.71000001</v>
      </c>
      <c r="BE107" s="72">
        <v>165304988.71000001</v>
      </c>
      <c r="BF107" s="72">
        <v>164044604.81999999</v>
      </c>
      <c r="BG107" s="72">
        <v>163329710.81999999</v>
      </c>
      <c r="BH107" s="72">
        <v>163138506.81999999</v>
      </c>
      <c r="BI107" s="72">
        <v>162832663.81999999</v>
      </c>
      <c r="BJ107" s="72">
        <v>162680675.81999999</v>
      </c>
      <c r="BK107" s="72">
        <v>162284373.81999999</v>
      </c>
      <c r="BL107" s="72">
        <v>161795522.81999999</v>
      </c>
      <c r="BM107" s="72">
        <v>161237595.81999999</v>
      </c>
      <c r="BN107" s="72">
        <v>161011031.81999999</v>
      </c>
      <c r="BO107" s="72">
        <v>159948369.81</v>
      </c>
      <c r="BP107" s="72">
        <v>156782600.25999999</v>
      </c>
      <c r="BQ107" s="72">
        <v>158339047.81</v>
      </c>
      <c r="BR107" s="72">
        <v>158093057.63</v>
      </c>
      <c r="BS107" s="72">
        <v>158271992.63</v>
      </c>
      <c r="BT107" s="72">
        <v>157849059.25999999</v>
      </c>
      <c r="BU107" s="72">
        <v>157162468.25999999</v>
      </c>
      <c r="BV107" s="72">
        <v>157202337.25999999</v>
      </c>
      <c r="BW107" s="72">
        <v>157180352.25999999</v>
      </c>
      <c r="BX107" s="72">
        <v>156716727.25999999</v>
      </c>
      <c r="BY107" s="72">
        <v>156970669.25999999</v>
      </c>
      <c r="BZ107" s="72">
        <v>156880075.25999999</v>
      </c>
      <c r="CA107" s="72">
        <v>156782600.25999999</v>
      </c>
      <c r="CB107" s="72">
        <v>33342012.18</v>
      </c>
      <c r="CC107" s="72">
        <v>32805272.18</v>
      </c>
      <c r="CD107" s="72">
        <v>32323323.030000001</v>
      </c>
      <c r="CE107" s="72">
        <v>32310957.030000001</v>
      </c>
      <c r="CF107" s="72">
        <v>32151849.460000001</v>
      </c>
      <c r="CG107" s="72">
        <v>30894770.460000001</v>
      </c>
      <c r="CH107" s="72">
        <v>30809705.460000001</v>
      </c>
      <c r="CI107" s="72">
        <v>30559123.460000001</v>
      </c>
      <c r="CJ107" s="72">
        <v>30593003.460000001</v>
      </c>
      <c r="CK107" s="72">
        <v>0</v>
      </c>
      <c r="CL107" s="72">
        <v>0</v>
      </c>
      <c r="CM107" s="72">
        <v>0</v>
      </c>
      <c r="CN107" s="72">
        <v>0</v>
      </c>
      <c r="CO107" s="72">
        <v>0</v>
      </c>
      <c r="CP107" s="72">
        <v>0</v>
      </c>
      <c r="CQ107" s="72">
        <v>0</v>
      </c>
      <c r="CR107" s="72">
        <v>0</v>
      </c>
      <c r="CS107" s="72">
        <v>0</v>
      </c>
      <c r="CT107" s="72">
        <v>0</v>
      </c>
      <c r="CU107" s="72">
        <v>0</v>
      </c>
      <c r="CV107" s="72">
        <v>0</v>
      </c>
      <c r="CW107" s="72">
        <v>0</v>
      </c>
      <c r="CX107" s="72">
        <v>0</v>
      </c>
      <c r="CY107" s="72">
        <v>0</v>
      </c>
      <c r="CZ107" s="72">
        <v>0</v>
      </c>
      <c r="DA107" s="72">
        <v>0</v>
      </c>
      <c r="DB107" s="72">
        <v>0</v>
      </c>
      <c r="DC107" s="72">
        <v>0</v>
      </c>
      <c r="DD107" s="72">
        <v>0</v>
      </c>
      <c r="DE107" s="72">
        <v>0</v>
      </c>
      <c r="DF107" s="72">
        <v>0</v>
      </c>
      <c r="DG107" s="72">
        <v>0</v>
      </c>
      <c r="DH107" s="72">
        <v>0</v>
      </c>
      <c r="DI107" s="72">
        <v>0</v>
      </c>
      <c r="DJ107" s="72">
        <v>0</v>
      </c>
      <c r="DK107" s="72">
        <v>0</v>
      </c>
      <c r="DL107" s="72">
        <v>0</v>
      </c>
      <c r="DM107" s="72">
        <v>0</v>
      </c>
      <c r="DN107" s="72">
        <v>0</v>
      </c>
      <c r="DO107" s="72">
        <v>0</v>
      </c>
      <c r="DP107" s="72">
        <v>0</v>
      </c>
      <c r="DQ107" s="72">
        <v>0</v>
      </c>
      <c r="DR107" s="72">
        <v>0</v>
      </c>
      <c r="DS107" s="72">
        <v>0</v>
      </c>
      <c r="DT107" s="72">
        <v>0</v>
      </c>
      <c r="DU107" s="72">
        <v>0</v>
      </c>
      <c r="DV107" s="72">
        <v>0</v>
      </c>
      <c r="DW107" s="72">
        <v>0</v>
      </c>
      <c r="DX107" s="70">
        <f>IFERROR(VLOOKUP(E107, [1]Jan!$C$25:$E$1000,3,FALSE),0)</f>
        <v>0</v>
      </c>
      <c r="DY107" s="70">
        <f>IFERROR(VLOOKUP(E107, [1]Feb!$C$25:$E$1000,3,FALSE),0)</f>
        <v>0</v>
      </c>
      <c r="DZ107" s="70">
        <f>IFERROR(VLOOKUP(E107, [1]Mar!$C$25:$E$1000,3,FALSE),0)</f>
        <v>0</v>
      </c>
      <c r="EA107" s="70">
        <f>IFERROR(VLOOKUP(E107, [1]Apr!$C$25:$E$1000,3,FALSE),0)</f>
        <v>0</v>
      </c>
      <c r="EB107" s="70">
        <f>IFERROR(VLOOKUP(E107, [1]May!$C$25:$E$1000,3,FALSE),0)</f>
        <v>0</v>
      </c>
      <c r="EC107" s="70">
        <f>IFERROR(VLOOKUP(E107, [1]June!$C$25:$E$1000,3,FALSE),0)</f>
        <v>0</v>
      </c>
      <c r="ED107" s="70">
        <f>IFERROR(VLOOKUP(E107, [1]July!$C$25:$E$1000,3,FALSE),0)</f>
        <v>0</v>
      </c>
      <c r="EE107" s="70">
        <f>IFERROR(VLOOKUP(E107, [1]Aug!$C$25:$E$1000,3,FALSE),0)</f>
        <v>0</v>
      </c>
      <c r="EF107" s="70">
        <f>IFERROR(VLOOKUP(E107, [1]Sept!$C$25:$E$1000,3,FALSE),0)</f>
        <v>0</v>
      </c>
      <c r="EG107" s="70">
        <f>IFERROR(VLOOKUP(E107, [1]Oct!$C$25:$E$1000,3,FALSE),0)</f>
        <v>0</v>
      </c>
      <c r="EH107" s="70">
        <f>IFERROR(VLOOKUP(E107, [1]Nov!$C$25:$E$1000,3,FALSE),0)</f>
        <v>0</v>
      </c>
      <c r="EI107" s="70">
        <f>IFERROR(VLOOKUP(E107, [1]Dec!$C$25:$E$1000,3,FALSE),0)</f>
        <v>0</v>
      </c>
      <c r="EJ107" s="36"/>
      <c r="EK107" s="36"/>
    </row>
    <row r="108" spans="1:141" ht="14.5" outlineLevel="1" x14ac:dyDescent="0.35">
      <c r="A108" s="45">
        <f t="shared" si="71"/>
        <v>100</v>
      </c>
      <c r="B108" s="63"/>
      <c r="C108" s="66">
        <v>123020</v>
      </c>
      <c r="D108" s="88" t="s">
        <v>1773</v>
      </c>
      <c r="E108" s="68">
        <f>VLOOKUP(C108,[1]Map!$A$1:$G$9913,7,FALSE)</f>
        <v>157405</v>
      </c>
      <c r="F108" s="68" t="str">
        <f>VLOOKUP(E108,[1]Map!$G$2:$H$9913,2,FALSE)</f>
        <v>INVEST IN NW BIOGAS</v>
      </c>
      <c r="G108" s="72">
        <v>150000</v>
      </c>
      <c r="H108" s="72">
        <v>150000</v>
      </c>
      <c r="I108" s="72">
        <v>150000</v>
      </c>
      <c r="J108" s="72">
        <v>150000</v>
      </c>
      <c r="K108" s="72">
        <v>150000</v>
      </c>
      <c r="L108" s="72">
        <v>150000</v>
      </c>
      <c r="M108" s="71">
        <v>150000</v>
      </c>
      <c r="N108" s="71">
        <v>150000</v>
      </c>
      <c r="O108" s="71">
        <v>150000</v>
      </c>
      <c r="P108" s="71">
        <v>150000</v>
      </c>
      <c r="Q108" s="71">
        <v>150000</v>
      </c>
      <c r="R108" s="71">
        <v>150000</v>
      </c>
      <c r="S108" s="71">
        <v>150000</v>
      </c>
      <c r="T108" s="71">
        <v>150000</v>
      </c>
      <c r="U108" s="71">
        <v>150000</v>
      </c>
      <c r="V108" s="71">
        <v>150000</v>
      </c>
      <c r="W108" s="71">
        <v>150000</v>
      </c>
      <c r="X108" s="71">
        <v>150000</v>
      </c>
      <c r="Y108" s="71">
        <v>150000</v>
      </c>
      <c r="Z108" s="71">
        <v>150000</v>
      </c>
      <c r="AA108" s="71">
        <v>150000</v>
      </c>
      <c r="AB108" s="71">
        <v>150000</v>
      </c>
      <c r="AC108" s="71">
        <v>150000</v>
      </c>
      <c r="AD108" s="71">
        <v>150000</v>
      </c>
      <c r="AE108" s="72">
        <v>150000</v>
      </c>
      <c r="AF108" s="72">
        <v>150000</v>
      </c>
      <c r="AG108" s="72">
        <v>150000</v>
      </c>
      <c r="AH108" s="72">
        <v>116679.05</v>
      </c>
      <c r="AI108" s="72">
        <v>116679.05</v>
      </c>
      <c r="AJ108" s="72">
        <v>116679.05</v>
      </c>
      <c r="AK108" s="72">
        <v>96322.86</v>
      </c>
      <c r="AL108" s="72">
        <v>96322.86</v>
      </c>
      <c r="AM108" s="72">
        <v>96322.86</v>
      </c>
      <c r="AN108" s="72">
        <v>60333</v>
      </c>
      <c r="AO108" s="72">
        <v>60333</v>
      </c>
      <c r="AP108" s="72">
        <v>60333</v>
      </c>
      <c r="AQ108" s="72">
        <v>47188.639999999999</v>
      </c>
      <c r="AR108" s="72">
        <v>47188.639999999999</v>
      </c>
      <c r="AS108" s="72">
        <v>47188.639999999999</v>
      </c>
      <c r="AT108" s="72">
        <v>30400.639999999999</v>
      </c>
      <c r="AU108" s="72">
        <v>30400.639999999999</v>
      </c>
      <c r="AV108" s="72">
        <v>30400.639999999999</v>
      </c>
      <c r="AW108" s="72">
        <v>30400.639999999999</v>
      </c>
      <c r="AX108" s="72">
        <v>30400.639999999999</v>
      </c>
      <c r="AY108" s="72">
        <v>30400.639999999999</v>
      </c>
      <c r="AZ108" s="72">
        <v>30400.639999999999</v>
      </c>
      <c r="BA108" s="72">
        <v>30400.639999999999</v>
      </c>
      <c r="BB108" s="72">
        <v>30400.639999999999</v>
      </c>
      <c r="BC108" s="72">
        <v>30400.639999999999</v>
      </c>
      <c r="BD108" s="72">
        <v>30400.639999999999</v>
      </c>
      <c r="BE108" s="72">
        <v>30400.639999999999</v>
      </c>
      <c r="BF108" s="72">
        <v>30400.639999999999</v>
      </c>
      <c r="BG108" s="72">
        <v>30400.639999999999</v>
      </c>
      <c r="BH108" s="72">
        <v>28868.080000000002</v>
      </c>
      <c r="BI108" s="72">
        <v>28868.080000000002</v>
      </c>
      <c r="BJ108" s="72">
        <v>28868.080000000002</v>
      </c>
      <c r="BK108" s="72">
        <v>28868.080000000002</v>
      </c>
      <c r="BL108" s="72">
        <v>28868.080000000002</v>
      </c>
      <c r="BM108" s="72">
        <v>28868.080000000002</v>
      </c>
      <c r="BN108" s="72">
        <v>28868.080000000002</v>
      </c>
      <c r="BO108" s="72">
        <v>27222.36</v>
      </c>
      <c r="BP108" s="72">
        <v>40553.480000000003</v>
      </c>
      <c r="BQ108" s="72">
        <v>27222.36</v>
      </c>
      <c r="BR108" s="72">
        <v>27222.36</v>
      </c>
      <c r="BS108" s="72">
        <v>27222.36</v>
      </c>
      <c r="BT108" s="72">
        <v>27222.36</v>
      </c>
      <c r="BU108" s="72">
        <v>29802.6</v>
      </c>
      <c r="BV108" s="72">
        <v>29802.6</v>
      </c>
      <c r="BW108" s="72">
        <v>29802.6</v>
      </c>
      <c r="BX108" s="72">
        <v>33956.78</v>
      </c>
      <c r="BY108" s="72">
        <v>33956.78</v>
      </c>
      <c r="BZ108" s="72">
        <v>33956.78</v>
      </c>
      <c r="CA108" s="72">
        <v>40553.480000000003</v>
      </c>
      <c r="CB108" s="72">
        <v>40553.480000000003</v>
      </c>
      <c r="CC108" s="72">
        <v>40553.480000000003</v>
      </c>
      <c r="CD108" s="72">
        <v>46703.43</v>
      </c>
      <c r="CE108" s="72">
        <v>46703.43</v>
      </c>
      <c r="CF108" s="72">
        <v>46703.43</v>
      </c>
      <c r="CG108" s="72">
        <v>52928.43</v>
      </c>
      <c r="CH108" s="72">
        <v>52928.43</v>
      </c>
      <c r="CI108" s="72">
        <v>52928.43</v>
      </c>
      <c r="CJ108" s="72">
        <v>59153.43</v>
      </c>
      <c r="CK108" s="72">
        <v>0</v>
      </c>
      <c r="CL108" s="72">
        <v>0</v>
      </c>
      <c r="CM108" s="72">
        <v>0</v>
      </c>
      <c r="CN108" s="72">
        <v>0</v>
      </c>
      <c r="CO108" s="72">
        <v>0</v>
      </c>
      <c r="CP108" s="72">
        <v>0</v>
      </c>
      <c r="CQ108" s="72">
        <v>0</v>
      </c>
      <c r="CR108" s="72">
        <v>0</v>
      </c>
      <c r="CS108" s="72">
        <v>0</v>
      </c>
      <c r="CT108" s="72">
        <v>0</v>
      </c>
      <c r="CU108" s="72">
        <v>0</v>
      </c>
      <c r="CV108" s="72">
        <v>0</v>
      </c>
      <c r="CW108" s="72">
        <v>0</v>
      </c>
      <c r="CX108" s="72">
        <v>0</v>
      </c>
      <c r="CY108" s="72">
        <v>0</v>
      </c>
      <c r="CZ108" s="72">
        <v>0</v>
      </c>
      <c r="DA108" s="72">
        <v>0</v>
      </c>
      <c r="DB108" s="72">
        <v>0</v>
      </c>
      <c r="DC108" s="72">
        <v>0</v>
      </c>
      <c r="DD108" s="72">
        <v>0</v>
      </c>
      <c r="DE108" s="72">
        <v>0</v>
      </c>
      <c r="DF108" s="72">
        <v>0</v>
      </c>
      <c r="DG108" s="72">
        <v>0</v>
      </c>
      <c r="DH108" s="72">
        <v>0</v>
      </c>
      <c r="DI108" s="72">
        <v>0</v>
      </c>
      <c r="DJ108" s="72">
        <v>0</v>
      </c>
      <c r="DK108" s="72">
        <v>0</v>
      </c>
      <c r="DL108" s="72">
        <v>0</v>
      </c>
      <c r="DM108" s="72">
        <v>0</v>
      </c>
      <c r="DN108" s="72">
        <v>0</v>
      </c>
      <c r="DO108" s="72">
        <v>0</v>
      </c>
      <c r="DP108" s="72">
        <v>0</v>
      </c>
      <c r="DQ108" s="72">
        <v>0</v>
      </c>
      <c r="DR108" s="72">
        <v>0</v>
      </c>
      <c r="DS108" s="72">
        <v>0</v>
      </c>
      <c r="DT108" s="72">
        <v>0</v>
      </c>
      <c r="DU108" s="72">
        <v>0</v>
      </c>
      <c r="DV108" s="72">
        <v>0</v>
      </c>
      <c r="DW108" s="72">
        <v>0</v>
      </c>
      <c r="DX108" s="70">
        <f>IFERROR(VLOOKUP(E108, [1]Jan!$C$25:$E$1000,3,FALSE),0)</f>
        <v>0</v>
      </c>
      <c r="DY108" s="70">
        <f>IFERROR(VLOOKUP(E108, [1]Feb!$C$25:$E$1000,3,FALSE),0)</f>
        <v>0</v>
      </c>
      <c r="DZ108" s="70">
        <f>IFERROR(VLOOKUP(E108, [1]Mar!$C$25:$E$1000,3,FALSE),0)</f>
        <v>0</v>
      </c>
      <c r="EA108" s="70">
        <f>IFERROR(VLOOKUP(E108, [1]Apr!$C$25:$E$1000,3,FALSE),0)</f>
        <v>0</v>
      </c>
      <c r="EB108" s="70">
        <f>IFERROR(VLOOKUP(E108, [1]May!$C$25:$E$1000,3,FALSE),0)</f>
        <v>0</v>
      </c>
      <c r="EC108" s="70">
        <f>IFERROR(VLOOKUP(E108, [1]June!$C$25:$E$1000,3,FALSE),0)</f>
        <v>0</v>
      </c>
      <c r="ED108" s="70">
        <f>IFERROR(VLOOKUP(E108, [1]July!$C$25:$E$1000,3,FALSE),0)</f>
        <v>0</v>
      </c>
      <c r="EE108" s="70">
        <f>IFERROR(VLOOKUP(E108, [1]Aug!$C$25:$E$1000,3,FALSE),0)</f>
        <v>0</v>
      </c>
      <c r="EF108" s="70">
        <f>IFERROR(VLOOKUP(E108, [1]Sept!$C$25:$E$1000,3,FALSE),0)</f>
        <v>0</v>
      </c>
      <c r="EG108" s="70">
        <f>IFERROR(VLOOKUP(E108, [1]Oct!$C$25:$E$1000,3,FALSE),0)</f>
        <v>0</v>
      </c>
      <c r="EH108" s="70">
        <f>IFERROR(VLOOKUP(E108, [1]Nov!$C$25:$E$1000,3,FALSE),0)</f>
        <v>0</v>
      </c>
      <c r="EI108" s="70">
        <f>IFERROR(VLOOKUP(E108, [1]Dec!$C$25:$E$1000,3,FALSE),0)</f>
        <v>0</v>
      </c>
      <c r="EJ108" s="36"/>
      <c r="EK108" s="36"/>
    </row>
    <row r="109" spans="1:141" ht="14.5" outlineLevel="1" x14ac:dyDescent="0.35">
      <c r="A109" s="45">
        <f t="shared" si="71"/>
        <v>101</v>
      </c>
      <c r="B109" s="63"/>
      <c r="C109" s="66">
        <v>123030</v>
      </c>
      <c r="D109" s="89" t="s">
        <v>1801</v>
      </c>
      <c r="E109" s="68">
        <f>VLOOKUP(C109,[1]Map!$A$1:$G$9913,7,FALSE)</f>
        <v>172015</v>
      </c>
      <c r="F109" s="68" t="str">
        <f>VLOOKUP(E109,[1]Map!$G$2:$H$9913,2,FALSE)</f>
        <v>INVEST IN NORTHWEST ENERGY CORP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107895935.81</v>
      </c>
      <c r="W109" s="71">
        <v>118068618.16</v>
      </c>
      <c r="X109" s="71">
        <v>127294505.94</v>
      </c>
      <c r="Y109" s="71">
        <v>130179807.63</v>
      </c>
      <c r="Z109" s="71">
        <v>133693293.81</v>
      </c>
      <c r="AA109" s="71">
        <v>136307375.97999999</v>
      </c>
      <c r="AB109" s="71">
        <v>136103864.97999999</v>
      </c>
      <c r="AC109" s="71">
        <v>140014129.16</v>
      </c>
      <c r="AD109" s="71">
        <v>141697372.28</v>
      </c>
      <c r="AE109" s="72">
        <v>145742715.66</v>
      </c>
      <c r="AF109" s="72">
        <v>149894378.72999999</v>
      </c>
      <c r="AG109" s="72">
        <v>156933469.56</v>
      </c>
      <c r="AH109" s="72">
        <v>164833943.72</v>
      </c>
      <c r="AI109" s="72">
        <v>164869090.72</v>
      </c>
      <c r="AJ109" s="72">
        <v>165026931.72</v>
      </c>
      <c r="AK109" s="72">
        <v>164966404.72</v>
      </c>
      <c r="AL109" s="72">
        <v>165016007.72</v>
      </c>
      <c r="AM109" s="72">
        <v>164715231.72</v>
      </c>
      <c r="AN109" s="72">
        <v>154152939.72</v>
      </c>
      <c r="AO109" s="72">
        <v>156341330.30000001</v>
      </c>
      <c r="AP109" s="72">
        <v>157798670.12</v>
      </c>
      <c r="AQ109" s="72">
        <v>154334403.12</v>
      </c>
      <c r="AR109" s="72">
        <v>154913299.38999999</v>
      </c>
      <c r="AS109" s="72">
        <v>154801269.38999999</v>
      </c>
      <c r="AT109" s="72">
        <v>151662239.38999999</v>
      </c>
      <c r="AU109" s="72">
        <v>151193655.38999999</v>
      </c>
      <c r="AV109" s="72">
        <v>150559094.38999999</v>
      </c>
      <c r="AW109" s="72">
        <v>147582729.38999999</v>
      </c>
      <c r="AX109" s="72">
        <v>146990416.38999999</v>
      </c>
      <c r="AY109" s="72">
        <v>146373912.38999999</v>
      </c>
      <c r="AZ109" s="72">
        <v>143885400.38999999</v>
      </c>
      <c r="BA109" s="72">
        <v>142250474.38999999</v>
      </c>
      <c r="BB109" s="72">
        <v>141227906.38999999</v>
      </c>
      <c r="BC109" s="72">
        <v>140167402.38999999</v>
      </c>
      <c r="BD109" s="72">
        <v>140468659.38999999</v>
      </c>
      <c r="BE109" s="72">
        <v>139619100.38999999</v>
      </c>
      <c r="BF109" s="72">
        <v>138339025.38999999</v>
      </c>
      <c r="BG109" s="72">
        <v>137297668.38999999</v>
      </c>
      <c r="BH109" s="72">
        <v>136499634.38999999</v>
      </c>
      <c r="BI109" s="72">
        <v>135707349.38999999</v>
      </c>
      <c r="BJ109" s="72">
        <v>135192128.38999999</v>
      </c>
      <c r="BK109" s="72">
        <v>134180672.39</v>
      </c>
      <c r="BL109" s="72">
        <v>133157808.39</v>
      </c>
      <c r="BM109" s="72">
        <v>132159772.39</v>
      </c>
      <c r="BN109" s="72">
        <v>131224008.39</v>
      </c>
      <c r="BO109" s="72">
        <v>130370462.39</v>
      </c>
      <c r="BP109" s="72">
        <v>117695323.39</v>
      </c>
      <c r="BQ109" s="72">
        <v>128944226.39</v>
      </c>
      <c r="BR109" s="72">
        <v>127495957.39</v>
      </c>
      <c r="BS109" s="72">
        <v>126368855.39</v>
      </c>
      <c r="BT109" s="72">
        <v>125407584.39</v>
      </c>
      <c r="BU109" s="72">
        <v>124393034.39</v>
      </c>
      <c r="BV109" s="72">
        <v>123228227.39</v>
      </c>
      <c r="BW109" s="72">
        <v>121915534.39</v>
      </c>
      <c r="BX109" s="72">
        <v>120925617.39</v>
      </c>
      <c r="BY109" s="72">
        <v>119958941.39</v>
      </c>
      <c r="BZ109" s="72">
        <v>118862721.39</v>
      </c>
      <c r="CA109" s="72">
        <v>117695323.39</v>
      </c>
      <c r="CB109" s="72">
        <v>117342641.39</v>
      </c>
      <c r="CC109" s="72">
        <v>116768298.39</v>
      </c>
      <c r="CD109" s="72">
        <v>115050119.39</v>
      </c>
      <c r="CE109" s="72">
        <v>113774090.39</v>
      </c>
      <c r="CF109" s="72">
        <v>112518744.44</v>
      </c>
      <c r="CG109" s="72">
        <v>111612293.44</v>
      </c>
      <c r="CH109" s="72">
        <v>110581293.44</v>
      </c>
      <c r="CI109" s="72">
        <v>109057563.44</v>
      </c>
      <c r="CJ109" s="72">
        <v>108119958.44</v>
      </c>
      <c r="CK109" s="72">
        <v>106684020.44</v>
      </c>
      <c r="CL109" s="72">
        <v>106117640.44</v>
      </c>
      <c r="CM109" s="72">
        <v>105582148.44</v>
      </c>
      <c r="CN109" s="72">
        <v>103934637.44</v>
      </c>
      <c r="CO109" s="72">
        <v>101834105.44</v>
      </c>
      <c r="CP109" s="72">
        <v>100276408.44</v>
      </c>
      <c r="CQ109" s="72">
        <v>99032844.439999998</v>
      </c>
      <c r="CR109" s="72">
        <v>96779550.439999998</v>
      </c>
      <c r="CS109" s="72">
        <v>95414266.439999998</v>
      </c>
      <c r="CT109" s="72">
        <v>94128810.439999998</v>
      </c>
      <c r="CU109" s="72">
        <v>93287079.439999998</v>
      </c>
      <c r="CV109" s="72">
        <v>92195992.439999998</v>
      </c>
      <c r="CW109" s="72">
        <v>90543107.439999998</v>
      </c>
      <c r="CX109" s="72">
        <v>89512661.439999998</v>
      </c>
      <c r="CY109" s="72">
        <v>88130262.439999998</v>
      </c>
      <c r="CZ109" s="72">
        <v>86622955.439999998</v>
      </c>
      <c r="DA109" s="72">
        <v>85227428.439999998</v>
      </c>
      <c r="DB109" s="72">
        <v>83696783.439999998</v>
      </c>
      <c r="DC109" s="72">
        <v>82573345.439999998</v>
      </c>
      <c r="DD109" s="72">
        <v>81631857.439999998</v>
      </c>
      <c r="DE109" s="72">
        <v>80456301.439999998</v>
      </c>
      <c r="DF109" s="72">
        <v>79321912.439999998</v>
      </c>
      <c r="DG109" s="72">
        <v>78185143.439999998</v>
      </c>
      <c r="DH109" s="72">
        <v>77351434.439999998</v>
      </c>
      <c r="DI109" s="72">
        <v>76372326.439999998</v>
      </c>
      <c r="DJ109" s="72">
        <v>75666611.439999998</v>
      </c>
      <c r="DK109" s="72">
        <f>'[1]BS 3-8-22'!D233</f>
        <v>73952232.439999998</v>
      </c>
      <c r="DL109" s="72">
        <f>'[1]BS 3-8-22'!F233</f>
        <v>73349702.439999998</v>
      </c>
      <c r="DM109" s="72">
        <f>'[1]BS 3-8-22'!G233</f>
        <v>72789400.439999998</v>
      </c>
      <c r="DN109" s="72">
        <f>'[1]BS 3-8-22'!H233</f>
        <v>71176428.439999998</v>
      </c>
      <c r="DO109" s="72">
        <f>'[1]BS 3-8-22'!I233</f>
        <v>70542544.439999998</v>
      </c>
      <c r="DP109" s="72">
        <f>'[1]BS 3-8-22'!J233</f>
        <v>69690829.439999998</v>
      </c>
      <c r="DQ109" s="72">
        <f>'[1]BS 3-8-22'!K233</f>
        <v>67963273.439999998</v>
      </c>
      <c r="DR109" s="72">
        <f>'[1]BS 3-8-22'!L233</f>
        <v>67044906.439999998</v>
      </c>
      <c r="DS109" s="72">
        <f>'[1]BS 3-8-22'!M233</f>
        <v>66524091.439999998</v>
      </c>
      <c r="DT109" s="72">
        <f>'[1]BS 3-8-22'!N233</f>
        <v>64992032.439999998</v>
      </c>
      <c r="DU109" s="72">
        <f>'[1]BS 3-8-22'!O233</f>
        <v>64805902.439999998</v>
      </c>
      <c r="DV109" s="72">
        <f>'[1]BS 3-8-22'!P233</f>
        <v>65107512.439999998</v>
      </c>
      <c r="DW109" s="72">
        <f>'[1]BS 3-8-22'!Q233</f>
        <v>63403205.439999998</v>
      </c>
      <c r="DX109" s="70">
        <f>IFERROR(VLOOKUP(E109, [1]Jan!$C$25:$E$1000,3,FALSE),0)</f>
        <v>64067788.439999998</v>
      </c>
      <c r="DY109" s="70">
        <f>IFERROR(VLOOKUP(E109, [1]Feb!$C$25:$E$1000,3,FALSE),0)</f>
        <v>62697176.439999998</v>
      </c>
      <c r="DZ109" s="70">
        <f>IFERROR(VLOOKUP(E109, [1]Mar!$C$25:$E$1000,3,FALSE),0)</f>
        <v>61361097.439999998</v>
      </c>
      <c r="EA109" s="70">
        <f>IFERROR(VLOOKUP(E109, [1]Apr!$C$25:$E$1000,3,FALSE),0)</f>
        <v>61487343.439999998</v>
      </c>
      <c r="EB109" s="70">
        <f>IFERROR(VLOOKUP(E109, [1]May!$C$25:$E$1000,3,FALSE),0)</f>
        <v>60824962.439999998</v>
      </c>
      <c r="EC109" s="70">
        <f>IFERROR(VLOOKUP(E109, [1]June!$C$25:$E$1000,3,FALSE),0)</f>
        <v>60604942.439999998</v>
      </c>
      <c r="ED109" s="70">
        <f>IFERROR(VLOOKUP(E109, [1]July!$C$25:$E$1000,3,FALSE),0)</f>
        <v>59902865.439999998</v>
      </c>
      <c r="EE109" s="70">
        <f>IFERROR(VLOOKUP(E109, [1]Aug!$C$25:$E$1000,3,FALSE),0)</f>
        <v>59225975.439999998</v>
      </c>
      <c r="EF109" s="70">
        <f>IFERROR(VLOOKUP(E109, [1]Sept!$C$25:$E$1000,3,FALSE),0)</f>
        <v>58960587.439999998</v>
      </c>
      <c r="EG109" s="70">
        <f>IFERROR(VLOOKUP(E109, [1]Oct!$C$25:$E$1000,3,FALSE),0)</f>
        <v>59109774.439999998</v>
      </c>
      <c r="EH109" s="70">
        <f>IFERROR(VLOOKUP(E109, [1]Nov!$C$25:$E$1000,3,FALSE),0)</f>
        <v>59541980.439999998</v>
      </c>
      <c r="EI109" s="70">
        <f>IFERROR(VLOOKUP(E109, [1]Dec!$C$25:$E$1000,3,FALSE),0)</f>
        <v>69756530.439999998</v>
      </c>
      <c r="EJ109" s="36"/>
      <c r="EK109" s="36"/>
    </row>
    <row r="110" spans="1:141" x14ac:dyDescent="0.25"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</row>
  </sheetData>
  <mergeCells count="1">
    <mergeCell ref="B64:B69"/>
  </mergeCells>
  <pageMargins left="0.7" right="0.7" top="0.75" bottom="0.75" header="0.3" footer="0.3"/>
  <pageSetup scale="3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4B5E4-F8FF-445B-AA14-A8CEEAD88470}">
  <sheetPr>
    <pageSetUpPr fitToPage="1"/>
  </sheetPr>
  <dimension ref="A1:CW51"/>
  <sheetViews>
    <sheetView showGridLines="0" tabSelected="1" workbookViewId="0">
      <selection activeCell="A4" sqref="A4"/>
    </sheetView>
  </sheetViews>
  <sheetFormatPr defaultColWidth="15.7265625" defaultRowHeight="12.5" outlineLevelCol="1" x14ac:dyDescent="0.25"/>
  <cols>
    <col min="1" max="1" width="5.7265625" style="91" customWidth="1"/>
    <col min="2" max="2" width="29.81640625" style="91" bestFit="1" customWidth="1"/>
    <col min="3" max="14" width="15.7265625" style="91" hidden="1" customWidth="1" outlineLevel="1"/>
    <col min="15" max="15" width="18.7265625" style="91" hidden="1" customWidth="1" outlineLevel="1" collapsed="1"/>
    <col min="16" max="18" width="18.7265625" style="91" hidden="1" customWidth="1" outlineLevel="1"/>
    <col min="19" max="25" width="17.7265625" style="91" hidden="1" customWidth="1" outlineLevel="1"/>
    <col min="26" max="50" width="18.7265625" style="91" hidden="1" customWidth="1" outlineLevel="1"/>
    <col min="51" max="51" width="18.7265625" style="91" hidden="1" customWidth="1" collapsed="1"/>
    <col min="52" max="62" width="18.7265625" style="91" hidden="1" customWidth="1" outlineLevel="1"/>
    <col min="63" max="63" width="18.7265625" style="91" hidden="1" customWidth="1" collapsed="1"/>
    <col min="64" max="74" width="18.7265625" style="91" hidden="1" customWidth="1" outlineLevel="1"/>
    <col min="75" max="75" width="18.7265625" style="91" hidden="1" customWidth="1" collapsed="1"/>
    <col min="76" max="86" width="18.7265625" style="91" hidden="1" customWidth="1"/>
    <col min="87" max="99" width="18.7265625" style="91" customWidth="1"/>
    <col min="100" max="100" width="15.7265625" style="91"/>
    <col min="101" max="101" width="16.54296875" style="91" bestFit="1" customWidth="1"/>
    <col min="102" max="16384" width="15.7265625" style="91"/>
  </cols>
  <sheetData>
    <row r="1" spans="1:101" x14ac:dyDescent="0.25">
      <c r="A1" s="20" t="s">
        <v>1740</v>
      </c>
    </row>
    <row r="2" spans="1:101" x14ac:dyDescent="0.25">
      <c r="A2" s="20" t="s">
        <v>1741</v>
      </c>
    </row>
    <row r="3" spans="1:101" x14ac:dyDescent="0.25">
      <c r="A3" s="20" t="s">
        <v>1806</v>
      </c>
    </row>
    <row r="4" spans="1:101" x14ac:dyDescent="0.25">
      <c r="A4" s="20" t="s">
        <v>1802</v>
      </c>
      <c r="E4" s="20"/>
    </row>
    <row r="5" spans="1:101" x14ac:dyDescent="0.25">
      <c r="BN5" s="92"/>
      <c r="BO5" s="92"/>
      <c r="BP5" s="92"/>
    </row>
    <row r="6" spans="1:101" x14ac:dyDescent="0.25">
      <c r="C6" s="93">
        <v>2014</v>
      </c>
      <c r="D6" s="21">
        <v>2015</v>
      </c>
      <c r="E6" s="21">
        <v>2015</v>
      </c>
      <c r="F6" s="21">
        <v>2015</v>
      </c>
      <c r="G6" s="21">
        <v>2015</v>
      </c>
      <c r="H6" s="21">
        <v>2015</v>
      </c>
      <c r="I6" s="21">
        <v>2015</v>
      </c>
      <c r="J6" s="21">
        <v>2015</v>
      </c>
      <c r="K6" s="21">
        <v>2015</v>
      </c>
      <c r="L6" s="21">
        <v>2015</v>
      </c>
      <c r="M6" s="21">
        <v>2015</v>
      </c>
      <c r="N6" s="21">
        <v>2015</v>
      </c>
      <c r="O6" s="21">
        <v>2015</v>
      </c>
      <c r="P6" s="21">
        <v>2016</v>
      </c>
      <c r="Q6" s="21">
        <v>2016</v>
      </c>
      <c r="R6" s="21">
        <v>2016</v>
      </c>
      <c r="S6" s="21">
        <v>2016</v>
      </c>
      <c r="T6" s="21">
        <v>2016</v>
      </c>
      <c r="U6" s="21">
        <v>2016</v>
      </c>
      <c r="V6" s="21">
        <v>2016</v>
      </c>
      <c r="W6" s="21">
        <v>2016</v>
      </c>
      <c r="X6" s="21">
        <v>2016</v>
      </c>
      <c r="Y6" s="21">
        <v>2016</v>
      </c>
      <c r="Z6" s="21">
        <v>2016</v>
      </c>
      <c r="AA6" s="21">
        <v>2016</v>
      </c>
      <c r="AB6" s="21">
        <v>2017</v>
      </c>
      <c r="AC6" s="21">
        <v>2017</v>
      </c>
      <c r="AD6" s="21">
        <v>2017</v>
      </c>
      <c r="AE6" s="21">
        <v>2017</v>
      </c>
      <c r="AF6" s="21">
        <v>2017</v>
      </c>
      <c r="AG6" s="21">
        <v>2017</v>
      </c>
      <c r="AH6" s="21">
        <v>2017</v>
      </c>
      <c r="AI6" s="21">
        <v>2017</v>
      </c>
      <c r="AJ6" s="21">
        <v>2017</v>
      </c>
      <c r="AK6" s="21">
        <v>2017</v>
      </c>
      <c r="AL6" s="21">
        <v>2017</v>
      </c>
      <c r="AM6" s="21">
        <v>2017</v>
      </c>
      <c r="AN6" s="21">
        <v>2018</v>
      </c>
      <c r="AO6" s="21">
        <v>2018</v>
      </c>
      <c r="AP6" s="21">
        <v>2018</v>
      </c>
      <c r="AQ6" s="21">
        <v>2018</v>
      </c>
      <c r="AR6" s="21">
        <v>2018</v>
      </c>
      <c r="AS6" s="21">
        <v>2018</v>
      </c>
      <c r="AT6" s="21">
        <v>2018</v>
      </c>
      <c r="AU6" s="21">
        <v>2018</v>
      </c>
      <c r="AV6" s="21">
        <v>2018</v>
      </c>
      <c r="AW6" s="21">
        <v>2018</v>
      </c>
      <c r="AX6" s="21">
        <v>2018</v>
      </c>
      <c r="AY6" s="21">
        <v>2018</v>
      </c>
      <c r="AZ6" s="21">
        <v>2019</v>
      </c>
      <c r="BA6" s="21">
        <v>2019</v>
      </c>
      <c r="BB6" s="21">
        <v>2019</v>
      </c>
      <c r="BC6" s="21">
        <v>2019</v>
      </c>
      <c r="BD6" s="21">
        <v>2019</v>
      </c>
      <c r="BE6" s="21">
        <v>2019</v>
      </c>
      <c r="BF6" s="21">
        <v>2019</v>
      </c>
      <c r="BG6" s="21">
        <v>2019</v>
      </c>
      <c r="BH6" s="21">
        <v>2019</v>
      </c>
      <c r="BI6" s="21">
        <v>2019</v>
      </c>
      <c r="BJ6" s="21">
        <v>2019</v>
      </c>
      <c r="BK6" s="21">
        <v>2019</v>
      </c>
      <c r="BL6" s="21">
        <v>2020</v>
      </c>
      <c r="BM6" s="21">
        <v>2020</v>
      </c>
      <c r="BN6" s="21">
        <v>2020</v>
      </c>
      <c r="BO6" s="21">
        <v>2020</v>
      </c>
      <c r="BP6" s="21">
        <v>2020</v>
      </c>
      <c r="BQ6" s="21">
        <v>2020</v>
      </c>
      <c r="BR6" s="21">
        <v>2020</v>
      </c>
      <c r="BS6" s="21">
        <v>2020</v>
      </c>
      <c r="BT6" s="21">
        <v>2020</v>
      </c>
      <c r="BU6" s="21">
        <v>2020</v>
      </c>
      <c r="BV6" s="21">
        <v>2020</v>
      </c>
      <c r="BW6" s="21">
        <v>2020</v>
      </c>
      <c r="BX6" s="21">
        <v>2021</v>
      </c>
      <c r="BY6" s="21">
        <v>2021</v>
      </c>
      <c r="BZ6" s="21">
        <v>2021</v>
      </c>
      <c r="CA6" s="21">
        <v>2021</v>
      </c>
      <c r="CB6" s="21">
        <v>2021</v>
      </c>
      <c r="CC6" s="21">
        <v>2021</v>
      </c>
      <c r="CD6" s="21">
        <v>2021</v>
      </c>
      <c r="CE6" s="21">
        <v>2021</v>
      </c>
      <c r="CF6" s="21">
        <v>2021</v>
      </c>
      <c r="CG6" s="21">
        <v>2021</v>
      </c>
      <c r="CH6" s="21">
        <v>2021</v>
      </c>
      <c r="CI6" s="21">
        <v>2021</v>
      </c>
      <c r="CJ6" s="21">
        <v>2022</v>
      </c>
      <c r="CK6" s="21">
        <v>2022</v>
      </c>
      <c r="CL6" s="21">
        <v>2022</v>
      </c>
      <c r="CM6" s="21">
        <v>2022</v>
      </c>
      <c r="CN6" s="21">
        <v>2022</v>
      </c>
      <c r="CO6" s="21">
        <v>2022</v>
      </c>
      <c r="CP6" s="21">
        <v>2022</v>
      </c>
      <c r="CQ6" s="21">
        <v>2022</v>
      </c>
      <c r="CR6" s="21">
        <v>2022</v>
      </c>
      <c r="CS6" s="21">
        <v>2022</v>
      </c>
      <c r="CT6" s="21">
        <v>2022</v>
      </c>
      <c r="CU6" s="21">
        <v>2022</v>
      </c>
      <c r="CV6" s="94" t="s">
        <v>1803</v>
      </c>
    </row>
    <row r="7" spans="1:101" x14ac:dyDescent="0.25">
      <c r="C7" s="22" t="s">
        <v>1746</v>
      </c>
      <c r="D7" s="22" t="s">
        <v>1747</v>
      </c>
      <c r="E7" s="22" t="s">
        <v>1748</v>
      </c>
      <c r="F7" s="22" t="s">
        <v>1749</v>
      </c>
      <c r="G7" s="22" t="s">
        <v>1750</v>
      </c>
      <c r="H7" s="22" t="s">
        <v>1751</v>
      </c>
      <c r="I7" s="22" t="s">
        <v>1752</v>
      </c>
      <c r="J7" s="22" t="s">
        <v>1753</v>
      </c>
      <c r="K7" s="22" t="s">
        <v>1754</v>
      </c>
      <c r="L7" s="22" t="s">
        <v>1755</v>
      </c>
      <c r="M7" s="22" t="s">
        <v>1756</v>
      </c>
      <c r="N7" s="22" t="s">
        <v>1757</v>
      </c>
      <c r="O7" s="22" t="s">
        <v>1746</v>
      </c>
      <c r="P7" s="22" t="s">
        <v>1747</v>
      </c>
      <c r="Q7" s="22" t="s">
        <v>1748</v>
      </c>
      <c r="R7" s="22" t="s">
        <v>1749</v>
      </c>
      <c r="S7" s="22" t="s">
        <v>1750</v>
      </c>
      <c r="T7" s="22" t="s">
        <v>1751</v>
      </c>
      <c r="U7" s="22" t="s">
        <v>1752</v>
      </c>
      <c r="V7" s="22" t="s">
        <v>1753</v>
      </c>
      <c r="W7" s="22" t="s">
        <v>1754</v>
      </c>
      <c r="X7" s="22" t="s">
        <v>1755</v>
      </c>
      <c r="Y7" s="22" t="s">
        <v>1756</v>
      </c>
      <c r="Z7" s="22" t="s">
        <v>1757</v>
      </c>
      <c r="AA7" s="22" t="s">
        <v>1746</v>
      </c>
      <c r="AB7" s="22" t="s">
        <v>1747</v>
      </c>
      <c r="AC7" s="22" t="s">
        <v>1748</v>
      </c>
      <c r="AD7" s="22" t="s">
        <v>1749</v>
      </c>
      <c r="AE7" s="22" t="s">
        <v>1750</v>
      </c>
      <c r="AF7" s="22" t="s">
        <v>1751</v>
      </c>
      <c r="AG7" s="22" t="s">
        <v>1752</v>
      </c>
      <c r="AH7" s="22" t="s">
        <v>1753</v>
      </c>
      <c r="AI7" s="22" t="s">
        <v>1754</v>
      </c>
      <c r="AJ7" s="22" t="s">
        <v>1755</v>
      </c>
      <c r="AK7" s="22" t="s">
        <v>1756</v>
      </c>
      <c r="AL7" s="22" t="s">
        <v>1757</v>
      </c>
      <c r="AM7" s="22" t="s">
        <v>1746</v>
      </c>
      <c r="AN7" s="22" t="s">
        <v>1747</v>
      </c>
      <c r="AO7" s="22" t="s">
        <v>1748</v>
      </c>
      <c r="AP7" s="22" t="s">
        <v>1749</v>
      </c>
      <c r="AQ7" s="22" t="s">
        <v>1750</v>
      </c>
      <c r="AR7" s="22" t="s">
        <v>1751</v>
      </c>
      <c r="AS7" s="22" t="s">
        <v>1752</v>
      </c>
      <c r="AT7" s="22" t="s">
        <v>1753</v>
      </c>
      <c r="AU7" s="22" t="s">
        <v>1754</v>
      </c>
      <c r="AV7" s="22" t="s">
        <v>1755</v>
      </c>
      <c r="AW7" s="22" t="s">
        <v>1756</v>
      </c>
      <c r="AX7" s="22" t="s">
        <v>1757</v>
      </c>
      <c r="AY7" s="22" t="s">
        <v>1746</v>
      </c>
      <c r="AZ7" s="22" t="s">
        <v>1747</v>
      </c>
      <c r="BA7" s="22" t="s">
        <v>1748</v>
      </c>
      <c r="BB7" s="22" t="s">
        <v>1749</v>
      </c>
      <c r="BC7" s="22" t="s">
        <v>1750</v>
      </c>
      <c r="BD7" s="22" t="s">
        <v>1751</v>
      </c>
      <c r="BE7" s="22" t="s">
        <v>1752</v>
      </c>
      <c r="BF7" s="22" t="s">
        <v>1753</v>
      </c>
      <c r="BG7" s="22" t="s">
        <v>1754</v>
      </c>
      <c r="BH7" s="22" t="s">
        <v>1755</v>
      </c>
      <c r="BI7" s="22" t="s">
        <v>1756</v>
      </c>
      <c r="BJ7" s="22" t="s">
        <v>1757</v>
      </c>
      <c r="BK7" s="22" t="s">
        <v>1746</v>
      </c>
      <c r="BL7" s="22" t="s">
        <v>1747</v>
      </c>
      <c r="BM7" s="22" t="s">
        <v>1748</v>
      </c>
      <c r="BN7" s="22" t="s">
        <v>1749</v>
      </c>
      <c r="BO7" s="22" t="s">
        <v>1750</v>
      </c>
      <c r="BP7" s="22" t="s">
        <v>1751</v>
      </c>
      <c r="BQ7" s="22" t="s">
        <v>1752</v>
      </c>
      <c r="BR7" s="22" t="s">
        <v>1753</v>
      </c>
      <c r="BS7" s="22" t="s">
        <v>1754</v>
      </c>
      <c r="BT7" s="22" t="s">
        <v>1755</v>
      </c>
      <c r="BU7" s="22" t="s">
        <v>1756</v>
      </c>
      <c r="BV7" s="22" t="s">
        <v>1757</v>
      </c>
      <c r="BW7" s="22" t="s">
        <v>1746</v>
      </c>
      <c r="BX7" s="22" t="s">
        <v>1747</v>
      </c>
      <c r="BY7" s="22" t="s">
        <v>1748</v>
      </c>
      <c r="BZ7" s="22" t="s">
        <v>1749</v>
      </c>
      <c r="CA7" s="22" t="s">
        <v>1750</v>
      </c>
      <c r="CB7" s="22" t="s">
        <v>1751</v>
      </c>
      <c r="CC7" s="22" t="s">
        <v>1752</v>
      </c>
      <c r="CD7" s="22" t="s">
        <v>1753</v>
      </c>
      <c r="CE7" s="22" t="s">
        <v>1754</v>
      </c>
      <c r="CF7" s="22" t="s">
        <v>1755</v>
      </c>
      <c r="CG7" s="22" t="s">
        <v>1756</v>
      </c>
      <c r="CH7" s="22" t="s">
        <v>1757</v>
      </c>
      <c r="CI7" s="22" t="s">
        <v>1746</v>
      </c>
      <c r="CJ7" s="22" t="s">
        <v>1747</v>
      </c>
      <c r="CK7" s="22" t="s">
        <v>1748</v>
      </c>
      <c r="CL7" s="22" t="s">
        <v>1749</v>
      </c>
      <c r="CM7" s="22" t="s">
        <v>1750</v>
      </c>
      <c r="CN7" s="22" t="s">
        <v>1751</v>
      </c>
      <c r="CO7" s="22" t="s">
        <v>1752</v>
      </c>
      <c r="CP7" s="22" t="s">
        <v>1753</v>
      </c>
      <c r="CQ7" s="22" t="s">
        <v>1754</v>
      </c>
      <c r="CR7" s="22" t="s">
        <v>1755</v>
      </c>
      <c r="CS7" s="22" t="s">
        <v>1756</v>
      </c>
      <c r="CT7" s="22" t="s">
        <v>1757</v>
      </c>
      <c r="CU7" s="22" t="s">
        <v>1746</v>
      </c>
      <c r="CV7" s="22" t="s">
        <v>1804</v>
      </c>
      <c r="CW7" s="34"/>
    </row>
    <row r="8" spans="1:101" x14ac:dyDescent="0.25">
      <c r="A8" s="23">
        <v>1</v>
      </c>
      <c r="B8" s="24" t="s">
        <v>1759</v>
      </c>
    </row>
    <row r="9" spans="1:101" x14ac:dyDescent="0.25">
      <c r="A9" s="23">
        <v>2</v>
      </c>
      <c r="B9" s="91" t="s">
        <v>1765</v>
      </c>
      <c r="C9" s="95">
        <v>601700000</v>
      </c>
      <c r="D9" s="95">
        <v>601700000</v>
      </c>
      <c r="E9" s="95">
        <v>601700000</v>
      </c>
      <c r="F9" s="95">
        <v>601700000</v>
      </c>
      <c r="G9" s="95">
        <v>601700000</v>
      </c>
      <c r="H9" s="95">
        <v>601700000</v>
      </c>
      <c r="I9" s="95">
        <v>561700000</v>
      </c>
      <c r="J9" s="95">
        <v>561700000</v>
      </c>
      <c r="K9" s="95">
        <v>561700000</v>
      </c>
      <c r="L9" s="95">
        <v>561700000</v>
      </c>
      <c r="M9" s="95">
        <v>561700000</v>
      </c>
      <c r="N9" s="95">
        <v>561700000</v>
      </c>
      <c r="O9" s="95">
        <v>561700000</v>
      </c>
      <c r="P9" s="95">
        <v>561700000</v>
      </c>
      <c r="Q9" s="95">
        <v>561700000</v>
      </c>
      <c r="R9" s="95">
        <v>561700000</v>
      </c>
      <c r="S9" s="95">
        <v>561700000</v>
      </c>
      <c r="T9" s="95">
        <v>561700000</v>
      </c>
      <c r="U9" s="95">
        <v>561700000</v>
      </c>
      <c r="V9" s="95">
        <v>561700000</v>
      </c>
      <c r="W9" s="95">
        <v>561700000</v>
      </c>
      <c r="X9" s="95">
        <v>561700000</v>
      </c>
      <c r="Y9" s="95">
        <v>561700000</v>
      </c>
      <c r="Z9" s="95">
        <v>561700000</v>
      </c>
      <c r="AA9" s="95">
        <v>686700000</v>
      </c>
      <c r="AB9" s="95">
        <v>686700000</v>
      </c>
      <c r="AC9" s="95">
        <v>686700000</v>
      </c>
      <c r="AD9" s="95">
        <v>686700000</v>
      </c>
      <c r="AE9" s="95">
        <v>686700000</v>
      </c>
      <c r="AF9" s="95">
        <v>686700000</v>
      </c>
      <c r="AG9" s="95">
        <v>686700000</v>
      </c>
      <c r="AH9" s="95">
        <v>686700000</v>
      </c>
      <c r="AI9" s="95">
        <v>686700000</v>
      </c>
      <c r="AJ9" s="95">
        <v>686700000</v>
      </c>
      <c r="AK9" s="95">
        <v>686700000</v>
      </c>
      <c r="AL9" s="95">
        <v>686700000</v>
      </c>
      <c r="AM9" s="95">
        <v>686700000</v>
      </c>
      <c r="AN9" s="95">
        <v>786700000</v>
      </c>
      <c r="AO9" s="95">
        <v>786700000</v>
      </c>
      <c r="AP9" s="95">
        <v>764700000</v>
      </c>
      <c r="AQ9" s="95">
        <v>764700000</v>
      </c>
      <c r="AR9" s="95">
        <v>764700000</v>
      </c>
      <c r="AS9" s="95">
        <v>764700000</v>
      </c>
      <c r="AT9" s="95">
        <v>764700000</v>
      </c>
      <c r="AU9" s="95">
        <v>764700000</v>
      </c>
      <c r="AV9" s="95">
        <v>814700000</v>
      </c>
      <c r="AW9" s="95">
        <v>814700000</v>
      </c>
      <c r="AX9" s="95">
        <v>814700000</v>
      </c>
      <c r="AY9" s="95">
        <v>739700000</v>
      </c>
      <c r="AZ9" s="95">
        <v>739700000</v>
      </c>
      <c r="BA9" s="95">
        <v>739700000</v>
      </c>
      <c r="BB9" s="95">
        <v>739700000</v>
      </c>
      <c r="BC9" s="95">
        <v>739700000</v>
      </c>
      <c r="BD9" s="95">
        <v>739700000</v>
      </c>
      <c r="BE9" s="95">
        <v>879700000</v>
      </c>
      <c r="BF9" s="95">
        <v>879700000</v>
      </c>
      <c r="BG9" s="95">
        <v>879700000</v>
      </c>
      <c r="BH9" s="95">
        <v>869700000</v>
      </c>
      <c r="BI9" s="95">
        <v>869700000</v>
      </c>
      <c r="BJ9" s="95">
        <v>869700000</v>
      </c>
      <c r="BK9" s="95">
        <v>849700000</v>
      </c>
      <c r="BL9" s="95">
        <v>849700000</v>
      </c>
      <c r="BM9" s="95">
        <v>774700000</v>
      </c>
      <c r="BN9" s="95">
        <v>924700000</v>
      </c>
      <c r="BO9" s="95">
        <v>924700000</v>
      </c>
      <c r="BP9" s="95">
        <v>924700000</v>
      </c>
      <c r="BQ9" s="95">
        <v>924700000</v>
      </c>
      <c r="BR9" s="95">
        <v>924700000</v>
      </c>
      <c r="BS9" s="95">
        <v>924700000</v>
      </c>
      <c r="BT9" s="95">
        <v>924700000</v>
      </c>
      <c r="BU9" s="95">
        <v>924700000</v>
      </c>
      <c r="BV9" s="95">
        <v>924700000</v>
      </c>
      <c r="BW9" s="95">
        <v>924700000</v>
      </c>
      <c r="BX9" s="95">
        <v>924700000</v>
      </c>
      <c r="BY9" s="95">
        <v>924700000</v>
      </c>
      <c r="BZ9" s="95">
        <v>924700000</v>
      </c>
      <c r="CA9" s="95">
        <v>924700000</v>
      </c>
      <c r="CB9" s="95">
        <v>924700000</v>
      </c>
      <c r="CC9" s="95">
        <v>924700000</v>
      </c>
      <c r="CD9" s="95">
        <v>924700000</v>
      </c>
      <c r="CE9" s="95">
        <v>914700000</v>
      </c>
      <c r="CF9" s="95">
        <v>864700000</v>
      </c>
      <c r="CG9" s="95">
        <v>864700000</v>
      </c>
      <c r="CH9" s="95">
        <v>994700000</v>
      </c>
      <c r="CI9" s="95">
        <v>994700000</v>
      </c>
      <c r="CJ9" s="95">
        <v>994699999.94000006</v>
      </c>
      <c r="CK9" s="95">
        <v>994699999.94000006</v>
      </c>
      <c r="CL9" s="95">
        <v>994699999.94000006</v>
      </c>
      <c r="CM9" s="95">
        <v>994699999.94000006</v>
      </c>
      <c r="CN9" s="95">
        <v>994699999.94000006</v>
      </c>
      <c r="CO9" s="95">
        <v>994699999.94000006</v>
      </c>
      <c r="CP9" s="95">
        <v>994699999.94000006</v>
      </c>
      <c r="CQ9" s="95">
        <v>994699999.94000006</v>
      </c>
      <c r="CR9" s="95">
        <v>1134699999.9400001</v>
      </c>
      <c r="CS9" s="95">
        <v>1134699999.9400001</v>
      </c>
      <c r="CT9" s="95">
        <v>1134699999.9400001</v>
      </c>
      <c r="CU9" s="95">
        <v>1134699999.9400001</v>
      </c>
      <c r="CV9" s="95">
        <v>1035533333.2758336</v>
      </c>
      <c r="CW9" s="95"/>
    </row>
    <row r="10" spans="1:101" ht="14.5" x14ac:dyDescent="0.35">
      <c r="A10" s="23">
        <v>3</v>
      </c>
      <c r="B10" s="91" t="s">
        <v>1805</v>
      </c>
      <c r="C10" s="95">
        <v>6939236.8327223007</v>
      </c>
      <c r="D10" s="95">
        <v>7564209.8387544975</v>
      </c>
      <c r="E10" s="95">
        <v>6744686.3280023411</v>
      </c>
      <c r="F10" s="95">
        <v>6136546.654586372</v>
      </c>
      <c r="G10" s="95">
        <v>3825009.3930701474</v>
      </c>
      <c r="H10" s="95">
        <v>3831987.5912174708</v>
      </c>
      <c r="I10" s="95">
        <v>4158337.6905271239</v>
      </c>
      <c r="J10" s="95">
        <v>3685049.8668486718</v>
      </c>
      <c r="K10" s="95">
        <v>5385603.7251340169</v>
      </c>
      <c r="L10" s="95">
        <v>7548522.2004360911</v>
      </c>
      <c r="M10" s="95">
        <v>6979588.0317599699</v>
      </c>
      <c r="N10" s="95">
        <v>8982872.8128322605</v>
      </c>
      <c r="O10" s="96">
        <v>142363995.75489998</v>
      </c>
      <c r="P10" s="96">
        <v>127197006.94409791</v>
      </c>
      <c r="Q10" s="96">
        <v>125785292.16907519</v>
      </c>
      <c r="R10" s="96">
        <v>115104912.04346998</v>
      </c>
      <c r="S10" s="96">
        <v>88770103.780734003</v>
      </c>
      <c r="T10" s="96">
        <v>92482075.015638977</v>
      </c>
      <c r="U10" s="96">
        <v>91977193.046303973</v>
      </c>
      <c r="V10" s="96">
        <v>85729429.083763987</v>
      </c>
      <c r="W10" s="96">
        <v>96296199.367777988</v>
      </c>
      <c r="X10" s="96">
        <v>90650070.547830015</v>
      </c>
      <c r="Y10" s="96">
        <v>91140672.200224012</v>
      </c>
      <c r="Z10" s="96">
        <v>124326838.12285</v>
      </c>
      <c r="AA10" s="5">
        <v>53300000</v>
      </c>
      <c r="AB10" s="5">
        <v>9997268.2400000002</v>
      </c>
      <c r="AC10" s="5">
        <v>0.04</v>
      </c>
      <c r="AD10" s="5">
        <v>0.04</v>
      </c>
      <c r="AE10" s="5">
        <v>0.04</v>
      </c>
      <c r="AF10" s="5">
        <v>0.04</v>
      </c>
      <c r="AG10" s="5">
        <v>0.04</v>
      </c>
      <c r="AH10" s="5">
        <v>825000.04</v>
      </c>
      <c r="AI10" s="5">
        <v>76747499.180000007</v>
      </c>
      <c r="AJ10" s="5">
        <v>0.08</v>
      </c>
      <c r="AK10" s="5">
        <v>0.08</v>
      </c>
      <c r="AL10" s="5">
        <v>45000000.100000001</v>
      </c>
      <c r="AM10" s="5">
        <v>54199996.32</v>
      </c>
      <c r="AN10" s="5">
        <v>22399999.989999998</v>
      </c>
      <c r="AO10" s="5">
        <v>50000000</v>
      </c>
      <c r="AP10" s="5">
        <v>50000000</v>
      </c>
      <c r="AQ10" s="5">
        <v>27400000.010000002</v>
      </c>
      <c r="AR10" s="5">
        <v>29500000.02</v>
      </c>
      <c r="AS10" s="5">
        <v>47100000.030000001</v>
      </c>
      <c r="AT10" s="5">
        <v>66700000.039999999</v>
      </c>
      <c r="AU10" s="5">
        <v>105700000.03</v>
      </c>
      <c r="AV10" s="5">
        <v>100500000.05</v>
      </c>
      <c r="AW10" s="5">
        <v>124800000.05</v>
      </c>
      <c r="AX10" s="5">
        <v>143500000.06999999</v>
      </c>
      <c r="AY10" s="5">
        <v>217500000.12</v>
      </c>
      <c r="AZ10" s="5">
        <v>177500000.13999999</v>
      </c>
      <c r="BA10" s="5">
        <v>198000000.11000001</v>
      </c>
      <c r="BB10" s="5">
        <v>176299999.66</v>
      </c>
      <c r="BC10" s="5">
        <v>157700000</v>
      </c>
      <c r="BD10" s="5">
        <v>161900000</v>
      </c>
      <c r="BE10" s="5">
        <v>0</v>
      </c>
      <c r="BF10" s="5">
        <v>0</v>
      </c>
      <c r="BG10" s="5">
        <v>0.01</v>
      </c>
      <c r="BH10" s="5">
        <v>45500000.009999998</v>
      </c>
      <c r="BI10" s="5">
        <v>64900000</v>
      </c>
      <c r="BJ10" s="5">
        <v>131300000</v>
      </c>
      <c r="BK10" s="5">
        <v>125100000</v>
      </c>
      <c r="BL10" s="5">
        <v>106900000.03</v>
      </c>
      <c r="BM10" s="5">
        <v>176100000.05000001</v>
      </c>
      <c r="BN10" s="25">
        <v>73000000.069999993</v>
      </c>
      <c r="BO10" s="25">
        <v>10000000.069999993</v>
      </c>
      <c r="BP10" s="25">
        <v>2000000</v>
      </c>
      <c r="BQ10" s="25">
        <v>3000000</v>
      </c>
      <c r="BR10" s="25">
        <v>2000000</v>
      </c>
      <c r="BS10" s="25">
        <v>2000000</v>
      </c>
      <c r="BT10" s="25">
        <v>0</v>
      </c>
      <c r="BU10" s="26">
        <v>-195025000</v>
      </c>
      <c r="BV10" s="26">
        <v>-220025000.00999999</v>
      </c>
      <c r="BW10" s="26">
        <v>-231525000.00999999</v>
      </c>
      <c r="BX10" s="5">
        <v>212425000.00999999</v>
      </c>
      <c r="BY10" s="5">
        <v>204125000.00999999</v>
      </c>
      <c r="BZ10" s="5">
        <v>175225000</v>
      </c>
      <c r="CA10" s="5">
        <v>160300000</v>
      </c>
      <c r="CB10" s="5">
        <v>173400000</v>
      </c>
      <c r="CC10" s="5">
        <v>197999999.99000001</v>
      </c>
      <c r="CD10" s="5">
        <v>228299999.99000001</v>
      </c>
      <c r="CE10" s="5">
        <v>278400000</v>
      </c>
      <c r="CF10" s="5">
        <v>370500000</v>
      </c>
      <c r="CG10" s="5">
        <v>381300000</v>
      </c>
      <c r="CH10" s="5">
        <v>225100000</v>
      </c>
      <c r="CI10" s="5">
        <v>245500000</v>
      </c>
      <c r="CJ10" s="5">
        <v>211200000</v>
      </c>
      <c r="CK10" s="5">
        <v>203900000</v>
      </c>
      <c r="CL10" s="5">
        <v>188500000</v>
      </c>
      <c r="CM10" s="5">
        <v>42400000</v>
      </c>
      <c r="CN10" s="5">
        <v>75600000</v>
      </c>
      <c r="CO10" s="5">
        <v>78700058</v>
      </c>
      <c r="CP10" s="5">
        <v>117600000</v>
      </c>
      <c r="CQ10" s="5">
        <v>181100058</v>
      </c>
      <c r="CR10" s="5">
        <v>53000000</v>
      </c>
      <c r="CS10" s="5">
        <v>85800000</v>
      </c>
      <c r="CT10" s="5">
        <v>162100000</v>
      </c>
      <c r="CU10" s="5">
        <v>170200000</v>
      </c>
      <c r="CV10" s="95">
        <v>133979176.33333333</v>
      </c>
      <c r="CW10" s="95"/>
    </row>
    <row r="11" spans="1:101" x14ac:dyDescent="0.25">
      <c r="A11" s="23">
        <v>4</v>
      </c>
      <c r="B11" s="91" t="s">
        <v>1761</v>
      </c>
      <c r="C11" s="95">
        <v>0</v>
      </c>
      <c r="D11" s="95">
        <v>0</v>
      </c>
      <c r="E11" s="95">
        <v>0</v>
      </c>
      <c r="F11" s="95">
        <v>0</v>
      </c>
      <c r="G11" s="95">
        <v>0</v>
      </c>
      <c r="H11" s="95">
        <v>0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  <c r="AH11" s="95">
        <v>0</v>
      </c>
      <c r="AI11" s="95">
        <v>0</v>
      </c>
      <c r="AJ11" s="95">
        <v>0</v>
      </c>
      <c r="AK11" s="95">
        <v>0</v>
      </c>
      <c r="AL11" s="95">
        <v>0</v>
      </c>
      <c r="AM11" s="95">
        <v>0</v>
      </c>
      <c r="AN11" s="95">
        <v>0</v>
      </c>
      <c r="AO11" s="95">
        <v>0</v>
      </c>
      <c r="AP11" s="95">
        <v>0</v>
      </c>
      <c r="AQ11" s="95">
        <v>0</v>
      </c>
      <c r="AR11" s="95">
        <v>0</v>
      </c>
      <c r="AS11" s="95">
        <v>0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0</v>
      </c>
      <c r="BA11" s="95">
        <v>0</v>
      </c>
      <c r="BB11" s="95">
        <v>0</v>
      </c>
      <c r="BC11" s="95">
        <v>0</v>
      </c>
      <c r="BD11" s="95">
        <v>0</v>
      </c>
      <c r="BE11" s="95">
        <v>0</v>
      </c>
      <c r="BF11" s="95">
        <v>0</v>
      </c>
      <c r="BG11" s="95">
        <v>0</v>
      </c>
      <c r="BH11" s="95">
        <v>0</v>
      </c>
      <c r="BI11" s="95">
        <v>0</v>
      </c>
      <c r="BJ11" s="95">
        <v>0</v>
      </c>
      <c r="BK11" s="95">
        <v>0</v>
      </c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>
        <v>0</v>
      </c>
      <c r="CW11" s="95"/>
    </row>
    <row r="12" spans="1:101" x14ac:dyDescent="0.25">
      <c r="A12" s="23">
        <v>5</v>
      </c>
      <c r="B12" s="91" t="s">
        <v>1766</v>
      </c>
      <c r="C12" s="97">
        <v>609176750.48000002</v>
      </c>
      <c r="D12" s="97">
        <v>614072689.5999999</v>
      </c>
      <c r="E12" s="97">
        <v>626736262.42999983</v>
      </c>
      <c r="F12" s="97">
        <v>628594241.57999969</v>
      </c>
      <c r="G12" s="97">
        <v>621080091.98000002</v>
      </c>
      <c r="H12" s="97">
        <v>621188045.9599998</v>
      </c>
      <c r="I12" s="97">
        <v>620432264.83999979</v>
      </c>
      <c r="J12" s="97">
        <v>605534153.52999985</v>
      </c>
      <c r="K12" s="97">
        <v>603903490.84999979</v>
      </c>
      <c r="L12" s="97">
        <v>604023492.24999988</v>
      </c>
      <c r="M12" s="97">
        <v>595043700.06000006</v>
      </c>
      <c r="N12" s="97">
        <v>607089322.06999981</v>
      </c>
      <c r="O12" s="97">
        <v>614798710.91479588</v>
      </c>
      <c r="P12" s="97">
        <v>622367837.95238209</v>
      </c>
      <c r="Q12" s="97">
        <v>633710713.82429588</v>
      </c>
      <c r="R12" s="97">
        <v>643958225.1143899</v>
      </c>
      <c r="S12" s="97">
        <v>635454240.29780412</v>
      </c>
      <c r="T12" s="97">
        <v>636856983.78687</v>
      </c>
      <c r="U12" s="97">
        <v>638346717.45547402</v>
      </c>
      <c r="V12" s="97">
        <v>623170809.84777796</v>
      </c>
      <c r="W12" s="97">
        <v>621133694.34965003</v>
      </c>
      <c r="X12" s="97">
        <v>618754932.97332191</v>
      </c>
      <c r="Y12" s="97">
        <v>608564788.48446393</v>
      </c>
      <c r="Z12" s="97">
        <v>677122864.24556601</v>
      </c>
      <c r="AA12" s="97">
        <v>696353713.25920975</v>
      </c>
      <c r="AB12" s="97">
        <v>704485495.09618771</v>
      </c>
      <c r="AC12" s="97">
        <v>717557371.85491979</v>
      </c>
      <c r="AD12" s="97">
        <v>722461159.63231575</v>
      </c>
      <c r="AE12" s="97">
        <v>714363485.10224974</v>
      </c>
      <c r="AF12" s="97">
        <v>715162372.31186187</v>
      </c>
      <c r="AG12" s="97">
        <v>714454384.6121279</v>
      </c>
      <c r="AH12" s="97">
        <v>698091953.10583198</v>
      </c>
      <c r="AI12" s="97">
        <v>695165769.92047</v>
      </c>
      <c r="AJ12" s="97">
        <v>696431704.938362</v>
      </c>
      <c r="AK12" s="97">
        <v>685207996.33645201</v>
      </c>
      <c r="AL12" s="97">
        <v>697183058.66838205</v>
      </c>
      <c r="AM12" s="97">
        <v>714850526.03315008</v>
      </c>
      <c r="AN12" s="97">
        <v>721641948.14365685</v>
      </c>
      <c r="AO12" s="97">
        <v>737665279.36644089</v>
      </c>
      <c r="AP12" s="97">
        <v>747544145.74568677</v>
      </c>
      <c r="AQ12" s="97">
        <v>739073292.57874477</v>
      </c>
      <c r="AR12" s="97">
        <v>738763094.22346282</v>
      </c>
      <c r="AS12" s="97">
        <v>736679083.56109929</v>
      </c>
      <c r="AT12" s="97">
        <v>719188574.54007089</v>
      </c>
      <c r="AU12" s="97">
        <v>716064116.47956121</v>
      </c>
      <c r="AV12" s="97">
        <v>714858662.4394505</v>
      </c>
      <c r="AW12" s="97">
        <v>749409869.02475286</v>
      </c>
      <c r="AX12" s="97">
        <v>762949354.41137087</v>
      </c>
      <c r="AY12" s="97">
        <v>720703298.59467888</v>
      </c>
      <c r="AZ12" s="97">
        <v>741401549.58765948</v>
      </c>
      <c r="BA12" s="97">
        <v>747701219.46485245</v>
      </c>
      <c r="BB12" s="97">
        <v>747442410.44061232</v>
      </c>
      <c r="BC12" s="97">
        <v>753082951.91026866</v>
      </c>
      <c r="BD12" s="97">
        <v>737424483.11944389</v>
      </c>
      <c r="BE12" s="97">
        <v>830176986.81847227</v>
      </c>
      <c r="BF12" s="97">
        <v>823886959.13069975</v>
      </c>
      <c r="BG12" s="97">
        <v>804638974.24959195</v>
      </c>
      <c r="BH12" s="97">
        <v>798975925.18485332</v>
      </c>
      <c r="BI12" s="97">
        <v>801855435.98576963</v>
      </c>
      <c r="BJ12" s="97">
        <v>803841451.22725761</v>
      </c>
      <c r="BK12" s="97">
        <v>822396768.47508216</v>
      </c>
      <c r="BL12" s="97">
        <v>844992113.17212331</v>
      </c>
      <c r="BM12" s="97">
        <v>849218800.42278361</v>
      </c>
      <c r="BN12" s="97">
        <v>857858010.68101943</v>
      </c>
      <c r="BO12" s="97">
        <v>861339854.9089818</v>
      </c>
      <c r="BP12" s="97">
        <v>845245991.68882251</v>
      </c>
      <c r="BQ12" s="97">
        <v>839437549.51688242</v>
      </c>
      <c r="BR12" s="97">
        <v>830907304.73708606</v>
      </c>
      <c r="BS12" s="97">
        <v>810200544.07440364</v>
      </c>
      <c r="BT12" s="97">
        <v>805543627.41955566</v>
      </c>
      <c r="BU12" s="97">
        <v>805585192.34331048</v>
      </c>
      <c r="BV12" s="97">
        <v>809612267.10188162</v>
      </c>
      <c r="BW12" s="97">
        <v>835214333.1572206</v>
      </c>
      <c r="BX12" s="97">
        <v>860915951.04641736</v>
      </c>
      <c r="BY12" s="97">
        <v>870861025.93334162</v>
      </c>
      <c r="BZ12" s="97">
        <v>881606789.12552881</v>
      </c>
      <c r="CA12" s="97">
        <v>887765096.49378121</v>
      </c>
      <c r="CB12" s="97">
        <v>873445101.05961967</v>
      </c>
      <c r="CC12" s="97">
        <v>868449970.14972079</v>
      </c>
      <c r="CD12" s="97">
        <v>861071058.20374727</v>
      </c>
      <c r="CE12" s="97">
        <v>841747599.45247781</v>
      </c>
      <c r="CF12" s="97">
        <v>835817950.42387879</v>
      </c>
      <c r="CG12" s="97">
        <v>848312512.3692075</v>
      </c>
      <c r="CH12" s="97">
        <v>942003840.39217818</v>
      </c>
      <c r="CI12" s="97">
        <v>978170500.51900482</v>
      </c>
      <c r="CJ12" s="97">
        <v>978807635.01509249</v>
      </c>
      <c r="CK12" s="97">
        <v>979020555.70094192</v>
      </c>
      <c r="CL12" s="97">
        <v>978731720.15289998</v>
      </c>
      <c r="CM12" s="97">
        <v>1118572108.2619085</v>
      </c>
      <c r="CN12" s="97">
        <v>1118740188.8554099</v>
      </c>
      <c r="CO12" s="97">
        <v>1143839439.7062504</v>
      </c>
      <c r="CP12" s="97">
        <v>1147255337.2922642</v>
      </c>
      <c r="CQ12" s="97">
        <v>1158012150.8637884</v>
      </c>
      <c r="CR12" s="97">
        <v>1157882907.4696028</v>
      </c>
      <c r="CS12" s="97">
        <v>1158037966.3473361</v>
      </c>
      <c r="CT12" s="97">
        <v>1158464201.4161575</v>
      </c>
      <c r="CU12" s="97">
        <v>1162670811.7967854</v>
      </c>
      <c r="CV12" s="97">
        <v>1097315405.6032953</v>
      </c>
      <c r="CW12" s="95"/>
    </row>
    <row r="13" spans="1:101" x14ac:dyDescent="0.25">
      <c r="A13" s="23">
        <v>6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>
        <v>0</v>
      </c>
      <c r="CW13" s="95"/>
    </row>
    <row r="14" spans="1:101" ht="13" thickBot="1" x14ac:dyDescent="0.3">
      <c r="A14" s="23">
        <v>7</v>
      </c>
      <c r="B14" s="91" t="s">
        <v>1763</v>
      </c>
      <c r="C14" s="98">
        <v>1177956908.21</v>
      </c>
      <c r="D14" s="98">
        <v>1223336899.4387546</v>
      </c>
      <c r="E14" s="98">
        <v>1235180948.7580023</v>
      </c>
      <c r="F14" s="98">
        <v>1236430788.234586</v>
      </c>
      <c r="G14" s="98">
        <v>1226605101.3730702</v>
      </c>
      <c r="H14" s="98">
        <v>1226720033.5512173</v>
      </c>
      <c r="I14" s="98">
        <v>1186290602.5305269</v>
      </c>
      <c r="J14" s="98">
        <v>1170919203.3968487</v>
      </c>
      <c r="K14" s="98">
        <v>1170989094.5751338</v>
      </c>
      <c r="L14" s="98">
        <v>1173272014.4504361</v>
      </c>
      <c r="M14" s="98">
        <v>1163723288.0917602</v>
      </c>
      <c r="N14" s="98">
        <v>1177772194.8828321</v>
      </c>
      <c r="O14" s="98">
        <v>1318862706.6696959</v>
      </c>
      <c r="P14" s="98">
        <v>1311264844.8964801</v>
      </c>
      <c r="Q14" s="98">
        <v>1321196005.993371</v>
      </c>
      <c r="R14" s="98">
        <v>1320763137.1578598</v>
      </c>
      <c r="S14" s="98">
        <v>1285924344.0785382</v>
      </c>
      <c r="T14" s="98">
        <v>1291039058.8025088</v>
      </c>
      <c r="U14" s="98">
        <v>1292023910.5017781</v>
      </c>
      <c r="V14" s="98">
        <v>1270600238.9315419</v>
      </c>
      <c r="W14" s="98">
        <v>1279129893.717428</v>
      </c>
      <c r="X14" s="98">
        <v>1271105003.521152</v>
      </c>
      <c r="Y14" s="98">
        <v>1261405460.6846881</v>
      </c>
      <c r="Z14" s="98">
        <v>1363149702.3684158</v>
      </c>
      <c r="AA14" s="98">
        <v>1436353713.2592096</v>
      </c>
      <c r="AB14" s="98">
        <v>1401182763.3361878</v>
      </c>
      <c r="AC14" s="98">
        <v>1404257371.8949199</v>
      </c>
      <c r="AD14" s="98">
        <v>1409161159.6723156</v>
      </c>
      <c r="AE14" s="98">
        <v>1401063485.1422496</v>
      </c>
      <c r="AF14" s="98">
        <v>1401862372.351862</v>
      </c>
      <c r="AG14" s="98">
        <v>1401154384.6521277</v>
      </c>
      <c r="AH14" s="98">
        <v>1385616953.1458321</v>
      </c>
      <c r="AI14" s="98">
        <v>1458613269.1004701</v>
      </c>
      <c r="AJ14" s="98">
        <v>1383131705.018362</v>
      </c>
      <c r="AK14" s="98">
        <v>1371907996.4164519</v>
      </c>
      <c r="AL14" s="98">
        <v>1428883058.7683821</v>
      </c>
      <c r="AM14" s="98">
        <v>1455750522.3531501</v>
      </c>
      <c r="AN14" s="98">
        <v>1530741948.133657</v>
      </c>
      <c r="AO14" s="98">
        <v>1574365279.3664408</v>
      </c>
      <c r="AP14" s="98">
        <v>1562244145.7456868</v>
      </c>
      <c r="AQ14" s="98">
        <v>1531173292.5887446</v>
      </c>
      <c r="AR14" s="98">
        <v>1532963094.2434628</v>
      </c>
      <c r="AS14" s="98">
        <v>1548479083.5910993</v>
      </c>
      <c r="AT14" s="98">
        <v>1550588574.580071</v>
      </c>
      <c r="AU14" s="98">
        <v>1586464116.5095611</v>
      </c>
      <c r="AV14" s="98">
        <v>1630058662.4894505</v>
      </c>
      <c r="AW14" s="98">
        <v>1688909869.0747528</v>
      </c>
      <c r="AX14" s="98">
        <v>1721149354.4813709</v>
      </c>
      <c r="AY14" s="98">
        <v>1677903298.7146788</v>
      </c>
      <c r="AZ14" s="98">
        <v>1658601549.7276595</v>
      </c>
      <c r="BA14" s="98">
        <v>1685401219.5748525</v>
      </c>
      <c r="BB14" s="98">
        <v>1663442410.1006122</v>
      </c>
      <c r="BC14" s="98">
        <v>1650482951.9102688</v>
      </c>
      <c r="BD14" s="98">
        <v>1639024483.1194439</v>
      </c>
      <c r="BE14" s="98">
        <v>1709876986.8184724</v>
      </c>
      <c r="BF14" s="98">
        <v>1703586959.1306996</v>
      </c>
      <c r="BG14" s="98">
        <v>1684338974.2595921</v>
      </c>
      <c r="BH14" s="98">
        <v>1714175925.1948533</v>
      </c>
      <c r="BI14" s="98">
        <v>1736455435.9857697</v>
      </c>
      <c r="BJ14" s="98">
        <v>1804841451.2272577</v>
      </c>
      <c r="BK14" s="98">
        <v>1797196768.4750822</v>
      </c>
      <c r="BL14" s="98">
        <v>1801592113.2021232</v>
      </c>
      <c r="BM14" s="98">
        <v>1800018800.4727836</v>
      </c>
      <c r="BN14" s="98">
        <v>1855558010.7510195</v>
      </c>
      <c r="BO14" s="98">
        <v>1796039854.9789817</v>
      </c>
      <c r="BP14" s="98">
        <v>1771945991.6888225</v>
      </c>
      <c r="BQ14" s="98">
        <v>1767137549.5168824</v>
      </c>
      <c r="BR14" s="98">
        <v>1757607304.7370861</v>
      </c>
      <c r="BS14" s="98">
        <v>1736900544.0744038</v>
      </c>
      <c r="BT14" s="98">
        <v>1730243627.4195557</v>
      </c>
      <c r="BU14" s="98">
        <v>1535260192.3433104</v>
      </c>
      <c r="BV14" s="98">
        <v>1514287267.0918818</v>
      </c>
      <c r="BW14" s="98">
        <v>1528389333.1472206</v>
      </c>
      <c r="BX14" s="98">
        <v>1998040951.0564175</v>
      </c>
      <c r="BY14" s="98">
        <v>1999686025.9433417</v>
      </c>
      <c r="BZ14" s="98">
        <v>1981531789.1255288</v>
      </c>
      <c r="CA14" s="98">
        <v>1972765096.4937811</v>
      </c>
      <c r="CB14" s="98">
        <v>1971545101.0596197</v>
      </c>
      <c r="CC14" s="98">
        <v>1991149970.1397209</v>
      </c>
      <c r="CD14" s="98">
        <v>2014071058.1937473</v>
      </c>
      <c r="CE14" s="98">
        <v>2034847599.4524779</v>
      </c>
      <c r="CF14" s="98">
        <v>2071017950.4238787</v>
      </c>
      <c r="CG14" s="98">
        <v>2094312512.3692074</v>
      </c>
      <c r="CH14" s="98">
        <v>2161803840.3921781</v>
      </c>
      <c r="CI14" s="98">
        <v>2218370500.5190048</v>
      </c>
      <c r="CJ14" s="98">
        <v>2184707634.9550924</v>
      </c>
      <c r="CK14" s="98">
        <v>2177620555.6409421</v>
      </c>
      <c r="CL14" s="98">
        <v>2161931720.0929003</v>
      </c>
      <c r="CM14" s="98">
        <v>2155672108.2019086</v>
      </c>
      <c r="CN14" s="98">
        <v>2189040188.7954102</v>
      </c>
      <c r="CO14" s="98">
        <v>2217239497.6462507</v>
      </c>
      <c r="CP14" s="98">
        <v>2259555337.2322645</v>
      </c>
      <c r="CQ14" s="98">
        <v>2333812208.8037882</v>
      </c>
      <c r="CR14" s="98">
        <v>2345582907.4096031</v>
      </c>
      <c r="CS14" s="98">
        <v>2378537966.2873363</v>
      </c>
      <c r="CT14" s="98">
        <v>2455264201.3561573</v>
      </c>
      <c r="CU14" s="98">
        <v>2467570811.7367854</v>
      </c>
      <c r="CV14" s="98">
        <v>2266827915.2124624</v>
      </c>
      <c r="CW14" s="95"/>
    </row>
    <row r="15" spans="1:101" ht="13" thickTop="1" x14ac:dyDescent="0.25">
      <c r="A15" s="23">
        <v>8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</row>
    <row r="16" spans="1:101" x14ac:dyDescent="0.25">
      <c r="A16" s="23">
        <v>9</v>
      </c>
    </row>
    <row r="17" spans="1:100" x14ac:dyDescent="0.25">
      <c r="A17" s="23">
        <v>10</v>
      </c>
      <c r="B17" s="24" t="s">
        <v>1764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</row>
    <row r="18" spans="1:100" x14ac:dyDescent="0.25">
      <c r="A18" s="23">
        <v>11</v>
      </c>
      <c r="B18" s="91" t="s">
        <v>1765</v>
      </c>
      <c r="C18" s="100">
        <v>0.51079967001028193</v>
      </c>
      <c r="D18" s="100">
        <v>0.49185142725282738</v>
      </c>
      <c r="E18" s="100">
        <v>0.4871351040550137</v>
      </c>
      <c r="F18" s="100">
        <v>0.48664268612974754</v>
      </c>
      <c r="G18" s="100">
        <v>0.4905409241543614</v>
      </c>
      <c r="H18" s="100">
        <v>0.49049496506398921</v>
      </c>
      <c r="I18" s="100">
        <v>0.47349275026019244</v>
      </c>
      <c r="J18" s="100">
        <v>0.47970858994412469</v>
      </c>
      <c r="K18" s="100">
        <v>0.47967995825255727</v>
      </c>
      <c r="L18" s="100">
        <v>0.47874661040398364</v>
      </c>
      <c r="M18" s="100">
        <v>0.48267488134662961</v>
      </c>
      <c r="N18" s="100">
        <v>0.47691735502032245</v>
      </c>
      <c r="O18" s="100">
        <v>0.4258972500772028</v>
      </c>
      <c r="P18" s="100">
        <v>0.42836502647513919</v>
      </c>
      <c r="Q18" s="100">
        <v>0.42514509387853711</v>
      </c>
      <c r="R18" s="100">
        <v>0.4252844315512303</v>
      </c>
      <c r="S18" s="100">
        <v>0.43680641290176403</v>
      </c>
      <c r="T18" s="100">
        <v>0.43507591514775668</v>
      </c>
      <c r="U18" s="100">
        <v>0.4347442763515536</v>
      </c>
      <c r="V18" s="100">
        <v>0.44207452728982494</v>
      </c>
      <c r="W18" s="100">
        <v>0.4391266303436771</v>
      </c>
      <c r="X18" s="100">
        <v>0.44189897643704218</v>
      </c>
      <c r="Y18" s="100">
        <v>0.44529694654652158</v>
      </c>
      <c r="Z18" s="100">
        <v>0.41206039147723073</v>
      </c>
      <c r="AA18" s="100">
        <v>0.47808558133067297</v>
      </c>
      <c r="AB18" s="100">
        <v>0.49008596021048761</v>
      </c>
      <c r="AC18" s="100">
        <v>0.48901292152261211</v>
      </c>
      <c r="AD18" s="100">
        <v>0.48731118884917624</v>
      </c>
      <c r="AE18" s="100">
        <v>0.49012768320793082</v>
      </c>
      <c r="AF18" s="100">
        <v>0.48984837138323661</v>
      </c>
      <c r="AG18" s="100">
        <v>0.49009588630769674</v>
      </c>
      <c r="AH18" s="100">
        <v>0.49559151137762303</v>
      </c>
      <c r="AI18" s="100">
        <v>0.47078962912732131</v>
      </c>
      <c r="AJ18" s="100">
        <v>0.49648200349140548</v>
      </c>
      <c r="AK18" s="100">
        <v>0.50054376954848478</v>
      </c>
      <c r="AL18" s="100">
        <v>0.48058516460535078</v>
      </c>
      <c r="AM18" s="100">
        <v>0.47171544124880871</v>
      </c>
      <c r="AN18" s="100">
        <v>0.51393378286861269</v>
      </c>
      <c r="AO18" s="100">
        <v>0.49969343856248238</v>
      </c>
      <c r="AP18" s="100">
        <v>0.48948815208073332</v>
      </c>
      <c r="AQ18" s="100">
        <v>0.49942093667734155</v>
      </c>
      <c r="AR18" s="100">
        <v>0.49883784082707444</v>
      </c>
      <c r="AS18" s="100">
        <v>0.49383941191286462</v>
      </c>
      <c r="AT18" s="100">
        <v>0.49316757038990527</v>
      </c>
      <c r="AU18" s="100">
        <v>0.48201531446071721</v>
      </c>
      <c r="AV18" s="100">
        <v>0.49979796356272094</v>
      </c>
      <c r="AW18" s="100">
        <v>0.48238216551267044</v>
      </c>
      <c r="AX18" s="100">
        <v>0.47334648668272677</v>
      </c>
      <c r="AY18" s="100">
        <v>0.44084781320033822</v>
      </c>
      <c r="AZ18" s="100">
        <v>0.44597811941117377</v>
      </c>
      <c r="BA18" s="100">
        <v>0.43888659353562798</v>
      </c>
      <c r="BB18" s="100">
        <v>0.44468025794488414</v>
      </c>
      <c r="BC18" s="100">
        <v>0.44817185124140257</v>
      </c>
      <c r="BD18" s="100">
        <v>0.451305033950548</v>
      </c>
      <c r="BE18" s="100">
        <v>0.51448145497111863</v>
      </c>
      <c r="BF18" s="100">
        <v>0.51638103666213209</v>
      </c>
      <c r="BG18" s="100">
        <v>0.52228204265516198</v>
      </c>
      <c r="BH18" s="100">
        <v>0.50735749301877497</v>
      </c>
      <c r="BI18" s="100">
        <v>0.50084786627782318</v>
      </c>
      <c r="BJ18" s="100">
        <v>0.48187058171155178</v>
      </c>
      <c r="BK18" s="100">
        <v>0.47279185835670556</v>
      </c>
      <c r="BL18" s="100">
        <v>0.47163838794218288</v>
      </c>
      <c r="BM18" s="100">
        <v>0.43038439364995595</v>
      </c>
      <c r="BN18" s="100">
        <v>0.49834065798122712</v>
      </c>
      <c r="BO18" s="100">
        <v>0.51485494458073777</v>
      </c>
      <c r="BP18" s="100">
        <v>0.5218556346171016</v>
      </c>
      <c r="BQ18" s="100">
        <v>0.52327562178326392</v>
      </c>
      <c r="BR18" s="100">
        <v>0.52611297046146632</v>
      </c>
      <c r="BS18" s="100">
        <v>0.53238511736017313</v>
      </c>
      <c r="BT18" s="100">
        <v>0.53443340888304591</v>
      </c>
      <c r="BU18" s="100">
        <v>0.60230832832876668</v>
      </c>
      <c r="BV18" s="100">
        <v>0.61065031721216501</v>
      </c>
      <c r="BW18" s="100">
        <v>0.60501599948743501</v>
      </c>
      <c r="BX18" s="100">
        <v>0.46280332718460376</v>
      </c>
      <c r="BY18" s="100">
        <v>0.46242259434891908</v>
      </c>
      <c r="BZ18" s="100">
        <v>0.4666591800720391</v>
      </c>
      <c r="CA18" s="100">
        <v>0.46873294830868628</v>
      </c>
      <c r="CB18" s="100">
        <v>0.46902300104776401</v>
      </c>
      <c r="CC18" s="100">
        <v>0.46440499905444738</v>
      </c>
      <c r="CD18" s="100">
        <v>0.45911984894380364</v>
      </c>
      <c r="CE18" s="100">
        <v>0.44951769373102973</v>
      </c>
      <c r="CF18" s="100">
        <v>0.41752414546818412</v>
      </c>
      <c r="CG18" s="100">
        <v>0.4128801193198246</v>
      </c>
      <c r="CH18" s="100">
        <v>0.46012500367265008</v>
      </c>
      <c r="CI18" s="100">
        <v>0.44839218686296195</v>
      </c>
      <c r="CJ18" s="100">
        <v>0.45530119638202599</v>
      </c>
      <c r="CK18" s="100">
        <v>0.45678297688884034</v>
      </c>
      <c r="CL18" s="100">
        <v>0.46009778694456493</v>
      </c>
      <c r="CM18" s="100">
        <v>0.46143381275629169</v>
      </c>
      <c r="CN18" s="100">
        <v>0.45440006311047482</v>
      </c>
      <c r="CO18" s="100">
        <v>0.44862090946690297</v>
      </c>
      <c r="CP18" s="100">
        <v>0.44021935800802769</v>
      </c>
      <c r="CQ18" s="100">
        <v>0.42621252737804494</v>
      </c>
      <c r="CR18" s="100">
        <v>0.48376034646037364</v>
      </c>
      <c r="CS18" s="100">
        <v>0.47705776238297976</v>
      </c>
      <c r="CT18" s="100">
        <v>0.46214985715722656</v>
      </c>
      <c r="CU18" s="100">
        <v>0.459844959481162</v>
      </c>
      <c r="CV18" s="100">
        <v>0.45667959750898462</v>
      </c>
    </row>
    <row r="19" spans="1:100" x14ac:dyDescent="0.25">
      <c r="A19" s="23">
        <v>12</v>
      </c>
      <c r="B19" s="91" t="s">
        <v>1805</v>
      </c>
      <c r="C19" s="100">
        <v>5.8909088985835889E-3</v>
      </c>
      <c r="D19" s="100">
        <v>6.1832597726961588E-3</v>
      </c>
      <c r="E19" s="100">
        <v>5.4604844211564715E-3</v>
      </c>
      <c r="F19" s="100">
        <v>4.9631137569360615E-3</v>
      </c>
      <c r="G19" s="100">
        <v>3.1183706873454263E-3</v>
      </c>
      <c r="H19" s="100">
        <v>3.1237670262254506E-3</v>
      </c>
      <c r="I19" s="100">
        <v>3.5053280213606995E-3</v>
      </c>
      <c r="J19" s="100">
        <v>3.1471427372258515E-3</v>
      </c>
      <c r="K19" s="100">
        <v>4.5991920420813638E-3</v>
      </c>
      <c r="L19" s="100">
        <v>6.4337358323268623E-3</v>
      </c>
      <c r="M19" s="100">
        <v>5.997635437205091E-3</v>
      </c>
      <c r="N19" s="100">
        <v>7.6270036360689434E-3</v>
      </c>
      <c r="O19" s="100">
        <v>0.10794451540326593</v>
      </c>
      <c r="P19" s="100">
        <v>9.700329223280571E-2</v>
      </c>
      <c r="Q19" s="100">
        <v>9.5205625507852401E-2</v>
      </c>
      <c r="R19" s="100">
        <v>8.7150306368455568E-2</v>
      </c>
      <c r="S19" s="100">
        <v>6.9032135669182371E-2</v>
      </c>
      <c r="T19" s="100">
        <v>7.1633831978267073E-2</v>
      </c>
      <c r="U19" s="100">
        <v>7.1188460444654739E-2</v>
      </c>
      <c r="V19" s="100">
        <v>6.7471598428042609E-2</v>
      </c>
      <c r="W19" s="100">
        <v>7.5282580636060678E-2</v>
      </c>
      <c r="X19" s="100">
        <v>7.1315957609100492E-2</v>
      </c>
      <c r="Y19" s="100">
        <v>7.2253272275159694E-2</v>
      </c>
      <c r="Z19" s="100">
        <v>9.1205564514915197E-2</v>
      </c>
      <c r="AA19" s="100">
        <v>3.7107851295944183E-2</v>
      </c>
      <c r="AB19" s="100">
        <v>7.1348781198226465E-3</v>
      </c>
      <c r="AC19" s="100">
        <v>2.8484806845645093E-11</v>
      </c>
      <c r="AD19" s="100">
        <v>2.8385681598903524E-11</v>
      </c>
      <c r="AE19" s="100">
        <v>2.8549741267390757E-11</v>
      </c>
      <c r="AF19" s="100">
        <v>2.8533471465457207E-11</v>
      </c>
      <c r="AG19" s="100">
        <v>2.8547889110685701E-11</v>
      </c>
      <c r="AH19" s="100">
        <v>5.9540267469083952E-4</v>
      </c>
      <c r="AI19" s="100">
        <v>5.2616756480852775E-2</v>
      </c>
      <c r="AJ19" s="100">
        <v>5.7839755758427898E-11</v>
      </c>
      <c r="AK19" s="100">
        <v>5.8312948250879252E-11</v>
      </c>
      <c r="AL19" s="100">
        <v>3.1493130122760012E-2</v>
      </c>
      <c r="AM19" s="100">
        <v>3.7231651637938852E-2</v>
      </c>
      <c r="AN19" s="100">
        <v>1.4633426631648131E-2</v>
      </c>
      <c r="AO19" s="100">
        <v>3.1758830466663432E-2</v>
      </c>
      <c r="AP19" s="100">
        <v>3.2005240753284508E-2</v>
      </c>
      <c r="AQ19" s="100">
        <v>1.7894773989738943E-2</v>
      </c>
      <c r="AR19" s="100">
        <v>1.9243777055545249E-2</v>
      </c>
      <c r="AS19" s="100">
        <v>3.0416943004983793E-2</v>
      </c>
      <c r="AT19" s="100">
        <v>4.3015923845604008E-2</v>
      </c>
      <c r="AU19" s="100">
        <v>6.6626152416579404E-2</v>
      </c>
      <c r="AV19" s="100">
        <v>6.1654222858774213E-2</v>
      </c>
      <c r="AW19" s="100">
        <v>7.389381892733568E-2</v>
      </c>
      <c r="AX19" s="100">
        <v>8.3374519298030608E-2</v>
      </c>
      <c r="AY19" s="100">
        <v>0.12962606384206476</v>
      </c>
      <c r="AZ19" s="100">
        <v>0.1070178670513996</v>
      </c>
      <c r="BA19" s="100">
        <v>0.11747944513766645</v>
      </c>
      <c r="BB19" s="100">
        <v>0.10598503356021602</v>
      </c>
      <c r="BC19" s="100">
        <v>9.5547790916275771E-2</v>
      </c>
      <c r="BD19" s="100">
        <v>9.8778268212239714E-2</v>
      </c>
      <c r="BE19" s="100">
        <v>0</v>
      </c>
      <c r="BF19" s="100">
        <v>0</v>
      </c>
      <c r="BG19" s="100">
        <v>5.9370472053559396E-12</v>
      </c>
      <c r="BH19" s="100">
        <v>2.654336660621805E-2</v>
      </c>
      <c r="BI19" s="100">
        <v>3.7374987376601963E-2</v>
      </c>
      <c r="BJ19" s="100">
        <v>7.2748772425809766E-2</v>
      </c>
      <c r="BK19" s="100">
        <v>6.9608404708042679E-2</v>
      </c>
      <c r="BL19" s="100">
        <v>5.9336405419758154E-2</v>
      </c>
      <c r="BM19" s="100">
        <v>9.7832311531272059E-2</v>
      </c>
      <c r="BN19" s="100">
        <v>3.9341265348235559E-2</v>
      </c>
      <c r="BO19" s="100">
        <v>5.5678052144989944E-3</v>
      </c>
      <c r="BP19" s="100">
        <v>1.1287025729795645E-3</v>
      </c>
      <c r="BQ19" s="100">
        <v>1.6976607173675698E-3</v>
      </c>
      <c r="BR19" s="100">
        <v>1.137910609844201E-3</v>
      </c>
      <c r="BS19" s="100">
        <v>1.1514764082625134E-3</v>
      </c>
      <c r="BT19" s="100">
        <v>0</v>
      </c>
      <c r="BU19" s="100">
        <v>-0.12703058476513215</v>
      </c>
      <c r="BV19" s="100">
        <v>-0.14529937931298054</v>
      </c>
      <c r="BW19" s="100">
        <v>-0.1514829991212053</v>
      </c>
      <c r="BX19" s="100">
        <v>0.10631663975539903</v>
      </c>
      <c r="BY19" s="100">
        <v>0.10207852500929743</v>
      </c>
      <c r="BZ19" s="100">
        <v>8.8429063294174381E-2</v>
      </c>
      <c r="CA19" s="100">
        <v>8.125650655767537E-2</v>
      </c>
      <c r="CB19" s="100">
        <v>8.7951323003873996E-2</v>
      </c>
      <c r="CC19" s="100">
        <v>9.9440023584012688E-2</v>
      </c>
      <c r="CD19" s="100">
        <v>0.11335250514683592</v>
      </c>
      <c r="CE19" s="100">
        <v>0.13681614292633507</v>
      </c>
      <c r="CF19" s="100">
        <v>0.17889753197173841</v>
      </c>
      <c r="CG19" s="100">
        <v>0.18206451890441672</v>
      </c>
      <c r="CH19" s="100">
        <v>0.10412600615935813</v>
      </c>
      <c r="CI19" s="100">
        <v>0.11066681599965533</v>
      </c>
      <c r="CJ19" s="100">
        <v>9.6671974144650855E-2</v>
      </c>
      <c r="CK19" s="100">
        <v>9.3634310840708349E-2</v>
      </c>
      <c r="CL19" s="100">
        <v>8.7190542720701633E-2</v>
      </c>
      <c r="CM19" s="100">
        <v>1.966903957177733E-2</v>
      </c>
      <c r="CN19" s="100">
        <v>3.4535683897882814E-2</v>
      </c>
      <c r="CO19" s="100">
        <v>3.5494613046333251E-2</v>
      </c>
      <c r="CP19" s="100">
        <v>5.2045638388324919E-2</v>
      </c>
      <c r="CQ19" s="100">
        <v>7.7598384872973186E-2</v>
      </c>
      <c r="CR19" s="100">
        <v>2.259566261016616E-2</v>
      </c>
      <c r="CS19" s="100">
        <v>3.6072579549329353E-2</v>
      </c>
      <c r="CT19" s="100">
        <v>6.6021408168809123E-2</v>
      </c>
      <c r="CU19" s="100">
        <v>6.8974717641519565E-2</v>
      </c>
      <c r="CV19" s="100">
        <v>5.9279217052687037E-2</v>
      </c>
    </row>
    <row r="20" spans="1:100" x14ac:dyDescent="0.25">
      <c r="A20" s="23">
        <v>13</v>
      </c>
      <c r="B20" s="91" t="s">
        <v>1761</v>
      </c>
      <c r="C20" s="100">
        <v>0</v>
      </c>
      <c r="D20" s="100">
        <v>0</v>
      </c>
      <c r="E20" s="100">
        <v>0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v>0</v>
      </c>
      <c r="P20" s="100">
        <v>0</v>
      </c>
      <c r="Q20" s="100">
        <v>0</v>
      </c>
      <c r="R20" s="100">
        <v>0</v>
      </c>
      <c r="S20" s="100">
        <v>0</v>
      </c>
      <c r="T20" s="100">
        <v>0</v>
      </c>
      <c r="U20" s="100">
        <v>0</v>
      </c>
      <c r="V20" s="100">
        <v>0</v>
      </c>
      <c r="W20" s="100">
        <v>0</v>
      </c>
      <c r="X20" s="100">
        <v>0</v>
      </c>
      <c r="Y20" s="100">
        <v>0</v>
      </c>
      <c r="Z20" s="100">
        <v>0</v>
      </c>
      <c r="AA20" s="100">
        <v>0</v>
      </c>
      <c r="AB20" s="100">
        <v>0</v>
      </c>
      <c r="AC20" s="100">
        <v>0</v>
      </c>
      <c r="AD20" s="100">
        <v>0</v>
      </c>
      <c r="AE20" s="100">
        <v>0</v>
      </c>
      <c r="AF20" s="100">
        <v>0</v>
      </c>
      <c r="AG20" s="100">
        <v>0</v>
      </c>
      <c r="AH20" s="100">
        <v>0</v>
      </c>
      <c r="AI20" s="100">
        <v>0</v>
      </c>
      <c r="AJ20" s="100">
        <v>0</v>
      </c>
      <c r="AK20" s="100">
        <v>0</v>
      </c>
      <c r="AL20" s="100">
        <v>0</v>
      </c>
      <c r="AM20" s="100">
        <v>0</v>
      </c>
      <c r="AN20" s="100">
        <v>0</v>
      </c>
      <c r="AO20" s="100">
        <v>0</v>
      </c>
      <c r="AP20" s="100">
        <v>0</v>
      </c>
      <c r="AQ20" s="100">
        <v>0</v>
      </c>
      <c r="AR20" s="100">
        <v>0</v>
      </c>
      <c r="AS20" s="100">
        <v>0</v>
      </c>
      <c r="AT20" s="100">
        <v>0</v>
      </c>
      <c r="AU20" s="100">
        <v>0</v>
      </c>
      <c r="AV20" s="100">
        <v>0</v>
      </c>
      <c r="AW20" s="100">
        <v>0</v>
      </c>
      <c r="AX20" s="100">
        <v>0</v>
      </c>
      <c r="AY20" s="100">
        <v>0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0</v>
      </c>
      <c r="BH20" s="100">
        <v>0</v>
      </c>
      <c r="BI20" s="100">
        <v>0</v>
      </c>
      <c r="BJ20" s="100">
        <v>0</v>
      </c>
      <c r="BK20" s="100">
        <v>0</v>
      </c>
      <c r="BL20" s="100">
        <v>0</v>
      </c>
      <c r="BM20" s="100">
        <v>0</v>
      </c>
      <c r="BN20" s="100">
        <v>0</v>
      </c>
      <c r="BO20" s="100">
        <v>0</v>
      </c>
      <c r="BP20" s="100">
        <v>0</v>
      </c>
      <c r="BQ20" s="100">
        <v>0</v>
      </c>
      <c r="BR20" s="100">
        <v>0</v>
      </c>
      <c r="BS20" s="100">
        <v>0</v>
      </c>
      <c r="BT20" s="100">
        <v>0</v>
      </c>
      <c r="BU20" s="100">
        <v>0</v>
      </c>
      <c r="BV20" s="100">
        <v>0</v>
      </c>
      <c r="BW20" s="100">
        <v>0</v>
      </c>
      <c r="BX20" s="100">
        <v>0</v>
      </c>
      <c r="BY20" s="100">
        <v>0</v>
      </c>
      <c r="BZ20" s="100">
        <v>0</v>
      </c>
      <c r="CA20" s="100">
        <v>0</v>
      </c>
      <c r="CB20" s="100">
        <v>0</v>
      </c>
      <c r="CC20" s="100">
        <v>0</v>
      </c>
      <c r="CD20" s="100">
        <v>0</v>
      </c>
      <c r="CE20" s="100">
        <v>0</v>
      </c>
      <c r="CF20" s="100">
        <v>0</v>
      </c>
      <c r="CG20" s="100">
        <v>0</v>
      </c>
      <c r="CH20" s="100">
        <v>0</v>
      </c>
      <c r="CI20" s="100">
        <v>0</v>
      </c>
      <c r="CJ20" s="100">
        <v>0</v>
      </c>
      <c r="CK20" s="100">
        <v>0</v>
      </c>
      <c r="CL20" s="100">
        <v>0</v>
      </c>
      <c r="CM20" s="100">
        <v>0</v>
      </c>
      <c r="CN20" s="100">
        <v>0</v>
      </c>
      <c r="CO20" s="100">
        <v>0</v>
      </c>
      <c r="CP20" s="100">
        <v>0</v>
      </c>
      <c r="CQ20" s="100">
        <v>0</v>
      </c>
      <c r="CR20" s="100">
        <v>0</v>
      </c>
      <c r="CS20" s="100">
        <v>0</v>
      </c>
      <c r="CT20" s="100">
        <v>0</v>
      </c>
      <c r="CU20" s="100">
        <v>0</v>
      </c>
      <c r="CV20" s="100">
        <v>0</v>
      </c>
    </row>
    <row r="21" spans="1:100" x14ac:dyDescent="0.25">
      <c r="A21" s="23">
        <v>14</v>
      </c>
      <c r="B21" s="91" t="s">
        <v>1766</v>
      </c>
      <c r="C21" s="100">
        <v>0.51714688901964412</v>
      </c>
      <c r="D21" s="100">
        <v>0.50196531297447633</v>
      </c>
      <c r="E21" s="100">
        <v>0.50740441152382976</v>
      </c>
      <c r="F21" s="100">
        <v>0.50839420011331649</v>
      </c>
      <c r="G21" s="100">
        <v>0.5063407051582931</v>
      </c>
      <c r="H21" s="100">
        <v>0.50638126790978533</v>
      </c>
      <c r="I21" s="100">
        <v>0.52300192171844684</v>
      </c>
      <c r="J21" s="100">
        <v>0.51714426731864938</v>
      </c>
      <c r="K21" s="100">
        <v>0.51572084970536136</v>
      </c>
      <c r="L21" s="100">
        <v>0.51481965376368932</v>
      </c>
      <c r="M21" s="100">
        <v>0.51132748321616517</v>
      </c>
      <c r="N21" s="100">
        <v>0.51545564134360866</v>
      </c>
      <c r="O21" s="100">
        <v>0.46615823451953126</v>
      </c>
      <c r="P21" s="100">
        <v>0.47463168129205502</v>
      </c>
      <c r="Q21" s="100">
        <v>0.47964928061361056</v>
      </c>
      <c r="R21" s="100">
        <v>0.4875652620803142</v>
      </c>
      <c r="S21" s="100">
        <v>0.49416145142905354</v>
      </c>
      <c r="T21" s="100">
        <v>0.49329025287397638</v>
      </c>
      <c r="U21" s="100">
        <v>0.49406726320379152</v>
      </c>
      <c r="V21" s="100">
        <v>0.4904538742821325</v>
      </c>
      <c r="W21" s="100">
        <v>0.48559078902026226</v>
      </c>
      <c r="X21" s="100">
        <v>0.48678506595385723</v>
      </c>
      <c r="Y21" s="100">
        <v>0.4824497811783186</v>
      </c>
      <c r="Z21" s="100">
        <v>0.4967340440078542</v>
      </c>
      <c r="AA21" s="100">
        <v>0.4848065673733829</v>
      </c>
      <c r="AB21" s="100">
        <v>0.50277916166968972</v>
      </c>
      <c r="AC21" s="100">
        <v>0.51098707844890301</v>
      </c>
      <c r="AD21" s="100">
        <v>0.51268881112243814</v>
      </c>
      <c r="AE21" s="100">
        <v>0.50987231676351952</v>
      </c>
      <c r="AF21" s="100">
        <v>0.51015162858822982</v>
      </c>
      <c r="AG21" s="100">
        <v>0.50990411366375543</v>
      </c>
      <c r="AH21" s="100">
        <v>0.50381308594768603</v>
      </c>
      <c r="AI21" s="100">
        <v>0.4765936143918259</v>
      </c>
      <c r="AJ21" s="100">
        <v>0.50351799645075479</v>
      </c>
      <c r="AK21" s="100">
        <v>0.49945623039320231</v>
      </c>
      <c r="AL21" s="100">
        <v>0.48792170527188922</v>
      </c>
      <c r="AM21" s="100">
        <v>0.49105290711325239</v>
      </c>
      <c r="AN21" s="100">
        <v>0.47143279049973913</v>
      </c>
      <c r="AO21" s="100">
        <v>0.46854773097085428</v>
      </c>
      <c r="AP21" s="100">
        <v>0.4785066071659822</v>
      </c>
      <c r="AQ21" s="100">
        <v>0.48268428933291957</v>
      </c>
      <c r="AR21" s="100">
        <v>0.48191838211738031</v>
      </c>
      <c r="AS21" s="100">
        <v>0.47574364508215161</v>
      </c>
      <c r="AT21" s="100">
        <v>0.46381650576449068</v>
      </c>
      <c r="AU21" s="100">
        <v>0.45135853312270346</v>
      </c>
      <c r="AV21" s="100">
        <v>0.43854781357850486</v>
      </c>
      <c r="AW21" s="100">
        <v>0.44372401555999391</v>
      </c>
      <c r="AX21" s="100">
        <v>0.44327899401924259</v>
      </c>
      <c r="AY21" s="100">
        <v>0.42952612295759707</v>
      </c>
      <c r="AZ21" s="100">
        <v>0.44700401353742664</v>
      </c>
      <c r="BA21" s="100">
        <v>0.44363396132670552</v>
      </c>
      <c r="BB21" s="100">
        <v>0.44933470849489993</v>
      </c>
      <c r="BC21" s="100">
        <v>0.45628035784232157</v>
      </c>
      <c r="BD21" s="100">
        <v>0.44991669783721228</v>
      </c>
      <c r="BE21" s="100">
        <v>0.48551854502888125</v>
      </c>
      <c r="BF21" s="100">
        <v>0.48361896333786791</v>
      </c>
      <c r="BG21" s="100">
        <v>0.47771795733890093</v>
      </c>
      <c r="BH21" s="100">
        <v>0.46609914037500694</v>
      </c>
      <c r="BI21" s="100">
        <v>0.46177714634557476</v>
      </c>
      <c r="BJ21" s="100">
        <v>0.44538064586263837</v>
      </c>
      <c r="BK21" s="100">
        <v>0.45759973693525174</v>
      </c>
      <c r="BL21" s="100">
        <v>0.46902520663805908</v>
      </c>
      <c r="BM21" s="100">
        <v>0.47178329481877201</v>
      </c>
      <c r="BN21" s="100">
        <v>0.46231807667053726</v>
      </c>
      <c r="BO21" s="100">
        <v>0.47957725020476322</v>
      </c>
      <c r="BP21" s="100">
        <v>0.47701566280991881</v>
      </c>
      <c r="BQ21" s="100">
        <v>0.47502671749936848</v>
      </c>
      <c r="BR21" s="100">
        <v>0.47274911892868948</v>
      </c>
      <c r="BS21" s="100">
        <v>0.46646340623156429</v>
      </c>
      <c r="BT21" s="100">
        <v>0.46556659111695403</v>
      </c>
      <c r="BU21" s="100">
        <v>0.52472225643636561</v>
      </c>
      <c r="BV21" s="100">
        <v>0.53464906210081542</v>
      </c>
      <c r="BW21" s="100">
        <v>0.54646699963377032</v>
      </c>
      <c r="BX21" s="100">
        <v>0.43088003305999717</v>
      </c>
      <c r="BY21" s="100">
        <v>0.43549888064178344</v>
      </c>
      <c r="BZ21" s="100">
        <v>0.44491175663378651</v>
      </c>
      <c r="CA21" s="100">
        <v>0.45001054513363842</v>
      </c>
      <c r="CB21" s="100">
        <v>0.44302567594836201</v>
      </c>
      <c r="CC21" s="100">
        <v>0.43615497736153991</v>
      </c>
      <c r="CD21" s="100">
        <v>0.42752764590936043</v>
      </c>
      <c r="CE21" s="100">
        <v>0.41366616334263517</v>
      </c>
      <c r="CF21" s="100">
        <v>0.40357832256007753</v>
      </c>
      <c r="CG21" s="100">
        <v>0.40505536177575874</v>
      </c>
      <c r="CH21" s="100">
        <v>0.43574899016799185</v>
      </c>
      <c r="CI21" s="100">
        <v>0.44094099713738272</v>
      </c>
      <c r="CJ21" s="100">
        <v>0.44802682947332323</v>
      </c>
      <c r="CK21" s="100">
        <v>0.44958271227045127</v>
      </c>
      <c r="CL21" s="100">
        <v>0.45271167033473331</v>
      </c>
      <c r="CM21" s="100">
        <v>0.51889714767193096</v>
      </c>
      <c r="CN21" s="100">
        <v>0.51106425299164226</v>
      </c>
      <c r="CO21" s="100">
        <v>0.51588447748676369</v>
      </c>
      <c r="CP21" s="100">
        <v>0.50773500360364721</v>
      </c>
      <c r="CQ21" s="100">
        <v>0.49618908774898202</v>
      </c>
      <c r="CR21" s="100">
        <v>0.4936439909294601</v>
      </c>
      <c r="CS21" s="100">
        <v>0.48686965806769078</v>
      </c>
      <c r="CT21" s="100">
        <v>0.47182873467396441</v>
      </c>
      <c r="CU21" s="100">
        <v>0.47118032287731848</v>
      </c>
      <c r="CV21" s="100">
        <v>0.48404118543832836</v>
      </c>
    </row>
    <row r="22" spans="1:100" ht="13" thickBot="1" x14ac:dyDescent="0.3">
      <c r="A22" s="23">
        <v>15</v>
      </c>
      <c r="C22" s="101">
        <v>1</v>
      </c>
      <c r="D22" s="101">
        <v>0.99999999999999989</v>
      </c>
      <c r="E22" s="101">
        <v>1</v>
      </c>
      <c r="F22" s="101">
        <v>1</v>
      </c>
      <c r="G22" s="101">
        <v>1</v>
      </c>
      <c r="H22" s="101">
        <v>1</v>
      </c>
      <c r="I22" s="101">
        <v>1</v>
      </c>
      <c r="J22" s="101">
        <v>0.99999999999999989</v>
      </c>
      <c r="K22" s="101">
        <v>1</v>
      </c>
      <c r="L22" s="101">
        <v>0.99999999999999978</v>
      </c>
      <c r="M22" s="101">
        <v>0.99999999999999989</v>
      </c>
      <c r="N22" s="101">
        <v>1</v>
      </c>
      <c r="O22" s="101">
        <v>1</v>
      </c>
      <c r="P22" s="101">
        <v>0.99999999999999989</v>
      </c>
      <c r="Q22" s="101">
        <v>1</v>
      </c>
      <c r="R22" s="101">
        <v>1</v>
      </c>
      <c r="S22" s="101">
        <v>1</v>
      </c>
      <c r="T22" s="101">
        <v>1.0000000000000002</v>
      </c>
      <c r="U22" s="101">
        <v>0.99999999999999978</v>
      </c>
      <c r="V22" s="101">
        <v>1</v>
      </c>
      <c r="W22" s="101">
        <v>1</v>
      </c>
      <c r="X22" s="101">
        <v>1</v>
      </c>
      <c r="Y22" s="101">
        <v>0.99999999999999989</v>
      </c>
      <c r="Z22" s="101">
        <v>1.0000000000000002</v>
      </c>
      <c r="AA22" s="101">
        <v>1</v>
      </c>
      <c r="AB22" s="101">
        <v>1</v>
      </c>
      <c r="AC22" s="101">
        <v>1</v>
      </c>
      <c r="AD22" s="101">
        <v>1</v>
      </c>
      <c r="AE22" s="101">
        <v>1</v>
      </c>
      <c r="AF22" s="101">
        <v>0.99999999999999989</v>
      </c>
      <c r="AG22" s="101">
        <v>1</v>
      </c>
      <c r="AH22" s="101">
        <v>0.99999999999999989</v>
      </c>
      <c r="AI22" s="101">
        <v>1</v>
      </c>
      <c r="AJ22" s="101">
        <v>1</v>
      </c>
      <c r="AK22" s="101">
        <v>1</v>
      </c>
      <c r="AL22" s="101">
        <v>1</v>
      </c>
      <c r="AM22" s="101">
        <v>1</v>
      </c>
      <c r="AN22" s="101">
        <v>1</v>
      </c>
      <c r="AO22" s="101">
        <v>1</v>
      </c>
      <c r="AP22" s="101">
        <v>1</v>
      </c>
      <c r="AQ22" s="101">
        <v>1</v>
      </c>
      <c r="AR22" s="101">
        <v>1</v>
      </c>
      <c r="AS22" s="101">
        <v>1</v>
      </c>
      <c r="AT22" s="101">
        <v>1</v>
      </c>
      <c r="AU22" s="101">
        <v>1</v>
      </c>
      <c r="AV22" s="101">
        <v>1</v>
      </c>
      <c r="AW22" s="101">
        <v>1</v>
      </c>
      <c r="AX22" s="101">
        <v>1</v>
      </c>
      <c r="AY22" s="101">
        <v>1</v>
      </c>
      <c r="AZ22" s="101">
        <v>1</v>
      </c>
      <c r="BA22" s="101">
        <v>1</v>
      </c>
      <c r="BB22" s="101">
        <v>1</v>
      </c>
      <c r="BC22" s="101">
        <v>0.99999999999999989</v>
      </c>
      <c r="BD22" s="101">
        <v>1</v>
      </c>
      <c r="BE22" s="101">
        <v>0.99999999999999989</v>
      </c>
      <c r="BF22" s="101">
        <v>1</v>
      </c>
      <c r="BG22" s="101">
        <v>1</v>
      </c>
      <c r="BH22" s="101">
        <v>1</v>
      </c>
      <c r="BI22" s="101">
        <v>0.99999999999999989</v>
      </c>
      <c r="BJ22" s="101">
        <v>0.99999999999999989</v>
      </c>
      <c r="BK22" s="101">
        <v>1</v>
      </c>
      <c r="BL22" s="101">
        <v>1.0000000000000002</v>
      </c>
      <c r="BM22" s="101">
        <v>1</v>
      </c>
      <c r="BN22" s="101">
        <v>0.99999999999999989</v>
      </c>
      <c r="BO22" s="101">
        <v>1</v>
      </c>
      <c r="BP22" s="101">
        <v>1</v>
      </c>
      <c r="BQ22" s="101">
        <v>1</v>
      </c>
      <c r="BR22" s="101">
        <v>1</v>
      </c>
      <c r="BS22" s="101">
        <v>1</v>
      </c>
      <c r="BT22" s="101">
        <v>1</v>
      </c>
      <c r="BU22" s="101">
        <v>1</v>
      </c>
      <c r="BV22" s="101">
        <v>0.99999999999999989</v>
      </c>
      <c r="BW22" s="101">
        <v>1</v>
      </c>
      <c r="BX22" s="101">
        <v>1</v>
      </c>
      <c r="BY22" s="101">
        <v>1</v>
      </c>
      <c r="BZ22" s="101">
        <v>1</v>
      </c>
      <c r="CA22" s="101">
        <v>1</v>
      </c>
      <c r="CB22" s="101">
        <v>1</v>
      </c>
      <c r="CC22" s="101">
        <v>1</v>
      </c>
      <c r="CD22" s="101">
        <v>1</v>
      </c>
      <c r="CE22" s="101">
        <v>1</v>
      </c>
      <c r="CF22" s="101">
        <v>1</v>
      </c>
      <c r="CG22" s="101">
        <v>1</v>
      </c>
      <c r="CH22" s="101">
        <v>1</v>
      </c>
      <c r="CI22" s="101">
        <v>1</v>
      </c>
      <c r="CJ22" s="101">
        <v>1</v>
      </c>
      <c r="CK22" s="101">
        <v>1</v>
      </c>
      <c r="CL22" s="101">
        <v>0.99999999999999978</v>
      </c>
      <c r="CM22" s="101">
        <v>1</v>
      </c>
      <c r="CN22" s="101">
        <v>0.99999999999999989</v>
      </c>
      <c r="CO22" s="101">
        <v>0.99999999999999989</v>
      </c>
      <c r="CP22" s="101">
        <v>0.99999999999999978</v>
      </c>
      <c r="CQ22" s="101">
        <v>1.0000000000000002</v>
      </c>
      <c r="CR22" s="101">
        <v>0.99999999999999989</v>
      </c>
      <c r="CS22" s="101">
        <v>0.99999999999999989</v>
      </c>
      <c r="CT22" s="101">
        <v>1</v>
      </c>
      <c r="CU22" s="101">
        <v>1</v>
      </c>
      <c r="CV22" s="101">
        <v>1</v>
      </c>
    </row>
    <row r="23" spans="1:100" ht="13" thickTop="1" x14ac:dyDescent="0.25">
      <c r="A23" s="23">
        <v>16</v>
      </c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</row>
    <row r="24" spans="1:100" x14ac:dyDescent="0.25">
      <c r="A24" s="23">
        <v>17</v>
      </c>
      <c r="B24" s="24" t="s">
        <v>1767</v>
      </c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</row>
    <row r="25" spans="1:100" x14ac:dyDescent="0.25">
      <c r="A25" s="23">
        <v>18</v>
      </c>
      <c r="B25" s="91" t="s">
        <v>1765</v>
      </c>
      <c r="C25" s="28">
        <v>6.0690000000000001E-2</v>
      </c>
      <c r="D25" s="28">
        <v>6.0690000000000001E-2</v>
      </c>
      <c r="E25" s="28">
        <v>6.0690000000000001E-2</v>
      </c>
      <c r="F25" s="28">
        <v>6.0690000000000001E-2</v>
      </c>
      <c r="G25" s="28">
        <v>6.0690000000000001E-2</v>
      </c>
      <c r="H25" s="28">
        <v>6.0690000000000001E-2</v>
      </c>
      <c r="I25" s="28">
        <v>6.1519999999999998E-2</v>
      </c>
      <c r="J25" s="28">
        <v>6.1519999999999998E-2</v>
      </c>
      <c r="K25" s="28">
        <v>6.1519999999999998E-2</v>
      </c>
      <c r="L25" s="28">
        <v>6.1519999999999998E-2</v>
      </c>
      <c r="M25" s="28">
        <v>6.1519999999999998E-2</v>
      </c>
      <c r="N25" s="28">
        <v>6.1519999999999998E-2</v>
      </c>
      <c r="O25" s="28">
        <v>6.1519999999999998E-2</v>
      </c>
      <c r="P25" s="28">
        <v>6.1519999999999998E-2</v>
      </c>
      <c r="Q25" s="28">
        <v>6.1519999999999998E-2</v>
      </c>
      <c r="R25" s="28">
        <v>6.1519999999999998E-2</v>
      </c>
      <c r="S25" s="28">
        <v>6.1519999999999998E-2</v>
      </c>
      <c r="T25" s="28">
        <v>6.1519999999999998E-2</v>
      </c>
      <c r="U25" s="28">
        <v>6.1519999999999998E-2</v>
      </c>
      <c r="V25" s="28">
        <v>6.1519999999999998E-2</v>
      </c>
      <c r="W25" s="28">
        <v>6.1519999999999998E-2</v>
      </c>
      <c r="X25" s="28">
        <v>6.1519999999999998E-2</v>
      </c>
      <c r="Y25" s="28">
        <v>6.1519999999999998E-2</v>
      </c>
      <c r="Z25" s="28">
        <v>6.1519999999999998E-2</v>
      </c>
      <c r="AA25" s="28">
        <v>5.5109999999999999E-2</v>
      </c>
      <c r="AB25" s="28">
        <v>5.5109999999999999E-2</v>
      </c>
      <c r="AC25" s="28">
        <v>5.5109999999999999E-2</v>
      </c>
      <c r="AD25" s="28">
        <v>5.5109999999999999E-2</v>
      </c>
      <c r="AE25" s="28">
        <v>5.5109999999999999E-2</v>
      </c>
      <c r="AF25" s="28">
        <v>5.5109999999999999E-2</v>
      </c>
      <c r="AG25" s="28">
        <v>5.5109999999999999E-2</v>
      </c>
      <c r="AH25" s="28">
        <v>5.5109999999999999E-2</v>
      </c>
      <c r="AI25" s="28">
        <v>5.4190000000000002E-2</v>
      </c>
      <c r="AJ25" s="28">
        <v>5.1839999999999997E-2</v>
      </c>
      <c r="AK25" s="28">
        <v>5.1839999999999997E-2</v>
      </c>
      <c r="AL25" s="28">
        <v>5.1839999999999997E-2</v>
      </c>
      <c r="AM25" s="28">
        <v>5.1839999999999997E-2</v>
      </c>
      <c r="AN25" s="28">
        <v>5.1830000000000001E-2</v>
      </c>
      <c r="AO25" s="28">
        <v>5.1830000000000001E-2</v>
      </c>
      <c r="AP25" s="28">
        <v>5.126E-2</v>
      </c>
      <c r="AQ25" s="28">
        <v>5.126E-2</v>
      </c>
      <c r="AR25" s="28">
        <v>5.126E-2</v>
      </c>
      <c r="AS25" s="28">
        <v>5.126E-2</v>
      </c>
      <c r="AT25" s="28">
        <v>5.126E-2</v>
      </c>
      <c r="AU25" s="28">
        <v>5.126E-2</v>
      </c>
      <c r="AV25" s="28">
        <v>5.0659999999999997E-2</v>
      </c>
      <c r="AW25" s="28">
        <v>5.0659999999999997E-2</v>
      </c>
      <c r="AX25" s="28">
        <v>5.0659999999999997E-2</v>
      </c>
      <c r="AY25" s="28">
        <v>5.3789999999999998E-2</v>
      </c>
      <c r="AZ25" s="28">
        <v>5.3789999999999998E-2</v>
      </c>
      <c r="BA25" s="28">
        <v>5.3789999999999998E-2</v>
      </c>
      <c r="BB25" s="28">
        <v>5.3789999999999998E-2</v>
      </c>
      <c r="BC25" s="28">
        <v>5.3789999999999998E-2</v>
      </c>
      <c r="BD25" s="28">
        <v>5.3789999999999998E-2</v>
      </c>
      <c r="BE25" s="28">
        <v>5.1110000000000003E-2</v>
      </c>
      <c r="BF25" s="28">
        <v>5.1110000000000003E-2</v>
      </c>
      <c r="BG25" s="28">
        <v>5.1119999999999999E-2</v>
      </c>
      <c r="BH25" s="28">
        <v>5.0610000000000002E-2</v>
      </c>
      <c r="BI25" s="28">
        <v>5.0610000000000002E-2</v>
      </c>
      <c r="BJ25" s="28">
        <v>5.0610000000000002E-2</v>
      </c>
      <c r="BK25" s="28">
        <v>4.999E-2</v>
      </c>
      <c r="BL25" s="28">
        <v>4.9987240202424385E-2</v>
      </c>
      <c r="BM25" s="28">
        <v>4.7733197366722602E-2</v>
      </c>
      <c r="BN25" s="28">
        <v>4.5977514869687465E-2</v>
      </c>
      <c r="BO25" s="28">
        <v>4.5977514869687465E-2</v>
      </c>
      <c r="BP25" s="28">
        <v>4.5975892721963882E-2</v>
      </c>
      <c r="BQ25" s="28">
        <v>4.5974270574240292E-2</v>
      </c>
      <c r="BR25" s="28">
        <v>4.5974270574240292E-2</v>
      </c>
      <c r="BS25" s="28">
        <v>4.5974270574240292E-2</v>
      </c>
      <c r="BT25" s="28">
        <v>4.5974270574240292E-2</v>
      </c>
      <c r="BU25" s="28">
        <v>4.5974270574240292E-2</v>
      </c>
      <c r="BV25" s="28">
        <v>4.5974270574240292E-2</v>
      </c>
      <c r="BW25" s="28">
        <v>4.5974270574240292E-2</v>
      </c>
      <c r="BX25" s="28">
        <v>4.5974270574240292E-2</v>
      </c>
      <c r="BY25" s="28">
        <v>4.5974270574240292E-2</v>
      </c>
      <c r="BZ25" s="28">
        <v>4.5974270574240292E-2</v>
      </c>
      <c r="CA25" s="28">
        <v>4.5974270574240292E-2</v>
      </c>
      <c r="CB25" s="28">
        <v>4.5975892721963882E-2</v>
      </c>
      <c r="CC25" s="28">
        <v>4.5975892721963882E-2</v>
      </c>
      <c r="CD25" s="28">
        <v>4.5975892721963882E-2</v>
      </c>
      <c r="CE25" s="28">
        <v>4.5476777085383183E-2</v>
      </c>
      <c r="CF25" s="28">
        <v>4.6187241817971549E-2</v>
      </c>
      <c r="CG25" s="28">
        <v>4.6187241817971549E-2</v>
      </c>
      <c r="CH25" s="28">
        <v>4.4237667638483968E-2</v>
      </c>
      <c r="CI25" s="28">
        <v>4.4237667638483968E-2</v>
      </c>
      <c r="CJ25" s="28">
        <v>4.4249999999999998E-2</v>
      </c>
      <c r="CK25" s="28">
        <v>4.4249999999999998E-2</v>
      </c>
      <c r="CL25" s="28">
        <v>4.4249999999999998E-2</v>
      </c>
      <c r="CM25" s="28">
        <v>4.4249999999999998E-2</v>
      </c>
      <c r="CN25" s="28">
        <v>4.4249999999999998E-2</v>
      </c>
      <c r="CO25" s="28">
        <v>4.4249999999999998E-2</v>
      </c>
      <c r="CP25" s="28">
        <v>4.4249999999999998E-2</v>
      </c>
      <c r="CQ25" s="28">
        <v>4.4249999999999998E-2</v>
      </c>
      <c r="CR25" s="28">
        <v>4.4690000000000001E-2</v>
      </c>
      <c r="CS25" s="28">
        <v>4.4690000000000001E-2</v>
      </c>
      <c r="CT25" s="28">
        <v>4.4690000000000001E-2</v>
      </c>
      <c r="CU25" s="28">
        <v>4.4720000000000003E-2</v>
      </c>
      <c r="CV25" s="8">
        <v>4.4379069484936841E-2</v>
      </c>
    </row>
    <row r="26" spans="1:100" x14ac:dyDescent="0.25">
      <c r="A26" s="23">
        <v>19</v>
      </c>
      <c r="B26" s="91" t="s">
        <v>1805</v>
      </c>
      <c r="C26" s="28">
        <v>2.8999999999999998E-3</v>
      </c>
      <c r="D26" s="28">
        <v>3.0100000000000001E-3</v>
      </c>
      <c r="E26" s="28">
        <v>3.1700000000000001E-3</v>
      </c>
      <c r="F26" s="28">
        <v>3.3E-3</v>
      </c>
      <c r="G26" s="28">
        <v>3.4099999999999998E-3</v>
      </c>
      <c r="H26" s="28">
        <v>3.5000000000000001E-3</v>
      </c>
      <c r="I26" s="28">
        <v>3.3999999999999998E-3</v>
      </c>
      <c r="J26" s="28">
        <v>3.3999999999999998E-3</v>
      </c>
      <c r="K26" s="28">
        <v>3.5100000000000001E-3</v>
      </c>
      <c r="L26" s="28">
        <v>3.5899999999999999E-3</v>
      </c>
      <c r="M26" s="28">
        <v>3.7000000000000002E-3</v>
      </c>
      <c r="N26" s="28">
        <v>3.8400000000000001E-3</v>
      </c>
      <c r="O26" s="28">
        <v>4.0099999999999997E-3</v>
      </c>
      <c r="P26" s="28">
        <v>4.2199999999999998E-3</v>
      </c>
      <c r="Q26" s="28">
        <v>4.47E-3</v>
      </c>
      <c r="R26" s="28">
        <v>4.7400000000000003E-3</v>
      </c>
      <c r="S26" s="28">
        <v>4.9699999999999996E-3</v>
      </c>
      <c r="T26" s="28">
        <v>5.3200000000000001E-3</v>
      </c>
      <c r="U26" s="28">
        <v>5.4900000000000001E-3</v>
      </c>
      <c r="V26" s="28">
        <v>5.7299999999999999E-3</v>
      </c>
      <c r="W26" s="28">
        <v>6.0099999999999997E-3</v>
      </c>
      <c r="X26" s="28">
        <v>6.28E-3</v>
      </c>
      <c r="Y26" s="28">
        <v>6.6400000000000001E-3</v>
      </c>
      <c r="Z26" s="28">
        <v>6.9499999999999996E-3</v>
      </c>
      <c r="AA26" s="28">
        <v>7.2199999999999999E-3</v>
      </c>
      <c r="AB26" s="28">
        <v>7.3699999999999998E-3</v>
      </c>
      <c r="AC26" s="28">
        <v>7.4000000000000003E-3</v>
      </c>
      <c r="AD26" s="28">
        <v>7.3899999999999999E-3</v>
      </c>
      <c r="AE26" s="28">
        <v>7.3699999999999998E-3</v>
      </c>
      <c r="AF26" s="28">
        <v>7.3800000000000003E-3</v>
      </c>
      <c r="AG26" s="28">
        <v>7.4200000000000004E-3</v>
      </c>
      <c r="AH26" s="28">
        <v>7.4599999999999996E-3</v>
      </c>
      <c r="AI26" s="28">
        <v>7.7099999999999998E-3</v>
      </c>
      <c r="AJ26" s="28">
        <v>8.1700000000000002E-3</v>
      </c>
      <c r="AK26" s="28">
        <v>8.6400000000000001E-3</v>
      </c>
      <c r="AL26" s="28">
        <v>9.5300000000000003E-3</v>
      </c>
      <c r="AM26" s="28">
        <v>1.176E-2</v>
      </c>
      <c r="AN26" s="28">
        <v>1.77E-2</v>
      </c>
      <c r="AO26" s="28">
        <v>1.8800000000000001E-2</v>
      </c>
      <c r="AP26" s="28">
        <v>2.0400000000000001E-2</v>
      </c>
      <c r="AQ26" s="28">
        <v>2.0400000000000001E-2</v>
      </c>
      <c r="AR26" s="28">
        <v>2.0400000000000001E-2</v>
      </c>
      <c r="AS26" s="28">
        <v>2.1299999999999999E-2</v>
      </c>
      <c r="AT26" s="28">
        <v>2.1600000000000001E-2</v>
      </c>
      <c r="AU26" s="28">
        <v>2.1399999999999999E-2</v>
      </c>
      <c r="AV26" s="28">
        <v>2.1860000000000001E-2</v>
      </c>
      <c r="AW26" s="28">
        <v>2.3900000000000001E-2</v>
      </c>
      <c r="AX26" s="28">
        <v>2.5000000000000001E-2</v>
      </c>
      <c r="AY26" s="28">
        <v>2.81E-2</v>
      </c>
      <c r="AZ26" s="28">
        <v>2.9360000000000001E-2</v>
      </c>
      <c r="BA26" s="28">
        <v>2.7640000000000001E-2</v>
      </c>
      <c r="BB26" s="28">
        <v>2.699E-2</v>
      </c>
      <c r="BC26" s="28">
        <v>2.691E-2</v>
      </c>
      <c r="BD26" s="28">
        <v>2.673E-2</v>
      </c>
      <c r="BE26" s="28">
        <v>2.598E-2</v>
      </c>
      <c r="BF26" s="28">
        <v>2.4149999999999998E-2</v>
      </c>
      <c r="BG26" s="28">
        <v>2.2550000000000001E-2</v>
      </c>
      <c r="BH26" s="28">
        <v>2.2700000000000001E-2</v>
      </c>
      <c r="BI26" s="28">
        <v>2.0330000000000001E-2</v>
      </c>
      <c r="BJ26" s="28">
        <v>1.8100000000000002E-2</v>
      </c>
      <c r="BK26" s="28">
        <v>1.891E-2</v>
      </c>
      <c r="BL26" s="28">
        <v>1.8323318373827845E-2</v>
      </c>
      <c r="BM26" s="28">
        <v>1.7364238647405585E-2</v>
      </c>
      <c r="BN26" s="28">
        <v>1.654757554072625E-2</v>
      </c>
      <c r="BO26" s="28">
        <v>1.7437909116279071E-2</v>
      </c>
      <c r="BP26" s="28">
        <v>1.52E-2</v>
      </c>
      <c r="BQ26" s="28">
        <v>1.3354838236791204E-2</v>
      </c>
      <c r="BR26" s="28">
        <v>7.8156250844594582E-3</v>
      </c>
      <c r="BS26" s="28">
        <v>7.5855629032258063E-3</v>
      </c>
      <c r="BT26" s="28">
        <v>7.5592956348327061E-3</v>
      </c>
      <c r="BU26" s="28">
        <v>7.149335784487028E-3</v>
      </c>
      <c r="BV26" s="28">
        <v>3.9806407928131178E-3</v>
      </c>
      <c r="BW26" s="28">
        <v>3.8735365055745817E-3</v>
      </c>
      <c r="BX26" s="102">
        <v>3.8826592994871986E-3</v>
      </c>
      <c r="BY26" s="102">
        <v>3.6804062409077675E-3</v>
      </c>
      <c r="BZ26" s="102">
        <v>3.3706176364528976E-3</v>
      </c>
      <c r="CA26" s="102">
        <v>3.3502214682228641E-3</v>
      </c>
      <c r="CB26" s="102">
        <v>2.732100702998258E-3</v>
      </c>
      <c r="CC26" s="102">
        <v>3.4217727943546329E-3</v>
      </c>
      <c r="CD26" s="102">
        <v>4.1698862011068961E-3</v>
      </c>
      <c r="CE26" s="102">
        <v>3.8378811428571432E-3</v>
      </c>
      <c r="CF26" s="102">
        <v>3.5238807330737827E-3</v>
      </c>
      <c r="CG26" s="102">
        <v>3.357879894120589E-3</v>
      </c>
      <c r="CH26" s="102">
        <v>3.7898441017090454E-3</v>
      </c>
      <c r="CI26" s="102">
        <v>3.4399182848006984E-3</v>
      </c>
      <c r="CJ26" s="102">
        <v>3.2635443542301801E-3</v>
      </c>
      <c r="CK26" s="102">
        <v>3.8024366737739899E-3</v>
      </c>
      <c r="CL26" s="102">
        <v>5.8563377927571617E-3</v>
      </c>
      <c r="CM26" s="102">
        <v>8.2981579886938425E-3</v>
      </c>
      <c r="CN26" s="102">
        <v>1.0789816502710301E-2</v>
      </c>
      <c r="CO26" s="102">
        <v>1.3837813226705948E-2</v>
      </c>
      <c r="CP26" s="102">
        <v>2.1357848978017728E-2</v>
      </c>
      <c r="CQ26" s="102">
        <v>2.6660876573154545E-2</v>
      </c>
      <c r="CR26" s="102">
        <v>2.8855949555400318E-2</v>
      </c>
      <c r="CS26" s="102">
        <v>3.540560213049268E-2</v>
      </c>
      <c r="CT26" s="102">
        <v>4.4009673874926943E-2</v>
      </c>
      <c r="CU26" s="102">
        <v>4.518704381902388E-2</v>
      </c>
      <c r="CV26" s="8">
        <v>1.8870961558564662E-2</v>
      </c>
    </row>
    <row r="27" spans="1:100" x14ac:dyDescent="0.25">
      <c r="A27" s="23">
        <v>20</v>
      </c>
      <c r="B27" s="91" t="s">
        <v>1761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Q27" s="28">
        <v>0</v>
      </c>
      <c r="BR27" s="28">
        <v>0</v>
      </c>
      <c r="BS27" s="28">
        <v>0</v>
      </c>
      <c r="BT27" s="28">
        <v>0</v>
      </c>
      <c r="BU27" s="28">
        <v>0</v>
      </c>
      <c r="BV27" s="28">
        <v>0</v>
      </c>
      <c r="BW27" s="28">
        <v>0</v>
      </c>
      <c r="BX27" s="102">
        <v>0</v>
      </c>
      <c r="BY27" s="102">
        <v>0</v>
      </c>
      <c r="BZ27" s="102">
        <v>0</v>
      </c>
      <c r="CA27" s="102">
        <v>0</v>
      </c>
      <c r="CB27" s="102">
        <v>0</v>
      </c>
      <c r="CC27" s="102">
        <v>0</v>
      </c>
      <c r="CD27" s="102">
        <v>0</v>
      </c>
      <c r="CE27" s="102">
        <v>0</v>
      </c>
      <c r="CF27" s="102">
        <v>0</v>
      </c>
      <c r="CG27" s="102">
        <v>0</v>
      </c>
      <c r="CH27" s="102">
        <v>0</v>
      </c>
      <c r="CI27" s="102">
        <v>0</v>
      </c>
      <c r="CJ27" s="102">
        <v>0</v>
      </c>
      <c r="CK27" s="102">
        <v>0</v>
      </c>
      <c r="CL27" s="102">
        <v>0</v>
      </c>
      <c r="CM27" s="102">
        <v>0</v>
      </c>
      <c r="CN27" s="102">
        <v>0</v>
      </c>
      <c r="CO27" s="102">
        <v>0</v>
      </c>
      <c r="CP27" s="102">
        <v>0</v>
      </c>
      <c r="CQ27" s="102">
        <v>0</v>
      </c>
      <c r="CR27" s="102">
        <v>0</v>
      </c>
      <c r="CS27" s="102">
        <v>0</v>
      </c>
      <c r="CT27" s="102">
        <v>0</v>
      </c>
      <c r="CU27" s="102">
        <v>0</v>
      </c>
      <c r="CV27" s="8">
        <v>0</v>
      </c>
    </row>
    <row r="28" spans="1:100" x14ac:dyDescent="0.25">
      <c r="A28" s="23">
        <v>21</v>
      </c>
      <c r="B28" s="91" t="s">
        <v>1766</v>
      </c>
      <c r="C28" s="28">
        <v>0.10100000000000001</v>
      </c>
      <c r="D28" s="28">
        <v>0.10100000000000001</v>
      </c>
      <c r="E28" s="28">
        <v>0.10100000000000001</v>
      </c>
      <c r="F28" s="28">
        <v>0.10100000000000001</v>
      </c>
      <c r="G28" s="28">
        <v>0.10100000000000001</v>
      </c>
      <c r="H28" s="28">
        <v>0.10100000000000001</v>
      </c>
      <c r="I28" s="28">
        <v>0.10100000000000001</v>
      </c>
      <c r="J28" s="28">
        <v>0.10100000000000001</v>
      </c>
      <c r="K28" s="28">
        <v>0.10100000000000001</v>
      </c>
      <c r="L28" s="28">
        <v>0.10100000000000001</v>
      </c>
      <c r="M28" s="28">
        <v>0.10100000000000001</v>
      </c>
      <c r="N28" s="28">
        <v>0.10100000000000001</v>
      </c>
      <c r="O28" s="28">
        <v>0.10100000000000001</v>
      </c>
      <c r="P28" s="28">
        <v>0.10100000000000001</v>
      </c>
      <c r="Q28" s="28">
        <v>0.10100000000000001</v>
      </c>
      <c r="R28" s="28">
        <v>0.10100000000000001</v>
      </c>
      <c r="S28" s="28">
        <v>0.10100000000000001</v>
      </c>
      <c r="T28" s="28">
        <v>0.10100000000000001</v>
      </c>
      <c r="U28" s="28">
        <v>0.10100000000000001</v>
      </c>
      <c r="V28" s="28">
        <v>0.10100000000000001</v>
      </c>
      <c r="W28" s="28">
        <v>0.10100000000000001</v>
      </c>
      <c r="X28" s="28">
        <v>0.10100000000000001</v>
      </c>
      <c r="Y28" s="28">
        <v>0.10100000000000001</v>
      </c>
      <c r="Z28" s="28">
        <v>0.10100000000000001</v>
      </c>
      <c r="AA28" s="28">
        <v>0.10100000000000001</v>
      </c>
      <c r="AB28" s="28">
        <v>0.10100000000000001</v>
      </c>
      <c r="AC28" s="28">
        <v>0.10100000000000001</v>
      </c>
      <c r="AD28" s="28">
        <v>0.10100000000000001</v>
      </c>
      <c r="AE28" s="28">
        <v>0.10100000000000001</v>
      </c>
      <c r="AF28" s="28">
        <v>0.10100000000000001</v>
      </c>
      <c r="AG28" s="28">
        <v>0.10100000000000001</v>
      </c>
      <c r="AH28" s="28">
        <v>0.10100000000000001</v>
      </c>
      <c r="AI28" s="28">
        <v>0.10100000000000001</v>
      </c>
      <c r="AJ28" s="28">
        <v>0.10100000000000001</v>
      </c>
      <c r="AK28" s="28">
        <v>0.10100000000000001</v>
      </c>
      <c r="AL28" s="28">
        <v>0.10100000000000001</v>
      </c>
      <c r="AM28" s="28">
        <v>0.10100000000000001</v>
      </c>
      <c r="AN28" s="28">
        <v>0.10100000000000001</v>
      </c>
      <c r="AO28" s="28">
        <v>0.10100000000000001</v>
      </c>
      <c r="AP28" s="28">
        <v>0.10100000000000001</v>
      </c>
      <c r="AQ28" s="28">
        <v>0.10100000000000001</v>
      </c>
      <c r="AR28" s="28">
        <v>0.10100000000000001</v>
      </c>
      <c r="AS28" s="28">
        <v>0.10100000000000001</v>
      </c>
      <c r="AT28" s="28">
        <v>0.10100000000000001</v>
      </c>
      <c r="AU28" s="28">
        <v>0.10100000000000001</v>
      </c>
      <c r="AV28" s="28">
        <v>0.10100000000000001</v>
      </c>
      <c r="AW28" s="28">
        <v>0.10100000000000001</v>
      </c>
      <c r="AX28" s="28">
        <v>0.10100000000000001</v>
      </c>
      <c r="AY28" s="28">
        <v>0.10100000000000001</v>
      </c>
      <c r="AZ28" s="28">
        <v>0.10100000000000001</v>
      </c>
      <c r="BA28" s="28">
        <v>0.10100000000000001</v>
      </c>
      <c r="BB28" s="28">
        <v>0.10100000000000001</v>
      </c>
      <c r="BC28" s="28">
        <v>0.10100000000000001</v>
      </c>
      <c r="BD28" s="28">
        <v>0.10100000000000001</v>
      </c>
      <c r="BE28" s="28">
        <v>0.10100000000000001</v>
      </c>
      <c r="BF28" s="28">
        <v>0.10100000000000001</v>
      </c>
      <c r="BG28" s="28">
        <v>0.10100000000000001</v>
      </c>
      <c r="BH28" s="28">
        <v>0.10100000000000001</v>
      </c>
      <c r="BI28" s="28">
        <v>0.10100000000000001</v>
      </c>
      <c r="BJ28" s="28">
        <v>9.4E-2</v>
      </c>
      <c r="BK28" s="28">
        <v>9.4E-2</v>
      </c>
      <c r="BL28" s="28">
        <v>9.4E-2</v>
      </c>
      <c r="BM28" s="28">
        <v>9.4E-2</v>
      </c>
      <c r="BN28" s="28">
        <v>9.4E-2</v>
      </c>
      <c r="BO28" s="28">
        <v>9.4E-2</v>
      </c>
      <c r="BP28" s="28">
        <v>9.4E-2</v>
      </c>
      <c r="BQ28" s="28">
        <v>9.4E-2</v>
      </c>
      <c r="BR28" s="28">
        <v>9.4E-2</v>
      </c>
      <c r="BS28" s="28">
        <v>9.4E-2</v>
      </c>
      <c r="BT28" s="28">
        <v>9.4E-2</v>
      </c>
      <c r="BU28" s="28">
        <v>9.4E-2</v>
      </c>
      <c r="BV28" s="28">
        <v>9.4E-2</v>
      </c>
      <c r="BW28" s="28">
        <v>9.4E-2</v>
      </c>
      <c r="BX28" s="102">
        <v>9.4E-2</v>
      </c>
      <c r="BY28" s="102">
        <v>9.4E-2</v>
      </c>
      <c r="BZ28" s="102">
        <v>9.4E-2</v>
      </c>
      <c r="CA28" s="102">
        <v>9.4E-2</v>
      </c>
      <c r="CB28" s="102">
        <v>9.4E-2</v>
      </c>
      <c r="CC28" s="102">
        <v>9.4E-2</v>
      </c>
      <c r="CD28" s="102">
        <v>9.4E-2</v>
      </c>
      <c r="CE28" s="102">
        <v>9.4E-2</v>
      </c>
      <c r="CF28" s="102">
        <v>9.4E-2</v>
      </c>
      <c r="CG28" s="102">
        <v>9.4E-2</v>
      </c>
      <c r="CH28" s="102">
        <v>9.4E-2</v>
      </c>
      <c r="CI28" s="102">
        <v>9.4E-2</v>
      </c>
      <c r="CJ28" s="102">
        <v>9.4E-2</v>
      </c>
      <c r="CK28" s="102">
        <v>9.4E-2</v>
      </c>
      <c r="CL28" s="102">
        <v>9.4E-2</v>
      </c>
      <c r="CM28" s="102">
        <v>9.4E-2</v>
      </c>
      <c r="CN28" s="102">
        <v>9.4E-2</v>
      </c>
      <c r="CO28" s="102">
        <v>9.4E-2</v>
      </c>
      <c r="CP28" s="102">
        <v>9.4E-2</v>
      </c>
      <c r="CQ28" s="102">
        <v>9.4E-2</v>
      </c>
      <c r="CR28" s="102">
        <v>9.4E-2</v>
      </c>
      <c r="CS28" s="102">
        <v>9.4E-2</v>
      </c>
      <c r="CT28" s="102">
        <v>9.4E-2</v>
      </c>
      <c r="CU28" s="102">
        <v>9.4E-2</v>
      </c>
      <c r="CV28" s="8">
        <v>9.3999999999999972E-2</v>
      </c>
    </row>
    <row r="29" spans="1:100" x14ac:dyDescent="0.25">
      <c r="A29" s="23">
        <v>22</v>
      </c>
    </row>
    <row r="30" spans="1:100" x14ac:dyDescent="0.25">
      <c r="A30" s="23">
        <v>23</v>
      </c>
    </row>
    <row r="31" spans="1:100" x14ac:dyDescent="0.25">
      <c r="A31" s="23">
        <v>24</v>
      </c>
      <c r="B31" s="24" t="s">
        <v>1768</v>
      </c>
    </row>
    <row r="32" spans="1:100" x14ac:dyDescent="0.25">
      <c r="A32" s="23">
        <v>25</v>
      </c>
      <c r="B32" s="91" t="s">
        <v>1765</v>
      </c>
      <c r="C32" s="29">
        <v>3.3300000000000003E-2</v>
      </c>
      <c r="D32" s="29">
        <v>2.9899999999999999E-2</v>
      </c>
      <c r="E32" s="29">
        <v>2.9600000000000001E-2</v>
      </c>
      <c r="F32" s="29">
        <v>2.9499999999999998E-2</v>
      </c>
      <c r="G32" s="29">
        <v>2.98E-2</v>
      </c>
      <c r="H32" s="29">
        <v>2.98E-2</v>
      </c>
      <c r="I32" s="29">
        <v>2.9100000000000001E-2</v>
      </c>
      <c r="J32" s="29">
        <v>2.9499999999999998E-2</v>
      </c>
      <c r="K32" s="29">
        <v>2.9499999999999998E-2</v>
      </c>
      <c r="L32" s="29">
        <v>2.9499999999999998E-2</v>
      </c>
      <c r="M32" s="29">
        <v>2.9700000000000001E-2</v>
      </c>
      <c r="N32" s="29">
        <v>2.93E-2</v>
      </c>
      <c r="O32" s="29">
        <v>2.6200000000000001E-2</v>
      </c>
      <c r="P32" s="29">
        <v>2.64E-2</v>
      </c>
      <c r="Q32" s="29">
        <v>2.6200000000000001E-2</v>
      </c>
      <c r="R32" s="29">
        <v>2.6200000000000001E-2</v>
      </c>
      <c r="S32" s="29">
        <v>2.69E-2</v>
      </c>
      <c r="T32" s="29">
        <v>2.6800000000000001E-2</v>
      </c>
      <c r="U32" s="29">
        <v>2.6700000000000002E-2</v>
      </c>
      <c r="V32" s="29">
        <v>2.7199999999999998E-2</v>
      </c>
      <c r="W32" s="29">
        <v>2.7E-2</v>
      </c>
      <c r="X32" s="29">
        <v>2.7199999999999998E-2</v>
      </c>
      <c r="Y32" s="29">
        <v>2.7400000000000001E-2</v>
      </c>
      <c r="Z32" s="29">
        <v>2.53E-2</v>
      </c>
      <c r="AA32" s="29">
        <v>2.63E-2</v>
      </c>
      <c r="AB32" s="29">
        <v>2.7E-2</v>
      </c>
      <c r="AC32" s="29">
        <v>2.69E-2</v>
      </c>
      <c r="AD32" s="29">
        <v>2.69E-2</v>
      </c>
      <c r="AE32" s="29">
        <v>2.7E-2</v>
      </c>
      <c r="AF32" s="29">
        <v>2.7E-2</v>
      </c>
      <c r="AG32" s="29">
        <v>2.7E-2</v>
      </c>
      <c r="AH32" s="29">
        <v>2.7300000000000001E-2</v>
      </c>
      <c r="AI32" s="29">
        <v>2.5499999999999998E-2</v>
      </c>
      <c r="AJ32" s="29">
        <v>2.5700000000000001E-2</v>
      </c>
      <c r="AK32" s="29">
        <v>2.5899999999999999E-2</v>
      </c>
      <c r="AL32" s="29">
        <v>2.4899999999999999E-2</v>
      </c>
      <c r="AM32" s="29">
        <v>2.4500000000000001E-2</v>
      </c>
      <c r="AN32" s="29">
        <v>2.6599999999999999E-2</v>
      </c>
      <c r="AO32" s="29">
        <v>2.5899999999999999E-2</v>
      </c>
      <c r="AP32" s="29">
        <v>2.5100000000000001E-2</v>
      </c>
      <c r="AQ32" s="29">
        <v>2.5600000000000001E-2</v>
      </c>
      <c r="AR32" s="29">
        <v>2.5600000000000001E-2</v>
      </c>
      <c r="AS32" s="29">
        <v>2.53E-2</v>
      </c>
      <c r="AT32" s="29">
        <v>2.53E-2</v>
      </c>
      <c r="AU32" s="29">
        <v>2.47E-2</v>
      </c>
      <c r="AV32" s="29">
        <v>2.53E-2</v>
      </c>
      <c r="AW32" s="29">
        <v>2.4400000000000002E-2</v>
      </c>
      <c r="AX32" s="29">
        <v>2.4E-2</v>
      </c>
      <c r="AY32" s="29">
        <v>2.3699999999999999E-2</v>
      </c>
      <c r="AZ32" s="29">
        <v>2.4E-2</v>
      </c>
      <c r="BA32" s="29">
        <v>2.3599999999999999E-2</v>
      </c>
      <c r="BB32" s="29">
        <v>2.3900000000000001E-2</v>
      </c>
      <c r="BC32" s="29">
        <v>2.41E-2</v>
      </c>
      <c r="BD32" s="29">
        <v>2.4299999999999999E-2</v>
      </c>
      <c r="BE32" s="29">
        <v>2.63E-2</v>
      </c>
      <c r="BF32" s="29">
        <v>2.64E-2</v>
      </c>
      <c r="BG32" s="29">
        <v>2.6700000000000002E-2</v>
      </c>
      <c r="BH32" s="29">
        <v>2.5700000000000001E-2</v>
      </c>
      <c r="BI32" s="29">
        <v>2.53E-2</v>
      </c>
      <c r="BJ32" s="29">
        <v>2.4400000000000002E-2</v>
      </c>
      <c r="BK32" s="29">
        <v>2.3599999999999999E-2</v>
      </c>
      <c r="BL32" s="29">
        <v>2.3599999999999999E-2</v>
      </c>
      <c r="BM32" s="29">
        <v>2.0500000000000001E-2</v>
      </c>
      <c r="BN32" s="29">
        <v>2.29E-2</v>
      </c>
      <c r="BO32" s="29">
        <v>2.3699999999999999E-2</v>
      </c>
      <c r="BP32" s="29">
        <v>2.4E-2</v>
      </c>
      <c r="BQ32" s="29">
        <v>2.41E-2</v>
      </c>
      <c r="BR32" s="29">
        <v>2.4199999999999999E-2</v>
      </c>
      <c r="BS32" s="29">
        <v>2.4500000000000001E-2</v>
      </c>
      <c r="BT32" s="29">
        <v>2.46E-2</v>
      </c>
      <c r="BU32" s="29">
        <v>2.7699999999999999E-2</v>
      </c>
      <c r="BV32" s="29">
        <v>2.81E-2</v>
      </c>
      <c r="BW32" s="29">
        <v>2.7799999999999998E-2</v>
      </c>
      <c r="BX32" s="29">
        <v>2.1299999999999999E-2</v>
      </c>
      <c r="BY32" s="29">
        <v>2.1299999999999999E-2</v>
      </c>
      <c r="BZ32" s="29">
        <v>2.1499999999999998E-2</v>
      </c>
      <c r="CA32" s="29">
        <v>2.1499999999999998E-2</v>
      </c>
      <c r="CB32" s="29">
        <v>2.1600000000000001E-2</v>
      </c>
      <c r="CC32" s="29">
        <v>2.1399999999999999E-2</v>
      </c>
      <c r="CD32" s="29">
        <v>2.1100000000000001E-2</v>
      </c>
      <c r="CE32" s="29">
        <v>2.0400000000000001E-2</v>
      </c>
      <c r="CF32" s="29">
        <v>1.9300000000000001E-2</v>
      </c>
      <c r="CG32" s="29">
        <v>1.9099999999999999E-2</v>
      </c>
      <c r="CH32" s="29">
        <v>2.0400000000000001E-2</v>
      </c>
      <c r="CI32" s="29">
        <v>1.9800000000000002E-2</v>
      </c>
      <c r="CJ32" s="29">
        <v>2.01E-2</v>
      </c>
      <c r="CK32" s="29">
        <v>2.0199999999999999E-2</v>
      </c>
      <c r="CL32" s="29">
        <v>2.0400000000000001E-2</v>
      </c>
      <c r="CM32" s="29">
        <v>2.0400000000000001E-2</v>
      </c>
      <c r="CN32" s="29">
        <v>2.01E-2</v>
      </c>
      <c r="CO32" s="29">
        <v>1.9900000000000001E-2</v>
      </c>
      <c r="CP32" s="29">
        <v>1.95E-2</v>
      </c>
      <c r="CQ32" s="29">
        <v>1.89E-2</v>
      </c>
      <c r="CR32" s="29">
        <v>2.1600000000000001E-2</v>
      </c>
      <c r="CS32" s="29">
        <v>2.1299999999999999E-2</v>
      </c>
      <c r="CT32" s="29">
        <v>2.07E-2</v>
      </c>
      <c r="CU32" s="29">
        <v>2.06E-2</v>
      </c>
      <c r="CV32" s="8">
        <v>2.0275000000000001E-2</v>
      </c>
    </row>
    <row r="33" spans="1:100" x14ac:dyDescent="0.25">
      <c r="A33" s="23">
        <v>26</v>
      </c>
      <c r="B33" s="91" t="s">
        <v>1805</v>
      </c>
      <c r="C33" s="29">
        <v>4.0000000000000002E-4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4.0000000000000002E-4</v>
      </c>
      <c r="P33" s="29">
        <v>4.0000000000000002E-4</v>
      </c>
      <c r="Q33" s="29">
        <v>4.0000000000000002E-4</v>
      </c>
      <c r="R33" s="29">
        <v>4.0000000000000002E-4</v>
      </c>
      <c r="S33" s="29">
        <v>2.9999999999999997E-4</v>
      </c>
      <c r="T33" s="29">
        <v>4.0000000000000002E-4</v>
      </c>
      <c r="U33" s="29">
        <v>4.0000000000000002E-4</v>
      </c>
      <c r="V33" s="29">
        <v>4.0000000000000002E-4</v>
      </c>
      <c r="W33" s="29">
        <v>5.0000000000000001E-4</v>
      </c>
      <c r="X33" s="29">
        <v>4.0000000000000002E-4</v>
      </c>
      <c r="Y33" s="29">
        <v>5.0000000000000001E-4</v>
      </c>
      <c r="Z33" s="29">
        <v>5.9999999999999995E-4</v>
      </c>
      <c r="AA33" s="29">
        <v>2.9999999999999997E-4</v>
      </c>
      <c r="AB33" s="29">
        <v>1E-4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4.0000000000000002E-4</v>
      </c>
      <c r="AJ33" s="29">
        <v>0</v>
      </c>
      <c r="AK33" s="29">
        <v>0</v>
      </c>
      <c r="AL33" s="29">
        <v>2.9999999999999997E-4</v>
      </c>
      <c r="AM33" s="29">
        <v>4.0000000000000002E-4</v>
      </c>
      <c r="AN33" s="29">
        <v>2.9999999999999997E-4</v>
      </c>
      <c r="AO33" s="29">
        <v>5.9999999999999995E-4</v>
      </c>
      <c r="AP33" s="29">
        <v>6.9999999999999999E-4</v>
      </c>
      <c r="AQ33" s="29">
        <v>4.0000000000000002E-4</v>
      </c>
      <c r="AR33" s="29">
        <v>4.0000000000000002E-4</v>
      </c>
      <c r="AS33" s="29">
        <v>5.9999999999999995E-4</v>
      </c>
      <c r="AT33" s="29">
        <v>8.9999999999999998E-4</v>
      </c>
      <c r="AU33" s="29">
        <v>1.4E-3</v>
      </c>
      <c r="AV33" s="29">
        <v>1.2999999999999999E-3</v>
      </c>
      <c r="AW33" s="29">
        <v>1.8E-3</v>
      </c>
      <c r="AX33" s="29">
        <v>2.0999999999999999E-3</v>
      </c>
      <c r="AY33" s="29">
        <v>3.5999999999999999E-3</v>
      </c>
      <c r="AZ33" s="29">
        <v>3.0999999999999999E-3</v>
      </c>
      <c r="BA33" s="29">
        <v>3.2000000000000002E-3</v>
      </c>
      <c r="BB33" s="29">
        <v>2.8999999999999998E-3</v>
      </c>
      <c r="BC33" s="29">
        <v>2.5999999999999999E-3</v>
      </c>
      <c r="BD33" s="29">
        <v>2.5999999999999999E-3</v>
      </c>
      <c r="BE33" s="29">
        <v>0</v>
      </c>
      <c r="BF33" s="29">
        <v>0</v>
      </c>
      <c r="BG33" s="29">
        <v>0</v>
      </c>
      <c r="BH33" s="29">
        <v>5.9999999999999995E-4</v>
      </c>
      <c r="BI33" s="29">
        <v>8.0000000000000004E-4</v>
      </c>
      <c r="BJ33" s="29">
        <v>1.2999999999999999E-3</v>
      </c>
      <c r="BK33" s="29">
        <v>1.2999999999999999E-3</v>
      </c>
      <c r="BL33" s="29">
        <v>1.1000000000000001E-3</v>
      </c>
      <c r="BM33" s="29">
        <v>1.6999999999999999E-3</v>
      </c>
      <c r="BN33" s="29">
        <v>6.9999999999999999E-4</v>
      </c>
      <c r="BO33" s="29">
        <v>1E-4</v>
      </c>
      <c r="BP33" s="29">
        <v>0</v>
      </c>
      <c r="BQ33" s="29">
        <v>0</v>
      </c>
      <c r="BR33" s="29">
        <v>0</v>
      </c>
      <c r="BS33" s="29">
        <v>0</v>
      </c>
      <c r="BT33" s="29">
        <v>0</v>
      </c>
      <c r="BU33" s="29">
        <v>-8.9999999999999998E-4</v>
      </c>
      <c r="BV33" s="29">
        <v>-5.9999999999999995E-4</v>
      </c>
      <c r="BW33" s="29">
        <v>-5.9999999999999995E-4</v>
      </c>
      <c r="BX33" s="29">
        <v>4.0000000000000002E-4</v>
      </c>
      <c r="BY33" s="29">
        <v>4.0000000000000002E-4</v>
      </c>
      <c r="BZ33" s="29">
        <v>2.9999999999999997E-4</v>
      </c>
      <c r="CA33" s="29">
        <v>2.9999999999999997E-4</v>
      </c>
      <c r="CB33" s="29">
        <v>2.0000000000000001E-4</v>
      </c>
      <c r="CC33" s="29">
        <v>2.9999999999999997E-4</v>
      </c>
      <c r="CD33" s="29">
        <v>5.0000000000000001E-4</v>
      </c>
      <c r="CE33" s="29">
        <v>5.0000000000000001E-4</v>
      </c>
      <c r="CF33" s="29">
        <v>5.9999999999999995E-4</v>
      </c>
      <c r="CG33" s="29">
        <v>5.9999999999999995E-4</v>
      </c>
      <c r="CH33" s="29">
        <v>4.0000000000000002E-4</v>
      </c>
      <c r="CI33" s="29">
        <v>4.0000000000000002E-4</v>
      </c>
      <c r="CJ33" s="29">
        <v>2.9999999999999997E-4</v>
      </c>
      <c r="CK33" s="29">
        <v>4.0000000000000002E-4</v>
      </c>
      <c r="CL33" s="29">
        <v>5.0000000000000001E-4</v>
      </c>
      <c r="CM33" s="29">
        <v>2.0000000000000001E-4</v>
      </c>
      <c r="CN33" s="29">
        <v>4.0000000000000002E-4</v>
      </c>
      <c r="CO33" s="29">
        <v>5.0000000000000001E-4</v>
      </c>
      <c r="CP33" s="29">
        <v>1.1000000000000001E-3</v>
      </c>
      <c r="CQ33" s="29">
        <v>2.0999999999999999E-3</v>
      </c>
      <c r="CR33" s="29">
        <v>6.9999999999999999E-4</v>
      </c>
      <c r="CS33" s="29">
        <v>1.2999999999999999E-3</v>
      </c>
      <c r="CT33" s="29">
        <v>2.8999999999999998E-3</v>
      </c>
      <c r="CU33" s="29">
        <v>3.0999999999999999E-3</v>
      </c>
      <c r="CV33" s="30">
        <v>1.0124999999999999E-3</v>
      </c>
    </row>
    <row r="34" spans="1:100" x14ac:dyDescent="0.25">
      <c r="A34" s="23">
        <v>27</v>
      </c>
      <c r="B34" s="91" t="s">
        <v>1761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  <c r="AY34" s="29">
        <v>0</v>
      </c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  <c r="CF34" s="29">
        <v>0</v>
      </c>
      <c r="CG34" s="29">
        <v>0</v>
      </c>
      <c r="CH34" s="29">
        <v>0</v>
      </c>
      <c r="CI34" s="29">
        <v>0</v>
      </c>
      <c r="CJ34" s="29">
        <v>0</v>
      </c>
      <c r="CK34" s="29">
        <v>0</v>
      </c>
      <c r="CL34" s="29">
        <v>0</v>
      </c>
      <c r="CM34" s="29">
        <v>0</v>
      </c>
      <c r="CN34" s="29">
        <v>0</v>
      </c>
      <c r="CO34" s="29">
        <v>0</v>
      </c>
      <c r="CP34" s="29">
        <v>0</v>
      </c>
      <c r="CQ34" s="29">
        <v>0</v>
      </c>
      <c r="CR34" s="29">
        <v>0</v>
      </c>
      <c r="CS34" s="29">
        <v>0</v>
      </c>
      <c r="CT34" s="29">
        <v>0</v>
      </c>
      <c r="CU34" s="29">
        <v>0</v>
      </c>
      <c r="CV34" s="30">
        <v>0</v>
      </c>
    </row>
    <row r="35" spans="1:100" x14ac:dyDescent="0.25">
      <c r="A35" s="23">
        <v>28</v>
      </c>
      <c r="B35" s="91" t="s">
        <v>1766</v>
      </c>
      <c r="C35" s="31">
        <v>4.1399999999999999E-2</v>
      </c>
      <c r="D35" s="31">
        <v>5.0700000000000002E-2</v>
      </c>
      <c r="E35" s="31">
        <v>5.1200000000000002E-2</v>
      </c>
      <c r="F35" s="31">
        <v>5.1299999999999998E-2</v>
      </c>
      <c r="G35" s="31">
        <v>5.11E-2</v>
      </c>
      <c r="H35" s="31">
        <v>5.11E-2</v>
      </c>
      <c r="I35" s="31">
        <v>5.28E-2</v>
      </c>
      <c r="J35" s="31">
        <v>5.2200000000000003E-2</v>
      </c>
      <c r="K35" s="31">
        <v>5.21E-2</v>
      </c>
      <c r="L35" s="31">
        <v>5.1999999999999998E-2</v>
      </c>
      <c r="M35" s="31">
        <v>5.16E-2</v>
      </c>
      <c r="N35" s="31">
        <v>5.21E-2</v>
      </c>
      <c r="O35" s="31">
        <v>4.7100000000000003E-2</v>
      </c>
      <c r="P35" s="31">
        <v>4.7899999999999998E-2</v>
      </c>
      <c r="Q35" s="31">
        <v>4.8399999999999999E-2</v>
      </c>
      <c r="R35" s="31">
        <v>4.9200000000000001E-2</v>
      </c>
      <c r="S35" s="31">
        <v>4.99E-2</v>
      </c>
      <c r="T35" s="31">
        <v>4.9799999999999997E-2</v>
      </c>
      <c r="U35" s="31">
        <v>4.99E-2</v>
      </c>
      <c r="V35" s="31">
        <v>4.9500000000000002E-2</v>
      </c>
      <c r="W35" s="31">
        <v>4.9000000000000002E-2</v>
      </c>
      <c r="X35" s="31">
        <v>4.9200000000000001E-2</v>
      </c>
      <c r="Y35" s="31">
        <v>4.87E-2</v>
      </c>
      <c r="Z35" s="31">
        <v>5.0200000000000002E-2</v>
      </c>
      <c r="AA35" s="31">
        <v>4.9000000000000002E-2</v>
      </c>
      <c r="AB35" s="31">
        <v>5.0799999999999998E-2</v>
      </c>
      <c r="AC35" s="31">
        <v>5.16E-2</v>
      </c>
      <c r="AD35" s="31">
        <v>5.1799999999999999E-2</v>
      </c>
      <c r="AE35" s="31">
        <v>5.1499999999999997E-2</v>
      </c>
      <c r="AF35" s="31">
        <v>5.1499999999999997E-2</v>
      </c>
      <c r="AG35" s="31">
        <v>5.1499999999999997E-2</v>
      </c>
      <c r="AH35" s="31">
        <v>5.0900000000000001E-2</v>
      </c>
      <c r="AI35" s="31">
        <v>4.8099999999999997E-2</v>
      </c>
      <c r="AJ35" s="31">
        <v>5.0900000000000001E-2</v>
      </c>
      <c r="AK35" s="31">
        <v>5.04E-2</v>
      </c>
      <c r="AL35" s="31">
        <v>4.9299999999999997E-2</v>
      </c>
      <c r="AM35" s="31">
        <v>4.9599999999999998E-2</v>
      </c>
      <c r="AN35" s="31">
        <v>4.7600000000000003E-2</v>
      </c>
      <c r="AO35" s="31">
        <v>4.7300000000000002E-2</v>
      </c>
      <c r="AP35" s="31">
        <v>4.8300000000000003E-2</v>
      </c>
      <c r="AQ35" s="31">
        <v>4.8800000000000003E-2</v>
      </c>
      <c r="AR35" s="31">
        <v>4.87E-2</v>
      </c>
      <c r="AS35" s="31">
        <v>4.8099999999999997E-2</v>
      </c>
      <c r="AT35" s="31">
        <v>4.6800000000000001E-2</v>
      </c>
      <c r="AU35" s="31">
        <v>4.5600000000000002E-2</v>
      </c>
      <c r="AV35" s="31">
        <v>4.4299999999999999E-2</v>
      </c>
      <c r="AW35" s="31">
        <v>4.48E-2</v>
      </c>
      <c r="AX35" s="31">
        <v>4.48E-2</v>
      </c>
      <c r="AY35" s="31">
        <v>4.3400000000000001E-2</v>
      </c>
      <c r="AZ35" s="31">
        <v>4.5100000000000001E-2</v>
      </c>
      <c r="BA35" s="31">
        <v>4.48E-2</v>
      </c>
      <c r="BB35" s="31">
        <v>4.5400000000000003E-2</v>
      </c>
      <c r="BC35" s="31">
        <v>4.6100000000000002E-2</v>
      </c>
      <c r="BD35" s="31">
        <v>4.5400000000000003E-2</v>
      </c>
      <c r="BE35" s="31">
        <v>4.9000000000000002E-2</v>
      </c>
      <c r="BF35" s="31">
        <v>4.8800000000000003E-2</v>
      </c>
      <c r="BG35" s="31">
        <v>4.82E-2</v>
      </c>
      <c r="BH35" s="31">
        <v>4.7100000000000003E-2</v>
      </c>
      <c r="BI35" s="31">
        <v>4.6600000000000003E-2</v>
      </c>
      <c r="BJ35" s="31">
        <v>4.19E-2</v>
      </c>
      <c r="BK35" s="31">
        <v>4.2999999999999997E-2</v>
      </c>
      <c r="BL35" s="31">
        <v>4.41E-2</v>
      </c>
      <c r="BM35" s="31">
        <v>4.4299999999999999E-2</v>
      </c>
      <c r="BN35" s="31">
        <v>4.3499999999999997E-2</v>
      </c>
      <c r="BO35" s="31">
        <v>4.5100000000000001E-2</v>
      </c>
      <c r="BP35" s="31">
        <v>4.48E-2</v>
      </c>
      <c r="BQ35" s="31">
        <v>4.4699999999999997E-2</v>
      </c>
      <c r="BR35" s="31">
        <v>4.4400000000000002E-2</v>
      </c>
      <c r="BS35" s="31">
        <v>4.3799999999999999E-2</v>
      </c>
      <c r="BT35" s="31">
        <v>4.3799999999999999E-2</v>
      </c>
      <c r="BU35" s="31">
        <v>4.9299999999999997E-2</v>
      </c>
      <c r="BV35" s="31">
        <v>5.0299999999999997E-2</v>
      </c>
      <c r="BW35" s="31">
        <v>5.1400000000000001E-2</v>
      </c>
      <c r="BX35" s="31">
        <v>4.0500000000000001E-2</v>
      </c>
      <c r="BY35" s="31">
        <v>4.0899999999999999E-2</v>
      </c>
      <c r="BZ35" s="31">
        <v>4.1799999999999997E-2</v>
      </c>
      <c r="CA35" s="31">
        <v>4.2299999999999997E-2</v>
      </c>
      <c r="CB35" s="31">
        <v>4.1599999999999998E-2</v>
      </c>
      <c r="CC35" s="31">
        <v>4.1000000000000002E-2</v>
      </c>
      <c r="CD35" s="31">
        <v>4.02E-2</v>
      </c>
      <c r="CE35" s="31">
        <v>3.8899999999999997E-2</v>
      </c>
      <c r="CF35" s="31">
        <v>3.7900000000000003E-2</v>
      </c>
      <c r="CG35" s="31">
        <v>3.8100000000000002E-2</v>
      </c>
      <c r="CH35" s="31">
        <v>4.1000000000000002E-2</v>
      </c>
      <c r="CI35" s="31">
        <v>4.1399999999999999E-2</v>
      </c>
      <c r="CJ35" s="31">
        <v>4.2099999999999999E-2</v>
      </c>
      <c r="CK35" s="31">
        <v>4.2299999999999997E-2</v>
      </c>
      <c r="CL35" s="31">
        <v>4.2599999999999999E-2</v>
      </c>
      <c r="CM35" s="31">
        <v>4.8800000000000003E-2</v>
      </c>
      <c r="CN35" s="31">
        <v>4.8000000000000001E-2</v>
      </c>
      <c r="CO35" s="31">
        <v>4.8500000000000001E-2</v>
      </c>
      <c r="CP35" s="31">
        <v>4.7699999999999999E-2</v>
      </c>
      <c r="CQ35" s="31">
        <v>4.6600000000000003E-2</v>
      </c>
      <c r="CR35" s="31">
        <v>4.6399999999999997E-2</v>
      </c>
      <c r="CS35" s="31">
        <v>4.58E-2</v>
      </c>
      <c r="CT35" s="31">
        <v>4.4400000000000002E-2</v>
      </c>
      <c r="CU35" s="31">
        <v>4.4299999999999999E-2</v>
      </c>
      <c r="CV35" s="32">
        <v>4.5504166666666679E-2</v>
      </c>
    </row>
    <row r="36" spans="1:100" x14ac:dyDescent="0.25">
      <c r="A36" s="23">
        <v>29</v>
      </c>
      <c r="C36" s="100">
        <v>7.51E-2</v>
      </c>
      <c r="D36" s="100">
        <v>8.0600000000000005E-2</v>
      </c>
      <c r="E36" s="100">
        <v>8.0800000000000011E-2</v>
      </c>
      <c r="F36" s="100">
        <v>8.0799999999999997E-2</v>
      </c>
      <c r="G36" s="100">
        <v>8.09E-2</v>
      </c>
      <c r="H36" s="100">
        <v>8.09E-2</v>
      </c>
      <c r="I36" s="100">
        <v>8.1900000000000001E-2</v>
      </c>
      <c r="J36" s="100">
        <v>8.1699999999999995E-2</v>
      </c>
      <c r="K36" s="100">
        <v>8.1600000000000006E-2</v>
      </c>
      <c r="L36" s="100">
        <v>8.1499999999999989E-2</v>
      </c>
      <c r="M36" s="100">
        <v>8.1299999999999997E-2</v>
      </c>
      <c r="N36" s="100">
        <v>8.14E-2</v>
      </c>
      <c r="O36" s="100">
        <v>7.3700000000000002E-2</v>
      </c>
      <c r="P36" s="100">
        <v>7.4700000000000003E-2</v>
      </c>
      <c r="Q36" s="100">
        <v>7.4999999999999997E-2</v>
      </c>
      <c r="R36" s="100">
        <v>7.5800000000000006E-2</v>
      </c>
      <c r="S36" s="100">
        <v>7.7100000000000002E-2</v>
      </c>
      <c r="T36" s="100">
        <v>7.6999999999999999E-2</v>
      </c>
      <c r="U36" s="100">
        <v>7.6999999999999999E-2</v>
      </c>
      <c r="V36" s="100">
        <v>7.7100000000000002E-2</v>
      </c>
      <c r="W36" s="100">
        <v>7.6499999999999999E-2</v>
      </c>
      <c r="X36" s="100">
        <v>7.6800000000000007E-2</v>
      </c>
      <c r="Y36" s="100">
        <v>7.6600000000000001E-2</v>
      </c>
      <c r="Z36" s="100">
        <v>7.6100000000000001E-2</v>
      </c>
      <c r="AA36" s="100">
        <v>7.5600000000000001E-2</v>
      </c>
      <c r="AB36" s="100">
        <v>7.7899999999999997E-2</v>
      </c>
      <c r="AC36" s="100">
        <v>7.85E-2</v>
      </c>
      <c r="AD36" s="100">
        <v>7.8699999999999992E-2</v>
      </c>
      <c r="AE36" s="100">
        <v>7.85E-2</v>
      </c>
      <c r="AF36" s="100">
        <v>7.85E-2</v>
      </c>
      <c r="AG36" s="100">
        <v>7.85E-2</v>
      </c>
      <c r="AH36" s="100">
        <v>7.8200000000000006E-2</v>
      </c>
      <c r="AI36" s="100">
        <v>7.3999999999999996E-2</v>
      </c>
      <c r="AJ36" s="100">
        <v>7.6600000000000001E-2</v>
      </c>
      <c r="AK36" s="100">
        <v>7.6300000000000007E-2</v>
      </c>
      <c r="AL36" s="100">
        <v>7.4499999999999997E-2</v>
      </c>
      <c r="AM36" s="100">
        <v>7.4499999999999997E-2</v>
      </c>
      <c r="AN36" s="100">
        <v>7.4500000000000011E-2</v>
      </c>
      <c r="AO36" s="100">
        <v>7.3800000000000004E-2</v>
      </c>
      <c r="AP36" s="100">
        <v>7.4099999999999999E-2</v>
      </c>
      <c r="AQ36" s="100">
        <v>7.4800000000000005E-2</v>
      </c>
      <c r="AR36" s="100">
        <v>7.4700000000000003E-2</v>
      </c>
      <c r="AS36" s="100">
        <v>7.3999999999999996E-2</v>
      </c>
      <c r="AT36" s="100">
        <v>7.3000000000000009E-2</v>
      </c>
      <c r="AU36" s="100">
        <v>7.17E-2</v>
      </c>
      <c r="AV36" s="100">
        <v>7.0899999999999991E-2</v>
      </c>
      <c r="AW36" s="100">
        <v>7.1000000000000008E-2</v>
      </c>
      <c r="AX36" s="100">
        <v>7.0900000000000005E-2</v>
      </c>
      <c r="AY36" s="100">
        <v>7.0699999999999999E-2</v>
      </c>
      <c r="AZ36" s="100">
        <v>7.22E-2</v>
      </c>
      <c r="BA36" s="100">
        <v>7.1599999999999997E-2</v>
      </c>
      <c r="BB36" s="100">
        <v>7.22E-2</v>
      </c>
      <c r="BC36" s="100">
        <v>7.2800000000000004E-2</v>
      </c>
      <c r="BD36" s="100">
        <v>7.2300000000000003E-2</v>
      </c>
      <c r="BE36" s="100">
        <v>7.5300000000000006E-2</v>
      </c>
      <c r="BF36" s="100">
        <v>7.5200000000000003E-2</v>
      </c>
      <c r="BG36" s="100">
        <v>7.4899999999999994E-2</v>
      </c>
      <c r="BH36" s="100">
        <v>7.3400000000000007E-2</v>
      </c>
      <c r="BI36" s="100">
        <v>7.2700000000000001E-2</v>
      </c>
      <c r="BJ36" s="100">
        <v>6.7599999999999993E-2</v>
      </c>
      <c r="BK36" s="100">
        <v>6.7899999999999988E-2</v>
      </c>
      <c r="BL36" s="100">
        <v>6.88E-2</v>
      </c>
      <c r="BM36" s="100">
        <v>6.6500000000000004E-2</v>
      </c>
      <c r="BN36" s="100">
        <v>6.7099999999999993E-2</v>
      </c>
      <c r="BO36" s="100">
        <v>6.8900000000000003E-2</v>
      </c>
      <c r="BP36" s="100">
        <v>6.88E-2</v>
      </c>
      <c r="BQ36" s="100">
        <v>6.88E-2</v>
      </c>
      <c r="BR36" s="100">
        <v>6.8599999999999994E-2</v>
      </c>
      <c r="BS36" s="100">
        <v>6.83E-2</v>
      </c>
      <c r="BT36" s="100">
        <v>6.8400000000000002E-2</v>
      </c>
      <c r="BU36" s="100">
        <v>7.6100000000000001E-2</v>
      </c>
      <c r="BV36" s="100">
        <v>7.7799999999999994E-2</v>
      </c>
      <c r="BW36" s="100">
        <v>7.8600000000000003E-2</v>
      </c>
      <c r="BX36" s="100">
        <v>6.2200000000000005E-2</v>
      </c>
      <c r="BY36" s="100">
        <v>6.2600000000000003E-2</v>
      </c>
      <c r="BZ36" s="100">
        <v>6.359999999999999E-2</v>
      </c>
      <c r="CA36" s="100">
        <v>6.409999999999999E-2</v>
      </c>
      <c r="CB36" s="100">
        <v>6.3399999999999998E-2</v>
      </c>
      <c r="CC36" s="100">
        <v>6.2700000000000006E-2</v>
      </c>
      <c r="CD36" s="100">
        <v>6.1800000000000001E-2</v>
      </c>
      <c r="CE36" s="100">
        <v>5.9799999999999999E-2</v>
      </c>
      <c r="CF36" s="100">
        <v>5.7800000000000004E-2</v>
      </c>
      <c r="CG36" s="100">
        <v>5.7800000000000004E-2</v>
      </c>
      <c r="CH36" s="100">
        <v>6.1800000000000008E-2</v>
      </c>
      <c r="CI36" s="100">
        <v>6.1600000000000002E-2</v>
      </c>
      <c r="CJ36" s="100">
        <v>6.25E-2</v>
      </c>
      <c r="CK36" s="100">
        <v>6.2899999999999998E-2</v>
      </c>
      <c r="CL36" s="100">
        <v>6.3500000000000001E-2</v>
      </c>
      <c r="CM36" s="100">
        <v>6.9400000000000003E-2</v>
      </c>
      <c r="CN36" s="100">
        <v>6.8500000000000005E-2</v>
      </c>
      <c r="CO36" s="100">
        <v>6.8900000000000003E-2</v>
      </c>
      <c r="CP36" s="100">
        <v>6.83E-2</v>
      </c>
      <c r="CQ36" s="100">
        <v>6.7600000000000007E-2</v>
      </c>
      <c r="CR36" s="100">
        <v>6.8699999999999997E-2</v>
      </c>
      <c r="CS36" s="100">
        <v>6.8400000000000002E-2</v>
      </c>
      <c r="CT36" s="100">
        <v>6.8000000000000005E-2</v>
      </c>
      <c r="CU36" s="100">
        <v>6.8000000000000005E-2</v>
      </c>
      <c r="CV36" s="100">
        <v>6.679166666666668E-2</v>
      </c>
    </row>
    <row r="37" spans="1:100" x14ac:dyDescent="0.25">
      <c r="A37" s="23">
        <v>30</v>
      </c>
    </row>
    <row r="38" spans="1:100" x14ac:dyDescent="0.25">
      <c r="A38" s="23">
        <v>31</v>
      </c>
    </row>
    <row r="39" spans="1:100" x14ac:dyDescent="0.25">
      <c r="A39" s="23">
        <v>32</v>
      </c>
      <c r="H39" s="33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</row>
    <row r="40" spans="1:100" x14ac:dyDescent="0.25">
      <c r="H40" s="33"/>
    </row>
    <row r="41" spans="1:100" x14ac:dyDescent="0.25">
      <c r="H41" s="33"/>
    </row>
    <row r="42" spans="1:100" x14ac:dyDescent="0.25">
      <c r="H42" s="33"/>
    </row>
    <row r="43" spans="1:100" x14ac:dyDescent="0.25">
      <c r="H43" s="33"/>
    </row>
    <row r="44" spans="1:100" x14ac:dyDescent="0.25">
      <c r="H44" s="33"/>
    </row>
    <row r="45" spans="1:100" x14ac:dyDescent="0.25">
      <c r="H45" s="33"/>
    </row>
    <row r="46" spans="1:100" x14ac:dyDescent="0.25">
      <c r="H46" s="33"/>
    </row>
    <row r="47" spans="1:100" x14ac:dyDescent="0.25">
      <c r="H47" s="33"/>
    </row>
    <row r="48" spans="1:100" x14ac:dyDescent="0.25">
      <c r="H48" s="33"/>
    </row>
    <row r="49" spans="8:8" x14ac:dyDescent="0.25">
      <c r="H49" s="33"/>
    </row>
    <row r="50" spans="8:8" x14ac:dyDescent="0.25">
      <c r="H50" s="33"/>
    </row>
    <row r="51" spans="8:8" x14ac:dyDescent="0.25">
      <c r="H51" s="33"/>
    </row>
  </sheetData>
  <pageMargins left="0.7" right="0.7" top="0.75" bottom="0.75" header="0.3" footer="0.3"/>
  <pageSetup scale="4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A989B-200A-4DAB-A8C1-E3FF8156BC7E}">
  <dimension ref="A1:F10438"/>
  <sheetViews>
    <sheetView workbookViewId="0">
      <selection activeCell="Q14" sqref="Q14"/>
    </sheetView>
  </sheetViews>
  <sheetFormatPr defaultColWidth="9.1796875" defaultRowHeight="12.5" x14ac:dyDescent="0.25"/>
  <cols>
    <col min="1" max="1" width="28.453125" style="1" bestFit="1" customWidth="1"/>
    <col min="2" max="2" width="67.54296875" style="1" bestFit="1" customWidth="1"/>
    <col min="3" max="3" width="11" style="1" bestFit="1" customWidth="1"/>
    <col min="4" max="4" width="23.26953125" style="1" bestFit="1" customWidth="1"/>
    <col min="5" max="5" width="37.453125" style="1" bestFit="1" customWidth="1"/>
    <col min="6" max="16384" width="9.1796875" style="1"/>
  </cols>
  <sheetData>
    <row r="1" spans="1:6" ht="13" thickBot="1" x14ac:dyDescent="0.3"/>
    <row r="2" spans="1:6" ht="15" thickBot="1" x14ac:dyDescent="0.3">
      <c r="A2" s="2" t="s">
        <v>0</v>
      </c>
      <c r="B2" s="2" t="s">
        <v>0</v>
      </c>
      <c r="C2" s="2" t="s">
        <v>1</v>
      </c>
      <c r="D2" s="2" t="s">
        <v>1</v>
      </c>
      <c r="E2" s="2" t="s">
        <v>2</v>
      </c>
      <c r="F2" s="3" t="s">
        <v>3</v>
      </c>
    </row>
    <row r="3" spans="1:6" ht="15" thickBot="1" x14ac:dyDescent="0.3">
      <c r="A3" s="2" t="s">
        <v>4</v>
      </c>
      <c r="B3" s="2" t="s">
        <v>5</v>
      </c>
      <c r="C3" s="2" t="s">
        <v>6</v>
      </c>
      <c r="D3" s="2" t="s">
        <v>7</v>
      </c>
      <c r="E3" s="4">
        <v>233981.42</v>
      </c>
      <c r="F3" s="1">
        <v>1</v>
      </c>
    </row>
    <row r="4" spans="1:6" ht="15" thickBot="1" x14ac:dyDescent="0.3">
      <c r="A4" s="2" t="s">
        <v>4</v>
      </c>
      <c r="B4" s="2" t="s">
        <v>5</v>
      </c>
      <c r="C4" s="2" t="s">
        <v>8</v>
      </c>
      <c r="D4" s="2" t="s">
        <v>9</v>
      </c>
      <c r="E4" s="4">
        <v>162812.07999999999</v>
      </c>
      <c r="F4" s="1">
        <v>1</v>
      </c>
    </row>
    <row r="5" spans="1:6" ht="15" thickBot="1" x14ac:dyDescent="0.3">
      <c r="A5" s="2" t="s">
        <v>4</v>
      </c>
      <c r="B5" s="2" t="s">
        <v>5</v>
      </c>
      <c r="C5" s="2" t="s">
        <v>10</v>
      </c>
      <c r="D5" s="2" t="s">
        <v>11</v>
      </c>
      <c r="E5" s="4">
        <v>0</v>
      </c>
      <c r="F5" s="1">
        <v>1</v>
      </c>
    </row>
    <row r="6" spans="1:6" ht="15" thickBot="1" x14ac:dyDescent="0.3">
      <c r="A6" s="2" t="s">
        <v>4</v>
      </c>
      <c r="B6" s="2" t="s">
        <v>5</v>
      </c>
      <c r="C6" s="2" t="s">
        <v>12</v>
      </c>
      <c r="D6" s="2" t="s">
        <v>13</v>
      </c>
      <c r="E6" s="4">
        <v>0</v>
      </c>
      <c r="F6" s="1">
        <v>1</v>
      </c>
    </row>
    <row r="7" spans="1:6" ht="15" thickBot="1" x14ac:dyDescent="0.3">
      <c r="A7" s="2" t="s">
        <v>4</v>
      </c>
      <c r="B7" s="2" t="s">
        <v>5</v>
      </c>
      <c r="C7" s="2" t="s">
        <v>14</v>
      </c>
      <c r="D7" s="2" t="s">
        <v>15</v>
      </c>
      <c r="E7" s="4">
        <v>0</v>
      </c>
      <c r="F7" s="1">
        <v>1</v>
      </c>
    </row>
    <row r="8" spans="1:6" ht="15" thickBot="1" x14ac:dyDescent="0.3">
      <c r="A8" s="2" t="s">
        <v>4</v>
      </c>
      <c r="B8" s="2" t="s">
        <v>5</v>
      </c>
      <c r="C8" s="2" t="s">
        <v>16</v>
      </c>
      <c r="D8" s="2" t="s">
        <v>17</v>
      </c>
      <c r="E8" s="4">
        <v>0</v>
      </c>
      <c r="F8" s="1">
        <v>1</v>
      </c>
    </row>
    <row r="9" spans="1:6" ht="15" thickBot="1" x14ac:dyDescent="0.3">
      <c r="A9" s="2" t="s">
        <v>4</v>
      </c>
      <c r="B9" s="2" t="s">
        <v>5</v>
      </c>
      <c r="C9" s="2" t="s">
        <v>18</v>
      </c>
      <c r="D9" s="2" t="s">
        <v>19</v>
      </c>
      <c r="E9" s="4">
        <v>1822848.35</v>
      </c>
      <c r="F9" s="1">
        <v>1</v>
      </c>
    </row>
    <row r="10" spans="1:6" ht="15" thickBot="1" x14ac:dyDescent="0.3">
      <c r="A10" s="2" t="s">
        <v>4</v>
      </c>
      <c r="B10" s="2" t="s">
        <v>5</v>
      </c>
      <c r="C10" s="2" t="s">
        <v>20</v>
      </c>
      <c r="D10" s="2" t="s">
        <v>21</v>
      </c>
      <c r="E10" s="4">
        <v>0</v>
      </c>
      <c r="F10" s="1">
        <v>1</v>
      </c>
    </row>
    <row r="11" spans="1:6" ht="15" thickBot="1" x14ac:dyDescent="0.3">
      <c r="A11" s="2" t="s">
        <v>4</v>
      </c>
      <c r="B11" s="2" t="s">
        <v>5</v>
      </c>
      <c r="C11" s="2" t="s">
        <v>22</v>
      </c>
      <c r="D11" s="2" t="s">
        <v>23</v>
      </c>
      <c r="E11" s="4">
        <v>0</v>
      </c>
      <c r="F11" s="1">
        <v>1</v>
      </c>
    </row>
    <row r="12" spans="1:6" ht="15" thickBot="1" x14ac:dyDescent="0.3">
      <c r="A12" s="2" t="s">
        <v>4</v>
      </c>
      <c r="B12" s="2" t="s">
        <v>5</v>
      </c>
      <c r="C12" s="2" t="s">
        <v>24</v>
      </c>
      <c r="D12" s="2" t="s">
        <v>25</v>
      </c>
      <c r="E12" s="4">
        <v>40.26</v>
      </c>
      <c r="F12" s="1">
        <v>1</v>
      </c>
    </row>
    <row r="13" spans="1:6" ht="15" thickBot="1" x14ac:dyDescent="0.3">
      <c r="A13" s="2" t="s">
        <v>4</v>
      </c>
      <c r="B13" s="2" t="s">
        <v>5</v>
      </c>
      <c r="C13" s="2" t="s">
        <v>26</v>
      </c>
      <c r="D13" s="2" t="s">
        <v>27</v>
      </c>
      <c r="E13" s="4">
        <v>-1910687.21</v>
      </c>
      <c r="F13" s="1">
        <v>1</v>
      </c>
    </row>
    <row r="14" spans="1:6" ht="15" thickBot="1" x14ac:dyDescent="0.3">
      <c r="A14" s="2" t="s">
        <v>4</v>
      </c>
      <c r="B14" s="2" t="s">
        <v>5</v>
      </c>
      <c r="C14" s="2" t="s">
        <v>28</v>
      </c>
      <c r="D14" s="2" t="s">
        <v>29</v>
      </c>
      <c r="E14" s="4">
        <v>-1827070.86</v>
      </c>
      <c r="F14" s="1">
        <v>1</v>
      </c>
    </row>
    <row r="15" spans="1:6" ht="15" thickBot="1" x14ac:dyDescent="0.3">
      <c r="A15" s="2" t="s">
        <v>4</v>
      </c>
      <c r="B15" s="2" t="s">
        <v>5</v>
      </c>
      <c r="C15" s="2" t="s">
        <v>30</v>
      </c>
      <c r="D15" s="2" t="s">
        <v>31</v>
      </c>
      <c r="E15" s="4">
        <v>230645.74</v>
      </c>
      <c r="F15" s="1">
        <v>1</v>
      </c>
    </row>
    <row r="16" spans="1:6" ht="15" thickBot="1" x14ac:dyDescent="0.3">
      <c r="A16" s="2" t="s">
        <v>4</v>
      </c>
      <c r="B16" s="2" t="s">
        <v>5</v>
      </c>
      <c r="C16" s="2" t="s">
        <v>32</v>
      </c>
      <c r="D16" s="2" t="s">
        <v>33</v>
      </c>
      <c r="E16" s="4">
        <v>-17.21</v>
      </c>
      <c r="F16" s="1">
        <v>1</v>
      </c>
    </row>
    <row r="17" spans="1:6" ht="15" thickBot="1" x14ac:dyDescent="0.3">
      <c r="A17" s="2" t="s">
        <v>4</v>
      </c>
      <c r="B17" s="2" t="s">
        <v>5</v>
      </c>
      <c r="C17" s="2" t="s">
        <v>34</v>
      </c>
      <c r="D17" s="2" t="s">
        <v>35</v>
      </c>
      <c r="E17" s="4">
        <v>-304283.2</v>
      </c>
      <c r="F17" s="1">
        <v>1</v>
      </c>
    </row>
    <row r="18" spans="1:6" ht="15" thickBot="1" x14ac:dyDescent="0.3">
      <c r="A18" s="2" t="s">
        <v>4</v>
      </c>
      <c r="B18" s="2" t="s">
        <v>5</v>
      </c>
      <c r="C18" s="2" t="s">
        <v>36</v>
      </c>
      <c r="D18" s="2" t="s">
        <v>37</v>
      </c>
      <c r="E18" s="4">
        <v>-510712.25</v>
      </c>
      <c r="F18" s="1">
        <v>1</v>
      </c>
    </row>
    <row r="19" spans="1:6" ht="15" thickBot="1" x14ac:dyDescent="0.3">
      <c r="A19" s="2" t="s">
        <v>4</v>
      </c>
      <c r="B19" s="2" t="s">
        <v>5</v>
      </c>
      <c r="C19" s="2" t="s">
        <v>38</v>
      </c>
      <c r="D19" s="2" t="s">
        <v>39</v>
      </c>
      <c r="E19" s="4">
        <v>666.71</v>
      </c>
      <c r="F19" s="1">
        <v>1</v>
      </c>
    </row>
    <row r="20" spans="1:6" ht="15" thickBot="1" x14ac:dyDescent="0.3">
      <c r="A20" s="2" t="s">
        <v>4</v>
      </c>
      <c r="B20" s="2" t="s">
        <v>5</v>
      </c>
      <c r="C20" s="2" t="s">
        <v>40</v>
      </c>
      <c r="D20" s="2" t="s">
        <v>41</v>
      </c>
      <c r="E20" s="4">
        <v>3273107.86</v>
      </c>
      <c r="F20" s="1">
        <v>1</v>
      </c>
    </row>
    <row r="21" spans="1:6" ht="15" thickBot="1" x14ac:dyDescent="0.3">
      <c r="A21" s="2" t="s">
        <v>4</v>
      </c>
      <c r="B21" s="2" t="s">
        <v>5</v>
      </c>
      <c r="C21" s="2" t="s">
        <v>42</v>
      </c>
      <c r="D21" s="2" t="s">
        <v>43</v>
      </c>
      <c r="E21" s="4">
        <v>4904448.54</v>
      </c>
      <c r="F21" s="1">
        <v>1</v>
      </c>
    </row>
    <row r="22" spans="1:6" ht="15" thickBot="1" x14ac:dyDescent="0.3">
      <c r="A22" s="2" t="s">
        <v>4</v>
      </c>
      <c r="B22" s="2" t="s">
        <v>5</v>
      </c>
      <c r="C22" s="2" t="s">
        <v>44</v>
      </c>
      <c r="D22" s="2" t="s">
        <v>45</v>
      </c>
      <c r="E22" s="4">
        <v>347864.03</v>
      </c>
      <c r="F22" s="1">
        <v>1</v>
      </c>
    </row>
    <row r="23" spans="1:6" ht="15" thickBot="1" x14ac:dyDescent="0.3">
      <c r="A23" s="2" t="s">
        <v>4</v>
      </c>
      <c r="B23" s="2" t="s">
        <v>5</v>
      </c>
      <c r="C23" s="2" t="s">
        <v>46</v>
      </c>
      <c r="D23" s="2" t="s">
        <v>47</v>
      </c>
      <c r="E23" s="4">
        <v>3622365.94</v>
      </c>
      <c r="F23" s="1">
        <v>1</v>
      </c>
    </row>
    <row r="24" spans="1:6" ht="15" thickBot="1" x14ac:dyDescent="0.3">
      <c r="A24" s="2" t="s">
        <v>4</v>
      </c>
      <c r="B24" s="2" t="s">
        <v>5</v>
      </c>
      <c r="C24" s="2" t="s">
        <v>48</v>
      </c>
      <c r="D24" s="2" t="s">
        <v>49</v>
      </c>
      <c r="E24" s="4">
        <v>910</v>
      </c>
      <c r="F24" s="1">
        <v>1</v>
      </c>
    </row>
    <row r="25" spans="1:6" ht="15" thickBot="1" x14ac:dyDescent="0.3">
      <c r="A25" s="2" t="s">
        <v>4</v>
      </c>
      <c r="B25" s="2" t="s">
        <v>5</v>
      </c>
      <c r="C25" s="2" t="s">
        <v>50</v>
      </c>
      <c r="D25" s="2" t="s">
        <v>51</v>
      </c>
      <c r="E25" s="4">
        <v>300</v>
      </c>
      <c r="F25" s="1">
        <v>1</v>
      </c>
    </row>
    <row r="26" spans="1:6" ht="15" thickBot="1" x14ac:dyDescent="0.3">
      <c r="A26" s="2" t="s">
        <v>4</v>
      </c>
      <c r="B26" s="2" t="s">
        <v>5</v>
      </c>
      <c r="C26" s="2" t="s">
        <v>52</v>
      </c>
      <c r="D26" s="2" t="s">
        <v>53</v>
      </c>
      <c r="E26" s="4">
        <v>25000</v>
      </c>
      <c r="F26" s="1">
        <v>1</v>
      </c>
    </row>
    <row r="27" spans="1:6" ht="15" thickBot="1" x14ac:dyDescent="0.3">
      <c r="A27" s="2" t="s">
        <v>4</v>
      </c>
      <c r="B27" s="2" t="s">
        <v>5</v>
      </c>
      <c r="C27" s="2" t="s">
        <v>54</v>
      </c>
      <c r="D27" s="2" t="s">
        <v>55</v>
      </c>
      <c r="E27" s="4">
        <v>1900</v>
      </c>
      <c r="F27" s="1">
        <v>1</v>
      </c>
    </row>
    <row r="28" spans="1:6" ht="15" thickBot="1" x14ac:dyDescent="0.3">
      <c r="A28" s="2" t="s">
        <v>4</v>
      </c>
      <c r="B28" s="2" t="s">
        <v>5</v>
      </c>
      <c r="C28" s="2" t="s">
        <v>56</v>
      </c>
      <c r="D28" s="2" t="s">
        <v>55</v>
      </c>
      <c r="E28" s="4">
        <v>3000</v>
      </c>
      <c r="F28" s="1">
        <v>1</v>
      </c>
    </row>
    <row r="29" spans="1:6" ht="15" thickBot="1" x14ac:dyDescent="0.3">
      <c r="A29" s="2" t="s">
        <v>4</v>
      </c>
      <c r="B29" s="2" t="s">
        <v>5</v>
      </c>
      <c r="C29" s="2" t="s">
        <v>57</v>
      </c>
      <c r="D29" s="2" t="s">
        <v>58</v>
      </c>
      <c r="E29" s="4">
        <v>5000</v>
      </c>
      <c r="F29" s="1">
        <v>1</v>
      </c>
    </row>
    <row r="30" spans="1:6" ht="15" thickBot="1" x14ac:dyDescent="0.3">
      <c r="A30" s="2" t="s">
        <v>4</v>
      </c>
      <c r="B30" s="2" t="s">
        <v>5</v>
      </c>
      <c r="C30" s="2" t="s">
        <v>59</v>
      </c>
      <c r="D30" s="2" t="s">
        <v>60</v>
      </c>
      <c r="E30" s="4">
        <v>169000</v>
      </c>
      <c r="F30" s="1">
        <v>1</v>
      </c>
    </row>
    <row r="31" spans="1:6" ht="15" thickBot="1" x14ac:dyDescent="0.3">
      <c r="A31" s="2" t="s">
        <v>4</v>
      </c>
      <c r="B31" s="2" t="s">
        <v>5</v>
      </c>
      <c r="C31" s="2" t="s">
        <v>61</v>
      </c>
      <c r="D31" s="2" t="s">
        <v>62</v>
      </c>
      <c r="E31" s="4">
        <v>70388035.040000007</v>
      </c>
      <c r="F31" s="1">
        <v>1</v>
      </c>
    </row>
    <row r="32" spans="1:6" ht="15" thickBot="1" x14ac:dyDescent="0.3">
      <c r="A32" s="2" t="s">
        <v>4</v>
      </c>
      <c r="B32" s="2" t="s">
        <v>5</v>
      </c>
      <c r="C32" s="2" t="s">
        <v>63</v>
      </c>
      <c r="D32" s="2" t="s">
        <v>64</v>
      </c>
      <c r="E32" s="4">
        <v>-90611.08</v>
      </c>
      <c r="F32" s="1">
        <v>1</v>
      </c>
    </row>
    <row r="33" spans="1:6" ht="15" thickBot="1" x14ac:dyDescent="0.3">
      <c r="A33" s="2" t="s">
        <v>4</v>
      </c>
      <c r="B33" s="2" t="s">
        <v>5</v>
      </c>
      <c r="C33" s="2" t="s">
        <v>65</v>
      </c>
      <c r="D33" s="2" t="s">
        <v>66</v>
      </c>
      <c r="E33" s="4">
        <v>5404460.6200000001</v>
      </c>
      <c r="F33" s="1">
        <v>1</v>
      </c>
    </row>
    <row r="34" spans="1:6" ht="15" thickBot="1" x14ac:dyDescent="0.3">
      <c r="A34" s="2" t="s">
        <v>4</v>
      </c>
      <c r="B34" s="2" t="s">
        <v>5</v>
      </c>
      <c r="C34" s="2" t="s">
        <v>67</v>
      </c>
      <c r="D34" s="2" t="s">
        <v>68</v>
      </c>
      <c r="E34" s="4">
        <v>33645484.32</v>
      </c>
      <c r="F34" s="1">
        <v>1</v>
      </c>
    </row>
    <row r="35" spans="1:6" ht="15" thickBot="1" x14ac:dyDescent="0.3">
      <c r="A35" s="2" t="s">
        <v>4</v>
      </c>
      <c r="B35" s="2" t="s">
        <v>5</v>
      </c>
      <c r="C35" s="2" t="s">
        <v>69</v>
      </c>
      <c r="D35" s="2" t="s">
        <v>70</v>
      </c>
      <c r="E35" s="4">
        <v>3169449.66</v>
      </c>
      <c r="F35" s="1">
        <v>1</v>
      </c>
    </row>
    <row r="36" spans="1:6" ht="15" thickBot="1" x14ac:dyDescent="0.3">
      <c r="A36" s="2" t="s">
        <v>4</v>
      </c>
      <c r="B36" s="2" t="s">
        <v>5</v>
      </c>
      <c r="C36" s="2" t="s">
        <v>71</v>
      </c>
      <c r="D36" s="2" t="s">
        <v>72</v>
      </c>
      <c r="E36" s="4">
        <v>1429661.08</v>
      </c>
      <c r="F36" s="1">
        <v>1</v>
      </c>
    </row>
    <row r="37" spans="1:6" ht="15" thickBot="1" x14ac:dyDescent="0.3">
      <c r="A37" s="2" t="s">
        <v>4</v>
      </c>
      <c r="B37" s="2" t="s">
        <v>5</v>
      </c>
      <c r="C37" s="2" t="s">
        <v>73</v>
      </c>
      <c r="D37" s="2" t="s">
        <v>74</v>
      </c>
      <c r="E37" s="4">
        <v>5150465.5199999996</v>
      </c>
      <c r="F37" s="1">
        <v>1</v>
      </c>
    </row>
    <row r="38" spans="1:6" ht="15" thickBot="1" x14ac:dyDescent="0.3">
      <c r="A38" s="2" t="s">
        <v>4</v>
      </c>
      <c r="B38" s="2" t="s">
        <v>5</v>
      </c>
      <c r="C38" s="2" t="s">
        <v>75</v>
      </c>
      <c r="D38" s="2" t="s">
        <v>76</v>
      </c>
      <c r="E38" s="4">
        <v>852418.51</v>
      </c>
      <c r="F38" s="1">
        <v>1</v>
      </c>
    </row>
    <row r="39" spans="1:6" ht="15" thickBot="1" x14ac:dyDescent="0.3">
      <c r="A39" s="2" t="s">
        <v>4</v>
      </c>
      <c r="B39" s="2" t="s">
        <v>5</v>
      </c>
      <c r="C39" s="2" t="s">
        <v>77</v>
      </c>
      <c r="D39" s="2" t="s">
        <v>78</v>
      </c>
      <c r="E39" s="4">
        <v>-402.37</v>
      </c>
      <c r="F39" s="1">
        <v>1</v>
      </c>
    </row>
    <row r="40" spans="1:6" ht="15" thickBot="1" x14ac:dyDescent="0.3">
      <c r="A40" s="2" t="s">
        <v>4</v>
      </c>
      <c r="B40" s="2" t="s">
        <v>5</v>
      </c>
      <c r="C40" s="2" t="s">
        <v>79</v>
      </c>
      <c r="D40" s="2" t="s">
        <v>80</v>
      </c>
      <c r="E40" s="4">
        <v>249738.43</v>
      </c>
      <c r="F40" s="1">
        <v>1</v>
      </c>
    </row>
    <row r="41" spans="1:6" ht="15" thickBot="1" x14ac:dyDescent="0.3">
      <c r="A41" s="2" t="s">
        <v>4</v>
      </c>
      <c r="B41" s="2" t="s">
        <v>5</v>
      </c>
      <c r="C41" s="2" t="s">
        <v>81</v>
      </c>
      <c r="D41" s="2" t="s">
        <v>82</v>
      </c>
      <c r="E41" s="4">
        <v>2441622.61</v>
      </c>
      <c r="F41" s="1">
        <v>1</v>
      </c>
    </row>
    <row r="42" spans="1:6" ht="15" thickBot="1" x14ac:dyDescent="0.3">
      <c r="A42" s="2" t="s">
        <v>4</v>
      </c>
      <c r="B42" s="2" t="s">
        <v>5</v>
      </c>
      <c r="C42" s="2" t="s">
        <v>83</v>
      </c>
      <c r="D42" s="2" t="s">
        <v>84</v>
      </c>
      <c r="E42" s="4">
        <v>61.31</v>
      </c>
      <c r="F42" s="1">
        <v>1</v>
      </c>
    </row>
    <row r="43" spans="1:6" ht="15" thickBot="1" x14ac:dyDescent="0.3">
      <c r="A43" s="2" t="s">
        <v>4</v>
      </c>
      <c r="B43" s="2" t="s">
        <v>5</v>
      </c>
      <c r="C43" s="2" t="s">
        <v>85</v>
      </c>
      <c r="D43" s="2" t="s">
        <v>86</v>
      </c>
      <c r="E43" s="4">
        <v>2234451</v>
      </c>
      <c r="F43" s="1">
        <v>1</v>
      </c>
    </row>
    <row r="44" spans="1:6" ht="15" thickBot="1" x14ac:dyDescent="0.3">
      <c r="A44" s="2" t="s">
        <v>4</v>
      </c>
      <c r="B44" s="2" t="s">
        <v>5</v>
      </c>
      <c r="C44" s="2" t="s">
        <v>87</v>
      </c>
      <c r="D44" s="2" t="s">
        <v>88</v>
      </c>
      <c r="E44" s="4">
        <v>551105.57999999996</v>
      </c>
      <c r="F44" s="1">
        <v>1</v>
      </c>
    </row>
    <row r="45" spans="1:6" ht="15" thickBot="1" x14ac:dyDescent="0.3">
      <c r="A45" s="2" t="s">
        <v>4</v>
      </c>
      <c r="B45" s="2" t="s">
        <v>5</v>
      </c>
      <c r="C45" s="2" t="s">
        <v>89</v>
      </c>
      <c r="D45" s="2" t="s">
        <v>90</v>
      </c>
      <c r="E45" s="4">
        <v>298618.61</v>
      </c>
      <c r="F45" s="1">
        <v>1</v>
      </c>
    </row>
    <row r="46" spans="1:6" ht="15" thickBot="1" x14ac:dyDescent="0.3">
      <c r="A46" s="2" t="s">
        <v>4</v>
      </c>
      <c r="B46" s="2" t="s">
        <v>5</v>
      </c>
      <c r="C46" s="2" t="s">
        <v>91</v>
      </c>
      <c r="D46" s="2" t="s">
        <v>92</v>
      </c>
      <c r="E46" s="4">
        <v>52702.19</v>
      </c>
      <c r="F46" s="1">
        <v>1</v>
      </c>
    </row>
    <row r="47" spans="1:6" ht="15" thickBot="1" x14ac:dyDescent="0.3">
      <c r="A47" s="2" t="s">
        <v>4</v>
      </c>
      <c r="B47" s="2" t="s">
        <v>5</v>
      </c>
      <c r="C47" s="2" t="s">
        <v>93</v>
      </c>
      <c r="D47" s="2" t="s">
        <v>94</v>
      </c>
      <c r="E47" s="4">
        <v>6524.25</v>
      </c>
      <c r="F47" s="1">
        <v>1</v>
      </c>
    </row>
    <row r="48" spans="1:6" ht="15" thickBot="1" x14ac:dyDescent="0.3">
      <c r="A48" s="2" t="s">
        <v>4</v>
      </c>
      <c r="B48" s="2" t="s">
        <v>5</v>
      </c>
      <c r="C48" s="2" t="s">
        <v>95</v>
      </c>
      <c r="D48" s="2" t="s">
        <v>96</v>
      </c>
      <c r="E48" s="4">
        <v>20287.650000000001</v>
      </c>
      <c r="F48" s="1">
        <v>1</v>
      </c>
    </row>
    <row r="49" spans="1:6" ht="15" thickBot="1" x14ac:dyDescent="0.3">
      <c r="A49" s="2" t="s">
        <v>4</v>
      </c>
      <c r="B49" s="2" t="s">
        <v>5</v>
      </c>
      <c r="C49" s="2" t="s">
        <v>97</v>
      </c>
      <c r="D49" s="2" t="s">
        <v>98</v>
      </c>
      <c r="E49" s="4">
        <v>66321307.219999999</v>
      </c>
      <c r="F49" s="1">
        <v>1</v>
      </c>
    </row>
    <row r="50" spans="1:6" ht="15" thickBot="1" x14ac:dyDescent="0.3">
      <c r="A50" s="2" t="s">
        <v>4</v>
      </c>
      <c r="B50" s="2" t="s">
        <v>5</v>
      </c>
      <c r="C50" s="2" t="s">
        <v>99</v>
      </c>
      <c r="D50" s="2" t="s">
        <v>100</v>
      </c>
      <c r="E50" s="4">
        <v>-669078.24</v>
      </c>
      <c r="F50" s="1">
        <v>1</v>
      </c>
    </row>
    <row r="51" spans="1:6" ht="15" thickBot="1" x14ac:dyDescent="0.3">
      <c r="A51" s="2" t="s">
        <v>4</v>
      </c>
      <c r="B51" s="2" t="s">
        <v>5</v>
      </c>
      <c r="C51" s="2" t="s">
        <v>101</v>
      </c>
      <c r="D51" s="2" t="s">
        <v>102</v>
      </c>
      <c r="E51" s="4">
        <v>201935.94</v>
      </c>
      <c r="F51" s="1">
        <v>1</v>
      </c>
    </row>
    <row r="52" spans="1:6" ht="15" thickBot="1" x14ac:dyDescent="0.3">
      <c r="A52" s="2" t="s">
        <v>4</v>
      </c>
      <c r="B52" s="2" t="s">
        <v>5</v>
      </c>
      <c r="C52" s="2" t="s">
        <v>103</v>
      </c>
      <c r="D52" s="2" t="s">
        <v>104</v>
      </c>
      <c r="E52" s="4">
        <v>75838.179999999993</v>
      </c>
      <c r="F52" s="1">
        <v>1</v>
      </c>
    </row>
    <row r="53" spans="1:6" ht="15" thickBot="1" x14ac:dyDescent="0.3">
      <c r="A53" s="2" t="s">
        <v>4</v>
      </c>
      <c r="B53" s="2" t="s">
        <v>5</v>
      </c>
      <c r="C53" s="2" t="s">
        <v>105</v>
      </c>
      <c r="D53" s="2" t="s">
        <v>106</v>
      </c>
      <c r="E53" s="4">
        <v>-1520706.37</v>
      </c>
      <c r="F53" s="1">
        <v>1</v>
      </c>
    </row>
    <row r="54" spans="1:6" ht="15" thickBot="1" x14ac:dyDescent="0.3">
      <c r="A54" s="2" t="s">
        <v>4</v>
      </c>
      <c r="B54" s="2" t="s">
        <v>5</v>
      </c>
      <c r="C54" s="2" t="s">
        <v>107</v>
      </c>
      <c r="D54" s="2" t="s">
        <v>108</v>
      </c>
      <c r="E54" s="4">
        <v>-191803.21</v>
      </c>
      <c r="F54" s="1">
        <v>1</v>
      </c>
    </row>
    <row r="55" spans="1:6" ht="15" thickBot="1" x14ac:dyDescent="0.3">
      <c r="A55" s="2" t="s">
        <v>4</v>
      </c>
      <c r="B55" s="2" t="s">
        <v>5</v>
      </c>
      <c r="C55" s="2" t="s">
        <v>109</v>
      </c>
      <c r="D55" s="2" t="s">
        <v>110</v>
      </c>
      <c r="E55" s="4">
        <v>-5024.07</v>
      </c>
      <c r="F55" s="1">
        <v>1</v>
      </c>
    </row>
    <row r="56" spans="1:6" ht="15" thickBot="1" x14ac:dyDescent="0.3">
      <c r="A56" s="2" t="s">
        <v>4</v>
      </c>
      <c r="B56" s="2" t="s">
        <v>5</v>
      </c>
      <c r="C56" s="2" t="s">
        <v>111</v>
      </c>
      <c r="D56" s="2" t="s">
        <v>112</v>
      </c>
      <c r="E56" s="4">
        <v>-66009.16</v>
      </c>
      <c r="F56" s="1">
        <v>1</v>
      </c>
    </row>
    <row r="57" spans="1:6" ht="15" thickBot="1" x14ac:dyDescent="0.3">
      <c r="A57" s="2" t="s">
        <v>4</v>
      </c>
      <c r="B57" s="2" t="s">
        <v>5</v>
      </c>
      <c r="C57" s="2" t="s">
        <v>113</v>
      </c>
      <c r="D57" s="2" t="s">
        <v>114</v>
      </c>
      <c r="E57" s="4">
        <v>-64370.83</v>
      </c>
      <c r="F57" s="1">
        <v>1</v>
      </c>
    </row>
    <row r="58" spans="1:6" ht="15" thickBot="1" x14ac:dyDescent="0.3">
      <c r="A58" s="2" t="s">
        <v>4</v>
      </c>
      <c r="B58" s="2" t="s">
        <v>5</v>
      </c>
      <c r="C58" s="2" t="s">
        <v>115</v>
      </c>
      <c r="D58" s="2" t="s">
        <v>116</v>
      </c>
      <c r="E58" s="4">
        <v>662.4</v>
      </c>
      <c r="F58" s="1">
        <v>1</v>
      </c>
    </row>
    <row r="59" spans="1:6" ht="15" thickBot="1" x14ac:dyDescent="0.3">
      <c r="A59" s="2" t="s">
        <v>4</v>
      </c>
      <c r="B59" s="2" t="s">
        <v>5</v>
      </c>
      <c r="C59" s="2" t="s">
        <v>117</v>
      </c>
      <c r="D59" s="2" t="s">
        <v>118</v>
      </c>
      <c r="E59" s="4">
        <v>-214737.93</v>
      </c>
      <c r="F59" s="1">
        <v>1</v>
      </c>
    </row>
    <row r="60" spans="1:6" ht="15" thickBot="1" x14ac:dyDescent="0.3">
      <c r="A60" s="2" t="s">
        <v>4</v>
      </c>
      <c r="B60" s="2" t="s">
        <v>5</v>
      </c>
      <c r="C60" s="2" t="s">
        <v>119</v>
      </c>
      <c r="D60" s="2" t="s">
        <v>120</v>
      </c>
      <c r="E60" s="4">
        <v>0</v>
      </c>
      <c r="F60" s="1">
        <v>1</v>
      </c>
    </row>
    <row r="61" spans="1:6" ht="15" thickBot="1" x14ac:dyDescent="0.3">
      <c r="A61" s="2" t="s">
        <v>4</v>
      </c>
      <c r="B61" s="2" t="s">
        <v>5</v>
      </c>
      <c r="C61" s="2" t="s">
        <v>121</v>
      </c>
      <c r="D61" s="2" t="s">
        <v>122</v>
      </c>
      <c r="E61" s="4">
        <v>2208426</v>
      </c>
      <c r="F61" s="1">
        <v>1</v>
      </c>
    </row>
    <row r="62" spans="1:6" ht="15" thickBot="1" x14ac:dyDescent="0.3">
      <c r="A62" s="2" t="s">
        <v>4</v>
      </c>
      <c r="B62" s="2" t="s">
        <v>5</v>
      </c>
      <c r="C62" s="2" t="s">
        <v>123</v>
      </c>
      <c r="D62" s="2" t="s">
        <v>124</v>
      </c>
      <c r="E62" s="4">
        <v>0</v>
      </c>
      <c r="F62" s="1">
        <v>1</v>
      </c>
    </row>
    <row r="63" spans="1:6" ht="15" thickBot="1" x14ac:dyDescent="0.3">
      <c r="A63" s="2" t="s">
        <v>4</v>
      </c>
      <c r="B63" s="2" t="s">
        <v>5</v>
      </c>
      <c r="C63" s="2" t="s">
        <v>125</v>
      </c>
      <c r="D63" s="2" t="s">
        <v>126</v>
      </c>
      <c r="E63" s="4">
        <v>7131059</v>
      </c>
      <c r="F63" s="1">
        <v>1</v>
      </c>
    </row>
    <row r="64" spans="1:6" ht="15" thickBot="1" x14ac:dyDescent="0.3">
      <c r="A64" s="2" t="s">
        <v>4</v>
      </c>
      <c r="B64" s="2" t="s">
        <v>5</v>
      </c>
      <c r="C64" s="2" t="s">
        <v>127</v>
      </c>
      <c r="D64" s="2" t="s">
        <v>128</v>
      </c>
      <c r="E64" s="4">
        <v>6027902.6500000004</v>
      </c>
      <c r="F64" s="1">
        <v>1</v>
      </c>
    </row>
    <row r="65" spans="1:6" ht="15" thickBot="1" x14ac:dyDescent="0.3">
      <c r="A65" s="2" t="s">
        <v>4</v>
      </c>
      <c r="B65" s="2" t="s">
        <v>5</v>
      </c>
      <c r="C65" s="2" t="s">
        <v>129</v>
      </c>
      <c r="D65" s="2" t="s">
        <v>130</v>
      </c>
      <c r="E65" s="4">
        <v>3259350</v>
      </c>
      <c r="F65" s="1">
        <v>1</v>
      </c>
    </row>
    <row r="66" spans="1:6" ht="15" thickBot="1" x14ac:dyDescent="0.3">
      <c r="A66" s="2" t="s">
        <v>4</v>
      </c>
      <c r="B66" s="2" t="s">
        <v>5</v>
      </c>
      <c r="C66" s="2" t="s">
        <v>131</v>
      </c>
      <c r="D66" s="2" t="s">
        <v>132</v>
      </c>
      <c r="E66" s="4">
        <v>1114419</v>
      </c>
      <c r="F66" s="1">
        <v>1</v>
      </c>
    </row>
    <row r="67" spans="1:6" ht="15" thickBot="1" x14ac:dyDescent="0.3">
      <c r="A67" s="2" t="s">
        <v>4</v>
      </c>
      <c r="B67" s="2" t="s">
        <v>5</v>
      </c>
      <c r="C67" s="2" t="s">
        <v>133</v>
      </c>
      <c r="D67" s="2" t="s">
        <v>134</v>
      </c>
      <c r="E67" s="4">
        <v>46937392.210000001</v>
      </c>
      <c r="F67" s="1">
        <v>1</v>
      </c>
    </row>
    <row r="68" spans="1:6" ht="15" thickBot="1" x14ac:dyDescent="0.3">
      <c r="A68" s="2" t="s">
        <v>4</v>
      </c>
      <c r="B68" s="2" t="s">
        <v>5</v>
      </c>
      <c r="C68" s="2" t="s">
        <v>135</v>
      </c>
      <c r="D68" s="2" t="s">
        <v>136</v>
      </c>
      <c r="E68" s="4">
        <v>1005400</v>
      </c>
      <c r="F68" s="1">
        <v>1</v>
      </c>
    </row>
    <row r="69" spans="1:6" ht="15" thickBot="1" x14ac:dyDescent="0.3">
      <c r="A69" s="2" t="s">
        <v>4</v>
      </c>
      <c r="B69" s="2" t="s">
        <v>5</v>
      </c>
      <c r="C69" s="2" t="s">
        <v>137</v>
      </c>
      <c r="D69" s="2" t="s">
        <v>138</v>
      </c>
      <c r="E69" s="4">
        <v>187051</v>
      </c>
      <c r="F69" s="1">
        <v>1</v>
      </c>
    </row>
    <row r="70" spans="1:6" ht="15" thickBot="1" x14ac:dyDescent="0.3">
      <c r="A70" s="2" t="s">
        <v>4</v>
      </c>
      <c r="B70" s="2" t="s">
        <v>5</v>
      </c>
      <c r="C70" s="2" t="s">
        <v>139</v>
      </c>
      <c r="D70" s="2" t="s">
        <v>140</v>
      </c>
      <c r="E70" s="4">
        <v>21720509.73</v>
      </c>
      <c r="F70" s="1">
        <v>1</v>
      </c>
    </row>
    <row r="71" spans="1:6" ht="15" thickBot="1" x14ac:dyDescent="0.3">
      <c r="A71" s="2" t="s">
        <v>4</v>
      </c>
      <c r="B71" s="2" t="s">
        <v>5</v>
      </c>
      <c r="C71" s="2" t="s">
        <v>141</v>
      </c>
      <c r="D71" s="2" t="s">
        <v>142</v>
      </c>
      <c r="E71" s="4">
        <v>4516894.4000000004</v>
      </c>
      <c r="F71" s="1">
        <v>1</v>
      </c>
    </row>
    <row r="72" spans="1:6" ht="15" thickBot="1" x14ac:dyDescent="0.3">
      <c r="A72" s="2" t="s">
        <v>4</v>
      </c>
      <c r="B72" s="2" t="s">
        <v>5</v>
      </c>
      <c r="C72" s="2" t="s">
        <v>143</v>
      </c>
      <c r="D72" s="2" t="s">
        <v>144</v>
      </c>
      <c r="E72" s="4">
        <v>1319472.72</v>
      </c>
      <c r="F72" s="1">
        <v>1</v>
      </c>
    </row>
    <row r="73" spans="1:6" ht="15" thickBot="1" x14ac:dyDescent="0.3">
      <c r="A73" s="2" t="s">
        <v>4</v>
      </c>
      <c r="B73" s="2" t="s">
        <v>5</v>
      </c>
      <c r="C73" s="2" t="s">
        <v>145</v>
      </c>
      <c r="D73" s="2" t="s">
        <v>146</v>
      </c>
      <c r="E73" s="4">
        <v>2663966.7400000002</v>
      </c>
      <c r="F73" s="1">
        <v>1</v>
      </c>
    </row>
    <row r="74" spans="1:6" ht="15" thickBot="1" x14ac:dyDescent="0.3">
      <c r="A74" s="2" t="s">
        <v>4</v>
      </c>
      <c r="B74" s="2" t="s">
        <v>5</v>
      </c>
      <c r="C74" s="2" t="s">
        <v>147</v>
      </c>
      <c r="D74" s="2" t="s">
        <v>148</v>
      </c>
      <c r="E74" s="4">
        <v>-5404460.6200000001</v>
      </c>
      <c r="F74" s="1">
        <v>1</v>
      </c>
    </row>
    <row r="75" spans="1:6" ht="15" thickBot="1" x14ac:dyDescent="0.3">
      <c r="A75" s="2" t="s">
        <v>4</v>
      </c>
      <c r="B75" s="2" t="s">
        <v>5</v>
      </c>
      <c r="C75" s="2" t="s">
        <v>149</v>
      </c>
      <c r="D75" s="2" t="s">
        <v>150</v>
      </c>
      <c r="E75" s="4">
        <v>18100201.18</v>
      </c>
      <c r="F75" s="1">
        <v>1</v>
      </c>
    </row>
    <row r="76" spans="1:6" ht="15" thickBot="1" x14ac:dyDescent="0.3">
      <c r="A76" s="2" t="s">
        <v>4</v>
      </c>
      <c r="B76" s="2" t="s">
        <v>5</v>
      </c>
      <c r="C76" s="2" t="s">
        <v>151</v>
      </c>
      <c r="D76" s="2" t="s">
        <v>152</v>
      </c>
      <c r="E76" s="4">
        <v>1077856.3400000001</v>
      </c>
      <c r="F76" s="1">
        <v>1</v>
      </c>
    </row>
    <row r="77" spans="1:6" ht="15" thickBot="1" x14ac:dyDescent="0.3">
      <c r="A77" s="2" t="s">
        <v>4</v>
      </c>
      <c r="B77" s="2" t="s">
        <v>5</v>
      </c>
      <c r="C77" s="2" t="s">
        <v>153</v>
      </c>
      <c r="D77" s="2" t="s">
        <v>154</v>
      </c>
      <c r="E77" s="4">
        <v>226573.94</v>
      </c>
      <c r="F77" s="1">
        <v>1</v>
      </c>
    </row>
    <row r="78" spans="1:6" ht="15" thickBot="1" x14ac:dyDescent="0.3">
      <c r="A78" s="2" t="s">
        <v>4</v>
      </c>
      <c r="B78" s="2" t="s">
        <v>5</v>
      </c>
      <c r="C78" s="2" t="s">
        <v>155</v>
      </c>
      <c r="D78" s="2" t="s">
        <v>156</v>
      </c>
      <c r="E78" s="4">
        <v>13580.38</v>
      </c>
      <c r="F78" s="1">
        <v>1</v>
      </c>
    </row>
    <row r="79" spans="1:6" ht="15" thickBot="1" x14ac:dyDescent="0.3">
      <c r="A79" s="2" t="s">
        <v>4</v>
      </c>
      <c r="B79" s="2" t="s">
        <v>5</v>
      </c>
      <c r="C79" s="2" t="s">
        <v>157</v>
      </c>
      <c r="D79" s="2" t="s">
        <v>158</v>
      </c>
      <c r="E79" s="4">
        <v>58792</v>
      </c>
      <c r="F79" s="1">
        <v>1</v>
      </c>
    </row>
    <row r="80" spans="1:6" ht="15" thickBot="1" x14ac:dyDescent="0.3">
      <c r="A80" s="2" t="s">
        <v>4</v>
      </c>
      <c r="B80" s="2" t="s">
        <v>5</v>
      </c>
      <c r="C80" s="2" t="s">
        <v>159</v>
      </c>
      <c r="D80" s="2" t="s">
        <v>160</v>
      </c>
      <c r="E80" s="4">
        <v>458337</v>
      </c>
      <c r="F80" s="1">
        <v>1</v>
      </c>
    </row>
    <row r="81" spans="1:6" ht="15" thickBot="1" x14ac:dyDescent="0.3">
      <c r="A81" s="2" t="s">
        <v>4</v>
      </c>
      <c r="B81" s="2" t="s">
        <v>5</v>
      </c>
      <c r="C81" s="2" t="s">
        <v>161</v>
      </c>
      <c r="D81" s="2" t="s">
        <v>162</v>
      </c>
      <c r="E81" s="4">
        <v>23466.01</v>
      </c>
      <c r="F81" s="1">
        <v>1</v>
      </c>
    </row>
    <row r="82" spans="1:6" ht="15" thickBot="1" x14ac:dyDescent="0.3">
      <c r="A82" s="2" t="s">
        <v>4</v>
      </c>
      <c r="B82" s="2" t="s">
        <v>5</v>
      </c>
      <c r="C82" s="2" t="s">
        <v>163</v>
      </c>
      <c r="D82" s="2" t="s">
        <v>164</v>
      </c>
      <c r="E82" s="4">
        <v>44386.87</v>
      </c>
      <c r="F82" s="1">
        <v>1</v>
      </c>
    </row>
    <row r="83" spans="1:6" ht="15" thickBot="1" x14ac:dyDescent="0.3">
      <c r="A83" s="2" t="s">
        <v>4</v>
      </c>
      <c r="B83" s="2" t="s">
        <v>5</v>
      </c>
      <c r="C83" s="2" t="s">
        <v>165</v>
      </c>
      <c r="D83" s="2" t="s">
        <v>166</v>
      </c>
      <c r="E83" s="4">
        <v>12044845</v>
      </c>
      <c r="F83" s="1">
        <v>1</v>
      </c>
    </row>
    <row r="84" spans="1:6" ht="15" thickBot="1" x14ac:dyDescent="0.3">
      <c r="A84" s="2" t="s">
        <v>4</v>
      </c>
      <c r="B84" s="2" t="s">
        <v>5</v>
      </c>
      <c r="C84" s="2" t="s">
        <v>167</v>
      </c>
      <c r="D84" s="2" t="s">
        <v>168</v>
      </c>
      <c r="E84" s="4">
        <v>0</v>
      </c>
      <c r="F84" s="1">
        <v>1</v>
      </c>
    </row>
    <row r="85" spans="1:6" ht="15" thickBot="1" x14ac:dyDescent="0.3">
      <c r="A85" s="2" t="s">
        <v>4</v>
      </c>
      <c r="B85" s="2" t="s">
        <v>5</v>
      </c>
      <c r="C85" s="2" t="s">
        <v>169</v>
      </c>
      <c r="D85" s="2" t="s">
        <v>170</v>
      </c>
      <c r="E85" s="4">
        <v>242361.43</v>
      </c>
      <c r="F85" s="1">
        <v>1</v>
      </c>
    </row>
    <row r="86" spans="1:6" ht="15" thickBot="1" x14ac:dyDescent="0.3">
      <c r="A86" s="2" t="s">
        <v>4</v>
      </c>
      <c r="B86" s="2" t="s">
        <v>5</v>
      </c>
      <c r="C86" s="2" t="s">
        <v>171</v>
      </c>
      <c r="D86" s="2" t="s">
        <v>172</v>
      </c>
      <c r="E86" s="4">
        <v>5045731.78</v>
      </c>
      <c r="F86" s="1">
        <v>1</v>
      </c>
    </row>
    <row r="87" spans="1:6" ht="15" thickBot="1" x14ac:dyDescent="0.3">
      <c r="A87" s="2" t="s">
        <v>4</v>
      </c>
      <c r="B87" s="2" t="s">
        <v>5</v>
      </c>
      <c r="C87" s="2" t="s">
        <v>173</v>
      </c>
      <c r="D87" s="2" t="s">
        <v>174</v>
      </c>
      <c r="E87" s="4">
        <v>81583.39</v>
      </c>
      <c r="F87" s="1">
        <v>1</v>
      </c>
    </row>
    <row r="88" spans="1:6" ht="15" thickBot="1" x14ac:dyDescent="0.3">
      <c r="A88" s="2" t="s">
        <v>4</v>
      </c>
      <c r="B88" s="2" t="s">
        <v>5</v>
      </c>
      <c r="C88" s="2" t="s">
        <v>175</v>
      </c>
      <c r="D88" s="2" t="s">
        <v>176</v>
      </c>
      <c r="E88" s="4">
        <v>105756.85</v>
      </c>
      <c r="F88" s="1">
        <v>1</v>
      </c>
    </row>
    <row r="89" spans="1:6" ht="15" thickBot="1" x14ac:dyDescent="0.3">
      <c r="A89" s="2" t="s">
        <v>4</v>
      </c>
      <c r="B89" s="2" t="s">
        <v>5</v>
      </c>
      <c r="C89" s="2" t="s">
        <v>177</v>
      </c>
      <c r="D89" s="2" t="s">
        <v>178</v>
      </c>
      <c r="E89" s="4">
        <v>4036712.63</v>
      </c>
      <c r="F89" s="1">
        <v>1</v>
      </c>
    </row>
    <row r="90" spans="1:6" ht="15" thickBot="1" x14ac:dyDescent="0.3">
      <c r="A90" s="2" t="s">
        <v>4</v>
      </c>
      <c r="B90" s="2" t="s">
        <v>5</v>
      </c>
      <c r="C90" s="2" t="s">
        <v>179</v>
      </c>
      <c r="D90" s="2" t="s">
        <v>180</v>
      </c>
      <c r="E90" s="4">
        <v>39636</v>
      </c>
      <c r="F90" s="1">
        <v>1</v>
      </c>
    </row>
    <row r="91" spans="1:6" ht="15" thickBot="1" x14ac:dyDescent="0.3">
      <c r="A91" s="2" t="s">
        <v>4</v>
      </c>
      <c r="B91" s="2" t="s">
        <v>5</v>
      </c>
      <c r="C91" s="2" t="s">
        <v>181</v>
      </c>
      <c r="D91" s="2" t="s">
        <v>182</v>
      </c>
      <c r="E91" s="4">
        <v>27422.6</v>
      </c>
      <c r="F91" s="1">
        <v>1</v>
      </c>
    </row>
    <row r="92" spans="1:6" ht="15" thickBot="1" x14ac:dyDescent="0.3">
      <c r="A92" s="2" t="s">
        <v>4</v>
      </c>
      <c r="B92" s="2" t="s">
        <v>5</v>
      </c>
      <c r="C92" s="2" t="s">
        <v>183</v>
      </c>
      <c r="D92" s="2" t="s">
        <v>184</v>
      </c>
      <c r="E92" s="4">
        <v>451489.99</v>
      </c>
      <c r="F92" s="1">
        <v>1</v>
      </c>
    </row>
    <row r="93" spans="1:6" ht="15" thickBot="1" x14ac:dyDescent="0.3">
      <c r="A93" s="2" t="s">
        <v>4</v>
      </c>
      <c r="B93" s="2" t="s">
        <v>5</v>
      </c>
      <c r="C93" s="2" t="s">
        <v>185</v>
      </c>
      <c r="D93" s="2" t="s">
        <v>186</v>
      </c>
      <c r="E93" s="4">
        <v>281656.25</v>
      </c>
      <c r="F93" s="1">
        <v>1</v>
      </c>
    </row>
    <row r="94" spans="1:6" ht="15" thickBot="1" x14ac:dyDescent="0.3">
      <c r="A94" s="2" t="s">
        <v>4</v>
      </c>
      <c r="B94" s="2" t="s">
        <v>5</v>
      </c>
      <c r="C94" s="2" t="s">
        <v>187</v>
      </c>
      <c r="D94" s="2" t="s">
        <v>188</v>
      </c>
      <c r="E94" s="4">
        <v>255024.35</v>
      </c>
      <c r="F94" s="1">
        <v>1</v>
      </c>
    </row>
    <row r="95" spans="1:6" ht="15" thickBot="1" x14ac:dyDescent="0.3">
      <c r="A95" s="2" t="s">
        <v>4</v>
      </c>
      <c r="B95" s="2" t="s">
        <v>5</v>
      </c>
      <c r="C95" s="2" t="s">
        <v>189</v>
      </c>
      <c r="D95" s="2" t="s">
        <v>190</v>
      </c>
      <c r="E95" s="4">
        <v>937000</v>
      </c>
      <c r="F95" s="1">
        <v>1</v>
      </c>
    </row>
    <row r="96" spans="1:6" ht="15" thickBot="1" x14ac:dyDescent="0.3">
      <c r="A96" s="2" t="s">
        <v>4</v>
      </c>
      <c r="B96" s="2" t="s">
        <v>5</v>
      </c>
      <c r="C96" s="2" t="s">
        <v>191</v>
      </c>
      <c r="D96" s="2" t="s">
        <v>192</v>
      </c>
      <c r="E96" s="4">
        <v>1761314.22</v>
      </c>
      <c r="F96" s="1">
        <v>1</v>
      </c>
    </row>
    <row r="97" spans="1:6" ht="15" thickBot="1" x14ac:dyDescent="0.3">
      <c r="A97" s="2" t="s">
        <v>4</v>
      </c>
      <c r="B97" s="2" t="s">
        <v>5</v>
      </c>
      <c r="C97" s="2" t="s">
        <v>193</v>
      </c>
      <c r="D97" s="2" t="s">
        <v>194</v>
      </c>
      <c r="E97" s="4">
        <v>1498270.33</v>
      </c>
      <c r="F97" s="1">
        <v>1</v>
      </c>
    </row>
    <row r="98" spans="1:6" ht="15" thickBot="1" x14ac:dyDescent="0.3">
      <c r="A98" s="2" t="s">
        <v>4</v>
      </c>
      <c r="B98" s="2" t="s">
        <v>5</v>
      </c>
      <c r="C98" s="2" t="s">
        <v>195</v>
      </c>
      <c r="D98" s="2" t="s">
        <v>196</v>
      </c>
      <c r="E98" s="4">
        <v>1864818.79</v>
      </c>
      <c r="F98" s="1">
        <v>1</v>
      </c>
    </row>
    <row r="99" spans="1:6" ht="15" thickBot="1" x14ac:dyDescent="0.3">
      <c r="A99" s="2" t="s">
        <v>4</v>
      </c>
      <c r="B99" s="2" t="s">
        <v>5</v>
      </c>
      <c r="C99" s="2" t="s">
        <v>197</v>
      </c>
      <c r="D99" s="2" t="s">
        <v>198</v>
      </c>
      <c r="E99" s="4">
        <v>7135471.1299999999</v>
      </c>
      <c r="F99" s="1">
        <v>1</v>
      </c>
    </row>
    <row r="100" spans="1:6" ht="15" thickBot="1" x14ac:dyDescent="0.3">
      <c r="A100" s="2" t="s">
        <v>4</v>
      </c>
      <c r="B100" s="2" t="s">
        <v>5</v>
      </c>
      <c r="C100" s="2" t="s">
        <v>199</v>
      </c>
      <c r="D100" s="2" t="s">
        <v>200</v>
      </c>
      <c r="E100" s="4">
        <v>502786.41</v>
      </c>
      <c r="F100" s="1">
        <v>1</v>
      </c>
    </row>
    <row r="101" spans="1:6" ht="15" thickBot="1" x14ac:dyDescent="0.3">
      <c r="A101" s="2" t="s">
        <v>4</v>
      </c>
      <c r="B101" s="2" t="s">
        <v>5</v>
      </c>
      <c r="C101" s="2" t="s">
        <v>201</v>
      </c>
      <c r="D101" s="2" t="s">
        <v>202</v>
      </c>
      <c r="E101" s="4">
        <v>5008639.17</v>
      </c>
      <c r="F101" s="1">
        <v>1</v>
      </c>
    </row>
    <row r="102" spans="1:6" ht="15" thickBot="1" x14ac:dyDescent="0.3">
      <c r="A102" s="2" t="s">
        <v>4</v>
      </c>
      <c r="B102" s="2" t="s">
        <v>5</v>
      </c>
      <c r="C102" s="2" t="s">
        <v>203</v>
      </c>
      <c r="D102" s="2" t="s">
        <v>204</v>
      </c>
      <c r="E102" s="4">
        <v>2763680433.6500001</v>
      </c>
      <c r="F102" s="1">
        <v>1</v>
      </c>
    </row>
    <row r="103" spans="1:6" ht="15" thickBot="1" x14ac:dyDescent="0.3">
      <c r="A103" s="2" t="s">
        <v>4</v>
      </c>
      <c r="B103" s="2" t="s">
        <v>5</v>
      </c>
      <c r="C103" s="2" t="s">
        <v>205</v>
      </c>
      <c r="D103" s="2" t="s">
        <v>206</v>
      </c>
      <c r="E103" s="4">
        <v>146134889.12</v>
      </c>
      <c r="F103" s="1">
        <v>1</v>
      </c>
    </row>
    <row r="104" spans="1:6" ht="15" thickBot="1" x14ac:dyDescent="0.3">
      <c r="A104" s="2" t="s">
        <v>4</v>
      </c>
      <c r="B104" s="2" t="s">
        <v>5</v>
      </c>
      <c r="C104" s="2" t="s">
        <v>207</v>
      </c>
      <c r="D104" s="2" t="s">
        <v>208</v>
      </c>
      <c r="E104" s="4">
        <v>827502.89</v>
      </c>
      <c r="F104" s="1">
        <v>1</v>
      </c>
    </row>
    <row r="105" spans="1:6" ht="15" thickBot="1" x14ac:dyDescent="0.3">
      <c r="A105" s="2" t="s">
        <v>4</v>
      </c>
      <c r="B105" s="2" t="s">
        <v>5</v>
      </c>
      <c r="C105" s="2" t="s">
        <v>209</v>
      </c>
      <c r="D105" s="2" t="s">
        <v>210</v>
      </c>
      <c r="E105" s="4">
        <v>-1162110.4099999999</v>
      </c>
      <c r="F105" s="1">
        <v>1</v>
      </c>
    </row>
    <row r="106" spans="1:6" ht="15" thickBot="1" x14ac:dyDescent="0.3">
      <c r="A106" s="2" t="s">
        <v>4</v>
      </c>
      <c r="B106" s="2" t="s">
        <v>5</v>
      </c>
      <c r="C106" s="2" t="s">
        <v>211</v>
      </c>
      <c r="D106" s="2" t="s">
        <v>212</v>
      </c>
      <c r="E106" s="4">
        <v>-148773000</v>
      </c>
      <c r="F106" s="1">
        <v>1</v>
      </c>
    </row>
    <row r="107" spans="1:6" ht="15" thickBot="1" x14ac:dyDescent="0.3">
      <c r="A107" s="2" t="s">
        <v>4</v>
      </c>
      <c r="B107" s="2" t="s">
        <v>5</v>
      </c>
      <c r="C107" s="2" t="s">
        <v>213</v>
      </c>
      <c r="D107" s="2" t="s">
        <v>214</v>
      </c>
      <c r="E107" s="4">
        <v>970068.12</v>
      </c>
      <c r="F107" s="1">
        <v>1</v>
      </c>
    </row>
    <row r="108" spans="1:6" ht="15" thickBot="1" x14ac:dyDescent="0.3">
      <c r="A108" s="2" t="s">
        <v>4</v>
      </c>
      <c r="B108" s="2" t="s">
        <v>5</v>
      </c>
      <c r="C108" s="2" t="s">
        <v>215</v>
      </c>
      <c r="D108" s="2" t="s">
        <v>216</v>
      </c>
      <c r="E108" s="4">
        <v>932659638.05999994</v>
      </c>
      <c r="F108" s="1">
        <v>1</v>
      </c>
    </row>
    <row r="109" spans="1:6" ht="15" thickBot="1" x14ac:dyDescent="0.3">
      <c r="A109" s="2" t="s">
        <v>4</v>
      </c>
      <c r="B109" s="2" t="s">
        <v>5</v>
      </c>
      <c r="C109" s="2" t="s">
        <v>217</v>
      </c>
      <c r="D109" s="2" t="s">
        <v>218</v>
      </c>
      <c r="E109" s="4">
        <v>2428646.08</v>
      </c>
      <c r="F109" s="1">
        <v>1</v>
      </c>
    </row>
    <row r="110" spans="1:6" ht="15" thickBot="1" x14ac:dyDescent="0.3">
      <c r="A110" s="2" t="s">
        <v>4</v>
      </c>
      <c r="B110" s="2" t="s">
        <v>5</v>
      </c>
      <c r="C110" s="2" t="s">
        <v>219</v>
      </c>
      <c r="D110" s="2" t="s">
        <v>220</v>
      </c>
      <c r="E110" s="4">
        <v>1973131.94</v>
      </c>
      <c r="F110" s="1">
        <v>1</v>
      </c>
    </row>
    <row r="111" spans="1:6" ht="15" thickBot="1" x14ac:dyDescent="0.3">
      <c r="A111" s="2" t="s">
        <v>4</v>
      </c>
      <c r="B111" s="2" t="s">
        <v>5</v>
      </c>
      <c r="C111" s="2" t="s">
        <v>221</v>
      </c>
      <c r="D111" s="2" t="s">
        <v>222</v>
      </c>
      <c r="E111" s="4">
        <v>0</v>
      </c>
      <c r="F111" s="1">
        <v>1</v>
      </c>
    </row>
    <row r="112" spans="1:6" ht="15" thickBot="1" x14ac:dyDescent="0.3">
      <c r="A112" s="2" t="s">
        <v>4</v>
      </c>
      <c r="B112" s="2" t="s">
        <v>5</v>
      </c>
      <c r="C112" s="2" t="s">
        <v>223</v>
      </c>
      <c r="D112" s="2" t="s">
        <v>224</v>
      </c>
      <c r="E112" s="4">
        <v>-153.31</v>
      </c>
      <c r="F112" s="1">
        <v>1</v>
      </c>
    </row>
    <row r="113" spans="1:6" ht="15" thickBot="1" x14ac:dyDescent="0.3">
      <c r="A113" s="2" t="s">
        <v>4</v>
      </c>
      <c r="B113" s="2" t="s">
        <v>5</v>
      </c>
      <c r="C113" s="2" t="s">
        <v>225</v>
      </c>
      <c r="D113" s="2" t="s">
        <v>226</v>
      </c>
      <c r="E113" s="4">
        <v>137967302.58000001</v>
      </c>
      <c r="F113" s="1">
        <v>1</v>
      </c>
    </row>
    <row r="114" spans="1:6" ht="15" thickBot="1" x14ac:dyDescent="0.3">
      <c r="A114" s="2" t="s">
        <v>4</v>
      </c>
      <c r="B114" s="2" t="s">
        <v>5</v>
      </c>
      <c r="C114" s="2" t="s">
        <v>227</v>
      </c>
      <c r="D114" s="2" t="s">
        <v>228</v>
      </c>
      <c r="E114" s="4">
        <v>4513899.24</v>
      </c>
      <c r="F114" s="1">
        <v>1</v>
      </c>
    </row>
    <row r="115" spans="1:6" ht="15" thickBot="1" x14ac:dyDescent="0.3">
      <c r="A115" s="2" t="s">
        <v>4</v>
      </c>
      <c r="B115" s="2" t="s">
        <v>5</v>
      </c>
      <c r="C115" s="2" t="s">
        <v>229</v>
      </c>
      <c r="D115" s="2" t="s">
        <v>230</v>
      </c>
      <c r="E115" s="4">
        <v>6660213.9900000002</v>
      </c>
      <c r="F115" s="1">
        <v>1</v>
      </c>
    </row>
    <row r="116" spans="1:6" ht="15" thickBot="1" x14ac:dyDescent="0.3">
      <c r="A116" s="2" t="s">
        <v>4</v>
      </c>
      <c r="B116" s="2" t="s">
        <v>5</v>
      </c>
      <c r="C116" s="2" t="s">
        <v>231</v>
      </c>
      <c r="D116" s="2" t="s">
        <v>232</v>
      </c>
      <c r="E116" s="4">
        <v>1111928.98</v>
      </c>
      <c r="F116" s="1">
        <v>1</v>
      </c>
    </row>
    <row r="117" spans="1:6" ht="15" thickBot="1" x14ac:dyDescent="0.3">
      <c r="A117" s="2" t="s">
        <v>4</v>
      </c>
      <c r="B117" s="2" t="s">
        <v>5</v>
      </c>
      <c r="C117" s="2" t="s">
        <v>233</v>
      </c>
      <c r="D117" s="2" t="s">
        <v>234</v>
      </c>
      <c r="E117" s="4">
        <v>2691335.28</v>
      </c>
      <c r="F117" s="1">
        <v>1</v>
      </c>
    </row>
    <row r="118" spans="1:6" ht="15" thickBot="1" x14ac:dyDescent="0.3">
      <c r="A118" s="2" t="s">
        <v>4</v>
      </c>
      <c r="B118" s="2" t="s">
        <v>5</v>
      </c>
      <c r="C118" s="2" t="s">
        <v>235</v>
      </c>
      <c r="D118" s="2" t="s">
        <v>236</v>
      </c>
      <c r="E118" s="4">
        <v>8001510.9199999999</v>
      </c>
      <c r="F118" s="1">
        <v>1</v>
      </c>
    </row>
    <row r="119" spans="1:6" ht="15" thickBot="1" x14ac:dyDescent="0.3">
      <c r="A119" s="2" t="s">
        <v>4</v>
      </c>
      <c r="B119" s="2" t="s">
        <v>5</v>
      </c>
      <c r="C119" s="2" t="s">
        <v>237</v>
      </c>
      <c r="D119" s="2" t="s">
        <v>238</v>
      </c>
      <c r="E119" s="4">
        <v>1243759.1299999999</v>
      </c>
      <c r="F119" s="1">
        <v>1</v>
      </c>
    </row>
    <row r="120" spans="1:6" ht="15" thickBot="1" x14ac:dyDescent="0.3">
      <c r="A120" s="2" t="s">
        <v>4</v>
      </c>
      <c r="B120" s="2" t="s">
        <v>5</v>
      </c>
      <c r="C120" s="2" t="s">
        <v>239</v>
      </c>
      <c r="D120" s="2" t="s">
        <v>240</v>
      </c>
      <c r="E120" s="4">
        <v>1169762.17</v>
      </c>
      <c r="F120" s="1">
        <v>1</v>
      </c>
    </row>
    <row r="121" spans="1:6" ht="15" thickBot="1" x14ac:dyDescent="0.3">
      <c r="A121" s="2" t="s">
        <v>4</v>
      </c>
      <c r="B121" s="2" t="s">
        <v>5</v>
      </c>
      <c r="C121" s="2" t="s">
        <v>241</v>
      </c>
      <c r="D121" s="2" t="s">
        <v>242</v>
      </c>
      <c r="E121" s="4">
        <v>12828.79</v>
      </c>
      <c r="F121" s="1">
        <v>1</v>
      </c>
    </row>
    <row r="122" spans="1:6" ht="15" thickBot="1" x14ac:dyDescent="0.3">
      <c r="A122" s="2" t="s">
        <v>4</v>
      </c>
      <c r="B122" s="2" t="s">
        <v>5</v>
      </c>
      <c r="C122" s="2" t="s">
        <v>243</v>
      </c>
      <c r="D122" s="2" t="s">
        <v>244</v>
      </c>
      <c r="E122" s="4">
        <v>1946033.46</v>
      </c>
      <c r="F122" s="1">
        <v>1</v>
      </c>
    </row>
    <row r="123" spans="1:6" ht="15" thickBot="1" x14ac:dyDescent="0.3">
      <c r="A123" s="2" t="s">
        <v>4</v>
      </c>
      <c r="B123" s="2" t="s">
        <v>5</v>
      </c>
      <c r="C123" s="2" t="s">
        <v>245</v>
      </c>
      <c r="D123" s="2" t="s">
        <v>246</v>
      </c>
      <c r="E123" s="4">
        <v>125101.86</v>
      </c>
      <c r="F123" s="1">
        <v>1</v>
      </c>
    </row>
    <row r="124" spans="1:6" ht="15" thickBot="1" x14ac:dyDescent="0.3">
      <c r="A124" s="2" t="s">
        <v>4</v>
      </c>
      <c r="B124" s="2" t="s">
        <v>5</v>
      </c>
      <c r="C124" s="2" t="s">
        <v>247</v>
      </c>
      <c r="D124" s="2" t="s">
        <v>248</v>
      </c>
      <c r="E124" s="4">
        <v>5874278.8099999996</v>
      </c>
      <c r="F124" s="1">
        <v>1</v>
      </c>
    </row>
    <row r="125" spans="1:6" ht="15" thickBot="1" x14ac:dyDescent="0.3">
      <c r="A125" s="2" t="s">
        <v>4</v>
      </c>
      <c r="B125" s="2" t="s">
        <v>5</v>
      </c>
      <c r="C125" s="2" t="s">
        <v>249</v>
      </c>
      <c r="D125" s="2" t="s">
        <v>250</v>
      </c>
      <c r="E125" s="4">
        <v>64906.32</v>
      </c>
      <c r="F125" s="1">
        <v>1</v>
      </c>
    </row>
    <row r="126" spans="1:6" ht="15" thickBot="1" x14ac:dyDescent="0.3">
      <c r="A126" s="2" t="s">
        <v>4</v>
      </c>
      <c r="B126" s="2" t="s">
        <v>5</v>
      </c>
      <c r="C126" s="2" t="s">
        <v>251</v>
      </c>
      <c r="D126" s="2" t="s">
        <v>252</v>
      </c>
      <c r="E126" s="4">
        <v>56887157.469999999</v>
      </c>
      <c r="F126" s="1">
        <v>1</v>
      </c>
    </row>
    <row r="127" spans="1:6" ht="15" thickBot="1" x14ac:dyDescent="0.3">
      <c r="A127" s="2" t="s">
        <v>4</v>
      </c>
      <c r="B127" s="2" t="s">
        <v>5</v>
      </c>
      <c r="C127" s="2" t="s">
        <v>253</v>
      </c>
      <c r="D127" s="2" t="s">
        <v>254</v>
      </c>
      <c r="E127" s="4">
        <v>438739</v>
      </c>
      <c r="F127" s="1">
        <v>1</v>
      </c>
    </row>
    <row r="128" spans="1:6" ht="15" thickBot="1" x14ac:dyDescent="0.3">
      <c r="A128" s="2" t="s">
        <v>4</v>
      </c>
      <c r="B128" s="2" t="s">
        <v>5</v>
      </c>
      <c r="C128" s="2" t="s">
        <v>255</v>
      </c>
      <c r="D128" s="2" t="s">
        <v>256</v>
      </c>
      <c r="E128" s="4">
        <v>475081.66</v>
      </c>
      <c r="F128" s="1">
        <v>1</v>
      </c>
    </row>
    <row r="129" spans="1:6" ht="15" thickBot="1" x14ac:dyDescent="0.3">
      <c r="A129" s="2" t="s">
        <v>4</v>
      </c>
      <c r="B129" s="2" t="s">
        <v>5</v>
      </c>
      <c r="C129" s="2" t="s">
        <v>257</v>
      </c>
      <c r="D129" s="2" t="s">
        <v>258</v>
      </c>
      <c r="E129" s="4">
        <v>3507589.83</v>
      </c>
      <c r="F129" s="1">
        <v>1</v>
      </c>
    </row>
    <row r="130" spans="1:6" ht="15" thickBot="1" x14ac:dyDescent="0.3">
      <c r="A130" s="2" t="s">
        <v>4</v>
      </c>
      <c r="B130" s="2" t="s">
        <v>5</v>
      </c>
      <c r="C130" s="2" t="s">
        <v>259</v>
      </c>
      <c r="D130" s="2" t="s">
        <v>260</v>
      </c>
      <c r="E130" s="4">
        <v>4987108.4000000004</v>
      </c>
      <c r="F130" s="1">
        <v>1</v>
      </c>
    </row>
    <row r="131" spans="1:6" ht="15" thickBot="1" x14ac:dyDescent="0.3">
      <c r="A131" s="2" t="s">
        <v>4</v>
      </c>
      <c r="B131" s="2" t="s">
        <v>5</v>
      </c>
      <c r="C131" s="2" t="s">
        <v>261</v>
      </c>
      <c r="D131" s="2" t="s">
        <v>262</v>
      </c>
      <c r="E131" s="4">
        <v>55574036.289999999</v>
      </c>
      <c r="F131" s="1">
        <v>1</v>
      </c>
    </row>
    <row r="132" spans="1:6" ht="15" thickBot="1" x14ac:dyDescent="0.3">
      <c r="A132" s="2" t="s">
        <v>4</v>
      </c>
      <c r="B132" s="2" t="s">
        <v>5</v>
      </c>
      <c r="C132" s="2" t="s">
        <v>263</v>
      </c>
      <c r="D132" s="2" t="s">
        <v>264</v>
      </c>
      <c r="E132" s="4">
        <v>10294654.74</v>
      </c>
      <c r="F132" s="1">
        <v>1</v>
      </c>
    </row>
    <row r="133" spans="1:6" ht="15" thickBot="1" x14ac:dyDescent="0.3">
      <c r="A133" s="2" t="s">
        <v>4</v>
      </c>
      <c r="B133" s="2" t="s">
        <v>5</v>
      </c>
      <c r="C133" s="2" t="s">
        <v>265</v>
      </c>
      <c r="D133" s="2" t="s">
        <v>266</v>
      </c>
      <c r="E133" s="4">
        <v>42660.39</v>
      </c>
      <c r="F133" s="1">
        <v>1</v>
      </c>
    </row>
    <row r="134" spans="1:6" ht="15" thickBot="1" x14ac:dyDescent="0.3">
      <c r="A134" s="2" t="s">
        <v>4</v>
      </c>
      <c r="B134" s="2" t="s">
        <v>5</v>
      </c>
      <c r="C134" s="2" t="s">
        <v>267</v>
      </c>
      <c r="D134" s="2" t="s">
        <v>268</v>
      </c>
      <c r="E134" s="4">
        <v>-781700.48</v>
      </c>
      <c r="F134" s="1">
        <v>1</v>
      </c>
    </row>
    <row r="135" spans="1:6" ht="15" thickBot="1" x14ac:dyDescent="0.3">
      <c r="A135" s="2" t="s">
        <v>4</v>
      </c>
      <c r="B135" s="2" t="s">
        <v>5</v>
      </c>
      <c r="C135" s="2" t="s">
        <v>269</v>
      </c>
      <c r="D135" s="2" t="s">
        <v>270</v>
      </c>
      <c r="E135" s="4">
        <v>177933.52</v>
      </c>
      <c r="F135" s="1">
        <v>1</v>
      </c>
    </row>
    <row r="136" spans="1:6" ht="15" thickBot="1" x14ac:dyDescent="0.3">
      <c r="A136" s="2" t="s">
        <v>4</v>
      </c>
      <c r="B136" s="2" t="s">
        <v>5</v>
      </c>
      <c r="C136" s="2" t="s">
        <v>271</v>
      </c>
      <c r="D136" s="2" t="s">
        <v>272</v>
      </c>
      <c r="E136" s="4">
        <v>4034504.37</v>
      </c>
      <c r="F136" s="1">
        <v>1</v>
      </c>
    </row>
    <row r="137" spans="1:6" ht="15" thickBot="1" x14ac:dyDescent="0.3">
      <c r="A137" s="2" t="s">
        <v>4</v>
      </c>
      <c r="B137" s="2" t="s">
        <v>5</v>
      </c>
      <c r="C137" s="2" t="s">
        <v>273</v>
      </c>
      <c r="D137" s="2" t="s">
        <v>274</v>
      </c>
      <c r="E137" s="4">
        <v>75610684</v>
      </c>
      <c r="F137" s="1">
        <v>1</v>
      </c>
    </row>
    <row r="138" spans="1:6" ht="15" thickBot="1" x14ac:dyDescent="0.3">
      <c r="A138" s="2" t="s">
        <v>4</v>
      </c>
      <c r="B138" s="2" t="s">
        <v>5</v>
      </c>
      <c r="C138" s="2" t="s">
        <v>275</v>
      </c>
      <c r="D138" s="2" t="s">
        <v>276</v>
      </c>
      <c r="E138" s="4">
        <v>-1233252907.8800001</v>
      </c>
      <c r="F138" s="1">
        <v>1</v>
      </c>
    </row>
    <row r="139" spans="1:6" ht="15" thickBot="1" x14ac:dyDescent="0.3">
      <c r="A139" s="2" t="s">
        <v>4</v>
      </c>
      <c r="B139" s="2" t="s">
        <v>5</v>
      </c>
      <c r="C139" s="2" t="s">
        <v>277</v>
      </c>
      <c r="D139" s="2" t="s">
        <v>278</v>
      </c>
      <c r="E139" s="4">
        <v>-21898218.18</v>
      </c>
      <c r="F139" s="1">
        <v>1</v>
      </c>
    </row>
    <row r="140" spans="1:6" ht="15" thickBot="1" x14ac:dyDescent="0.3">
      <c r="A140" s="2" t="s">
        <v>4</v>
      </c>
      <c r="B140" s="2" t="s">
        <v>5</v>
      </c>
      <c r="C140" s="2" t="s">
        <v>279</v>
      </c>
      <c r="D140" s="2" t="s">
        <v>280</v>
      </c>
      <c r="E140" s="4">
        <v>4891395.8</v>
      </c>
      <c r="F140" s="1">
        <v>1</v>
      </c>
    </row>
    <row r="141" spans="1:6" ht="15" thickBot="1" x14ac:dyDescent="0.3">
      <c r="A141" s="2" t="s">
        <v>4</v>
      </c>
      <c r="B141" s="2" t="s">
        <v>5</v>
      </c>
      <c r="C141" s="2" t="s">
        <v>281</v>
      </c>
      <c r="D141" s="2" t="s">
        <v>282</v>
      </c>
      <c r="E141" s="4">
        <v>1397568.02</v>
      </c>
      <c r="F141" s="1">
        <v>1</v>
      </c>
    </row>
    <row r="142" spans="1:6" ht="15" thickBot="1" x14ac:dyDescent="0.3">
      <c r="A142" s="2" t="s">
        <v>4</v>
      </c>
      <c r="B142" s="2" t="s">
        <v>5</v>
      </c>
      <c r="C142" s="2" t="s">
        <v>283</v>
      </c>
      <c r="D142" s="2" t="s">
        <v>284</v>
      </c>
      <c r="E142" s="4">
        <v>-3549212.15</v>
      </c>
      <c r="F142" s="1">
        <v>1</v>
      </c>
    </row>
    <row r="143" spans="1:6" ht="15" thickBot="1" x14ac:dyDescent="0.3">
      <c r="A143" s="2" t="s">
        <v>4</v>
      </c>
      <c r="B143" s="2" t="s">
        <v>5</v>
      </c>
      <c r="C143" s="2" t="s">
        <v>285</v>
      </c>
      <c r="D143" s="2" t="s">
        <v>286</v>
      </c>
      <c r="E143" s="4">
        <v>-8744096.9199999999</v>
      </c>
      <c r="F143" s="1">
        <v>1</v>
      </c>
    </row>
    <row r="144" spans="1:6" ht="15" thickBot="1" x14ac:dyDescent="0.3">
      <c r="A144" s="2" t="s">
        <v>4</v>
      </c>
      <c r="B144" s="2" t="s">
        <v>5</v>
      </c>
      <c r="C144" s="2" t="s">
        <v>287</v>
      </c>
      <c r="D144" s="2" t="s">
        <v>288</v>
      </c>
      <c r="E144" s="4">
        <v>-15906.18</v>
      </c>
      <c r="F144" s="1">
        <v>1</v>
      </c>
    </row>
    <row r="145" spans="1:6" ht="15" thickBot="1" x14ac:dyDescent="0.3">
      <c r="A145" s="2" t="s">
        <v>4</v>
      </c>
      <c r="B145" s="2" t="s">
        <v>5</v>
      </c>
      <c r="C145" s="2" t="s">
        <v>289</v>
      </c>
      <c r="D145" s="2" t="s">
        <v>290</v>
      </c>
      <c r="E145" s="4">
        <v>202000</v>
      </c>
      <c r="F145" s="1">
        <v>1</v>
      </c>
    </row>
    <row r="146" spans="1:6" ht="15" thickBot="1" x14ac:dyDescent="0.3">
      <c r="A146" s="2" t="s">
        <v>4</v>
      </c>
      <c r="B146" s="2" t="s">
        <v>5</v>
      </c>
      <c r="C146" s="2" t="s">
        <v>291</v>
      </c>
      <c r="D146" s="2" t="s">
        <v>292</v>
      </c>
      <c r="E146" s="4">
        <v>511390.67</v>
      </c>
      <c r="F146" s="1">
        <v>1</v>
      </c>
    </row>
    <row r="147" spans="1:6" ht="15" thickBot="1" x14ac:dyDescent="0.3">
      <c r="A147" s="2" t="s">
        <v>4</v>
      </c>
      <c r="B147" s="2" t="s">
        <v>5</v>
      </c>
      <c r="C147" s="2" t="s">
        <v>293</v>
      </c>
      <c r="D147" s="2" t="s">
        <v>294</v>
      </c>
      <c r="E147" s="4">
        <v>10149665.9</v>
      </c>
      <c r="F147" s="1">
        <v>1</v>
      </c>
    </row>
    <row r="148" spans="1:6" ht="15" thickBot="1" x14ac:dyDescent="0.3">
      <c r="A148" s="2" t="s">
        <v>4</v>
      </c>
      <c r="B148" s="2" t="s">
        <v>5</v>
      </c>
      <c r="C148" s="2" t="s">
        <v>295</v>
      </c>
      <c r="D148" s="2" t="s">
        <v>296</v>
      </c>
      <c r="E148" s="4">
        <v>1270238.76</v>
      </c>
      <c r="F148" s="1">
        <v>1</v>
      </c>
    </row>
    <row r="149" spans="1:6" ht="15" thickBot="1" x14ac:dyDescent="0.3">
      <c r="A149" s="2" t="s">
        <v>4</v>
      </c>
      <c r="B149" s="2" t="s">
        <v>5</v>
      </c>
      <c r="C149" s="2" t="s">
        <v>297</v>
      </c>
      <c r="D149" s="2" t="s">
        <v>298</v>
      </c>
      <c r="E149" s="4">
        <v>137405.20000000001</v>
      </c>
      <c r="F149" s="1">
        <v>1</v>
      </c>
    </row>
    <row r="150" spans="1:6" ht="15" thickBot="1" x14ac:dyDescent="0.3">
      <c r="A150" s="2" t="s">
        <v>4</v>
      </c>
      <c r="B150" s="2" t="s">
        <v>5</v>
      </c>
      <c r="C150" s="2" t="s">
        <v>299</v>
      </c>
      <c r="D150" s="2" t="s">
        <v>300</v>
      </c>
      <c r="E150" s="4">
        <v>-79952.259999999995</v>
      </c>
      <c r="F150" s="1">
        <v>1</v>
      </c>
    </row>
    <row r="151" spans="1:6" ht="15" thickBot="1" x14ac:dyDescent="0.3">
      <c r="A151" s="2" t="s">
        <v>4</v>
      </c>
      <c r="B151" s="2" t="s">
        <v>5</v>
      </c>
      <c r="C151" s="2" t="s">
        <v>301</v>
      </c>
      <c r="D151" s="2" t="s">
        <v>302</v>
      </c>
      <c r="E151" s="4">
        <v>118862.51</v>
      </c>
      <c r="F151" s="1">
        <v>1</v>
      </c>
    </row>
    <row r="152" spans="1:6" ht="15" thickBot="1" x14ac:dyDescent="0.3">
      <c r="A152" s="2" t="s">
        <v>4</v>
      </c>
      <c r="B152" s="2" t="s">
        <v>5</v>
      </c>
      <c r="C152" s="2" t="s">
        <v>303</v>
      </c>
      <c r="D152" s="2" t="s">
        <v>304</v>
      </c>
      <c r="E152" s="4">
        <v>-1033.52</v>
      </c>
      <c r="F152" s="1">
        <v>1</v>
      </c>
    </row>
    <row r="153" spans="1:6" ht="15" thickBot="1" x14ac:dyDescent="0.3">
      <c r="A153" s="2" t="s">
        <v>4</v>
      </c>
      <c r="B153" s="2" t="s">
        <v>5</v>
      </c>
      <c r="C153" s="2" t="s">
        <v>305</v>
      </c>
      <c r="D153" s="2" t="s">
        <v>306</v>
      </c>
      <c r="E153" s="4">
        <v>-4521850.93</v>
      </c>
      <c r="F153" s="1">
        <v>1</v>
      </c>
    </row>
    <row r="154" spans="1:6" ht="15" thickBot="1" x14ac:dyDescent="0.3">
      <c r="A154" s="2" t="s">
        <v>4</v>
      </c>
      <c r="B154" s="2" t="s">
        <v>5</v>
      </c>
      <c r="C154" s="2" t="s">
        <v>307</v>
      </c>
      <c r="D154" s="2" t="s">
        <v>308</v>
      </c>
      <c r="E154" s="4">
        <v>-17093311.82</v>
      </c>
      <c r="F154" s="1">
        <v>1</v>
      </c>
    </row>
    <row r="155" spans="1:6" ht="15" thickBot="1" x14ac:dyDescent="0.3">
      <c r="A155" s="2" t="s">
        <v>4</v>
      </c>
      <c r="B155" s="2" t="s">
        <v>5</v>
      </c>
      <c r="C155" s="2" t="s">
        <v>309</v>
      </c>
      <c r="D155" s="2" t="s">
        <v>304</v>
      </c>
      <c r="E155" s="4">
        <v>764394.96</v>
      </c>
      <c r="F155" s="1">
        <v>1</v>
      </c>
    </row>
    <row r="156" spans="1:6" ht="15" thickBot="1" x14ac:dyDescent="0.3">
      <c r="A156" s="2" t="s">
        <v>4</v>
      </c>
      <c r="B156" s="2" t="s">
        <v>5</v>
      </c>
      <c r="C156" s="2" t="s">
        <v>310</v>
      </c>
      <c r="D156" s="2" t="s">
        <v>311</v>
      </c>
      <c r="E156" s="4">
        <v>741711</v>
      </c>
      <c r="F156" s="1">
        <v>1</v>
      </c>
    </row>
    <row r="157" spans="1:6" ht="15" thickBot="1" x14ac:dyDescent="0.3">
      <c r="A157" s="2" t="s">
        <v>4</v>
      </c>
      <c r="B157" s="2" t="s">
        <v>5</v>
      </c>
      <c r="C157" s="2" t="s">
        <v>312</v>
      </c>
      <c r="D157" s="2" t="s">
        <v>313</v>
      </c>
      <c r="E157" s="4">
        <v>258384</v>
      </c>
      <c r="F157" s="1">
        <v>1</v>
      </c>
    </row>
    <row r="158" spans="1:6" ht="15" thickBot="1" x14ac:dyDescent="0.3">
      <c r="A158" s="2" t="s">
        <v>4</v>
      </c>
      <c r="B158" s="2" t="s">
        <v>5</v>
      </c>
      <c r="C158" s="2" t="s">
        <v>314</v>
      </c>
      <c r="D158" s="2" t="s">
        <v>315</v>
      </c>
      <c r="E158" s="4">
        <v>411607</v>
      </c>
      <c r="F158" s="1">
        <v>1</v>
      </c>
    </row>
    <row r="159" spans="1:6" ht="15" thickBot="1" x14ac:dyDescent="0.3">
      <c r="A159" s="2" t="s">
        <v>4</v>
      </c>
      <c r="B159" s="2" t="s">
        <v>5</v>
      </c>
      <c r="C159" s="2" t="s">
        <v>316</v>
      </c>
      <c r="D159" s="2" t="s">
        <v>317</v>
      </c>
      <c r="E159" s="4">
        <v>10223255.380000001</v>
      </c>
      <c r="F159" s="1">
        <v>1</v>
      </c>
    </row>
    <row r="160" spans="1:6" ht="15" thickBot="1" x14ac:dyDescent="0.3">
      <c r="A160" s="2" t="s">
        <v>4</v>
      </c>
      <c r="B160" s="2" t="s">
        <v>5</v>
      </c>
      <c r="C160" s="2" t="s">
        <v>318</v>
      </c>
      <c r="D160" s="2" t="s">
        <v>319</v>
      </c>
      <c r="E160" s="4">
        <v>1037664.64</v>
      </c>
      <c r="F160" s="1">
        <v>1</v>
      </c>
    </row>
    <row r="161" spans="1:6" ht="15" thickBot="1" x14ac:dyDescent="0.3">
      <c r="A161" s="2" t="s">
        <v>4</v>
      </c>
      <c r="B161" s="2" t="s">
        <v>5</v>
      </c>
      <c r="C161" s="2" t="s">
        <v>320</v>
      </c>
      <c r="D161" s="2" t="s">
        <v>321</v>
      </c>
      <c r="E161" s="4">
        <v>1348297</v>
      </c>
      <c r="F161" s="1">
        <v>1</v>
      </c>
    </row>
    <row r="162" spans="1:6" ht="15" thickBot="1" x14ac:dyDescent="0.3">
      <c r="A162" s="2" t="s">
        <v>4</v>
      </c>
      <c r="B162" s="2" t="s">
        <v>5</v>
      </c>
      <c r="C162" s="2" t="s">
        <v>322</v>
      </c>
      <c r="D162" s="2" t="s">
        <v>323</v>
      </c>
      <c r="E162" s="4">
        <v>118862617.16</v>
      </c>
      <c r="F162" s="1">
        <v>1</v>
      </c>
    </row>
    <row r="163" spans="1:6" ht="15" thickBot="1" x14ac:dyDescent="0.3">
      <c r="A163" s="2" t="s">
        <v>4</v>
      </c>
      <c r="B163" s="2" t="s">
        <v>5</v>
      </c>
      <c r="C163" s="2" t="s">
        <v>324</v>
      </c>
      <c r="D163" s="2" t="s">
        <v>325</v>
      </c>
      <c r="E163" s="4">
        <v>0.01</v>
      </c>
      <c r="F163" s="1">
        <v>1</v>
      </c>
    </row>
    <row r="164" spans="1:6" ht="15" thickBot="1" x14ac:dyDescent="0.3">
      <c r="A164" s="2" t="s">
        <v>4</v>
      </c>
      <c r="B164" s="2" t="s">
        <v>5</v>
      </c>
      <c r="C164" s="2" t="s">
        <v>326</v>
      </c>
      <c r="D164" s="2" t="s">
        <v>327</v>
      </c>
      <c r="E164" s="4">
        <v>13944398.949999999</v>
      </c>
      <c r="F164" s="1">
        <v>1</v>
      </c>
    </row>
    <row r="165" spans="1:6" ht="15" thickBot="1" x14ac:dyDescent="0.3">
      <c r="A165" s="2" t="s">
        <v>4</v>
      </c>
      <c r="B165" s="2" t="s">
        <v>5</v>
      </c>
      <c r="C165" s="2" t="s">
        <v>328</v>
      </c>
      <c r="D165" s="2" t="s">
        <v>329</v>
      </c>
      <c r="E165" s="4">
        <v>3278822.16</v>
      </c>
      <c r="F165" s="1">
        <v>1</v>
      </c>
    </row>
    <row r="166" spans="1:6" ht="15" thickBot="1" x14ac:dyDescent="0.3">
      <c r="A166" s="2" t="s">
        <v>4</v>
      </c>
      <c r="B166" s="2" t="s">
        <v>5</v>
      </c>
      <c r="C166" s="2" t="s">
        <v>330</v>
      </c>
      <c r="D166" s="2" t="s">
        <v>331</v>
      </c>
      <c r="E166" s="4">
        <v>179077.21</v>
      </c>
      <c r="F166" s="1">
        <v>1</v>
      </c>
    </row>
    <row r="167" spans="1:6" ht="15" thickBot="1" x14ac:dyDescent="0.3">
      <c r="A167" s="2" t="s">
        <v>4</v>
      </c>
      <c r="B167" s="2" t="s">
        <v>5</v>
      </c>
      <c r="C167" s="2" t="s">
        <v>332</v>
      </c>
      <c r="D167" s="2" t="s">
        <v>333</v>
      </c>
      <c r="E167" s="4">
        <v>0.04</v>
      </c>
      <c r="F167" s="1">
        <v>1</v>
      </c>
    </row>
    <row r="168" spans="1:6" ht="15" thickBot="1" x14ac:dyDescent="0.3">
      <c r="A168" s="2" t="s">
        <v>4</v>
      </c>
      <c r="B168" s="2" t="s">
        <v>5</v>
      </c>
      <c r="C168" s="2" t="s">
        <v>334</v>
      </c>
      <c r="D168" s="2" t="s">
        <v>335</v>
      </c>
      <c r="E168" s="4">
        <v>-58122375.82</v>
      </c>
      <c r="F168" s="1">
        <v>1</v>
      </c>
    </row>
    <row r="169" spans="1:6" ht="15" thickBot="1" x14ac:dyDescent="0.3">
      <c r="A169" s="2" t="s">
        <v>4</v>
      </c>
      <c r="B169" s="2" t="s">
        <v>5</v>
      </c>
      <c r="C169" s="2" t="s">
        <v>336</v>
      </c>
      <c r="D169" s="2" t="s">
        <v>337</v>
      </c>
      <c r="E169" s="4">
        <v>-5771867.7599999998</v>
      </c>
      <c r="F169" s="1">
        <v>1</v>
      </c>
    </row>
    <row r="170" spans="1:6" ht="15" thickBot="1" x14ac:dyDescent="0.3">
      <c r="A170" s="2" t="s">
        <v>4</v>
      </c>
      <c r="B170" s="2" t="s">
        <v>5</v>
      </c>
      <c r="C170" s="2" t="s">
        <v>338</v>
      </c>
      <c r="D170" s="2" t="s">
        <v>339</v>
      </c>
      <c r="E170" s="4">
        <v>574746.93000000005</v>
      </c>
      <c r="F170" s="1">
        <v>1</v>
      </c>
    </row>
    <row r="171" spans="1:6" ht="15" thickBot="1" x14ac:dyDescent="0.3">
      <c r="A171" s="2" t="s">
        <v>4</v>
      </c>
      <c r="B171" s="2" t="s">
        <v>5</v>
      </c>
      <c r="C171" s="2" t="s">
        <v>340</v>
      </c>
      <c r="D171" s="2" t="s">
        <v>341</v>
      </c>
      <c r="E171" s="4">
        <v>63942.15</v>
      </c>
      <c r="F171" s="1">
        <v>1</v>
      </c>
    </row>
    <row r="172" spans="1:6" ht="15" thickBot="1" x14ac:dyDescent="0.3">
      <c r="A172" s="2" t="s">
        <v>4</v>
      </c>
      <c r="B172" s="2" t="s">
        <v>5</v>
      </c>
      <c r="C172" s="2" t="s">
        <v>342</v>
      </c>
      <c r="D172" s="2" t="s">
        <v>343</v>
      </c>
      <c r="E172" s="4">
        <v>-1550386.86</v>
      </c>
      <c r="F172" s="1">
        <v>1</v>
      </c>
    </row>
    <row r="173" spans="1:6" ht="15" thickBot="1" x14ac:dyDescent="0.3">
      <c r="A173" s="2" t="s">
        <v>4</v>
      </c>
      <c r="B173" s="2" t="s">
        <v>5</v>
      </c>
      <c r="C173" s="2" t="s">
        <v>344</v>
      </c>
      <c r="D173" s="2" t="s">
        <v>345</v>
      </c>
      <c r="E173" s="4">
        <v>0.01</v>
      </c>
      <c r="F173" s="1">
        <v>1</v>
      </c>
    </row>
    <row r="174" spans="1:6" ht="15" thickBot="1" x14ac:dyDescent="0.3">
      <c r="A174" s="2" t="s">
        <v>4</v>
      </c>
      <c r="B174" s="2" t="s">
        <v>5</v>
      </c>
      <c r="C174" s="2" t="s">
        <v>346</v>
      </c>
      <c r="D174" s="2" t="s">
        <v>347</v>
      </c>
      <c r="E174" s="4">
        <v>25190593.41</v>
      </c>
      <c r="F174" s="1">
        <v>1</v>
      </c>
    </row>
    <row r="175" spans="1:6" ht="15" thickBot="1" x14ac:dyDescent="0.3">
      <c r="A175" s="2" t="s">
        <v>4</v>
      </c>
      <c r="B175" s="2" t="s">
        <v>5</v>
      </c>
      <c r="C175" s="2" t="s">
        <v>348</v>
      </c>
      <c r="D175" s="2" t="s">
        <v>349</v>
      </c>
      <c r="E175" s="4">
        <v>4110155.22</v>
      </c>
      <c r="F175" s="1">
        <v>1</v>
      </c>
    </row>
    <row r="176" spans="1:6" ht="15" thickBot="1" x14ac:dyDescent="0.3">
      <c r="A176" s="2" t="s">
        <v>4</v>
      </c>
      <c r="B176" s="2" t="s">
        <v>5</v>
      </c>
      <c r="C176" s="2" t="s">
        <v>350</v>
      </c>
      <c r="D176" s="2" t="s">
        <v>351</v>
      </c>
      <c r="E176" s="4">
        <v>298277.24</v>
      </c>
      <c r="F176" s="1">
        <v>1</v>
      </c>
    </row>
    <row r="177" spans="1:6" ht="15" thickBot="1" x14ac:dyDescent="0.3">
      <c r="A177" s="2" t="s">
        <v>4</v>
      </c>
      <c r="B177" s="2" t="s">
        <v>5</v>
      </c>
      <c r="C177" s="2" t="s">
        <v>352</v>
      </c>
      <c r="D177" s="2" t="s">
        <v>353</v>
      </c>
      <c r="E177" s="4">
        <v>109948061</v>
      </c>
      <c r="F177" s="1">
        <v>1</v>
      </c>
    </row>
    <row r="178" spans="1:6" ht="15" thickBot="1" x14ac:dyDescent="0.3">
      <c r="A178" s="2" t="s">
        <v>4</v>
      </c>
      <c r="B178" s="2" t="s">
        <v>5</v>
      </c>
      <c r="C178" s="2" t="s">
        <v>354</v>
      </c>
      <c r="D178" s="2" t="s">
        <v>355</v>
      </c>
      <c r="E178" s="4">
        <v>5496319.1900000004</v>
      </c>
      <c r="F178" s="1">
        <v>1</v>
      </c>
    </row>
    <row r="179" spans="1:6" ht="15" thickBot="1" x14ac:dyDescent="0.3">
      <c r="A179" s="2" t="s">
        <v>4</v>
      </c>
      <c r="B179" s="2" t="s">
        <v>5</v>
      </c>
      <c r="C179" s="2" t="s">
        <v>356</v>
      </c>
      <c r="D179" s="2" t="s">
        <v>357</v>
      </c>
      <c r="E179" s="4">
        <v>18892374.23</v>
      </c>
      <c r="F179" s="1">
        <v>1</v>
      </c>
    </row>
    <row r="180" spans="1:6" ht="15" thickBot="1" x14ac:dyDescent="0.3">
      <c r="A180" s="2" t="s">
        <v>4</v>
      </c>
      <c r="B180" s="2" t="s">
        <v>5</v>
      </c>
      <c r="C180" s="2" t="s">
        <v>358</v>
      </c>
      <c r="D180" s="2" t="s">
        <v>359</v>
      </c>
      <c r="E180" s="4">
        <v>19284199.789999999</v>
      </c>
      <c r="F180" s="1">
        <v>1</v>
      </c>
    </row>
    <row r="181" spans="1:6" ht="15" thickBot="1" x14ac:dyDescent="0.3">
      <c r="A181" s="2" t="s">
        <v>4</v>
      </c>
      <c r="B181" s="2" t="s">
        <v>5</v>
      </c>
      <c r="C181" s="2" t="s">
        <v>360</v>
      </c>
      <c r="D181" s="2" t="s">
        <v>361</v>
      </c>
      <c r="E181" s="4">
        <v>-89089.73</v>
      </c>
      <c r="F181" s="1">
        <v>1</v>
      </c>
    </row>
    <row r="182" spans="1:6" ht="15" thickBot="1" x14ac:dyDescent="0.3">
      <c r="A182" s="2" t="s">
        <v>4</v>
      </c>
      <c r="B182" s="2" t="s">
        <v>5</v>
      </c>
      <c r="C182" s="2" t="s">
        <v>362</v>
      </c>
      <c r="D182" s="2" t="s">
        <v>363</v>
      </c>
      <c r="E182" s="4">
        <v>1110363.26</v>
      </c>
      <c r="F182" s="1">
        <v>1</v>
      </c>
    </row>
    <row r="183" spans="1:6" ht="15" thickBot="1" x14ac:dyDescent="0.3">
      <c r="A183" s="2" t="s">
        <v>4</v>
      </c>
      <c r="B183" s="2" t="s">
        <v>5</v>
      </c>
      <c r="C183" s="2" t="s">
        <v>364</v>
      </c>
      <c r="D183" s="2" t="s">
        <v>365</v>
      </c>
      <c r="E183" s="4">
        <v>1912768.52</v>
      </c>
      <c r="F183" s="1">
        <v>1</v>
      </c>
    </row>
    <row r="184" spans="1:6" ht="15" thickBot="1" x14ac:dyDescent="0.3">
      <c r="A184" s="2" t="s">
        <v>4</v>
      </c>
      <c r="B184" s="2" t="s">
        <v>5</v>
      </c>
      <c r="C184" s="2" t="s">
        <v>366</v>
      </c>
      <c r="D184" s="2" t="s">
        <v>367</v>
      </c>
      <c r="E184" s="4">
        <v>-4632.83</v>
      </c>
      <c r="F184" s="1">
        <v>1</v>
      </c>
    </row>
    <row r="185" spans="1:6" ht="15" thickBot="1" x14ac:dyDescent="0.3">
      <c r="A185" s="2" t="s">
        <v>4</v>
      </c>
      <c r="B185" s="2" t="s">
        <v>5</v>
      </c>
      <c r="C185" s="2" t="s">
        <v>368</v>
      </c>
      <c r="D185" s="2" t="s">
        <v>369</v>
      </c>
      <c r="E185" s="4">
        <v>242347.27</v>
      </c>
      <c r="F185" s="1">
        <v>1</v>
      </c>
    </row>
    <row r="186" spans="1:6" ht="15" thickBot="1" x14ac:dyDescent="0.3">
      <c r="A186" s="2" t="s">
        <v>4</v>
      </c>
      <c r="B186" s="2" t="s">
        <v>5</v>
      </c>
      <c r="C186" s="2" t="s">
        <v>370</v>
      </c>
      <c r="D186" s="2" t="s">
        <v>371</v>
      </c>
      <c r="E186" s="4">
        <v>3837865.91</v>
      </c>
      <c r="F186" s="1">
        <v>1</v>
      </c>
    </row>
    <row r="187" spans="1:6" ht="15" thickBot="1" x14ac:dyDescent="0.3">
      <c r="A187" s="2" t="s">
        <v>4</v>
      </c>
      <c r="B187" s="2" t="s">
        <v>5</v>
      </c>
      <c r="C187" s="2" t="s">
        <v>372</v>
      </c>
      <c r="D187" s="2" t="s">
        <v>373</v>
      </c>
      <c r="E187" s="4">
        <v>2537032.5099999998</v>
      </c>
      <c r="F187" s="1">
        <v>1</v>
      </c>
    </row>
    <row r="188" spans="1:6" ht="15" thickBot="1" x14ac:dyDescent="0.3">
      <c r="A188" s="2" t="s">
        <v>4</v>
      </c>
      <c r="B188" s="2" t="s">
        <v>5</v>
      </c>
      <c r="C188" s="2" t="s">
        <v>374</v>
      </c>
      <c r="D188" s="2" t="s">
        <v>375</v>
      </c>
      <c r="E188" s="4">
        <v>-960145.48</v>
      </c>
      <c r="F188" s="1">
        <v>1</v>
      </c>
    </row>
    <row r="189" spans="1:6" ht="15" thickBot="1" x14ac:dyDescent="0.3">
      <c r="A189" s="2" t="s">
        <v>4</v>
      </c>
      <c r="B189" s="2" t="s">
        <v>5</v>
      </c>
      <c r="C189" s="2" t="s">
        <v>376</v>
      </c>
      <c r="D189" s="2" t="s">
        <v>377</v>
      </c>
      <c r="E189" s="4">
        <v>-2185951.17</v>
      </c>
      <c r="F189" s="1">
        <v>1</v>
      </c>
    </row>
    <row r="190" spans="1:6" ht="15" thickBot="1" x14ac:dyDescent="0.3">
      <c r="A190" s="2" t="s">
        <v>4</v>
      </c>
      <c r="B190" s="2" t="s">
        <v>5</v>
      </c>
      <c r="C190" s="2" t="s">
        <v>378</v>
      </c>
      <c r="D190" s="2" t="s">
        <v>379</v>
      </c>
      <c r="E190" s="4">
        <v>1471.92</v>
      </c>
      <c r="F190" s="1">
        <v>1</v>
      </c>
    </row>
    <row r="191" spans="1:6" ht="15" thickBot="1" x14ac:dyDescent="0.3">
      <c r="A191" s="2" t="s">
        <v>4</v>
      </c>
      <c r="B191" s="2" t="s">
        <v>5</v>
      </c>
      <c r="C191" s="2" t="s">
        <v>380</v>
      </c>
      <c r="D191" s="2" t="s">
        <v>381</v>
      </c>
      <c r="E191" s="4">
        <v>562046</v>
      </c>
      <c r="F191" s="1">
        <v>1</v>
      </c>
    </row>
    <row r="192" spans="1:6" ht="15" thickBot="1" x14ac:dyDescent="0.3">
      <c r="A192" s="2" t="s">
        <v>4</v>
      </c>
      <c r="B192" s="2" t="s">
        <v>5</v>
      </c>
      <c r="C192" s="2" t="s">
        <v>382</v>
      </c>
      <c r="D192" s="2" t="s">
        <v>383</v>
      </c>
      <c r="E192" s="4">
        <v>-1701.23</v>
      </c>
      <c r="F192" s="1">
        <v>1</v>
      </c>
    </row>
    <row r="193" spans="1:6" ht="15" thickBot="1" x14ac:dyDescent="0.3">
      <c r="A193" s="2" t="s">
        <v>4</v>
      </c>
      <c r="B193" s="2" t="s">
        <v>5</v>
      </c>
      <c r="C193" s="2" t="s">
        <v>384</v>
      </c>
      <c r="D193" s="2" t="s">
        <v>385</v>
      </c>
      <c r="E193" s="4">
        <v>6021497.04</v>
      </c>
      <c r="F193" s="1">
        <v>1</v>
      </c>
    </row>
    <row r="194" spans="1:6" ht="15" thickBot="1" x14ac:dyDescent="0.3">
      <c r="A194" s="2" t="s">
        <v>4</v>
      </c>
      <c r="B194" s="2" t="s">
        <v>5</v>
      </c>
      <c r="C194" s="2" t="s">
        <v>386</v>
      </c>
      <c r="D194" s="2" t="s">
        <v>387</v>
      </c>
      <c r="E194" s="4">
        <v>770162.3</v>
      </c>
      <c r="F194" s="1">
        <v>1</v>
      </c>
    </row>
    <row r="195" spans="1:6" ht="15" thickBot="1" x14ac:dyDescent="0.3">
      <c r="A195" s="2" t="s">
        <v>4</v>
      </c>
      <c r="B195" s="2" t="s">
        <v>5</v>
      </c>
      <c r="C195" s="2" t="s">
        <v>388</v>
      </c>
      <c r="D195" s="2" t="s">
        <v>389</v>
      </c>
      <c r="E195" s="4">
        <v>1959676.85</v>
      </c>
      <c r="F195" s="1">
        <v>1</v>
      </c>
    </row>
    <row r="196" spans="1:6" ht="15" thickBot="1" x14ac:dyDescent="0.3">
      <c r="A196" s="2" t="s">
        <v>4</v>
      </c>
      <c r="B196" s="2" t="s">
        <v>5</v>
      </c>
      <c r="C196" s="2" t="s">
        <v>390</v>
      </c>
      <c r="D196" s="2" t="s">
        <v>391</v>
      </c>
      <c r="E196" s="4">
        <v>2649530.37</v>
      </c>
      <c r="F196" s="1">
        <v>1</v>
      </c>
    </row>
    <row r="197" spans="1:6" ht="15" thickBot="1" x14ac:dyDescent="0.3">
      <c r="A197" s="2" t="s">
        <v>4</v>
      </c>
      <c r="B197" s="2" t="s">
        <v>5</v>
      </c>
      <c r="C197" s="2" t="s">
        <v>392</v>
      </c>
      <c r="D197" s="2" t="s">
        <v>393</v>
      </c>
      <c r="E197" s="4">
        <v>3319032.56</v>
      </c>
      <c r="F197" s="1">
        <v>1</v>
      </c>
    </row>
    <row r="198" spans="1:6" ht="15" thickBot="1" x14ac:dyDescent="0.3">
      <c r="A198" s="2" t="s">
        <v>4</v>
      </c>
      <c r="B198" s="2" t="s">
        <v>5</v>
      </c>
      <c r="C198" s="2" t="s">
        <v>394</v>
      </c>
      <c r="D198" s="2" t="s">
        <v>395</v>
      </c>
      <c r="E198" s="4">
        <v>230896.09</v>
      </c>
      <c r="F198" s="1">
        <v>1</v>
      </c>
    </row>
    <row r="199" spans="1:6" ht="15" thickBot="1" x14ac:dyDescent="0.3">
      <c r="A199" s="2" t="s">
        <v>4</v>
      </c>
      <c r="B199" s="2" t="s">
        <v>5</v>
      </c>
      <c r="C199" s="2" t="s">
        <v>396</v>
      </c>
      <c r="D199" s="2" t="s">
        <v>397</v>
      </c>
      <c r="E199" s="4">
        <v>142057.37</v>
      </c>
      <c r="F199" s="1">
        <v>1</v>
      </c>
    </row>
    <row r="200" spans="1:6" ht="15" thickBot="1" x14ac:dyDescent="0.3">
      <c r="A200" s="2" t="s">
        <v>4</v>
      </c>
      <c r="B200" s="2" t="s">
        <v>5</v>
      </c>
      <c r="C200" s="2" t="s">
        <v>398</v>
      </c>
      <c r="D200" s="2" t="s">
        <v>399</v>
      </c>
      <c r="E200" s="4">
        <v>410478.28</v>
      </c>
      <c r="F200" s="1">
        <v>1</v>
      </c>
    </row>
    <row r="201" spans="1:6" ht="15" thickBot="1" x14ac:dyDescent="0.3">
      <c r="A201" s="2" t="s">
        <v>4</v>
      </c>
      <c r="B201" s="2" t="s">
        <v>5</v>
      </c>
      <c r="C201" s="2" t="s">
        <v>400</v>
      </c>
      <c r="D201" s="2" t="s">
        <v>401</v>
      </c>
      <c r="E201" s="4">
        <v>-821191.38</v>
      </c>
      <c r="F201" s="1">
        <v>1</v>
      </c>
    </row>
    <row r="202" spans="1:6" ht="15" thickBot="1" x14ac:dyDescent="0.3">
      <c r="A202" s="2" t="s">
        <v>4</v>
      </c>
      <c r="B202" s="2" t="s">
        <v>5</v>
      </c>
      <c r="C202" s="2" t="s">
        <v>402</v>
      </c>
      <c r="D202" s="2" t="s">
        <v>403</v>
      </c>
      <c r="E202" s="4">
        <v>-303868.09000000003</v>
      </c>
      <c r="F202" s="1">
        <v>1</v>
      </c>
    </row>
    <row r="203" spans="1:6" ht="15" thickBot="1" x14ac:dyDescent="0.3">
      <c r="A203" s="2" t="s">
        <v>4</v>
      </c>
      <c r="B203" s="2" t="s">
        <v>5</v>
      </c>
      <c r="C203" s="2" t="s">
        <v>404</v>
      </c>
      <c r="D203" s="2" t="s">
        <v>405</v>
      </c>
      <c r="E203" s="4">
        <v>-2649530.37</v>
      </c>
      <c r="F203" s="1">
        <v>1</v>
      </c>
    </row>
    <row r="204" spans="1:6" ht="15" thickBot="1" x14ac:dyDescent="0.3">
      <c r="A204" s="2" t="s">
        <v>4</v>
      </c>
      <c r="B204" s="2" t="s">
        <v>5</v>
      </c>
      <c r="C204" s="2" t="s">
        <v>406</v>
      </c>
      <c r="D204" s="2" t="s">
        <v>407</v>
      </c>
      <c r="E204" s="4">
        <v>-142057.37</v>
      </c>
      <c r="F204" s="1">
        <v>1</v>
      </c>
    </row>
    <row r="205" spans="1:6" ht="15" thickBot="1" x14ac:dyDescent="0.3">
      <c r="A205" s="2" t="s">
        <v>4</v>
      </c>
      <c r="B205" s="2" t="s">
        <v>5</v>
      </c>
      <c r="C205" s="2" t="s">
        <v>408</v>
      </c>
      <c r="D205" s="2" t="s">
        <v>409</v>
      </c>
      <c r="E205" s="4">
        <v>4216472.4000000004</v>
      </c>
      <c r="F205" s="1">
        <v>1</v>
      </c>
    </row>
    <row r="206" spans="1:6" ht="15" thickBot="1" x14ac:dyDescent="0.3">
      <c r="A206" s="2" t="s">
        <v>4</v>
      </c>
      <c r="B206" s="2" t="s">
        <v>5</v>
      </c>
      <c r="C206" s="2" t="s">
        <v>410</v>
      </c>
      <c r="D206" s="2" t="s">
        <v>411</v>
      </c>
      <c r="E206" s="4">
        <v>70367.460000000006</v>
      </c>
      <c r="F206" s="1">
        <v>1</v>
      </c>
    </row>
    <row r="207" spans="1:6" ht="15" thickBot="1" x14ac:dyDescent="0.3">
      <c r="A207" s="2" t="s">
        <v>4</v>
      </c>
      <c r="B207" s="2" t="s">
        <v>5</v>
      </c>
      <c r="C207" s="2" t="s">
        <v>412</v>
      </c>
      <c r="D207" s="2" t="s">
        <v>413</v>
      </c>
      <c r="E207" s="4">
        <v>1293722.79</v>
      </c>
      <c r="F207" s="1">
        <v>1</v>
      </c>
    </row>
    <row r="208" spans="1:6" ht="15" thickBot="1" x14ac:dyDescent="0.3">
      <c r="A208" s="2" t="s">
        <v>4</v>
      </c>
      <c r="B208" s="2" t="s">
        <v>5</v>
      </c>
      <c r="C208" s="2" t="s">
        <v>414</v>
      </c>
      <c r="D208" s="2" t="s">
        <v>415</v>
      </c>
      <c r="E208" s="4">
        <v>127563.85</v>
      </c>
      <c r="F208" s="1">
        <v>1</v>
      </c>
    </row>
    <row r="209" spans="1:6" ht="15" thickBot="1" x14ac:dyDescent="0.3">
      <c r="A209" s="2" t="s">
        <v>4</v>
      </c>
      <c r="B209" s="2" t="s">
        <v>5</v>
      </c>
      <c r="C209" s="2" t="s">
        <v>416</v>
      </c>
      <c r="D209" s="2" t="s">
        <v>417</v>
      </c>
      <c r="E209" s="4">
        <v>-3326059</v>
      </c>
      <c r="F209" s="1">
        <v>1</v>
      </c>
    </row>
    <row r="210" spans="1:6" ht="15" thickBot="1" x14ac:dyDescent="0.3">
      <c r="A210" s="2" t="s">
        <v>4</v>
      </c>
      <c r="B210" s="2" t="s">
        <v>5</v>
      </c>
      <c r="C210" s="2" t="s">
        <v>418</v>
      </c>
      <c r="D210" s="2" t="s">
        <v>419</v>
      </c>
      <c r="E210" s="4">
        <v>5773104.0300000003</v>
      </c>
      <c r="F210" s="1">
        <v>1</v>
      </c>
    </row>
    <row r="211" spans="1:6" ht="15" thickBot="1" x14ac:dyDescent="0.3">
      <c r="A211" s="2" t="s">
        <v>4</v>
      </c>
      <c r="B211" s="2" t="s">
        <v>5</v>
      </c>
      <c r="C211" s="2" t="s">
        <v>420</v>
      </c>
      <c r="D211" s="2" t="s">
        <v>421</v>
      </c>
      <c r="E211" s="4">
        <v>233195.1</v>
      </c>
      <c r="F211" s="1">
        <v>1</v>
      </c>
    </row>
    <row r="212" spans="1:6" ht="15" thickBot="1" x14ac:dyDescent="0.3">
      <c r="A212" s="2" t="s">
        <v>4</v>
      </c>
      <c r="B212" s="2" t="s">
        <v>5</v>
      </c>
      <c r="C212" s="2" t="s">
        <v>422</v>
      </c>
      <c r="D212" s="2" t="s">
        <v>423</v>
      </c>
      <c r="E212" s="4">
        <v>-22709.11</v>
      </c>
      <c r="F212" s="1">
        <v>1</v>
      </c>
    </row>
    <row r="213" spans="1:6" ht="15" thickBot="1" x14ac:dyDescent="0.3">
      <c r="A213" s="2" t="s">
        <v>4</v>
      </c>
      <c r="B213" s="2" t="s">
        <v>5</v>
      </c>
      <c r="C213" s="2" t="s">
        <v>424</v>
      </c>
      <c r="D213" s="2" t="s">
        <v>425</v>
      </c>
      <c r="E213" s="4">
        <v>5536544.0499999998</v>
      </c>
      <c r="F213" s="1">
        <v>1</v>
      </c>
    </row>
    <row r="214" spans="1:6" ht="15" thickBot="1" x14ac:dyDescent="0.3">
      <c r="A214" s="2" t="s">
        <v>4</v>
      </c>
      <c r="B214" s="2" t="s">
        <v>5</v>
      </c>
      <c r="C214" s="2" t="s">
        <v>426</v>
      </c>
      <c r="D214" s="2" t="s">
        <v>427</v>
      </c>
      <c r="E214" s="4">
        <v>2096021.56</v>
      </c>
      <c r="F214" s="1">
        <v>1</v>
      </c>
    </row>
    <row r="215" spans="1:6" ht="15" thickBot="1" x14ac:dyDescent="0.3">
      <c r="A215" s="2" t="s">
        <v>4</v>
      </c>
      <c r="B215" s="2" t="s">
        <v>5</v>
      </c>
      <c r="C215" s="2" t="s">
        <v>428</v>
      </c>
      <c r="D215" s="2" t="s">
        <v>429</v>
      </c>
      <c r="E215" s="4">
        <v>150477.20000000001</v>
      </c>
      <c r="F215" s="1">
        <v>1</v>
      </c>
    </row>
    <row r="216" spans="1:6" ht="15" thickBot="1" x14ac:dyDescent="0.3">
      <c r="A216" s="2" t="s">
        <v>4</v>
      </c>
      <c r="B216" s="2" t="s">
        <v>5</v>
      </c>
      <c r="C216" s="2" t="s">
        <v>430</v>
      </c>
      <c r="D216" s="2" t="s">
        <v>431</v>
      </c>
      <c r="E216" s="4">
        <v>451170.68</v>
      </c>
      <c r="F216" s="1">
        <v>1</v>
      </c>
    </row>
    <row r="217" spans="1:6" ht="15" thickBot="1" x14ac:dyDescent="0.3">
      <c r="A217" s="2" t="s">
        <v>4</v>
      </c>
      <c r="B217" s="2" t="s">
        <v>5</v>
      </c>
      <c r="C217" s="2" t="s">
        <v>432</v>
      </c>
      <c r="D217" s="2" t="s">
        <v>433</v>
      </c>
      <c r="E217" s="4">
        <v>280936.14</v>
      </c>
      <c r="F217" s="1">
        <v>1</v>
      </c>
    </row>
    <row r="218" spans="1:6" ht="15" thickBot="1" x14ac:dyDescent="0.3">
      <c r="A218" s="2" t="s">
        <v>4</v>
      </c>
      <c r="B218" s="2" t="s">
        <v>5</v>
      </c>
      <c r="C218" s="2" t="s">
        <v>434</v>
      </c>
      <c r="D218" s="2" t="s">
        <v>435</v>
      </c>
      <c r="E218" s="4">
        <v>445945.36</v>
      </c>
      <c r="F218" s="1">
        <v>1</v>
      </c>
    </row>
    <row r="219" spans="1:6" ht="15" thickBot="1" x14ac:dyDescent="0.3">
      <c r="A219" s="2" t="s">
        <v>4</v>
      </c>
      <c r="B219" s="2" t="s">
        <v>5</v>
      </c>
      <c r="C219" s="2" t="s">
        <v>436</v>
      </c>
      <c r="D219" s="2" t="s">
        <v>437</v>
      </c>
      <c r="E219" s="4">
        <v>1090971</v>
      </c>
      <c r="F219" s="1">
        <v>1</v>
      </c>
    </row>
    <row r="220" spans="1:6" ht="15" thickBot="1" x14ac:dyDescent="0.3">
      <c r="A220" s="2" t="s">
        <v>4</v>
      </c>
      <c r="B220" s="2" t="s">
        <v>5</v>
      </c>
      <c r="C220" s="2" t="s">
        <v>438</v>
      </c>
      <c r="D220" s="2" t="s">
        <v>439</v>
      </c>
      <c r="E220" s="4">
        <v>503850.73</v>
      </c>
      <c r="F220" s="1">
        <v>1</v>
      </c>
    </row>
    <row r="221" spans="1:6" ht="15" thickBot="1" x14ac:dyDescent="0.3">
      <c r="A221" s="2" t="s">
        <v>4</v>
      </c>
      <c r="B221" s="2" t="s">
        <v>5</v>
      </c>
      <c r="C221" s="2" t="s">
        <v>440</v>
      </c>
      <c r="D221" s="2" t="s">
        <v>441</v>
      </c>
      <c r="E221" s="4">
        <v>750394.01</v>
      </c>
      <c r="F221" s="1">
        <v>1</v>
      </c>
    </row>
    <row r="222" spans="1:6" ht="15" thickBot="1" x14ac:dyDescent="0.3">
      <c r="A222" s="2" t="s">
        <v>4</v>
      </c>
      <c r="B222" s="2" t="s">
        <v>5</v>
      </c>
      <c r="C222" s="2" t="s">
        <v>442</v>
      </c>
      <c r="D222" s="2" t="s">
        <v>443</v>
      </c>
      <c r="E222" s="4">
        <v>4813381</v>
      </c>
      <c r="F222" s="1">
        <v>1</v>
      </c>
    </row>
    <row r="223" spans="1:6" ht="15" thickBot="1" x14ac:dyDescent="0.3">
      <c r="A223" s="2" t="s">
        <v>4</v>
      </c>
      <c r="B223" s="2" t="s">
        <v>5</v>
      </c>
      <c r="C223" s="2" t="s">
        <v>444</v>
      </c>
      <c r="D223" s="2" t="s">
        <v>445</v>
      </c>
      <c r="E223" s="4">
        <v>341232</v>
      </c>
      <c r="F223" s="1">
        <v>1</v>
      </c>
    </row>
    <row r="224" spans="1:6" ht="15" thickBot="1" x14ac:dyDescent="0.3">
      <c r="A224" s="2" t="s">
        <v>4</v>
      </c>
      <c r="B224" s="2" t="s">
        <v>5</v>
      </c>
      <c r="C224" s="2" t="s">
        <v>446</v>
      </c>
      <c r="D224" s="2" t="s">
        <v>447</v>
      </c>
      <c r="E224" s="4">
        <v>555701</v>
      </c>
      <c r="F224" s="1">
        <v>1</v>
      </c>
    </row>
    <row r="225" spans="1:6" ht="15" thickBot="1" x14ac:dyDescent="0.3">
      <c r="A225" s="2" t="s">
        <v>4</v>
      </c>
      <c r="B225" s="2" t="s">
        <v>5</v>
      </c>
      <c r="C225" s="2" t="s">
        <v>448</v>
      </c>
      <c r="D225" s="2" t="s">
        <v>449</v>
      </c>
      <c r="E225" s="4">
        <v>39393</v>
      </c>
      <c r="F225" s="1">
        <v>1</v>
      </c>
    </row>
    <row r="226" spans="1:6" ht="15" thickBot="1" x14ac:dyDescent="0.3">
      <c r="A226" s="2" t="s">
        <v>4</v>
      </c>
      <c r="B226" s="2" t="s">
        <v>5</v>
      </c>
      <c r="C226" s="2" t="s">
        <v>450</v>
      </c>
      <c r="D226" s="2" t="s">
        <v>451</v>
      </c>
      <c r="E226" s="4">
        <v>-136761.1</v>
      </c>
      <c r="F226" s="1">
        <v>1</v>
      </c>
    </row>
    <row r="227" spans="1:6" ht="15" thickBot="1" x14ac:dyDescent="0.3">
      <c r="A227" s="2" t="s">
        <v>4</v>
      </c>
      <c r="B227" s="2" t="s">
        <v>5</v>
      </c>
      <c r="C227" s="2" t="s">
        <v>452</v>
      </c>
      <c r="D227" s="2" t="s">
        <v>453</v>
      </c>
      <c r="E227" s="4">
        <v>92858.37</v>
      </c>
      <c r="F227" s="1">
        <v>1</v>
      </c>
    </row>
    <row r="228" spans="1:6" ht="15" thickBot="1" x14ac:dyDescent="0.3">
      <c r="A228" s="2" t="s">
        <v>4</v>
      </c>
      <c r="B228" s="2" t="s">
        <v>5</v>
      </c>
      <c r="C228" s="2" t="s">
        <v>454</v>
      </c>
      <c r="D228" s="2" t="s">
        <v>455</v>
      </c>
      <c r="E228" s="4">
        <v>679694.49</v>
      </c>
      <c r="F228" s="1">
        <v>1</v>
      </c>
    </row>
    <row r="229" spans="1:6" ht="15" thickBot="1" x14ac:dyDescent="0.3">
      <c r="A229" s="2" t="s">
        <v>4</v>
      </c>
      <c r="B229" s="2" t="s">
        <v>5</v>
      </c>
      <c r="C229" s="2" t="s">
        <v>456</v>
      </c>
      <c r="D229" s="2" t="s">
        <v>457</v>
      </c>
      <c r="E229" s="4">
        <v>-2493846.63</v>
      </c>
      <c r="F229" s="1">
        <v>1</v>
      </c>
    </row>
    <row r="230" spans="1:6" ht="15" thickBot="1" x14ac:dyDescent="0.3">
      <c r="A230" s="2" t="s">
        <v>4</v>
      </c>
      <c r="B230" s="2" t="s">
        <v>5</v>
      </c>
      <c r="C230" s="2" t="s">
        <v>458</v>
      </c>
      <c r="D230" s="2" t="s">
        <v>459</v>
      </c>
      <c r="E230" s="4">
        <v>0</v>
      </c>
      <c r="F230" s="1">
        <v>1</v>
      </c>
    </row>
    <row r="231" spans="1:6" ht="15" thickBot="1" x14ac:dyDescent="0.3">
      <c r="A231" s="2" t="s">
        <v>4</v>
      </c>
      <c r="B231" s="2" t="s">
        <v>5</v>
      </c>
      <c r="C231" s="2" t="s">
        <v>460</v>
      </c>
      <c r="D231" s="2" t="s">
        <v>461</v>
      </c>
      <c r="E231" s="4">
        <v>-380429.85</v>
      </c>
      <c r="F231" s="1">
        <v>1</v>
      </c>
    </row>
    <row r="232" spans="1:6" ht="15" thickBot="1" x14ac:dyDescent="0.3">
      <c r="A232" s="2" t="s">
        <v>4</v>
      </c>
      <c r="B232" s="2" t="s">
        <v>5</v>
      </c>
      <c r="C232" s="2" t="s">
        <v>462</v>
      </c>
      <c r="D232" s="2" t="s">
        <v>463</v>
      </c>
      <c r="E232" s="4">
        <v>-3952741.46</v>
      </c>
      <c r="F232" s="1">
        <v>1</v>
      </c>
    </row>
    <row r="233" spans="1:6" ht="15" thickBot="1" x14ac:dyDescent="0.3">
      <c r="A233" s="2" t="s">
        <v>4</v>
      </c>
      <c r="B233" s="2" t="s">
        <v>5</v>
      </c>
      <c r="C233" s="2" t="s">
        <v>464</v>
      </c>
      <c r="D233" s="2" t="s">
        <v>465</v>
      </c>
      <c r="E233" s="4">
        <v>101125</v>
      </c>
      <c r="F233" s="1">
        <v>1</v>
      </c>
    </row>
    <row r="234" spans="1:6" ht="15" thickBot="1" x14ac:dyDescent="0.3">
      <c r="A234" s="2" t="s">
        <v>4</v>
      </c>
      <c r="B234" s="2" t="s">
        <v>5</v>
      </c>
      <c r="C234" s="2" t="s">
        <v>466</v>
      </c>
      <c r="D234" s="2" t="s">
        <v>467</v>
      </c>
      <c r="E234" s="4">
        <v>-2693081.91</v>
      </c>
      <c r="F234" s="1">
        <v>1</v>
      </c>
    </row>
    <row r="235" spans="1:6" ht="15" thickBot="1" x14ac:dyDescent="0.3">
      <c r="A235" s="2" t="s">
        <v>4</v>
      </c>
      <c r="B235" s="2" t="s">
        <v>5</v>
      </c>
      <c r="C235" s="2" t="s">
        <v>468</v>
      </c>
      <c r="D235" s="2" t="s">
        <v>469</v>
      </c>
      <c r="E235" s="4">
        <v>40348.949999999997</v>
      </c>
      <c r="F235" s="1">
        <v>1</v>
      </c>
    </row>
    <row r="236" spans="1:6" ht="15" thickBot="1" x14ac:dyDescent="0.3">
      <c r="A236" s="2" t="s">
        <v>4</v>
      </c>
      <c r="B236" s="2" t="s">
        <v>5</v>
      </c>
      <c r="C236" s="2" t="s">
        <v>470</v>
      </c>
      <c r="D236" s="2" t="s">
        <v>471</v>
      </c>
      <c r="E236" s="4">
        <v>-1144241.03</v>
      </c>
      <c r="F236" s="1">
        <v>1</v>
      </c>
    </row>
    <row r="237" spans="1:6" ht="15" thickBot="1" x14ac:dyDescent="0.3">
      <c r="A237" s="2" t="s">
        <v>4</v>
      </c>
      <c r="B237" s="2" t="s">
        <v>5</v>
      </c>
      <c r="C237" s="2" t="s">
        <v>472</v>
      </c>
      <c r="D237" s="2" t="s">
        <v>473</v>
      </c>
      <c r="E237" s="4">
        <v>1144241.03</v>
      </c>
      <c r="F237" s="1">
        <v>1</v>
      </c>
    </row>
    <row r="238" spans="1:6" ht="15" thickBot="1" x14ac:dyDescent="0.3">
      <c r="A238" s="2" t="s">
        <v>4</v>
      </c>
      <c r="B238" s="2" t="s">
        <v>5</v>
      </c>
      <c r="C238" s="2" t="s">
        <v>474</v>
      </c>
      <c r="D238" s="2" t="s">
        <v>475</v>
      </c>
      <c r="E238" s="4">
        <v>5000</v>
      </c>
      <c r="F238" s="1">
        <v>1</v>
      </c>
    </row>
    <row r="239" spans="1:6" ht="15" thickBot="1" x14ac:dyDescent="0.3">
      <c r="A239" s="2" t="s">
        <v>4</v>
      </c>
      <c r="B239" s="2" t="s">
        <v>5</v>
      </c>
      <c r="C239" s="2" t="s">
        <v>476</v>
      </c>
      <c r="D239" s="2" t="s">
        <v>477</v>
      </c>
      <c r="E239" s="4">
        <v>107967.93</v>
      </c>
      <c r="F239" s="1">
        <v>1</v>
      </c>
    </row>
    <row r="240" spans="1:6" ht="15" thickBot="1" x14ac:dyDescent="0.3">
      <c r="A240" s="2" t="s">
        <v>4</v>
      </c>
      <c r="B240" s="2" t="s">
        <v>5</v>
      </c>
      <c r="C240" s="2" t="s">
        <v>478</v>
      </c>
      <c r="D240" s="2" t="s">
        <v>479</v>
      </c>
      <c r="E240" s="4">
        <v>60361.41</v>
      </c>
      <c r="F240" s="1">
        <v>1</v>
      </c>
    </row>
    <row r="241" spans="1:6" ht="15" thickBot="1" x14ac:dyDescent="0.3">
      <c r="A241" s="2" t="s">
        <v>4</v>
      </c>
      <c r="B241" s="2" t="s">
        <v>5</v>
      </c>
      <c r="C241" s="2" t="s">
        <v>480</v>
      </c>
      <c r="D241" s="2" t="s">
        <v>481</v>
      </c>
      <c r="E241" s="4">
        <v>0</v>
      </c>
      <c r="F241" s="1">
        <v>1</v>
      </c>
    </row>
    <row r="242" spans="1:6" ht="15" thickBot="1" x14ac:dyDescent="0.3">
      <c r="A242" s="2" t="s">
        <v>4</v>
      </c>
      <c r="B242" s="2" t="s">
        <v>5</v>
      </c>
      <c r="C242" s="2" t="s">
        <v>482</v>
      </c>
      <c r="D242" s="2" t="s">
        <v>483</v>
      </c>
      <c r="E242" s="4">
        <v>-32885.29</v>
      </c>
      <c r="F242" s="1">
        <v>1</v>
      </c>
    </row>
    <row r="243" spans="1:6" ht="15" thickBot="1" x14ac:dyDescent="0.3">
      <c r="A243" s="2" t="s">
        <v>4</v>
      </c>
      <c r="B243" s="2" t="s">
        <v>5</v>
      </c>
      <c r="C243" s="2" t="s">
        <v>484</v>
      </c>
      <c r="D243" s="2" t="s">
        <v>485</v>
      </c>
      <c r="E243" s="4">
        <v>77631.89</v>
      </c>
      <c r="F243" s="1">
        <v>1</v>
      </c>
    </row>
    <row r="244" spans="1:6" ht="15" thickBot="1" x14ac:dyDescent="0.3">
      <c r="A244" s="2" t="s">
        <v>4</v>
      </c>
      <c r="B244" s="2" t="s">
        <v>5</v>
      </c>
      <c r="C244" s="2" t="s">
        <v>486</v>
      </c>
      <c r="D244" s="2" t="s">
        <v>487</v>
      </c>
      <c r="E244" s="4">
        <v>-104285.19</v>
      </c>
      <c r="F244" s="1">
        <v>1</v>
      </c>
    </row>
    <row r="245" spans="1:6" ht="15" thickBot="1" x14ac:dyDescent="0.3">
      <c r="A245" s="2" t="s">
        <v>4</v>
      </c>
      <c r="B245" s="2" t="s">
        <v>5</v>
      </c>
      <c r="C245" s="2" t="s">
        <v>488</v>
      </c>
      <c r="D245" s="2" t="s">
        <v>489</v>
      </c>
      <c r="E245" s="4">
        <v>687466.23</v>
      </c>
      <c r="F245" s="1">
        <v>1</v>
      </c>
    </row>
    <row r="246" spans="1:6" ht="15" thickBot="1" x14ac:dyDescent="0.3">
      <c r="A246" s="2" t="s">
        <v>4</v>
      </c>
      <c r="B246" s="2" t="s">
        <v>5</v>
      </c>
      <c r="C246" s="2" t="s">
        <v>490</v>
      </c>
      <c r="D246" s="2" t="s">
        <v>491</v>
      </c>
      <c r="E246" s="4">
        <v>2053825.96</v>
      </c>
      <c r="F246" s="1">
        <v>1</v>
      </c>
    </row>
    <row r="247" spans="1:6" ht="15" thickBot="1" x14ac:dyDescent="0.3">
      <c r="A247" s="2" t="s">
        <v>4</v>
      </c>
      <c r="B247" s="2" t="s">
        <v>5</v>
      </c>
      <c r="C247" s="2" t="s">
        <v>492</v>
      </c>
      <c r="D247" s="2" t="s">
        <v>493</v>
      </c>
      <c r="E247" s="4">
        <v>-1586206.18</v>
      </c>
      <c r="F247" s="1">
        <v>1</v>
      </c>
    </row>
    <row r="248" spans="1:6" ht="15" thickBot="1" x14ac:dyDescent="0.3">
      <c r="A248" s="2" t="s">
        <v>4</v>
      </c>
      <c r="B248" s="2" t="s">
        <v>5</v>
      </c>
      <c r="C248" s="2" t="s">
        <v>494</v>
      </c>
      <c r="D248" s="2" t="s">
        <v>495</v>
      </c>
      <c r="E248" s="4">
        <v>109222.94</v>
      </c>
      <c r="F248" s="1">
        <v>1</v>
      </c>
    </row>
    <row r="249" spans="1:6" ht="15" thickBot="1" x14ac:dyDescent="0.3">
      <c r="A249" s="2" t="s">
        <v>4</v>
      </c>
      <c r="B249" s="2" t="s">
        <v>5</v>
      </c>
      <c r="C249" s="2" t="s">
        <v>496</v>
      </c>
      <c r="D249" s="2" t="s">
        <v>497</v>
      </c>
      <c r="E249" s="4">
        <v>552039.6</v>
      </c>
      <c r="F249" s="1">
        <v>1</v>
      </c>
    </row>
    <row r="250" spans="1:6" ht="15" thickBot="1" x14ac:dyDescent="0.3">
      <c r="A250" s="2" t="s">
        <v>4</v>
      </c>
      <c r="B250" s="2" t="s">
        <v>5</v>
      </c>
      <c r="C250" s="2" t="s">
        <v>498</v>
      </c>
      <c r="D250" s="2" t="s">
        <v>499</v>
      </c>
      <c r="E250" s="4">
        <v>37359208.189999998</v>
      </c>
      <c r="F250" s="1">
        <v>1</v>
      </c>
    </row>
    <row r="251" spans="1:6" ht="15" thickBot="1" x14ac:dyDescent="0.3">
      <c r="A251" s="2" t="s">
        <v>4</v>
      </c>
      <c r="B251" s="2" t="s">
        <v>5</v>
      </c>
      <c r="C251" s="2" t="s">
        <v>500</v>
      </c>
      <c r="D251" s="2" t="s">
        <v>501</v>
      </c>
      <c r="E251" s="4">
        <v>333533.19</v>
      </c>
      <c r="F251" s="1">
        <v>1</v>
      </c>
    </row>
    <row r="252" spans="1:6" ht="15" thickBot="1" x14ac:dyDescent="0.3">
      <c r="A252" s="2" t="s">
        <v>4</v>
      </c>
      <c r="B252" s="2" t="s">
        <v>5</v>
      </c>
      <c r="C252" s="2" t="s">
        <v>502</v>
      </c>
      <c r="D252" s="2" t="s">
        <v>503</v>
      </c>
      <c r="E252" s="4">
        <v>-16606.39</v>
      </c>
      <c r="F252" s="1">
        <v>1</v>
      </c>
    </row>
    <row r="253" spans="1:6" ht="15" thickBot="1" x14ac:dyDescent="0.3">
      <c r="A253" s="2" t="s">
        <v>4</v>
      </c>
      <c r="B253" s="2" t="s">
        <v>5</v>
      </c>
      <c r="C253" s="2" t="s">
        <v>504</v>
      </c>
      <c r="D253" s="2" t="s">
        <v>505</v>
      </c>
      <c r="E253" s="4">
        <v>88431.32</v>
      </c>
      <c r="F253" s="1">
        <v>1</v>
      </c>
    </row>
    <row r="254" spans="1:6" ht="15" thickBot="1" x14ac:dyDescent="0.3">
      <c r="A254" s="2" t="s">
        <v>4</v>
      </c>
      <c r="B254" s="2" t="s">
        <v>5</v>
      </c>
      <c r="C254" s="2" t="s">
        <v>506</v>
      </c>
      <c r="D254" s="2" t="s">
        <v>507</v>
      </c>
      <c r="E254" s="4">
        <v>569347.71</v>
      </c>
      <c r="F254" s="1">
        <v>1</v>
      </c>
    </row>
    <row r="255" spans="1:6" ht="15" thickBot="1" x14ac:dyDescent="0.3">
      <c r="A255" s="2" t="s">
        <v>4</v>
      </c>
      <c r="B255" s="2" t="s">
        <v>5</v>
      </c>
      <c r="C255" s="2" t="s">
        <v>508</v>
      </c>
      <c r="D255" s="2" t="s">
        <v>509</v>
      </c>
      <c r="E255" s="4">
        <v>197210.78</v>
      </c>
      <c r="F255" s="1">
        <v>1</v>
      </c>
    </row>
    <row r="256" spans="1:6" ht="15" thickBot="1" x14ac:dyDescent="0.3">
      <c r="A256" s="2" t="s">
        <v>4</v>
      </c>
      <c r="B256" s="2" t="s">
        <v>5</v>
      </c>
      <c r="C256" s="2" t="s">
        <v>510</v>
      </c>
      <c r="D256" s="2" t="s">
        <v>511</v>
      </c>
      <c r="E256" s="4">
        <v>0</v>
      </c>
      <c r="F256" s="1">
        <v>1</v>
      </c>
    </row>
    <row r="257" spans="1:6" ht="15" thickBot="1" x14ac:dyDescent="0.3">
      <c r="A257" s="2" t="s">
        <v>4</v>
      </c>
      <c r="B257" s="2" t="s">
        <v>5</v>
      </c>
      <c r="C257" s="2" t="s">
        <v>512</v>
      </c>
      <c r="D257" s="2" t="s">
        <v>513</v>
      </c>
      <c r="E257" s="4">
        <v>10660023</v>
      </c>
      <c r="F257" s="1">
        <v>1</v>
      </c>
    </row>
    <row r="258" spans="1:6" ht="15" thickBot="1" x14ac:dyDescent="0.3">
      <c r="A258" s="2" t="s">
        <v>4</v>
      </c>
      <c r="B258" s="2" t="s">
        <v>5</v>
      </c>
      <c r="C258" s="2" t="s">
        <v>514</v>
      </c>
      <c r="D258" s="2" t="s">
        <v>515</v>
      </c>
      <c r="E258" s="4">
        <v>70128</v>
      </c>
      <c r="F258" s="1">
        <v>1</v>
      </c>
    </row>
    <row r="259" spans="1:6" ht="15" thickBot="1" x14ac:dyDescent="0.3">
      <c r="A259" s="2" t="s">
        <v>4</v>
      </c>
      <c r="B259" s="2" t="s">
        <v>5</v>
      </c>
      <c r="C259" s="2" t="s">
        <v>516</v>
      </c>
      <c r="D259" s="2" t="s">
        <v>517</v>
      </c>
      <c r="E259" s="4">
        <v>868195.92</v>
      </c>
      <c r="F259" s="1">
        <v>1</v>
      </c>
    </row>
    <row r="260" spans="1:6" ht="15" thickBot="1" x14ac:dyDescent="0.3">
      <c r="A260" s="2" t="s">
        <v>4</v>
      </c>
      <c r="B260" s="2" t="s">
        <v>5</v>
      </c>
      <c r="C260" s="2" t="s">
        <v>518</v>
      </c>
      <c r="D260" s="2" t="s">
        <v>519</v>
      </c>
      <c r="E260" s="4">
        <v>2240752</v>
      </c>
      <c r="F260" s="1">
        <v>1</v>
      </c>
    </row>
    <row r="261" spans="1:6" ht="15" thickBot="1" x14ac:dyDescent="0.3">
      <c r="A261" s="2" t="s">
        <v>4</v>
      </c>
      <c r="B261" s="2" t="s">
        <v>5</v>
      </c>
      <c r="C261" s="2" t="s">
        <v>520</v>
      </c>
      <c r="D261" s="2" t="s">
        <v>521</v>
      </c>
      <c r="E261" s="4">
        <v>8763449.3100000005</v>
      </c>
      <c r="F261" s="1">
        <v>1</v>
      </c>
    </row>
    <row r="262" spans="1:6" ht="15" thickBot="1" x14ac:dyDescent="0.3">
      <c r="A262" s="2" t="s">
        <v>4</v>
      </c>
      <c r="B262" s="2" t="s">
        <v>5</v>
      </c>
      <c r="C262" s="2" t="s">
        <v>522</v>
      </c>
      <c r="D262" s="2" t="s">
        <v>523</v>
      </c>
      <c r="E262" s="4">
        <v>4221887.3099999996</v>
      </c>
      <c r="F262" s="1">
        <v>1</v>
      </c>
    </row>
    <row r="263" spans="1:6" ht="15" thickBot="1" x14ac:dyDescent="0.3">
      <c r="A263" s="2" t="s">
        <v>4</v>
      </c>
      <c r="B263" s="2" t="s">
        <v>5</v>
      </c>
      <c r="C263" s="2" t="s">
        <v>524</v>
      </c>
      <c r="D263" s="2" t="s">
        <v>517</v>
      </c>
      <c r="E263" s="4">
        <v>327176.94</v>
      </c>
      <c r="F263" s="1">
        <v>1</v>
      </c>
    </row>
    <row r="264" spans="1:6" ht="15" thickBot="1" x14ac:dyDescent="0.3">
      <c r="A264" s="2" t="s">
        <v>4</v>
      </c>
      <c r="B264" s="2" t="s">
        <v>5</v>
      </c>
      <c r="C264" s="2" t="s">
        <v>525</v>
      </c>
      <c r="D264" s="2" t="s">
        <v>523</v>
      </c>
      <c r="E264" s="4">
        <v>9009999.9800000004</v>
      </c>
      <c r="F264" s="1">
        <v>1</v>
      </c>
    </row>
    <row r="265" spans="1:6" ht="15" thickBot="1" x14ac:dyDescent="0.3">
      <c r="A265" s="2" t="s">
        <v>4</v>
      </c>
      <c r="B265" s="2" t="s">
        <v>5</v>
      </c>
      <c r="C265" s="2" t="s">
        <v>526</v>
      </c>
      <c r="D265" s="2" t="s">
        <v>527</v>
      </c>
      <c r="E265" s="4">
        <v>10690368.130000001</v>
      </c>
      <c r="F265" s="1">
        <v>1</v>
      </c>
    </row>
    <row r="266" spans="1:6" ht="15" thickBot="1" x14ac:dyDescent="0.3">
      <c r="A266" s="2" t="s">
        <v>4</v>
      </c>
      <c r="B266" s="2" t="s">
        <v>5</v>
      </c>
      <c r="C266" s="2" t="s">
        <v>528</v>
      </c>
      <c r="D266" s="2" t="s">
        <v>529</v>
      </c>
      <c r="E266" s="4">
        <v>6525418.3300000001</v>
      </c>
      <c r="F266" s="1">
        <v>1</v>
      </c>
    </row>
    <row r="267" spans="1:6" ht="15" thickBot="1" x14ac:dyDescent="0.3">
      <c r="A267" s="2" t="s">
        <v>4</v>
      </c>
      <c r="B267" s="2" t="s">
        <v>5</v>
      </c>
      <c r="C267" s="2" t="s">
        <v>530</v>
      </c>
      <c r="D267" s="2" t="s">
        <v>531</v>
      </c>
      <c r="E267" s="4">
        <v>1411799.44</v>
      </c>
      <c r="F267" s="1">
        <v>1</v>
      </c>
    </row>
    <row r="268" spans="1:6" ht="15" thickBot="1" x14ac:dyDescent="0.3">
      <c r="A268" s="2" t="s">
        <v>4</v>
      </c>
      <c r="B268" s="2" t="s">
        <v>5</v>
      </c>
      <c r="C268" s="2" t="s">
        <v>532</v>
      </c>
      <c r="D268" s="2" t="s">
        <v>533</v>
      </c>
      <c r="E268" s="4">
        <v>3774793.92</v>
      </c>
      <c r="F268" s="1">
        <v>1</v>
      </c>
    </row>
    <row r="269" spans="1:6" ht="15" thickBot="1" x14ac:dyDescent="0.3">
      <c r="A269" s="2" t="s">
        <v>4</v>
      </c>
      <c r="B269" s="2" t="s">
        <v>5</v>
      </c>
      <c r="C269" s="2" t="s">
        <v>534</v>
      </c>
      <c r="D269" s="2" t="s">
        <v>535</v>
      </c>
      <c r="E269" s="4">
        <v>419352.69</v>
      </c>
      <c r="F269" s="1">
        <v>1</v>
      </c>
    </row>
    <row r="270" spans="1:6" ht="15" thickBot="1" x14ac:dyDescent="0.3">
      <c r="A270" s="2" t="s">
        <v>4</v>
      </c>
      <c r="B270" s="2" t="s">
        <v>5</v>
      </c>
      <c r="C270" s="2" t="s">
        <v>536</v>
      </c>
      <c r="D270" s="2" t="s">
        <v>537</v>
      </c>
      <c r="E270" s="4">
        <v>85966407.459999993</v>
      </c>
      <c r="F270" s="1">
        <v>1</v>
      </c>
    </row>
    <row r="271" spans="1:6" ht="15" thickBot="1" x14ac:dyDescent="0.3">
      <c r="A271" s="2" t="s">
        <v>4</v>
      </c>
      <c r="B271" s="2" t="s">
        <v>5</v>
      </c>
      <c r="C271" s="2" t="s">
        <v>538</v>
      </c>
      <c r="D271" s="2" t="s">
        <v>539</v>
      </c>
      <c r="E271" s="4">
        <v>-11192922.43</v>
      </c>
      <c r="F271" s="1">
        <v>1</v>
      </c>
    </row>
    <row r="272" spans="1:6" ht="15" thickBot="1" x14ac:dyDescent="0.3">
      <c r="A272" s="2" t="s">
        <v>4</v>
      </c>
      <c r="B272" s="2" t="s">
        <v>5</v>
      </c>
      <c r="C272" s="2" t="s">
        <v>540</v>
      </c>
      <c r="D272" s="2" t="s">
        <v>541</v>
      </c>
      <c r="E272" s="4">
        <v>650719.74</v>
      </c>
      <c r="F272" s="1">
        <v>1</v>
      </c>
    </row>
    <row r="273" spans="1:6" ht="15" thickBot="1" x14ac:dyDescent="0.3">
      <c r="A273" s="2" t="s">
        <v>4</v>
      </c>
      <c r="B273" s="2" t="s">
        <v>5</v>
      </c>
      <c r="C273" s="2" t="s">
        <v>542</v>
      </c>
      <c r="D273" s="2" t="s">
        <v>543</v>
      </c>
      <c r="E273" s="4">
        <v>138344128.66999999</v>
      </c>
      <c r="F273" s="1">
        <v>1</v>
      </c>
    </row>
    <row r="274" spans="1:6" ht="15" thickBot="1" x14ac:dyDescent="0.3">
      <c r="A274" s="2" t="s">
        <v>4</v>
      </c>
      <c r="B274" s="2" t="s">
        <v>5</v>
      </c>
      <c r="C274" s="2" t="s">
        <v>544</v>
      </c>
      <c r="D274" s="2" t="s">
        <v>545</v>
      </c>
      <c r="E274" s="4">
        <v>11871915.23</v>
      </c>
      <c r="F274" s="1">
        <v>1</v>
      </c>
    </row>
    <row r="275" spans="1:6" ht="15" thickBot="1" x14ac:dyDescent="0.3">
      <c r="A275" s="2" t="s">
        <v>4</v>
      </c>
      <c r="B275" s="2" t="s">
        <v>5</v>
      </c>
      <c r="C275" s="2" t="s">
        <v>546</v>
      </c>
      <c r="D275" s="2" t="s">
        <v>547</v>
      </c>
      <c r="E275" s="4">
        <v>-2651038.9300000002</v>
      </c>
      <c r="F275" s="1">
        <v>1</v>
      </c>
    </row>
    <row r="276" spans="1:6" ht="15" thickBot="1" x14ac:dyDescent="0.3">
      <c r="A276" s="2" t="s">
        <v>4</v>
      </c>
      <c r="B276" s="2" t="s">
        <v>5</v>
      </c>
      <c r="C276" s="2" t="s">
        <v>548</v>
      </c>
      <c r="D276" s="2" t="s">
        <v>549</v>
      </c>
      <c r="E276" s="4">
        <v>0</v>
      </c>
      <c r="F276" s="1">
        <v>1</v>
      </c>
    </row>
    <row r="277" spans="1:6" ht="15" thickBot="1" x14ac:dyDescent="0.3">
      <c r="A277" s="2" t="s">
        <v>4</v>
      </c>
      <c r="B277" s="2" t="s">
        <v>5</v>
      </c>
      <c r="C277" s="2" t="s">
        <v>550</v>
      </c>
      <c r="D277" s="2" t="s">
        <v>551</v>
      </c>
      <c r="E277" s="4">
        <v>0</v>
      </c>
      <c r="F277" s="1">
        <v>1</v>
      </c>
    </row>
    <row r="278" spans="1:6" ht="15" thickBot="1" x14ac:dyDescent="0.3">
      <c r="A278" s="2" t="s">
        <v>4</v>
      </c>
      <c r="B278" s="2" t="s">
        <v>5</v>
      </c>
      <c r="C278" s="2" t="s">
        <v>552</v>
      </c>
      <c r="D278" s="2" t="s">
        <v>553</v>
      </c>
      <c r="E278" s="4">
        <v>1693956.24</v>
      </c>
      <c r="F278" s="1">
        <v>1</v>
      </c>
    </row>
    <row r="279" spans="1:6" ht="15" thickBot="1" x14ac:dyDescent="0.3">
      <c r="A279" s="2" t="s">
        <v>4</v>
      </c>
      <c r="B279" s="2" t="s">
        <v>5</v>
      </c>
      <c r="C279" s="2" t="s">
        <v>554</v>
      </c>
      <c r="D279" s="2" t="s">
        <v>555</v>
      </c>
      <c r="E279" s="4">
        <v>3095190</v>
      </c>
      <c r="F279" s="1">
        <v>1</v>
      </c>
    </row>
    <row r="280" spans="1:6" ht="15" thickBot="1" x14ac:dyDescent="0.3">
      <c r="A280" s="2" t="s">
        <v>4</v>
      </c>
      <c r="B280" s="2" t="s">
        <v>5</v>
      </c>
      <c r="C280" s="2" t="s">
        <v>556</v>
      </c>
      <c r="D280" s="2" t="s">
        <v>557</v>
      </c>
      <c r="E280" s="4">
        <v>-133644.92000000001</v>
      </c>
      <c r="F280" s="1">
        <v>1</v>
      </c>
    </row>
    <row r="281" spans="1:6" ht="15" thickBot="1" x14ac:dyDescent="0.3">
      <c r="A281" s="2" t="s">
        <v>4</v>
      </c>
      <c r="B281" s="2" t="s">
        <v>5</v>
      </c>
      <c r="C281" s="2" t="s">
        <v>558</v>
      </c>
      <c r="D281" s="2" t="s">
        <v>559</v>
      </c>
      <c r="E281" s="4">
        <v>3077162</v>
      </c>
      <c r="F281" s="1">
        <v>1</v>
      </c>
    </row>
    <row r="282" spans="1:6" ht="15" thickBot="1" x14ac:dyDescent="0.3">
      <c r="A282" s="2" t="s">
        <v>4</v>
      </c>
      <c r="B282" s="2" t="s">
        <v>5</v>
      </c>
      <c r="C282" s="2" t="s">
        <v>560</v>
      </c>
      <c r="D282" s="2" t="s">
        <v>561</v>
      </c>
      <c r="E282" s="4">
        <v>-111441.74</v>
      </c>
      <c r="F282" s="1">
        <v>1</v>
      </c>
    </row>
    <row r="283" spans="1:6" ht="15" thickBot="1" x14ac:dyDescent="0.3">
      <c r="A283" s="2" t="s">
        <v>4</v>
      </c>
      <c r="B283" s="2" t="s">
        <v>5</v>
      </c>
      <c r="C283" s="2" t="s">
        <v>562</v>
      </c>
      <c r="D283" s="2" t="s">
        <v>563</v>
      </c>
      <c r="E283" s="4">
        <v>0</v>
      </c>
      <c r="F283" s="1">
        <v>1</v>
      </c>
    </row>
    <row r="284" spans="1:6" ht="15" thickBot="1" x14ac:dyDescent="0.3">
      <c r="A284" s="2" t="s">
        <v>4</v>
      </c>
      <c r="B284" s="2" t="s">
        <v>5</v>
      </c>
      <c r="C284" s="2" t="s">
        <v>564</v>
      </c>
      <c r="D284" s="2" t="s">
        <v>565</v>
      </c>
      <c r="E284" s="4">
        <v>0</v>
      </c>
      <c r="F284" s="1">
        <v>1</v>
      </c>
    </row>
    <row r="285" spans="1:6" ht="15" thickBot="1" x14ac:dyDescent="0.3">
      <c r="A285" s="2" t="s">
        <v>4</v>
      </c>
      <c r="B285" s="2" t="s">
        <v>5</v>
      </c>
      <c r="C285" s="2" t="s">
        <v>566</v>
      </c>
      <c r="D285" s="2" t="s">
        <v>567</v>
      </c>
      <c r="E285" s="4">
        <v>98694.65</v>
      </c>
      <c r="F285" s="1">
        <v>1</v>
      </c>
    </row>
    <row r="286" spans="1:6" ht="15" thickBot="1" x14ac:dyDescent="0.3">
      <c r="A286" s="2" t="s">
        <v>4</v>
      </c>
      <c r="B286" s="2" t="s">
        <v>5</v>
      </c>
      <c r="C286" s="2" t="s">
        <v>568</v>
      </c>
      <c r="D286" s="2" t="s">
        <v>569</v>
      </c>
      <c r="E286" s="4">
        <v>0</v>
      </c>
      <c r="F286" s="1">
        <v>1</v>
      </c>
    </row>
    <row r="287" spans="1:6" ht="15" thickBot="1" x14ac:dyDescent="0.3">
      <c r="A287" s="2" t="s">
        <v>4</v>
      </c>
      <c r="B287" s="2" t="s">
        <v>5</v>
      </c>
      <c r="C287" s="2" t="s">
        <v>570</v>
      </c>
      <c r="D287" s="2" t="s">
        <v>571</v>
      </c>
      <c r="E287" s="4">
        <v>5060885.93</v>
      </c>
      <c r="F287" s="1">
        <v>1</v>
      </c>
    </row>
    <row r="288" spans="1:6" ht="15" thickBot="1" x14ac:dyDescent="0.3">
      <c r="A288" s="2" t="s">
        <v>4</v>
      </c>
      <c r="B288" s="2" t="s">
        <v>5</v>
      </c>
      <c r="C288" s="2" t="s">
        <v>572</v>
      </c>
      <c r="D288" s="2" t="s">
        <v>573</v>
      </c>
      <c r="E288" s="4">
        <v>-287679.34000000003</v>
      </c>
      <c r="F288" s="1">
        <v>1</v>
      </c>
    </row>
    <row r="289" spans="1:6" ht="15" thickBot="1" x14ac:dyDescent="0.3">
      <c r="A289" s="2" t="s">
        <v>4</v>
      </c>
      <c r="B289" s="2" t="s">
        <v>5</v>
      </c>
      <c r="C289" s="2" t="s">
        <v>574</v>
      </c>
      <c r="D289" s="2" t="s">
        <v>575</v>
      </c>
      <c r="E289" s="4">
        <v>-237154.67</v>
      </c>
      <c r="F289" s="1">
        <v>1</v>
      </c>
    </row>
    <row r="290" spans="1:6" ht="15" thickBot="1" x14ac:dyDescent="0.3">
      <c r="A290" s="2" t="s">
        <v>4</v>
      </c>
      <c r="B290" s="2" t="s">
        <v>5</v>
      </c>
      <c r="C290" s="2" t="s">
        <v>576</v>
      </c>
      <c r="D290" s="2" t="s">
        <v>577</v>
      </c>
      <c r="E290" s="4">
        <v>10497.21</v>
      </c>
      <c r="F290" s="1">
        <v>1</v>
      </c>
    </row>
    <row r="291" spans="1:6" ht="15" thickBot="1" x14ac:dyDescent="0.3">
      <c r="A291" s="2" t="s">
        <v>4</v>
      </c>
      <c r="B291" s="2" t="s">
        <v>5</v>
      </c>
      <c r="C291" s="2" t="s">
        <v>578</v>
      </c>
      <c r="D291" s="2" t="s">
        <v>579</v>
      </c>
      <c r="E291" s="4">
        <v>1259941.01</v>
      </c>
      <c r="F291" s="1">
        <v>1</v>
      </c>
    </row>
    <row r="292" spans="1:6" ht="15" thickBot="1" x14ac:dyDescent="0.3">
      <c r="A292" s="2" t="s">
        <v>4</v>
      </c>
      <c r="B292" s="2" t="s">
        <v>5</v>
      </c>
      <c r="C292" s="2" t="s">
        <v>580</v>
      </c>
      <c r="D292" s="2" t="s">
        <v>581</v>
      </c>
      <c r="E292" s="4">
        <v>-1226981.55</v>
      </c>
      <c r="F292" s="1">
        <v>1</v>
      </c>
    </row>
    <row r="293" spans="1:6" ht="15" thickBot="1" x14ac:dyDescent="0.3">
      <c r="A293" s="2" t="s">
        <v>4</v>
      </c>
      <c r="B293" s="2" t="s">
        <v>5</v>
      </c>
      <c r="C293" s="2" t="s">
        <v>582</v>
      </c>
      <c r="D293" s="2" t="s">
        <v>583</v>
      </c>
      <c r="E293" s="4">
        <v>1226981.55</v>
      </c>
      <c r="F293" s="1">
        <v>1</v>
      </c>
    </row>
    <row r="294" spans="1:6" ht="15" thickBot="1" x14ac:dyDescent="0.3">
      <c r="A294" s="2" t="s">
        <v>4</v>
      </c>
      <c r="B294" s="2" t="s">
        <v>5</v>
      </c>
      <c r="C294" s="2" t="s">
        <v>584</v>
      </c>
      <c r="D294" s="2" t="s">
        <v>585</v>
      </c>
      <c r="E294" s="4">
        <v>-1070202.47</v>
      </c>
      <c r="F294" s="1">
        <v>1</v>
      </c>
    </row>
    <row r="295" spans="1:6" ht="15" thickBot="1" x14ac:dyDescent="0.3">
      <c r="A295" s="2" t="s">
        <v>4</v>
      </c>
      <c r="B295" s="2" t="s">
        <v>5</v>
      </c>
      <c r="C295" s="2" t="s">
        <v>586</v>
      </c>
      <c r="D295" s="2" t="s">
        <v>587</v>
      </c>
      <c r="E295" s="4">
        <v>204968.21</v>
      </c>
      <c r="F295" s="1">
        <v>1</v>
      </c>
    </row>
    <row r="296" spans="1:6" ht="15" thickBot="1" x14ac:dyDescent="0.3">
      <c r="A296" s="2" t="s">
        <v>4</v>
      </c>
      <c r="B296" s="2" t="s">
        <v>5</v>
      </c>
      <c r="C296" s="2" t="s">
        <v>588</v>
      </c>
      <c r="D296" s="2" t="s">
        <v>589</v>
      </c>
      <c r="E296" s="4">
        <v>-140046.98000000001</v>
      </c>
      <c r="F296" s="1">
        <v>1</v>
      </c>
    </row>
    <row r="297" spans="1:6" ht="15" thickBot="1" x14ac:dyDescent="0.3">
      <c r="A297" s="2" t="s">
        <v>4</v>
      </c>
      <c r="B297" s="2" t="s">
        <v>5</v>
      </c>
      <c r="C297" s="2" t="s">
        <v>590</v>
      </c>
      <c r="D297" s="2" t="s">
        <v>591</v>
      </c>
      <c r="E297" s="4">
        <v>735437.18</v>
      </c>
      <c r="F297" s="1">
        <v>1</v>
      </c>
    </row>
    <row r="298" spans="1:6" ht="15" thickBot="1" x14ac:dyDescent="0.3">
      <c r="A298" s="2" t="s">
        <v>4</v>
      </c>
      <c r="B298" s="2" t="s">
        <v>5</v>
      </c>
      <c r="C298" s="2" t="s">
        <v>592</v>
      </c>
      <c r="D298" s="2" t="s">
        <v>593</v>
      </c>
      <c r="E298" s="4">
        <v>-194113.74</v>
      </c>
      <c r="F298" s="1">
        <v>1</v>
      </c>
    </row>
    <row r="299" spans="1:6" ht="15" thickBot="1" x14ac:dyDescent="0.3">
      <c r="A299" s="2" t="s">
        <v>4</v>
      </c>
      <c r="B299" s="2" t="s">
        <v>5</v>
      </c>
      <c r="C299" s="2" t="s">
        <v>594</v>
      </c>
      <c r="D299" s="2" t="s">
        <v>595</v>
      </c>
      <c r="E299" s="4">
        <v>91090.29</v>
      </c>
      <c r="F299" s="1">
        <v>1</v>
      </c>
    </row>
    <row r="300" spans="1:6" ht="15" thickBot="1" x14ac:dyDescent="0.3">
      <c r="A300" s="2" t="s">
        <v>4</v>
      </c>
      <c r="B300" s="2" t="s">
        <v>5</v>
      </c>
      <c r="C300" s="2" t="s">
        <v>596</v>
      </c>
      <c r="D300" s="2" t="s">
        <v>597</v>
      </c>
      <c r="E300" s="4">
        <v>-65275.93</v>
      </c>
      <c r="F300" s="1">
        <v>1</v>
      </c>
    </row>
    <row r="301" spans="1:6" ht="15" thickBot="1" x14ac:dyDescent="0.3">
      <c r="A301" s="2" t="s">
        <v>4</v>
      </c>
      <c r="B301" s="2" t="s">
        <v>5</v>
      </c>
      <c r="C301" s="2" t="s">
        <v>598</v>
      </c>
      <c r="D301" s="2" t="s">
        <v>595</v>
      </c>
      <c r="E301" s="4">
        <v>182108.56</v>
      </c>
      <c r="F301" s="1">
        <v>1</v>
      </c>
    </row>
    <row r="302" spans="1:6" ht="15" thickBot="1" x14ac:dyDescent="0.3">
      <c r="A302" s="2" t="s">
        <v>4</v>
      </c>
      <c r="B302" s="2" t="s">
        <v>5</v>
      </c>
      <c r="C302" s="2" t="s">
        <v>599</v>
      </c>
      <c r="D302" s="2" t="s">
        <v>597</v>
      </c>
      <c r="E302" s="4">
        <v>-130560.4</v>
      </c>
      <c r="F302" s="1">
        <v>1</v>
      </c>
    </row>
    <row r="303" spans="1:6" ht="15" thickBot="1" x14ac:dyDescent="0.3">
      <c r="A303" s="2" t="s">
        <v>4</v>
      </c>
      <c r="B303" s="2" t="s">
        <v>5</v>
      </c>
      <c r="C303" s="2" t="s">
        <v>600</v>
      </c>
      <c r="D303" s="2" t="s">
        <v>601</v>
      </c>
      <c r="E303" s="4">
        <v>958048.15</v>
      </c>
      <c r="F303" s="1">
        <v>1</v>
      </c>
    </row>
    <row r="304" spans="1:6" ht="15" thickBot="1" x14ac:dyDescent="0.3">
      <c r="A304" s="2" t="s">
        <v>4</v>
      </c>
      <c r="B304" s="2" t="s">
        <v>5</v>
      </c>
      <c r="C304" s="2" t="s">
        <v>602</v>
      </c>
      <c r="D304" s="2" t="s">
        <v>603</v>
      </c>
      <c r="E304" s="4">
        <v>-426756.4</v>
      </c>
      <c r="F304" s="1">
        <v>1</v>
      </c>
    </row>
    <row r="305" spans="1:6" ht="15" thickBot="1" x14ac:dyDescent="0.3">
      <c r="A305" s="2" t="s">
        <v>4</v>
      </c>
      <c r="B305" s="2" t="s">
        <v>5</v>
      </c>
      <c r="C305" s="2" t="s">
        <v>604</v>
      </c>
      <c r="D305" s="2" t="s">
        <v>605</v>
      </c>
      <c r="E305" s="4">
        <v>1121687.8500000001</v>
      </c>
      <c r="F305" s="1">
        <v>1</v>
      </c>
    </row>
    <row r="306" spans="1:6" ht="15" thickBot="1" x14ac:dyDescent="0.3">
      <c r="A306" s="2" t="s">
        <v>4</v>
      </c>
      <c r="B306" s="2" t="s">
        <v>5</v>
      </c>
      <c r="C306" s="2" t="s">
        <v>606</v>
      </c>
      <c r="D306" s="2" t="s">
        <v>607</v>
      </c>
      <c r="E306" s="4">
        <v>-490586.94</v>
      </c>
      <c r="F306" s="1">
        <v>1</v>
      </c>
    </row>
    <row r="307" spans="1:6" ht="15" thickBot="1" x14ac:dyDescent="0.3">
      <c r="A307" s="2" t="s">
        <v>4</v>
      </c>
      <c r="B307" s="2" t="s">
        <v>5</v>
      </c>
      <c r="C307" s="2" t="s">
        <v>608</v>
      </c>
      <c r="D307" s="2" t="s">
        <v>609</v>
      </c>
      <c r="E307" s="4">
        <v>2997483.91</v>
      </c>
      <c r="F307" s="1">
        <v>1</v>
      </c>
    </row>
    <row r="308" spans="1:6" ht="15" thickBot="1" x14ac:dyDescent="0.3">
      <c r="A308" s="2" t="s">
        <v>4</v>
      </c>
      <c r="B308" s="2" t="s">
        <v>5</v>
      </c>
      <c r="C308" s="2" t="s">
        <v>610</v>
      </c>
      <c r="D308" s="2" t="s">
        <v>611</v>
      </c>
      <c r="E308" s="4">
        <v>-736528.19</v>
      </c>
      <c r="F308" s="1">
        <v>1</v>
      </c>
    </row>
    <row r="309" spans="1:6" ht="15" thickBot="1" x14ac:dyDescent="0.3">
      <c r="A309" s="2" t="s">
        <v>4</v>
      </c>
      <c r="B309" s="2" t="s">
        <v>5</v>
      </c>
      <c r="C309" s="2" t="s">
        <v>612</v>
      </c>
      <c r="D309" s="2" t="s">
        <v>613</v>
      </c>
      <c r="E309" s="4">
        <v>406728.4</v>
      </c>
      <c r="F309" s="1">
        <v>1</v>
      </c>
    </row>
    <row r="310" spans="1:6" ht="15" thickBot="1" x14ac:dyDescent="0.3">
      <c r="A310" s="2" t="s">
        <v>4</v>
      </c>
      <c r="B310" s="2" t="s">
        <v>5</v>
      </c>
      <c r="C310" s="2" t="s">
        <v>614</v>
      </c>
      <c r="D310" s="2" t="s">
        <v>615</v>
      </c>
      <c r="E310" s="4">
        <v>-117964.02</v>
      </c>
      <c r="F310" s="1">
        <v>1</v>
      </c>
    </row>
    <row r="311" spans="1:6" ht="15" thickBot="1" x14ac:dyDescent="0.3">
      <c r="A311" s="2" t="s">
        <v>4</v>
      </c>
      <c r="B311" s="2" t="s">
        <v>5</v>
      </c>
      <c r="C311" s="2" t="s">
        <v>616</v>
      </c>
      <c r="D311" s="2" t="s">
        <v>617</v>
      </c>
      <c r="E311" s="4">
        <v>191650.23</v>
      </c>
      <c r="F311" s="1">
        <v>1</v>
      </c>
    </row>
    <row r="312" spans="1:6" ht="15" thickBot="1" x14ac:dyDescent="0.3">
      <c r="A312" s="2" t="s">
        <v>4</v>
      </c>
      <c r="B312" s="2" t="s">
        <v>5</v>
      </c>
      <c r="C312" s="2" t="s">
        <v>618</v>
      </c>
      <c r="D312" s="2" t="s">
        <v>619</v>
      </c>
      <c r="E312" s="4">
        <v>-56059.69</v>
      </c>
      <c r="F312" s="1">
        <v>1</v>
      </c>
    </row>
    <row r="313" spans="1:6" ht="15" thickBot="1" x14ac:dyDescent="0.3">
      <c r="A313" s="2" t="s">
        <v>4</v>
      </c>
      <c r="B313" s="2" t="s">
        <v>5</v>
      </c>
      <c r="C313" s="2" t="s">
        <v>620</v>
      </c>
      <c r="D313" s="2" t="s">
        <v>621</v>
      </c>
      <c r="E313" s="4">
        <v>30601.71</v>
      </c>
      <c r="F313" s="1">
        <v>1</v>
      </c>
    </row>
    <row r="314" spans="1:6" ht="15" thickBot="1" x14ac:dyDescent="0.3">
      <c r="A314" s="2" t="s">
        <v>4</v>
      </c>
      <c r="B314" s="2" t="s">
        <v>5</v>
      </c>
      <c r="C314" s="2" t="s">
        <v>622</v>
      </c>
      <c r="D314" s="2" t="s">
        <v>623</v>
      </c>
      <c r="E314" s="4">
        <v>-0.02</v>
      </c>
      <c r="F314" s="1">
        <v>1</v>
      </c>
    </row>
    <row r="315" spans="1:6" ht="15" thickBot="1" x14ac:dyDescent="0.3">
      <c r="A315" s="2" t="s">
        <v>4</v>
      </c>
      <c r="B315" s="2" t="s">
        <v>5</v>
      </c>
      <c r="C315" s="2" t="s">
        <v>624</v>
      </c>
      <c r="D315" s="2" t="s">
        <v>625</v>
      </c>
      <c r="E315" s="4">
        <v>-5610.24</v>
      </c>
      <c r="F315" s="1">
        <v>1</v>
      </c>
    </row>
    <row r="316" spans="1:6" ht="15" thickBot="1" x14ac:dyDescent="0.3">
      <c r="A316" s="2" t="s">
        <v>4</v>
      </c>
      <c r="B316" s="2" t="s">
        <v>5</v>
      </c>
      <c r="C316" s="2" t="s">
        <v>626</v>
      </c>
      <c r="D316" s="2" t="s">
        <v>627</v>
      </c>
      <c r="E316" s="4">
        <v>1123494.69</v>
      </c>
      <c r="F316" s="1">
        <v>1</v>
      </c>
    </row>
    <row r="317" spans="1:6" ht="15" thickBot="1" x14ac:dyDescent="0.3">
      <c r="A317" s="2" t="s">
        <v>4</v>
      </c>
      <c r="B317" s="2" t="s">
        <v>5</v>
      </c>
      <c r="C317" s="2" t="s">
        <v>628</v>
      </c>
      <c r="D317" s="2" t="s">
        <v>629</v>
      </c>
      <c r="E317" s="4">
        <v>-1072544.28</v>
      </c>
      <c r="F317" s="1">
        <v>1</v>
      </c>
    </row>
    <row r="318" spans="1:6" ht="15" thickBot="1" x14ac:dyDescent="0.3">
      <c r="A318" s="2" t="s">
        <v>4</v>
      </c>
      <c r="B318" s="2" t="s">
        <v>5</v>
      </c>
      <c r="C318" s="2" t="s">
        <v>630</v>
      </c>
      <c r="D318" s="2" t="s">
        <v>631</v>
      </c>
      <c r="E318" s="4">
        <v>-3400229.21</v>
      </c>
      <c r="F318" s="1">
        <v>1</v>
      </c>
    </row>
    <row r="319" spans="1:6" ht="15" thickBot="1" x14ac:dyDescent="0.3">
      <c r="A319" s="2" t="s">
        <v>4</v>
      </c>
      <c r="B319" s="2" t="s">
        <v>5</v>
      </c>
      <c r="C319" s="2" t="s">
        <v>632</v>
      </c>
      <c r="D319" s="2" t="s">
        <v>633</v>
      </c>
      <c r="E319" s="4">
        <v>31719334.350000001</v>
      </c>
      <c r="F319" s="1">
        <v>1</v>
      </c>
    </row>
    <row r="320" spans="1:6" ht="15" thickBot="1" x14ac:dyDescent="0.3">
      <c r="A320" s="2" t="s">
        <v>4</v>
      </c>
      <c r="B320" s="2" t="s">
        <v>5</v>
      </c>
      <c r="C320" s="2" t="s">
        <v>634</v>
      </c>
      <c r="D320" s="2" t="s">
        <v>635</v>
      </c>
      <c r="E320" s="4">
        <v>-2891296.21</v>
      </c>
      <c r="F320" s="1">
        <v>1</v>
      </c>
    </row>
    <row r="321" spans="1:6" ht="15" thickBot="1" x14ac:dyDescent="0.3">
      <c r="A321" s="2" t="s">
        <v>4</v>
      </c>
      <c r="B321" s="2" t="s">
        <v>5</v>
      </c>
      <c r="C321" s="2" t="s">
        <v>636</v>
      </c>
      <c r="D321" s="2" t="s">
        <v>637</v>
      </c>
      <c r="E321" s="4">
        <v>3631002.23</v>
      </c>
      <c r="F321" s="1">
        <v>1</v>
      </c>
    </row>
    <row r="322" spans="1:6" ht="15" thickBot="1" x14ac:dyDescent="0.3">
      <c r="A322" s="2" t="s">
        <v>4</v>
      </c>
      <c r="B322" s="2" t="s">
        <v>5</v>
      </c>
      <c r="C322" s="2" t="s">
        <v>638</v>
      </c>
      <c r="D322" s="2" t="s">
        <v>639</v>
      </c>
      <c r="E322" s="4">
        <v>219842.49</v>
      </c>
      <c r="F322" s="1">
        <v>1</v>
      </c>
    </row>
    <row r="323" spans="1:6" ht="15" thickBot="1" x14ac:dyDescent="0.3">
      <c r="A323" s="2" t="s">
        <v>4</v>
      </c>
      <c r="B323" s="2" t="s">
        <v>5</v>
      </c>
      <c r="C323" s="2" t="s">
        <v>640</v>
      </c>
      <c r="D323" s="2" t="s">
        <v>641</v>
      </c>
      <c r="E323" s="4">
        <v>-3376333.99</v>
      </c>
      <c r="F323" s="1">
        <v>1</v>
      </c>
    </row>
    <row r="324" spans="1:6" ht="15" thickBot="1" x14ac:dyDescent="0.3">
      <c r="A324" s="2" t="s">
        <v>4</v>
      </c>
      <c r="B324" s="2" t="s">
        <v>5</v>
      </c>
      <c r="C324" s="2" t="s">
        <v>642</v>
      </c>
      <c r="D324" s="2" t="s">
        <v>643</v>
      </c>
      <c r="E324" s="4">
        <v>2722.5</v>
      </c>
      <c r="F324" s="1">
        <v>1</v>
      </c>
    </row>
    <row r="325" spans="1:6" ht="15" thickBot="1" x14ac:dyDescent="0.3">
      <c r="A325" s="2" t="s">
        <v>4</v>
      </c>
      <c r="B325" s="2" t="s">
        <v>5</v>
      </c>
      <c r="C325" s="2" t="s">
        <v>644</v>
      </c>
      <c r="D325" s="2" t="s">
        <v>645</v>
      </c>
      <c r="E325" s="4">
        <v>-2722.5</v>
      </c>
      <c r="F325" s="1">
        <v>1</v>
      </c>
    </row>
    <row r="326" spans="1:6" ht="15" thickBot="1" x14ac:dyDescent="0.3">
      <c r="A326" s="2" t="s">
        <v>4</v>
      </c>
      <c r="B326" s="2" t="s">
        <v>5</v>
      </c>
      <c r="C326" s="2" t="s">
        <v>646</v>
      </c>
      <c r="D326" s="2" t="s">
        <v>647</v>
      </c>
      <c r="E326" s="4">
        <v>102732.75</v>
      </c>
      <c r="F326" s="1">
        <v>1</v>
      </c>
    </row>
    <row r="327" spans="1:6" ht="15" thickBot="1" x14ac:dyDescent="0.3">
      <c r="A327" s="2" t="s">
        <v>4</v>
      </c>
      <c r="B327" s="2" t="s">
        <v>5</v>
      </c>
      <c r="C327" s="2" t="s">
        <v>648</v>
      </c>
      <c r="D327" s="2" t="s">
        <v>649</v>
      </c>
      <c r="E327" s="4">
        <v>-21540.73</v>
      </c>
      <c r="F327" s="1">
        <v>1</v>
      </c>
    </row>
    <row r="328" spans="1:6" ht="15" thickBot="1" x14ac:dyDescent="0.3">
      <c r="A328" s="2" t="s">
        <v>4</v>
      </c>
      <c r="B328" s="2" t="s">
        <v>5</v>
      </c>
      <c r="C328" s="2" t="s">
        <v>650</v>
      </c>
      <c r="D328" s="2" t="s">
        <v>651</v>
      </c>
      <c r="E328" s="4">
        <v>153159.73000000001</v>
      </c>
      <c r="F328" s="1">
        <v>1</v>
      </c>
    </row>
    <row r="329" spans="1:6" ht="15" thickBot="1" x14ac:dyDescent="0.3">
      <c r="A329" s="2" t="s">
        <v>4</v>
      </c>
      <c r="B329" s="2" t="s">
        <v>5</v>
      </c>
      <c r="C329" s="2" t="s">
        <v>652</v>
      </c>
      <c r="D329" s="2" t="s">
        <v>653</v>
      </c>
      <c r="E329" s="4">
        <v>-63493.23</v>
      </c>
      <c r="F329" s="1">
        <v>1</v>
      </c>
    </row>
    <row r="330" spans="1:6" ht="15" thickBot="1" x14ac:dyDescent="0.3">
      <c r="A330" s="2" t="s">
        <v>4</v>
      </c>
      <c r="B330" s="2" t="s">
        <v>5</v>
      </c>
      <c r="C330" s="2" t="s">
        <v>654</v>
      </c>
      <c r="D330" s="2" t="s">
        <v>655</v>
      </c>
      <c r="E330" s="4">
        <v>162033.84</v>
      </c>
      <c r="F330" s="1">
        <v>1</v>
      </c>
    </row>
    <row r="331" spans="1:6" ht="15" thickBot="1" x14ac:dyDescent="0.3">
      <c r="A331" s="2" t="s">
        <v>4</v>
      </c>
      <c r="B331" s="2" t="s">
        <v>5</v>
      </c>
      <c r="C331" s="2" t="s">
        <v>656</v>
      </c>
      <c r="D331" s="2" t="s">
        <v>657</v>
      </c>
      <c r="E331" s="4">
        <v>-9159.51</v>
      </c>
      <c r="F331" s="1">
        <v>1</v>
      </c>
    </row>
    <row r="332" spans="1:6" ht="15" thickBot="1" x14ac:dyDescent="0.3">
      <c r="A332" s="2" t="s">
        <v>4</v>
      </c>
      <c r="B332" s="2" t="s">
        <v>5</v>
      </c>
      <c r="C332" s="2" t="s">
        <v>658</v>
      </c>
      <c r="D332" s="2" t="s">
        <v>659</v>
      </c>
      <c r="E332" s="4">
        <v>21714.38</v>
      </c>
      <c r="F332" s="1">
        <v>1</v>
      </c>
    </row>
    <row r="333" spans="1:6" ht="15" thickBot="1" x14ac:dyDescent="0.3">
      <c r="A333" s="2" t="s">
        <v>4</v>
      </c>
      <c r="B333" s="2" t="s">
        <v>5</v>
      </c>
      <c r="C333" s="2" t="s">
        <v>660</v>
      </c>
      <c r="D333" s="2" t="s">
        <v>661</v>
      </c>
      <c r="E333" s="4">
        <v>64067788.439999998</v>
      </c>
      <c r="F333" s="1">
        <v>1</v>
      </c>
    </row>
    <row r="334" spans="1:6" ht="15" thickBot="1" x14ac:dyDescent="0.3">
      <c r="A334" s="2" t="s">
        <v>4</v>
      </c>
      <c r="B334" s="2" t="s">
        <v>5</v>
      </c>
      <c r="C334" s="2" t="s">
        <v>662</v>
      </c>
      <c r="D334" s="2" t="s">
        <v>663</v>
      </c>
      <c r="E334" s="4">
        <v>11999115.119999999</v>
      </c>
      <c r="F334" s="1">
        <v>1</v>
      </c>
    </row>
    <row r="335" spans="1:6" ht="15" thickBot="1" x14ac:dyDescent="0.3">
      <c r="A335" s="2" t="s">
        <v>4</v>
      </c>
      <c r="B335" s="2" t="s">
        <v>5</v>
      </c>
      <c r="C335" s="2" t="s">
        <v>664</v>
      </c>
      <c r="D335" s="2" t="s">
        <v>665</v>
      </c>
      <c r="E335" s="4">
        <v>-211200000</v>
      </c>
      <c r="F335" s="1">
        <v>1</v>
      </c>
    </row>
    <row r="336" spans="1:6" ht="15" thickBot="1" x14ac:dyDescent="0.3">
      <c r="A336" s="2" t="s">
        <v>4</v>
      </c>
      <c r="B336" s="2" t="s">
        <v>5</v>
      </c>
      <c r="C336" s="2" t="s">
        <v>666</v>
      </c>
      <c r="D336" s="2" t="s">
        <v>667</v>
      </c>
      <c r="E336" s="4">
        <v>-21438789.460000001</v>
      </c>
      <c r="F336" s="1">
        <v>1</v>
      </c>
    </row>
    <row r="337" spans="1:6" ht="15" thickBot="1" x14ac:dyDescent="0.3">
      <c r="A337" s="2" t="s">
        <v>4</v>
      </c>
      <c r="B337" s="2" t="s">
        <v>5</v>
      </c>
      <c r="C337" s="2" t="s">
        <v>668</v>
      </c>
      <c r="D337" s="2" t="s">
        <v>669</v>
      </c>
      <c r="E337" s="4">
        <v>-3843.34</v>
      </c>
      <c r="F337" s="1">
        <v>1</v>
      </c>
    </row>
    <row r="338" spans="1:6" ht="15" thickBot="1" x14ac:dyDescent="0.3">
      <c r="A338" s="2" t="s">
        <v>4</v>
      </c>
      <c r="B338" s="2" t="s">
        <v>5</v>
      </c>
      <c r="C338" s="2" t="s">
        <v>670</v>
      </c>
      <c r="D338" s="2" t="s">
        <v>671</v>
      </c>
      <c r="E338" s="4">
        <v>-8428888.0899999999</v>
      </c>
      <c r="F338" s="1">
        <v>1</v>
      </c>
    </row>
    <row r="339" spans="1:6" ht="15" thickBot="1" x14ac:dyDescent="0.3">
      <c r="A339" s="2" t="s">
        <v>4</v>
      </c>
      <c r="B339" s="2" t="s">
        <v>5</v>
      </c>
      <c r="C339" s="2" t="s">
        <v>672</v>
      </c>
      <c r="D339" s="2" t="s">
        <v>673</v>
      </c>
      <c r="E339" s="4">
        <v>-9984949.0999999996</v>
      </c>
      <c r="F339" s="1">
        <v>1</v>
      </c>
    </row>
    <row r="340" spans="1:6" ht="15" thickBot="1" x14ac:dyDescent="0.3">
      <c r="A340" s="2" t="s">
        <v>4</v>
      </c>
      <c r="B340" s="2" t="s">
        <v>5</v>
      </c>
      <c r="C340" s="2" t="s">
        <v>674</v>
      </c>
      <c r="D340" s="2" t="s">
        <v>675</v>
      </c>
      <c r="E340" s="4">
        <v>-12259815.640000001</v>
      </c>
      <c r="F340" s="1">
        <v>1</v>
      </c>
    </row>
    <row r="341" spans="1:6" ht="15" thickBot="1" x14ac:dyDescent="0.3">
      <c r="A341" s="2" t="s">
        <v>4</v>
      </c>
      <c r="B341" s="2" t="s">
        <v>5</v>
      </c>
      <c r="C341" s="2" t="s">
        <v>676</v>
      </c>
      <c r="D341" s="2" t="s">
        <v>677</v>
      </c>
      <c r="E341" s="4">
        <v>-4393746</v>
      </c>
      <c r="F341" s="1">
        <v>1</v>
      </c>
    </row>
    <row r="342" spans="1:6" ht="15" thickBot="1" x14ac:dyDescent="0.3">
      <c r="A342" s="2" t="s">
        <v>4</v>
      </c>
      <c r="B342" s="2" t="s">
        <v>5</v>
      </c>
      <c r="C342" s="2" t="s">
        <v>678</v>
      </c>
      <c r="D342" s="2" t="s">
        <v>679</v>
      </c>
      <c r="E342" s="4">
        <v>-7160629.5300000003</v>
      </c>
      <c r="F342" s="1">
        <v>1</v>
      </c>
    </row>
    <row r="343" spans="1:6" ht="15" thickBot="1" x14ac:dyDescent="0.3">
      <c r="A343" s="2" t="s">
        <v>4</v>
      </c>
      <c r="B343" s="2" t="s">
        <v>5</v>
      </c>
      <c r="C343" s="2" t="s">
        <v>680</v>
      </c>
      <c r="D343" s="2" t="s">
        <v>681</v>
      </c>
      <c r="E343" s="4">
        <v>-64087441.229999997</v>
      </c>
      <c r="F343" s="1">
        <v>1</v>
      </c>
    </row>
    <row r="344" spans="1:6" ht="15" thickBot="1" x14ac:dyDescent="0.3">
      <c r="A344" s="2" t="s">
        <v>4</v>
      </c>
      <c r="B344" s="2" t="s">
        <v>5</v>
      </c>
      <c r="C344" s="2" t="s">
        <v>682</v>
      </c>
      <c r="D344" s="2" t="s">
        <v>683</v>
      </c>
      <c r="E344" s="4">
        <v>-3273107.86</v>
      </c>
      <c r="F344" s="1">
        <v>1</v>
      </c>
    </row>
    <row r="345" spans="1:6" ht="15" thickBot="1" x14ac:dyDescent="0.3">
      <c r="A345" s="2" t="s">
        <v>4</v>
      </c>
      <c r="B345" s="2" t="s">
        <v>5</v>
      </c>
      <c r="C345" s="2" t="s">
        <v>684</v>
      </c>
      <c r="D345" s="2" t="s">
        <v>685</v>
      </c>
      <c r="E345" s="4">
        <v>-2773563.38</v>
      </c>
      <c r="F345" s="1">
        <v>1</v>
      </c>
    </row>
    <row r="346" spans="1:6" ht="15" thickBot="1" x14ac:dyDescent="0.3">
      <c r="A346" s="2" t="s">
        <v>4</v>
      </c>
      <c r="B346" s="2" t="s">
        <v>5</v>
      </c>
      <c r="C346" s="2" t="s">
        <v>686</v>
      </c>
      <c r="D346" s="2" t="s">
        <v>687</v>
      </c>
      <c r="E346" s="4">
        <v>-1605.02</v>
      </c>
      <c r="F346" s="1">
        <v>1</v>
      </c>
    </row>
    <row r="347" spans="1:6" ht="15" thickBot="1" x14ac:dyDescent="0.3">
      <c r="A347" s="2" t="s">
        <v>4</v>
      </c>
      <c r="B347" s="2" t="s">
        <v>5</v>
      </c>
      <c r="C347" s="2" t="s">
        <v>688</v>
      </c>
      <c r="D347" s="2" t="s">
        <v>689</v>
      </c>
      <c r="E347" s="4">
        <v>-106554.89</v>
      </c>
      <c r="F347" s="1">
        <v>1</v>
      </c>
    </row>
    <row r="348" spans="1:6" ht="15" thickBot="1" x14ac:dyDescent="0.3">
      <c r="A348" s="2" t="s">
        <v>4</v>
      </c>
      <c r="B348" s="2" t="s">
        <v>5</v>
      </c>
      <c r="C348" s="2" t="s">
        <v>690</v>
      </c>
      <c r="D348" s="2" t="s">
        <v>691</v>
      </c>
      <c r="E348" s="4">
        <v>-52559.67</v>
      </c>
      <c r="F348" s="1">
        <v>1</v>
      </c>
    </row>
    <row r="349" spans="1:6" ht="15" thickBot="1" x14ac:dyDescent="0.3">
      <c r="A349" s="2" t="s">
        <v>4</v>
      </c>
      <c r="B349" s="2" t="s">
        <v>5</v>
      </c>
      <c r="C349" s="2" t="s">
        <v>692</v>
      </c>
      <c r="D349" s="2" t="s">
        <v>693</v>
      </c>
      <c r="E349" s="4">
        <v>-33260.26</v>
      </c>
      <c r="F349" s="1">
        <v>1</v>
      </c>
    </row>
    <row r="350" spans="1:6" ht="15" thickBot="1" x14ac:dyDescent="0.3">
      <c r="A350" s="2" t="s">
        <v>4</v>
      </c>
      <c r="B350" s="2" t="s">
        <v>5</v>
      </c>
      <c r="C350" s="2" t="s">
        <v>694</v>
      </c>
      <c r="D350" s="2" t="s">
        <v>695</v>
      </c>
      <c r="E350" s="4">
        <v>-2602899.29</v>
      </c>
      <c r="F350" s="1">
        <v>1</v>
      </c>
    </row>
    <row r="351" spans="1:6" ht="15" thickBot="1" x14ac:dyDescent="0.3">
      <c r="A351" s="2" t="s">
        <v>4</v>
      </c>
      <c r="B351" s="2" t="s">
        <v>5</v>
      </c>
      <c r="C351" s="2" t="s">
        <v>696</v>
      </c>
      <c r="D351" s="2" t="s">
        <v>697</v>
      </c>
      <c r="E351" s="4">
        <v>0</v>
      </c>
      <c r="F351" s="1">
        <v>1</v>
      </c>
    </row>
    <row r="352" spans="1:6" ht="15" thickBot="1" x14ac:dyDescent="0.3">
      <c r="A352" s="2" t="s">
        <v>4</v>
      </c>
      <c r="B352" s="2" t="s">
        <v>5</v>
      </c>
      <c r="C352" s="2" t="s">
        <v>698</v>
      </c>
      <c r="D352" s="2" t="s">
        <v>699</v>
      </c>
      <c r="E352" s="4">
        <v>0</v>
      </c>
      <c r="F352" s="1">
        <v>1</v>
      </c>
    </row>
    <row r="353" spans="1:6" ht="15" thickBot="1" x14ac:dyDescent="0.3">
      <c r="A353" s="2" t="s">
        <v>4</v>
      </c>
      <c r="B353" s="2" t="s">
        <v>5</v>
      </c>
      <c r="C353" s="2" t="s">
        <v>700</v>
      </c>
      <c r="D353" s="2" t="s">
        <v>701</v>
      </c>
      <c r="E353" s="4">
        <v>0</v>
      </c>
      <c r="F353" s="1">
        <v>1</v>
      </c>
    </row>
    <row r="354" spans="1:6" ht="15" thickBot="1" x14ac:dyDescent="0.3">
      <c r="A354" s="2" t="s">
        <v>4</v>
      </c>
      <c r="B354" s="2" t="s">
        <v>5</v>
      </c>
      <c r="C354" s="2" t="s">
        <v>702</v>
      </c>
      <c r="D354" s="2" t="s">
        <v>703</v>
      </c>
      <c r="E354" s="4">
        <v>33.299999999999997</v>
      </c>
      <c r="F354" s="1">
        <v>1</v>
      </c>
    </row>
    <row r="355" spans="1:6" ht="15" thickBot="1" x14ac:dyDescent="0.3">
      <c r="A355" s="2" t="s">
        <v>4</v>
      </c>
      <c r="B355" s="2" t="s">
        <v>5</v>
      </c>
      <c r="C355" s="2" t="s">
        <v>704</v>
      </c>
      <c r="D355" s="2" t="s">
        <v>705</v>
      </c>
      <c r="E355" s="4">
        <v>-436143.59</v>
      </c>
      <c r="F355" s="1">
        <v>1</v>
      </c>
    </row>
    <row r="356" spans="1:6" ht="15" thickBot="1" x14ac:dyDescent="0.3">
      <c r="A356" s="2" t="s">
        <v>4</v>
      </c>
      <c r="B356" s="2" t="s">
        <v>5</v>
      </c>
      <c r="C356" s="2" t="s">
        <v>706</v>
      </c>
      <c r="D356" s="2" t="s">
        <v>707</v>
      </c>
      <c r="E356" s="4">
        <v>-535.9</v>
      </c>
      <c r="F356" s="1">
        <v>1</v>
      </c>
    </row>
    <row r="357" spans="1:6" ht="15" thickBot="1" x14ac:dyDescent="0.3">
      <c r="A357" s="2" t="s">
        <v>4</v>
      </c>
      <c r="B357" s="2" t="s">
        <v>5</v>
      </c>
      <c r="C357" s="2" t="s">
        <v>708</v>
      </c>
      <c r="D357" s="2" t="s">
        <v>709</v>
      </c>
      <c r="E357" s="4">
        <v>0</v>
      </c>
      <c r="F357" s="1">
        <v>1</v>
      </c>
    </row>
    <row r="358" spans="1:6" ht="15" thickBot="1" x14ac:dyDescent="0.3">
      <c r="A358" s="2" t="s">
        <v>4</v>
      </c>
      <c r="B358" s="2" t="s">
        <v>5</v>
      </c>
      <c r="C358" s="2" t="s">
        <v>710</v>
      </c>
      <c r="D358" s="2" t="s">
        <v>711</v>
      </c>
      <c r="E358" s="4">
        <v>-570872.38</v>
      </c>
      <c r="F358" s="1">
        <v>1</v>
      </c>
    </row>
    <row r="359" spans="1:6" ht="15" thickBot="1" x14ac:dyDescent="0.3">
      <c r="A359" s="2" t="s">
        <v>4</v>
      </c>
      <c r="B359" s="2" t="s">
        <v>5</v>
      </c>
      <c r="C359" s="2" t="s">
        <v>712</v>
      </c>
      <c r="D359" s="2" t="s">
        <v>713</v>
      </c>
      <c r="E359" s="4">
        <v>-365427.22</v>
      </c>
      <c r="F359" s="1">
        <v>1</v>
      </c>
    </row>
    <row r="360" spans="1:6" ht="15" thickBot="1" x14ac:dyDescent="0.3">
      <c r="A360" s="2" t="s">
        <v>4</v>
      </c>
      <c r="B360" s="2" t="s">
        <v>5</v>
      </c>
      <c r="C360" s="2" t="s">
        <v>714</v>
      </c>
      <c r="D360" s="2" t="s">
        <v>715</v>
      </c>
      <c r="E360" s="4">
        <v>-482.16</v>
      </c>
      <c r="F360" s="1">
        <v>1</v>
      </c>
    </row>
    <row r="361" spans="1:6" ht="15" thickBot="1" x14ac:dyDescent="0.3">
      <c r="A361" s="2" t="s">
        <v>4</v>
      </c>
      <c r="B361" s="2" t="s">
        <v>5</v>
      </c>
      <c r="C361" s="2" t="s">
        <v>716</v>
      </c>
      <c r="D361" s="2" t="s">
        <v>717</v>
      </c>
      <c r="E361" s="4">
        <v>-36523.06</v>
      </c>
      <c r="F361" s="1">
        <v>1</v>
      </c>
    </row>
    <row r="362" spans="1:6" ht="15" thickBot="1" x14ac:dyDescent="0.3">
      <c r="A362" s="2" t="s">
        <v>4</v>
      </c>
      <c r="B362" s="2" t="s">
        <v>5</v>
      </c>
      <c r="C362" s="2" t="s">
        <v>718</v>
      </c>
      <c r="D362" s="2" t="s">
        <v>719</v>
      </c>
      <c r="E362" s="4">
        <v>-410743.5</v>
      </c>
      <c r="F362" s="1">
        <v>1</v>
      </c>
    </row>
    <row r="363" spans="1:6" ht="15" thickBot="1" x14ac:dyDescent="0.3">
      <c r="A363" s="2" t="s">
        <v>4</v>
      </c>
      <c r="B363" s="2" t="s">
        <v>5</v>
      </c>
      <c r="C363" s="2" t="s">
        <v>720</v>
      </c>
      <c r="D363" s="2" t="s">
        <v>721</v>
      </c>
      <c r="E363" s="4">
        <v>-8333.3700000000008</v>
      </c>
      <c r="F363" s="1">
        <v>1</v>
      </c>
    </row>
    <row r="364" spans="1:6" ht="15" thickBot="1" x14ac:dyDescent="0.3">
      <c r="A364" s="2" t="s">
        <v>4</v>
      </c>
      <c r="B364" s="2" t="s">
        <v>5</v>
      </c>
      <c r="C364" s="2" t="s">
        <v>722</v>
      </c>
      <c r="D364" s="2" t="s">
        <v>723</v>
      </c>
      <c r="E364" s="4">
        <v>-377211.09</v>
      </c>
      <c r="F364" s="1">
        <v>1</v>
      </c>
    </row>
    <row r="365" spans="1:6" ht="15" thickBot="1" x14ac:dyDescent="0.3">
      <c r="A365" s="2" t="s">
        <v>4</v>
      </c>
      <c r="B365" s="2" t="s">
        <v>5</v>
      </c>
      <c r="C365" s="2" t="s">
        <v>724</v>
      </c>
      <c r="D365" s="2" t="s">
        <v>725</v>
      </c>
      <c r="E365" s="4">
        <v>-168594.22</v>
      </c>
      <c r="F365" s="1">
        <v>1</v>
      </c>
    </row>
    <row r="366" spans="1:6" ht="15" thickBot="1" x14ac:dyDescent="0.3">
      <c r="A366" s="2" t="s">
        <v>4</v>
      </c>
      <c r="B366" s="2" t="s">
        <v>5</v>
      </c>
      <c r="C366" s="2" t="s">
        <v>726</v>
      </c>
      <c r="D366" s="2" t="s">
        <v>727</v>
      </c>
      <c r="E366" s="4">
        <v>-178837.53</v>
      </c>
      <c r="F366" s="1">
        <v>1</v>
      </c>
    </row>
    <row r="367" spans="1:6" ht="15" thickBot="1" x14ac:dyDescent="0.3">
      <c r="A367" s="2" t="s">
        <v>4</v>
      </c>
      <c r="B367" s="2" t="s">
        <v>5</v>
      </c>
      <c r="C367" s="2" t="s">
        <v>728</v>
      </c>
      <c r="D367" s="2" t="s">
        <v>729</v>
      </c>
      <c r="E367" s="4">
        <v>-119645.95</v>
      </c>
      <c r="F367" s="1">
        <v>1</v>
      </c>
    </row>
    <row r="368" spans="1:6" ht="15" thickBot="1" x14ac:dyDescent="0.3">
      <c r="A368" s="2" t="s">
        <v>4</v>
      </c>
      <c r="B368" s="2" t="s">
        <v>5</v>
      </c>
      <c r="C368" s="2" t="s">
        <v>730</v>
      </c>
      <c r="D368" s="2" t="s">
        <v>731</v>
      </c>
      <c r="E368" s="4">
        <v>-78771.509999999995</v>
      </c>
      <c r="F368" s="1">
        <v>1</v>
      </c>
    </row>
    <row r="369" spans="1:6" ht="15" thickBot="1" x14ac:dyDescent="0.3">
      <c r="A369" s="2" t="s">
        <v>4</v>
      </c>
      <c r="B369" s="2" t="s">
        <v>5</v>
      </c>
      <c r="C369" s="2" t="s">
        <v>732</v>
      </c>
      <c r="D369" s="2" t="s">
        <v>733</v>
      </c>
      <c r="E369" s="4">
        <v>-38296.370000000003</v>
      </c>
      <c r="F369" s="1">
        <v>1</v>
      </c>
    </row>
    <row r="370" spans="1:6" ht="15" thickBot="1" x14ac:dyDescent="0.3">
      <c r="A370" s="2" t="s">
        <v>4</v>
      </c>
      <c r="B370" s="2" t="s">
        <v>5</v>
      </c>
      <c r="C370" s="2" t="s">
        <v>734</v>
      </c>
      <c r="D370" s="2" t="s">
        <v>735</v>
      </c>
      <c r="E370" s="4">
        <v>-150423.79999999999</v>
      </c>
      <c r="F370" s="1">
        <v>1</v>
      </c>
    </row>
    <row r="371" spans="1:6" ht="15" thickBot="1" x14ac:dyDescent="0.3">
      <c r="A371" s="2" t="s">
        <v>4</v>
      </c>
      <c r="B371" s="2" t="s">
        <v>5</v>
      </c>
      <c r="C371" s="2" t="s">
        <v>736</v>
      </c>
      <c r="D371" s="2" t="s">
        <v>737</v>
      </c>
      <c r="E371" s="4">
        <v>-1784052.07</v>
      </c>
      <c r="F371" s="1">
        <v>1</v>
      </c>
    </row>
    <row r="372" spans="1:6" ht="15" thickBot="1" x14ac:dyDescent="0.3">
      <c r="A372" s="2" t="s">
        <v>4</v>
      </c>
      <c r="B372" s="2" t="s">
        <v>5</v>
      </c>
      <c r="C372" s="2" t="s">
        <v>738</v>
      </c>
      <c r="D372" s="2" t="s">
        <v>739</v>
      </c>
      <c r="E372" s="4">
        <v>-13917858</v>
      </c>
      <c r="F372" s="1">
        <v>1</v>
      </c>
    </row>
    <row r="373" spans="1:6" ht="15" thickBot="1" x14ac:dyDescent="0.3">
      <c r="A373" s="2" t="s">
        <v>4</v>
      </c>
      <c r="B373" s="2" t="s">
        <v>5</v>
      </c>
      <c r="C373" s="2" t="s">
        <v>740</v>
      </c>
      <c r="D373" s="2" t="s">
        <v>741</v>
      </c>
      <c r="E373" s="4">
        <v>-1830355</v>
      </c>
      <c r="F373" s="1">
        <v>1</v>
      </c>
    </row>
    <row r="374" spans="1:6" ht="15" thickBot="1" x14ac:dyDescent="0.3">
      <c r="A374" s="2" t="s">
        <v>4</v>
      </c>
      <c r="B374" s="2" t="s">
        <v>5</v>
      </c>
      <c r="C374" s="2" t="s">
        <v>742</v>
      </c>
      <c r="D374" s="2" t="s">
        <v>743</v>
      </c>
      <c r="E374" s="4">
        <v>0</v>
      </c>
      <c r="F374" s="1">
        <v>1</v>
      </c>
    </row>
    <row r="375" spans="1:6" ht="15" thickBot="1" x14ac:dyDescent="0.3">
      <c r="A375" s="2" t="s">
        <v>4</v>
      </c>
      <c r="B375" s="2" t="s">
        <v>5</v>
      </c>
      <c r="C375" s="2" t="s">
        <v>744</v>
      </c>
      <c r="D375" s="2" t="s">
        <v>745</v>
      </c>
      <c r="E375" s="4">
        <v>0</v>
      </c>
      <c r="F375" s="1">
        <v>1</v>
      </c>
    </row>
    <row r="376" spans="1:6" ht="15" thickBot="1" x14ac:dyDescent="0.3">
      <c r="A376" s="2" t="s">
        <v>4</v>
      </c>
      <c r="B376" s="2" t="s">
        <v>5</v>
      </c>
      <c r="C376" s="2" t="s">
        <v>746</v>
      </c>
      <c r="D376" s="2" t="s">
        <v>747</v>
      </c>
      <c r="E376" s="4">
        <v>-3565576</v>
      </c>
      <c r="F376" s="1">
        <v>1</v>
      </c>
    </row>
    <row r="377" spans="1:6" ht="15" thickBot="1" x14ac:dyDescent="0.3">
      <c r="A377" s="2" t="s">
        <v>4</v>
      </c>
      <c r="B377" s="2" t="s">
        <v>5</v>
      </c>
      <c r="C377" s="2" t="s">
        <v>748</v>
      </c>
      <c r="D377" s="2" t="s">
        <v>749</v>
      </c>
      <c r="E377" s="4">
        <v>-3401918.19</v>
      </c>
      <c r="F377" s="1">
        <v>1</v>
      </c>
    </row>
    <row r="378" spans="1:6" ht="15" thickBot="1" x14ac:dyDescent="0.3">
      <c r="A378" s="2" t="s">
        <v>4</v>
      </c>
      <c r="B378" s="2" t="s">
        <v>5</v>
      </c>
      <c r="C378" s="2" t="s">
        <v>750</v>
      </c>
      <c r="D378" s="2" t="s">
        <v>751</v>
      </c>
      <c r="E378" s="4">
        <v>-688142</v>
      </c>
      <c r="F378" s="1">
        <v>1</v>
      </c>
    </row>
    <row r="379" spans="1:6" ht="15" thickBot="1" x14ac:dyDescent="0.3">
      <c r="A379" s="2" t="s">
        <v>4</v>
      </c>
      <c r="B379" s="2" t="s">
        <v>5</v>
      </c>
      <c r="C379" s="2" t="s">
        <v>752</v>
      </c>
      <c r="D379" s="2" t="s">
        <v>753</v>
      </c>
      <c r="E379" s="4">
        <v>-241368</v>
      </c>
      <c r="F379" s="1">
        <v>1</v>
      </c>
    </row>
    <row r="380" spans="1:6" ht="15" thickBot="1" x14ac:dyDescent="0.3">
      <c r="A380" s="2" t="s">
        <v>4</v>
      </c>
      <c r="B380" s="2" t="s">
        <v>5</v>
      </c>
      <c r="C380" s="2" t="s">
        <v>754</v>
      </c>
      <c r="D380" s="2" t="s">
        <v>755</v>
      </c>
      <c r="E380" s="4">
        <v>-2803052.79</v>
      </c>
      <c r="F380" s="1">
        <v>1</v>
      </c>
    </row>
    <row r="381" spans="1:6" ht="15" thickBot="1" x14ac:dyDescent="0.3">
      <c r="A381" s="2" t="s">
        <v>4</v>
      </c>
      <c r="B381" s="2" t="s">
        <v>5</v>
      </c>
      <c r="C381" s="2" t="s">
        <v>756</v>
      </c>
      <c r="D381" s="2" t="s">
        <v>757</v>
      </c>
      <c r="E381" s="4">
        <v>15462.41</v>
      </c>
      <c r="F381" s="1">
        <v>1</v>
      </c>
    </row>
    <row r="382" spans="1:6" ht="15" thickBot="1" x14ac:dyDescent="0.3">
      <c r="A382" s="2" t="s">
        <v>4</v>
      </c>
      <c r="B382" s="2" t="s">
        <v>5</v>
      </c>
      <c r="C382" s="2" t="s">
        <v>758</v>
      </c>
      <c r="D382" s="2" t="s">
        <v>759</v>
      </c>
      <c r="E382" s="4">
        <v>-2354658.46</v>
      </c>
      <c r="F382" s="1">
        <v>1</v>
      </c>
    </row>
    <row r="383" spans="1:6" ht="15" thickBot="1" x14ac:dyDescent="0.3">
      <c r="A383" s="2" t="s">
        <v>4</v>
      </c>
      <c r="B383" s="2" t="s">
        <v>5</v>
      </c>
      <c r="C383" s="2" t="s">
        <v>760</v>
      </c>
      <c r="D383" s="2" t="s">
        <v>761</v>
      </c>
      <c r="E383" s="4">
        <v>4202.1099999999997</v>
      </c>
      <c r="F383" s="1">
        <v>1</v>
      </c>
    </row>
    <row r="384" spans="1:6" ht="15" thickBot="1" x14ac:dyDescent="0.3">
      <c r="A384" s="2" t="s">
        <v>4</v>
      </c>
      <c r="B384" s="2" t="s">
        <v>5</v>
      </c>
      <c r="C384" s="2" t="s">
        <v>762</v>
      </c>
      <c r="D384" s="2" t="s">
        <v>763</v>
      </c>
      <c r="E384" s="4">
        <v>-2789431.85</v>
      </c>
      <c r="F384" s="1">
        <v>1</v>
      </c>
    </row>
    <row r="385" spans="1:6" ht="15" thickBot="1" x14ac:dyDescent="0.3">
      <c r="A385" s="2" t="s">
        <v>4</v>
      </c>
      <c r="B385" s="2" t="s">
        <v>5</v>
      </c>
      <c r="C385" s="2" t="s">
        <v>764</v>
      </c>
      <c r="D385" s="2" t="s">
        <v>765</v>
      </c>
      <c r="E385" s="4">
        <v>25898.29</v>
      </c>
      <c r="F385" s="1">
        <v>1</v>
      </c>
    </row>
    <row r="386" spans="1:6" ht="15" thickBot="1" x14ac:dyDescent="0.3">
      <c r="A386" s="2" t="s">
        <v>4</v>
      </c>
      <c r="B386" s="2" t="s">
        <v>5</v>
      </c>
      <c r="C386" s="2" t="s">
        <v>766</v>
      </c>
      <c r="D386" s="2" t="s">
        <v>767</v>
      </c>
      <c r="E386" s="4">
        <v>511.25</v>
      </c>
      <c r="F386" s="1">
        <v>1</v>
      </c>
    </row>
    <row r="387" spans="1:6" ht="15" thickBot="1" x14ac:dyDescent="0.3">
      <c r="A387" s="2" t="s">
        <v>4</v>
      </c>
      <c r="B387" s="2" t="s">
        <v>5</v>
      </c>
      <c r="C387" s="2" t="s">
        <v>768</v>
      </c>
      <c r="D387" s="2" t="s">
        <v>769</v>
      </c>
      <c r="E387" s="4">
        <v>0</v>
      </c>
      <c r="F387" s="1">
        <v>1</v>
      </c>
    </row>
    <row r="388" spans="1:6" ht="15" thickBot="1" x14ac:dyDescent="0.3">
      <c r="A388" s="2" t="s">
        <v>4</v>
      </c>
      <c r="B388" s="2" t="s">
        <v>5</v>
      </c>
      <c r="C388" s="2" t="s">
        <v>770</v>
      </c>
      <c r="D388" s="2" t="s">
        <v>771</v>
      </c>
      <c r="E388" s="4">
        <v>737898.96</v>
      </c>
      <c r="F388" s="1">
        <v>1</v>
      </c>
    </row>
    <row r="389" spans="1:6" ht="15" thickBot="1" x14ac:dyDescent="0.3">
      <c r="A389" s="2" t="s">
        <v>4</v>
      </c>
      <c r="B389" s="2" t="s">
        <v>5</v>
      </c>
      <c r="C389" s="2" t="s">
        <v>772</v>
      </c>
      <c r="D389" s="2" t="s">
        <v>773</v>
      </c>
      <c r="E389" s="4">
        <v>189637.67</v>
      </c>
      <c r="F389" s="1">
        <v>1</v>
      </c>
    </row>
    <row r="390" spans="1:6" ht="15" thickBot="1" x14ac:dyDescent="0.3">
      <c r="A390" s="2" t="s">
        <v>4</v>
      </c>
      <c r="B390" s="2" t="s">
        <v>5</v>
      </c>
      <c r="C390" s="2" t="s">
        <v>774</v>
      </c>
      <c r="D390" s="2" t="s">
        <v>775</v>
      </c>
      <c r="E390" s="4">
        <v>7094.34</v>
      </c>
      <c r="F390" s="1">
        <v>1</v>
      </c>
    </row>
    <row r="391" spans="1:6" ht="15" thickBot="1" x14ac:dyDescent="0.3">
      <c r="A391" s="2" t="s">
        <v>4</v>
      </c>
      <c r="B391" s="2" t="s">
        <v>5</v>
      </c>
      <c r="C391" s="2" t="s">
        <v>776</v>
      </c>
      <c r="D391" s="2" t="s">
        <v>777</v>
      </c>
      <c r="E391" s="4">
        <v>173254.39</v>
      </c>
      <c r="F391" s="1">
        <v>1</v>
      </c>
    </row>
    <row r="392" spans="1:6" ht="15" thickBot="1" x14ac:dyDescent="0.3">
      <c r="A392" s="2" t="s">
        <v>4</v>
      </c>
      <c r="B392" s="2" t="s">
        <v>5</v>
      </c>
      <c r="C392" s="2" t="s">
        <v>778</v>
      </c>
      <c r="D392" s="2" t="s">
        <v>779</v>
      </c>
      <c r="E392" s="4">
        <v>-41075.129999999997</v>
      </c>
      <c r="F392" s="1">
        <v>1</v>
      </c>
    </row>
    <row r="393" spans="1:6" ht="15" thickBot="1" x14ac:dyDescent="0.3">
      <c r="A393" s="2" t="s">
        <v>4</v>
      </c>
      <c r="B393" s="2" t="s">
        <v>5</v>
      </c>
      <c r="C393" s="2" t="s">
        <v>780</v>
      </c>
      <c r="D393" s="2" t="s">
        <v>781</v>
      </c>
      <c r="E393" s="4">
        <v>47421</v>
      </c>
      <c r="F393" s="1">
        <v>1</v>
      </c>
    </row>
    <row r="394" spans="1:6" ht="15" thickBot="1" x14ac:dyDescent="0.3">
      <c r="A394" s="2" t="s">
        <v>4</v>
      </c>
      <c r="B394" s="2" t="s">
        <v>5</v>
      </c>
      <c r="C394" s="2" t="s">
        <v>782</v>
      </c>
      <c r="D394" s="2" t="s">
        <v>783</v>
      </c>
      <c r="E394" s="4">
        <v>-2362672.34</v>
      </c>
      <c r="F394" s="1">
        <v>1</v>
      </c>
    </row>
    <row r="395" spans="1:6" ht="15" thickBot="1" x14ac:dyDescent="0.3">
      <c r="A395" s="2" t="s">
        <v>4</v>
      </c>
      <c r="B395" s="2" t="s">
        <v>5</v>
      </c>
      <c r="C395" s="2" t="s">
        <v>784</v>
      </c>
      <c r="D395" s="2" t="s">
        <v>785</v>
      </c>
      <c r="E395" s="4">
        <v>-67025.02</v>
      </c>
      <c r="F395" s="1">
        <v>1</v>
      </c>
    </row>
    <row r="396" spans="1:6" ht="15" thickBot="1" x14ac:dyDescent="0.3">
      <c r="A396" s="2" t="s">
        <v>4</v>
      </c>
      <c r="B396" s="2" t="s">
        <v>5</v>
      </c>
      <c r="C396" s="2" t="s">
        <v>786</v>
      </c>
      <c r="D396" s="2" t="s">
        <v>787</v>
      </c>
      <c r="E396" s="4">
        <v>-12808.66</v>
      </c>
      <c r="F396" s="1">
        <v>1</v>
      </c>
    </row>
    <row r="397" spans="1:6" ht="15" thickBot="1" x14ac:dyDescent="0.3">
      <c r="A397" s="2" t="s">
        <v>4</v>
      </c>
      <c r="B397" s="2" t="s">
        <v>5</v>
      </c>
      <c r="C397" s="2" t="s">
        <v>788</v>
      </c>
      <c r="D397" s="2" t="s">
        <v>789</v>
      </c>
      <c r="E397" s="4">
        <v>-61321.59</v>
      </c>
      <c r="F397" s="1">
        <v>1</v>
      </c>
    </row>
    <row r="398" spans="1:6" ht="15" thickBot="1" x14ac:dyDescent="0.3">
      <c r="A398" s="2" t="s">
        <v>4</v>
      </c>
      <c r="B398" s="2" t="s">
        <v>5</v>
      </c>
      <c r="C398" s="2" t="s">
        <v>790</v>
      </c>
      <c r="D398" s="2" t="s">
        <v>791</v>
      </c>
      <c r="E398" s="4">
        <v>-60503.81</v>
      </c>
      <c r="F398" s="1">
        <v>1</v>
      </c>
    </row>
    <row r="399" spans="1:6" ht="15" thickBot="1" x14ac:dyDescent="0.3">
      <c r="A399" s="2" t="s">
        <v>4</v>
      </c>
      <c r="B399" s="2" t="s">
        <v>5</v>
      </c>
      <c r="C399" s="2" t="s">
        <v>792</v>
      </c>
      <c r="D399" s="2" t="s">
        <v>793</v>
      </c>
      <c r="E399" s="4">
        <v>-7455.64</v>
      </c>
      <c r="F399" s="1">
        <v>1</v>
      </c>
    </row>
    <row r="400" spans="1:6" ht="15" thickBot="1" x14ac:dyDescent="0.3">
      <c r="A400" s="2" t="s">
        <v>4</v>
      </c>
      <c r="B400" s="2" t="s">
        <v>5</v>
      </c>
      <c r="C400" s="2" t="s">
        <v>794</v>
      </c>
      <c r="D400" s="2" t="s">
        <v>795</v>
      </c>
      <c r="E400" s="4">
        <v>-7598.4</v>
      </c>
      <c r="F400" s="1">
        <v>1</v>
      </c>
    </row>
    <row r="401" spans="1:6" ht="15" thickBot="1" x14ac:dyDescent="0.3">
      <c r="A401" s="2" t="s">
        <v>4</v>
      </c>
      <c r="B401" s="2" t="s">
        <v>5</v>
      </c>
      <c r="C401" s="2" t="s">
        <v>796</v>
      </c>
      <c r="D401" s="2" t="s">
        <v>797</v>
      </c>
      <c r="E401" s="4">
        <v>-20127.939999999999</v>
      </c>
      <c r="F401" s="1">
        <v>1</v>
      </c>
    </row>
    <row r="402" spans="1:6" ht="15" thickBot="1" x14ac:dyDescent="0.3">
      <c r="A402" s="2" t="s">
        <v>4</v>
      </c>
      <c r="B402" s="2" t="s">
        <v>5</v>
      </c>
      <c r="C402" s="2" t="s">
        <v>798</v>
      </c>
      <c r="D402" s="2" t="s">
        <v>799</v>
      </c>
      <c r="E402" s="4">
        <v>-95870.15</v>
      </c>
      <c r="F402" s="1">
        <v>1</v>
      </c>
    </row>
    <row r="403" spans="1:6" ht="15" thickBot="1" x14ac:dyDescent="0.3">
      <c r="A403" s="2" t="s">
        <v>4</v>
      </c>
      <c r="B403" s="2" t="s">
        <v>5</v>
      </c>
      <c r="C403" s="2" t="s">
        <v>800</v>
      </c>
      <c r="D403" s="2" t="s">
        <v>801</v>
      </c>
      <c r="E403" s="4">
        <v>-9937.9</v>
      </c>
      <c r="F403" s="1">
        <v>1</v>
      </c>
    </row>
    <row r="404" spans="1:6" ht="15" thickBot="1" x14ac:dyDescent="0.3">
      <c r="A404" s="2" t="s">
        <v>4</v>
      </c>
      <c r="B404" s="2" t="s">
        <v>5</v>
      </c>
      <c r="C404" s="2" t="s">
        <v>802</v>
      </c>
      <c r="D404" s="2" t="s">
        <v>803</v>
      </c>
      <c r="E404" s="4">
        <v>-92169.29</v>
      </c>
      <c r="F404" s="1">
        <v>1</v>
      </c>
    </row>
    <row r="405" spans="1:6" ht="15" thickBot="1" x14ac:dyDescent="0.3">
      <c r="A405" s="2" t="s">
        <v>4</v>
      </c>
      <c r="B405" s="2" t="s">
        <v>5</v>
      </c>
      <c r="C405" s="2" t="s">
        <v>804</v>
      </c>
      <c r="D405" s="2" t="s">
        <v>805</v>
      </c>
      <c r="E405" s="4">
        <v>-13009.27</v>
      </c>
      <c r="F405" s="1">
        <v>1</v>
      </c>
    </row>
    <row r="406" spans="1:6" ht="15" thickBot="1" x14ac:dyDescent="0.3">
      <c r="A406" s="2" t="s">
        <v>4</v>
      </c>
      <c r="B406" s="2" t="s">
        <v>5</v>
      </c>
      <c r="C406" s="2" t="s">
        <v>806</v>
      </c>
      <c r="D406" s="2" t="s">
        <v>807</v>
      </c>
      <c r="E406" s="4">
        <v>-59732.08</v>
      </c>
      <c r="F406" s="1">
        <v>1</v>
      </c>
    </row>
    <row r="407" spans="1:6" ht="15" thickBot="1" x14ac:dyDescent="0.3">
      <c r="A407" s="2" t="s">
        <v>4</v>
      </c>
      <c r="B407" s="2" t="s">
        <v>5</v>
      </c>
      <c r="C407" s="2" t="s">
        <v>808</v>
      </c>
      <c r="D407" s="2" t="s">
        <v>809</v>
      </c>
      <c r="E407" s="4">
        <v>-155369.87</v>
      </c>
      <c r="F407" s="1">
        <v>1</v>
      </c>
    </row>
    <row r="408" spans="1:6" ht="15" thickBot="1" x14ac:dyDescent="0.3">
      <c r="A408" s="2" t="s">
        <v>4</v>
      </c>
      <c r="B408" s="2" t="s">
        <v>5</v>
      </c>
      <c r="C408" s="2" t="s">
        <v>810</v>
      </c>
      <c r="D408" s="2" t="s">
        <v>811</v>
      </c>
      <c r="E408" s="4">
        <v>-26862.54</v>
      </c>
      <c r="F408" s="1">
        <v>1</v>
      </c>
    </row>
    <row r="409" spans="1:6" ht="15" thickBot="1" x14ac:dyDescent="0.3">
      <c r="A409" s="2" t="s">
        <v>4</v>
      </c>
      <c r="B409" s="2" t="s">
        <v>5</v>
      </c>
      <c r="C409" s="2" t="s">
        <v>812</v>
      </c>
      <c r="D409" s="2" t="s">
        <v>813</v>
      </c>
      <c r="E409" s="4">
        <v>-330858.49</v>
      </c>
      <c r="F409" s="1">
        <v>1</v>
      </c>
    </row>
    <row r="410" spans="1:6" ht="15" thickBot="1" x14ac:dyDescent="0.3">
      <c r="A410" s="2" t="s">
        <v>4</v>
      </c>
      <c r="B410" s="2" t="s">
        <v>5</v>
      </c>
      <c r="C410" s="2" t="s">
        <v>814</v>
      </c>
      <c r="D410" s="2" t="s">
        <v>815</v>
      </c>
      <c r="E410" s="4">
        <v>-121843.21</v>
      </c>
      <c r="F410" s="1">
        <v>1</v>
      </c>
    </row>
    <row r="411" spans="1:6" ht="15" thickBot="1" x14ac:dyDescent="0.3">
      <c r="A411" s="2" t="s">
        <v>4</v>
      </c>
      <c r="B411" s="2" t="s">
        <v>5</v>
      </c>
      <c r="C411" s="2" t="s">
        <v>816</v>
      </c>
      <c r="D411" s="2" t="s">
        <v>817</v>
      </c>
      <c r="E411" s="4">
        <v>-6743.01</v>
      </c>
      <c r="F411" s="1">
        <v>1</v>
      </c>
    </row>
    <row r="412" spans="1:6" ht="15" thickBot="1" x14ac:dyDescent="0.3">
      <c r="A412" s="2" t="s">
        <v>4</v>
      </c>
      <c r="B412" s="2" t="s">
        <v>5</v>
      </c>
      <c r="C412" s="2" t="s">
        <v>818</v>
      </c>
      <c r="D412" s="2" t="s">
        <v>819</v>
      </c>
      <c r="E412" s="4">
        <v>-53372.08</v>
      </c>
      <c r="F412" s="1">
        <v>1</v>
      </c>
    </row>
    <row r="413" spans="1:6" ht="15" thickBot="1" x14ac:dyDescent="0.3">
      <c r="A413" s="2" t="s">
        <v>4</v>
      </c>
      <c r="B413" s="2" t="s">
        <v>5</v>
      </c>
      <c r="C413" s="2" t="s">
        <v>820</v>
      </c>
      <c r="D413" s="2" t="s">
        <v>821</v>
      </c>
      <c r="E413" s="4">
        <v>-137687.14000000001</v>
      </c>
      <c r="F413" s="1">
        <v>1</v>
      </c>
    </row>
    <row r="414" spans="1:6" ht="15" thickBot="1" x14ac:dyDescent="0.3">
      <c r="A414" s="2" t="s">
        <v>4</v>
      </c>
      <c r="B414" s="2" t="s">
        <v>5</v>
      </c>
      <c r="C414" s="2" t="s">
        <v>822</v>
      </c>
      <c r="D414" s="2" t="s">
        <v>823</v>
      </c>
      <c r="E414" s="4">
        <v>-175655.16</v>
      </c>
      <c r="F414" s="1">
        <v>1</v>
      </c>
    </row>
    <row r="415" spans="1:6" ht="15" thickBot="1" x14ac:dyDescent="0.3">
      <c r="A415" s="2" t="s">
        <v>4</v>
      </c>
      <c r="B415" s="2" t="s">
        <v>5</v>
      </c>
      <c r="C415" s="2" t="s">
        <v>824</v>
      </c>
      <c r="D415" s="2" t="s">
        <v>825</v>
      </c>
      <c r="E415" s="4">
        <v>-170724.86</v>
      </c>
      <c r="F415" s="1">
        <v>1</v>
      </c>
    </row>
    <row r="416" spans="1:6" ht="15" thickBot="1" x14ac:dyDescent="0.3">
      <c r="A416" s="2" t="s">
        <v>4</v>
      </c>
      <c r="B416" s="2" t="s">
        <v>5</v>
      </c>
      <c r="C416" s="2" t="s">
        <v>826</v>
      </c>
      <c r="D416" s="2" t="s">
        <v>827</v>
      </c>
      <c r="E416" s="4">
        <v>-187177.62</v>
      </c>
      <c r="F416" s="1">
        <v>1</v>
      </c>
    </row>
    <row r="417" spans="1:6" ht="15" thickBot="1" x14ac:dyDescent="0.3">
      <c r="A417" s="2" t="s">
        <v>4</v>
      </c>
      <c r="B417" s="2" t="s">
        <v>5</v>
      </c>
      <c r="C417" s="2" t="s">
        <v>828</v>
      </c>
      <c r="D417" s="2" t="s">
        <v>829</v>
      </c>
      <c r="E417" s="4">
        <v>-138291.35</v>
      </c>
      <c r="F417" s="1">
        <v>1</v>
      </c>
    </row>
    <row r="418" spans="1:6" ht="15" thickBot="1" x14ac:dyDescent="0.3">
      <c r="A418" s="2" t="s">
        <v>4</v>
      </c>
      <c r="B418" s="2" t="s">
        <v>5</v>
      </c>
      <c r="C418" s="2" t="s">
        <v>830</v>
      </c>
      <c r="D418" s="2" t="s">
        <v>831</v>
      </c>
      <c r="E418" s="4">
        <v>-157712.18</v>
      </c>
      <c r="F418" s="1">
        <v>1</v>
      </c>
    </row>
    <row r="419" spans="1:6" ht="15" thickBot="1" x14ac:dyDescent="0.3">
      <c r="A419" s="2" t="s">
        <v>4</v>
      </c>
      <c r="B419" s="2" t="s">
        <v>5</v>
      </c>
      <c r="C419" s="2" t="s">
        <v>832</v>
      </c>
      <c r="D419" s="2" t="s">
        <v>833</v>
      </c>
      <c r="E419" s="4">
        <v>-25547.59</v>
      </c>
      <c r="F419" s="1">
        <v>1</v>
      </c>
    </row>
    <row r="420" spans="1:6" ht="15" thickBot="1" x14ac:dyDescent="0.3">
      <c r="A420" s="2" t="s">
        <v>4</v>
      </c>
      <c r="B420" s="2" t="s">
        <v>5</v>
      </c>
      <c r="C420" s="2" t="s">
        <v>834</v>
      </c>
      <c r="D420" s="2" t="s">
        <v>835</v>
      </c>
      <c r="E420" s="4">
        <v>-320929.43</v>
      </c>
      <c r="F420" s="1">
        <v>1</v>
      </c>
    </row>
    <row r="421" spans="1:6" ht="15" thickBot="1" x14ac:dyDescent="0.3">
      <c r="A421" s="2" t="s">
        <v>4</v>
      </c>
      <c r="B421" s="2" t="s">
        <v>5</v>
      </c>
      <c r="C421" s="2" t="s">
        <v>836</v>
      </c>
      <c r="D421" s="2" t="s">
        <v>837</v>
      </c>
      <c r="E421" s="4">
        <v>-36584</v>
      </c>
      <c r="F421" s="1">
        <v>1</v>
      </c>
    </row>
    <row r="422" spans="1:6" ht="15" thickBot="1" x14ac:dyDescent="0.3">
      <c r="A422" s="2" t="s">
        <v>4</v>
      </c>
      <c r="B422" s="2" t="s">
        <v>5</v>
      </c>
      <c r="C422" s="2" t="s">
        <v>838</v>
      </c>
      <c r="D422" s="2" t="s">
        <v>839</v>
      </c>
      <c r="E422" s="4">
        <v>-47225.29</v>
      </c>
      <c r="F422" s="1">
        <v>1</v>
      </c>
    </row>
    <row r="423" spans="1:6" ht="15" thickBot="1" x14ac:dyDescent="0.3">
      <c r="A423" s="2" t="s">
        <v>4</v>
      </c>
      <c r="B423" s="2" t="s">
        <v>5</v>
      </c>
      <c r="C423" s="2" t="s">
        <v>840</v>
      </c>
      <c r="D423" s="2" t="s">
        <v>841</v>
      </c>
      <c r="E423" s="4">
        <v>-12043.03</v>
      </c>
      <c r="F423" s="1">
        <v>1</v>
      </c>
    </row>
    <row r="424" spans="1:6" ht="15" thickBot="1" x14ac:dyDescent="0.3">
      <c r="A424" s="2" t="s">
        <v>4</v>
      </c>
      <c r="B424" s="2" t="s">
        <v>5</v>
      </c>
      <c r="C424" s="2" t="s">
        <v>842</v>
      </c>
      <c r="D424" s="2" t="s">
        <v>843</v>
      </c>
      <c r="E424" s="4">
        <v>-381853.75</v>
      </c>
      <c r="F424" s="1">
        <v>1</v>
      </c>
    </row>
    <row r="425" spans="1:6" ht="15" thickBot="1" x14ac:dyDescent="0.3">
      <c r="A425" s="2" t="s">
        <v>4</v>
      </c>
      <c r="B425" s="2" t="s">
        <v>5</v>
      </c>
      <c r="C425" s="2" t="s">
        <v>844</v>
      </c>
      <c r="D425" s="2" t="s">
        <v>845</v>
      </c>
      <c r="E425" s="4">
        <v>-100208.1</v>
      </c>
      <c r="F425" s="1">
        <v>1</v>
      </c>
    </row>
    <row r="426" spans="1:6" ht="15" thickBot="1" x14ac:dyDescent="0.3">
      <c r="A426" s="2" t="s">
        <v>4</v>
      </c>
      <c r="B426" s="2" t="s">
        <v>5</v>
      </c>
      <c r="C426" s="2" t="s">
        <v>846</v>
      </c>
      <c r="D426" s="2" t="s">
        <v>847</v>
      </c>
      <c r="E426" s="4">
        <v>-15047.76</v>
      </c>
      <c r="F426" s="1">
        <v>1</v>
      </c>
    </row>
    <row r="427" spans="1:6" ht="15" thickBot="1" x14ac:dyDescent="0.3">
      <c r="A427" s="2" t="s">
        <v>4</v>
      </c>
      <c r="B427" s="2" t="s">
        <v>5</v>
      </c>
      <c r="C427" s="2" t="s">
        <v>848</v>
      </c>
      <c r="D427" s="2" t="s">
        <v>849</v>
      </c>
      <c r="E427" s="4">
        <v>-8777.26</v>
      </c>
      <c r="F427" s="1">
        <v>1</v>
      </c>
    </row>
    <row r="428" spans="1:6" ht="15" thickBot="1" x14ac:dyDescent="0.3">
      <c r="A428" s="2" t="s">
        <v>4</v>
      </c>
      <c r="B428" s="2" t="s">
        <v>5</v>
      </c>
      <c r="C428" s="2" t="s">
        <v>850</v>
      </c>
      <c r="D428" s="2" t="s">
        <v>851</v>
      </c>
      <c r="E428" s="4">
        <v>-25667.74</v>
      </c>
      <c r="F428" s="1">
        <v>1</v>
      </c>
    </row>
    <row r="429" spans="1:6" ht="15" thickBot="1" x14ac:dyDescent="0.3">
      <c r="A429" s="2" t="s">
        <v>4</v>
      </c>
      <c r="B429" s="2" t="s">
        <v>5</v>
      </c>
      <c r="C429" s="2" t="s">
        <v>852</v>
      </c>
      <c r="D429" s="2" t="s">
        <v>853</v>
      </c>
      <c r="E429" s="4">
        <v>-14786.41</v>
      </c>
      <c r="F429" s="1">
        <v>1</v>
      </c>
    </row>
    <row r="430" spans="1:6" ht="15" thickBot="1" x14ac:dyDescent="0.3">
      <c r="A430" s="2" t="s">
        <v>4</v>
      </c>
      <c r="B430" s="2" t="s">
        <v>5</v>
      </c>
      <c r="C430" s="2" t="s">
        <v>854</v>
      </c>
      <c r="D430" s="2" t="s">
        <v>855</v>
      </c>
      <c r="E430" s="4">
        <v>-56750.64</v>
      </c>
      <c r="F430" s="1">
        <v>1</v>
      </c>
    </row>
    <row r="431" spans="1:6" ht="15" thickBot="1" x14ac:dyDescent="0.3">
      <c r="A431" s="2" t="s">
        <v>4</v>
      </c>
      <c r="B431" s="2" t="s">
        <v>5</v>
      </c>
      <c r="C431" s="2" t="s">
        <v>856</v>
      </c>
      <c r="D431" s="2" t="s">
        <v>857</v>
      </c>
      <c r="E431" s="4">
        <v>-252710.86</v>
      </c>
      <c r="F431" s="1">
        <v>1</v>
      </c>
    </row>
    <row r="432" spans="1:6" ht="15" thickBot="1" x14ac:dyDescent="0.3">
      <c r="A432" s="2" t="s">
        <v>4</v>
      </c>
      <c r="B432" s="2" t="s">
        <v>5</v>
      </c>
      <c r="C432" s="2" t="s">
        <v>858</v>
      </c>
      <c r="D432" s="2" t="s">
        <v>859</v>
      </c>
      <c r="E432" s="4">
        <v>-7989.98</v>
      </c>
      <c r="F432" s="1">
        <v>1</v>
      </c>
    </row>
    <row r="433" spans="1:6" ht="15" thickBot="1" x14ac:dyDescent="0.3">
      <c r="A433" s="2" t="s">
        <v>4</v>
      </c>
      <c r="B433" s="2" t="s">
        <v>5</v>
      </c>
      <c r="C433" s="2" t="s">
        <v>860</v>
      </c>
      <c r="D433" s="2" t="s">
        <v>861</v>
      </c>
      <c r="E433" s="4">
        <v>-15353.93</v>
      </c>
      <c r="F433" s="1">
        <v>1</v>
      </c>
    </row>
    <row r="434" spans="1:6" ht="15" thickBot="1" x14ac:dyDescent="0.3">
      <c r="A434" s="2" t="s">
        <v>4</v>
      </c>
      <c r="B434" s="2" t="s">
        <v>5</v>
      </c>
      <c r="C434" s="2" t="s">
        <v>862</v>
      </c>
      <c r="D434" s="2" t="s">
        <v>863</v>
      </c>
      <c r="E434" s="4">
        <v>-24636.560000000001</v>
      </c>
      <c r="F434" s="1">
        <v>1</v>
      </c>
    </row>
    <row r="435" spans="1:6" ht="15" thickBot="1" x14ac:dyDescent="0.3">
      <c r="A435" s="2" t="s">
        <v>4</v>
      </c>
      <c r="B435" s="2" t="s">
        <v>5</v>
      </c>
      <c r="C435" s="2" t="s">
        <v>864</v>
      </c>
      <c r="D435" s="2" t="s">
        <v>865</v>
      </c>
      <c r="E435" s="4">
        <v>-2831.84</v>
      </c>
      <c r="F435" s="1">
        <v>1</v>
      </c>
    </row>
    <row r="436" spans="1:6" ht="15" thickBot="1" x14ac:dyDescent="0.3">
      <c r="A436" s="2" t="s">
        <v>4</v>
      </c>
      <c r="B436" s="2" t="s">
        <v>5</v>
      </c>
      <c r="C436" s="2" t="s">
        <v>866</v>
      </c>
      <c r="D436" s="2" t="s">
        <v>867</v>
      </c>
      <c r="E436" s="4">
        <v>-8601.5499999999993</v>
      </c>
      <c r="F436" s="1">
        <v>1</v>
      </c>
    </row>
    <row r="437" spans="1:6" ht="15" thickBot="1" x14ac:dyDescent="0.3">
      <c r="A437" s="2" t="s">
        <v>4</v>
      </c>
      <c r="B437" s="2" t="s">
        <v>5</v>
      </c>
      <c r="C437" s="2" t="s">
        <v>868</v>
      </c>
      <c r="D437" s="2" t="s">
        <v>869</v>
      </c>
      <c r="E437" s="4">
        <v>-12379.13</v>
      </c>
      <c r="F437" s="1">
        <v>1</v>
      </c>
    </row>
    <row r="438" spans="1:6" ht="15" thickBot="1" x14ac:dyDescent="0.3">
      <c r="A438" s="2" t="s">
        <v>4</v>
      </c>
      <c r="B438" s="2" t="s">
        <v>5</v>
      </c>
      <c r="C438" s="2" t="s">
        <v>870</v>
      </c>
      <c r="D438" s="2" t="s">
        <v>871</v>
      </c>
      <c r="E438" s="4">
        <v>-40875.120000000003</v>
      </c>
      <c r="F438" s="1">
        <v>1</v>
      </c>
    </row>
    <row r="439" spans="1:6" ht="15" thickBot="1" x14ac:dyDescent="0.3">
      <c r="A439" s="2" t="s">
        <v>4</v>
      </c>
      <c r="B439" s="2" t="s">
        <v>5</v>
      </c>
      <c r="C439" s="2" t="s">
        <v>872</v>
      </c>
      <c r="D439" s="2" t="s">
        <v>873</v>
      </c>
      <c r="E439" s="4">
        <v>-22763.8</v>
      </c>
      <c r="F439" s="1">
        <v>1</v>
      </c>
    </row>
    <row r="440" spans="1:6" ht="15" thickBot="1" x14ac:dyDescent="0.3">
      <c r="A440" s="2" t="s">
        <v>4</v>
      </c>
      <c r="B440" s="2" t="s">
        <v>5</v>
      </c>
      <c r="C440" s="2" t="s">
        <v>874</v>
      </c>
      <c r="D440" s="2" t="s">
        <v>875</v>
      </c>
      <c r="E440" s="4">
        <v>-29831.23</v>
      </c>
      <c r="F440" s="1">
        <v>1</v>
      </c>
    </row>
    <row r="441" spans="1:6" ht="15" thickBot="1" x14ac:dyDescent="0.3">
      <c r="A441" s="2" t="s">
        <v>4</v>
      </c>
      <c r="B441" s="2" t="s">
        <v>5</v>
      </c>
      <c r="C441" s="2" t="s">
        <v>876</v>
      </c>
      <c r="D441" s="2" t="s">
        <v>877</v>
      </c>
      <c r="E441" s="4">
        <v>-17852.86</v>
      </c>
      <c r="F441" s="1">
        <v>1</v>
      </c>
    </row>
    <row r="442" spans="1:6" ht="15" thickBot="1" x14ac:dyDescent="0.3">
      <c r="A442" s="2" t="s">
        <v>4</v>
      </c>
      <c r="B442" s="2" t="s">
        <v>5</v>
      </c>
      <c r="C442" s="2" t="s">
        <v>878</v>
      </c>
      <c r="D442" s="2" t="s">
        <v>879</v>
      </c>
      <c r="E442" s="4">
        <v>-6963.38</v>
      </c>
      <c r="F442" s="1">
        <v>1</v>
      </c>
    </row>
    <row r="443" spans="1:6" ht="15" thickBot="1" x14ac:dyDescent="0.3">
      <c r="A443" s="2" t="s">
        <v>4</v>
      </c>
      <c r="B443" s="2" t="s">
        <v>5</v>
      </c>
      <c r="C443" s="2" t="s">
        <v>880</v>
      </c>
      <c r="D443" s="2" t="s">
        <v>881</v>
      </c>
      <c r="E443" s="4">
        <v>-2746.97</v>
      </c>
      <c r="F443" s="1">
        <v>1</v>
      </c>
    </row>
    <row r="444" spans="1:6" ht="15" thickBot="1" x14ac:dyDescent="0.3">
      <c r="A444" s="2" t="s">
        <v>4</v>
      </c>
      <c r="B444" s="2" t="s">
        <v>5</v>
      </c>
      <c r="C444" s="2" t="s">
        <v>882</v>
      </c>
      <c r="D444" s="2" t="s">
        <v>883</v>
      </c>
      <c r="E444" s="4">
        <v>-158148.29</v>
      </c>
      <c r="F444" s="1">
        <v>1</v>
      </c>
    </row>
    <row r="445" spans="1:6" ht="15" thickBot="1" x14ac:dyDescent="0.3">
      <c r="A445" s="2" t="s">
        <v>4</v>
      </c>
      <c r="B445" s="2" t="s">
        <v>5</v>
      </c>
      <c r="C445" s="2" t="s">
        <v>884</v>
      </c>
      <c r="D445" s="2" t="s">
        <v>885</v>
      </c>
      <c r="E445" s="4">
        <v>-7385.14</v>
      </c>
      <c r="F445" s="1">
        <v>1</v>
      </c>
    </row>
    <row r="446" spans="1:6" ht="15" thickBot="1" x14ac:dyDescent="0.3">
      <c r="A446" s="2" t="s">
        <v>4</v>
      </c>
      <c r="B446" s="2" t="s">
        <v>5</v>
      </c>
      <c r="C446" s="2" t="s">
        <v>886</v>
      </c>
      <c r="D446" s="2" t="s">
        <v>887</v>
      </c>
      <c r="E446" s="4">
        <v>-5868.91</v>
      </c>
      <c r="F446" s="1">
        <v>1</v>
      </c>
    </row>
    <row r="447" spans="1:6" ht="15" thickBot="1" x14ac:dyDescent="0.3">
      <c r="A447" s="2" t="s">
        <v>4</v>
      </c>
      <c r="B447" s="2" t="s">
        <v>5</v>
      </c>
      <c r="C447" s="2" t="s">
        <v>888</v>
      </c>
      <c r="D447" s="2" t="s">
        <v>889</v>
      </c>
      <c r="E447" s="4">
        <v>-27461.39</v>
      </c>
      <c r="F447" s="1">
        <v>1</v>
      </c>
    </row>
    <row r="448" spans="1:6" ht="15" thickBot="1" x14ac:dyDescent="0.3">
      <c r="A448" s="2" t="s">
        <v>4</v>
      </c>
      <c r="B448" s="2" t="s">
        <v>5</v>
      </c>
      <c r="C448" s="2" t="s">
        <v>890</v>
      </c>
      <c r="D448" s="2" t="s">
        <v>891</v>
      </c>
      <c r="E448" s="4">
        <v>-11931.57</v>
      </c>
      <c r="F448" s="1">
        <v>1</v>
      </c>
    </row>
    <row r="449" spans="1:6" ht="15" thickBot="1" x14ac:dyDescent="0.3">
      <c r="A449" s="2" t="s">
        <v>4</v>
      </c>
      <c r="B449" s="2" t="s">
        <v>5</v>
      </c>
      <c r="C449" s="2" t="s">
        <v>892</v>
      </c>
      <c r="D449" s="2" t="s">
        <v>893</v>
      </c>
      <c r="E449" s="4">
        <v>-15780.09</v>
      </c>
      <c r="F449" s="1">
        <v>1</v>
      </c>
    </row>
    <row r="450" spans="1:6" ht="15" thickBot="1" x14ac:dyDescent="0.3">
      <c r="A450" s="2" t="s">
        <v>4</v>
      </c>
      <c r="B450" s="2" t="s">
        <v>5</v>
      </c>
      <c r="C450" s="2" t="s">
        <v>894</v>
      </c>
      <c r="D450" s="2" t="s">
        <v>895</v>
      </c>
      <c r="E450" s="4">
        <v>-124556.34</v>
      </c>
      <c r="F450" s="1">
        <v>1</v>
      </c>
    </row>
    <row r="451" spans="1:6" ht="15" thickBot="1" x14ac:dyDescent="0.3">
      <c r="A451" s="2" t="s">
        <v>4</v>
      </c>
      <c r="B451" s="2" t="s">
        <v>5</v>
      </c>
      <c r="C451" s="2" t="s">
        <v>896</v>
      </c>
      <c r="D451" s="2" t="s">
        <v>897</v>
      </c>
      <c r="E451" s="4">
        <v>-5355.38</v>
      </c>
      <c r="F451" s="1">
        <v>1</v>
      </c>
    </row>
    <row r="452" spans="1:6" ht="15" thickBot="1" x14ac:dyDescent="0.3">
      <c r="A452" s="2" t="s">
        <v>4</v>
      </c>
      <c r="B452" s="2" t="s">
        <v>5</v>
      </c>
      <c r="C452" s="2" t="s">
        <v>898</v>
      </c>
      <c r="D452" s="2" t="s">
        <v>899</v>
      </c>
      <c r="E452" s="4">
        <v>-14445.43</v>
      </c>
      <c r="F452" s="1">
        <v>1</v>
      </c>
    </row>
    <row r="453" spans="1:6" ht="15" thickBot="1" x14ac:dyDescent="0.3">
      <c r="A453" s="2" t="s">
        <v>4</v>
      </c>
      <c r="B453" s="2" t="s">
        <v>5</v>
      </c>
      <c r="C453" s="2" t="s">
        <v>900</v>
      </c>
      <c r="D453" s="2" t="s">
        <v>901</v>
      </c>
      <c r="E453" s="4">
        <v>-7082.49</v>
      </c>
      <c r="F453" s="1">
        <v>1</v>
      </c>
    </row>
    <row r="454" spans="1:6" ht="15" thickBot="1" x14ac:dyDescent="0.3">
      <c r="A454" s="2" t="s">
        <v>4</v>
      </c>
      <c r="B454" s="2" t="s">
        <v>5</v>
      </c>
      <c r="C454" s="2" t="s">
        <v>902</v>
      </c>
      <c r="D454" s="2" t="s">
        <v>903</v>
      </c>
      <c r="E454" s="4">
        <v>-24359.38</v>
      </c>
      <c r="F454" s="1">
        <v>1</v>
      </c>
    </row>
    <row r="455" spans="1:6" ht="15" thickBot="1" x14ac:dyDescent="0.3">
      <c r="A455" s="2" t="s">
        <v>4</v>
      </c>
      <c r="B455" s="2" t="s">
        <v>5</v>
      </c>
      <c r="C455" s="2" t="s">
        <v>904</v>
      </c>
      <c r="D455" s="2" t="s">
        <v>905</v>
      </c>
      <c r="E455" s="4">
        <v>-56941.66</v>
      </c>
      <c r="F455" s="1">
        <v>1</v>
      </c>
    </row>
    <row r="456" spans="1:6" ht="15" thickBot="1" x14ac:dyDescent="0.3">
      <c r="A456" s="2" t="s">
        <v>4</v>
      </c>
      <c r="B456" s="2" t="s">
        <v>5</v>
      </c>
      <c r="C456" s="2" t="s">
        <v>906</v>
      </c>
      <c r="D456" s="2" t="s">
        <v>907</v>
      </c>
      <c r="E456" s="4">
        <v>-857.16</v>
      </c>
      <c r="F456" s="1">
        <v>1</v>
      </c>
    </row>
    <row r="457" spans="1:6" ht="15" thickBot="1" x14ac:dyDescent="0.3">
      <c r="A457" s="2" t="s">
        <v>4</v>
      </c>
      <c r="B457" s="2" t="s">
        <v>5</v>
      </c>
      <c r="C457" s="2" t="s">
        <v>908</v>
      </c>
      <c r="D457" s="2" t="s">
        <v>909</v>
      </c>
      <c r="E457" s="4">
        <v>-10424.06</v>
      </c>
      <c r="F457" s="1">
        <v>1</v>
      </c>
    </row>
    <row r="458" spans="1:6" ht="15" thickBot="1" x14ac:dyDescent="0.3">
      <c r="A458" s="2" t="s">
        <v>4</v>
      </c>
      <c r="B458" s="2" t="s">
        <v>5</v>
      </c>
      <c r="C458" s="2" t="s">
        <v>910</v>
      </c>
      <c r="D458" s="2" t="s">
        <v>911</v>
      </c>
      <c r="E458" s="4">
        <v>-753.42</v>
      </c>
      <c r="F458" s="1">
        <v>1</v>
      </c>
    </row>
    <row r="459" spans="1:6" ht="15" thickBot="1" x14ac:dyDescent="0.3">
      <c r="A459" s="2" t="s">
        <v>4</v>
      </c>
      <c r="B459" s="2" t="s">
        <v>5</v>
      </c>
      <c r="C459" s="2" t="s">
        <v>912</v>
      </c>
      <c r="D459" s="2" t="s">
        <v>913</v>
      </c>
      <c r="E459" s="4">
        <v>-1078.5</v>
      </c>
      <c r="F459" s="1">
        <v>1</v>
      </c>
    </row>
    <row r="460" spans="1:6" ht="15" thickBot="1" x14ac:dyDescent="0.3">
      <c r="A460" s="2" t="s">
        <v>4</v>
      </c>
      <c r="B460" s="2" t="s">
        <v>5</v>
      </c>
      <c r="C460" s="2" t="s">
        <v>914</v>
      </c>
      <c r="D460" s="2" t="s">
        <v>915</v>
      </c>
      <c r="E460" s="4">
        <v>-9781.74</v>
      </c>
      <c r="F460" s="1">
        <v>1</v>
      </c>
    </row>
    <row r="461" spans="1:6" ht="15" thickBot="1" x14ac:dyDescent="0.3">
      <c r="A461" s="2" t="s">
        <v>4</v>
      </c>
      <c r="B461" s="2" t="s">
        <v>5</v>
      </c>
      <c r="C461" s="2" t="s">
        <v>916</v>
      </c>
      <c r="D461" s="2" t="s">
        <v>917</v>
      </c>
      <c r="E461" s="4">
        <v>-32464.54</v>
      </c>
      <c r="F461" s="1">
        <v>1</v>
      </c>
    </row>
    <row r="462" spans="1:6" ht="15" thickBot="1" x14ac:dyDescent="0.3">
      <c r="A462" s="2" t="s">
        <v>4</v>
      </c>
      <c r="B462" s="2" t="s">
        <v>5</v>
      </c>
      <c r="C462" s="2" t="s">
        <v>918</v>
      </c>
      <c r="D462" s="2" t="s">
        <v>919</v>
      </c>
      <c r="E462" s="4">
        <v>-8071.72</v>
      </c>
      <c r="F462" s="1">
        <v>1</v>
      </c>
    </row>
    <row r="463" spans="1:6" ht="15" thickBot="1" x14ac:dyDescent="0.3">
      <c r="A463" s="2" t="s">
        <v>4</v>
      </c>
      <c r="B463" s="2" t="s">
        <v>5</v>
      </c>
      <c r="C463" s="2" t="s">
        <v>920</v>
      </c>
      <c r="D463" s="2" t="s">
        <v>921</v>
      </c>
      <c r="E463" s="4">
        <v>-100548.98</v>
      </c>
      <c r="F463" s="1">
        <v>1</v>
      </c>
    </row>
    <row r="464" spans="1:6" ht="15" thickBot="1" x14ac:dyDescent="0.3">
      <c r="A464" s="2" t="s">
        <v>4</v>
      </c>
      <c r="B464" s="2" t="s">
        <v>5</v>
      </c>
      <c r="C464" s="2" t="s">
        <v>922</v>
      </c>
      <c r="D464" s="2" t="s">
        <v>923</v>
      </c>
      <c r="E464" s="4">
        <v>-34948.22</v>
      </c>
      <c r="F464" s="1">
        <v>1</v>
      </c>
    </row>
    <row r="465" spans="1:6" ht="15" thickBot="1" x14ac:dyDescent="0.3">
      <c r="A465" s="2" t="s">
        <v>4</v>
      </c>
      <c r="B465" s="2" t="s">
        <v>5</v>
      </c>
      <c r="C465" s="2" t="s">
        <v>924</v>
      </c>
      <c r="D465" s="2" t="s">
        <v>925</v>
      </c>
      <c r="E465" s="4">
        <v>-12977.01</v>
      </c>
      <c r="F465" s="1">
        <v>1</v>
      </c>
    </row>
    <row r="466" spans="1:6" ht="15" thickBot="1" x14ac:dyDescent="0.3">
      <c r="A466" s="2" t="s">
        <v>4</v>
      </c>
      <c r="B466" s="2" t="s">
        <v>5</v>
      </c>
      <c r="C466" s="2" t="s">
        <v>926</v>
      </c>
      <c r="D466" s="2" t="s">
        <v>927</v>
      </c>
      <c r="E466" s="4">
        <v>-49452.39</v>
      </c>
      <c r="F466" s="1">
        <v>1</v>
      </c>
    </row>
    <row r="467" spans="1:6" ht="15" thickBot="1" x14ac:dyDescent="0.3">
      <c r="A467" s="2" t="s">
        <v>4</v>
      </c>
      <c r="B467" s="2" t="s">
        <v>5</v>
      </c>
      <c r="C467" s="2" t="s">
        <v>928</v>
      </c>
      <c r="D467" s="2" t="s">
        <v>929</v>
      </c>
      <c r="E467" s="4">
        <v>-5123.2</v>
      </c>
      <c r="F467" s="1">
        <v>1</v>
      </c>
    </row>
    <row r="468" spans="1:6" ht="15" thickBot="1" x14ac:dyDescent="0.3">
      <c r="A468" s="2" t="s">
        <v>4</v>
      </c>
      <c r="B468" s="2" t="s">
        <v>5</v>
      </c>
      <c r="C468" s="2" t="s">
        <v>930</v>
      </c>
      <c r="D468" s="2" t="s">
        <v>931</v>
      </c>
      <c r="E468" s="4">
        <v>-129362.34</v>
      </c>
      <c r="F468" s="1">
        <v>1</v>
      </c>
    </row>
    <row r="469" spans="1:6" ht="15" thickBot="1" x14ac:dyDescent="0.3">
      <c r="A469" s="2" t="s">
        <v>4</v>
      </c>
      <c r="B469" s="2" t="s">
        <v>5</v>
      </c>
      <c r="C469" s="2" t="s">
        <v>932</v>
      </c>
      <c r="D469" s="2" t="s">
        <v>933</v>
      </c>
      <c r="E469" s="4">
        <v>-3268.82</v>
      </c>
      <c r="F469" s="1">
        <v>1</v>
      </c>
    </row>
    <row r="470" spans="1:6" ht="15" thickBot="1" x14ac:dyDescent="0.3">
      <c r="A470" s="2" t="s">
        <v>4</v>
      </c>
      <c r="B470" s="2" t="s">
        <v>5</v>
      </c>
      <c r="C470" s="2" t="s">
        <v>934</v>
      </c>
      <c r="D470" s="2" t="s">
        <v>935</v>
      </c>
      <c r="E470" s="4">
        <v>-102619.78</v>
      </c>
      <c r="F470" s="1">
        <v>1</v>
      </c>
    </row>
    <row r="471" spans="1:6" ht="15" thickBot="1" x14ac:dyDescent="0.3">
      <c r="A471" s="2" t="s">
        <v>4</v>
      </c>
      <c r="B471" s="2" t="s">
        <v>5</v>
      </c>
      <c r="C471" s="2" t="s">
        <v>936</v>
      </c>
      <c r="D471" s="2" t="s">
        <v>937</v>
      </c>
      <c r="E471" s="4">
        <v>-115759.81</v>
      </c>
      <c r="F471" s="1">
        <v>1</v>
      </c>
    </row>
    <row r="472" spans="1:6" ht="15" thickBot="1" x14ac:dyDescent="0.3">
      <c r="A472" s="2" t="s">
        <v>4</v>
      </c>
      <c r="B472" s="2" t="s">
        <v>5</v>
      </c>
      <c r="C472" s="2" t="s">
        <v>938</v>
      </c>
      <c r="D472" s="2" t="s">
        <v>939</v>
      </c>
      <c r="E472" s="4">
        <v>-41767.160000000003</v>
      </c>
      <c r="F472" s="1">
        <v>1</v>
      </c>
    </row>
    <row r="473" spans="1:6" ht="15" thickBot="1" x14ac:dyDescent="0.3">
      <c r="A473" s="2" t="s">
        <v>4</v>
      </c>
      <c r="B473" s="2" t="s">
        <v>5</v>
      </c>
      <c r="C473" s="2" t="s">
        <v>940</v>
      </c>
      <c r="D473" s="2" t="s">
        <v>941</v>
      </c>
      <c r="E473" s="4">
        <v>-105746.13</v>
      </c>
      <c r="F473" s="1">
        <v>1</v>
      </c>
    </row>
    <row r="474" spans="1:6" ht="15" thickBot="1" x14ac:dyDescent="0.3">
      <c r="A474" s="2" t="s">
        <v>4</v>
      </c>
      <c r="B474" s="2" t="s">
        <v>5</v>
      </c>
      <c r="C474" s="2" t="s">
        <v>942</v>
      </c>
      <c r="D474" s="2" t="s">
        <v>943</v>
      </c>
      <c r="E474" s="4">
        <v>-14497.36</v>
      </c>
      <c r="F474" s="1">
        <v>1</v>
      </c>
    </row>
    <row r="475" spans="1:6" ht="15" thickBot="1" x14ac:dyDescent="0.3">
      <c r="A475" s="2" t="s">
        <v>4</v>
      </c>
      <c r="B475" s="2" t="s">
        <v>5</v>
      </c>
      <c r="C475" s="2" t="s">
        <v>944</v>
      </c>
      <c r="D475" s="2" t="s">
        <v>945</v>
      </c>
      <c r="E475" s="4">
        <v>-10094.08</v>
      </c>
      <c r="F475" s="1">
        <v>1</v>
      </c>
    </row>
    <row r="476" spans="1:6" ht="15" thickBot="1" x14ac:dyDescent="0.3">
      <c r="A476" s="2" t="s">
        <v>4</v>
      </c>
      <c r="B476" s="2" t="s">
        <v>5</v>
      </c>
      <c r="C476" s="2" t="s">
        <v>946</v>
      </c>
      <c r="D476" s="2" t="s">
        <v>947</v>
      </c>
      <c r="E476" s="4">
        <v>-3590.61</v>
      </c>
      <c r="F476" s="1">
        <v>1</v>
      </c>
    </row>
    <row r="477" spans="1:6" ht="15" thickBot="1" x14ac:dyDescent="0.3">
      <c r="A477" s="2" t="s">
        <v>4</v>
      </c>
      <c r="B477" s="2" t="s">
        <v>5</v>
      </c>
      <c r="C477" s="2" t="s">
        <v>948</v>
      </c>
      <c r="D477" s="2" t="s">
        <v>949</v>
      </c>
      <c r="E477" s="4">
        <v>-38152.17</v>
      </c>
      <c r="F477" s="1">
        <v>1</v>
      </c>
    </row>
    <row r="478" spans="1:6" ht="15" thickBot="1" x14ac:dyDescent="0.3">
      <c r="A478" s="2" t="s">
        <v>4</v>
      </c>
      <c r="B478" s="2" t="s">
        <v>5</v>
      </c>
      <c r="C478" s="2" t="s">
        <v>950</v>
      </c>
      <c r="D478" s="2" t="s">
        <v>951</v>
      </c>
      <c r="E478" s="4">
        <v>-185.13</v>
      </c>
      <c r="F478" s="1">
        <v>1</v>
      </c>
    </row>
    <row r="479" spans="1:6" ht="15" thickBot="1" x14ac:dyDescent="0.3">
      <c r="A479" s="2" t="s">
        <v>4</v>
      </c>
      <c r="B479" s="2" t="s">
        <v>5</v>
      </c>
      <c r="C479" s="2" t="s">
        <v>952</v>
      </c>
      <c r="D479" s="2" t="s">
        <v>953</v>
      </c>
      <c r="E479" s="4">
        <v>-2418.19</v>
      </c>
      <c r="F479" s="1">
        <v>1</v>
      </c>
    </row>
    <row r="480" spans="1:6" ht="15" thickBot="1" x14ac:dyDescent="0.3">
      <c r="A480" s="2" t="s">
        <v>4</v>
      </c>
      <c r="B480" s="2" t="s">
        <v>5</v>
      </c>
      <c r="C480" s="2" t="s">
        <v>954</v>
      </c>
      <c r="D480" s="2" t="s">
        <v>955</v>
      </c>
      <c r="E480" s="4">
        <v>-2394.79</v>
      </c>
      <c r="F480" s="1">
        <v>1</v>
      </c>
    </row>
    <row r="481" spans="1:6" ht="15" thickBot="1" x14ac:dyDescent="0.3">
      <c r="A481" s="2" t="s">
        <v>4</v>
      </c>
      <c r="B481" s="2" t="s">
        <v>5</v>
      </c>
      <c r="C481" s="2" t="s">
        <v>956</v>
      </c>
      <c r="D481" s="2" t="s">
        <v>957</v>
      </c>
      <c r="E481" s="4">
        <v>-22703.27</v>
      </c>
      <c r="F481" s="1">
        <v>1</v>
      </c>
    </row>
    <row r="482" spans="1:6" ht="15" thickBot="1" x14ac:dyDescent="0.3">
      <c r="A482" s="2" t="s">
        <v>4</v>
      </c>
      <c r="B482" s="2" t="s">
        <v>5</v>
      </c>
      <c r="C482" s="2" t="s">
        <v>958</v>
      </c>
      <c r="D482" s="2" t="s">
        <v>959</v>
      </c>
      <c r="E482" s="4">
        <v>-41746.51</v>
      </c>
      <c r="F482" s="1">
        <v>1</v>
      </c>
    </row>
    <row r="483" spans="1:6" ht="15" thickBot="1" x14ac:dyDescent="0.3">
      <c r="A483" s="2" t="s">
        <v>4</v>
      </c>
      <c r="B483" s="2" t="s">
        <v>5</v>
      </c>
      <c r="C483" s="2" t="s">
        <v>960</v>
      </c>
      <c r="D483" s="2" t="s">
        <v>961</v>
      </c>
      <c r="E483" s="4">
        <v>-8619.1</v>
      </c>
      <c r="F483" s="1">
        <v>1</v>
      </c>
    </row>
    <row r="484" spans="1:6" ht="15" thickBot="1" x14ac:dyDescent="0.3">
      <c r="A484" s="2" t="s">
        <v>4</v>
      </c>
      <c r="B484" s="2" t="s">
        <v>5</v>
      </c>
      <c r="C484" s="2" t="s">
        <v>962</v>
      </c>
      <c r="D484" s="2" t="s">
        <v>963</v>
      </c>
      <c r="E484" s="4">
        <v>-90219.37</v>
      </c>
      <c r="F484" s="1">
        <v>1</v>
      </c>
    </row>
    <row r="485" spans="1:6" ht="15" thickBot="1" x14ac:dyDescent="0.3">
      <c r="A485" s="2" t="s">
        <v>4</v>
      </c>
      <c r="B485" s="2" t="s">
        <v>5</v>
      </c>
      <c r="C485" s="2" t="s">
        <v>964</v>
      </c>
      <c r="D485" s="2" t="s">
        <v>965</v>
      </c>
      <c r="E485" s="4">
        <v>-19178.03</v>
      </c>
      <c r="F485" s="1">
        <v>1</v>
      </c>
    </row>
    <row r="486" spans="1:6" ht="15" thickBot="1" x14ac:dyDescent="0.3">
      <c r="A486" s="2" t="s">
        <v>4</v>
      </c>
      <c r="B486" s="2" t="s">
        <v>5</v>
      </c>
      <c r="C486" s="2" t="s">
        <v>966</v>
      </c>
      <c r="D486" s="2" t="s">
        <v>967</v>
      </c>
      <c r="E486" s="4">
        <v>-44902.65</v>
      </c>
      <c r="F486" s="1">
        <v>1</v>
      </c>
    </row>
    <row r="487" spans="1:6" ht="15" thickBot="1" x14ac:dyDescent="0.3">
      <c r="A487" s="2" t="s">
        <v>4</v>
      </c>
      <c r="B487" s="2" t="s">
        <v>5</v>
      </c>
      <c r="C487" s="2" t="s">
        <v>968</v>
      </c>
      <c r="D487" s="2" t="s">
        <v>969</v>
      </c>
      <c r="E487" s="4">
        <v>-6311.18</v>
      </c>
      <c r="F487" s="1">
        <v>1</v>
      </c>
    </row>
    <row r="488" spans="1:6" ht="15" thickBot="1" x14ac:dyDescent="0.3">
      <c r="A488" s="2" t="s">
        <v>4</v>
      </c>
      <c r="B488" s="2" t="s">
        <v>5</v>
      </c>
      <c r="C488" s="2" t="s">
        <v>970</v>
      </c>
      <c r="D488" s="2" t="s">
        <v>971</v>
      </c>
      <c r="E488" s="4">
        <v>-22304.95</v>
      </c>
      <c r="F488" s="1">
        <v>1</v>
      </c>
    </row>
    <row r="489" spans="1:6" ht="15" thickBot="1" x14ac:dyDescent="0.3">
      <c r="A489" s="2" t="s">
        <v>4</v>
      </c>
      <c r="B489" s="2" t="s">
        <v>5</v>
      </c>
      <c r="C489" s="2" t="s">
        <v>972</v>
      </c>
      <c r="D489" s="2" t="s">
        <v>973</v>
      </c>
      <c r="E489" s="4">
        <v>-30622.51</v>
      </c>
      <c r="F489" s="1">
        <v>1</v>
      </c>
    </row>
    <row r="490" spans="1:6" ht="15" thickBot="1" x14ac:dyDescent="0.3">
      <c r="A490" s="2" t="s">
        <v>4</v>
      </c>
      <c r="B490" s="2" t="s">
        <v>5</v>
      </c>
      <c r="C490" s="2" t="s">
        <v>974</v>
      </c>
      <c r="D490" s="2" t="s">
        <v>975</v>
      </c>
      <c r="E490" s="4">
        <v>-9866.5</v>
      </c>
      <c r="F490" s="1">
        <v>1</v>
      </c>
    </row>
    <row r="491" spans="1:6" ht="15" thickBot="1" x14ac:dyDescent="0.3">
      <c r="A491" s="2" t="s">
        <v>4</v>
      </c>
      <c r="B491" s="2" t="s">
        <v>5</v>
      </c>
      <c r="C491" s="2" t="s">
        <v>976</v>
      </c>
      <c r="D491" s="2" t="s">
        <v>977</v>
      </c>
      <c r="E491" s="4">
        <v>-10847.64</v>
      </c>
      <c r="F491" s="1">
        <v>1</v>
      </c>
    </row>
    <row r="492" spans="1:6" ht="15" thickBot="1" x14ac:dyDescent="0.3">
      <c r="A492" s="2" t="s">
        <v>4</v>
      </c>
      <c r="B492" s="2" t="s">
        <v>5</v>
      </c>
      <c r="C492" s="2" t="s">
        <v>978</v>
      </c>
      <c r="D492" s="2" t="s">
        <v>979</v>
      </c>
      <c r="E492" s="4">
        <v>0</v>
      </c>
      <c r="F492" s="1">
        <v>1</v>
      </c>
    </row>
    <row r="493" spans="1:6" ht="15" thickBot="1" x14ac:dyDescent="0.3">
      <c r="A493" s="2" t="s">
        <v>4</v>
      </c>
      <c r="B493" s="2" t="s">
        <v>5</v>
      </c>
      <c r="C493" s="2" t="s">
        <v>980</v>
      </c>
      <c r="D493" s="2" t="s">
        <v>981</v>
      </c>
      <c r="E493" s="4">
        <v>7849583.1900000004</v>
      </c>
      <c r="F493" s="1">
        <v>1</v>
      </c>
    </row>
    <row r="494" spans="1:6" ht="15" thickBot="1" x14ac:dyDescent="0.3">
      <c r="A494" s="2" t="s">
        <v>4</v>
      </c>
      <c r="B494" s="2" t="s">
        <v>5</v>
      </c>
      <c r="C494" s="2" t="s">
        <v>982</v>
      </c>
      <c r="D494" s="2" t="s">
        <v>983</v>
      </c>
      <c r="E494" s="4">
        <v>-690455.94</v>
      </c>
      <c r="F494" s="1">
        <v>1</v>
      </c>
    </row>
    <row r="495" spans="1:6" ht="15" thickBot="1" x14ac:dyDescent="0.3">
      <c r="A495" s="2" t="s">
        <v>4</v>
      </c>
      <c r="B495" s="2" t="s">
        <v>5</v>
      </c>
      <c r="C495" s="2" t="s">
        <v>984</v>
      </c>
      <c r="D495" s="2" t="s">
        <v>985</v>
      </c>
      <c r="E495" s="4">
        <v>-34444.39</v>
      </c>
      <c r="F495" s="1">
        <v>1</v>
      </c>
    </row>
    <row r="496" spans="1:6" ht="15" thickBot="1" x14ac:dyDescent="0.3">
      <c r="A496" s="2" t="s">
        <v>4</v>
      </c>
      <c r="B496" s="2" t="s">
        <v>5</v>
      </c>
      <c r="C496" s="2" t="s">
        <v>986</v>
      </c>
      <c r="D496" s="2" t="s">
        <v>987</v>
      </c>
      <c r="E496" s="4">
        <v>0.01</v>
      </c>
      <c r="F496" s="1">
        <v>1</v>
      </c>
    </row>
    <row r="497" spans="1:6" ht="15" thickBot="1" x14ac:dyDescent="0.3">
      <c r="A497" s="2" t="s">
        <v>4</v>
      </c>
      <c r="B497" s="2" t="s">
        <v>5</v>
      </c>
      <c r="C497" s="2" t="s">
        <v>988</v>
      </c>
      <c r="D497" s="2" t="s">
        <v>989</v>
      </c>
      <c r="E497" s="4">
        <v>-108666.5</v>
      </c>
      <c r="F497" s="1">
        <v>1</v>
      </c>
    </row>
    <row r="498" spans="1:6" ht="15" thickBot="1" x14ac:dyDescent="0.3">
      <c r="A498" s="2" t="s">
        <v>4</v>
      </c>
      <c r="B498" s="2" t="s">
        <v>5</v>
      </c>
      <c r="C498" s="2" t="s">
        <v>990</v>
      </c>
      <c r="D498" s="2" t="s">
        <v>991</v>
      </c>
      <c r="E498" s="4">
        <v>-235000</v>
      </c>
      <c r="F498" s="1">
        <v>1</v>
      </c>
    </row>
    <row r="499" spans="1:6" ht="15" thickBot="1" x14ac:dyDescent="0.3">
      <c r="A499" s="2" t="s">
        <v>4</v>
      </c>
      <c r="B499" s="2" t="s">
        <v>5</v>
      </c>
      <c r="C499" s="2" t="s">
        <v>992</v>
      </c>
      <c r="D499" s="2" t="s">
        <v>993</v>
      </c>
      <c r="E499" s="4">
        <v>-233333.5</v>
      </c>
      <c r="F499" s="1">
        <v>1</v>
      </c>
    </row>
    <row r="500" spans="1:6" ht="15" thickBot="1" x14ac:dyDescent="0.3">
      <c r="A500" s="2" t="s">
        <v>4</v>
      </c>
      <c r="B500" s="2" t="s">
        <v>5</v>
      </c>
      <c r="C500" s="2" t="s">
        <v>994</v>
      </c>
      <c r="D500" s="2" t="s">
        <v>993</v>
      </c>
      <c r="E500" s="4">
        <v>0.01</v>
      </c>
      <c r="F500" s="1">
        <v>1</v>
      </c>
    </row>
    <row r="501" spans="1:6" ht="15" thickBot="1" x14ac:dyDescent="0.3">
      <c r="A501" s="2" t="s">
        <v>4</v>
      </c>
      <c r="B501" s="2" t="s">
        <v>5</v>
      </c>
      <c r="C501" s="2" t="s">
        <v>995</v>
      </c>
      <c r="D501" s="2" t="s">
        <v>996</v>
      </c>
      <c r="E501" s="4">
        <v>-218341.5</v>
      </c>
      <c r="F501" s="1">
        <v>1</v>
      </c>
    </row>
    <row r="502" spans="1:6" ht="15" thickBot="1" x14ac:dyDescent="0.3">
      <c r="A502" s="2" t="s">
        <v>4</v>
      </c>
      <c r="B502" s="2" t="s">
        <v>5</v>
      </c>
      <c r="C502" s="2" t="s">
        <v>997</v>
      </c>
      <c r="D502" s="2" t="s">
        <v>996</v>
      </c>
      <c r="E502" s="4">
        <v>-110833.5</v>
      </c>
      <c r="F502" s="1">
        <v>1</v>
      </c>
    </row>
    <row r="503" spans="1:6" ht="15" thickBot="1" x14ac:dyDescent="0.3">
      <c r="A503" s="2" t="s">
        <v>4</v>
      </c>
      <c r="B503" s="2" t="s">
        <v>5</v>
      </c>
      <c r="C503" s="2" t="s">
        <v>998</v>
      </c>
      <c r="D503" s="2" t="s">
        <v>999</v>
      </c>
      <c r="E503" s="4">
        <v>-258000</v>
      </c>
      <c r="F503" s="1">
        <v>1</v>
      </c>
    </row>
    <row r="504" spans="1:6" ht="15" thickBot="1" x14ac:dyDescent="0.3">
      <c r="A504" s="2" t="s">
        <v>4</v>
      </c>
      <c r="B504" s="2" t="s">
        <v>5</v>
      </c>
      <c r="C504" s="2" t="s">
        <v>1000</v>
      </c>
      <c r="D504" s="2" t="s">
        <v>1001</v>
      </c>
      <c r="E504" s="4">
        <v>-130833.5</v>
      </c>
      <c r="F504" s="1">
        <v>1</v>
      </c>
    </row>
    <row r="505" spans="1:6" ht="15" thickBot="1" x14ac:dyDescent="0.3">
      <c r="A505" s="2" t="s">
        <v>4</v>
      </c>
      <c r="B505" s="2" t="s">
        <v>5</v>
      </c>
      <c r="C505" s="2" t="s">
        <v>1002</v>
      </c>
      <c r="D505" s="2" t="s">
        <v>1003</v>
      </c>
      <c r="E505" s="4">
        <v>-257333.5</v>
      </c>
      <c r="F505" s="1">
        <v>1</v>
      </c>
    </row>
    <row r="506" spans="1:6" ht="15" thickBot="1" x14ac:dyDescent="0.3">
      <c r="A506" s="2" t="s">
        <v>4</v>
      </c>
      <c r="B506" s="2" t="s">
        <v>5</v>
      </c>
      <c r="C506" s="2" t="s">
        <v>1004</v>
      </c>
      <c r="D506" s="2" t="s">
        <v>1005</v>
      </c>
      <c r="E506" s="4">
        <v>-291000</v>
      </c>
      <c r="F506" s="1">
        <v>1</v>
      </c>
    </row>
    <row r="507" spans="1:6" ht="15" thickBot="1" x14ac:dyDescent="0.3">
      <c r="A507" s="2" t="s">
        <v>4</v>
      </c>
      <c r="B507" s="2" t="s">
        <v>5</v>
      </c>
      <c r="C507" s="2" t="s">
        <v>1006</v>
      </c>
      <c r="D507" s="2" t="s">
        <v>1007</v>
      </c>
      <c r="E507" s="4">
        <v>-377333.5</v>
      </c>
      <c r="F507" s="1">
        <v>1</v>
      </c>
    </row>
    <row r="508" spans="1:6" ht="15" thickBot="1" x14ac:dyDescent="0.3">
      <c r="A508" s="2" t="s">
        <v>4</v>
      </c>
      <c r="B508" s="2" t="s">
        <v>5</v>
      </c>
      <c r="C508" s="2" t="s">
        <v>1008</v>
      </c>
      <c r="D508" s="2" t="s">
        <v>1009</v>
      </c>
      <c r="E508" s="4">
        <v>-374666.5</v>
      </c>
      <c r="F508" s="1">
        <v>1</v>
      </c>
    </row>
    <row r="509" spans="1:6" ht="15" thickBot="1" x14ac:dyDescent="0.3">
      <c r="A509" s="2" t="s">
        <v>4</v>
      </c>
      <c r="B509" s="2" t="s">
        <v>5</v>
      </c>
      <c r="C509" s="2" t="s">
        <v>1010</v>
      </c>
      <c r="D509" s="2" t="s">
        <v>1011</v>
      </c>
      <c r="E509" s="4">
        <v>0.05</v>
      </c>
      <c r="F509" s="1">
        <v>1</v>
      </c>
    </row>
    <row r="510" spans="1:6" ht="15" thickBot="1" x14ac:dyDescent="0.3">
      <c r="A510" s="2" t="s">
        <v>4</v>
      </c>
      <c r="B510" s="2" t="s">
        <v>5</v>
      </c>
      <c r="C510" s="2" t="s">
        <v>1012</v>
      </c>
      <c r="D510" s="2" t="s">
        <v>1013</v>
      </c>
      <c r="E510" s="4">
        <v>-87500</v>
      </c>
      <c r="F510" s="1">
        <v>1</v>
      </c>
    </row>
    <row r="511" spans="1:6" ht="15" thickBot="1" x14ac:dyDescent="0.3">
      <c r="A511" s="2" t="s">
        <v>4</v>
      </c>
      <c r="B511" s="2" t="s">
        <v>5</v>
      </c>
      <c r="C511" s="2" t="s">
        <v>1014</v>
      </c>
      <c r="D511" s="2" t="s">
        <v>1015</v>
      </c>
      <c r="E511" s="4">
        <v>-0.16</v>
      </c>
      <c r="F511" s="1">
        <v>1</v>
      </c>
    </row>
    <row r="512" spans="1:6" ht="15" thickBot="1" x14ac:dyDescent="0.3">
      <c r="A512" s="2" t="s">
        <v>4</v>
      </c>
      <c r="B512" s="2" t="s">
        <v>5</v>
      </c>
      <c r="C512" s="2" t="s">
        <v>1016</v>
      </c>
      <c r="D512" s="2" t="s">
        <v>1017</v>
      </c>
      <c r="E512" s="4">
        <v>-885499.84</v>
      </c>
      <c r="F512" s="1">
        <v>1</v>
      </c>
    </row>
    <row r="513" spans="1:6" ht="15" thickBot="1" x14ac:dyDescent="0.3">
      <c r="A513" s="2" t="s">
        <v>4</v>
      </c>
      <c r="B513" s="2" t="s">
        <v>5</v>
      </c>
      <c r="C513" s="2" t="s">
        <v>1018</v>
      </c>
      <c r="D513" s="2" t="s">
        <v>1019</v>
      </c>
      <c r="E513" s="4">
        <v>-175224.13</v>
      </c>
      <c r="F513" s="1">
        <v>1</v>
      </c>
    </row>
    <row r="514" spans="1:6" ht="15" thickBot="1" x14ac:dyDescent="0.3">
      <c r="A514" s="2" t="s">
        <v>4</v>
      </c>
      <c r="B514" s="2" t="s">
        <v>5</v>
      </c>
      <c r="C514" s="2" t="s">
        <v>1020</v>
      </c>
      <c r="D514" s="2" t="s">
        <v>1021</v>
      </c>
      <c r="E514" s="4">
        <v>-257944.29</v>
      </c>
      <c r="F514" s="1">
        <v>1</v>
      </c>
    </row>
    <row r="515" spans="1:6" ht="15" thickBot="1" x14ac:dyDescent="0.3">
      <c r="A515" s="2" t="s">
        <v>4</v>
      </c>
      <c r="B515" s="2" t="s">
        <v>5</v>
      </c>
      <c r="C515" s="2" t="s">
        <v>1022</v>
      </c>
      <c r="D515" s="2" t="s">
        <v>1023</v>
      </c>
      <c r="E515" s="4">
        <v>-270441.84000000003</v>
      </c>
      <c r="F515" s="1">
        <v>1</v>
      </c>
    </row>
    <row r="516" spans="1:6" ht="15" thickBot="1" x14ac:dyDescent="0.3">
      <c r="A516" s="2" t="s">
        <v>4</v>
      </c>
      <c r="B516" s="2" t="s">
        <v>5</v>
      </c>
      <c r="C516" s="2" t="s">
        <v>1024</v>
      </c>
      <c r="D516" s="2" t="s">
        <v>1025</v>
      </c>
      <c r="E516" s="4">
        <v>-1059437.5</v>
      </c>
      <c r="F516" s="1">
        <v>1</v>
      </c>
    </row>
    <row r="517" spans="1:6" ht="15" thickBot="1" x14ac:dyDescent="0.3">
      <c r="A517" s="2" t="s">
        <v>4</v>
      </c>
      <c r="B517" s="2" t="s">
        <v>5</v>
      </c>
      <c r="C517" s="2" t="s">
        <v>1026</v>
      </c>
      <c r="D517" s="2" t="s">
        <v>1027</v>
      </c>
      <c r="E517" s="4">
        <v>5708.33</v>
      </c>
      <c r="F517" s="1">
        <v>1</v>
      </c>
    </row>
    <row r="518" spans="1:6" ht="15" thickBot="1" x14ac:dyDescent="0.3">
      <c r="A518" s="2" t="s">
        <v>4</v>
      </c>
      <c r="B518" s="2" t="s">
        <v>5</v>
      </c>
      <c r="C518" s="2" t="s">
        <v>1028</v>
      </c>
      <c r="D518" s="2" t="s">
        <v>1029</v>
      </c>
      <c r="E518" s="4">
        <v>-444670</v>
      </c>
      <c r="F518" s="1">
        <v>1</v>
      </c>
    </row>
    <row r="519" spans="1:6" ht="15" thickBot="1" x14ac:dyDescent="0.3">
      <c r="A519" s="2" t="s">
        <v>4</v>
      </c>
      <c r="B519" s="2" t="s">
        <v>5</v>
      </c>
      <c r="C519" s="2" t="s">
        <v>1030</v>
      </c>
      <c r="D519" s="2" t="s">
        <v>1031</v>
      </c>
      <c r="E519" s="4">
        <v>-195295.08</v>
      </c>
      <c r="F519" s="1">
        <v>1</v>
      </c>
    </row>
    <row r="520" spans="1:6" ht="15" thickBot="1" x14ac:dyDescent="0.3">
      <c r="A520" s="2" t="s">
        <v>4</v>
      </c>
      <c r="B520" s="2" t="s">
        <v>5</v>
      </c>
      <c r="C520" s="2" t="s">
        <v>1032</v>
      </c>
      <c r="D520" s="2" t="s">
        <v>1033</v>
      </c>
      <c r="E520" s="4">
        <v>-2025000</v>
      </c>
      <c r="F520" s="1">
        <v>1</v>
      </c>
    </row>
    <row r="521" spans="1:6" ht="15" thickBot="1" x14ac:dyDescent="0.3">
      <c r="A521" s="2" t="s">
        <v>4</v>
      </c>
      <c r="B521" s="2" t="s">
        <v>5</v>
      </c>
      <c r="C521" s="2" t="s">
        <v>1034</v>
      </c>
      <c r="D521" s="2" t="s">
        <v>1035</v>
      </c>
      <c r="E521" s="4">
        <v>-833625</v>
      </c>
      <c r="F521" s="1">
        <v>1</v>
      </c>
    </row>
    <row r="522" spans="1:6" ht="15" thickBot="1" x14ac:dyDescent="0.3">
      <c r="A522" s="2" t="s">
        <v>4</v>
      </c>
      <c r="B522" s="2" t="s">
        <v>5</v>
      </c>
      <c r="C522" s="2" t="s">
        <v>1036</v>
      </c>
      <c r="D522" s="2" t="s">
        <v>1037</v>
      </c>
      <c r="E522" s="4">
        <v>-0.02</v>
      </c>
      <c r="F522" s="1">
        <v>1</v>
      </c>
    </row>
    <row r="523" spans="1:6" ht="15" thickBot="1" x14ac:dyDescent="0.3">
      <c r="A523" s="2" t="s">
        <v>4</v>
      </c>
      <c r="B523" s="2" t="s">
        <v>5</v>
      </c>
      <c r="C523" s="2" t="s">
        <v>1038</v>
      </c>
      <c r="D523" s="2" t="s">
        <v>1039</v>
      </c>
      <c r="E523" s="4">
        <v>0</v>
      </c>
      <c r="F523" s="1">
        <v>1</v>
      </c>
    </row>
    <row r="524" spans="1:6" ht="15" thickBot="1" x14ac:dyDescent="0.3">
      <c r="A524" s="2" t="s">
        <v>4</v>
      </c>
      <c r="B524" s="2" t="s">
        <v>5</v>
      </c>
      <c r="C524" s="2" t="s">
        <v>1040</v>
      </c>
      <c r="D524" s="2" t="s">
        <v>1041</v>
      </c>
      <c r="E524" s="4">
        <v>-3000000</v>
      </c>
      <c r="F524" s="1">
        <v>1</v>
      </c>
    </row>
    <row r="525" spans="1:6" ht="15" thickBot="1" x14ac:dyDescent="0.3">
      <c r="A525" s="2" t="s">
        <v>4</v>
      </c>
      <c r="B525" s="2" t="s">
        <v>5</v>
      </c>
      <c r="C525" s="2" t="s">
        <v>1042</v>
      </c>
      <c r="D525" s="2" t="s">
        <v>1043</v>
      </c>
      <c r="E525" s="4">
        <v>-375000</v>
      </c>
      <c r="F525" s="1">
        <v>1</v>
      </c>
    </row>
    <row r="526" spans="1:6" ht="15" thickBot="1" x14ac:dyDescent="0.3">
      <c r="A526" s="2" t="s">
        <v>4</v>
      </c>
      <c r="B526" s="2" t="s">
        <v>5</v>
      </c>
      <c r="C526" s="2" t="s">
        <v>1044</v>
      </c>
      <c r="D526" s="2" t="s">
        <v>1045</v>
      </c>
      <c r="E526" s="4">
        <v>-2175298</v>
      </c>
      <c r="F526" s="1">
        <v>1</v>
      </c>
    </row>
    <row r="527" spans="1:6" ht="15" thickBot="1" x14ac:dyDescent="0.3">
      <c r="A527" s="2" t="s">
        <v>4</v>
      </c>
      <c r="B527" s="2" t="s">
        <v>5</v>
      </c>
      <c r="C527" s="2" t="s">
        <v>1046</v>
      </c>
      <c r="D527" s="2" t="s">
        <v>1047</v>
      </c>
      <c r="E527" s="4">
        <v>-2641514</v>
      </c>
      <c r="F527" s="1">
        <v>1</v>
      </c>
    </row>
    <row r="528" spans="1:6" ht="15" thickBot="1" x14ac:dyDescent="0.3">
      <c r="A528" s="2" t="s">
        <v>4</v>
      </c>
      <c r="B528" s="2" t="s">
        <v>5</v>
      </c>
      <c r="C528" s="2" t="s">
        <v>1048</v>
      </c>
      <c r="D528" s="2" t="s">
        <v>1049</v>
      </c>
      <c r="E528" s="4">
        <v>-28286026.57</v>
      </c>
      <c r="F528" s="1">
        <v>1</v>
      </c>
    </row>
    <row r="529" spans="1:6" ht="15" thickBot="1" x14ac:dyDescent="0.3">
      <c r="A529" s="2" t="s">
        <v>4</v>
      </c>
      <c r="B529" s="2" t="s">
        <v>5</v>
      </c>
      <c r="C529" s="2" t="s">
        <v>1050</v>
      </c>
      <c r="D529" s="2" t="s">
        <v>1051</v>
      </c>
      <c r="E529" s="4">
        <v>-11722.76</v>
      </c>
      <c r="F529" s="1">
        <v>1</v>
      </c>
    </row>
    <row r="530" spans="1:6" ht="15" thickBot="1" x14ac:dyDescent="0.3">
      <c r="A530" s="2" t="s">
        <v>4</v>
      </c>
      <c r="B530" s="2" t="s">
        <v>5</v>
      </c>
      <c r="C530" s="2" t="s">
        <v>1052</v>
      </c>
      <c r="D530" s="2" t="s">
        <v>1053</v>
      </c>
      <c r="E530" s="4">
        <v>0.04</v>
      </c>
      <c r="F530" s="1">
        <v>1</v>
      </c>
    </row>
    <row r="531" spans="1:6" ht="15" thickBot="1" x14ac:dyDescent="0.3">
      <c r="A531" s="2" t="s">
        <v>4</v>
      </c>
      <c r="B531" s="2" t="s">
        <v>5</v>
      </c>
      <c r="C531" s="2" t="s">
        <v>1054</v>
      </c>
      <c r="D531" s="2" t="s">
        <v>1055</v>
      </c>
      <c r="E531" s="4">
        <v>-781483.45</v>
      </c>
      <c r="F531" s="1">
        <v>1</v>
      </c>
    </row>
    <row r="532" spans="1:6" ht="15" thickBot="1" x14ac:dyDescent="0.3">
      <c r="A532" s="2" t="s">
        <v>4</v>
      </c>
      <c r="B532" s="2" t="s">
        <v>5</v>
      </c>
      <c r="C532" s="2" t="s">
        <v>1056</v>
      </c>
      <c r="D532" s="2" t="s">
        <v>1057</v>
      </c>
      <c r="E532" s="4">
        <v>-274399.28999999998</v>
      </c>
      <c r="F532" s="1">
        <v>1</v>
      </c>
    </row>
    <row r="533" spans="1:6" ht="15" thickBot="1" x14ac:dyDescent="0.3">
      <c r="A533" s="2" t="s">
        <v>4</v>
      </c>
      <c r="B533" s="2" t="s">
        <v>5</v>
      </c>
      <c r="C533" s="2" t="s">
        <v>1058</v>
      </c>
      <c r="D533" s="2" t="s">
        <v>1059</v>
      </c>
      <c r="E533" s="4">
        <v>-93999.76</v>
      </c>
      <c r="F533" s="1">
        <v>1</v>
      </c>
    </row>
    <row r="534" spans="1:6" ht="15" thickBot="1" x14ac:dyDescent="0.3">
      <c r="A534" s="2" t="s">
        <v>4</v>
      </c>
      <c r="B534" s="2" t="s">
        <v>5</v>
      </c>
      <c r="C534" s="2" t="s">
        <v>1060</v>
      </c>
      <c r="D534" s="2" t="s">
        <v>1061</v>
      </c>
      <c r="E534" s="4">
        <v>-209616.99</v>
      </c>
      <c r="F534" s="1">
        <v>1</v>
      </c>
    </row>
    <row r="535" spans="1:6" ht="15" thickBot="1" x14ac:dyDescent="0.3">
      <c r="A535" s="2" t="s">
        <v>4</v>
      </c>
      <c r="B535" s="2" t="s">
        <v>5</v>
      </c>
      <c r="C535" s="2" t="s">
        <v>1062</v>
      </c>
      <c r="D535" s="2" t="s">
        <v>1063</v>
      </c>
      <c r="E535" s="4">
        <v>-458755.3</v>
      </c>
      <c r="F535" s="1">
        <v>1</v>
      </c>
    </row>
    <row r="536" spans="1:6" ht="15" thickBot="1" x14ac:dyDescent="0.3">
      <c r="A536" s="2" t="s">
        <v>4</v>
      </c>
      <c r="B536" s="2" t="s">
        <v>5</v>
      </c>
      <c r="C536" s="2" t="s">
        <v>1064</v>
      </c>
      <c r="D536" s="2" t="s">
        <v>1065</v>
      </c>
      <c r="E536" s="4">
        <v>-30476</v>
      </c>
      <c r="F536" s="1">
        <v>1</v>
      </c>
    </row>
    <row r="537" spans="1:6" ht="15" thickBot="1" x14ac:dyDescent="0.3">
      <c r="A537" s="2" t="s">
        <v>4</v>
      </c>
      <c r="B537" s="2" t="s">
        <v>5</v>
      </c>
      <c r="C537" s="2" t="s">
        <v>1066</v>
      </c>
      <c r="D537" s="2" t="s">
        <v>1067</v>
      </c>
      <c r="E537" s="4">
        <v>0</v>
      </c>
      <c r="F537" s="1">
        <v>1</v>
      </c>
    </row>
    <row r="538" spans="1:6" ht="15" thickBot="1" x14ac:dyDescent="0.3">
      <c r="A538" s="2" t="s">
        <v>4</v>
      </c>
      <c r="B538" s="2" t="s">
        <v>5</v>
      </c>
      <c r="C538" s="2" t="s">
        <v>1068</v>
      </c>
      <c r="D538" s="2" t="s">
        <v>1069</v>
      </c>
      <c r="E538" s="4">
        <v>-46937392.210000001</v>
      </c>
      <c r="F538" s="1">
        <v>1</v>
      </c>
    </row>
    <row r="539" spans="1:6" ht="15" thickBot="1" x14ac:dyDescent="0.3">
      <c r="A539" s="2" t="s">
        <v>4</v>
      </c>
      <c r="B539" s="2" t="s">
        <v>5</v>
      </c>
      <c r="C539" s="2" t="s">
        <v>1070</v>
      </c>
      <c r="D539" s="2" t="s">
        <v>1069</v>
      </c>
      <c r="E539" s="4">
        <v>-1005400</v>
      </c>
      <c r="F539" s="1">
        <v>1</v>
      </c>
    </row>
    <row r="540" spans="1:6" ht="15" thickBot="1" x14ac:dyDescent="0.3">
      <c r="A540" s="2" t="s">
        <v>4</v>
      </c>
      <c r="B540" s="2" t="s">
        <v>5</v>
      </c>
      <c r="C540" s="2" t="s">
        <v>1071</v>
      </c>
      <c r="D540" s="2" t="s">
        <v>1072</v>
      </c>
      <c r="E540" s="4">
        <v>-187051</v>
      </c>
      <c r="F540" s="1">
        <v>1</v>
      </c>
    </row>
    <row r="541" spans="1:6" ht="15" thickBot="1" x14ac:dyDescent="0.3">
      <c r="A541" s="2" t="s">
        <v>4</v>
      </c>
      <c r="B541" s="2" t="s">
        <v>5</v>
      </c>
      <c r="C541" s="2" t="s">
        <v>1073</v>
      </c>
      <c r="D541" s="2" t="s">
        <v>1074</v>
      </c>
      <c r="E541" s="4">
        <v>-6027902.6500000004</v>
      </c>
      <c r="F541" s="1">
        <v>1</v>
      </c>
    </row>
    <row r="542" spans="1:6" ht="15" thickBot="1" x14ac:dyDescent="0.3">
      <c r="A542" s="2" t="s">
        <v>4</v>
      </c>
      <c r="B542" s="2" t="s">
        <v>5</v>
      </c>
      <c r="C542" s="2" t="s">
        <v>1075</v>
      </c>
      <c r="D542" s="2" t="s">
        <v>1076</v>
      </c>
      <c r="E542" s="4">
        <v>-3259350</v>
      </c>
      <c r="F542" s="1">
        <v>1</v>
      </c>
    </row>
    <row r="543" spans="1:6" ht="15" thickBot="1" x14ac:dyDescent="0.3">
      <c r="A543" s="2" t="s">
        <v>4</v>
      </c>
      <c r="B543" s="2" t="s">
        <v>5</v>
      </c>
      <c r="C543" s="2" t="s">
        <v>1077</v>
      </c>
      <c r="D543" s="2" t="s">
        <v>1078</v>
      </c>
      <c r="E543" s="4">
        <v>-1114419</v>
      </c>
      <c r="F543" s="1">
        <v>1</v>
      </c>
    </row>
    <row r="544" spans="1:6" ht="15" thickBot="1" x14ac:dyDescent="0.3">
      <c r="A544" s="2" t="s">
        <v>4</v>
      </c>
      <c r="B544" s="2" t="s">
        <v>5</v>
      </c>
      <c r="C544" s="2" t="s">
        <v>1079</v>
      </c>
      <c r="D544" s="2" t="s">
        <v>1080</v>
      </c>
      <c r="E544" s="4">
        <v>0</v>
      </c>
      <c r="F544" s="1">
        <v>1</v>
      </c>
    </row>
    <row r="545" spans="1:6" ht="15" thickBot="1" x14ac:dyDescent="0.3">
      <c r="A545" s="2" t="s">
        <v>4</v>
      </c>
      <c r="B545" s="2" t="s">
        <v>5</v>
      </c>
      <c r="C545" s="2" t="s">
        <v>1081</v>
      </c>
      <c r="D545" s="2" t="s">
        <v>1082</v>
      </c>
      <c r="E545" s="4">
        <v>-2205504</v>
      </c>
      <c r="F545" s="1">
        <v>1</v>
      </c>
    </row>
    <row r="546" spans="1:6" ht="15" thickBot="1" x14ac:dyDescent="0.3">
      <c r="A546" s="2" t="s">
        <v>4</v>
      </c>
      <c r="B546" s="2" t="s">
        <v>5</v>
      </c>
      <c r="C546" s="2" t="s">
        <v>1083</v>
      </c>
      <c r="D546" s="2" t="s">
        <v>1084</v>
      </c>
      <c r="E546" s="4">
        <v>-102652</v>
      </c>
      <c r="F546" s="1">
        <v>1</v>
      </c>
    </row>
    <row r="547" spans="1:6" ht="15" thickBot="1" x14ac:dyDescent="0.3">
      <c r="A547" s="2" t="s">
        <v>4</v>
      </c>
      <c r="B547" s="2" t="s">
        <v>5</v>
      </c>
      <c r="C547" s="2" t="s">
        <v>1085</v>
      </c>
      <c r="D547" s="2" t="s">
        <v>1086</v>
      </c>
      <c r="E547" s="4">
        <v>-1631528</v>
      </c>
      <c r="F547" s="1">
        <v>1</v>
      </c>
    </row>
    <row r="548" spans="1:6" ht="15" thickBot="1" x14ac:dyDescent="0.3">
      <c r="A548" s="2" t="s">
        <v>4</v>
      </c>
      <c r="B548" s="2" t="s">
        <v>5</v>
      </c>
      <c r="C548" s="2" t="s">
        <v>1087</v>
      </c>
      <c r="D548" s="2" t="s">
        <v>1088</v>
      </c>
      <c r="E548" s="4">
        <v>-26983714.079999998</v>
      </c>
      <c r="F548" s="1">
        <v>1</v>
      </c>
    </row>
    <row r="549" spans="1:6" ht="15" thickBot="1" x14ac:dyDescent="0.3">
      <c r="A549" s="2" t="s">
        <v>4</v>
      </c>
      <c r="B549" s="2" t="s">
        <v>5</v>
      </c>
      <c r="C549" s="2" t="s">
        <v>1089</v>
      </c>
      <c r="D549" s="2" t="s">
        <v>1090</v>
      </c>
      <c r="E549" s="4">
        <v>0</v>
      </c>
      <c r="F549" s="1">
        <v>1</v>
      </c>
    </row>
    <row r="550" spans="1:6" ht="15" thickBot="1" x14ac:dyDescent="0.3">
      <c r="A550" s="2" t="s">
        <v>4</v>
      </c>
      <c r="B550" s="2" t="s">
        <v>5</v>
      </c>
      <c r="C550" s="2" t="s">
        <v>1091</v>
      </c>
      <c r="D550" s="2" t="s">
        <v>1092</v>
      </c>
      <c r="E550" s="4">
        <v>-734737.34</v>
      </c>
      <c r="F550" s="1">
        <v>1</v>
      </c>
    </row>
    <row r="551" spans="1:6" ht="15" thickBot="1" x14ac:dyDescent="0.3">
      <c r="A551" s="2" t="s">
        <v>4</v>
      </c>
      <c r="B551" s="2" t="s">
        <v>5</v>
      </c>
      <c r="C551" s="2" t="s">
        <v>1093</v>
      </c>
      <c r="D551" s="2" t="s">
        <v>1094</v>
      </c>
      <c r="E551" s="4">
        <v>-367154.52</v>
      </c>
      <c r="F551" s="1">
        <v>1</v>
      </c>
    </row>
    <row r="552" spans="1:6" ht="15" thickBot="1" x14ac:dyDescent="0.3">
      <c r="A552" s="2" t="s">
        <v>4</v>
      </c>
      <c r="B552" s="2" t="s">
        <v>5</v>
      </c>
      <c r="C552" s="2" t="s">
        <v>1095</v>
      </c>
      <c r="D552" s="2" t="s">
        <v>1096</v>
      </c>
      <c r="E552" s="4">
        <v>-51639.56</v>
      </c>
      <c r="F552" s="1">
        <v>1</v>
      </c>
    </row>
    <row r="553" spans="1:6" ht="15" thickBot="1" x14ac:dyDescent="0.3">
      <c r="A553" s="2" t="s">
        <v>4</v>
      </c>
      <c r="B553" s="2" t="s">
        <v>5</v>
      </c>
      <c r="C553" s="2" t="s">
        <v>1097</v>
      </c>
      <c r="D553" s="2" t="s">
        <v>1098</v>
      </c>
      <c r="E553" s="4">
        <v>-57822.38</v>
      </c>
      <c r="F553" s="1">
        <v>1</v>
      </c>
    </row>
    <row r="554" spans="1:6" ht="15" thickBot="1" x14ac:dyDescent="0.3">
      <c r="A554" s="2" t="s">
        <v>4</v>
      </c>
      <c r="B554" s="2" t="s">
        <v>5</v>
      </c>
      <c r="C554" s="2" t="s">
        <v>1099</v>
      </c>
      <c r="D554" s="2" t="s">
        <v>1100</v>
      </c>
      <c r="E554" s="4">
        <v>0</v>
      </c>
      <c r="F554" s="1">
        <v>1</v>
      </c>
    </row>
    <row r="555" spans="1:6" ht="15" thickBot="1" x14ac:dyDescent="0.3">
      <c r="A555" s="2" t="s">
        <v>4</v>
      </c>
      <c r="B555" s="2" t="s">
        <v>5</v>
      </c>
      <c r="C555" s="2" t="s">
        <v>1101</v>
      </c>
      <c r="D555" s="2" t="s">
        <v>1102</v>
      </c>
      <c r="E555" s="4">
        <v>-654071.05000000005</v>
      </c>
      <c r="F555" s="1">
        <v>1</v>
      </c>
    </row>
    <row r="556" spans="1:6" ht="15" thickBot="1" x14ac:dyDescent="0.3">
      <c r="A556" s="2" t="s">
        <v>4</v>
      </c>
      <c r="B556" s="2" t="s">
        <v>5</v>
      </c>
      <c r="C556" s="2" t="s">
        <v>1103</v>
      </c>
      <c r="D556" s="2" t="s">
        <v>1104</v>
      </c>
      <c r="E556" s="4">
        <v>0</v>
      </c>
      <c r="F556" s="1">
        <v>1</v>
      </c>
    </row>
    <row r="557" spans="1:6" ht="15" thickBot="1" x14ac:dyDescent="0.3">
      <c r="A557" s="2" t="s">
        <v>4</v>
      </c>
      <c r="B557" s="2" t="s">
        <v>5</v>
      </c>
      <c r="C557" s="2" t="s">
        <v>1105</v>
      </c>
      <c r="D557" s="2" t="s">
        <v>1106</v>
      </c>
      <c r="E557" s="4">
        <v>-14920.17</v>
      </c>
      <c r="F557" s="1">
        <v>1</v>
      </c>
    </row>
    <row r="558" spans="1:6" ht="15" thickBot="1" x14ac:dyDescent="0.3">
      <c r="A558" s="2" t="s">
        <v>4</v>
      </c>
      <c r="B558" s="2" t="s">
        <v>5</v>
      </c>
      <c r="C558" s="2" t="s">
        <v>1107</v>
      </c>
      <c r="D558" s="2" t="s">
        <v>1108</v>
      </c>
      <c r="E558" s="4">
        <v>-15400</v>
      </c>
      <c r="F558" s="1">
        <v>1</v>
      </c>
    </row>
    <row r="559" spans="1:6" ht="15" thickBot="1" x14ac:dyDescent="0.3">
      <c r="A559" s="2" t="s">
        <v>4</v>
      </c>
      <c r="B559" s="2" t="s">
        <v>5</v>
      </c>
      <c r="C559" s="2" t="s">
        <v>1109</v>
      </c>
      <c r="D559" s="2" t="s">
        <v>1110</v>
      </c>
      <c r="E559" s="4">
        <v>-72270</v>
      </c>
      <c r="F559" s="1">
        <v>1</v>
      </c>
    </row>
    <row r="560" spans="1:6" ht="15" thickBot="1" x14ac:dyDescent="0.3">
      <c r="A560" s="2" t="s">
        <v>4</v>
      </c>
      <c r="B560" s="2" t="s">
        <v>5</v>
      </c>
      <c r="C560" s="2" t="s">
        <v>1111</v>
      </c>
      <c r="D560" s="2" t="s">
        <v>1112</v>
      </c>
      <c r="E560" s="4">
        <v>-380627.35</v>
      </c>
      <c r="F560" s="1">
        <v>1</v>
      </c>
    </row>
    <row r="561" spans="1:6" ht="15" thickBot="1" x14ac:dyDescent="0.3">
      <c r="A561" s="2" t="s">
        <v>4</v>
      </c>
      <c r="B561" s="2" t="s">
        <v>5</v>
      </c>
      <c r="C561" s="2" t="s">
        <v>1113</v>
      </c>
      <c r="D561" s="2" t="s">
        <v>1114</v>
      </c>
      <c r="E561" s="4">
        <v>4000</v>
      </c>
      <c r="F561" s="1">
        <v>1</v>
      </c>
    </row>
    <row r="562" spans="1:6" ht="15" thickBot="1" x14ac:dyDescent="0.3">
      <c r="A562" s="2" t="s">
        <v>4</v>
      </c>
      <c r="B562" s="2" t="s">
        <v>5</v>
      </c>
      <c r="C562" s="2" t="s">
        <v>1115</v>
      </c>
      <c r="D562" s="2" t="s">
        <v>1116</v>
      </c>
      <c r="E562" s="4">
        <v>-2322583.7999999998</v>
      </c>
      <c r="F562" s="1">
        <v>1</v>
      </c>
    </row>
    <row r="563" spans="1:6" ht="15" thickBot="1" x14ac:dyDescent="0.3">
      <c r="A563" s="2" t="s">
        <v>4</v>
      </c>
      <c r="B563" s="2" t="s">
        <v>5</v>
      </c>
      <c r="C563" s="2" t="s">
        <v>1117</v>
      </c>
      <c r="D563" s="2" t="s">
        <v>1118</v>
      </c>
      <c r="E563" s="4">
        <v>-4456845.88</v>
      </c>
      <c r="F563" s="1">
        <v>1</v>
      </c>
    </row>
    <row r="564" spans="1:6" ht="15" thickBot="1" x14ac:dyDescent="0.3">
      <c r="A564" s="2" t="s">
        <v>4</v>
      </c>
      <c r="B564" s="2" t="s">
        <v>5</v>
      </c>
      <c r="C564" s="2" t="s">
        <v>1119</v>
      </c>
      <c r="D564" s="2" t="s">
        <v>1120</v>
      </c>
      <c r="E564" s="4">
        <v>-7889003.2699999996</v>
      </c>
      <c r="F564" s="1">
        <v>1</v>
      </c>
    </row>
    <row r="565" spans="1:6" ht="15" thickBot="1" x14ac:dyDescent="0.3">
      <c r="A565" s="2" t="s">
        <v>4</v>
      </c>
      <c r="B565" s="2" t="s">
        <v>5</v>
      </c>
      <c r="C565" s="2" t="s">
        <v>1121</v>
      </c>
      <c r="D565" s="2" t="s">
        <v>1122</v>
      </c>
      <c r="E565" s="4">
        <v>-1151566.49</v>
      </c>
      <c r="F565" s="1">
        <v>1</v>
      </c>
    </row>
    <row r="566" spans="1:6" ht="15" thickBot="1" x14ac:dyDescent="0.3">
      <c r="A566" s="2" t="s">
        <v>4</v>
      </c>
      <c r="B566" s="2" t="s">
        <v>5</v>
      </c>
      <c r="C566" s="2" t="s">
        <v>1123</v>
      </c>
      <c r="D566" s="2" t="s">
        <v>1124</v>
      </c>
      <c r="E566" s="4">
        <v>-26266</v>
      </c>
      <c r="F566" s="1">
        <v>1</v>
      </c>
    </row>
    <row r="567" spans="1:6" ht="15" thickBot="1" x14ac:dyDescent="0.3">
      <c r="A567" s="2" t="s">
        <v>4</v>
      </c>
      <c r="B567" s="2" t="s">
        <v>5</v>
      </c>
      <c r="C567" s="2" t="s">
        <v>1125</v>
      </c>
      <c r="D567" s="2" t="s">
        <v>1126</v>
      </c>
      <c r="E567" s="4">
        <v>1040</v>
      </c>
      <c r="F567" s="1">
        <v>1</v>
      </c>
    </row>
    <row r="568" spans="1:6" ht="15" thickBot="1" x14ac:dyDescent="0.3">
      <c r="A568" s="2" t="s">
        <v>4</v>
      </c>
      <c r="B568" s="2" t="s">
        <v>5</v>
      </c>
      <c r="C568" s="2" t="s">
        <v>1127</v>
      </c>
      <c r="D568" s="2" t="s">
        <v>1128</v>
      </c>
      <c r="E568" s="4">
        <v>0</v>
      </c>
      <c r="F568" s="1">
        <v>1</v>
      </c>
    </row>
    <row r="569" spans="1:6" ht="15" thickBot="1" x14ac:dyDescent="0.3">
      <c r="A569" s="2" t="s">
        <v>4</v>
      </c>
      <c r="B569" s="2" t="s">
        <v>5</v>
      </c>
      <c r="C569" s="2" t="s">
        <v>1129</v>
      </c>
      <c r="D569" s="2" t="s">
        <v>1130</v>
      </c>
      <c r="E569" s="4">
        <v>-38482</v>
      </c>
      <c r="F569" s="1">
        <v>1</v>
      </c>
    </row>
    <row r="570" spans="1:6" ht="15" thickBot="1" x14ac:dyDescent="0.3">
      <c r="A570" s="2" t="s">
        <v>4</v>
      </c>
      <c r="B570" s="2" t="s">
        <v>5</v>
      </c>
      <c r="C570" s="2" t="s">
        <v>1131</v>
      </c>
      <c r="D570" s="2" t="s">
        <v>1132</v>
      </c>
      <c r="E570" s="4">
        <v>3771</v>
      </c>
      <c r="F570" s="1">
        <v>1</v>
      </c>
    </row>
    <row r="571" spans="1:6" ht="15" thickBot="1" x14ac:dyDescent="0.3">
      <c r="A571" s="2" t="s">
        <v>4</v>
      </c>
      <c r="B571" s="2" t="s">
        <v>5</v>
      </c>
      <c r="C571" s="2" t="s">
        <v>1133</v>
      </c>
      <c r="D571" s="2" t="s">
        <v>1134</v>
      </c>
      <c r="E571" s="4">
        <v>-4498.43</v>
      </c>
      <c r="F571" s="1">
        <v>1</v>
      </c>
    </row>
    <row r="572" spans="1:6" ht="15" thickBot="1" x14ac:dyDescent="0.3">
      <c r="A572" s="2" t="s">
        <v>4</v>
      </c>
      <c r="B572" s="2" t="s">
        <v>5</v>
      </c>
      <c r="C572" s="2" t="s">
        <v>1135</v>
      </c>
      <c r="D572" s="2" t="s">
        <v>1136</v>
      </c>
      <c r="E572" s="4">
        <v>0</v>
      </c>
      <c r="F572" s="1">
        <v>1</v>
      </c>
    </row>
    <row r="573" spans="1:6" ht="15" thickBot="1" x14ac:dyDescent="0.3">
      <c r="A573" s="2" t="s">
        <v>4</v>
      </c>
      <c r="B573" s="2" t="s">
        <v>5</v>
      </c>
      <c r="C573" s="2" t="s">
        <v>1137</v>
      </c>
      <c r="D573" s="2" t="s">
        <v>1138</v>
      </c>
      <c r="E573" s="4">
        <v>-828632.45</v>
      </c>
      <c r="F573" s="1">
        <v>1</v>
      </c>
    </row>
    <row r="574" spans="1:6" ht="15" thickBot="1" x14ac:dyDescent="0.3">
      <c r="A574" s="2" t="s">
        <v>4</v>
      </c>
      <c r="B574" s="2" t="s">
        <v>5</v>
      </c>
      <c r="C574" s="2" t="s">
        <v>1139</v>
      </c>
      <c r="D574" s="2" t="s">
        <v>1140</v>
      </c>
      <c r="E574" s="4">
        <v>-0.04</v>
      </c>
      <c r="F574" s="1">
        <v>1</v>
      </c>
    </row>
    <row r="575" spans="1:6" ht="15" thickBot="1" x14ac:dyDescent="0.3">
      <c r="A575" s="2" t="s">
        <v>4</v>
      </c>
      <c r="B575" s="2" t="s">
        <v>5</v>
      </c>
      <c r="C575" s="2" t="s">
        <v>1141</v>
      </c>
      <c r="D575" s="2" t="s">
        <v>1142</v>
      </c>
      <c r="E575" s="4">
        <v>-93393.5</v>
      </c>
      <c r="F575" s="1">
        <v>1</v>
      </c>
    </row>
    <row r="576" spans="1:6" ht="15" thickBot="1" x14ac:dyDescent="0.3">
      <c r="A576" s="2" t="s">
        <v>4</v>
      </c>
      <c r="B576" s="2" t="s">
        <v>5</v>
      </c>
      <c r="C576" s="2" t="s">
        <v>1143</v>
      </c>
      <c r="D576" s="2" t="s">
        <v>1144</v>
      </c>
      <c r="E576" s="4">
        <v>0</v>
      </c>
      <c r="F576" s="1">
        <v>1</v>
      </c>
    </row>
    <row r="577" spans="1:6" ht="15" thickBot="1" x14ac:dyDescent="0.3">
      <c r="A577" s="2" t="s">
        <v>4</v>
      </c>
      <c r="B577" s="2" t="s">
        <v>5</v>
      </c>
      <c r="C577" s="2" t="s">
        <v>1145</v>
      </c>
      <c r="D577" s="2" t="s">
        <v>1146</v>
      </c>
      <c r="E577" s="4">
        <v>0</v>
      </c>
      <c r="F577" s="1">
        <v>1</v>
      </c>
    </row>
    <row r="578" spans="1:6" ht="15" thickBot="1" x14ac:dyDescent="0.3">
      <c r="A578" s="2" t="s">
        <v>4</v>
      </c>
      <c r="B578" s="2" t="s">
        <v>5</v>
      </c>
      <c r="C578" s="2" t="s">
        <v>1147</v>
      </c>
      <c r="D578" s="2" t="s">
        <v>1148</v>
      </c>
      <c r="E578" s="4">
        <v>0</v>
      </c>
      <c r="F578" s="1">
        <v>1</v>
      </c>
    </row>
    <row r="579" spans="1:6" ht="15" thickBot="1" x14ac:dyDescent="0.3">
      <c r="A579" s="2" t="s">
        <v>4</v>
      </c>
      <c r="B579" s="2" t="s">
        <v>5</v>
      </c>
      <c r="C579" s="2" t="s">
        <v>1149</v>
      </c>
      <c r="D579" s="2" t="s">
        <v>1150</v>
      </c>
      <c r="E579" s="4">
        <v>0</v>
      </c>
      <c r="F579" s="1">
        <v>1</v>
      </c>
    </row>
    <row r="580" spans="1:6" ht="15" thickBot="1" x14ac:dyDescent="0.3">
      <c r="A580" s="2" t="s">
        <v>4</v>
      </c>
      <c r="B580" s="2" t="s">
        <v>5</v>
      </c>
      <c r="C580" s="2" t="s">
        <v>1151</v>
      </c>
      <c r="D580" s="2" t="s">
        <v>1152</v>
      </c>
      <c r="E580" s="4">
        <v>186.79</v>
      </c>
      <c r="F580" s="1">
        <v>1</v>
      </c>
    </row>
    <row r="581" spans="1:6" ht="15" thickBot="1" x14ac:dyDescent="0.3">
      <c r="A581" s="2" t="s">
        <v>4</v>
      </c>
      <c r="B581" s="2" t="s">
        <v>5</v>
      </c>
      <c r="C581" s="2" t="s">
        <v>1153</v>
      </c>
      <c r="D581" s="2" t="s">
        <v>1154</v>
      </c>
      <c r="E581" s="4">
        <v>-1388062.97</v>
      </c>
      <c r="F581" s="1">
        <v>1</v>
      </c>
    </row>
    <row r="582" spans="1:6" ht="15" thickBot="1" x14ac:dyDescent="0.3">
      <c r="A582" s="2" t="s">
        <v>4</v>
      </c>
      <c r="B582" s="2" t="s">
        <v>5</v>
      </c>
      <c r="C582" s="2" t="s">
        <v>1155</v>
      </c>
      <c r="D582" s="2" t="s">
        <v>1156</v>
      </c>
      <c r="E582" s="4">
        <v>-4629.93</v>
      </c>
      <c r="F582" s="1">
        <v>1</v>
      </c>
    </row>
    <row r="583" spans="1:6" ht="15" thickBot="1" x14ac:dyDescent="0.3">
      <c r="A583" s="2" t="s">
        <v>4</v>
      </c>
      <c r="B583" s="2" t="s">
        <v>5</v>
      </c>
      <c r="C583" s="2" t="s">
        <v>1157</v>
      </c>
      <c r="D583" s="2" t="s">
        <v>1158</v>
      </c>
      <c r="E583" s="4">
        <v>-156006.64000000001</v>
      </c>
      <c r="F583" s="1">
        <v>1</v>
      </c>
    </row>
    <row r="584" spans="1:6" ht="15" thickBot="1" x14ac:dyDescent="0.3">
      <c r="A584" s="2" t="s">
        <v>4</v>
      </c>
      <c r="B584" s="2" t="s">
        <v>5</v>
      </c>
      <c r="C584" s="2" t="s">
        <v>1159</v>
      </c>
      <c r="D584" s="2" t="s">
        <v>1160</v>
      </c>
      <c r="E584" s="4">
        <v>-75470</v>
      </c>
      <c r="F584" s="1">
        <v>1</v>
      </c>
    </row>
    <row r="585" spans="1:6" ht="15" thickBot="1" x14ac:dyDescent="0.3">
      <c r="A585" s="2" t="s">
        <v>4</v>
      </c>
      <c r="B585" s="2" t="s">
        <v>5</v>
      </c>
      <c r="C585" s="2" t="s">
        <v>1161</v>
      </c>
      <c r="D585" s="2" t="s">
        <v>783</v>
      </c>
      <c r="E585" s="4">
        <v>-1595469.92</v>
      </c>
      <c r="F585" s="1">
        <v>1</v>
      </c>
    </row>
    <row r="586" spans="1:6" ht="15" thickBot="1" x14ac:dyDescent="0.3">
      <c r="A586" s="2" t="s">
        <v>4</v>
      </c>
      <c r="B586" s="2" t="s">
        <v>5</v>
      </c>
      <c r="C586" s="2" t="s">
        <v>1162</v>
      </c>
      <c r="D586" s="2" t="s">
        <v>785</v>
      </c>
      <c r="E586" s="4">
        <v>-89530.18</v>
      </c>
      <c r="F586" s="1">
        <v>1</v>
      </c>
    </row>
    <row r="587" spans="1:6" ht="15" thickBot="1" x14ac:dyDescent="0.3">
      <c r="A587" s="2" t="s">
        <v>4</v>
      </c>
      <c r="B587" s="2" t="s">
        <v>5</v>
      </c>
      <c r="C587" s="2" t="s">
        <v>1163</v>
      </c>
      <c r="D587" s="2" t="s">
        <v>787</v>
      </c>
      <c r="E587" s="4">
        <v>-8562.6200000000008</v>
      </c>
      <c r="F587" s="1">
        <v>1</v>
      </c>
    </row>
    <row r="588" spans="1:6" ht="15" thickBot="1" x14ac:dyDescent="0.3">
      <c r="A588" s="2" t="s">
        <v>4</v>
      </c>
      <c r="B588" s="2" t="s">
        <v>5</v>
      </c>
      <c r="C588" s="2" t="s">
        <v>1164</v>
      </c>
      <c r="D588" s="2" t="s">
        <v>789</v>
      </c>
      <c r="E588" s="4">
        <v>-40885.18</v>
      </c>
      <c r="F588" s="1">
        <v>1</v>
      </c>
    </row>
    <row r="589" spans="1:6" ht="15" thickBot="1" x14ac:dyDescent="0.3">
      <c r="A589" s="2" t="s">
        <v>4</v>
      </c>
      <c r="B589" s="2" t="s">
        <v>5</v>
      </c>
      <c r="C589" s="2" t="s">
        <v>1165</v>
      </c>
      <c r="D589" s="2" t="s">
        <v>791</v>
      </c>
      <c r="E589" s="4">
        <v>-59410.43</v>
      </c>
      <c r="F589" s="1">
        <v>1</v>
      </c>
    </row>
    <row r="590" spans="1:6" ht="15" thickBot="1" x14ac:dyDescent="0.3">
      <c r="A590" s="2" t="s">
        <v>4</v>
      </c>
      <c r="B590" s="2" t="s">
        <v>5</v>
      </c>
      <c r="C590" s="2" t="s">
        <v>1166</v>
      </c>
      <c r="D590" s="2" t="s">
        <v>795</v>
      </c>
      <c r="E590" s="4">
        <v>-5121.51</v>
      </c>
      <c r="F590" s="1">
        <v>1</v>
      </c>
    </row>
    <row r="591" spans="1:6" ht="15" thickBot="1" x14ac:dyDescent="0.3">
      <c r="A591" s="2" t="s">
        <v>4</v>
      </c>
      <c r="B591" s="2" t="s">
        <v>5</v>
      </c>
      <c r="C591" s="2" t="s">
        <v>1167</v>
      </c>
      <c r="D591" s="2" t="s">
        <v>797</v>
      </c>
      <c r="E591" s="4">
        <v>-19727.22</v>
      </c>
      <c r="F591" s="1">
        <v>1</v>
      </c>
    </row>
    <row r="592" spans="1:6" ht="15" thickBot="1" x14ac:dyDescent="0.3">
      <c r="A592" s="2" t="s">
        <v>4</v>
      </c>
      <c r="B592" s="2" t="s">
        <v>5</v>
      </c>
      <c r="C592" s="2" t="s">
        <v>1168</v>
      </c>
      <c r="D592" s="2" t="s">
        <v>799</v>
      </c>
      <c r="E592" s="4">
        <v>-64159.93</v>
      </c>
      <c r="F592" s="1">
        <v>1</v>
      </c>
    </row>
    <row r="593" spans="1:6" ht="15" thickBot="1" x14ac:dyDescent="0.3">
      <c r="A593" s="2" t="s">
        <v>4</v>
      </c>
      <c r="B593" s="2" t="s">
        <v>5</v>
      </c>
      <c r="C593" s="2" t="s">
        <v>1169</v>
      </c>
      <c r="D593" s="2" t="s">
        <v>1170</v>
      </c>
      <c r="E593" s="4">
        <v>-6637.34</v>
      </c>
      <c r="F593" s="1">
        <v>1</v>
      </c>
    </row>
    <row r="594" spans="1:6" ht="15" thickBot="1" x14ac:dyDescent="0.3">
      <c r="A594" s="2" t="s">
        <v>4</v>
      </c>
      <c r="B594" s="2" t="s">
        <v>5</v>
      </c>
      <c r="C594" s="2" t="s">
        <v>1171</v>
      </c>
      <c r="D594" s="2" t="s">
        <v>803</v>
      </c>
      <c r="E594" s="4">
        <v>-359575.54</v>
      </c>
      <c r="F594" s="1">
        <v>1</v>
      </c>
    </row>
    <row r="595" spans="1:6" ht="15" thickBot="1" x14ac:dyDescent="0.3">
      <c r="A595" s="2" t="s">
        <v>4</v>
      </c>
      <c r="B595" s="2" t="s">
        <v>5</v>
      </c>
      <c r="C595" s="2" t="s">
        <v>1172</v>
      </c>
      <c r="D595" s="2" t="s">
        <v>1173</v>
      </c>
      <c r="E595" s="4">
        <v>-8673.19</v>
      </c>
      <c r="F595" s="1">
        <v>1</v>
      </c>
    </row>
    <row r="596" spans="1:6" ht="15" thickBot="1" x14ac:dyDescent="0.3">
      <c r="A596" s="2" t="s">
        <v>4</v>
      </c>
      <c r="B596" s="2" t="s">
        <v>5</v>
      </c>
      <c r="C596" s="2" t="s">
        <v>1174</v>
      </c>
      <c r="D596" s="2" t="s">
        <v>807</v>
      </c>
      <c r="E596" s="4">
        <v>-58768.91</v>
      </c>
      <c r="F596" s="1">
        <v>1</v>
      </c>
    </row>
    <row r="597" spans="1:6" ht="15" thickBot="1" x14ac:dyDescent="0.3">
      <c r="A597" s="2" t="s">
        <v>4</v>
      </c>
      <c r="B597" s="2" t="s">
        <v>5</v>
      </c>
      <c r="C597" s="2" t="s">
        <v>1175</v>
      </c>
      <c r="D597" s="2" t="s">
        <v>809</v>
      </c>
      <c r="E597" s="4">
        <v>-103903.63</v>
      </c>
      <c r="F597" s="1">
        <v>1</v>
      </c>
    </row>
    <row r="598" spans="1:6" ht="15" thickBot="1" x14ac:dyDescent="0.3">
      <c r="A598" s="2" t="s">
        <v>4</v>
      </c>
      <c r="B598" s="2" t="s">
        <v>5</v>
      </c>
      <c r="C598" s="2" t="s">
        <v>1176</v>
      </c>
      <c r="D598" s="2" t="s">
        <v>811</v>
      </c>
      <c r="E598" s="4">
        <v>-17904.82</v>
      </c>
      <c r="F598" s="1">
        <v>1</v>
      </c>
    </row>
    <row r="599" spans="1:6" ht="15" thickBot="1" x14ac:dyDescent="0.3">
      <c r="A599" s="2" t="s">
        <v>4</v>
      </c>
      <c r="B599" s="2" t="s">
        <v>5</v>
      </c>
      <c r="C599" s="2" t="s">
        <v>1177</v>
      </c>
      <c r="D599" s="2" t="s">
        <v>813</v>
      </c>
      <c r="E599" s="4">
        <v>-221207.74</v>
      </c>
      <c r="F599" s="1">
        <v>1</v>
      </c>
    </row>
    <row r="600" spans="1:6" ht="15" thickBot="1" x14ac:dyDescent="0.3">
      <c r="A600" s="2" t="s">
        <v>4</v>
      </c>
      <c r="B600" s="2" t="s">
        <v>5</v>
      </c>
      <c r="C600" s="2" t="s">
        <v>1178</v>
      </c>
      <c r="D600" s="2" t="s">
        <v>815</v>
      </c>
      <c r="E600" s="4">
        <v>-119818.53</v>
      </c>
      <c r="F600" s="1">
        <v>1</v>
      </c>
    </row>
    <row r="601" spans="1:6" ht="15" thickBot="1" x14ac:dyDescent="0.3">
      <c r="A601" s="2" t="s">
        <v>4</v>
      </c>
      <c r="B601" s="2" t="s">
        <v>5</v>
      </c>
      <c r="C601" s="2" t="s">
        <v>1179</v>
      </c>
      <c r="D601" s="2" t="s">
        <v>817</v>
      </c>
      <c r="E601" s="4">
        <v>-4496.68</v>
      </c>
      <c r="F601" s="1">
        <v>1</v>
      </c>
    </row>
    <row r="602" spans="1:6" ht="15" thickBot="1" x14ac:dyDescent="0.3">
      <c r="A602" s="2" t="s">
        <v>4</v>
      </c>
      <c r="B602" s="2" t="s">
        <v>5</v>
      </c>
      <c r="C602" s="2" t="s">
        <v>1180</v>
      </c>
      <c r="D602" s="2" t="s">
        <v>819</v>
      </c>
      <c r="E602" s="4">
        <v>-52531.22</v>
      </c>
      <c r="F602" s="1">
        <v>1</v>
      </c>
    </row>
    <row r="603" spans="1:6" ht="15" thickBot="1" x14ac:dyDescent="0.3">
      <c r="A603" s="2" t="s">
        <v>4</v>
      </c>
      <c r="B603" s="2" t="s">
        <v>5</v>
      </c>
      <c r="C603" s="2" t="s">
        <v>1181</v>
      </c>
      <c r="D603" s="2" t="s">
        <v>1182</v>
      </c>
      <c r="E603" s="4">
        <v>-91952.34</v>
      </c>
      <c r="F603" s="1">
        <v>1</v>
      </c>
    </row>
    <row r="604" spans="1:6" ht="15" thickBot="1" x14ac:dyDescent="0.3">
      <c r="A604" s="2" t="s">
        <v>4</v>
      </c>
      <c r="B604" s="2" t="s">
        <v>5</v>
      </c>
      <c r="C604" s="2" t="s">
        <v>1183</v>
      </c>
      <c r="D604" s="2" t="s">
        <v>823</v>
      </c>
      <c r="E604" s="4">
        <v>-117545.96</v>
      </c>
      <c r="F604" s="1">
        <v>1</v>
      </c>
    </row>
    <row r="605" spans="1:6" ht="15" thickBot="1" x14ac:dyDescent="0.3">
      <c r="A605" s="2" t="s">
        <v>4</v>
      </c>
      <c r="B605" s="2" t="s">
        <v>5</v>
      </c>
      <c r="C605" s="2" t="s">
        <v>1184</v>
      </c>
      <c r="D605" s="2" t="s">
        <v>825</v>
      </c>
      <c r="E605" s="4">
        <v>-114086.33</v>
      </c>
      <c r="F605" s="1">
        <v>1</v>
      </c>
    </row>
    <row r="606" spans="1:6" ht="15" thickBot="1" x14ac:dyDescent="0.3">
      <c r="A606" s="2" t="s">
        <v>4</v>
      </c>
      <c r="B606" s="2" t="s">
        <v>5</v>
      </c>
      <c r="C606" s="2" t="s">
        <v>1185</v>
      </c>
      <c r="D606" s="2" t="s">
        <v>827</v>
      </c>
      <c r="E606" s="4">
        <v>-125061.99</v>
      </c>
      <c r="F606" s="1">
        <v>1</v>
      </c>
    </row>
    <row r="607" spans="1:6" ht="15" thickBot="1" x14ac:dyDescent="0.3">
      <c r="A607" s="2" t="s">
        <v>4</v>
      </c>
      <c r="B607" s="2" t="s">
        <v>5</v>
      </c>
      <c r="C607" s="2" t="s">
        <v>1186</v>
      </c>
      <c r="D607" s="2" t="s">
        <v>831</v>
      </c>
      <c r="E607" s="4">
        <v>-105278.55</v>
      </c>
      <c r="F607" s="1">
        <v>1</v>
      </c>
    </row>
    <row r="608" spans="1:6" ht="15" thickBot="1" x14ac:dyDescent="0.3">
      <c r="A608" s="2" t="s">
        <v>4</v>
      </c>
      <c r="B608" s="2" t="s">
        <v>5</v>
      </c>
      <c r="C608" s="2" t="s">
        <v>1187</v>
      </c>
      <c r="D608" s="2" t="s">
        <v>833</v>
      </c>
      <c r="E608" s="4">
        <v>-17113.990000000002</v>
      </c>
      <c r="F608" s="1">
        <v>1</v>
      </c>
    </row>
    <row r="609" spans="1:6" ht="15" thickBot="1" x14ac:dyDescent="0.3">
      <c r="A609" s="2" t="s">
        <v>4</v>
      </c>
      <c r="B609" s="2" t="s">
        <v>5</v>
      </c>
      <c r="C609" s="2" t="s">
        <v>1188</v>
      </c>
      <c r="D609" s="2" t="s">
        <v>835</v>
      </c>
      <c r="E609" s="4">
        <v>-756312.26</v>
      </c>
      <c r="F609" s="1">
        <v>1</v>
      </c>
    </row>
    <row r="610" spans="1:6" ht="15" thickBot="1" x14ac:dyDescent="0.3">
      <c r="A610" s="2" t="s">
        <v>4</v>
      </c>
      <c r="B610" s="2" t="s">
        <v>5</v>
      </c>
      <c r="C610" s="2" t="s">
        <v>1189</v>
      </c>
      <c r="D610" s="2" t="s">
        <v>837</v>
      </c>
      <c r="E610" s="4">
        <v>-24498.16</v>
      </c>
      <c r="F610" s="1">
        <v>1</v>
      </c>
    </row>
    <row r="611" spans="1:6" ht="15" thickBot="1" x14ac:dyDescent="0.3">
      <c r="A611" s="2" t="s">
        <v>4</v>
      </c>
      <c r="B611" s="2" t="s">
        <v>5</v>
      </c>
      <c r="C611" s="2" t="s">
        <v>1190</v>
      </c>
      <c r="D611" s="2" t="s">
        <v>839</v>
      </c>
      <c r="E611" s="4">
        <v>-31522.62</v>
      </c>
      <c r="F611" s="1">
        <v>1</v>
      </c>
    </row>
    <row r="612" spans="1:6" ht="15" thickBot="1" x14ac:dyDescent="0.3">
      <c r="A612" s="2" t="s">
        <v>4</v>
      </c>
      <c r="B612" s="2" t="s">
        <v>5</v>
      </c>
      <c r="C612" s="2" t="s">
        <v>1191</v>
      </c>
      <c r="D612" s="2" t="s">
        <v>841</v>
      </c>
      <c r="E612" s="4">
        <v>-11857.67</v>
      </c>
      <c r="F612" s="1">
        <v>1</v>
      </c>
    </row>
    <row r="613" spans="1:6" ht="15" thickBot="1" x14ac:dyDescent="0.3">
      <c r="A613" s="2" t="s">
        <v>4</v>
      </c>
      <c r="B613" s="2" t="s">
        <v>5</v>
      </c>
      <c r="C613" s="2" t="s">
        <v>1192</v>
      </c>
      <c r="D613" s="2" t="s">
        <v>843</v>
      </c>
      <c r="E613" s="4">
        <v>-258210.86</v>
      </c>
      <c r="F613" s="1">
        <v>1</v>
      </c>
    </row>
    <row r="614" spans="1:6" ht="15" thickBot="1" x14ac:dyDescent="0.3">
      <c r="A614" s="2" t="s">
        <v>4</v>
      </c>
      <c r="B614" s="2" t="s">
        <v>5</v>
      </c>
      <c r="C614" s="2" t="s">
        <v>1193</v>
      </c>
      <c r="D614" s="2" t="s">
        <v>845</v>
      </c>
      <c r="E614" s="4">
        <v>-77012.740000000005</v>
      </c>
      <c r="F614" s="1">
        <v>1</v>
      </c>
    </row>
    <row r="615" spans="1:6" ht="15" thickBot="1" x14ac:dyDescent="0.3">
      <c r="A615" s="2" t="s">
        <v>4</v>
      </c>
      <c r="B615" s="2" t="s">
        <v>5</v>
      </c>
      <c r="C615" s="2" t="s">
        <v>1194</v>
      </c>
      <c r="D615" s="2" t="s">
        <v>847</v>
      </c>
      <c r="E615" s="4">
        <v>-6270.24</v>
      </c>
      <c r="F615" s="1">
        <v>1</v>
      </c>
    </row>
    <row r="616" spans="1:6" ht="15" thickBot="1" x14ac:dyDescent="0.3">
      <c r="A616" s="2" t="s">
        <v>4</v>
      </c>
      <c r="B616" s="2" t="s">
        <v>5</v>
      </c>
      <c r="C616" s="2" t="s">
        <v>1195</v>
      </c>
      <c r="D616" s="2" t="s">
        <v>849</v>
      </c>
      <c r="E616" s="4">
        <v>-5888.67</v>
      </c>
      <c r="F616" s="1">
        <v>1</v>
      </c>
    </row>
    <row r="617" spans="1:6" ht="15" thickBot="1" x14ac:dyDescent="0.3">
      <c r="A617" s="2" t="s">
        <v>4</v>
      </c>
      <c r="B617" s="2" t="s">
        <v>5</v>
      </c>
      <c r="C617" s="2" t="s">
        <v>1196</v>
      </c>
      <c r="D617" s="2" t="s">
        <v>853</v>
      </c>
      <c r="E617" s="4">
        <v>-9877.9</v>
      </c>
      <c r="F617" s="1">
        <v>1</v>
      </c>
    </row>
    <row r="618" spans="1:6" ht="15" thickBot="1" x14ac:dyDescent="0.3">
      <c r="A618" s="2" t="s">
        <v>4</v>
      </c>
      <c r="B618" s="2" t="s">
        <v>5</v>
      </c>
      <c r="C618" s="2" t="s">
        <v>1197</v>
      </c>
      <c r="D618" s="2" t="s">
        <v>1198</v>
      </c>
      <c r="E618" s="4">
        <v>-37946.449999999997</v>
      </c>
      <c r="F618" s="1">
        <v>1</v>
      </c>
    </row>
    <row r="619" spans="1:6" ht="15" thickBot="1" x14ac:dyDescent="0.3">
      <c r="A619" s="2" t="s">
        <v>4</v>
      </c>
      <c r="B619" s="2" t="s">
        <v>5</v>
      </c>
      <c r="C619" s="2" t="s">
        <v>1199</v>
      </c>
      <c r="D619" s="2" t="s">
        <v>857</v>
      </c>
      <c r="E619" s="4">
        <v>-169151.43</v>
      </c>
      <c r="F619" s="1">
        <v>1</v>
      </c>
    </row>
    <row r="620" spans="1:6" ht="15" thickBot="1" x14ac:dyDescent="0.3">
      <c r="A620" s="2" t="s">
        <v>4</v>
      </c>
      <c r="B620" s="2" t="s">
        <v>5</v>
      </c>
      <c r="C620" s="2" t="s">
        <v>1200</v>
      </c>
      <c r="D620" s="2" t="s">
        <v>859</v>
      </c>
      <c r="E620" s="4">
        <v>-5344.13</v>
      </c>
      <c r="F620" s="1">
        <v>1</v>
      </c>
    </row>
    <row r="621" spans="1:6" ht="15" thickBot="1" x14ac:dyDescent="0.3">
      <c r="A621" s="2" t="s">
        <v>4</v>
      </c>
      <c r="B621" s="2" t="s">
        <v>5</v>
      </c>
      <c r="C621" s="2" t="s">
        <v>1201</v>
      </c>
      <c r="D621" s="2" t="s">
        <v>861</v>
      </c>
      <c r="E621" s="4">
        <v>-10253.56</v>
      </c>
      <c r="F621" s="1">
        <v>1</v>
      </c>
    </row>
    <row r="622" spans="1:6" ht="15" thickBot="1" x14ac:dyDescent="0.3">
      <c r="A622" s="2" t="s">
        <v>4</v>
      </c>
      <c r="B622" s="2" t="s">
        <v>5</v>
      </c>
      <c r="C622" s="2" t="s">
        <v>1202</v>
      </c>
      <c r="D622" s="2" t="s">
        <v>1203</v>
      </c>
      <c r="E622" s="4">
        <v>-16547.02</v>
      </c>
      <c r="F622" s="1">
        <v>1</v>
      </c>
    </row>
    <row r="623" spans="1:6" ht="15" thickBot="1" x14ac:dyDescent="0.3">
      <c r="A623" s="2" t="s">
        <v>4</v>
      </c>
      <c r="B623" s="2" t="s">
        <v>5</v>
      </c>
      <c r="C623" s="2" t="s">
        <v>1204</v>
      </c>
      <c r="D623" s="2" t="s">
        <v>1205</v>
      </c>
      <c r="E623" s="4">
        <v>-3796.72</v>
      </c>
      <c r="F623" s="1">
        <v>1</v>
      </c>
    </row>
    <row r="624" spans="1:6" ht="15" thickBot="1" x14ac:dyDescent="0.3">
      <c r="A624" s="2" t="s">
        <v>4</v>
      </c>
      <c r="B624" s="2" t="s">
        <v>5</v>
      </c>
      <c r="C624" s="2" t="s">
        <v>1206</v>
      </c>
      <c r="D624" s="2" t="s">
        <v>871</v>
      </c>
      <c r="E624" s="4">
        <v>-27326.13</v>
      </c>
      <c r="F624" s="1">
        <v>1</v>
      </c>
    </row>
    <row r="625" spans="1:6" ht="15" thickBot="1" x14ac:dyDescent="0.3">
      <c r="A625" s="2" t="s">
        <v>4</v>
      </c>
      <c r="B625" s="2" t="s">
        <v>5</v>
      </c>
      <c r="C625" s="2" t="s">
        <v>1207</v>
      </c>
      <c r="D625" s="2" t="s">
        <v>873</v>
      </c>
      <c r="E625" s="4">
        <v>-15329.17</v>
      </c>
      <c r="F625" s="1">
        <v>1</v>
      </c>
    </row>
    <row r="626" spans="1:6" ht="15" thickBot="1" x14ac:dyDescent="0.3">
      <c r="A626" s="2" t="s">
        <v>4</v>
      </c>
      <c r="B626" s="2" t="s">
        <v>5</v>
      </c>
      <c r="C626" s="2" t="s">
        <v>1208</v>
      </c>
      <c r="D626" s="2" t="s">
        <v>875</v>
      </c>
      <c r="E626" s="4">
        <v>-19925.27</v>
      </c>
      <c r="F626" s="1">
        <v>1</v>
      </c>
    </row>
    <row r="627" spans="1:6" ht="15" thickBot="1" x14ac:dyDescent="0.3">
      <c r="A627" s="2" t="s">
        <v>4</v>
      </c>
      <c r="B627" s="2" t="s">
        <v>5</v>
      </c>
      <c r="C627" s="2" t="s">
        <v>1209</v>
      </c>
      <c r="D627" s="2" t="s">
        <v>877</v>
      </c>
      <c r="E627" s="4">
        <v>-11928.56</v>
      </c>
      <c r="F627" s="1">
        <v>1</v>
      </c>
    </row>
    <row r="628" spans="1:6" ht="15" thickBot="1" x14ac:dyDescent="0.3">
      <c r="A628" s="2" t="s">
        <v>4</v>
      </c>
      <c r="B628" s="2" t="s">
        <v>5</v>
      </c>
      <c r="C628" s="2" t="s">
        <v>1210</v>
      </c>
      <c r="D628" s="2" t="s">
        <v>1211</v>
      </c>
      <c r="E628" s="4">
        <v>-4641.5600000000004</v>
      </c>
      <c r="F628" s="1">
        <v>1</v>
      </c>
    </row>
    <row r="629" spans="1:6" ht="15" thickBot="1" x14ac:dyDescent="0.3">
      <c r="A629" s="2" t="s">
        <v>4</v>
      </c>
      <c r="B629" s="2" t="s">
        <v>5</v>
      </c>
      <c r="C629" s="2" t="s">
        <v>1212</v>
      </c>
      <c r="D629" s="2" t="s">
        <v>881</v>
      </c>
      <c r="E629" s="4">
        <v>-1838.37</v>
      </c>
      <c r="F629" s="1">
        <v>1</v>
      </c>
    </row>
    <row r="630" spans="1:6" ht="15" thickBot="1" x14ac:dyDescent="0.3">
      <c r="A630" s="2" t="s">
        <v>4</v>
      </c>
      <c r="B630" s="2" t="s">
        <v>5</v>
      </c>
      <c r="C630" s="2" t="s">
        <v>1213</v>
      </c>
      <c r="D630" s="2" t="s">
        <v>883</v>
      </c>
      <c r="E630" s="4">
        <v>-105556.83</v>
      </c>
      <c r="F630" s="1">
        <v>1</v>
      </c>
    </row>
    <row r="631" spans="1:6" ht="15" thickBot="1" x14ac:dyDescent="0.3">
      <c r="A631" s="2" t="s">
        <v>4</v>
      </c>
      <c r="B631" s="2" t="s">
        <v>5</v>
      </c>
      <c r="C631" s="2" t="s">
        <v>1214</v>
      </c>
      <c r="D631" s="2" t="s">
        <v>885</v>
      </c>
      <c r="E631" s="4">
        <v>-4962.3</v>
      </c>
      <c r="F631" s="1">
        <v>1</v>
      </c>
    </row>
    <row r="632" spans="1:6" ht="15" thickBot="1" x14ac:dyDescent="0.3">
      <c r="A632" s="2" t="s">
        <v>4</v>
      </c>
      <c r="B632" s="2" t="s">
        <v>5</v>
      </c>
      <c r="C632" s="2" t="s">
        <v>1215</v>
      </c>
      <c r="D632" s="2" t="s">
        <v>887</v>
      </c>
      <c r="E632" s="4">
        <v>-3918.88</v>
      </c>
      <c r="F632" s="1">
        <v>1</v>
      </c>
    </row>
    <row r="633" spans="1:6" ht="15" thickBot="1" x14ac:dyDescent="0.3">
      <c r="A633" s="2" t="s">
        <v>4</v>
      </c>
      <c r="B633" s="2" t="s">
        <v>5</v>
      </c>
      <c r="C633" s="2" t="s">
        <v>1216</v>
      </c>
      <c r="D633" s="2" t="s">
        <v>889</v>
      </c>
      <c r="E633" s="4">
        <v>-18325.32</v>
      </c>
      <c r="F633" s="1">
        <v>1</v>
      </c>
    </row>
    <row r="634" spans="1:6" ht="15" thickBot="1" x14ac:dyDescent="0.3">
      <c r="A634" s="2" t="s">
        <v>4</v>
      </c>
      <c r="B634" s="2" t="s">
        <v>5</v>
      </c>
      <c r="C634" s="2" t="s">
        <v>1217</v>
      </c>
      <c r="D634" s="2" t="s">
        <v>893</v>
      </c>
      <c r="E634" s="4">
        <v>-10593.72</v>
      </c>
      <c r="F634" s="1">
        <v>1</v>
      </c>
    </row>
    <row r="635" spans="1:6" ht="15" thickBot="1" x14ac:dyDescent="0.3">
      <c r="A635" s="2" t="s">
        <v>4</v>
      </c>
      <c r="B635" s="2" t="s">
        <v>5</v>
      </c>
      <c r="C635" s="2" t="s">
        <v>1218</v>
      </c>
      <c r="D635" s="2" t="s">
        <v>895</v>
      </c>
      <c r="E635" s="4">
        <v>-83429.600000000006</v>
      </c>
      <c r="F635" s="1">
        <v>1</v>
      </c>
    </row>
    <row r="636" spans="1:6" ht="15" thickBot="1" x14ac:dyDescent="0.3">
      <c r="A636" s="2" t="s">
        <v>4</v>
      </c>
      <c r="B636" s="2" t="s">
        <v>5</v>
      </c>
      <c r="C636" s="2" t="s">
        <v>1219</v>
      </c>
      <c r="D636" s="2" t="s">
        <v>897</v>
      </c>
      <c r="E636" s="4">
        <v>-3580.14</v>
      </c>
      <c r="F636" s="1">
        <v>1</v>
      </c>
    </row>
    <row r="637" spans="1:6" ht="15" thickBot="1" x14ac:dyDescent="0.3">
      <c r="A637" s="2" t="s">
        <v>4</v>
      </c>
      <c r="B637" s="2" t="s">
        <v>5</v>
      </c>
      <c r="C637" s="2" t="s">
        <v>1220</v>
      </c>
      <c r="D637" s="2" t="s">
        <v>899</v>
      </c>
      <c r="E637" s="4">
        <v>-9650.2999999999993</v>
      </c>
      <c r="F637" s="1">
        <v>1</v>
      </c>
    </row>
    <row r="638" spans="1:6" ht="15" thickBot="1" x14ac:dyDescent="0.3">
      <c r="A638" s="2" t="s">
        <v>4</v>
      </c>
      <c r="B638" s="2" t="s">
        <v>5</v>
      </c>
      <c r="C638" s="2" t="s">
        <v>1221</v>
      </c>
      <c r="D638" s="2" t="s">
        <v>907</v>
      </c>
      <c r="E638" s="4">
        <v>-840.12</v>
      </c>
      <c r="F638" s="1">
        <v>1</v>
      </c>
    </row>
    <row r="639" spans="1:6" ht="15" thickBot="1" x14ac:dyDescent="0.3">
      <c r="A639" s="2" t="s">
        <v>4</v>
      </c>
      <c r="B639" s="2" t="s">
        <v>5</v>
      </c>
      <c r="C639" s="2" t="s">
        <v>1222</v>
      </c>
      <c r="D639" s="2" t="s">
        <v>909</v>
      </c>
      <c r="E639" s="4">
        <v>-6985.87</v>
      </c>
      <c r="F639" s="1">
        <v>1</v>
      </c>
    </row>
    <row r="640" spans="1:6" ht="15" thickBot="1" x14ac:dyDescent="0.3">
      <c r="A640" s="2" t="s">
        <v>4</v>
      </c>
      <c r="B640" s="2" t="s">
        <v>5</v>
      </c>
      <c r="C640" s="2" t="s">
        <v>1223</v>
      </c>
      <c r="D640" s="2" t="s">
        <v>911</v>
      </c>
      <c r="E640" s="4">
        <v>-738.81</v>
      </c>
      <c r="F640" s="1">
        <v>1</v>
      </c>
    </row>
    <row r="641" spans="1:6" ht="15" thickBot="1" x14ac:dyDescent="0.3">
      <c r="A641" s="2" t="s">
        <v>4</v>
      </c>
      <c r="B641" s="2" t="s">
        <v>5</v>
      </c>
      <c r="C641" s="2" t="s">
        <v>1224</v>
      </c>
      <c r="D641" s="2" t="s">
        <v>913</v>
      </c>
      <c r="E641" s="4">
        <v>-719.2</v>
      </c>
      <c r="F641" s="1">
        <v>1</v>
      </c>
    </row>
    <row r="642" spans="1:6" ht="15" thickBot="1" x14ac:dyDescent="0.3">
      <c r="A642" s="2" t="s">
        <v>4</v>
      </c>
      <c r="B642" s="2" t="s">
        <v>5</v>
      </c>
      <c r="C642" s="2" t="s">
        <v>1225</v>
      </c>
      <c r="D642" s="2" t="s">
        <v>919</v>
      </c>
      <c r="E642" s="4">
        <v>-5380.47</v>
      </c>
      <c r="F642" s="1">
        <v>1</v>
      </c>
    </row>
    <row r="643" spans="1:6" ht="15" thickBot="1" x14ac:dyDescent="0.3">
      <c r="A643" s="2" t="s">
        <v>4</v>
      </c>
      <c r="B643" s="2" t="s">
        <v>5</v>
      </c>
      <c r="C643" s="2" t="s">
        <v>1226</v>
      </c>
      <c r="D643" s="2" t="s">
        <v>921</v>
      </c>
      <c r="E643" s="4">
        <v>-67245.42</v>
      </c>
      <c r="F643" s="1">
        <v>1</v>
      </c>
    </row>
    <row r="644" spans="1:6" ht="15" thickBot="1" x14ac:dyDescent="0.3">
      <c r="A644" s="2" t="s">
        <v>4</v>
      </c>
      <c r="B644" s="2" t="s">
        <v>5</v>
      </c>
      <c r="C644" s="2" t="s">
        <v>1227</v>
      </c>
      <c r="D644" s="2" t="s">
        <v>923</v>
      </c>
      <c r="E644" s="4">
        <v>-23373.84</v>
      </c>
      <c r="F644" s="1">
        <v>1</v>
      </c>
    </row>
    <row r="645" spans="1:6" ht="15" thickBot="1" x14ac:dyDescent="0.3">
      <c r="A645" s="2" t="s">
        <v>4</v>
      </c>
      <c r="B645" s="2" t="s">
        <v>5</v>
      </c>
      <c r="C645" s="2" t="s">
        <v>1228</v>
      </c>
      <c r="D645" s="2" t="s">
        <v>925</v>
      </c>
      <c r="E645" s="4">
        <v>-2286.86</v>
      </c>
      <c r="F645" s="1">
        <v>1</v>
      </c>
    </row>
    <row r="646" spans="1:6" ht="15" thickBot="1" x14ac:dyDescent="0.3">
      <c r="A646" s="2" t="s">
        <v>4</v>
      </c>
      <c r="B646" s="2" t="s">
        <v>5</v>
      </c>
      <c r="C646" s="2" t="s">
        <v>1229</v>
      </c>
      <c r="D646" s="2" t="s">
        <v>927</v>
      </c>
      <c r="E646" s="4">
        <v>-31516.560000000001</v>
      </c>
      <c r="F646" s="1">
        <v>1</v>
      </c>
    </row>
    <row r="647" spans="1:6" ht="15" thickBot="1" x14ac:dyDescent="0.3">
      <c r="A647" s="2" t="s">
        <v>4</v>
      </c>
      <c r="B647" s="2" t="s">
        <v>5</v>
      </c>
      <c r="C647" s="2" t="s">
        <v>1230</v>
      </c>
      <c r="D647" s="2" t="s">
        <v>929</v>
      </c>
      <c r="E647" s="4">
        <v>-3436.22</v>
      </c>
      <c r="F647" s="1">
        <v>1</v>
      </c>
    </row>
    <row r="648" spans="1:6" ht="15" thickBot="1" x14ac:dyDescent="0.3">
      <c r="A648" s="2" t="s">
        <v>4</v>
      </c>
      <c r="B648" s="2" t="s">
        <v>5</v>
      </c>
      <c r="C648" s="2" t="s">
        <v>1231</v>
      </c>
      <c r="D648" s="2" t="s">
        <v>931</v>
      </c>
      <c r="E648" s="4">
        <v>-86493.85</v>
      </c>
      <c r="F648" s="1">
        <v>1</v>
      </c>
    </row>
    <row r="649" spans="1:6" ht="15" thickBot="1" x14ac:dyDescent="0.3">
      <c r="A649" s="2" t="s">
        <v>4</v>
      </c>
      <c r="B649" s="2" t="s">
        <v>5</v>
      </c>
      <c r="C649" s="2" t="s">
        <v>1232</v>
      </c>
      <c r="D649" s="2" t="s">
        <v>933</v>
      </c>
      <c r="E649" s="4">
        <v>-2220.1999999999998</v>
      </c>
      <c r="F649" s="1">
        <v>1</v>
      </c>
    </row>
    <row r="650" spans="1:6" ht="15" thickBot="1" x14ac:dyDescent="0.3">
      <c r="A650" s="2" t="s">
        <v>4</v>
      </c>
      <c r="B650" s="2" t="s">
        <v>5</v>
      </c>
      <c r="C650" s="2" t="s">
        <v>1233</v>
      </c>
      <c r="D650" s="2" t="s">
        <v>935</v>
      </c>
      <c r="E650" s="4">
        <v>-68733.64</v>
      </c>
      <c r="F650" s="1">
        <v>1</v>
      </c>
    </row>
    <row r="651" spans="1:6" ht="15" thickBot="1" x14ac:dyDescent="0.3">
      <c r="A651" s="2" t="s">
        <v>4</v>
      </c>
      <c r="B651" s="2" t="s">
        <v>5</v>
      </c>
      <c r="C651" s="2" t="s">
        <v>1234</v>
      </c>
      <c r="D651" s="2" t="s">
        <v>937</v>
      </c>
      <c r="E651" s="4">
        <v>-77323.48</v>
      </c>
      <c r="F651" s="1">
        <v>1</v>
      </c>
    </row>
    <row r="652" spans="1:6" ht="15" thickBot="1" x14ac:dyDescent="0.3">
      <c r="A652" s="2" t="s">
        <v>4</v>
      </c>
      <c r="B652" s="2" t="s">
        <v>5</v>
      </c>
      <c r="C652" s="2" t="s">
        <v>1235</v>
      </c>
      <c r="D652" s="2" t="s">
        <v>939</v>
      </c>
      <c r="E652" s="4">
        <v>-27865.59</v>
      </c>
      <c r="F652" s="1">
        <v>1</v>
      </c>
    </row>
    <row r="653" spans="1:6" ht="15" thickBot="1" x14ac:dyDescent="0.3">
      <c r="A653" s="2" t="s">
        <v>4</v>
      </c>
      <c r="B653" s="2" t="s">
        <v>5</v>
      </c>
      <c r="C653" s="2" t="s">
        <v>1236</v>
      </c>
      <c r="D653" s="2" t="s">
        <v>941</v>
      </c>
      <c r="E653" s="4">
        <v>-70932.240000000005</v>
      </c>
      <c r="F653" s="1">
        <v>1</v>
      </c>
    </row>
    <row r="654" spans="1:6" ht="15" thickBot="1" x14ac:dyDescent="0.3">
      <c r="A654" s="2" t="s">
        <v>4</v>
      </c>
      <c r="B654" s="2" t="s">
        <v>5</v>
      </c>
      <c r="C654" s="2" t="s">
        <v>1237</v>
      </c>
      <c r="D654" s="2" t="s">
        <v>943</v>
      </c>
      <c r="E654" s="4">
        <v>-14210.98</v>
      </c>
      <c r="F654" s="1">
        <v>1</v>
      </c>
    </row>
    <row r="655" spans="1:6" ht="15" thickBot="1" x14ac:dyDescent="0.3">
      <c r="A655" s="2" t="s">
        <v>4</v>
      </c>
      <c r="B655" s="2" t="s">
        <v>5</v>
      </c>
      <c r="C655" s="2" t="s">
        <v>1238</v>
      </c>
      <c r="D655" s="2" t="s">
        <v>945</v>
      </c>
      <c r="E655" s="4">
        <v>-6754.11</v>
      </c>
      <c r="F655" s="1">
        <v>1</v>
      </c>
    </row>
    <row r="656" spans="1:6" ht="15" thickBot="1" x14ac:dyDescent="0.3">
      <c r="A656" s="2" t="s">
        <v>4</v>
      </c>
      <c r="B656" s="2" t="s">
        <v>5</v>
      </c>
      <c r="C656" s="2" t="s">
        <v>1239</v>
      </c>
      <c r="D656" s="2" t="s">
        <v>947</v>
      </c>
      <c r="E656" s="4">
        <v>-3527.02</v>
      </c>
      <c r="F656" s="1">
        <v>1</v>
      </c>
    </row>
    <row r="657" spans="1:6" ht="15" thickBot="1" x14ac:dyDescent="0.3">
      <c r="A657" s="2" t="s">
        <v>4</v>
      </c>
      <c r="B657" s="2" t="s">
        <v>5</v>
      </c>
      <c r="C657" s="2" t="s">
        <v>1240</v>
      </c>
      <c r="D657" s="2" t="s">
        <v>949</v>
      </c>
      <c r="E657" s="4">
        <v>-25440.13</v>
      </c>
      <c r="F657" s="1">
        <v>1</v>
      </c>
    </row>
    <row r="658" spans="1:6" ht="15" thickBot="1" x14ac:dyDescent="0.3">
      <c r="A658" s="2" t="s">
        <v>4</v>
      </c>
      <c r="B658" s="2" t="s">
        <v>5</v>
      </c>
      <c r="C658" s="2" t="s">
        <v>1241</v>
      </c>
      <c r="D658" s="2" t="s">
        <v>951</v>
      </c>
      <c r="E658" s="4">
        <v>-123.45</v>
      </c>
      <c r="F658" s="1">
        <v>1</v>
      </c>
    </row>
    <row r="659" spans="1:6" ht="15" thickBot="1" x14ac:dyDescent="0.3">
      <c r="A659" s="2" t="s">
        <v>4</v>
      </c>
      <c r="B659" s="2" t="s">
        <v>5</v>
      </c>
      <c r="C659" s="2" t="s">
        <v>1242</v>
      </c>
      <c r="D659" s="2" t="s">
        <v>953</v>
      </c>
      <c r="E659" s="4">
        <v>-1612.72</v>
      </c>
      <c r="F659" s="1">
        <v>1</v>
      </c>
    </row>
    <row r="660" spans="1:6" ht="15" thickBot="1" x14ac:dyDescent="0.3">
      <c r="A660" s="2" t="s">
        <v>4</v>
      </c>
      <c r="B660" s="2" t="s">
        <v>5</v>
      </c>
      <c r="C660" s="2" t="s">
        <v>1243</v>
      </c>
      <c r="D660" s="2" t="s">
        <v>955</v>
      </c>
      <c r="E660" s="4">
        <v>-1603.4</v>
      </c>
      <c r="F660" s="1">
        <v>1</v>
      </c>
    </row>
    <row r="661" spans="1:6" ht="15" thickBot="1" x14ac:dyDescent="0.3">
      <c r="A661" s="2" t="s">
        <v>4</v>
      </c>
      <c r="B661" s="2" t="s">
        <v>5</v>
      </c>
      <c r="C661" s="2" t="s">
        <v>1244</v>
      </c>
      <c r="D661" s="2" t="s">
        <v>957</v>
      </c>
      <c r="E661" s="4">
        <v>-15147.41</v>
      </c>
      <c r="F661" s="1">
        <v>1</v>
      </c>
    </row>
    <row r="662" spans="1:6" ht="15" thickBot="1" x14ac:dyDescent="0.3">
      <c r="A662" s="2" t="s">
        <v>4</v>
      </c>
      <c r="B662" s="2" t="s">
        <v>5</v>
      </c>
      <c r="C662" s="2" t="s">
        <v>1245</v>
      </c>
      <c r="D662" s="2" t="s">
        <v>959</v>
      </c>
      <c r="E662" s="4">
        <v>-27844.959999999999</v>
      </c>
      <c r="F662" s="1">
        <v>1</v>
      </c>
    </row>
    <row r="663" spans="1:6" ht="15" thickBot="1" x14ac:dyDescent="0.3">
      <c r="A663" s="2" t="s">
        <v>4</v>
      </c>
      <c r="B663" s="2" t="s">
        <v>5</v>
      </c>
      <c r="C663" s="2" t="s">
        <v>1246</v>
      </c>
      <c r="D663" s="2" t="s">
        <v>961</v>
      </c>
      <c r="E663" s="4">
        <v>-5751.2</v>
      </c>
      <c r="F663" s="1">
        <v>1</v>
      </c>
    </row>
    <row r="664" spans="1:6" ht="15" thickBot="1" x14ac:dyDescent="0.3">
      <c r="A664" s="2" t="s">
        <v>4</v>
      </c>
      <c r="B664" s="2" t="s">
        <v>5</v>
      </c>
      <c r="C664" s="2" t="s">
        <v>1247</v>
      </c>
      <c r="D664" s="2" t="s">
        <v>963</v>
      </c>
      <c r="E664" s="4">
        <v>-60642.32</v>
      </c>
      <c r="F664" s="1">
        <v>1</v>
      </c>
    </row>
    <row r="665" spans="1:6" ht="15" thickBot="1" x14ac:dyDescent="0.3">
      <c r="A665" s="2" t="s">
        <v>4</v>
      </c>
      <c r="B665" s="2" t="s">
        <v>5</v>
      </c>
      <c r="C665" s="2" t="s">
        <v>1248</v>
      </c>
      <c r="D665" s="2" t="s">
        <v>969</v>
      </c>
      <c r="E665" s="4">
        <v>-4290.05</v>
      </c>
      <c r="F665" s="1">
        <v>1</v>
      </c>
    </row>
    <row r="666" spans="1:6" ht="15" thickBot="1" x14ac:dyDescent="0.3">
      <c r="A666" s="2" t="s">
        <v>4</v>
      </c>
      <c r="B666" s="2" t="s">
        <v>5</v>
      </c>
      <c r="C666" s="2" t="s">
        <v>1249</v>
      </c>
      <c r="D666" s="2" t="s">
        <v>971</v>
      </c>
      <c r="E666" s="4">
        <v>-21950.5</v>
      </c>
      <c r="F666" s="1">
        <v>1</v>
      </c>
    </row>
    <row r="667" spans="1:6" ht="15" thickBot="1" x14ac:dyDescent="0.3">
      <c r="A667" s="2" t="s">
        <v>4</v>
      </c>
      <c r="B667" s="2" t="s">
        <v>5</v>
      </c>
      <c r="C667" s="2" t="s">
        <v>1250</v>
      </c>
      <c r="D667" s="2" t="s">
        <v>973</v>
      </c>
      <c r="E667" s="4">
        <v>-20499.580000000002</v>
      </c>
      <c r="F667" s="1">
        <v>1</v>
      </c>
    </row>
    <row r="668" spans="1:6" ht="15" thickBot="1" x14ac:dyDescent="0.3">
      <c r="A668" s="2" t="s">
        <v>4</v>
      </c>
      <c r="B668" s="2" t="s">
        <v>5</v>
      </c>
      <c r="C668" s="2" t="s">
        <v>1251</v>
      </c>
      <c r="D668" s="2" t="s">
        <v>975</v>
      </c>
      <c r="E668" s="4">
        <v>-6582.67</v>
      </c>
      <c r="F668" s="1">
        <v>1</v>
      </c>
    </row>
    <row r="669" spans="1:6" ht="15" thickBot="1" x14ac:dyDescent="0.3">
      <c r="A669" s="2" t="s">
        <v>4</v>
      </c>
      <c r="B669" s="2" t="s">
        <v>5</v>
      </c>
      <c r="C669" s="2" t="s">
        <v>1252</v>
      </c>
      <c r="D669" s="2" t="s">
        <v>977</v>
      </c>
      <c r="E669" s="4">
        <v>-10654.27</v>
      </c>
      <c r="F669" s="1">
        <v>1</v>
      </c>
    </row>
    <row r="670" spans="1:6" ht="15" thickBot="1" x14ac:dyDescent="0.3">
      <c r="A670" s="2" t="s">
        <v>4</v>
      </c>
      <c r="B670" s="2" t="s">
        <v>5</v>
      </c>
      <c r="C670" s="2" t="s">
        <v>1253</v>
      </c>
      <c r="D670" s="2" t="s">
        <v>1254</v>
      </c>
      <c r="E670" s="4">
        <v>-402223.66</v>
      </c>
      <c r="F670" s="1">
        <v>1</v>
      </c>
    </row>
    <row r="671" spans="1:6" ht="15" thickBot="1" x14ac:dyDescent="0.3">
      <c r="A671" s="2" t="s">
        <v>4</v>
      </c>
      <c r="B671" s="2" t="s">
        <v>5</v>
      </c>
      <c r="C671" s="2" t="s">
        <v>1255</v>
      </c>
      <c r="D671" s="2" t="s">
        <v>1256</v>
      </c>
      <c r="E671" s="4">
        <v>-42331.27</v>
      </c>
      <c r="F671" s="1">
        <v>1</v>
      </c>
    </row>
    <row r="672" spans="1:6" ht="15" thickBot="1" x14ac:dyDescent="0.3">
      <c r="A672" s="2" t="s">
        <v>4</v>
      </c>
      <c r="B672" s="2" t="s">
        <v>5</v>
      </c>
      <c r="C672" s="2" t="s">
        <v>1257</v>
      </c>
      <c r="D672" s="2" t="s">
        <v>1258</v>
      </c>
      <c r="E672" s="4">
        <v>-48139.16</v>
      </c>
      <c r="F672" s="1">
        <v>1</v>
      </c>
    </row>
    <row r="673" spans="1:6" ht="15" thickBot="1" x14ac:dyDescent="0.3">
      <c r="A673" s="2" t="s">
        <v>4</v>
      </c>
      <c r="B673" s="2" t="s">
        <v>5</v>
      </c>
      <c r="C673" s="2" t="s">
        <v>1259</v>
      </c>
      <c r="D673" s="2" t="s">
        <v>1260</v>
      </c>
      <c r="E673" s="4">
        <v>-4136.9799999999996</v>
      </c>
      <c r="F673" s="1">
        <v>1</v>
      </c>
    </row>
    <row r="674" spans="1:6" ht="15" thickBot="1" x14ac:dyDescent="0.3">
      <c r="A674" s="2" t="s">
        <v>4</v>
      </c>
      <c r="B674" s="2" t="s">
        <v>5</v>
      </c>
      <c r="C674" s="2" t="s">
        <v>1261</v>
      </c>
      <c r="D674" s="2" t="s">
        <v>1262</v>
      </c>
      <c r="E674" s="4">
        <v>-50161.41</v>
      </c>
      <c r="F674" s="1">
        <v>1</v>
      </c>
    </row>
    <row r="675" spans="1:6" ht="15" thickBot="1" x14ac:dyDescent="0.3">
      <c r="A675" s="2" t="s">
        <v>4</v>
      </c>
      <c r="B675" s="2" t="s">
        <v>5</v>
      </c>
      <c r="C675" s="2" t="s">
        <v>1263</v>
      </c>
      <c r="D675" s="2" t="s">
        <v>1264</v>
      </c>
      <c r="E675" s="4">
        <v>-274273.77</v>
      </c>
      <c r="F675" s="1">
        <v>1</v>
      </c>
    </row>
    <row r="676" spans="1:6" ht="15" thickBot="1" x14ac:dyDescent="0.3">
      <c r="A676" s="2" t="s">
        <v>4</v>
      </c>
      <c r="B676" s="2" t="s">
        <v>5</v>
      </c>
      <c r="C676" s="2" t="s">
        <v>1265</v>
      </c>
      <c r="D676" s="2" t="s">
        <v>1266</v>
      </c>
      <c r="E676" s="4">
        <v>-34357.769999999997</v>
      </c>
      <c r="F676" s="1">
        <v>1</v>
      </c>
    </row>
    <row r="677" spans="1:6" ht="15" thickBot="1" x14ac:dyDescent="0.3">
      <c r="A677" s="2" t="s">
        <v>4</v>
      </c>
      <c r="B677" s="2" t="s">
        <v>5</v>
      </c>
      <c r="C677" s="2" t="s">
        <v>1267</v>
      </c>
      <c r="D677" s="2" t="s">
        <v>1268</v>
      </c>
      <c r="E677" s="4">
        <v>-11699.95</v>
      </c>
      <c r="F677" s="1">
        <v>1</v>
      </c>
    </row>
    <row r="678" spans="1:6" ht="15" thickBot="1" x14ac:dyDescent="0.3">
      <c r="A678" s="2" t="s">
        <v>4</v>
      </c>
      <c r="B678" s="2" t="s">
        <v>5</v>
      </c>
      <c r="C678" s="2" t="s">
        <v>1269</v>
      </c>
      <c r="D678" s="2" t="s">
        <v>1270</v>
      </c>
      <c r="E678" s="4">
        <v>-9437.24</v>
      </c>
      <c r="F678" s="1">
        <v>1</v>
      </c>
    </row>
    <row r="679" spans="1:6" ht="15" thickBot="1" x14ac:dyDescent="0.3">
      <c r="A679" s="2" t="s">
        <v>4</v>
      </c>
      <c r="B679" s="2" t="s">
        <v>5</v>
      </c>
      <c r="C679" s="2" t="s">
        <v>1271</v>
      </c>
      <c r="D679" s="2" t="s">
        <v>1272</v>
      </c>
      <c r="E679" s="4">
        <v>11500</v>
      </c>
      <c r="F679" s="1">
        <v>1</v>
      </c>
    </row>
    <row r="680" spans="1:6" ht="15" thickBot="1" x14ac:dyDescent="0.3">
      <c r="A680" s="2" t="s">
        <v>4</v>
      </c>
      <c r="B680" s="2" t="s">
        <v>5</v>
      </c>
      <c r="C680" s="2" t="s">
        <v>1273</v>
      </c>
      <c r="D680" s="2" t="s">
        <v>1274</v>
      </c>
      <c r="E680" s="4">
        <v>27628</v>
      </c>
      <c r="F680" s="1">
        <v>1</v>
      </c>
    </row>
    <row r="681" spans="1:6" ht="15" thickBot="1" x14ac:dyDescent="0.3">
      <c r="A681" s="2" t="s">
        <v>4</v>
      </c>
      <c r="B681" s="2" t="s">
        <v>5</v>
      </c>
      <c r="C681" s="2" t="s">
        <v>1275</v>
      </c>
      <c r="D681" s="2" t="s">
        <v>1276</v>
      </c>
      <c r="E681" s="4">
        <v>27351</v>
      </c>
      <c r="F681" s="1">
        <v>1</v>
      </c>
    </row>
    <row r="682" spans="1:6" ht="15" thickBot="1" x14ac:dyDescent="0.3">
      <c r="A682" s="2" t="s">
        <v>4</v>
      </c>
      <c r="B682" s="2" t="s">
        <v>5</v>
      </c>
      <c r="C682" s="2" t="s">
        <v>1277</v>
      </c>
      <c r="D682" s="2" t="s">
        <v>1278</v>
      </c>
      <c r="E682" s="4">
        <v>31229</v>
      </c>
      <c r="F682" s="1">
        <v>1</v>
      </c>
    </row>
    <row r="683" spans="1:6" ht="15" thickBot="1" x14ac:dyDescent="0.3">
      <c r="A683" s="2" t="s">
        <v>4</v>
      </c>
      <c r="B683" s="2" t="s">
        <v>5</v>
      </c>
      <c r="C683" s="2" t="s">
        <v>1279</v>
      </c>
      <c r="D683" s="2" t="s">
        <v>1278</v>
      </c>
      <c r="E683" s="4">
        <v>20748</v>
      </c>
      <c r="F683" s="1">
        <v>1</v>
      </c>
    </row>
    <row r="684" spans="1:6" ht="15" thickBot="1" x14ac:dyDescent="0.3">
      <c r="A684" s="2" t="s">
        <v>4</v>
      </c>
      <c r="B684" s="2" t="s">
        <v>5</v>
      </c>
      <c r="C684" s="2" t="s">
        <v>1280</v>
      </c>
      <c r="D684" s="2" t="s">
        <v>1281</v>
      </c>
      <c r="E684" s="4">
        <v>52551</v>
      </c>
      <c r="F684" s="1">
        <v>1</v>
      </c>
    </row>
    <row r="685" spans="1:6" ht="15" thickBot="1" x14ac:dyDescent="0.3">
      <c r="A685" s="2" t="s">
        <v>4</v>
      </c>
      <c r="B685" s="2" t="s">
        <v>5</v>
      </c>
      <c r="C685" s="2" t="s">
        <v>1282</v>
      </c>
      <c r="D685" s="2" t="s">
        <v>1283</v>
      </c>
      <c r="E685" s="4">
        <v>26677</v>
      </c>
      <c r="F685" s="1">
        <v>1</v>
      </c>
    </row>
    <row r="686" spans="1:6" ht="15" thickBot="1" x14ac:dyDescent="0.3">
      <c r="A686" s="2" t="s">
        <v>4</v>
      </c>
      <c r="B686" s="2" t="s">
        <v>5</v>
      </c>
      <c r="C686" s="2" t="s">
        <v>1284</v>
      </c>
      <c r="D686" s="2" t="s">
        <v>1285</v>
      </c>
      <c r="E686" s="4">
        <v>26746</v>
      </c>
      <c r="F686" s="1">
        <v>1</v>
      </c>
    </row>
    <row r="687" spans="1:6" ht="15" thickBot="1" x14ac:dyDescent="0.3">
      <c r="A687" s="2" t="s">
        <v>4</v>
      </c>
      <c r="B687" s="2" t="s">
        <v>5</v>
      </c>
      <c r="C687" s="2" t="s">
        <v>1286</v>
      </c>
      <c r="D687" s="2" t="s">
        <v>1287</v>
      </c>
      <c r="E687" s="4">
        <v>138839</v>
      </c>
      <c r="F687" s="1">
        <v>1</v>
      </c>
    </row>
    <row r="688" spans="1:6" ht="15" thickBot="1" x14ac:dyDescent="0.3">
      <c r="A688" s="2" t="s">
        <v>4</v>
      </c>
      <c r="B688" s="2" t="s">
        <v>5</v>
      </c>
      <c r="C688" s="2" t="s">
        <v>1288</v>
      </c>
      <c r="D688" s="2" t="s">
        <v>1289</v>
      </c>
      <c r="E688" s="4">
        <v>131762</v>
      </c>
      <c r="F688" s="1">
        <v>1</v>
      </c>
    </row>
    <row r="689" spans="1:6" ht="15" thickBot="1" x14ac:dyDescent="0.3">
      <c r="A689" s="2" t="s">
        <v>4</v>
      </c>
      <c r="B689" s="2" t="s">
        <v>5</v>
      </c>
      <c r="C689" s="2" t="s">
        <v>1290</v>
      </c>
      <c r="D689" s="2" t="s">
        <v>1291</v>
      </c>
      <c r="E689" s="4">
        <v>33816</v>
      </c>
      <c r="F689" s="1">
        <v>1</v>
      </c>
    </row>
    <row r="690" spans="1:6" ht="15" thickBot="1" x14ac:dyDescent="0.3">
      <c r="A690" s="2" t="s">
        <v>4</v>
      </c>
      <c r="B690" s="2" t="s">
        <v>5</v>
      </c>
      <c r="C690" s="2" t="s">
        <v>1292</v>
      </c>
      <c r="D690" s="2" t="s">
        <v>1293</v>
      </c>
      <c r="E690" s="4">
        <v>43561</v>
      </c>
      <c r="F690" s="1">
        <v>1</v>
      </c>
    </row>
    <row r="691" spans="1:6" ht="15" thickBot="1" x14ac:dyDescent="0.3">
      <c r="A691" s="2" t="s">
        <v>4</v>
      </c>
      <c r="B691" s="2" t="s">
        <v>5</v>
      </c>
      <c r="C691" s="2" t="s">
        <v>1294</v>
      </c>
      <c r="D691" s="2" t="s">
        <v>1295</v>
      </c>
      <c r="E691" s="4">
        <v>370262.5</v>
      </c>
      <c r="F691" s="1">
        <v>1</v>
      </c>
    </row>
    <row r="692" spans="1:6" ht="15" thickBot="1" x14ac:dyDescent="0.3">
      <c r="A692" s="2" t="s">
        <v>4</v>
      </c>
      <c r="B692" s="2" t="s">
        <v>5</v>
      </c>
      <c r="C692" s="2" t="s">
        <v>1296</v>
      </c>
      <c r="D692" s="2" t="s">
        <v>1297</v>
      </c>
      <c r="E692" s="4">
        <v>99015.74</v>
      </c>
      <c r="F692" s="1">
        <v>1</v>
      </c>
    </row>
    <row r="693" spans="1:6" ht="15" thickBot="1" x14ac:dyDescent="0.3">
      <c r="A693" s="2" t="s">
        <v>4</v>
      </c>
      <c r="B693" s="2" t="s">
        <v>5</v>
      </c>
      <c r="C693" s="2" t="s">
        <v>1298</v>
      </c>
      <c r="D693" s="2" t="s">
        <v>1299</v>
      </c>
      <c r="E693" s="4">
        <v>504422.71</v>
      </c>
      <c r="F693" s="1">
        <v>1</v>
      </c>
    </row>
    <row r="694" spans="1:6" ht="15" thickBot="1" x14ac:dyDescent="0.3">
      <c r="A694" s="2" t="s">
        <v>4</v>
      </c>
      <c r="B694" s="2" t="s">
        <v>5</v>
      </c>
      <c r="C694" s="2" t="s">
        <v>1300</v>
      </c>
      <c r="D694" s="2" t="s">
        <v>1301</v>
      </c>
      <c r="E694" s="4">
        <v>174385.59</v>
      </c>
      <c r="F694" s="1">
        <v>1</v>
      </c>
    </row>
    <row r="695" spans="1:6" ht="15" thickBot="1" x14ac:dyDescent="0.3">
      <c r="A695" s="2" t="s">
        <v>4</v>
      </c>
      <c r="B695" s="2" t="s">
        <v>5</v>
      </c>
      <c r="C695" s="2" t="s">
        <v>1302</v>
      </c>
      <c r="D695" s="2" t="s">
        <v>1303</v>
      </c>
      <c r="E695" s="4">
        <v>245595.73</v>
      </c>
      <c r="F695" s="1">
        <v>1</v>
      </c>
    </row>
    <row r="696" spans="1:6" ht="15" thickBot="1" x14ac:dyDescent="0.3">
      <c r="A696" s="2" t="s">
        <v>4</v>
      </c>
      <c r="B696" s="2" t="s">
        <v>5</v>
      </c>
      <c r="C696" s="2" t="s">
        <v>1304</v>
      </c>
      <c r="D696" s="2" t="s">
        <v>1305</v>
      </c>
      <c r="E696" s="4">
        <v>796022.3</v>
      </c>
      <c r="F696" s="1">
        <v>1</v>
      </c>
    </row>
    <row r="697" spans="1:6" ht="15" thickBot="1" x14ac:dyDescent="0.3">
      <c r="A697" s="2" t="s">
        <v>4</v>
      </c>
      <c r="B697" s="2" t="s">
        <v>5</v>
      </c>
      <c r="C697" s="2" t="s">
        <v>1306</v>
      </c>
      <c r="D697" s="2" t="s">
        <v>1307</v>
      </c>
      <c r="E697" s="4">
        <v>277713.69</v>
      </c>
      <c r="F697" s="1">
        <v>1</v>
      </c>
    </row>
    <row r="698" spans="1:6" ht="15" thickBot="1" x14ac:dyDescent="0.3">
      <c r="A698" s="2" t="s">
        <v>4</v>
      </c>
      <c r="B698" s="2" t="s">
        <v>5</v>
      </c>
      <c r="C698" s="2" t="s">
        <v>1308</v>
      </c>
      <c r="D698" s="2" t="s">
        <v>1309</v>
      </c>
      <c r="E698" s="4">
        <v>996311.87</v>
      </c>
      <c r="F698" s="1">
        <v>1</v>
      </c>
    </row>
    <row r="699" spans="1:6" ht="15" thickBot="1" x14ac:dyDescent="0.3">
      <c r="A699" s="2" t="s">
        <v>4</v>
      </c>
      <c r="B699" s="2" t="s">
        <v>5</v>
      </c>
      <c r="C699" s="2" t="s">
        <v>1310</v>
      </c>
      <c r="D699" s="2" t="s">
        <v>1311</v>
      </c>
      <c r="E699" s="4">
        <v>419509.59</v>
      </c>
      <c r="F699" s="1">
        <v>1</v>
      </c>
    </row>
    <row r="700" spans="1:6" ht="15" thickBot="1" x14ac:dyDescent="0.3">
      <c r="A700" s="2" t="s">
        <v>4</v>
      </c>
      <c r="B700" s="2" t="s">
        <v>5</v>
      </c>
      <c r="C700" s="2" t="s">
        <v>1312</v>
      </c>
      <c r="D700" s="2" t="s">
        <v>1313</v>
      </c>
      <c r="E700" s="4">
        <v>2287598.64</v>
      </c>
      <c r="F700" s="1">
        <v>1</v>
      </c>
    </row>
    <row r="701" spans="1:6" ht="15" thickBot="1" x14ac:dyDescent="0.3">
      <c r="A701" s="2" t="s">
        <v>4</v>
      </c>
      <c r="B701" s="2" t="s">
        <v>5</v>
      </c>
      <c r="C701" s="2" t="s">
        <v>1314</v>
      </c>
      <c r="D701" s="2" t="s">
        <v>1315</v>
      </c>
      <c r="E701" s="4">
        <v>1417353.41</v>
      </c>
      <c r="F701" s="1">
        <v>1</v>
      </c>
    </row>
    <row r="702" spans="1:6" ht="15" thickBot="1" x14ac:dyDescent="0.3">
      <c r="A702" s="2" t="s">
        <v>4</v>
      </c>
      <c r="B702" s="2" t="s">
        <v>5</v>
      </c>
      <c r="C702" s="2" t="s">
        <v>1316</v>
      </c>
      <c r="D702" s="2" t="s">
        <v>1317</v>
      </c>
      <c r="E702" s="4">
        <v>-10000000</v>
      </c>
      <c r="F702" s="1">
        <v>1</v>
      </c>
    </row>
    <row r="703" spans="1:6" ht="15" thickBot="1" x14ac:dyDescent="0.3">
      <c r="A703" s="2" t="s">
        <v>4</v>
      </c>
      <c r="B703" s="2" t="s">
        <v>5</v>
      </c>
      <c r="C703" s="2" t="s">
        <v>1318</v>
      </c>
      <c r="D703" s="2" t="s">
        <v>1319</v>
      </c>
      <c r="E703" s="4">
        <v>-20000000</v>
      </c>
      <c r="F703" s="1">
        <v>1</v>
      </c>
    </row>
    <row r="704" spans="1:6" ht="15" thickBot="1" x14ac:dyDescent="0.3">
      <c r="A704" s="2" t="s">
        <v>4</v>
      </c>
      <c r="B704" s="2" t="s">
        <v>5</v>
      </c>
      <c r="C704" s="2" t="s">
        <v>1320</v>
      </c>
      <c r="D704" s="2" t="s">
        <v>1321</v>
      </c>
      <c r="E704" s="4">
        <v>-20000000</v>
      </c>
      <c r="F704" s="1">
        <v>1</v>
      </c>
    </row>
    <row r="705" spans="1:6" ht="15" thickBot="1" x14ac:dyDescent="0.3">
      <c r="A705" s="2" t="s">
        <v>4</v>
      </c>
      <c r="B705" s="2" t="s">
        <v>5</v>
      </c>
      <c r="C705" s="2" t="s">
        <v>1322</v>
      </c>
      <c r="D705" s="2" t="s">
        <v>1323</v>
      </c>
      <c r="E705" s="4">
        <v>-19700000</v>
      </c>
      <c r="F705" s="1">
        <v>1</v>
      </c>
    </row>
    <row r="706" spans="1:6" ht="15" thickBot="1" x14ac:dyDescent="0.3">
      <c r="A706" s="2" t="s">
        <v>4</v>
      </c>
      <c r="B706" s="2" t="s">
        <v>5</v>
      </c>
      <c r="C706" s="2" t="s">
        <v>1324</v>
      </c>
      <c r="D706" s="2" t="s">
        <v>1325</v>
      </c>
      <c r="E706" s="4">
        <v>-10000000</v>
      </c>
      <c r="F706" s="1">
        <v>1</v>
      </c>
    </row>
    <row r="707" spans="1:6" ht="15" thickBot="1" x14ac:dyDescent="0.3">
      <c r="A707" s="2" t="s">
        <v>4</v>
      </c>
      <c r="B707" s="2" t="s">
        <v>5</v>
      </c>
      <c r="C707" s="2" t="s">
        <v>1326</v>
      </c>
      <c r="D707" s="2" t="s">
        <v>1327</v>
      </c>
      <c r="E707" s="4">
        <v>-20000000</v>
      </c>
      <c r="F707" s="1">
        <v>1</v>
      </c>
    </row>
    <row r="708" spans="1:6" ht="15" thickBot="1" x14ac:dyDescent="0.3">
      <c r="A708" s="2" t="s">
        <v>4</v>
      </c>
      <c r="B708" s="2" t="s">
        <v>5</v>
      </c>
      <c r="C708" s="2" t="s">
        <v>1328</v>
      </c>
      <c r="D708" s="2" t="s">
        <v>1329</v>
      </c>
      <c r="E708" s="4">
        <v>-10000000</v>
      </c>
      <c r="F708" s="1">
        <v>1</v>
      </c>
    </row>
    <row r="709" spans="1:6" ht="15" thickBot="1" x14ac:dyDescent="0.3">
      <c r="A709" s="2" t="s">
        <v>4</v>
      </c>
      <c r="B709" s="2" t="s">
        <v>5</v>
      </c>
      <c r="C709" s="2" t="s">
        <v>1330</v>
      </c>
      <c r="D709" s="2" t="s">
        <v>1331</v>
      </c>
      <c r="E709" s="4">
        <v>-20000000</v>
      </c>
      <c r="F709" s="1">
        <v>1</v>
      </c>
    </row>
    <row r="710" spans="1:6" ht="15" thickBot="1" x14ac:dyDescent="0.3">
      <c r="A710" s="2" t="s">
        <v>4</v>
      </c>
      <c r="B710" s="2" t="s">
        <v>5</v>
      </c>
      <c r="C710" s="2" t="s">
        <v>1332</v>
      </c>
      <c r="D710" s="2" t="s">
        <v>1333</v>
      </c>
      <c r="E710" s="4">
        <v>-30000000</v>
      </c>
      <c r="F710" s="1">
        <v>1</v>
      </c>
    </row>
    <row r="711" spans="1:6" ht="15" thickBot="1" x14ac:dyDescent="0.3">
      <c r="A711" s="2" t="s">
        <v>4</v>
      </c>
      <c r="B711" s="2" t="s">
        <v>5</v>
      </c>
      <c r="C711" s="2" t="s">
        <v>1334</v>
      </c>
      <c r="D711" s="2" t="s">
        <v>1335</v>
      </c>
      <c r="E711" s="4">
        <v>-40000000</v>
      </c>
      <c r="F711" s="1">
        <v>1</v>
      </c>
    </row>
    <row r="712" spans="1:6" ht="15" thickBot="1" x14ac:dyDescent="0.3">
      <c r="A712" s="2" t="s">
        <v>4</v>
      </c>
      <c r="B712" s="2" t="s">
        <v>5</v>
      </c>
      <c r="C712" s="2" t="s">
        <v>1336</v>
      </c>
      <c r="D712" s="2" t="s">
        <v>1337</v>
      </c>
      <c r="E712" s="4">
        <v>-40000000</v>
      </c>
      <c r="F712" s="1">
        <v>1</v>
      </c>
    </row>
    <row r="713" spans="1:6" ht="15" thickBot="1" x14ac:dyDescent="0.3">
      <c r="A713" s="2" t="s">
        <v>4</v>
      </c>
      <c r="B713" s="2" t="s">
        <v>5</v>
      </c>
      <c r="C713" s="2" t="s">
        <v>1338</v>
      </c>
      <c r="D713" s="2" t="s">
        <v>1339</v>
      </c>
      <c r="E713" s="4">
        <v>-10000000</v>
      </c>
      <c r="F713" s="1">
        <v>1</v>
      </c>
    </row>
    <row r="714" spans="1:6" ht="15" thickBot="1" x14ac:dyDescent="0.3">
      <c r="A714" s="2" t="s">
        <v>4</v>
      </c>
      <c r="B714" s="2" t="s">
        <v>5</v>
      </c>
      <c r="C714" s="2" t="s">
        <v>1340</v>
      </c>
      <c r="D714" s="2" t="s">
        <v>1341</v>
      </c>
      <c r="E714" s="4">
        <v>-50000000</v>
      </c>
      <c r="F714" s="1">
        <v>1</v>
      </c>
    </row>
    <row r="715" spans="1:6" ht="15" thickBot="1" x14ac:dyDescent="0.3">
      <c r="A715" s="2" t="s">
        <v>4</v>
      </c>
      <c r="B715" s="2" t="s">
        <v>5</v>
      </c>
      <c r="C715" s="2" t="s">
        <v>1342</v>
      </c>
      <c r="D715" s="2" t="s">
        <v>1343</v>
      </c>
      <c r="E715" s="4">
        <v>-50000000</v>
      </c>
      <c r="F715" s="1">
        <v>1</v>
      </c>
    </row>
    <row r="716" spans="1:6" ht="15" thickBot="1" x14ac:dyDescent="0.3">
      <c r="A716" s="2" t="s">
        <v>4</v>
      </c>
      <c r="B716" s="2" t="s">
        <v>5</v>
      </c>
      <c r="C716" s="2" t="s">
        <v>1344</v>
      </c>
      <c r="D716" s="2" t="s">
        <v>1345</v>
      </c>
      <c r="E716" s="4">
        <v>-35000000</v>
      </c>
      <c r="F716" s="1">
        <v>1</v>
      </c>
    </row>
    <row r="717" spans="1:6" ht="15" thickBot="1" x14ac:dyDescent="0.3">
      <c r="A717" s="2" t="s">
        <v>4</v>
      </c>
      <c r="B717" s="2" t="s">
        <v>5</v>
      </c>
      <c r="C717" s="2" t="s">
        <v>1346</v>
      </c>
      <c r="D717" s="2" t="s">
        <v>1347</v>
      </c>
      <c r="E717" s="4">
        <v>-40000000</v>
      </c>
      <c r="F717" s="1">
        <v>1</v>
      </c>
    </row>
    <row r="718" spans="1:6" ht="15" thickBot="1" x14ac:dyDescent="0.3">
      <c r="A718" s="2" t="s">
        <v>4</v>
      </c>
      <c r="B718" s="2" t="s">
        <v>5</v>
      </c>
      <c r="C718" s="2" t="s">
        <v>1348</v>
      </c>
      <c r="D718" s="2" t="s">
        <v>1349</v>
      </c>
      <c r="E718" s="4">
        <v>-25000000</v>
      </c>
      <c r="F718" s="1">
        <v>1</v>
      </c>
    </row>
    <row r="719" spans="1:6" ht="15" thickBot="1" x14ac:dyDescent="0.3">
      <c r="A719" s="2" t="s">
        <v>4</v>
      </c>
      <c r="B719" s="2" t="s">
        <v>5</v>
      </c>
      <c r="C719" s="2" t="s">
        <v>1350</v>
      </c>
      <c r="D719" s="2" t="s">
        <v>1351</v>
      </c>
      <c r="E719" s="4">
        <v>-75000000</v>
      </c>
      <c r="F719" s="1">
        <v>1</v>
      </c>
    </row>
    <row r="720" spans="1:6" ht="15" thickBot="1" x14ac:dyDescent="0.3">
      <c r="A720" s="2" t="s">
        <v>4</v>
      </c>
      <c r="B720" s="2" t="s">
        <v>5</v>
      </c>
      <c r="C720" s="2" t="s">
        <v>1352</v>
      </c>
      <c r="D720" s="2" t="s">
        <v>1353</v>
      </c>
      <c r="E720" s="4">
        <v>-50000000</v>
      </c>
      <c r="F720" s="1">
        <v>1</v>
      </c>
    </row>
    <row r="721" spans="1:6" ht="15" thickBot="1" x14ac:dyDescent="0.3">
      <c r="A721" s="2" t="s">
        <v>4</v>
      </c>
      <c r="B721" s="2" t="s">
        <v>5</v>
      </c>
      <c r="C721" s="2" t="s">
        <v>1354</v>
      </c>
      <c r="D721" s="2" t="s">
        <v>1355</v>
      </c>
      <c r="E721" s="4">
        <v>-90000000</v>
      </c>
      <c r="F721" s="1">
        <v>1</v>
      </c>
    </row>
    <row r="722" spans="1:6" ht="15" thickBot="1" x14ac:dyDescent="0.3">
      <c r="A722" s="2" t="s">
        <v>4</v>
      </c>
      <c r="B722" s="2" t="s">
        <v>5</v>
      </c>
      <c r="C722" s="2" t="s">
        <v>1356</v>
      </c>
      <c r="D722" s="2" t="s">
        <v>1357</v>
      </c>
      <c r="E722" s="4">
        <v>-50000000</v>
      </c>
      <c r="F722" s="1">
        <v>1</v>
      </c>
    </row>
    <row r="723" spans="1:6" ht="15" thickBot="1" x14ac:dyDescent="0.3">
      <c r="A723" s="2" t="s">
        <v>4</v>
      </c>
      <c r="B723" s="2" t="s">
        <v>5</v>
      </c>
      <c r="C723" s="2" t="s">
        <v>1358</v>
      </c>
      <c r="D723" s="2" t="s">
        <v>1359</v>
      </c>
      <c r="E723" s="4">
        <v>-150000000</v>
      </c>
      <c r="F723" s="1">
        <v>1</v>
      </c>
    </row>
    <row r="724" spans="1:6" ht="15" thickBot="1" x14ac:dyDescent="0.3">
      <c r="A724" s="2" t="s">
        <v>4</v>
      </c>
      <c r="B724" s="2" t="s">
        <v>5</v>
      </c>
      <c r="C724" s="2" t="s">
        <v>1360</v>
      </c>
      <c r="D724" s="2" t="s">
        <v>1361</v>
      </c>
      <c r="E724" s="4">
        <v>-130000000</v>
      </c>
      <c r="F724" s="1">
        <v>1</v>
      </c>
    </row>
    <row r="725" spans="1:6" ht="15" thickBot="1" x14ac:dyDescent="0.3">
      <c r="A725" s="2" t="s">
        <v>4</v>
      </c>
      <c r="B725" s="2" t="s">
        <v>5</v>
      </c>
      <c r="C725" s="2" t="s">
        <v>1362</v>
      </c>
      <c r="D725" s="2" t="s">
        <v>1363</v>
      </c>
      <c r="E725" s="4">
        <v>0</v>
      </c>
      <c r="F725" s="1">
        <v>1</v>
      </c>
    </row>
    <row r="726" spans="1:6" ht="15" thickBot="1" x14ac:dyDescent="0.3">
      <c r="A726" s="2" t="s">
        <v>4</v>
      </c>
      <c r="B726" s="2" t="s">
        <v>5</v>
      </c>
      <c r="C726" s="2" t="s">
        <v>1364</v>
      </c>
      <c r="D726" s="2" t="s">
        <v>1365</v>
      </c>
      <c r="E726" s="4">
        <v>49429028</v>
      </c>
      <c r="F726" s="1">
        <v>1</v>
      </c>
    </row>
    <row r="727" spans="1:6" ht="15" thickBot="1" x14ac:dyDescent="0.3">
      <c r="A727" s="2" t="s">
        <v>4</v>
      </c>
      <c r="B727" s="2" t="s">
        <v>5</v>
      </c>
      <c r="C727" s="2" t="s">
        <v>1366</v>
      </c>
      <c r="D727" s="2" t="s">
        <v>1367</v>
      </c>
      <c r="E727" s="4">
        <v>-1243166.1399999999</v>
      </c>
      <c r="F727" s="1">
        <v>1</v>
      </c>
    </row>
    <row r="728" spans="1:6" ht="15" thickBot="1" x14ac:dyDescent="0.3">
      <c r="A728" s="2" t="s">
        <v>4</v>
      </c>
      <c r="B728" s="2" t="s">
        <v>5</v>
      </c>
      <c r="C728" s="2" t="s">
        <v>1368</v>
      </c>
      <c r="D728" s="2" t="s">
        <v>1367</v>
      </c>
      <c r="E728" s="4">
        <v>-11188514.24</v>
      </c>
      <c r="F728" s="1">
        <v>1</v>
      </c>
    </row>
    <row r="729" spans="1:6" ht="15" thickBot="1" x14ac:dyDescent="0.3">
      <c r="A729" s="2" t="s">
        <v>4</v>
      </c>
      <c r="B729" s="2" t="s">
        <v>5</v>
      </c>
      <c r="C729" s="2" t="s">
        <v>1369</v>
      </c>
      <c r="D729" s="2" t="s">
        <v>1370</v>
      </c>
      <c r="E729" s="4">
        <v>-1</v>
      </c>
      <c r="F729" s="1">
        <v>1</v>
      </c>
    </row>
    <row r="730" spans="1:6" ht="15" thickBot="1" x14ac:dyDescent="0.3">
      <c r="A730" s="2" t="s">
        <v>4</v>
      </c>
      <c r="B730" s="2" t="s">
        <v>5</v>
      </c>
      <c r="C730" s="2" t="s">
        <v>1371</v>
      </c>
      <c r="D730" s="2" t="s">
        <v>1372</v>
      </c>
      <c r="E730" s="4">
        <v>-766084.37</v>
      </c>
      <c r="F730" s="1">
        <v>1</v>
      </c>
    </row>
    <row r="731" spans="1:6" ht="15" thickBot="1" x14ac:dyDescent="0.3">
      <c r="A731" s="2" t="s">
        <v>4</v>
      </c>
      <c r="B731" s="2" t="s">
        <v>5</v>
      </c>
      <c r="C731" s="2" t="s">
        <v>1373</v>
      </c>
      <c r="D731" s="2" t="s">
        <v>1374</v>
      </c>
      <c r="E731" s="4">
        <v>-271580.27</v>
      </c>
      <c r="F731" s="1">
        <v>1</v>
      </c>
    </row>
    <row r="732" spans="1:6" ht="15" thickBot="1" x14ac:dyDescent="0.3">
      <c r="A732" s="2" t="s">
        <v>4</v>
      </c>
      <c r="B732" s="2" t="s">
        <v>5</v>
      </c>
      <c r="C732" s="2" t="s">
        <v>1375</v>
      </c>
      <c r="D732" s="2" t="s">
        <v>1376</v>
      </c>
      <c r="E732" s="4">
        <v>-7319016.6200000001</v>
      </c>
      <c r="F732" s="1">
        <v>1</v>
      </c>
    </row>
    <row r="733" spans="1:6" ht="15" thickBot="1" x14ac:dyDescent="0.3">
      <c r="A733" s="2" t="s">
        <v>4</v>
      </c>
      <c r="B733" s="2" t="s">
        <v>5</v>
      </c>
      <c r="C733" s="2" t="s">
        <v>1377</v>
      </c>
      <c r="D733" s="2" t="s">
        <v>1376</v>
      </c>
      <c r="E733" s="4">
        <v>-2594629.5699999998</v>
      </c>
      <c r="F733" s="1">
        <v>1</v>
      </c>
    </row>
    <row r="734" spans="1:6" ht="15" thickBot="1" x14ac:dyDescent="0.3">
      <c r="A734" s="2" t="s">
        <v>4</v>
      </c>
      <c r="B734" s="2" t="s">
        <v>5</v>
      </c>
      <c r="C734" s="2" t="s">
        <v>1378</v>
      </c>
      <c r="D734" s="2" t="s">
        <v>1379</v>
      </c>
      <c r="E734" s="4">
        <v>-329724.65999999997</v>
      </c>
      <c r="F734" s="1">
        <v>1</v>
      </c>
    </row>
    <row r="735" spans="1:6" ht="15" thickBot="1" x14ac:dyDescent="0.3">
      <c r="A735" s="2" t="s">
        <v>4</v>
      </c>
      <c r="B735" s="2" t="s">
        <v>5</v>
      </c>
      <c r="C735" s="2" t="s">
        <v>1380</v>
      </c>
      <c r="D735" s="2" t="s">
        <v>1379</v>
      </c>
      <c r="E735" s="4">
        <v>-111805.55</v>
      </c>
      <c r="F735" s="1">
        <v>1</v>
      </c>
    </row>
    <row r="736" spans="1:6" ht="15" thickBot="1" x14ac:dyDescent="0.3">
      <c r="A736" s="2" t="s">
        <v>4</v>
      </c>
      <c r="B736" s="2" t="s">
        <v>5</v>
      </c>
      <c r="C736" s="2" t="s">
        <v>1381</v>
      </c>
      <c r="D736" s="2" t="s">
        <v>1382</v>
      </c>
      <c r="E736" s="4">
        <v>-11018125</v>
      </c>
      <c r="F736" s="1">
        <v>1</v>
      </c>
    </row>
    <row r="737" spans="1:6" ht="15" thickBot="1" x14ac:dyDescent="0.3">
      <c r="A737" s="2" t="s">
        <v>4</v>
      </c>
      <c r="B737" s="2" t="s">
        <v>5</v>
      </c>
      <c r="C737" s="2" t="s">
        <v>1383</v>
      </c>
      <c r="D737" s="2" t="s">
        <v>1384</v>
      </c>
      <c r="E737" s="4">
        <v>-3905984</v>
      </c>
      <c r="F737" s="1">
        <v>1</v>
      </c>
    </row>
    <row r="738" spans="1:6" ht="15" thickBot="1" x14ac:dyDescent="0.3">
      <c r="A738" s="2" t="s">
        <v>4</v>
      </c>
      <c r="B738" s="2" t="s">
        <v>5</v>
      </c>
      <c r="C738" s="2" t="s">
        <v>1385</v>
      </c>
      <c r="D738" s="2" t="s">
        <v>1386</v>
      </c>
      <c r="E738" s="4">
        <v>-995417</v>
      </c>
      <c r="F738" s="1">
        <v>1</v>
      </c>
    </row>
    <row r="739" spans="1:6" ht="15" thickBot="1" x14ac:dyDescent="0.3">
      <c r="A739" s="2" t="s">
        <v>4</v>
      </c>
      <c r="B739" s="2" t="s">
        <v>5</v>
      </c>
      <c r="C739" s="2" t="s">
        <v>1387</v>
      </c>
      <c r="D739" s="2" t="s">
        <v>1384</v>
      </c>
      <c r="E739" s="4">
        <v>-352880</v>
      </c>
      <c r="F739" s="1">
        <v>1</v>
      </c>
    </row>
    <row r="740" spans="1:6" ht="15" thickBot="1" x14ac:dyDescent="0.3">
      <c r="A740" s="2" t="s">
        <v>4</v>
      </c>
      <c r="B740" s="2" t="s">
        <v>5</v>
      </c>
      <c r="C740" s="2" t="s">
        <v>1388</v>
      </c>
      <c r="D740" s="2" t="s">
        <v>1389</v>
      </c>
      <c r="E740" s="4">
        <v>-238504354.12</v>
      </c>
      <c r="F740" s="1">
        <v>1</v>
      </c>
    </row>
    <row r="741" spans="1:6" ht="15" thickBot="1" x14ac:dyDescent="0.3">
      <c r="A741" s="2" t="s">
        <v>4</v>
      </c>
      <c r="B741" s="2" t="s">
        <v>5</v>
      </c>
      <c r="C741" s="2" t="s">
        <v>1390</v>
      </c>
      <c r="D741" s="2" t="s">
        <v>1389</v>
      </c>
      <c r="E741" s="4">
        <v>-83511789.579999998</v>
      </c>
      <c r="F741" s="1">
        <v>1</v>
      </c>
    </row>
    <row r="742" spans="1:6" ht="15" thickBot="1" x14ac:dyDescent="0.3">
      <c r="A742" s="2" t="s">
        <v>4</v>
      </c>
      <c r="B742" s="2" t="s">
        <v>5</v>
      </c>
      <c r="C742" s="2" t="s">
        <v>1391</v>
      </c>
      <c r="D742" s="2" t="s">
        <v>1392</v>
      </c>
      <c r="E742" s="4">
        <v>-32157112.949999999</v>
      </c>
      <c r="F742" s="1">
        <v>1</v>
      </c>
    </row>
    <row r="743" spans="1:6" ht="15" thickBot="1" x14ac:dyDescent="0.3">
      <c r="A743" s="2" t="s">
        <v>4</v>
      </c>
      <c r="B743" s="2" t="s">
        <v>5</v>
      </c>
      <c r="C743" s="2" t="s">
        <v>1393</v>
      </c>
      <c r="D743" s="2" t="s">
        <v>1392</v>
      </c>
      <c r="E743" s="4">
        <v>-11395728.300000001</v>
      </c>
      <c r="F743" s="1">
        <v>1</v>
      </c>
    </row>
    <row r="744" spans="1:6" ht="15" thickBot="1" x14ac:dyDescent="0.3">
      <c r="A744" s="2" t="s">
        <v>4</v>
      </c>
      <c r="B744" s="2" t="s">
        <v>5</v>
      </c>
      <c r="C744" s="2" t="s">
        <v>1394</v>
      </c>
      <c r="D744" s="2" t="s">
        <v>1395</v>
      </c>
      <c r="E744" s="4">
        <v>-6231143.8200000003</v>
      </c>
      <c r="F744" s="1">
        <v>1</v>
      </c>
    </row>
    <row r="745" spans="1:6" ht="15" thickBot="1" x14ac:dyDescent="0.3">
      <c r="A745" s="2" t="s">
        <v>4</v>
      </c>
      <c r="B745" s="2" t="s">
        <v>5</v>
      </c>
      <c r="C745" s="2" t="s">
        <v>1396</v>
      </c>
      <c r="D745" s="2" t="s">
        <v>1395</v>
      </c>
      <c r="E745" s="4">
        <v>-2203226.58</v>
      </c>
      <c r="F745" s="1">
        <v>1</v>
      </c>
    </row>
    <row r="746" spans="1:6" ht="15" thickBot="1" x14ac:dyDescent="0.3">
      <c r="A746" s="2" t="s">
        <v>4</v>
      </c>
      <c r="B746" s="2" t="s">
        <v>5</v>
      </c>
      <c r="C746" s="2" t="s">
        <v>1397</v>
      </c>
      <c r="D746" s="2" t="s">
        <v>1398</v>
      </c>
      <c r="E746" s="4">
        <v>25568677.219999999</v>
      </c>
      <c r="F746" s="1">
        <v>1</v>
      </c>
    </row>
    <row r="747" spans="1:6" ht="15" thickBot="1" x14ac:dyDescent="0.3">
      <c r="A747" s="2" t="s">
        <v>4</v>
      </c>
      <c r="B747" s="2" t="s">
        <v>5</v>
      </c>
      <c r="C747" s="2" t="s">
        <v>1399</v>
      </c>
      <c r="D747" s="2" t="s">
        <v>1400</v>
      </c>
      <c r="E747" s="4">
        <v>9064236.9199999999</v>
      </c>
      <c r="F747" s="1">
        <v>1</v>
      </c>
    </row>
    <row r="748" spans="1:6" ht="15" thickBot="1" x14ac:dyDescent="0.3">
      <c r="A748" s="2" t="s">
        <v>4</v>
      </c>
      <c r="B748" s="2" t="s">
        <v>5</v>
      </c>
      <c r="C748" s="2" t="s">
        <v>1401</v>
      </c>
      <c r="D748" s="2" t="s">
        <v>1402</v>
      </c>
      <c r="E748" s="4">
        <v>55759</v>
      </c>
      <c r="F748" s="1">
        <v>1</v>
      </c>
    </row>
    <row r="749" spans="1:6" ht="15" thickBot="1" x14ac:dyDescent="0.3">
      <c r="A749" s="2" t="s">
        <v>4</v>
      </c>
      <c r="B749" s="2" t="s">
        <v>5</v>
      </c>
      <c r="C749" s="2" t="s">
        <v>1403</v>
      </c>
      <c r="D749" s="2" t="s">
        <v>1404</v>
      </c>
      <c r="E749" s="4">
        <v>-21489297.149999999</v>
      </c>
      <c r="F749" s="1">
        <v>1</v>
      </c>
    </row>
    <row r="750" spans="1:6" ht="15" thickBot="1" x14ac:dyDescent="0.3">
      <c r="A750" s="2" t="s">
        <v>4</v>
      </c>
      <c r="B750" s="2" t="s">
        <v>5</v>
      </c>
      <c r="C750" s="2" t="s">
        <v>1405</v>
      </c>
      <c r="D750" s="2" t="s">
        <v>1406</v>
      </c>
      <c r="E750" s="4">
        <v>-7618074.46</v>
      </c>
      <c r="F750" s="1">
        <v>1</v>
      </c>
    </row>
    <row r="751" spans="1:6" ht="15" thickBot="1" x14ac:dyDescent="0.3">
      <c r="A751" s="2" t="s">
        <v>4</v>
      </c>
      <c r="B751" s="2" t="s">
        <v>5</v>
      </c>
      <c r="C751" s="2" t="s">
        <v>1407</v>
      </c>
      <c r="D751" s="2" t="s">
        <v>1408</v>
      </c>
      <c r="E751" s="4">
        <v>-1074253.1000000001</v>
      </c>
      <c r="F751" s="1">
        <v>1</v>
      </c>
    </row>
    <row r="752" spans="1:6" ht="15" thickBot="1" x14ac:dyDescent="0.3">
      <c r="A752" s="2" t="s">
        <v>4</v>
      </c>
      <c r="B752" s="2" t="s">
        <v>5</v>
      </c>
      <c r="C752" s="2" t="s">
        <v>1409</v>
      </c>
      <c r="D752" s="2" t="s">
        <v>1410</v>
      </c>
      <c r="E752" s="4">
        <v>-380828.35</v>
      </c>
      <c r="F752" s="1">
        <v>1</v>
      </c>
    </row>
    <row r="753" spans="1:6" ht="15" thickBot="1" x14ac:dyDescent="0.3">
      <c r="A753" s="2" t="s">
        <v>4</v>
      </c>
      <c r="B753" s="2" t="s">
        <v>5</v>
      </c>
      <c r="C753" s="2" t="s">
        <v>1411</v>
      </c>
      <c r="D753" s="2" t="s">
        <v>1412</v>
      </c>
      <c r="E753" s="4">
        <v>-444037239.80000001</v>
      </c>
      <c r="F753" s="1">
        <v>1</v>
      </c>
    </row>
    <row r="754" spans="1:6" ht="15" thickBot="1" x14ac:dyDescent="0.3">
      <c r="A754" s="2" t="s">
        <v>4</v>
      </c>
      <c r="B754" s="2" t="s">
        <v>5</v>
      </c>
      <c r="C754" s="2" t="s">
        <v>1413</v>
      </c>
      <c r="D754" s="2" t="s">
        <v>1414</v>
      </c>
      <c r="E754" s="4">
        <v>-1937500.69</v>
      </c>
      <c r="F754" s="1">
        <v>1</v>
      </c>
    </row>
    <row r="755" spans="1:6" ht="15" thickBot="1" x14ac:dyDescent="0.3">
      <c r="A755" s="2" t="s">
        <v>4</v>
      </c>
      <c r="B755" s="2" t="s">
        <v>5</v>
      </c>
      <c r="C755" s="2" t="s">
        <v>1415</v>
      </c>
      <c r="D755" s="2" t="s">
        <v>1416</v>
      </c>
      <c r="E755" s="4">
        <v>-1601711.94</v>
      </c>
      <c r="F755" s="1">
        <v>1</v>
      </c>
    </row>
    <row r="756" spans="1:6" ht="15" thickBot="1" x14ac:dyDescent="0.3">
      <c r="A756" s="2" t="s">
        <v>4</v>
      </c>
      <c r="B756" s="2" t="s">
        <v>5</v>
      </c>
      <c r="C756" s="2" t="s">
        <v>1417</v>
      </c>
      <c r="D756" s="2" t="s">
        <v>1418</v>
      </c>
      <c r="E756" s="4">
        <v>-10660023</v>
      </c>
      <c r="F756" s="1">
        <v>1</v>
      </c>
    </row>
    <row r="757" spans="1:6" ht="15" thickBot="1" x14ac:dyDescent="0.3">
      <c r="A757" s="2" t="s">
        <v>4</v>
      </c>
      <c r="B757" s="2" t="s">
        <v>5</v>
      </c>
      <c r="C757" s="2" t="s">
        <v>1419</v>
      </c>
      <c r="D757" s="2" t="s">
        <v>1420</v>
      </c>
      <c r="E757" s="4">
        <v>-70128</v>
      </c>
      <c r="F757" s="1">
        <v>1</v>
      </c>
    </row>
    <row r="758" spans="1:6" ht="15" thickBot="1" x14ac:dyDescent="0.3">
      <c r="A758" s="2" t="s">
        <v>4</v>
      </c>
      <c r="B758" s="2" t="s">
        <v>5</v>
      </c>
      <c r="C758" s="2" t="s">
        <v>1421</v>
      </c>
      <c r="D758" s="2" t="s">
        <v>1422</v>
      </c>
      <c r="E758" s="4">
        <v>-1593044.99</v>
      </c>
      <c r="F758" s="1">
        <v>1</v>
      </c>
    </row>
    <row r="759" spans="1:6" ht="15" thickBot="1" x14ac:dyDescent="0.3">
      <c r="A759" s="2" t="s">
        <v>4</v>
      </c>
      <c r="B759" s="2" t="s">
        <v>5</v>
      </c>
      <c r="C759" s="2" t="s">
        <v>1423</v>
      </c>
      <c r="D759" s="2" t="s">
        <v>1424</v>
      </c>
      <c r="E759" s="4">
        <v>-1880208.72</v>
      </c>
      <c r="F759" s="1">
        <v>1</v>
      </c>
    </row>
    <row r="760" spans="1:6" ht="15" thickBot="1" x14ac:dyDescent="0.3">
      <c r="A760" s="2" t="s">
        <v>4</v>
      </c>
      <c r="B760" s="2" t="s">
        <v>5</v>
      </c>
      <c r="C760" s="2" t="s">
        <v>1425</v>
      </c>
      <c r="D760" s="2" t="s">
        <v>1426</v>
      </c>
      <c r="E760" s="4">
        <v>-2318416.71</v>
      </c>
      <c r="F760" s="1">
        <v>1</v>
      </c>
    </row>
    <row r="761" spans="1:6" ht="15" thickBot="1" x14ac:dyDescent="0.3">
      <c r="A761" s="2" t="s">
        <v>4</v>
      </c>
      <c r="B761" s="2" t="s">
        <v>5</v>
      </c>
      <c r="C761" s="2" t="s">
        <v>1427</v>
      </c>
      <c r="D761" s="2" t="s">
        <v>1428</v>
      </c>
      <c r="E761" s="4">
        <v>-700839.35</v>
      </c>
      <c r="F761" s="1">
        <v>1</v>
      </c>
    </row>
    <row r="762" spans="1:6" ht="15" thickBot="1" x14ac:dyDescent="0.3">
      <c r="A762" s="2" t="s">
        <v>4</v>
      </c>
      <c r="B762" s="2" t="s">
        <v>5</v>
      </c>
      <c r="C762" s="2" t="s">
        <v>1429</v>
      </c>
      <c r="D762" s="2" t="s">
        <v>1430</v>
      </c>
      <c r="E762" s="4">
        <v>-112079</v>
      </c>
      <c r="F762" s="1">
        <v>1</v>
      </c>
    </row>
    <row r="763" spans="1:6" ht="15" thickBot="1" x14ac:dyDescent="0.3">
      <c r="A763" s="2" t="s">
        <v>4</v>
      </c>
      <c r="B763" s="2" t="s">
        <v>5</v>
      </c>
      <c r="C763" s="2" t="s">
        <v>1431</v>
      </c>
      <c r="D763" s="2" t="s">
        <v>1432</v>
      </c>
      <c r="E763" s="4">
        <v>-69883.33</v>
      </c>
      <c r="F763" s="1">
        <v>1</v>
      </c>
    </row>
    <row r="764" spans="1:6" ht="15" thickBot="1" x14ac:dyDescent="0.3">
      <c r="A764" s="2" t="s">
        <v>4</v>
      </c>
      <c r="B764" s="2" t="s">
        <v>5</v>
      </c>
      <c r="C764" s="2" t="s">
        <v>1433</v>
      </c>
      <c r="D764" s="2" t="s">
        <v>1434</v>
      </c>
      <c r="E764" s="4">
        <v>-32275.200000000001</v>
      </c>
      <c r="F764" s="1">
        <v>1</v>
      </c>
    </row>
    <row r="765" spans="1:6" ht="15" thickBot="1" x14ac:dyDescent="0.3">
      <c r="A765" s="2" t="s">
        <v>4</v>
      </c>
      <c r="B765" s="2" t="s">
        <v>5</v>
      </c>
      <c r="C765" s="2" t="s">
        <v>1435</v>
      </c>
      <c r="D765" s="2" t="s">
        <v>1436</v>
      </c>
      <c r="E765" s="4">
        <v>-5766</v>
      </c>
      <c r="F765" s="1">
        <v>1</v>
      </c>
    </row>
    <row r="766" spans="1:6" ht="15" thickBot="1" x14ac:dyDescent="0.3">
      <c r="A766" s="2" t="s">
        <v>4</v>
      </c>
      <c r="B766" s="2" t="s">
        <v>5</v>
      </c>
      <c r="C766" s="2" t="s">
        <v>1437</v>
      </c>
      <c r="D766" s="2" t="s">
        <v>1438</v>
      </c>
      <c r="E766" s="4">
        <v>-1089208.1000000001</v>
      </c>
      <c r="F766" s="1">
        <v>1</v>
      </c>
    </row>
    <row r="767" spans="1:6" ht="15" thickBot="1" x14ac:dyDescent="0.3">
      <c r="A767" s="2" t="s">
        <v>4</v>
      </c>
      <c r="B767" s="2" t="s">
        <v>5</v>
      </c>
      <c r="C767" s="2" t="s">
        <v>1439</v>
      </c>
      <c r="D767" s="2" t="s">
        <v>1440</v>
      </c>
      <c r="E767" s="4">
        <v>-156019</v>
      </c>
      <c r="F767" s="1">
        <v>1</v>
      </c>
    </row>
    <row r="768" spans="1:6" ht="15" thickBot="1" x14ac:dyDescent="0.3">
      <c r="A768" s="2" t="s">
        <v>4</v>
      </c>
      <c r="B768" s="2" t="s">
        <v>5</v>
      </c>
      <c r="C768" s="2" t="s">
        <v>1441</v>
      </c>
      <c r="D768" s="2" t="s">
        <v>1442</v>
      </c>
      <c r="E768" s="4">
        <v>-399081.67</v>
      </c>
      <c r="F768" s="1">
        <v>1</v>
      </c>
    </row>
    <row r="769" spans="1:6" ht="15" thickBot="1" x14ac:dyDescent="0.3">
      <c r="A769" s="2" t="s">
        <v>4</v>
      </c>
      <c r="B769" s="2" t="s">
        <v>5</v>
      </c>
      <c r="C769" s="2" t="s">
        <v>1443</v>
      </c>
      <c r="D769" s="2" t="s">
        <v>1444</v>
      </c>
      <c r="E769" s="4">
        <v>-13584</v>
      </c>
      <c r="F769" s="1">
        <v>1</v>
      </c>
    </row>
    <row r="770" spans="1:6" ht="15" thickBot="1" x14ac:dyDescent="0.3">
      <c r="A770" s="2" t="s">
        <v>4</v>
      </c>
      <c r="B770" s="2" t="s">
        <v>5</v>
      </c>
      <c r="C770" s="2" t="s">
        <v>1445</v>
      </c>
      <c r="D770" s="2" t="s">
        <v>1446</v>
      </c>
      <c r="E770" s="4">
        <v>-13989</v>
      </c>
      <c r="F770" s="1">
        <v>1</v>
      </c>
    </row>
    <row r="771" spans="1:6" ht="15" thickBot="1" x14ac:dyDescent="0.3">
      <c r="A771" s="2" t="s">
        <v>4</v>
      </c>
      <c r="B771" s="2" t="s">
        <v>5</v>
      </c>
      <c r="C771" s="2" t="s">
        <v>1447</v>
      </c>
      <c r="D771" s="2" t="s">
        <v>1448</v>
      </c>
      <c r="E771" s="4">
        <v>-5450</v>
      </c>
      <c r="F771" s="1">
        <v>1</v>
      </c>
    </row>
    <row r="772" spans="1:6" ht="15" thickBot="1" x14ac:dyDescent="0.3">
      <c r="A772" s="2" t="s">
        <v>4</v>
      </c>
      <c r="B772" s="2" t="s">
        <v>5</v>
      </c>
      <c r="C772" s="2" t="s">
        <v>1449</v>
      </c>
      <c r="D772" s="2" t="s">
        <v>1039</v>
      </c>
      <c r="E772" s="4">
        <v>0</v>
      </c>
      <c r="F772" s="1">
        <v>1</v>
      </c>
    </row>
    <row r="773" spans="1:6" ht="15" thickBot="1" x14ac:dyDescent="0.3">
      <c r="A773" s="2" t="s">
        <v>4</v>
      </c>
      <c r="B773" s="2" t="s">
        <v>5</v>
      </c>
      <c r="C773" s="2" t="s">
        <v>1450</v>
      </c>
      <c r="D773" s="2" t="s">
        <v>1451</v>
      </c>
      <c r="E773" s="4">
        <v>-117226428</v>
      </c>
      <c r="F773" s="1">
        <v>1</v>
      </c>
    </row>
    <row r="774" spans="1:6" ht="15" thickBot="1" x14ac:dyDescent="0.3">
      <c r="A774" s="2" t="s">
        <v>4</v>
      </c>
      <c r="B774" s="2" t="s">
        <v>5</v>
      </c>
      <c r="C774" s="2" t="s">
        <v>1452</v>
      </c>
      <c r="D774" s="2" t="s">
        <v>1043</v>
      </c>
      <c r="E774" s="4">
        <v>-13171395</v>
      </c>
      <c r="F774" s="1">
        <v>1</v>
      </c>
    </row>
    <row r="775" spans="1:6" ht="15" thickBot="1" x14ac:dyDescent="0.3">
      <c r="A775" s="2" t="s">
        <v>4</v>
      </c>
      <c r="B775" s="2" t="s">
        <v>5</v>
      </c>
      <c r="C775" s="2" t="s">
        <v>1453</v>
      </c>
      <c r="D775" s="2" t="s">
        <v>1045</v>
      </c>
      <c r="E775" s="4">
        <v>-47253730</v>
      </c>
      <c r="F775" s="1">
        <v>1</v>
      </c>
    </row>
    <row r="776" spans="1:6" ht="15" thickBot="1" x14ac:dyDescent="0.3">
      <c r="A776" s="2" t="s">
        <v>4</v>
      </c>
      <c r="B776" s="2" t="s">
        <v>5</v>
      </c>
      <c r="C776" s="2" t="s">
        <v>1454</v>
      </c>
      <c r="D776" s="2" t="s">
        <v>1455</v>
      </c>
      <c r="E776" s="4">
        <v>-866233</v>
      </c>
      <c r="F776" s="1">
        <v>1</v>
      </c>
    </row>
    <row r="777" spans="1:6" ht="15" thickBot="1" x14ac:dyDescent="0.3">
      <c r="A777" s="2" t="s">
        <v>4</v>
      </c>
      <c r="B777" s="2" t="s">
        <v>5</v>
      </c>
      <c r="C777" s="2" t="s">
        <v>1456</v>
      </c>
      <c r="D777" s="2" t="s">
        <v>1457</v>
      </c>
      <c r="E777" s="4">
        <v>-2610080.08</v>
      </c>
      <c r="F777" s="1">
        <v>1</v>
      </c>
    </row>
    <row r="778" spans="1:6" ht="15" thickBot="1" x14ac:dyDescent="0.3">
      <c r="A778" s="2" t="s">
        <v>4</v>
      </c>
      <c r="B778" s="2" t="s">
        <v>5</v>
      </c>
      <c r="C778" s="2" t="s">
        <v>1458</v>
      </c>
      <c r="D778" s="2" t="s">
        <v>1459</v>
      </c>
      <c r="E778" s="4">
        <v>-4729433.74</v>
      </c>
      <c r="F778" s="1">
        <v>1</v>
      </c>
    </row>
    <row r="779" spans="1:6" ht="15" thickBot="1" x14ac:dyDescent="0.3">
      <c r="A779" s="2" t="s">
        <v>4</v>
      </c>
      <c r="B779" s="2" t="s">
        <v>5</v>
      </c>
      <c r="C779" s="2" t="s">
        <v>1460</v>
      </c>
      <c r="D779" s="2" t="s">
        <v>1461</v>
      </c>
      <c r="E779" s="4">
        <v>-25713561.57</v>
      </c>
      <c r="F779" s="1">
        <v>1</v>
      </c>
    </row>
    <row r="780" spans="1:6" ht="15" thickBot="1" x14ac:dyDescent="0.3">
      <c r="A780" s="2" t="s">
        <v>4</v>
      </c>
      <c r="B780" s="2" t="s">
        <v>5</v>
      </c>
      <c r="C780" s="2" t="s">
        <v>1462</v>
      </c>
      <c r="D780" s="2" t="s">
        <v>1463</v>
      </c>
      <c r="E780" s="4">
        <v>-10602223.34</v>
      </c>
      <c r="F780" s="1">
        <v>1</v>
      </c>
    </row>
    <row r="781" spans="1:6" ht="15" thickBot="1" x14ac:dyDescent="0.3">
      <c r="A781" s="2" t="s">
        <v>4</v>
      </c>
      <c r="B781" s="2" t="s">
        <v>5</v>
      </c>
      <c r="C781" s="2" t="s">
        <v>1464</v>
      </c>
      <c r="D781" s="2" t="s">
        <v>1465</v>
      </c>
      <c r="E781" s="4">
        <v>-104184642.31</v>
      </c>
      <c r="F781" s="1">
        <v>1</v>
      </c>
    </row>
    <row r="782" spans="1:6" ht="15" thickBot="1" x14ac:dyDescent="0.3">
      <c r="A782" s="2" t="s">
        <v>4</v>
      </c>
      <c r="B782" s="2" t="s">
        <v>5</v>
      </c>
      <c r="C782" s="2" t="s">
        <v>1466</v>
      </c>
      <c r="D782" s="2" t="s">
        <v>1467</v>
      </c>
      <c r="E782" s="4">
        <v>-25480453.579999998</v>
      </c>
      <c r="F782" s="1">
        <v>1</v>
      </c>
    </row>
    <row r="783" spans="1:6" ht="15" thickBot="1" x14ac:dyDescent="0.3">
      <c r="A783" s="2" t="s">
        <v>4</v>
      </c>
      <c r="B783" s="2" t="s">
        <v>5</v>
      </c>
      <c r="C783" s="2" t="s">
        <v>1468</v>
      </c>
      <c r="D783" s="2" t="s">
        <v>1469</v>
      </c>
      <c r="E783" s="4">
        <v>-411607</v>
      </c>
      <c r="F783" s="1">
        <v>1</v>
      </c>
    </row>
    <row r="784" spans="1:6" ht="15" thickBot="1" x14ac:dyDescent="0.3">
      <c r="A784" s="2" t="s">
        <v>4</v>
      </c>
      <c r="B784" s="2" t="s">
        <v>5</v>
      </c>
      <c r="C784" s="2" t="s">
        <v>1470</v>
      </c>
      <c r="D784" s="2" t="s">
        <v>1471</v>
      </c>
      <c r="E784" s="4">
        <v>-80606390.040000007</v>
      </c>
      <c r="F784" s="1">
        <v>1</v>
      </c>
    </row>
    <row r="785" spans="1:6" ht="15" thickBot="1" x14ac:dyDescent="0.3">
      <c r="A785" s="2" t="s">
        <v>4</v>
      </c>
      <c r="B785" s="2" t="s">
        <v>5</v>
      </c>
      <c r="C785" s="2" t="s">
        <v>1472</v>
      </c>
      <c r="D785" s="2" t="s">
        <v>1473</v>
      </c>
      <c r="E785" s="4">
        <v>-3301341.48</v>
      </c>
      <c r="F785" s="1">
        <v>1</v>
      </c>
    </row>
    <row r="786" spans="1:6" ht="15" thickBot="1" x14ac:dyDescent="0.3">
      <c r="A786" s="2" t="s">
        <v>4</v>
      </c>
      <c r="B786" s="2" t="s">
        <v>5</v>
      </c>
      <c r="C786" s="2" t="s">
        <v>1474</v>
      </c>
      <c r="D786" s="2" t="s">
        <v>1475</v>
      </c>
      <c r="E786" s="4">
        <v>-263163.86</v>
      </c>
      <c r="F786" s="1">
        <v>1</v>
      </c>
    </row>
    <row r="787" spans="1:6" ht="15" thickBot="1" x14ac:dyDescent="0.3">
      <c r="A787" s="2" t="s">
        <v>4</v>
      </c>
      <c r="B787" s="2" t="s">
        <v>5</v>
      </c>
      <c r="C787" s="2" t="s">
        <v>1476</v>
      </c>
      <c r="D787" s="2" t="s">
        <v>1477</v>
      </c>
      <c r="E787" s="4">
        <v>-1297179.48</v>
      </c>
      <c r="F787" s="1">
        <v>1</v>
      </c>
    </row>
    <row r="788" spans="1:6" ht="15" thickBot="1" x14ac:dyDescent="0.3">
      <c r="A788" s="2" t="s">
        <v>4</v>
      </c>
      <c r="B788" s="2" t="s">
        <v>5</v>
      </c>
      <c r="C788" s="2" t="s">
        <v>1478</v>
      </c>
      <c r="D788" s="2" t="s">
        <v>1479</v>
      </c>
      <c r="E788" s="4">
        <v>3301341.48</v>
      </c>
      <c r="F788" s="1">
        <v>1</v>
      </c>
    </row>
    <row r="789" spans="1:6" ht="15" thickBot="1" x14ac:dyDescent="0.3">
      <c r="A789" s="2" t="s">
        <v>4</v>
      </c>
      <c r="B789" s="2" t="s">
        <v>5</v>
      </c>
      <c r="C789" s="2" t="s">
        <v>1480</v>
      </c>
      <c r="D789" s="2" t="s">
        <v>1481</v>
      </c>
      <c r="E789" s="4">
        <v>263163.86</v>
      </c>
      <c r="F789" s="1">
        <v>1</v>
      </c>
    </row>
    <row r="790" spans="1:6" ht="15" thickBot="1" x14ac:dyDescent="0.3">
      <c r="A790" s="2" t="s">
        <v>4</v>
      </c>
      <c r="B790" s="2" t="s">
        <v>5</v>
      </c>
      <c r="C790" s="2" t="s">
        <v>1482</v>
      </c>
      <c r="D790" s="2" t="s">
        <v>1483</v>
      </c>
      <c r="E790" s="4">
        <v>1297179.48</v>
      </c>
      <c r="F790" s="1">
        <v>1</v>
      </c>
    </row>
    <row r="791" spans="1:6" ht="15" thickBot="1" x14ac:dyDescent="0.3">
      <c r="A791" s="2" t="s">
        <v>4</v>
      </c>
      <c r="B791" s="2" t="s">
        <v>5</v>
      </c>
      <c r="C791" s="2" t="s">
        <v>1484</v>
      </c>
      <c r="D791" s="2" t="s">
        <v>1485</v>
      </c>
      <c r="E791" s="4">
        <v>26983714.079999998</v>
      </c>
      <c r="F791" s="1">
        <v>1</v>
      </c>
    </row>
    <row r="792" spans="1:6" ht="15" thickBot="1" x14ac:dyDescent="0.3">
      <c r="A792" s="2" t="s">
        <v>4</v>
      </c>
      <c r="B792" s="2" t="s">
        <v>5</v>
      </c>
      <c r="C792" s="2" t="s">
        <v>1486</v>
      </c>
      <c r="D792" s="2" t="s">
        <v>1487</v>
      </c>
      <c r="E792" s="4">
        <v>-233833415.75</v>
      </c>
      <c r="F792" s="1">
        <v>1</v>
      </c>
    </row>
    <row r="793" spans="1:6" ht="15" thickBot="1" x14ac:dyDescent="0.3">
      <c r="A793" s="2" t="s">
        <v>4</v>
      </c>
      <c r="B793" s="2" t="s">
        <v>5</v>
      </c>
      <c r="C793" s="2" t="s">
        <v>1488</v>
      </c>
      <c r="D793" s="2" t="s">
        <v>1489</v>
      </c>
      <c r="E793" s="4">
        <v>-95652.5</v>
      </c>
      <c r="F793" s="1">
        <v>1</v>
      </c>
    </row>
    <row r="794" spans="1:6" ht="15" thickBot="1" x14ac:dyDescent="0.3">
      <c r="A794" s="2" t="s">
        <v>4</v>
      </c>
      <c r="B794" s="2" t="s">
        <v>5</v>
      </c>
      <c r="C794" s="2" t="s">
        <v>1490</v>
      </c>
      <c r="D794" s="2" t="s">
        <v>1491</v>
      </c>
      <c r="E794" s="4">
        <v>-3799801.65</v>
      </c>
      <c r="F794" s="1">
        <v>1</v>
      </c>
    </row>
    <row r="795" spans="1:6" ht="15" thickBot="1" x14ac:dyDescent="0.3">
      <c r="A795" s="2" t="s">
        <v>4</v>
      </c>
      <c r="B795" s="2" t="s">
        <v>5</v>
      </c>
      <c r="C795" s="2" t="s">
        <v>1492</v>
      </c>
      <c r="D795" s="2" t="s">
        <v>1493</v>
      </c>
      <c r="E795" s="4">
        <v>-36244682.420000002</v>
      </c>
      <c r="F795" s="1">
        <v>1</v>
      </c>
    </row>
    <row r="796" spans="1:6" ht="15" thickBot="1" x14ac:dyDescent="0.3">
      <c r="A796" s="2" t="s">
        <v>4</v>
      </c>
      <c r="B796" s="2" t="s">
        <v>5</v>
      </c>
      <c r="C796" s="2" t="s">
        <v>1494</v>
      </c>
      <c r="D796" s="2" t="s">
        <v>1495</v>
      </c>
      <c r="E796" s="4">
        <v>-194059.54</v>
      </c>
      <c r="F796" s="1">
        <v>1</v>
      </c>
    </row>
    <row r="797" spans="1:6" ht="15" thickBot="1" x14ac:dyDescent="0.3">
      <c r="A797" s="2" t="s">
        <v>4</v>
      </c>
      <c r="B797" s="2" t="s">
        <v>5</v>
      </c>
      <c r="C797" s="2" t="s">
        <v>1496</v>
      </c>
      <c r="D797" s="2" t="s">
        <v>1497</v>
      </c>
      <c r="E797" s="4">
        <v>-10532100.300000001</v>
      </c>
      <c r="F797" s="1">
        <v>1</v>
      </c>
    </row>
    <row r="798" spans="1:6" ht="15" thickBot="1" x14ac:dyDescent="0.3">
      <c r="A798" s="2" t="s">
        <v>4</v>
      </c>
      <c r="B798" s="2" t="s">
        <v>5</v>
      </c>
      <c r="C798" s="2" t="s">
        <v>1498</v>
      </c>
      <c r="D798" s="2" t="s">
        <v>1499</v>
      </c>
      <c r="E798" s="4">
        <v>-780241.74</v>
      </c>
      <c r="F798" s="1">
        <v>1</v>
      </c>
    </row>
    <row r="799" spans="1:6" ht="15" thickBot="1" x14ac:dyDescent="0.3">
      <c r="A799" s="2" t="s">
        <v>4</v>
      </c>
      <c r="B799" s="2" t="s">
        <v>5</v>
      </c>
      <c r="C799" s="2" t="s">
        <v>1500</v>
      </c>
      <c r="D799" s="2" t="s">
        <v>1501</v>
      </c>
      <c r="E799" s="4">
        <v>-20148899.789999999</v>
      </c>
      <c r="F799" s="1">
        <v>1</v>
      </c>
    </row>
    <row r="800" spans="1:6" ht="15" thickBot="1" x14ac:dyDescent="0.3">
      <c r="A800" s="2" t="s">
        <v>4</v>
      </c>
      <c r="B800" s="2" t="s">
        <v>5</v>
      </c>
      <c r="C800" s="2" t="s">
        <v>1502</v>
      </c>
      <c r="D800" s="2" t="s">
        <v>1503</v>
      </c>
      <c r="E800" s="4">
        <v>-158120.4</v>
      </c>
      <c r="F800" s="1">
        <v>1</v>
      </c>
    </row>
    <row r="801" spans="1:6" ht="15" thickBot="1" x14ac:dyDescent="0.3">
      <c r="A801" s="2" t="s">
        <v>4</v>
      </c>
      <c r="B801" s="2" t="s">
        <v>5</v>
      </c>
      <c r="C801" s="2" t="s">
        <v>1504</v>
      </c>
      <c r="D801" s="2" t="s">
        <v>1505</v>
      </c>
      <c r="E801" s="4">
        <v>132129440.31</v>
      </c>
      <c r="F801" s="1">
        <v>1</v>
      </c>
    </row>
    <row r="802" spans="1:6" ht="15" thickBot="1" x14ac:dyDescent="0.3">
      <c r="A802" s="2" t="s">
        <v>4</v>
      </c>
      <c r="B802" s="2" t="s">
        <v>5</v>
      </c>
      <c r="C802" s="2" t="s">
        <v>1506</v>
      </c>
      <c r="D802" s="2" t="s">
        <v>1507</v>
      </c>
      <c r="E802" s="4">
        <v>3799801.65</v>
      </c>
      <c r="F802" s="1">
        <v>1</v>
      </c>
    </row>
    <row r="803" spans="1:6" ht="15" thickBot="1" x14ac:dyDescent="0.3">
      <c r="A803" s="2" t="s">
        <v>4</v>
      </c>
      <c r="B803" s="2" t="s">
        <v>5</v>
      </c>
      <c r="C803" s="2" t="s">
        <v>1508</v>
      </c>
      <c r="D803" s="2" t="s">
        <v>1509</v>
      </c>
      <c r="E803" s="4">
        <v>24204107.920000002</v>
      </c>
      <c r="F803" s="1">
        <v>1</v>
      </c>
    </row>
    <row r="804" spans="1:6" ht="15" thickBot="1" x14ac:dyDescent="0.3">
      <c r="A804" s="2" t="s">
        <v>4</v>
      </c>
      <c r="B804" s="2" t="s">
        <v>5</v>
      </c>
      <c r="C804" s="2" t="s">
        <v>1510</v>
      </c>
      <c r="D804" s="2" t="s">
        <v>1511</v>
      </c>
      <c r="E804" s="4">
        <v>10532100.300000001</v>
      </c>
      <c r="F804" s="1">
        <v>1</v>
      </c>
    </row>
    <row r="805" spans="1:6" ht="15" thickBot="1" x14ac:dyDescent="0.3">
      <c r="A805" s="2" t="s">
        <v>4</v>
      </c>
      <c r="B805" s="2" t="s">
        <v>5</v>
      </c>
      <c r="C805" s="2" t="s">
        <v>1512</v>
      </c>
      <c r="D805" s="2" t="s">
        <v>1513</v>
      </c>
      <c r="E805" s="4">
        <v>95652.5</v>
      </c>
      <c r="F805" s="1">
        <v>1</v>
      </c>
    </row>
    <row r="806" spans="1:6" ht="15" thickBot="1" x14ac:dyDescent="0.3">
      <c r="A806" s="2" t="s">
        <v>4</v>
      </c>
      <c r="B806" s="2" t="s">
        <v>5</v>
      </c>
      <c r="C806" s="2" t="s">
        <v>1514</v>
      </c>
      <c r="D806" s="2" t="s">
        <v>1515</v>
      </c>
      <c r="E806" s="4">
        <v>18237729.829999998</v>
      </c>
      <c r="F806" s="1">
        <v>1</v>
      </c>
    </row>
    <row r="807" spans="1:6" ht="15" thickBot="1" x14ac:dyDescent="0.3">
      <c r="A807" s="2" t="s">
        <v>4</v>
      </c>
      <c r="B807" s="2" t="s">
        <v>5</v>
      </c>
      <c r="C807" s="2" t="s">
        <v>1516</v>
      </c>
      <c r="D807" s="2" t="s">
        <v>1517</v>
      </c>
      <c r="E807" s="4">
        <v>14982.33</v>
      </c>
      <c r="F807" s="1">
        <v>1</v>
      </c>
    </row>
    <row r="808" spans="1:6" ht="15" thickBot="1" x14ac:dyDescent="0.3">
      <c r="A808" s="2" t="s">
        <v>4</v>
      </c>
      <c r="B808" s="2" t="s">
        <v>5</v>
      </c>
      <c r="C808" s="2" t="s">
        <v>1518</v>
      </c>
      <c r="D808" s="2" t="s">
        <v>1519</v>
      </c>
      <c r="E808" s="4">
        <v>780241.74</v>
      </c>
      <c r="F808" s="1">
        <v>1</v>
      </c>
    </row>
    <row r="809" spans="1:6" ht="15" thickBot="1" x14ac:dyDescent="0.3">
      <c r="A809" s="2" t="s">
        <v>4</v>
      </c>
      <c r="B809" s="2" t="s">
        <v>5</v>
      </c>
      <c r="C809" s="2" t="s">
        <v>1520</v>
      </c>
      <c r="D809" s="2" t="s">
        <v>1521</v>
      </c>
      <c r="E809" s="4">
        <v>158120.4</v>
      </c>
      <c r="F809" s="1">
        <v>1</v>
      </c>
    </row>
    <row r="810" spans="1:6" ht="15" thickBot="1" x14ac:dyDescent="0.3">
      <c r="A810" s="2" t="s">
        <v>4</v>
      </c>
      <c r="B810" s="2" t="s">
        <v>5</v>
      </c>
      <c r="C810" s="2" t="s">
        <v>1522</v>
      </c>
      <c r="D810" s="2" t="s">
        <v>1523</v>
      </c>
      <c r="E810" s="4">
        <v>0</v>
      </c>
      <c r="F810" s="1">
        <v>1</v>
      </c>
    </row>
    <row r="811" spans="1:6" ht="15" thickBot="1" x14ac:dyDescent="0.3">
      <c r="A811" s="2" t="s">
        <v>4</v>
      </c>
      <c r="B811" s="2" t="s">
        <v>5</v>
      </c>
      <c r="C811" s="2" t="s">
        <v>1524</v>
      </c>
      <c r="D811" s="2" t="s">
        <v>1525</v>
      </c>
      <c r="E811" s="4">
        <v>0</v>
      </c>
      <c r="F811" s="1">
        <v>1</v>
      </c>
    </row>
    <row r="812" spans="1:6" ht="15" thickBot="1" x14ac:dyDescent="0.3">
      <c r="A812" s="2" t="s">
        <v>4</v>
      </c>
      <c r="B812" s="2" t="s">
        <v>5</v>
      </c>
      <c r="C812" s="2" t="s">
        <v>1526</v>
      </c>
      <c r="D812" s="2" t="s">
        <v>1527</v>
      </c>
      <c r="E812" s="4">
        <v>-7557810</v>
      </c>
      <c r="F812" s="1">
        <v>1</v>
      </c>
    </row>
    <row r="813" spans="1:6" ht="15" thickBot="1" x14ac:dyDescent="0.3">
      <c r="A813" s="2" t="s">
        <v>4</v>
      </c>
      <c r="B813" s="2" t="s">
        <v>5</v>
      </c>
      <c r="C813" s="2" t="s">
        <v>1528</v>
      </c>
      <c r="D813" s="2" t="s">
        <v>1529</v>
      </c>
      <c r="E813" s="4">
        <v>-4965025.2699999996</v>
      </c>
      <c r="F813" s="1">
        <v>1</v>
      </c>
    </row>
    <row r="814" spans="1:6" ht="15" thickBot="1" x14ac:dyDescent="0.3">
      <c r="A814" s="2" t="s">
        <v>4</v>
      </c>
      <c r="B814" s="2" t="s">
        <v>5</v>
      </c>
      <c r="C814" s="2" t="s">
        <v>1530</v>
      </c>
      <c r="D814" s="2" t="s">
        <v>1531</v>
      </c>
      <c r="E814" s="4">
        <v>0</v>
      </c>
      <c r="F814" s="1">
        <v>1</v>
      </c>
    </row>
    <row r="815" spans="1:6" ht="15" thickBot="1" x14ac:dyDescent="0.3">
      <c r="A815" s="2" t="s">
        <v>4</v>
      </c>
      <c r="B815" s="2" t="s">
        <v>5</v>
      </c>
      <c r="C815" s="2" t="s">
        <v>1532</v>
      </c>
      <c r="D815" s="2" t="s">
        <v>1533</v>
      </c>
      <c r="E815" s="4">
        <v>-5749706</v>
      </c>
      <c r="F815" s="1">
        <v>1</v>
      </c>
    </row>
    <row r="816" spans="1:6" ht="15" thickBot="1" x14ac:dyDescent="0.3">
      <c r="A816" s="2" t="s">
        <v>4</v>
      </c>
      <c r="B816" s="2" t="s">
        <v>5</v>
      </c>
      <c r="C816" s="2" t="s">
        <v>1534</v>
      </c>
      <c r="D816" s="2" t="s">
        <v>1535</v>
      </c>
      <c r="E816" s="4">
        <v>380627.35</v>
      </c>
      <c r="F816" s="1">
        <v>1</v>
      </c>
    </row>
    <row r="817" spans="1:6" ht="15" thickBot="1" x14ac:dyDescent="0.3">
      <c r="A817" s="2" t="s">
        <v>4</v>
      </c>
      <c r="B817" s="2" t="s">
        <v>5</v>
      </c>
      <c r="C817" s="2" t="s">
        <v>1536</v>
      </c>
      <c r="D817" s="2" t="s">
        <v>1537</v>
      </c>
      <c r="E817" s="4">
        <v>-24000</v>
      </c>
      <c r="F817" s="1">
        <v>1</v>
      </c>
    </row>
    <row r="818" spans="1:6" ht="15" thickBot="1" x14ac:dyDescent="0.3">
      <c r="A818" s="2" t="s">
        <v>4</v>
      </c>
      <c r="B818" s="2" t="s">
        <v>5</v>
      </c>
      <c r="C818" s="2" t="s">
        <v>1538</v>
      </c>
      <c r="D818" s="2" t="s">
        <v>1539</v>
      </c>
      <c r="E818" s="4">
        <v>-35200.75</v>
      </c>
      <c r="F818" s="1">
        <v>1</v>
      </c>
    </row>
    <row r="819" spans="1:6" ht="15" thickBot="1" x14ac:dyDescent="0.3">
      <c r="A819" s="2" t="s">
        <v>4</v>
      </c>
      <c r="B819" s="2" t="s">
        <v>5</v>
      </c>
      <c r="C819" s="2" t="s">
        <v>1540</v>
      </c>
      <c r="D819" s="2" t="s">
        <v>1541</v>
      </c>
      <c r="E819" s="4">
        <v>-100576.86</v>
      </c>
      <c r="F819" s="1">
        <v>1</v>
      </c>
    </row>
    <row r="820" spans="1:6" ht="15" thickBot="1" x14ac:dyDescent="0.3">
      <c r="A820" s="2" t="s">
        <v>4</v>
      </c>
      <c r="B820" s="2" t="s">
        <v>5</v>
      </c>
      <c r="C820" s="2" t="s">
        <v>1542</v>
      </c>
      <c r="D820" s="2" t="s">
        <v>1543</v>
      </c>
      <c r="E820" s="4">
        <v>-20000</v>
      </c>
      <c r="F820" s="1">
        <v>1</v>
      </c>
    </row>
    <row r="821" spans="1:6" ht="15" thickBot="1" x14ac:dyDescent="0.3">
      <c r="A821" s="2" t="s">
        <v>4</v>
      </c>
      <c r="B821" s="2" t="s">
        <v>5</v>
      </c>
      <c r="C821" s="2" t="s">
        <v>1544</v>
      </c>
      <c r="D821" s="2" t="s">
        <v>1545</v>
      </c>
      <c r="E821" s="4">
        <v>-4387711.09</v>
      </c>
      <c r="F821" s="1">
        <v>1</v>
      </c>
    </row>
    <row r="822" spans="1:6" ht="15" thickBot="1" x14ac:dyDescent="0.3">
      <c r="A822" s="2" t="s">
        <v>4</v>
      </c>
      <c r="B822" s="2" t="s">
        <v>5</v>
      </c>
      <c r="C822" s="2" t="s">
        <v>1546</v>
      </c>
      <c r="D822" s="2" t="s">
        <v>1547</v>
      </c>
      <c r="E822" s="4">
        <v>-449904224.92000002</v>
      </c>
      <c r="F822" s="1">
        <v>1</v>
      </c>
    </row>
    <row r="823" spans="1:6" ht="15" thickBot="1" x14ac:dyDescent="0.3">
      <c r="A823" s="2" t="s">
        <v>4</v>
      </c>
      <c r="B823" s="2" t="s">
        <v>5</v>
      </c>
      <c r="C823" s="2" t="s">
        <v>1548</v>
      </c>
      <c r="D823" s="2" t="s">
        <v>1549</v>
      </c>
      <c r="E823" s="4">
        <v>-209718767.19</v>
      </c>
      <c r="F823" s="1">
        <v>1</v>
      </c>
    </row>
    <row r="824" spans="1:6" ht="15" thickBot="1" x14ac:dyDescent="0.3">
      <c r="A824" s="2" t="s">
        <v>4</v>
      </c>
      <c r="B824" s="2" t="s">
        <v>5</v>
      </c>
      <c r="C824" s="2" t="s">
        <v>1550</v>
      </c>
      <c r="D824" s="2" t="s">
        <v>1551</v>
      </c>
      <c r="E824" s="4">
        <v>6880.06</v>
      </c>
      <c r="F824" s="1">
        <v>1</v>
      </c>
    </row>
    <row r="825" spans="1:6" ht="15" thickBot="1" x14ac:dyDescent="0.3">
      <c r="A825" s="2" t="s">
        <v>4</v>
      </c>
      <c r="B825" s="2" t="s">
        <v>5</v>
      </c>
      <c r="C825" s="2" t="s">
        <v>1552</v>
      </c>
      <c r="D825" s="2" t="s">
        <v>1553</v>
      </c>
      <c r="E825" s="4">
        <v>4188234.08</v>
      </c>
      <c r="F825" s="1">
        <v>1</v>
      </c>
    </row>
    <row r="826" spans="1:6" ht="15" thickBot="1" x14ac:dyDescent="0.3">
      <c r="A826" s="2" t="s">
        <v>4</v>
      </c>
      <c r="B826" s="2" t="s">
        <v>5</v>
      </c>
      <c r="C826" s="2" t="s">
        <v>1554</v>
      </c>
      <c r="D826" s="2" t="s">
        <v>1555</v>
      </c>
      <c r="E826" s="4">
        <v>-293561404.88999999</v>
      </c>
      <c r="F826" s="1">
        <v>1</v>
      </c>
    </row>
    <row r="827" spans="1:6" ht="15" thickBot="1" x14ac:dyDescent="0.3">
      <c r="A827" s="2" t="s">
        <v>4</v>
      </c>
      <c r="B827" s="2" t="s">
        <v>5</v>
      </c>
      <c r="C827" s="2" t="s">
        <v>1556</v>
      </c>
      <c r="D827" s="2" t="s">
        <v>1557</v>
      </c>
      <c r="E827" s="4">
        <v>-2914607.47</v>
      </c>
      <c r="F827" s="1">
        <v>1</v>
      </c>
    </row>
    <row r="828" spans="1:6" ht="15" thickBot="1" x14ac:dyDescent="0.3">
      <c r="A828" s="2" t="s">
        <v>4</v>
      </c>
      <c r="B828" s="2" t="s">
        <v>5</v>
      </c>
      <c r="C828" s="2" t="s">
        <v>1558</v>
      </c>
      <c r="D828" s="2" t="s">
        <v>1559</v>
      </c>
      <c r="E828" s="4">
        <v>-3698477.62</v>
      </c>
      <c r="F828" s="1">
        <v>1</v>
      </c>
    </row>
    <row r="829" spans="1:6" ht="15" thickBot="1" x14ac:dyDescent="0.3">
      <c r="A829" s="2" t="s">
        <v>4</v>
      </c>
      <c r="B829" s="2" t="s">
        <v>5</v>
      </c>
      <c r="C829" s="2" t="s">
        <v>1560</v>
      </c>
      <c r="D829" s="2" t="s">
        <v>1561</v>
      </c>
      <c r="E829" s="4">
        <v>227648901.40000001</v>
      </c>
      <c r="F829" s="1">
        <v>1</v>
      </c>
    </row>
    <row r="830" spans="1:6" ht="15" thickBot="1" x14ac:dyDescent="0.3">
      <c r="A830" s="2" t="s">
        <v>4</v>
      </c>
      <c r="B830" s="2" t="s">
        <v>5</v>
      </c>
      <c r="C830" s="2" t="s">
        <v>1562</v>
      </c>
      <c r="D830" s="2" t="s">
        <v>1563</v>
      </c>
      <c r="E830" s="4">
        <v>293561404.88999999</v>
      </c>
      <c r="F830" s="1">
        <v>1</v>
      </c>
    </row>
    <row r="831" spans="1:6" ht="15" thickBot="1" x14ac:dyDescent="0.3">
      <c r="A831" s="2" t="s">
        <v>4</v>
      </c>
      <c r="B831" s="2" t="s">
        <v>5</v>
      </c>
      <c r="C831" s="2" t="s">
        <v>1564</v>
      </c>
      <c r="D831" s="2" t="s">
        <v>1565</v>
      </c>
      <c r="E831" s="4">
        <v>-1649863.59</v>
      </c>
      <c r="F831" s="1">
        <v>1</v>
      </c>
    </row>
    <row r="832" spans="1:6" ht="15" thickBot="1" x14ac:dyDescent="0.3">
      <c r="A832" s="2" t="s">
        <v>4</v>
      </c>
      <c r="B832" s="2" t="s">
        <v>5</v>
      </c>
      <c r="C832" s="2" t="s">
        <v>1566</v>
      </c>
      <c r="D832" s="2" t="s">
        <v>1567</v>
      </c>
      <c r="E832" s="4">
        <v>-112970.02</v>
      </c>
      <c r="F832" s="1">
        <v>1</v>
      </c>
    </row>
    <row r="833" spans="1:6" ht="15" thickBot="1" x14ac:dyDescent="0.3">
      <c r="A833" s="2" t="s">
        <v>4</v>
      </c>
      <c r="B833" s="2" t="s">
        <v>5</v>
      </c>
      <c r="C833" s="2" t="s">
        <v>1568</v>
      </c>
      <c r="D833" s="2" t="s">
        <v>1569</v>
      </c>
      <c r="E833" s="4">
        <v>-529277865.91000003</v>
      </c>
      <c r="F833" s="1">
        <v>1</v>
      </c>
    </row>
    <row r="834" spans="1:6" ht="15" thickBot="1" x14ac:dyDescent="0.3">
      <c r="A834" s="2" t="s">
        <v>4</v>
      </c>
      <c r="B834" s="2" t="s">
        <v>5</v>
      </c>
      <c r="C834" s="2" t="s">
        <v>1570</v>
      </c>
      <c r="D834" s="2" t="s">
        <v>1571</v>
      </c>
      <c r="E834" s="4">
        <v>2562211.71</v>
      </c>
      <c r="F834" s="1">
        <v>1</v>
      </c>
    </row>
    <row r="835" spans="1:6" ht="15" thickBot="1" x14ac:dyDescent="0.3">
      <c r="A835" s="2" t="s">
        <v>4</v>
      </c>
      <c r="B835" s="2" t="s">
        <v>5</v>
      </c>
      <c r="C835" s="2" t="s">
        <v>1572</v>
      </c>
      <c r="D835" s="2" t="s">
        <v>1573</v>
      </c>
      <c r="E835" s="4">
        <v>8436924.7599999998</v>
      </c>
      <c r="F835" s="1">
        <v>1</v>
      </c>
    </row>
    <row r="836" spans="1:6" ht="15" thickBot="1" x14ac:dyDescent="0.3">
      <c r="A836" s="2" t="s">
        <v>4</v>
      </c>
      <c r="B836" s="2" t="s">
        <v>5</v>
      </c>
      <c r="C836" s="2" t="s">
        <v>1574</v>
      </c>
      <c r="D836" s="2" t="s">
        <v>1575</v>
      </c>
      <c r="E836" s="4">
        <v>933350.75</v>
      </c>
      <c r="F836" s="1">
        <v>1</v>
      </c>
    </row>
    <row r="837" spans="1:6" ht="15" thickBot="1" x14ac:dyDescent="0.3">
      <c r="A837" s="2" t="s">
        <v>4</v>
      </c>
      <c r="B837" s="2" t="s">
        <v>5</v>
      </c>
      <c r="C837" s="2" t="s">
        <v>1576</v>
      </c>
      <c r="D837" s="2" t="s">
        <v>1577</v>
      </c>
      <c r="E837" s="4">
        <v>-36350095.390000001</v>
      </c>
      <c r="F837" s="1">
        <v>1</v>
      </c>
    </row>
    <row r="838" spans="1:6" ht="15" thickBot="1" x14ac:dyDescent="0.3">
      <c r="A838" s="2" t="s">
        <v>4</v>
      </c>
      <c r="B838" s="2" t="s">
        <v>5</v>
      </c>
      <c r="C838" s="2" t="s">
        <v>1578</v>
      </c>
      <c r="D838" s="2" t="s">
        <v>1579</v>
      </c>
      <c r="E838" s="4">
        <v>11338251.48</v>
      </c>
      <c r="F838" s="1">
        <v>1</v>
      </c>
    </row>
    <row r="839" spans="1:6" ht="15" thickBot="1" x14ac:dyDescent="0.3">
      <c r="A839" s="2" t="s">
        <v>4</v>
      </c>
      <c r="B839" s="2" t="s">
        <v>5</v>
      </c>
      <c r="C839" s="2" t="s">
        <v>1580</v>
      </c>
      <c r="D839" s="2" t="s">
        <v>1581</v>
      </c>
      <c r="E839" s="4">
        <v>-0.43</v>
      </c>
      <c r="F839" s="1">
        <v>1</v>
      </c>
    </row>
    <row r="840" spans="1:6" x14ac:dyDescent="0.25">
      <c r="A840" s="1" t="s">
        <v>4</v>
      </c>
      <c r="B840" s="1" t="s">
        <v>5</v>
      </c>
      <c r="C840" s="1" t="s">
        <v>6</v>
      </c>
      <c r="D840" s="1" t="s">
        <v>7</v>
      </c>
      <c r="E840" s="1">
        <v>287436.40999999997</v>
      </c>
      <c r="F840" s="1">
        <v>2</v>
      </c>
    </row>
    <row r="841" spans="1:6" x14ac:dyDescent="0.25">
      <c r="A841" s="1" t="s">
        <v>4</v>
      </c>
      <c r="B841" s="1" t="s">
        <v>5</v>
      </c>
      <c r="C841" s="1" t="s">
        <v>8</v>
      </c>
      <c r="D841" s="1" t="s">
        <v>9</v>
      </c>
      <c r="E841" s="1">
        <v>347017.74</v>
      </c>
      <c r="F841" s="1">
        <v>2</v>
      </c>
    </row>
    <row r="842" spans="1:6" x14ac:dyDescent="0.25">
      <c r="A842" s="1" t="s">
        <v>4</v>
      </c>
      <c r="B842" s="1" t="s">
        <v>5</v>
      </c>
      <c r="C842" s="1" t="s">
        <v>10</v>
      </c>
      <c r="D842" s="1" t="s">
        <v>11</v>
      </c>
      <c r="E842" s="1">
        <v>0</v>
      </c>
      <c r="F842" s="1">
        <v>2</v>
      </c>
    </row>
    <row r="843" spans="1:6" x14ac:dyDescent="0.25">
      <c r="A843" s="1" t="s">
        <v>4</v>
      </c>
      <c r="B843" s="1" t="s">
        <v>5</v>
      </c>
      <c r="C843" s="1" t="s">
        <v>12</v>
      </c>
      <c r="D843" s="1" t="s">
        <v>13</v>
      </c>
      <c r="E843" s="1">
        <v>0</v>
      </c>
      <c r="F843" s="1">
        <v>2</v>
      </c>
    </row>
    <row r="844" spans="1:6" x14ac:dyDescent="0.25">
      <c r="A844" s="1" t="s">
        <v>4</v>
      </c>
      <c r="B844" s="1" t="s">
        <v>5</v>
      </c>
      <c r="C844" s="1" t="s">
        <v>14</v>
      </c>
      <c r="D844" s="1" t="s">
        <v>15</v>
      </c>
      <c r="E844" s="1">
        <v>0</v>
      </c>
      <c r="F844" s="1">
        <v>2</v>
      </c>
    </row>
    <row r="845" spans="1:6" x14ac:dyDescent="0.25">
      <c r="A845" s="1" t="s">
        <v>4</v>
      </c>
      <c r="B845" s="1" t="s">
        <v>5</v>
      </c>
      <c r="C845" s="1" t="s">
        <v>16</v>
      </c>
      <c r="D845" s="1" t="s">
        <v>17</v>
      </c>
      <c r="E845" s="1">
        <v>0</v>
      </c>
      <c r="F845" s="1">
        <v>2</v>
      </c>
    </row>
    <row r="846" spans="1:6" x14ac:dyDescent="0.25">
      <c r="A846" s="1" t="s">
        <v>4</v>
      </c>
      <c r="B846" s="1" t="s">
        <v>5</v>
      </c>
      <c r="C846" s="1" t="s">
        <v>18</v>
      </c>
      <c r="D846" s="1" t="s">
        <v>19</v>
      </c>
      <c r="E846" s="1">
        <v>1621853.53</v>
      </c>
      <c r="F846" s="1">
        <v>2</v>
      </c>
    </row>
    <row r="847" spans="1:6" x14ac:dyDescent="0.25">
      <c r="A847" s="1" t="s">
        <v>4</v>
      </c>
      <c r="B847" s="1" t="s">
        <v>5</v>
      </c>
      <c r="C847" s="1" t="s">
        <v>20</v>
      </c>
      <c r="D847" s="1" t="s">
        <v>21</v>
      </c>
      <c r="E847" s="1">
        <v>0</v>
      </c>
      <c r="F847" s="1">
        <v>2</v>
      </c>
    </row>
    <row r="848" spans="1:6" x14ac:dyDescent="0.25">
      <c r="A848" s="1" t="s">
        <v>4</v>
      </c>
      <c r="B848" s="1" t="s">
        <v>5</v>
      </c>
      <c r="C848" s="1" t="s">
        <v>22</v>
      </c>
      <c r="D848" s="1" t="s">
        <v>23</v>
      </c>
      <c r="E848" s="1">
        <v>0</v>
      </c>
      <c r="F848" s="1">
        <v>2</v>
      </c>
    </row>
    <row r="849" spans="1:6" x14ac:dyDescent="0.25">
      <c r="A849" s="1" t="s">
        <v>4</v>
      </c>
      <c r="B849" s="1" t="s">
        <v>5</v>
      </c>
      <c r="C849" s="1" t="s">
        <v>24</v>
      </c>
      <c r="D849" s="1" t="s">
        <v>25</v>
      </c>
      <c r="E849" s="1">
        <v>40.26</v>
      </c>
      <c r="F849" s="1">
        <v>2</v>
      </c>
    </row>
    <row r="850" spans="1:6" x14ac:dyDescent="0.25">
      <c r="A850" s="1" t="s">
        <v>4</v>
      </c>
      <c r="B850" s="1" t="s">
        <v>5</v>
      </c>
      <c r="C850" s="1" t="s">
        <v>26</v>
      </c>
      <c r="D850" s="1" t="s">
        <v>27</v>
      </c>
      <c r="E850" s="1">
        <v>-1278291.8500000001</v>
      </c>
      <c r="F850" s="1">
        <v>2</v>
      </c>
    </row>
    <row r="851" spans="1:6" x14ac:dyDescent="0.25">
      <c r="A851" s="1" t="s">
        <v>4</v>
      </c>
      <c r="B851" s="1" t="s">
        <v>5</v>
      </c>
      <c r="C851" s="1" t="s">
        <v>28</v>
      </c>
      <c r="D851" s="1" t="s">
        <v>29</v>
      </c>
      <c r="E851" s="1">
        <v>-4191864.03</v>
      </c>
      <c r="F851" s="1">
        <v>2</v>
      </c>
    </row>
    <row r="852" spans="1:6" x14ac:dyDescent="0.25">
      <c r="A852" s="1" t="s">
        <v>4</v>
      </c>
      <c r="B852" s="1" t="s">
        <v>5</v>
      </c>
      <c r="C852" s="1" t="s">
        <v>30</v>
      </c>
      <c r="D852" s="1" t="s">
        <v>31</v>
      </c>
      <c r="E852" s="1">
        <v>241046.31</v>
      </c>
      <c r="F852" s="1">
        <v>2</v>
      </c>
    </row>
    <row r="853" spans="1:6" x14ac:dyDescent="0.25">
      <c r="A853" s="1" t="s">
        <v>4</v>
      </c>
      <c r="B853" s="1" t="s">
        <v>5</v>
      </c>
      <c r="C853" s="1" t="s">
        <v>32</v>
      </c>
      <c r="D853" s="1" t="s">
        <v>33</v>
      </c>
      <c r="E853" s="1">
        <v>-3902.61</v>
      </c>
      <c r="F853" s="1">
        <v>2</v>
      </c>
    </row>
    <row r="854" spans="1:6" x14ac:dyDescent="0.25">
      <c r="A854" s="1" t="s">
        <v>4</v>
      </c>
      <c r="B854" s="1" t="s">
        <v>5</v>
      </c>
      <c r="C854" s="1" t="s">
        <v>34</v>
      </c>
      <c r="D854" s="1" t="s">
        <v>35</v>
      </c>
      <c r="E854" s="1">
        <v>23777.78</v>
      </c>
      <c r="F854" s="1">
        <v>2</v>
      </c>
    </row>
    <row r="855" spans="1:6" x14ac:dyDescent="0.25">
      <c r="A855" s="1" t="s">
        <v>4</v>
      </c>
      <c r="B855" s="1" t="s">
        <v>5</v>
      </c>
      <c r="C855" s="1" t="s">
        <v>36</v>
      </c>
      <c r="D855" s="1" t="s">
        <v>37</v>
      </c>
      <c r="E855" s="1">
        <v>-532596.23</v>
      </c>
      <c r="F855" s="1">
        <v>2</v>
      </c>
    </row>
    <row r="856" spans="1:6" x14ac:dyDescent="0.25">
      <c r="A856" s="1" t="s">
        <v>4</v>
      </c>
      <c r="B856" s="1" t="s">
        <v>5</v>
      </c>
      <c r="C856" s="1" t="s">
        <v>38</v>
      </c>
      <c r="D856" s="1" t="s">
        <v>39</v>
      </c>
      <c r="E856" s="1">
        <v>1366.71</v>
      </c>
      <c r="F856" s="1">
        <v>2</v>
      </c>
    </row>
    <row r="857" spans="1:6" x14ac:dyDescent="0.25">
      <c r="A857" s="1" t="s">
        <v>4</v>
      </c>
      <c r="B857" s="1" t="s">
        <v>5</v>
      </c>
      <c r="C857" s="1" t="s">
        <v>40</v>
      </c>
      <c r="D857" s="1" t="s">
        <v>41</v>
      </c>
      <c r="E857" s="1">
        <v>9945535.5099999998</v>
      </c>
      <c r="F857" s="1">
        <v>2</v>
      </c>
    </row>
    <row r="858" spans="1:6" x14ac:dyDescent="0.25">
      <c r="A858" s="1" t="s">
        <v>4</v>
      </c>
      <c r="B858" s="1" t="s">
        <v>5</v>
      </c>
      <c r="C858" s="1" t="s">
        <v>42</v>
      </c>
      <c r="D858" s="1" t="s">
        <v>43</v>
      </c>
      <c r="E858" s="1">
        <v>4904639.3499999996</v>
      </c>
      <c r="F858" s="1">
        <v>2</v>
      </c>
    </row>
    <row r="859" spans="1:6" x14ac:dyDescent="0.25">
      <c r="A859" s="1" t="s">
        <v>4</v>
      </c>
      <c r="B859" s="1" t="s">
        <v>5</v>
      </c>
      <c r="C859" s="1" t="s">
        <v>44</v>
      </c>
      <c r="D859" s="1" t="s">
        <v>45</v>
      </c>
      <c r="E859" s="1">
        <v>348763.2</v>
      </c>
      <c r="F859" s="1">
        <v>2</v>
      </c>
    </row>
    <row r="860" spans="1:6" x14ac:dyDescent="0.25">
      <c r="A860" s="1" t="s">
        <v>4</v>
      </c>
      <c r="B860" s="1" t="s">
        <v>5</v>
      </c>
      <c r="C860" s="1" t="s">
        <v>46</v>
      </c>
      <c r="D860" s="1" t="s">
        <v>47</v>
      </c>
      <c r="E860" s="1">
        <v>3622593.93</v>
      </c>
      <c r="F860" s="1">
        <v>2</v>
      </c>
    </row>
    <row r="861" spans="1:6" x14ac:dyDescent="0.25">
      <c r="A861" s="1" t="s">
        <v>4</v>
      </c>
      <c r="B861" s="1" t="s">
        <v>5</v>
      </c>
      <c r="C861" s="1" t="s">
        <v>48</v>
      </c>
      <c r="D861" s="1" t="s">
        <v>49</v>
      </c>
      <c r="E861" s="1">
        <v>637</v>
      </c>
      <c r="F861" s="1">
        <v>2</v>
      </c>
    </row>
    <row r="862" spans="1:6" x14ac:dyDescent="0.25">
      <c r="A862" s="1" t="s">
        <v>4</v>
      </c>
      <c r="B862" s="1" t="s">
        <v>5</v>
      </c>
      <c r="C862" s="1" t="s">
        <v>50</v>
      </c>
      <c r="D862" s="1" t="s">
        <v>51</v>
      </c>
      <c r="E862" s="1">
        <v>300</v>
      </c>
      <c r="F862" s="1">
        <v>2</v>
      </c>
    </row>
    <row r="863" spans="1:6" x14ac:dyDescent="0.25">
      <c r="A863" s="1" t="s">
        <v>4</v>
      </c>
      <c r="B863" s="1" t="s">
        <v>5</v>
      </c>
      <c r="C863" s="1" t="s">
        <v>52</v>
      </c>
      <c r="D863" s="1" t="s">
        <v>53</v>
      </c>
      <c r="E863" s="1">
        <v>25000</v>
      </c>
      <c r="F863" s="1">
        <v>2</v>
      </c>
    </row>
    <row r="864" spans="1:6" x14ac:dyDescent="0.25">
      <c r="A864" s="1" t="s">
        <v>4</v>
      </c>
      <c r="B864" s="1" t="s">
        <v>5</v>
      </c>
      <c r="C864" s="1" t="s">
        <v>54</v>
      </c>
      <c r="D864" s="1" t="s">
        <v>55</v>
      </c>
      <c r="E864" s="1">
        <v>1900</v>
      </c>
      <c r="F864" s="1">
        <v>2</v>
      </c>
    </row>
    <row r="865" spans="1:6" x14ac:dyDescent="0.25">
      <c r="A865" s="1" t="s">
        <v>4</v>
      </c>
      <c r="B865" s="1" t="s">
        <v>5</v>
      </c>
      <c r="C865" s="1" t="s">
        <v>56</v>
      </c>
      <c r="D865" s="1" t="s">
        <v>55</v>
      </c>
      <c r="E865" s="1">
        <v>3000</v>
      </c>
      <c r="F865" s="1">
        <v>2</v>
      </c>
    </row>
    <row r="866" spans="1:6" x14ac:dyDescent="0.25">
      <c r="A866" s="1" t="s">
        <v>4</v>
      </c>
      <c r="B866" s="1" t="s">
        <v>5</v>
      </c>
      <c r="C866" s="1" t="s">
        <v>57</v>
      </c>
      <c r="D866" s="1" t="s">
        <v>58</v>
      </c>
      <c r="E866" s="1">
        <v>5000</v>
      </c>
      <c r="F866" s="1">
        <v>2</v>
      </c>
    </row>
    <row r="867" spans="1:6" x14ac:dyDescent="0.25">
      <c r="A867" s="1" t="s">
        <v>4</v>
      </c>
      <c r="B867" s="1" t="s">
        <v>5</v>
      </c>
      <c r="C867" s="1" t="s">
        <v>59</v>
      </c>
      <c r="D867" s="1" t="s">
        <v>60</v>
      </c>
      <c r="E867" s="1">
        <v>169000</v>
      </c>
      <c r="F867" s="1">
        <v>2</v>
      </c>
    </row>
    <row r="868" spans="1:6" x14ac:dyDescent="0.25">
      <c r="A868" s="1" t="s">
        <v>4</v>
      </c>
      <c r="B868" s="1" t="s">
        <v>5</v>
      </c>
      <c r="C868" s="1" t="s">
        <v>61</v>
      </c>
      <c r="D868" s="1" t="s">
        <v>62</v>
      </c>
      <c r="E868" s="1">
        <v>67330098.079999998</v>
      </c>
      <c r="F868" s="1">
        <v>2</v>
      </c>
    </row>
    <row r="869" spans="1:6" x14ac:dyDescent="0.25">
      <c r="A869" s="1" t="s">
        <v>4</v>
      </c>
      <c r="B869" s="1" t="s">
        <v>5</v>
      </c>
      <c r="C869" s="1" t="s">
        <v>63</v>
      </c>
      <c r="D869" s="1" t="s">
        <v>64</v>
      </c>
      <c r="E869" s="1">
        <v>-60670.64</v>
      </c>
      <c r="F869" s="1">
        <v>2</v>
      </c>
    </row>
    <row r="870" spans="1:6" x14ac:dyDescent="0.25">
      <c r="A870" s="1" t="s">
        <v>4</v>
      </c>
      <c r="B870" s="1" t="s">
        <v>5</v>
      </c>
      <c r="C870" s="1" t="s">
        <v>65</v>
      </c>
      <c r="D870" s="1" t="s">
        <v>66</v>
      </c>
      <c r="E870" s="1">
        <v>8784390.8100000005</v>
      </c>
      <c r="F870" s="1">
        <v>2</v>
      </c>
    </row>
    <row r="871" spans="1:6" x14ac:dyDescent="0.25">
      <c r="A871" s="1" t="s">
        <v>4</v>
      </c>
      <c r="B871" s="1" t="s">
        <v>5</v>
      </c>
      <c r="C871" s="1" t="s">
        <v>67</v>
      </c>
      <c r="D871" s="1" t="s">
        <v>68</v>
      </c>
      <c r="E871" s="1">
        <v>30982173.670000002</v>
      </c>
      <c r="F871" s="1">
        <v>2</v>
      </c>
    </row>
    <row r="872" spans="1:6" x14ac:dyDescent="0.25">
      <c r="A872" s="1" t="s">
        <v>4</v>
      </c>
      <c r="B872" s="1" t="s">
        <v>5</v>
      </c>
      <c r="C872" s="1" t="s">
        <v>69</v>
      </c>
      <c r="D872" s="1" t="s">
        <v>70</v>
      </c>
      <c r="E872" s="1">
        <v>3023951.09</v>
      </c>
      <c r="F872" s="1">
        <v>2</v>
      </c>
    </row>
    <row r="873" spans="1:6" x14ac:dyDescent="0.25">
      <c r="A873" s="1" t="s">
        <v>4</v>
      </c>
      <c r="B873" s="1" t="s">
        <v>5</v>
      </c>
      <c r="C873" s="1" t="s">
        <v>71</v>
      </c>
      <c r="D873" s="1" t="s">
        <v>72</v>
      </c>
      <c r="E873" s="1">
        <v>1343477.91</v>
      </c>
      <c r="F873" s="1">
        <v>2</v>
      </c>
    </row>
    <row r="874" spans="1:6" x14ac:dyDescent="0.25">
      <c r="A874" s="1" t="s">
        <v>4</v>
      </c>
      <c r="B874" s="1" t="s">
        <v>5</v>
      </c>
      <c r="C874" s="1" t="s">
        <v>73</v>
      </c>
      <c r="D874" s="1" t="s">
        <v>74</v>
      </c>
      <c r="E874" s="1">
        <v>6321987.9800000004</v>
      </c>
      <c r="F874" s="1">
        <v>2</v>
      </c>
    </row>
    <row r="875" spans="1:6" x14ac:dyDescent="0.25">
      <c r="A875" s="1" t="s">
        <v>4</v>
      </c>
      <c r="B875" s="1" t="s">
        <v>5</v>
      </c>
      <c r="C875" s="1" t="s">
        <v>75</v>
      </c>
      <c r="D875" s="1" t="s">
        <v>76</v>
      </c>
      <c r="E875" s="1">
        <v>750592.7</v>
      </c>
      <c r="F875" s="1">
        <v>2</v>
      </c>
    </row>
    <row r="876" spans="1:6" x14ac:dyDescent="0.25">
      <c r="A876" s="1" t="s">
        <v>4</v>
      </c>
      <c r="B876" s="1" t="s">
        <v>5</v>
      </c>
      <c r="C876" s="1" t="s">
        <v>77</v>
      </c>
      <c r="D876" s="1" t="s">
        <v>78</v>
      </c>
      <c r="E876" s="1">
        <v>7397.63</v>
      </c>
      <c r="F876" s="1">
        <v>2</v>
      </c>
    </row>
    <row r="877" spans="1:6" x14ac:dyDescent="0.25">
      <c r="A877" s="1" t="s">
        <v>4</v>
      </c>
      <c r="B877" s="1" t="s">
        <v>5</v>
      </c>
      <c r="C877" s="1" t="s">
        <v>79</v>
      </c>
      <c r="D877" s="1" t="s">
        <v>80</v>
      </c>
      <c r="E877" s="1">
        <v>-575.79999999999995</v>
      </c>
      <c r="F877" s="1">
        <v>2</v>
      </c>
    </row>
    <row r="878" spans="1:6" x14ac:dyDescent="0.25">
      <c r="A878" s="1" t="s">
        <v>4</v>
      </c>
      <c r="B878" s="1" t="s">
        <v>5</v>
      </c>
      <c r="C878" s="1" t="s">
        <v>81</v>
      </c>
      <c r="D878" s="1" t="s">
        <v>82</v>
      </c>
      <c r="E878" s="1">
        <v>1859343.93</v>
      </c>
      <c r="F878" s="1">
        <v>2</v>
      </c>
    </row>
    <row r="879" spans="1:6" x14ac:dyDescent="0.25">
      <c r="A879" s="1" t="s">
        <v>4</v>
      </c>
      <c r="B879" s="1" t="s">
        <v>5</v>
      </c>
      <c r="C879" s="1" t="s">
        <v>83</v>
      </c>
      <c r="D879" s="1" t="s">
        <v>84</v>
      </c>
      <c r="E879" s="1">
        <v>38.71</v>
      </c>
      <c r="F879" s="1">
        <v>2</v>
      </c>
    </row>
    <row r="880" spans="1:6" x14ac:dyDescent="0.25">
      <c r="A880" s="1" t="s">
        <v>4</v>
      </c>
      <c r="B880" s="1" t="s">
        <v>5</v>
      </c>
      <c r="C880" s="1" t="s">
        <v>85</v>
      </c>
      <c r="D880" s="1" t="s">
        <v>86</v>
      </c>
      <c r="E880" s="1">
        <v>2234451</v>
      </c>
      <c r="F880" s="1">
        <v>2</v>
      </c>
    </row>
    <row r="881" spans="1:6" x14ac:dyDescent="0.25">
      <c r="A881" s="1" t="s">
        <v>4</v>
      </c>
      <c r="B881" s="1" t="s">
        <v>5</v>
      </c>
      <c r="C881" s="1" t="s">
        <v>87</v>
      </c>
      <c r="D881" s="1" t="s">
        <v>88</v>
      </c>
      <c r="E881" s="1">
        <v>551148.35</v>
      </c>
      <c r="F881" s="1">
        <v>2</v>
      </c>
    </row>
    <row r="882" spans="1:6" x14ac:dyDescent="0.25">
      <c r="A882" s="1" t="s">
        <v>4</v>
      </c>
      <c r="B882" s="1" t="s">
        <v>5</v>
      </c>
      <c r="C882" s="1" t="s">
        <v>89</v>
      </c>
      <c r="D882" s="1" t="s">
        <v>90</v>
      </c>
      <c r="E882" s="1">
        <v>298618.61</v>
      </c>
      <c r="F882" s="1">
        <v>2</v>
      </c>
    </row>
    <row r="883" spans="1:6" x14ac:dyDescent="0.25">
      <c r="A883" s="1" t="s">
        <v>4</v>
      </c>
      <c r="B883" s="1" t="s">
        <v>5</v>
      </c>
      <c r="C883" s="1" t="s">
        <v>91</v>
      </c>
      <c r="D883" s="1" t="s">
        <v>92</v>
      </c>
      <c r="E883" s="1">
        <v>55731.82</v>
      </c>
      <c r="F883" s="1">
        <v>2</v>
      </c>
    </row>
    <row r="884" spans="1:6" x14ac:dyDescent="0.25">
      <c r="A884" s="1" t="s">
        <v>4</v>
      </c>
      <c r="B884" s="1" t="s">
        <v>5</v>
      </c>
      <c r="C884" s="1" t="s">
        <v>93</v>
      </c>
      <c r="D884" s="1" t="s">
        <v>94</v>
      </c>
      <c r="E884" s="1">
        <v>9553.8799999999992</v>
      </c>
      <c r="F884" s="1">
        <v>2</v>
      </c>
    </row>
    <row r="885" spans="1:6" x14ac:dyDescent="0.25">
      <c r="A885" s="1" t="s">
        <v>4</v>
      </c>
      <c r="B885" s="1" t="s">
        <v>5</v>
      </c>
      <c r="C885" s="1" t="s">
        <v>95</v>
      </c>
      <c r="D885" s="1" t="s">
        <v>96</v>
      </c>
      <c r="E885" s="1">
        <v>13175.74</v>
      </c>
      <c r="F885" s="1">
        <v>2</v>
      </c>
    </row>
    <row r="886" spans="1:6" x14ac:dyDescent="0.25">
      <c r="A886" s="1" t="s">
        <v>4</v>
      </c>
      <c r="B886" s="1" t="s">
        <v>5</v>
      </c>
      <c r="C886" s="1" t="s">
        <v>97</v>
      </c>
      <c r="D886" s="1" t="s">
        <v>98</v>
      </c>
      <c r="E886" s="1">
        <v>53551629.329999998</v>
      </c>
      <c r="F886" s="1">
        <v>2</v>
      </c>
    </row>
    <row r="887" spans="1:6" x14ac:dyDescent="0.25">
      <c r="A887" s="1" t="s">
        <v>4</v>
      </c>
      <c r="B887" s="1" t="s">
        <v>5</v>
      </c>
      <c r="C887" s="1" t="s">
        <v>99</v>
      </c>
      <c r="D887" s="1" t="s">
        <v>100</v>
      </c>
      <c r="E887" s="1">
        <v>-1638766.68</v>
      </c>
      <c r="F887" s="1">
        <v>2</v>
      </c>
    </row>
    <row r="888" spans="1:6" x14ac:dyDescent="0.25">
      <c r="A888" s="1" t="s">
        <v>4</v>
      </c>
      <c r="B888" s="1" t="s">
        <v>5</v>
      </c>
      <c r="C888" s="1" t="s">
        <v>101</v>
      </c>
      <c r="D888" s="1" t="s">
        <v>102</v>
      </c>
      <c r="E888" s="1">
        <v>279327.2</v>
      </c>
      <c r="F888" s="1">
        <v>2</v>
      </c>
    </row>
    <row r="889" spans="1:6" x14ac:dyDescent="0.25">
      <c r="A889" s="1" t="s">
        <v>4</v>
      </c>
      <c r="B889" s="1" t="s">
        <v>5</v>
      </c>
      <c r="C889" s="1" t="s">
        <v>103</v>
      </c>
      <c r="D889" s="1" t="s">
        <v>104</v>
      </c>
      <c r="E889" s="1">
        <v>45974.879999999997</v>
      </c>
      <c r="F889" s="1">
        <v>2</v>
      </c>
    </row>
    <row r="890" spans="1:6" x14ac:dyDescent="0.25">
      <c r="A890" s="1" t="s">
        <v>4</v>
      </c>
      <c r="B890" s="1" t="s">
        <v>5</v>
      </c>
      <c r="C890" s="1" t="s">
        <v>105</v>
      </c>
      <c r="D890" s="1" t="s">
        <v>106</v>
      </c>
      <c r="E890" s="1">
        <v>-1625339.09</v>
      </c>
      <c r="F890" s="1">
        <v>2</v>
      </c>
    </row>
    <row r="891" spans="1:6" x14ac:dyDescent="0.25">
      <c r="A891" s="1" t="s">
        <v>4</v>
      </c>
      <c r="B891" s="1" t="s">
        <v>5</v>
      </c>
      <c r="C891" s="1" t="s">
        <v>107</v>
      </c>
      <c r="D891" s="1" t="s">
        <v>108</v>
      </c>
      <c r="E891" s="1">
        <v>-206859.47</v>
      </c>
      <c r="F891" s="1">
        <v>2</v>
      </c>
    </row>
    <row r="892" spans="1:6" x14ac:dyDescent="0.25">
      <c r="A892" s="1" t="s">
        <v>4</v>
      </c>
      <c r="B892" s="1" t="s">
        <v>5</v>
      </c>
      <c r="C892" s="1" t="s">
        <v>109</v>
      </c>
      <c r="D892" s="1" t="s">
        <v>110</v>
      </c>
      <c r="E892" s="1">
        <v>-2018.32</v>
      </c>
      <c r="F892" s="1">
        <v>2</v>
      </c>
    </row>
    <row r="893" spans="1:6" x14ac:dyDescent="0.25">
      <c r="A893" s="1" t="s">
        <v>4</v>
      </c>
      <c r="B893" s="1" t="s">
        <v>5</v>
      </c>
      <c r="C893" s="1" t="s">
        <v>111</v>
      </c>
      <c r="D893" s="1" t="s">
        <v>112</v>
      </c>
      <c r="E893" s="1">
        <v>-67253.899999999994</v>
      </c>
      <c r="F893" s="1">
        <v>2</v>
      </c>
    </row>
    <row r="894" spans="1:6" x14ac:dyDescent="0.25">
      <c r="A894" s="1" t="s">
        <v>4</v>
      </c>
      <c r="B894" s="1" t="s">
        <v>5</v>
      </c>
      <c r="C894" s="1" t="s">
        <v>113</v>
      </c>
      <c r="D894" s="1" t="s">
        <v>114</v>
      </c>
      <c r="E894" s="1">
        <v>-51976.83</v>
      </c>
      <c r="F894" s="1">
        <v>2</v>
      </c>
    </row>
    <row r="895" spans="1:6" x14ac:dyDescent="0.25">
      <c r="A895" s="1" t="s">
        <v>4</v>
      </c>
      <c r="B895" s="1" t="s">
        <v>5</v>
      </c>
      <c r="C895" s="1" t="s">
        <v>115</v>
      </c>
      <c r="D895" s="1" t="s">
        <v>116</v>
      </c>
      <c r="E895" s="1">
        <v>1622.39</v>
      </c>
      <c r="F895" s="1">
        <v>2</v>
      </c>
    </row>
    <row r="896" spans="1:6" x14ac:dyDescent="0.25">
      <c r="A896" s="1" t="s">
        <v>4</v>
      </c>
      <c r="B896" s="1" t="s">
        <v>5</v>
      </c>
      <c r="C896" s="1" t="s">
        <v>117</v>
      </c>
      <c r="D896" s="1" t="s">
        <v>118</v>
      </c>
      <c r="E896" s="1">
        <v>-176708.84</v>
      </c>
      <c r="F896" s="1">
        <v>2</v>
      </c>
    </row>
    <row r="897" spans="1:6" x14ac:dyDescent="0.25">
      <c r="A897" s="1" t="s">
        <v>4</v>
      </c>
      <c r="B897" s="1" t="s">
        <v>5</v>
      </c>
      <c r="C897" s="1" t="s">
        <v>119</v>
      </c>
      <c r="D897" s="1" t="s">
        <v>120</v>
      </c>
      <c r="E897" s="1">
        <v>0</v>
      </c>
      <c r="F897" s="1">
        <v>2</v>
      </c>
    </row>
    <row r="898" spans="1:6" x14ac:dyDescent="0.25">
      <c r="A898" s="1" t="s">
        <v>4</v>
      </c>
      <c r="B898" s="1" t="s">
        <v>5</v>
      </c>
      <c r="C898" s="1" t="s">
        <v>121</v>
      </c>
      <c r="D898" s="1" t="s">
        <v>122</v>
      </c>
      <c r="E898" s="1">
        <v>2208426</v>
      </c>
      <c r="F898" s="1">
        <v>2</v>
      </c>
    </row>
    <row r="899" spans="1:6" x14ac:dyDescent="0.25">
      <c r="A899" s="1" t="s">
        <v>4</v>
      </c>
      <c r="B899" s="1" t="s">
        <v>5</v>
      </c>
      <c r="C899" s="1" t="s">
        <v>123</v>
      </c>
      <c r="D899" s="1" t="s">
        <v>124</v>
      </c>
      <c r="E899" s="1">
        <v>0</v>
      </c>
      <c r="F899" s="1">
        <v>2</v>
      </c>
    </row>
    <row r="900" spans="1:6" x14ac:dyDescent="0.25">
      <c r="A900" s="1" t="s">
        <v>4</v>
      </c>
      <c r="B900" s="1" t="s">
        <v>5</v>
      </c>
      <c r="C900" s="1" t="s">
        <v>125</v>
      </c>
      <c r="D900" s="1" t="s">
        <v>126</v>
      </c>
      <c r="E900" s="1">
        <v>7131059</v>
      </c>
      <c r="F900" s="1">
        <v>2</v>
      </c>
    </row>
    <row r="901" spans="1:6" x14ac:dyDescent="0.25">
      <c r="A901" s="1" t="s">
        <v>4</v>
      </c>
      <c r="B901" s="1" t="s">
        <v>5</v>
      </c>
      <c r="C901" s="1" t="s">
        <v>127</v>
      </c>
      <c r="D901" s="1" t="s">
        <v>128</v>
      </c>
      <c r="E901" s="1">
        <v>6027902.6500000004</v>
      </c>
      <c r="F901" s="1">
        <v>2</v>
      </c>
    </row>
    <row r="902" spans="1:6" x14ac:dyDescent="0.25">
      <c r="A902" s="1" t="s">
        <v>4</v>
      </c>
      <c r="B902" s="1" t="s">
        <v>5</v>
      </c>
      <c r="C902" s="1" t="s">
        <v>129</v>
      </c>
      <c r="D902" s="1" t="s">
        <v>130</v>
      </c>
      <c r="E902" s="1">
        <v>3259350</v>
      </c>
      <c r="F902" s="1">
        <v>2</v>
      </c>
    </row>
    <row r="903" spans="1:6" x14ac:dyDescent="0.25">
      <c r="A903" s="1" t="s">
        <v>4</v>
      </c>
      <c r="B903" s="1" t="s">
        <v>5</v>
      </c>
      <c r="C903" s="1" t="s">
        <v>131</v>
      </c>
      <c r="D903" s="1" t="s">
        <v>132</v>
      </c>
      <c r="E903" s="1">
        <v>1114419</v>
      </c>
      <c r="F903" s="1">
        <v>2</v>
      </c>
    </row>
    <row r="904" spans="1:6" x14ac:dyDescent="0.25">
      <c r="A904" s="1" t="s">
        <v>4</v>
      </c>
      <c r="B904" s="1" t="s">
        <v>5</v>
      </c>
      <c r="C904" s="1" t="s">
        <v>133</v>
      </c>
      <c r="D904" s="1" t="s">
        <v>134</v>
      </c>
      <c r="E904" s="1">
        <v>46937392.210000001</v>
      </c>
      <c r="F904" s="1">
        <v>2</v>
      </c>
    </row>
    <row r="905" spans="1:6" x14ac:dyDescent="0.25">
      <c r="A905" s="1" t="s">
        <v>4</v>
      </c>
      <c r="B905" s="1" t="s">
        <v>5</v>
      </c>
      <c r="C905" s="1" t="s">
        <v>135</v>
      </c>
      <c r="D905" s="1" t="s">
        <v>136</v>
      </c>
      <c r="E905" s="1">
        <v>1005400</v>
      </c>
      <c r="F905" s="1">
        <v>2</v>
      </c>
    </row>
    <row r="906" spans="1:6" x14ac:dyDescent="0.25">
      <c r="A906" s="1" t="s">
        <v>4</v>
      </c>
      <c r="B906" s="1" t="s">
        <v>5</v>
      </c>
      <c r="C906" s="1" t="s">
        <v>137</v>
      </c>
      <c r="D906" s="1" t="s">
        <v>138</v>
      </c>
      <c r="E906" s="1">
        <v>187051</v>
      </c>
      <c r="F906" s="1">
        <v>2</v>
      </c>
    </row>
    <row r="907" spans="1:6" x14ac:dyDescent="0.25">
      <c r="A907" s="1" t="s">
        <v>4</v>
      </c>
      <c r="B907" s="1" t="s">
        <v>5</v>
      </c>
      <c r="C907" s="1" t="s">
        <v>139</v>
      </c>
      <c r="D907" s="1" t="s">
        <v>140</v>
      </c>
      <c r="E907" s="1">
        <v>16489992.300000001</v>
      </c>
      <c r="F907" s="1">
        <v>2</v>
      </c>
    </row>
    <row r="908" spans="1:6" x14ac:dyDescent="0.25">
      <c r="A908" s="1" t="s">
        <v>4</v>
      </c>
      <c r="B908" s="1" t="s">
        <v>5</v>
      </c>
      <c r="C908" s="1" t="s">
        <v>141</v>
      </c>
      <c r="D908" s="1" t="s">
        <v>142</v>
      </c>
      <c r="E908" s="1">
        <v>2680489.42</v>
      </c>
      <c r="F908" s="1">
        <v>2</v>
      </c>
    </row>
    <row r="909" spans="1:6" x14ac:dyDescent="0.25">
      <c r="A909" s="1" t="s">
        <v>4</v>
      </c>
      <c r="B909" s="1" t="s">
        <v>5</v>
      </c>
      <c r="C909" s="1" t="s">
        <v>143</v>
      </c>
      <c r="D909" s="1" t="s">
        <v>144</v>
      </c>
      <c r="E909" s="1">
        <v>1141061.0900000001</v>
      </c>
      <c r="F909" s="1">
        <v>2</v>
      </c>
    </row>
    <row r="910" spans="1:6" x14ac:dyDescent="0.25">
      <c r="A910" s="1" t="s">
        <v>4</v>
      </c>
      <c r="B910" s="1" t="s">
        <v>5</v>
      </c>
      <c r="C910" s="1" t="s">
        <v>145</v>
      </c>
      <c r="D910" s="1" t="s">
        <v>146</v>
      </c>
      <c r="E910" s="1">
        <v>2342468.2999999998</v>
      </c>
      <c r="F910" s="1">
        <v>2</v>
      </c>
    </row>
    <row r="911" spans="1:6" x14ac:dyDescent="0.25">
      <c r="A911" s="1" t="s">
        <v>4</v>
      </c>
      <c r="B911" s="1" t="s">
        <v>5</v>
      </c>
      <c r="C911" s="1" t="s">
        <v>147</v>
      </c>
      <c r="D911" s="1" t="s">
        <v>148</v>
      </c>
      <c r="E911" s="1">
        <v>-8784390.8100000005</v>
      </c>
      <c r="F911" s="1">
        <v>2</v>
      </c>
    </row>
    <row r="912" spans="1:6" x14ac:dyDescent="0.25">
      <c r="A912" s="1" t="s">
        <v>4</v>
      </c>
      <c r="B912" s="1" t="s">
        <v>5</v>
      </c>
      <c r="C912" s="1" t="s">
        <v>149</v>
      </c>
      <c r="D912" s="1" t="s">
        <v>150</v>
      </c>
      <c r="E912" s="1">
        <v>18363249.879999999</v>
      </c>
      <c r="F912" s="1">
        <v>2</v>
      </c>
    </row>
    <row r="913" spans="1:6" x14ac:dyDescent="0.25">
      <c r="A913" s="1" t="s">
        <v>4</v>
      </c>
      <c r="B913" s="1" t="s">
        <v>5</v>
      </c>
      <c r="C913" s="1" t="s">
        <v>151</v>
      </c>
      <c r="D913" s="1" t="s">
        <v>152</v>
      </c>
      <c r="E913" s="1">
        <v>1097132.52</v>
      </c>
      <c r="F913" s="1">
        <v>2</v>
      </c>
    </row>
    <row r="914" spans="1:6" x14ac:dyDescent="0.25">
      <c r="A914" s="1" t="s">
        <v>4</v>
      </c>
      <c r="B914" s="1" t="s">
        <v>5</v>
      </c>
      <c r="C914" s="1" t="s">
        <v>153</v>
      </c>
      <c r="D914" s="1" t="s">
        <v>154</v>
      </c>
      <c r="E914" s="1">
        <v>178514.33</v>
      </c>
      <c r="F914" s="1">
        <v>2</v>
      </c>
    </row>
    <row r="915" spans="1:6" x14ac:dyDescent="0.25">
      <c r="A915" s="1" t="s">
        <v>4</v>
      </c>
      <c r="B915" s="1" t="s">
        <v>5</v>
      </c>
      <c r="C915" s="1" t="s">
        <v>155</v>
      </c>
      <c r="D915" s="1" t="s">
        <v>156</v>
      </c>
      <c r="E915" s="1">
        <v>12523.11</v>
      </c>
      <c r="F915" s="1">
        <v>2</v>
      </c>
    </row>
    <row r="916" spans="1:6" x14ac:dyDescent="0.25">
      <c r="A916" s="1" t="s">
        <v>4</v>
      </c>
      <c r="B916" s="1" t="s">
        <v>5</v>
      </c>
      <c r="C916" s="1" t="s">
        <v>157</v>
      </c>
      <c r="D916" s="1" t="s">
        <v>158</v>
      </c>
      <c r="E916" s="1">
        <v>63169.62</v>
      </c>
      <c r="F916" s="1">
        <v>2</v>
      </c>
    </row>
    <row r="917" spans="1:6" x14ac:dyDescent="0.25">
      <c r="A917" s="1" t="s">
        <v>4</v>
      </c>
      <c r="B917" s="1" t="s">
        <v>5</v>
      </c>
      <c r="C917" s="1" t="s">
        <v>1582</v>
      </c>
      <c r="D917" s="1" t="s">
        <v>1583</v>
      </c>
      <c r="E917" s="1">
        <v>227688</v>
      </c>
      <c r="F917" s="1">
        <v>2</v>
      </c>
    </row>
    <row r="918" spans="1:6" x14ac:dyDescent="0.25">
      <c r="A918" s="1" t="s">
        <v>4</v>
      </c>
      <c r="B918" s="1" t="s">
        <v>5</v>
      </c>
      <c r="C918" s="1" t="s">
        <v>1584</v>
      </c>
      <c r="D918" s="1" t="s">
        <v>1585</v>
      </c>
      <c r="E918" s="1">
        <v>240000</v>
      </c>
      <c r="F918" s="1">
        <v>2</v>
      </c>
    </row>
    <row r="919" spans="1:6" x14ac:dyDescent="0.25">
      <c r="A919" s="1" t="s">
        <v>4</v>
      </c>
      <c r="B919" s="1" t="s">
        <v>5</v>
      </c>
      <c r="C919" s="1" t="s">
        <v>159</v>
      </c>
      <c r="D919" s="1" t="s">
        <v>160</v>
      </c>
      <c r="E919" s="1">
        <v>0</v>
      </c>
      <c r="F919" s="1">
        <v>2</v>
      </c>
    </row>
    <row r="920" spans="1:6" x14ac:dyDescent="0.25">
      <c r="A920" s="1" t="s">
        <v>4</v>
      </c>
      <c r="B920" s="1" t="s">
        <v>5</v>
      </c>
      <c r="C920" s="1" t="s">
        <v>161</v>
      </c>
      <c r="D920" s="1" t="s">
        <v>162</v>
      </c>
      <c r="E920" s="1">
        <v>60323.24</v>
      </c>
      <c r="F920" s="1">
        <v>2</v>
      </c>
    </row>
    <row r="921" spans="1:6" x14ac:dyDescent="0.25">
      <c r="A921" s="1" t="s">
        <v>4</v>
      </c>
      <c r="B921" s="1" t="s">
        <v>5</v>
      </c>
      <c r="C921" s="1" t="s">
        <v>163</v>
      </c>
      <c r="D921" s="1" t="s">
        <v>164</v>
      </c>
      <c r="E921" s="1">
        <v>71075.37</v>
      </c>
      <c r="F921" s="1">
        <v>2</v>
      </c>
    </row>
    <row r="922" spans="1:6" x14ac:dyDescent="0.25">
      <c r="A922" s="1" t="s">
        <v>4</v>
      </c>
      <c r="B922" s="1" t="s">
        <v>5</v>
      </c>
      <c r="C922" s="1" t="s">
        <v>165</v>
      </c>
      <c r="D922" s="1" t="s">
        <v>166</v>
      </c>
      <c r="E922" s="1">
        <v>9635876</v>
      </c>
      <c r="F922" s="1">
        <v>2</v>
      </c>
    </row>
    <row r="923" spans="1:6" x14ac:dyDescent="0.25">
      <c r="A923" s="1" t="s">
        <v>4</v>
      </c>
      <c r="B923" s="1" t="s">
        <v>5</v>
      </c>
      <c r="C923" s="1" t="s">
        <v>167</v>
      </c>
      <c r="D923" s="1" t="s">
        <v>168</v>
      </c>
      <c r="E923" s="1">
        <v>988208.77</v>
      </c>
      <c r="F923" s="1">
        <v>2</v>
      </c>
    </row>
    <row r="924" spans="1:6" x14ac:dyDescent="0.25">
      <c r="A924" s="1" t="s">
        <v>4</v>
      </c>
      <c r="B924" s="1" t="s">
        <v>5</v>
      </c>
      <c r="C924" s="1" t="s">
        <v>169</v>
      </c>
      <c r="D924" s="1" t="s">
        <v>170</v>
      </c>
      <c r="E924" s="1">
        <v>226581.73</v>
      </c>
      <c r="F924" s="1">
        <v>2</v>
      </c>
    </row>
    <row r="925" spans="1:6" x14ac:dyDescent="0.25">
      <c r="A925" s="1" t="s">
        <v>4</v>
      </c>
      <c r="B925" s="1" t="s">
        <v>5</v>
      </c>
      <c r="C925" s="1" t="s">
        <v>171</v>
      </c>
      <c r="D925" s="1" t="s">
        <v>172</v>
      </c>
      <c r="E925" s="1">
        <v>5301524.66</v>
      </c>
      <c r="F925" s="1">
        <v>2</v>
      </c>
    </row>
    <row r="926" spans="1:6" x14ac:dyDescent="0.25">
      <c r="A926" s="1" t="s">
        <v>4</v>
      </c>
      <c r="B926" s="1" t="s">
        <v>5</v>
      </c>
      <c r="C926" s="1" t="s">
        <v>173</v>
      </c>
      <c r="D926" s="1" t="s">
        <v>174</v>
      </c>
      <c r="E926" s="1">
        <v>70766.75</v>
      </c>
      <c r="F926" s="1">
        <v>2</v>
      </c>
    </row>
    <row r="927" spans="1:6" x14ac:dyDescent="0.25">
      <c r="A927" s="1" t="s">
        <v>4</v>
      </c>
      <c r="B927" s="1" t="s">
        <v>5</v>
      </c>
      <c r="C927" s="1" t="s">
        <v>175</v>
      </c>
      <c r="D927" s="1" t="s">
        <v>176</v>
      </c>
      <c r="E927" s="1">
        <v>90648.82</v>
      </c>
      <c r="F927" s="1">
        <v>2</v>
      </c>
    </row>
    <row r="928" spans="1:6" x14ac:dyDescent="0.25">
      <c r="A928" s="1" t="s">
        <v>4</v>
      </c>
      <c r="B928" s="1" t="s">
        <v>5</v>
      </c>
      <c r="C928" s="1" t="s">
        <v>177</v>
      </c>
      <c r="D928" s="1" t="s">
        <v>178</v>
      </c>
      <c r="E928" s="1">
        <v>3598923.44</v>
      </c>
      <c r="F928" s="1">
        <v>2</v>
      </c>
    </row>
    <row r="929" spans="1:6" x14ac:dyDescent="0.25">
      <c r="A929" s="1" t="s">
        <v>4</v>
      </c>
      <c r="B929" s="1" t="s">
        <v>5</v>
      </c>
      <c r="C929" s="1" t="s">
        <v>179</v>
      </c>
      <c r="D929" s="1" t="s">
        <v>180</v>
      </c>
      <c r="E929" s="1">
        <v>39636</v>
      </c>
      <c r="F929" s="1">
        <v>2</v>
      </c>
    </row>
    <row r="930" spans="1:6" x14ac:dyDescent="0.25">
      <c r="A930" s="1" t="s">
        <v>4</v>
      </c>
      <c r="B930" s="1" t="s">
        <v>5</v>
      </c>
      <c r="C930" s="1" t="s">
        <v>181</v>
      </c>
      <c r="D930" s="1" t="s">
        <v>182</v>
      </c>
      <c r="E930" s="1">
        <v>24993.119999999999</v>
      </c>
      <c r="F930" s="1">
        <v>2</v>
      </c>
    </row>
    <row r="931" spans="1:6" x14ac:dyDescent="0.25">
      <c r="A931" s="1" t="s">
        <v>4</v>
      </c>
      <c r="B931" s="1" t="s">
        <v>5</v>
      </c>
      <c r="C931" s="1" t="s">
        <v>183</v>
      </c>
      <c r="D931" s="1" t="s">
        <v>184</v>
      </c>
      <c r="E931" s="1">
        <v>423627.15</v>
      </c>
      <c r="F931" s="1">
        <v>2</v>
      </c>
    </row>
    <row r="932" spans="1:6" x14ac:dyDescent="0.25">
      <c r="A932" s="1" t="s">
        <v>4</v>
      </c>
      <c r="B932" s="1" t="s">
        <v>5</v>
      </c>
      <c r="C932" s="1" t="s">
        <v>185</v>
      </c>
      <c r="D932" s="1" t="s">
        <v>186</v>
      </c>
      <c r="E932" s="1">
        <v>550888.44999999995</v>
      </c>
      <c r="F932" s="1">
        <v>2</v>
      </c>
    </row>
    <row r="933" spans="1:6" x14ac:dyDescent="0.25">
      <c r="A933" s="1" t="s">
        <v>4</v>
      </c>
      <c r="B933" s="1" t="s">
        <v>5</v>
      </c>
      <c r="C933" s="1" t="s">
        <v>187</v>
      </c>
      <c r="D933" s="1" t="s">
        <v>188</v>
      </c>
      <c r="E933" s="1">
        <v>242246.94</v>
      </c>
      <c r="F933" s="1">
        <v>2</v>
      </c>
    </row>
    <row r="934" spans="1:6" x14ac:dyDescent="0.25">
      <c r="A934" s="1" t="s">
        <v>4</v>
      </c>
      <c r="B934" s="1" t="s">
        <v>5</v>
      </c>
      <c r="C934" s="1" t="s">
        <v>189</v>
      </c>
      <c r="D934" s="1" t="s">
        <v>190</v>
      </c>
      <c r="E934" s="1">
        <v>359000</v>
      </c>
      <c r="F934" s="1">
        <v>2</v>
      </c>
    </row>
    <row r="935" spans="1:6" x14ac:dyDescent="0.25">
      <c r="A935" s="1" t="s">
        <v>4</v>
      </c>
      <c r="B935" s="1" t="s">
        <v>5</v>
      </c>
      <c r="C935" s="1" t="s">
        <v>191</v>
      </c>
      <c r="D935" s="1" t="s">
        <v>192</v>
      </c>
      <c r="E935" s="1">
        <v>1831708.63</v>
      </c>
      <c r="F935" s="1">
        <v>2</v>
      </c>
    </row>
    <row r="936" spans="1:6" x14ac:dyDescent="0.25">
      <c r="A936" s="1" t="s">
        <v>4</v>
      </c>
      <c r="B936" s="1" t="s">
        <v>5</v>
      </c>
      <c r="C936" s="1" t="s">
        <v>193</v>
      </c>
      <c r="D936" s="1" t="s">
        <v>194</v>
      </c>
      <c r="E936" s="1">
        <v>1492168.3</v>
      </c>
      <c r="F936" s="1">
        <v>2</v>
      </c>
    </row>
    <row r="937" spans="1:6" x14ac:dyDescent="0.25">
      <c r="A937" s="1" t="s">
        <v>4</v>
      </c>
      <c r="B937" s="1" t="s">
        <v>5</v>
      </c>
      <c r="C937" s="1" t="s">
        <v>195</v>
      </c>
      <c r="D937" s="1" t="s">
        <v>196</v>
      </c>
      <c r="E937" s="1">
        <v>2085620.37</v>
      </c>
      <c r="F937" s="1">
        <v>2</v>
      </c>
    </row>
    <row r="938" spans="1:6" x14ac:dyDescent="0.25">
      <c r="A938" s="1" t="s">
        <v>4</v>
      </c>
      <c r="B938" s="1" t="s">
        <v>5</v>
      </c>
      <c r="C938" s="1" t="s">
        <v>197</v>
      </c>
      <c r="D938" s="1" t="s">
        <v>198</v>
      </c>
      <c r="E938" s="1">
        <v>7832419.7699999996</v>
      </c>
      <c r="F938" s="1">
        <v>2</v>
      </c>
    </row>
    <row r="939" spans="1:6" x14ac:dyDescent="0.25">
      <c r="A939" s="1" t="s">
        <v>4</v>
      </c>
      <c r="B939" s="1" t="s">
        <v>5</v>
      </c>
      <c r="C939" s="1" t="s">
        <v>199</v>
      </c>
      <c r="D939" s="1" t="s">
        <v>200</v>
      </c>
      <c r="E939" s="1">
        <v>677227.35</v>
      </c>
      <c r="F939" s="1">
        <v>2</v>
      </c>
    </row>
    <row r="940" spans="1:6" x14ac:dyDescent="0.25">
      <c r="A940" s="1" t="s">
        <v>4</v>
      </c>
      <c r="B940" s="1" t="s">
        <v>5</v>
      </c>
      <c r="C940" s="1" t="s">
        <v>201</v>
      </c>
      <c r="D940" s="1" t="s">
        <v>202</v>
      </c>
      <c r="E940" s="1">
        <v>5008639.17</v>
      </c>
      <c r="F940" s="1">
        <v>2</v>
      </c>
    </row>
    <row r="941" spans="1:6" x14ac:dyDescent="0.25">
      <c r="A941" s="1" t="s">
        <v>4</v>
      </c>
      <c r="B941" s="1" t="s">
        <v>5</v>
      </c>
      <c r="C941" s="1" t="s">
        <v>203</v>
      </c>
      <c r="D941" s="1" t="s">
        <v>204</v>
      </c>
      <c r="E941" s="1">
        <v>2764218002.1399999</v>
      </c>
      <c r="F941" s="1">
        <v>2</v>
      </c>
    </row>
    <row r="942" spans="1:6" x14ac:dyDescent="0.25">
      <c r="A942" s="1" t="s">
        <v>4</v>
      </c>
      <c r="B942" s="1" t="s">
        <v>5</v>
      </c>
      <c r="C942" s="1" t="s">
        <v>205</v>
      </c>
      <c r="D942" s="1" t="s">
        <v>206</v>
      </c>
      <c r="E942" s="1">
        <v>146134889.12</v>
      </c>
      <c r="F942" s="1">
        <v>2</v>
      </c>
    </row>
    <row r="943" spans="1:6" x14ac:dyDescent="0.25">
      <c r="A943" s="1" t="s">
        <v>4</v>
      </c>
      <c r="B943" s="1" t="s">
        <v>5</v>
      </c>
      <c r="C943" s="1" t="s">
        <v>207</v>
      </c>
      <c r="D943" s="1" t="s">
        <v>208</v>
      </c>
      <c r="E943" s="1">
        <v>827502.89</v>
      </c>
      <c r="F943" s="1">
        <v>2</v>
      </c>
    </row>
    <row r="944" spans="1:6" x14ac:dyDescent="0.25">
      <c r="A944" s="1" t="s">
        <v>4</v>
      </c>
      <c r="B944" s="1" t="s">
        <v>5</v>
      </c>
      <c r="C944" s="1" t="s">
        <v>209</v>
      </c>
      <c r="D944" s="1" t="s">
        <v>210</v>
      </c>
      <c r="E944" s="1">
        <v>-1162110.4099999999</v>
      </c>
      <c r="F944" s="1">
        <v>2</v>
      </c>
    </row>
    <row r="945" spans="1:6" x14ac:dyDescent="0.25">
      <c r="A945" s="1" t="s">
        <v>4</v>
      </c>
      <c r="B945" s="1" t="s">
        <v>5</v>
      </c>
      <c r="C945" s="1" t="s">
        <v>211</v>
      </c>
      <c r="D945" s="1" t="s">
        <v>212</v>
      </c>
      <c r="E945" s="1">
        <v>-148773000</v>
      </c>
      <c r="F945" s="1">
        <v>2</v>
      </c>
    </row>
    <row r="946" spans="1:6" x14ac:dyDescent="0.25">
      <c r="A946" s="1" t="s">
        <v>4</v>
      </c>
      <c r="B946" s="1" t="s">
        <v>5</v>
      </c>
      <c r="C946" s="1" t="s">
        <v>213</v>
      </c>
      <c r="D946" s="1" t="s">
        <v>214</v>
      </c>
      <c r="E946" s="1">
        <v>970068.12</v>
      </c>
      <c r="F946" s="1">
        <v>2</v>
      </c>
    </row>
    <row r="947" spans="1:6" x14ac:dyDescent="0.25">
      <c r="A947" s="1" t="s">
        <v>4</v>
      </c>
      <c r="B947" s="1" t="s">
        <v>5</v>
      </c>
      <c r="C947" s="1" t="s">
        <v>215</v>
      </c>
      <c r="D947" s="1" t="s">
        <v>216</v>
      </c>
      <c r="E947" s="1">
        <v>940178325.23000002</v>
      </c>
      <c r="F947" s="1">
        <v>2</v>
      </c>
    </row>
    <row r="948" spans="1:6" x14ac:dyDescent="0.25">
      <c r="A948" s="1" t="s">
        <v>4</v>
      </c>
      <c r="B948" s="1" t="s">
        <v>5</v>
      </c>
      <c r="C948" s="1" t="s">
        <v>217</v>
      </c>
      <c r="D948" s="1" t="s">
        <v>218</v>
      </c>
      <c r="E948" s="1">
        <v>2465787.5</v>
      </c>
      <c r="F948" s="1">
        <v>2</v>
      </c>
    </row>
    <row r="949" spans="1:6" x14ac:dyDescent="0.25">
      <c r="A949" s="1" t="s">
        <v>4</v>
      </c>
      <c r="B949" s="1" t="s">
        <v>5</v>
      </c>
      <c r="C949" s="1" t="s">
        <v>219</v>
      </c>
      <c r="D949" s="1" t="s">
        <v>220</v>
      </c>
      <c r="E949" s="1">
        <v>1973131.94</v>
      </c>
      <c r="F949" s="1">
        <v>2</v>
      </c>
    </row>
    <row r="950" spans="1:6" x14ac:dyDescent="0.25">
      <c r="A950" s="1" t="s">
        <v>4</v>
      </c>
      <c r="B950" s="1" t="s">
        <v>5</v>
      </c>
      <c r="C950" s="1" t="s">
        <v>221</v>
      </c>
      <c r="D950" s="1" t="s">
        <v>222</v>
      </c>
      <c r="E950" s="1">
        <v>0</v>
      </c>
      <c r="F950" s="1">
        <v>2</v>
      </c>
    </row>
    <row r="951" spans="1:6" x14ac:dyDescent="0.25">
      <c r="A951" s="1" t="s">
        <v>4</v>
      </c>
      <c r="B951" s="1" t="s">
        <v>5</v>
      </c>
      <c r="C951" s="1" t="s">
        <v>223</v>
      </c>
      <c r="D951" s="1" t="s">
        <v>224</v>
      </c>
      <c r="E951" s="1">
        <v>-153.31</v>
      </c>
      <c r="F951" s="1">
        <v>2</v>
      </c>
    </row>
    <row r="952" spans="1:6" x14ac:dyDescent="0.25">
      <c r="A952" s="1" t="s">
        <v>4</v>
      </c>
      <c r="B952" s="1" t="s">
        <v>5</v>
      </c>
      <c r="C952" s="1" t="s">
        <v>225</v>
      </c>
      <c r="D952" s="1" t="s">
        <v>226</v>
      </c>
      <c r="E952" s="1">
        <v>156043086.06</v>
      </c>
      <c r="F952" s="1">
        <v>2</v>
      </c>
    </row>
    <row r="953" spans="1:6" x14ac:dyDescent="0.25">
      <c r="A953" s="1" t="s">
        <v>4</v>
      </c>
      <c r="B953" s="1" t="s">
        <v>5</v>
      </c>
      <c r="C953" s="1" t="s">
        <v>227</v>
      </c>
      <c r="D953" s="1" t="s">
        <v>228</v>
      </c>
      <c r="E953" s="1">
        <v>4513899.24</v>
      </c>
      <c r="F953" s="1">
        <v>2</v>
      </c>
    </row>
    <row r="954" spans="1:6" x14ac:dyDescent="0.25">
      <c r="A954" s="1" t="s">
        <v>4</v>
      </c>
      <c r="B954" s="1" t="s">
        <v>5</v>
      </c>
      <c r="C954" s="1" t="s">
        <v>229</v>
      </c>
      <c r="D954" s="1" t="s">
        <v>230</v>
      </c>
      <c r="E954" s="1">
        <v>6660213.9900000002</v>
      </c>
      <c r="F954" s="1">
        <v>2</v>
      </c>
    </row>
    <row r="955" spans="1:6" x14ac:dyDescent="0.25">
      <c r="A955" s="1" t="s">
        <v>4</v>
      </c>
      <c r="B955" s="1" t="s">
        <v>5</v>
      </c>
      <c r="C955" s="1" t="s">
        <v>231</v>
      </c>
      <c r="D955" s="1" t="s">
        <v>232</v>
      </c>
      <c r="E955" s="1">
        <v>1111928.98</v>
      </c>
      <c r="F955" s="1">
        <v>2</v>
      </c>
    </row>
    <row r="956" spans="1:6" x14ac:dyDescent="0.25">
      <c r="A956" s="1" t="s">
        <v>4</v>
      </c>
      <c r="B956" s="1" t="s">
        <v>5</v>
      </c>
      <c r="C956" s="1" t="s">
        <v>233</v>
      </c>
      <c r="D956" s="1" t="s">
        <v>234</v>
      </c>
      <c r="E956" s="1">
        <v>2691335.28</v>
      </c>
      <c r="F956" s="1">
        <v>2</v>
      </c>
    </row>
    <row r="957" spans="1:6" x14ac:dyDescent="0.25">
      <c r="A957" s="1" t="s">
        <v>4</v>
      </c>
      <c r="B957" s="1" t="s">
        <v>5</v>
      </c>
      <c r="C957" s="1" t="s">
        <v>235</v>
      </c>
      <c r="D957" s="1" t="s">
        <v>236</v>
      </c>
      <c r="E957" s="1">
        <v>8001510.9199999999</v>
      </c>
      <c r="F957" s="1">
        <v>2</v>
      </c>
    </row>
    <row r="958" spans="1:6" x14ac:dyDescent="0.25">
      <c r="A958" s="1" t="s">
        <v>4</v>
      </c>
      <c r="B958" s="1" t="s">
        <v>5</v>
      </c>
      <c r="C958" s="1" t="s">
        <v>237</v>
      </c>
      <c r="D958" s="1" t="s">
        <v>238</v>
      </c>
      <c r="E958" s="1">
        <v>1243759.1299999999</v>
      </c>
      <c r="F958" s="1">
        <v>2</v>
      </c>
    </row>
    <row r="959" spans="1:6" x14ac:dyDescent="0.25">
      <c r="A959" s="1" t="s">
        <v>4</v>
      </c>
      <c r="B959" s="1" t="s">
        <v>5</v>
      </c>
      <c r="C959" s="1" t="s">
        <v>239</v>
      </c>
      <c r="D959" s="1" t="s">
        <v>240</v>
      </c>
      <c r="E959" s="1">
        <v>1169762.17</v>
      </c>
      <c r="F959" s="1">
        <v>2</v>
      </c>
    </row>
    <row r="960" spans="1:6" x14ac:dyDescent="0.25">
      <c r="A960" s="1" t="s">
        <v>4</v>
      </c>
      <c r="B960" s="1" t="s">
        <v>5</v>
      </c>
      <c r="C960" s="1" t="s">
        <v>241</v>
      </c>
      <c r="D960" s="1" t="s">
        <v>242</v>
      </c>
      <c r="E960" s="1">
        <v>12828.79</v>
      </c>
      <c r="F960" s="1">
        <v>2</v>
      </c>
    </row>
    <row r="961" spans="1:6" x14ac:dyDescent="0.25">
      <c r="A961" s="1" t="s">
        <v>4</v>
      </c>
      <c r="B961" s="1" t="s">
        <v>5</v>
      </c>
      <c r="C961" s="1" t="s">
        <v>243</v>
      </c>
      <c r="D961" s="1" t="s">
        <v>244</v>
      </c>
      <c r="E961" s="1">
        <v>1946033.46</v>
      </c>
      <c r="F961" s="1">
        <v>2</v>
      </c>
    </row>
    <row r="962" spans="1:6" x14ac:dyDescent="0.25">
      <c r="A962" s="1" t="s">
        <v>4</v>
      </c>
      <c r="B962" s="1" t="s">
        <v>5</v>
      </c>
      <c r="C962" s="1" t="s">
        <v>245</v>
      </c>
      <c r="D962" s="1" t="s">
        <v>246</v>
      </c>
      <c r="E962" s="1">
        <v>125101.86</v>
      </c>
      <c r="F962" s="1">
        <v>2</v>
      </c>
    </row>
    <row r="963" spans="1:6" x14ac:dyDescent="0.25">
      <c r="A963" s="1" t="s">
        <v>4</v>
      </c>
      <c r="B963" s="1" t="s">
        <v>5</v>
      </c>
      <c r="C963" s="1" t="s">
        <v>247</v>
      </c>
      <c r="D963" s="1" t="s">
        <v>248</v>
      </c>
      <c r="E963" s="1">
        <v>5874278.8099999996</v>
      </c>
      <c r="F963" s="1">
        <v>2</v>
      </c>
    </row>
    <row r="964" spans="1:6" x14ac:dyDescent="0.25">
      <c r="A964" s="1" t="s">
        <v>4</v>
      </c>
      <c r="B964" s="1" t="s">
        <v>5</v>
      </c>
      <c r="C964" s="1" t="s">
        <v>249</v>
      </c>
      <c r="D964" s="1" t="s">
        <v>250</v>
      </c>
      <c r="E964" s="1">
        <v>64906.32</v>
      </c>
      <c r="F964" s="1">
        <v>2</v>
      </c>
    </row>
    <row r="965" spans="1:6" x14ac:dyDescent="0.25">
      <c r="A965" s="1" t="s">
        <v>4</v>
      </c>
      <c r="B965" s="1" t="s">
        <v>5</v>
      </c>
      <c r="C965" s="1" t="s">
        <v>251</v>
      </c>
      <c r="D965" s="1" t="s">
        <v>252</v>
      </c>
      <c r="E965" s="1">
        <v>56891105.25</v>
      </c>
      <c r="F965" s="1">
        <v>2</v>
      </c>
    </row>
    <row r="966" spans="1:6" x14ac:dyDescent="0.25">
      <c r="A966" s="1" t="s">
        <v>4</v>
      </c>
      <c r="B966" s="1" t="s">
        <v>5</v>
      </c>
      <c r="C966" s="1" t="s">
        <v>253</v>
      </c>
      <c r="D966" s="1" t="s">
        <v>254</v>
      </c>
      <c r="E966" s="1">
        <v>438739</v>
      </c>
      <c r="F966" s="1">
        <v>2</v>
      </c>
    </row>
    <row r="967" spans="1:6" x14ac:dyDescent="0.25">
      <c r="A967" s="1" t="s">
        <v>4</v>
      </c>
      <c r="B967" s="1" t="s">
        <v>5</v>
      </c>
      <c r="C967" s="1" t="s">
        <v>255</v>
      </c>
      <c r="D967" s="1" t="s">
        <v>256</v>
      </c>
      <c r="E967" s="1">
        <v>475081.66</v>
      </c>
      <c r="F967" s="1">
        <v>2</v>
      </c>
    </row>
    <row r="968" spans="1:6" x14ac:dyDescent="0.25">
      <c r="A968" s="1" t="s">
        <v>4</v>
      </c>
      <c r="B968" s="1" t="s">
        <v>5</v>
      </c>
      <c r="C968" s="1" t="s">
        <v>257</v>
      </c>
      <c r="D968" s="1" t="s">
        <v>258</v>
      </c>
      <c r="E968" s="1">
        <v>3507589.83</v>
      </c>
      <c r="F968" s="1">
        <v>2</v>
      </c>
    </row>
    <row r="969" spans="1:6" x14ac:dyDescent="0.25">
      <c r="A969" s="1" t="s">
        <v>4</v>
      </c>
      <c r="B969" s="1" t="s">
        <v>5</v>
      </c>
      <c r="C969" s="1" t="s">
        <v>259</v>
      </c>
      <c r="D969" s="1" t="s">
        <v>260</v>
      </c>
      <c r="E969" s="1">
        <v>5002380.37</v>
      </c>
      <c r="F969" s="1">
        <v>2</v>
      </c>
    </row>
    <row r="970" spans="1:6" x14ac:dyDescent="0.25">
      <c r="A970" s="1" t="s">
        <v>4</v>
      </c>
      <c r="B970" s="1" t="s">
        <v>5</v>
      </c>
      <c r="C970" s="1" t="s">
        <v>261</v>
      </c>
      <c r="D970" s="1" t="s">
        <v>262</v>
      </c>
      <c r="E970" s="1">
        <v>55945095.670000002</v>
      </c>
      <c r="F970" s="1">
        <v>2</v>
      </c>
    </row>
    <row r="971" spans="1:6" x14ac:dyDescent="0.25">
      <c r="A971" s="1" t="s">
        <v>4</v>
      </c>
      <c r="B971" s="1" t="s">
        <v>5</v>
      </c>
      <c r="C971" s="1" t="s">
        <v>263</v>
      </c>
      <c r="D971" s="1" t="s">
        <v>264</v>
      </c>
      <c r="E971" s="1">
        <v>10328901.779999999</v>
      </c>
      <c r="F971" s="1">
        <v>2</v>
      </c>
    </row>
    <row r="972" spans="1:6" x14ac:dyDescent="0.25">
      <c r="A972" s="1" t="s">
        <v>4</v>
      </c>
      <c r="B972" s="1" t="s">
        <v>5</v>
      </c>
      <c r="C972" s="1" t="s">
        <v>265</v>
      </c>
      <c r="D972" s="1" t="s">
        <v>266</v>
      </c>
      <c r="E972" s="1">
        <v>58273.97</v>
      </c>
      <c r="F972" s="1">
        <v>2</v>
      </c>
    </row>
    <row r="973" spans="1:6" x14ac:dyDescent="0.25">
      <c r="A973" s="1" t="s">
        <v>4</v>
      </c>
      <c r="B973" s="1" t="s">
        <v>5</v>
      </c>
      <c r="C973" s="1" t="s">
        <v>267</v>
      </c>
      <c r="D973" s="1" t="s">
        <v>268</v>
      </c>
      <c r="E973" s="1">
        <v>-772237.55</v>
      </c>
      <c r="F973" s="1">
        <v>2</v>
      </c>
    </row>
    <row r="974" spans="1:6" x14ac:dyDescent="0.25">
      <c r="A974" s="1" t="s">
        <v>4</v>
      </c>
      <c r="B974" s="1" t="s">
        <v>5</v>
      </c>
      <c r="C974" s="1" t="s">
        <v>269</v>
      </c>
      <c r="D974" s="1" t="s">
        <v>270</v>
      </c>
      <c r="E974" s="1">
        <v>183118.92</v>
      </c>
      <c r="F974" s="1">
        <v>2</v>
      </c>
    </row>
    <row r="975" spans="1:6" x14ac:dyDescent="0.25">
      <c r="A975" s="1" t="s">
        <v>4</v>
      </c>
      <c r="B975" s="1" t="s">
        <v>5</v>
      </c>
      <c r="C975" s="1" t="s">
        <v>271</v>
      </c>
      <c r="D975" s="1" t="s">
        <v>272</v>
      </c>
      <c r="E975" s="1">
        <v>4137953.2</v>
      </c>
      <c r="F975" s="1">
        <v>2</v>
      </c>
    </row>
    <row r="976" spans="1:6" x14ac:dyDescent="0.25">
      <c r="A976" s="1" t="s">
        <v>4</v>
      </c>
      <c r="B976" s="1" t="s">
        <v>5</v>
      </c>
      <c r="C976" s="1" t="s">
        <v>273</v>
      </c>
      <c r="D976" s="1" t="s">
        <v>274</v>
      </c>
      <c r="E976" s="1">
        <v>77277696.900000006</v>
      </c>
      <c r="F976" s="1">
        <v>2</v>
      </c>
    </row>
    <row r="977" spans="1:6" x14ac:dyDescent="0.25">
      <c r="A977" s="1" t="s">
        <v>4</v>
      </c>
      <c r="B977" s="1" t="s">
        <v>5</v>
      </c>
      <c r="C977" s="1" t="s">
        <v>275</v>
      </c>
      <c r="D977" s="1" t="s">
        <v>276</v>
      </c>
      <c r="E977" s="1">
        <v>-1239198115.26</v>
      </c>
      <c r="F977" s="1">
        <v>2</v>
      </c>
    </row>
    <row r="978" spans="1:6" x14ac:dyDescent="0.25">
      <c r="A978" s="1" t="s">
        <v>4</v>
      </c>
      <c r="B978" s="1" t="s">
        <v>5</v>
      </c>
      <c r="C978" s="1" t="s">
        <v>277</v>
      </c>
      <c r="D978" s="1" t="s">
        <v>278</v>
      </c>
      <c r="E978" s="1">
        <v>-22190514.690000001</v>
      </c>
      <c r="F978" s="1">
        <v>2</v>
      </c>
    </row>
    <row r="979" spans="1:6" x14ac:dyDescent="0.25">
      <c r="A979" s="1" t="s">
        <v>4</v>
      </c>
      <c r="B979" s="1" t="s">
        <v>5</v>
      </c>
      <c r="C979" s="1" t="s">
        <v>279</v>
      </c>
      <c r="D979" s="1" t="s">
        <v>280</v>
      </c>
      <c r="E979" s="1">
        <v>4971518.72</v>
      </c>
      <c r="F979" s="1">
        <v>2</v>
      </c>
    </row>
    <row r="980" spans="1:6" x14ac:dyDescent="0.25">
      <c r="A980" s="1" t="s">
        <v>4</v>
      </c>
      <c r="B980" s="1" t="s">
        <v>5</v>
      </c>
      <c r="C980" s="1" t="s">
        <v>281</v>
      </c>
      <c r="D980" s="1" t="s">
        <v>282</v>
      </c>
      <c r="E980" s="1">
        <v>1411104.64</v>
      </c>
      <c r="F980" s="1">
        <v>2</v>
      </c>
    </row>
    <row r="981" spans="1:6" x14ac:dyDescent="0.25">
      <c r="A981" s="1" t="s">
        <v>4</v>
      </c>
      <c r="B981" s="1" t="s">
        <v>5</v>
      </c>
      <c r="C981" s="1" t="s">
        <v>283</v>
      </c>
      <c r="D981" s="1" t="s">
        <v>284</v>
      </c>
      <c r="E981" s="1">
        <v>-3597481.71</v>
      </c>
      <c r="F981" s="1">
        <v>2</v>
      </c>
    </row>
    <row r="982" spans="1:6" x14ac:dyDescent="0.25">
      <c r="A982" s="1" t="s">
        <v>4</v>
      </c>
      <c r="B982" s="1" t="s">
        <v>5</v>
      </c>
      <c r="C982" s="1" t="s">
        <v>285</v>
      </c>
      <c r="D982" s="1" t="s">
        <v>286</v>
      </c>
      <c r="E982" s="1">
        <v>-9018556.6600000001</v>
      </c>
      <c r="F982" s="1">
        <v>2</v>
      </c>
    </row>
    <row r="983" spans="1:6" x14ac:dyDescent="0.25">
      <c r="A983" s="1" t="s">
        <v>4</v>
      </c>
      <c r="B983" s="1" t="s">
        <v>5</v>
      </c>
      <c r="C983" s="1" t="s">
        <v>287</v>
      </c>
      <c r="D983" s="1" t="s">
        <v>288</v>
      </c>
      <c r="E983" s="1">
        <v>-17421.02</v>
      </c>
      <c r="F983" s="1">
        <v>2</v>
      </c>
    </row>
    <row r="984" spans="1:6" x14ac:dyDescent="0.25">
      <c r="A984" s="1" t="s">
        <v>4</v>
      </c>
      <c r="B984" s="1" t="s">
        <v>5</v>
      </c>
      <c r="C984" s="1" t="s">
        <v>289</v>
      </c>
      <c r="D984" s="1" t="s">
        <v>290</v>
      </c>
      <c r="E984" s="1">
        <v>202000</v>
      </c>
      <c r="F984" s="1">
        <v>2</v>
      </c>
    </row>
    <row r="985" spans="1:6" x14ac:dyDescent="0.25">
      <c r="A985" s="1" t="s">
        <v>4</v>
      </c>
      <c r="B985" s="1" t="s">
        <v>5</v>
      </c>
      <c r="C985" s="1" t="s">
        <v>291</v>
      </c>
      <c r="D985" s="1" t="s">
        <v>292</v>
      </c>
      <c r="E985" s="1">
        <v>511390.67</v>
      </c>
      <c r="F985" s="1">
        <v>2</v>
      </c>
    </row>
    <row r="986" spans="1:6" x14ac:dyDescent="0.25">
      <c r="A986" s="1" t="s">
        <v>4</v>
      </c>
      <c r="B986" s="1" t="s">
        <v>5</v>
      </c>
      <c r="C986" s="1" t="s">
        <v>293</v>
      </c>
      <c r="D986" s="1" t="s">
        <v>294</v>
      </c>
      <c r="E986" s="1">
        <v>10149665.9</v>
      </c>
      <c r="F986" s="1">
        <v>2</v>
      </c>
    </row>
    <row r="987" spans="1:6" x14ac:dyDescent="0.25">
      <c r="A987" s="1" t="s">
        <v>4</v>
      </c>
      <c r="B987" s="1" t="s">
        <v>5</v>
      </c>
      <c r="C987" s="1" t="s">
        <v>295</v>
      </c>
      <c r="D987" s="1" t="s">
        <v>296</v>
      </c>
      <c r="E987" s="1">
        <v>948326.40000000002</v>
      </c>
      <c r="F987" s="1">
        <v>2</v>
      </c>
    </row>
    <row r="988" spans="1:6" x14ac:dyDescent="0.25">
      <c r="A988" s="1" t="s">
        <v>4</v>
      </c>
      <c r="B988" s="1" t="s">
        <v>5</v>
      </c>
      <c r="C988" s="1" t="s">
        <v>297</v>
      </c>
      <c r="D988" s="1" t="s">
        <v>298</v>
      </c>
      <c r="E988" s="1">
        <v>127318.9</v>
      </c>
      <c r="F988" s="1">
        <v>2</v>
      </c>
    </row>
    <row r="989" spans="1:6" x14ac:dyDescent="0.25">
      <c r="A989" s="1" t="s">
        <v>4</v>
      </c>
      <c r="B989" s="1" t="s">
        <v>5</v>
      </c>
      <c r="C989" s="1" t="s">
        <v>299</v>
      </c>
      <c r="D989" s="1" t="s">
        <v>300</v>
      </c>
      <c r="E989" s="1">
        <v>-84071.98</v>
      </c>
      <c r="F989" s="1">
        <v>2</v>
      </c>
    </row>
    <row r="990" spans="1:6" x14ac:dyDescent="0.25">
      <c r="A990" s="1" t="s">
        <v>4</v>
      </c>
      <c r="B990" s="1" t="s">
        <v>5</v>
      </c>
      <c r="C990" s="1" t="s">
        <v>301</v>
      </c>
      <c r="D990" s="1" t="s">
        <v>302</v>
      </c>
      <c r="E990" s="1">
        <v>119318.23</v>
      </c>
      <c r="F990" s="1">
        <v>2</v>
      </c>
    </row>
    <row r="991" spans="1:6" x14ac:dyDescent="0.25">
      <c r="A991" s="1" t="s">
        <v>4</v>
      </c>
      <c r="B991" s="1" t="s">
        <v>5</v>
      </c>
      <c r="C991" s="1" t="s">
        <v>303</v>
      </c>
      <c r="D991" s="1" t="s">
        <v>304</v>
      </c>
      <c r="E991" s="1">
        <v>-1033.52</v>
      </c>
      <c r="F991" s="1">
        <v>2</v>
      </c>
    </row>
    <row r="992" spans="1:6" x14ac:dyDescent="0.25">
      <c r="A992" s="1" t="s">
        <v>4</v>
      </c>
      <c r="B992" s="1" t="s">
        <v>5</v>
      </c>
      <c r="C992" s="1" t="s">
        <v>305</v>
      </c>
      <c r="D992" s="1" t="s">
        <v>306</v>
      </c>
      <c r="E992" s="1">
        <v>-4526073.4800000004</v>
      </c>
      <c r="F992" s="1">
        <v>2</v>
      </c>
    </row>
    <row r="993" spans="1:6" x14ac:dyDescent="0.25">
      <c r="A993" s="1" t="s">
        <v>4</v>
      </c>
      <c r="B993" s="1" t="s">
        <v>5</v>
      </c>
      <c r="C993" s="1" t="s">
        <v>307</v>
      </c>
      <c r="D993" s="1" t="s">
        <v>308</v>
      </c>
      <c r="E993" s="1">
        <v>-17176415.5</v>
      </c>
      <c r="F993" s="1">
        <v>2</v>
      </c>
    </row>
    <row r="994" spans="1:6" x14ac:dyDescent="0.25">
      <c r="A994" s="1" t="s">
        <v>4</v>
      </c>
      <c r="B994" s="1" t="s">
        <v>5</v>
      </c>
      <c r="C994" s="1" t="s">
        <v>309</v>
      </c>
      <c r="D994" s="1" t="s">
        <v>304</v>
      </c>
      <c r="E994" s="1">
        <v>764394.96</v>
      </c>
      <c r="F994" s="1">
        <v>2</v>
      </c>
    </row>
    <row r="995" spans="1:6" x14ac:dyDescent="0.25">
      <c r="A995" s="1" t="s">
        <v>4</v>
      </c>
      <c r="B995" s="1" t="s">
        <v>5</v>
      </c>
      <c r="C995" s="1" t="s">
        <v>310</v>
      </c>
      <c r="D995" s="1" t="s">
        <v>311</v>
      </c>
      <c r="E995" s="1">
        <v>734510</v>
      </c>
      <c r="F995" s="1">
        <v>2</v>
      </c>
    </row>
    <row r="996" spans="1:6" x14ac:dyDescent="0.25">
      <c r="A996" s="1" t="s">
        <v>4</v>
      </c>
      <c r="B996" s="1" t="s">
        <v>5</v>
      </c>
      <c r="C996" s="1" t="s">
        <v>312</v>
      </c>
      <c r="D996" s="1" t="s">
        <v>313</v>
      </c>
      <c r="E996" s="1">
        <v>246080</v>
      </c>
      <c r="F996" s="1">
        <v>2</v>
      </c>
    </row>
    <row r="997" spans="1:6" x14ac:dyDescent="0.25">
      <c r="A997" s="1" t="s">
        <v>4</v>
      </c>
      <c r="B997" s="1" t="s">
        <v>5</v>
      </c>
      <c r="C997" s="1" t="s">
        <v>314</v>
      </c>
      <c r="D997" s="1" t="s">
        <v>315</v>
      </c>
      <c r="E997" s="1">
        <v>411607</v>
      </c>
      <c r="F997" s="1">
        <v>2</v>
      </c>
    </row>
    <row r="998" spans="1:6" x14ac:dyDescent="0.25">
      <c r="A998" s="1" t="s">
        <v>4</v>
      </c>
      <c r="B998" s="1" t="s">
        <v>5</v>
      </c>
      <c r="C998" s="1" t="s">
        <v>316</v>
      </c>
      <c r="D998" s="1" t="s">
        <v>317</v>
      </c>
      <c r="E998" s="1">
        <v>10223255.380000001</v>
      </c>
      <c r="F998" s="1">
        <v>2</v>
      </c>
    </row>
    <row r="999" spans="1:6" x14ac:dyDescent="0.25">
      <c r="A999" s="1" t="s">
        <v>4</v>
      </c>
      <c r="B999" s="1" t="s">
        <v>5</v>
      </c>
      <c r="C999" s="1" t="s">
        <v>318</v>
      </c>
      <c r="D999" s="1" t="s">
        <v>319</v>
      </c>
      <c r="E999" s="1">
        <v>1037664.64</v>
      </c>
      <c r="F999" s="1">
        <v>2</v>
      </c>
    </row>
    <row r="1000" spans="1:6" x14ac:dyDescent="0.25">
      <c r="A1000" s="1" t="s">
        <v>4</v>
      </c>
      <c r="B1000" s="1" t="s">
        <v>5</v>
      </c>
      <c r="C1000" s="1" t="s">
        <v>320</v>
      </c>
      <c r="D1000" s="1" t="s">
        <v>321</v>
      </c>
      <c r="E1000" s="1">
        <v>1348297</v>
      </c>
      <c r="F1000" s="1">
        <v>2</v>
      </c>
    </row>
    <row r="1001" spans="1:6" x14ac:dyDescent="0.25">
      <c r="A1001" s="1" t="s">
        <v>4</v>
      </c>
      <c r="B1001" s="1" t="s">
        <v>5</v>
      </c>
      <c r="C1001" s="1" t="s">
        <v>322</v>
      </c>
      <c r="D1001" s="1" t="s">
        <v>323</v>
      </c>
      <c r="E1001" s="1">
        <v>119964026.33</v>
      </c>
      <c r="F1001" s="1">
        <v>2</v>
      </c>
    </row>
    <row r="1002" spans="1:6" x14ac:dyDescent="0.25">
      <c r="A1002" s="1" t="s">
        <v>4</v>
      </c>
      <c r="B1002" s="1" t="s">
        <v>5</v>
      </c>
      <c r="C1002" s="1" t="s">
        <v>324</v>
      </c>
      <c r="D1002" s="1" t="s">
        <v>325</v>
      </c>
      <c r="E1002" s="1">
        <v>0.01</v>
      </c>
      <c r="F1002" s="1">
        <v>2</v>
      </c>
    </row>
    <row r="1003" spans="1:6" x14ac:dyDescent="0.25">
      <c r="A1003" s="1" t="s">
        <v>4</v>
      </c>
      <c r="B1003" s="1" t="s">
        <v>5</v>
      </c>
      <c r="C1003" s="1" t="s">
        <v>326</v>
      </c>
      <c r="D1003" s="1" t="s">
        <v>327</v>
      </c>
      <c r="E1003" s="1">
        <v>14167455.210000001</v>
      </c>
      <c r="F1003" s="1">
        <v>2</v>
      </c>
    </row>
    <row r="1004" spans="1:6" x14ac:dyDescent="0.25">
      <c r="A1004" s="1" t="s">
        <v>4</v>
      </c>
      <c r="B1004" s="1" t="s">
        <v>5</v>
      </c>
      <c r="C1004" s="1" t="s">
        <v>328</v>
      </c>
      <c r="D1004" s="1" t="s">
        <v>329</v>
      </c>
      <c r="E1004" s="1">
        <v>3282565.93</v>
      </c>
      <c r="F1004" s="1">
        <v>2</v>
      </c>
    </row>
    <row r="1005" spans="1:6" x14ac:dyDescent="0.25">
      <c r="A1005" s="1" t="s">
        <v>4</v>
      </c>
      <c r="B1005" s="1" t="s">
        <v>5</v>
      </c>
      <c r="C1005" s="1" t="s">
        <v>330</v>
      </c>
      <c r="D1005" s="1" t="s">
        <v>331</v>
      </c>
      <c r="E1005" s="1">
        <v>179077.21</v>
      </c>
      <c r="F1005" s="1">
        <v>2</v>
      </c>
    </row>
    <row r="1006" spans="1:6" x14ac:dyDescent="0.25">
      <c r="A1006" s="1" t="s">
        <v>4</v>
      </c>
      <c r="B1006" s="1" t="s">
        <v>5</v>
      </c>
      <c r="C1006" s="1" t="s">
        <v>332</v>
      </c>
      <c r="D1006" s="1" t="s">
        <v>333</v>
      </c>
      <c r="E1006" s="1">
        <v>0.04</v>
      </c>
      <c r="F1006" s="1">
        <v>2</v>
      </c>
    </row>
    <row r="1007" spans="1:6" x14ac:dyDescent="0.25">
      <c r="A1007" s="1" t="s">
        <v>4</v>
      </c>
      <c r="B1007" s="1" t="s">
        <v>5</v>
      </c>
      <c r="C1007" s="1" t="s">
        <v>334</v>
      </c>
      <c r="D1007" s="1" t="s">
        <v>335</v>
      </c>
      <c r="E1007" s="1">
        <v>-58230870.890000001</v>
      </c>
      <c r="F1007" s="1">
        <v>2</v>
      </c>
    </row>
    <row r="1008" spans="1:6" x14ac:dyDescent="0.25">
      <c r="A1008" s="1" t="s">
        <v>4</v>
      </c>
      <c r="B1008" s="1" t="s">
        <v>5</v>
      </c>
      <c r="C1008" s="1" t="s">
        <v>336</v>
      </c>
      <c r="D1008" s="1" t="s">
        <v>337</v>
      </c>
      <c r="E1008" s="1">
        <v>-6408385.1699999999</v>
      </c>
      <c r="F1008" s="1">
        <v>2</v>
      </c>
    </row>
    <row r="1009" spans="1:6" x14ac:dyDescent="0.25">
      <c r="A1009" s="1" t="s">
        <v>4</v>
      </c>
      <c r="B1009" s="1" t="s">
        <v>5</v>
      </c>
      <c r="C1009" s="1" t="s">
        <v>338</v>
      </c>
      <c r="D1009" s="1" t="s">
        <v>339</v>
      </c>
      <c r="E1009" s="1">
        <v>610183.93999999994</v>
      </c>
      <c r="F1009" s="1">
        <v>2</v>
      </c>
    </row>
    <row r="1010" spans="1:6" x14ac:dyDescent="0.25">
      <c r="A1010" s="1" t="s">
        <v>4</v>
      </c>
      <c r="B1010" s="1" t="s">
        <v>5</v>
      </c>
      <c r="C1010" s="1" t="s">
        <v>340</v>
      </c>
      <c r="D1010" s="1" t="s">
        <v>341</v>
      </c>
      <c r="E1010" s="1">
        <v>71321.259999999995</v>
      </c>
      <c r="F1010" s="1">
        <v>2</v>
      </c>
    </row>
    <row r="1011" spans="1:6" x14ac:dyDescent="0.25">
      <c r="A1011" s="1" t="s">
        <v>4</v>
      </c>
      <c r="B1011" s="1" t="s">
        <v>5</v>
      </c>
      <c r="C1011" s="1" t="s">
        <v>342</v>
      </c>
      <c r="D1011" s="1" t="s">
        <v>343</v>
      </c>
      <c r="E1011" s="1">
        <v>-1550386.86</v>
      </c>
      <c r="F1011" s="1">
        <v>2</v>
      </c>
    </row>
    <row r="1012" spans="1:6" x14ac:dyDescent="0.25">
      <c r="A1012" s="1" t="s">
        <v>4</v>
      </c>
      <c r="B1012" s="1" t="s">
        <v>5</v>
      </c>
      <c r="C1012" s="1" t="s">
        <v>344</v>
      </c>
      <c r="D1012" s="1" t="s">
        <v>345</v>
      </c>
      <c r="E1012" s="1">
        <v>0.01</v>
      </c>
      <c r="F1012" s="1">
        <v>2</v>
      </c>
    </row>
    <row r="1013" spans="1:6" x14ac:dyDescent="0.25">
      <c r="A1013" s="1" t="s">
        <v>4</v>
      </c>
      <c r="B1013" s="1" t="s">
        <v>5</v>
      </c>
      <c r="C1013" s="1" t="s">
        <v>346</v>
      </c>
      <c r="D1013" s="1" t="s">
        <v>347</v>
      </c>
      <c r="E1013" s="1">
        <v>25237615.850000001</v>
      </c>
      <c r="F1013" s="1">
        <v>2</v>
      </c>
    </row>
    <row r="1014" spans="1:6" x14ac:dyDescent="0.25">
      <c r="A1014" s="1" t="s">
        <v>4</v>
      </c>
      <c r="B1014" s="1" t="s">
        <v>5</v>
      </c>
      <c r="C1014" s="1" t="s">
        <v>348</v>
      </c>
      <c r="D1014" s="1" t="s">
        <v>349</v>
      </c>
      <c r="E1014" s="1">
        <v>3162356.63</v>
      </c>
      <c r="F1014" s="1">
        <v>2</v>
      </c>
    </row>
    <row r="1015" spans="1:6" x14ac:dyDescent="0.25">
      <c r="A1015" s="1" t="s">
        <v>4</v>
      </c>
      <c r="B1015" s="1" t="s">
        <v>5</v>
      </c>
      <c r="C1015" s="1" t="s">
        <v>350</v>
      </c>
      <c r="D1015" s="1" t="s">
        <v>351</v>
      </c>
      <c r="E1015" s="1">
        <v>233785.49</v>
      </c>
      <c r="F1015" s="1">
        <v>2</v>
      </c>
    </row>
    <row r="1016" spans="1:6" x14ac:dyDescent="0.25">
      <c r="A1016" s="1" t="s">
        <v>4</v>
      </c>
      <c r="B1016" s="1" t="s">
        <v>5</v>
      </c>
      <c r="C1016" s="1" t="s">
        <v>352</v>
      </c>
      <c r="D1016" s="1" t="s">
        <v>353</v>
      </c>
      <c r="E1016" s="1">
        <v>108984811</v>
      </c>
      <c r="F1016" s="1">
        <v>2</v>
      </c>
    </row>
    <row r="1017" spans="1:6" x14ac:dyDescent="0.25">
      <c r="A1017" s="1" t="s">
        <v>4</v>
      </c>
      <c r="B1017" s="1" t="s">
        <v>5</v>
      </c>
      <c r="C1017" s="1" t="s">
        <v>354</v>
      </c>
      <c r="D1017" s="1" t="s">
        <v>355</v>
      </c>
      <c r="E1017" s="1">
        <v>5491069.1900000004</v>
      </c>
      <c r="F1017" s="1">
        <v>2</v>
      </c>
    </row>
    <row r="1018" spans="1:6" x14ac:dyDescent="0.25">
      <c r="A1018" s="1" t="s">
        <v>4</v>
      </c>
      <c r="B1018" s="1" t="s">
        <v>5</v>
      </c>
      <c r="C1018" s="1" t="s">
        <v>356</v>
      </c>
      <c r="D1018" s="1" t="s">
        <v>357</v>
      </c>
      <c r="E1018" s="1">
        <v>21779267.710000001</v>
      </c>
      <c r="F1018" s="1">
        <v>2</v>
      </c>
    </row>
    <row r="1019" spans="1:6" x14ac:dyDescent="0.25">
      <c r="A1019" s="1" t="s">
        <v>4</v>
      </c>
      <c r="B1019" s="1" t="s">
        <v>5</v>
      </c>
      <c r="C1019" s="1" t="s">
        <v>358</v>
      </c>
      <c r="D1019" s="1" t="s">
        <v>359</v>
      </c>
      <c r="E1019" s="1">
        <v>15009192.48</v>
      </c>
      <c r="F1019" s="1">
        <v>2</v>
      </c>
    </row>
    <row r="1020" spans="1:6" x14ac:dyDescent="0.25">
      <c r="A1020" s="1" t="s">
        <v>4</v>
      </c>
      <c r="B1020" s="1" t="s">
        <v>5</v>
      </c>
      <c r="C1020" s="1" t="s">
        <v>360</v>
      </c>
      <c r="D1020" s="1" t="s">
        <v>361</v>
      </c>
      <c r="E1020" s="1">
        <v>-132321.32</v>
      </c>
      <c r="F1020" s="1">
        <v>2</v>
      </c>
    </row>
    <row r="1021" spans="1:6" x14ac:dyDescent="0.25">
      <c r="A1021" s="1" t="s">
        <v>4</v>
      </c>
      <c r="B1021" s="1" t="s">
        <v>5</v>
      </c>
      <c r="C1021" s="1" t="s">
        <v>362</v>
      </c>
      <c r="D1021" s="1" t="s">
        <v>363</v>
      </c>
      <c r="E1021" s="1">
        <v>1299354.33</v>
      </c>
      <c r="F1021" s="1">
        <v>2</v>
      </c>
    </row>
    <row r="1022" spans="1:6" x14ac:dyDescent="0.25">
      <c r="A1022" s="1" t="s">
        <v>4</v>
      </c>
      <c r="B1022" s="1" t="s">
        <v>5</v>
      </c>
      <c r="C1022" s="1" t="s">
        <v>364</v>
      </c>
      <c r="D1022" s="1" t="s">
        <v>365</v>
      </c>
      <c r="E1022" s="1">
        <v>1481732.62</v>
      </c>
      <c r="F1022" s="1">
        <v>2</v>
      </c>
    </row>
    <row r="1023" spans="1:6" x14ac:dyDescent="0.25">
      <c r="A1023" s="1" t="s">
        <v>4</v>
      </c>
      <c r="B1023" s="1" t="s">
        <v>5</v>
      </c>
      <c r="C1023" s="1" t="s">
        <v>366</v>
      </c>
      <c r="D1023" s="1" t="s">
        <v>367</v>
      </c>
      <c r="E1023" s="1">
        <v>-7175.73</v>
      </c>
      <c r="F1023" s="1">
        <v>2</v>
      </c>
    </row>
    <row r="1024" spans="1:6" x14ac:dyDescent="0.25">
      <c r="A1024" s="1" t="s">
        <v>4</v>
      </c>
      <c r="B1024" s="1" t="s">
        <v>5</v>
      </c>
      <c r="C1024" s="1" t="s">
        <v>368</v>
      </c>
      <c r="D1024" s="1" t="s">
        <v>369</v>
      </c>
      <c r="E1024" s="1">
        <v>79022.09</v>
      </c>
      <c r="F1024" s="1">
        <v>2</v>
      </c>
    </row>
    <row r="1025" spans="1:6" x14ac:dyDescent="0.25">
      <c r="A1025" s="1" t="s">
        <v>4</v>
      </c>
      <c r="B1025" s="1" t="s">
        <v>5</v>
      </c>
      <c r="C1025" s="1" t="s">
        <v>370</v>
      </c>
      <c r="D1025" s="1" t="s">
        <v>371</v>
      </c>
      <c r="E1025" s="1">
        <v>4644190.2300000004</v>
      </c>
      <c r="F1025" s="1">
        <v>2</v>
      </c>
    </row>
    <row r="1026" spans="1:6" x14ac:dyDescent="0.25">
      <c r="A1026" s="1" t="s">
        <v>4</v>
      </c>
      <c r="B1026" s="1" t="s">
        <v>5</v>
      </c>
      <c r="C1026" s="1" t="s">
        <v>372</v>
      </c>
      <c r="D1026" s="1" t="s">
        <v>373</v>
      </c>
      <c r="E1026" s="1">
        <v>1843875.91</v>
      </c>
      <c r="F1026" s="1">
        <v>2</v>
      </c>
    </row>
    <row r="1027" spans="1:6" x14ac:dyDescent="0.25">
      <c r="A1027" s="1" t="s">
        <v>4</v>
      </c>
      <c r="B1027" s="1" t="s">
        <v>5</v>
      </c>
      <c r="C1027" s="1" t="s">
        <v>374</v>
      </c>
      <c r="D1027" s="1" t="s">
        <v>375</v>
      </c>
      <c r="E1027" s="1">
        <v>-1402102.13</v>
      </c>
      <c r="F1027" s="1">
        <v>2</v>
      </c>
    </row>
    <row r="1028" spans="1:6" x14ac:dyDescent="0.25">
      <c r="A1028" s="1" t="s">
        <v>4</v>
      </c>
      <c r="B1028" s="1" t="s">
        <v>5</v>
      </c>
      <c r="C1028" s="1" t="s">
        <v>376</v>
      </c>
      <c r="D1028" s="1" t="s">
        <v>377</v>
      </c>
      <c r="E1028" s="1">
        <v>-1500858.02</v>
      </c>
      <c r="F1028" s="1">
        <v>2</v>
      </c>
    </row>
    <row r="1029" spans="1:6" x14ac:dyDescent="0.25">
      <c r="A1029" s="1" t="s">
        <v>4</v>
      </c>
      <c r="B1029" s="1" t="s">
        <v>5</v>
      </c>
      <c r="C1029" s="1" t="s">
        <v>378</v>
      </c>
      <c r="D1029" s="1" t="s">
        <v>379</v>
      </c>
      <c r="E1029" s="1">
        <v>-44972.29</v>
      </c>
      <c r="F1029" s="1">
        <v>2</v>
      </c>
    </row>
    <row r="1030" spans="1:6" x14ac:dyDescent="0.25">
      <c r="A1030" s="1" t="s">
        <v>4</v>
      </c>
      <c r="B1030" s="1" t="s">
        <v>5</v>
      </c>
      <c r="C1030" s="1" t="s">
        <v>380</v>
      </c>
      <c r="D1030" s="1" t="s">
        <v>381</v>
      </c>
      <c r="E1030" s="1">
        <v>539691</v>
      </c>
      <c r="F1030" s="1">
        <v>2</v>
      </c>
    </row>
    <row r="1031" spans="1:6" x14ac:dyDescent="0.25">
      <c r="A1031" s="1" t="s">
        <v>4</v>
      </c>
      <c r="B1031" s="1" t="s">
        <v>5</v>
      </c>
      <c r="C1031" s="1" t="s">
        <v>382</v>
      </c>
      <c r="D1031" s="1" t="s">
        <v>383</v>
      </c>
      <c r="E1031" s="1">
        <v>0</v>
      </c>
      <c r="F1031" s="1">
        <v>2</v>
      </c>
    </row>
    <row r="1032" spans="1:6" x14ac:dyDescent="0.25">
      <c r="A1032" s="1" t="s">
        <v>4</v>
      </c>
      <c r="B1032" s="1" t="s">
        <v>5</v>
      </c>
      <c r="C1032" s="1" t="s">
        <v>384</v>
      </c>
      <c r="D1032" s="1" t="s">
        <v>385</v>
      </c>
      <c r="E1032" s="1">
        <v>6343369.5300000003</v>
      </c>
      <c r="F1032" s="1">
        <v>2</v>
      </c>
    </row>
    <row r="1033" spans="1:6" x14ac:dyDescent="0.25">
      <c r="A1033" s="1" t="s">
        <v>4</v>
      </c>
      <c r="B1033" s="1" t="s">
        <v>5</v>
      </c>
      <c r="C1033" s="1" t="s">
        <v>386</v>
      </c>
      <c r="D1033" s="1" t="s">
        <v>387</v>
      </c>
      <c r="E1033" s="1">
        <v>809584.13</v>
      </c>
      <c r="F1033" s="1">
        <v>2</v>
      </c>
    </row>
    <row r="1034" spans="1:6" x14ac:dyDescent="0.25">
      <c r="A1034" s="1" t="s">
        <v>4</v>
      </c>
      <c r="B1034" s="1" t="s">
        <v>5</v>
      </c>
      <c r="C1034" s="1" t="s">
        <v>388</v>
      </c>
      <c r="D1034" s="1" t="s">
        <v>389</v>
      </c>
      <c r="E1034" s="1">
        <v>1959676.85</v>
      </c>
      <c r="F1034" s="1">
        <v>2</v>
      </c>
    </row>
    <row r="1035" spans="1:6" x14ac:dyDescent="0.25">
      <c r="A1035" s="1" t="s">
        <v>4</v>
      </c>
      <c r="B1035" s="1" t="s">
        <v>5</v>
      </c>
      <c r="C1035" s="1" t="s">
        <v>390</v>
      </c>
      <c r="D1035" s="1" t="s">
        <v>391</v>
      </c>
      <c r="E1035" s="1">
        <v>2820436.27</v>
      </c>
      <c r="F1035" s="1">
        <v>2</v>
      </c>
    </row>
    <row r="1036" spans="1:6" x14ac:dyDescent="0.25">
      <c r="A1036" s="1" t="s">
        <v>4</v>
      </c>
      <c r="B1036" s="1" t="s">
        <v>5</v>
      </c>
      <c r="C1036" s="1" t="s">
        <v>392</v>
      </c>
      <c r="D1036" s="1" t="s">
        <v>393</v>
      </c>
      <c r="E1036" s="1">
        <v>3357052.81</v>
      </c>
      <c r="F1036" s="1">
        <v>2</v>
      </c>
    </row>
    <row r="1037" spans="1:6" x14ac:dyDescent="0.25">
      <c r="A1037" s="1" t="s">
        <v>4</v>
      </c>
      <c r="B1037" s="1" t="s">
        <v>5</v>
      </c>
      <c r="C1037" s="1" t="s">
        <v>394</v>
      </c>
      <c r="D1037" s="1" t="s">
        <v>395</v>
      </c>
      <c r="E1037" s="1">
        <v>230896.09</v>
      </c>
      <c r="F1037" s="1">
        <v>2</v>
      </c>
    </row>
    <row r="1038" spans="1:6" x14ac:dyDescent="0.25">
      <c r="A1038" s="1" t="s">
        <v>4</v>
      </c>
      <c r="B1038" s="1" t="s">
        <v>5</v>
      </c>
      <c r="C1038" s="1" t="s">
        <v>396</v>
      </c>
      <c r="D1038" s="1" t="s">
        <v>397</v>
      </c>
      <c r="E1038" s="1">
        <v>154190.10999999999</v>
      </c>
      <c r="F1038" s="1">
        <v>2</v>
      </c>
    </row>
    <row r="1039" spans="1:6" x14ac:dyDescent="0.25">
      <c r="A1039" s="1" t="s">
        <v>4</v>
      </c>
      <c r="B1039" s="1" t="s">
        <v>5</v>
      </c>
      <c r="C1039" s="1" t="s">
        <v>398</v>
      </c>
      <c r="D1039" s="1" t="s">
        <v>399</v>
      </c>
      <c r="E1039" s="1">
        <v>414520.53</v>
      </c>
      <c r="F1039" s="1">
        <v>2</v>
      </c>
    </row>
    <row r="1040" spans="1:6" x14ac:dyDescent="0.25">
      <c r="A1040" s="1" t="s">
        <v>4</v>
      </c>
      <c r="B1040" s="1" t="s">
        <v>5</v>
      </c>
      <c r="C1040" s="1" t="s">
        <v>400</v>
      </c>
      <c r="D1040" s="1" t="s">
        <v>401</v>
      </c>
      <c r="E1040" s="1">
        <v>-832276.3</v>
      </c>
      <c r="F1040" s="1">
        <v>2</v>
      </c>
    </row>
    <row r="1041" spans="1:6" x14ac:dyDescent="0.25">
      <c r="A1041" s="1" t="s">
        <v>4</v>
      </c>
      <c r="B1041" s="1" t="s">
        <v>5</v>
      </c>
      <c r="C1041" s="1" t="s">
        <v>402</v>
      </c>
      <c r="D1041" s="1" t="s">
        <v>403</v>
      </c>
      <c r="E1041" s="1">
        <v>-317186.74</v>
      </c>
      <c r="F1041" s="1">
        <v>2</v>
      </c>
    </row>
    <row r="1042" spans="1:6" x14ac:dyDescent="0.25">
      <c r="A1042" s="1" t="s">
        <v>4</v>
      </c>
      <c r="B1042" s="1" t="s">
        <v>5</v>
      </c>
      <c r="C1042" s="1" t="s">
        <v>404</v>
      </c>
      <c r="D1042" s="1" t="s">
        <v>405</v>
      </c>
      <c r="E1042" s="1">
        <v>-2820436.27</v>
      </c>
      <c r="F1042" s="1">
        <v>2</v>
      </c>
    </row>
    <row r="1043" spans="1:6" x14ac:dyDescent="0.25">
      <c r="A1043" s="1" t="s">
        <v>4</v>
      </c>
      <c r="B1043" s="1" t="s">
        <v>5</v>
      </c>
      <c r="C1043" s="1" t="s">
        <v>406</v>
      </c>
      <c r="D1043" s="1" t="s">
        <v>407</v>
      </c>
      <c r="E1043" s="1">
        <v>-154190.10999999999</v>
      </c>
      <c r="F1043" s="1">
        <v>2</v>
      </c>
    </row>
    <row r="1044" spans="1:6" x14ac:dyDescent="0.25">
      <c r="A1044" s="1" t="s">
        <v>4</v>
      </c>
      <c r="B1044" s="1" t="s">
        <v>5</v>
      </c>
      <c r="C1044" s="1" t="s">
        <v>408</v>
      </c>
      <c r="D1044" s="1" t="s">
        <v>409</v>
      </c>
      <c r="E1044" s="1">
        <v>5166247.1900000004</v>
      </c>
      <c r="F1044" s="1">
        <v>2</v>
      </c>
    </row>
    <row r="1045" spans="1:6" x14ac:dyDescent="0.25">
      <c r="A1045" s="1" t="s">
        <v>4</v>
      </c>
      <c r="B1045" s="1" t="s">
        <v>5</v>
      </c>
      <c r="C1045" s="1" t="s">
        <v>410</v>
      </c>
      <c r="D1045" s="1" t="s">
        <v>411</v>
      </c>
      <c r="E1045" s="1">
        <v>78504.56</v>
      </c>
      <c r="F1045" s="1">
        <v>2</v>
      </c>
    </row>
    <row r="1046" spans="1:6" x14ac:dyDescent="0.25">
      <c r="A1046" s="1" t="s">
        <v>4</v>
      </c>
      <c r="B1046" s="1" t="s">
        <v>5</v>
      </c>
      <c r="C1046" s="1" t="s">
        <v>412</v>
      </c>
      <c r="D1046" s="1" t="s">
        <v>413</v>
      </c>
      <c r="E1046" s="1">
        <v>1450829.59</v>
      </c>
      <c r="F1046" s="1">
        <v>2</v>
      </c>
    </row>
    <row r="1047" spans="1:6" x14ac:dyDescent="0.25">
      <c r="A1047" s="1" t="s">
        <v>4</v>
      </c>
      <c r="B1047" s="1" t="s">
        <v>5</v>
      </c>
      <c r="C1047" s="1" t="s">
        <v>1586</v>
      </c>
      <c r="D1047" s="1" t="s">
        <v>1587</v>
      </c>
      <c r="E1047" s="1">
        <v>5998.93</v>
      </c>
      <c r="F1047" s="1">
        <v>2</v>
      </c>
    </row>
    <row r="1048" spans="1:6" x14ac:dyDescent="0.25">
      <c r="A1048" s="1" t="s">
        <v>4</v>
      </c>
      <c r="B1048" s="1" t="s">
        <v>5</v>
      </c>
      <c r="C1048" s="1" t="s">
        <v>414</v>
      </c>
      <c r="D1048" s="1" t="s">
        <v>415</v>
      </c>
      <c r="E1048" s="1">
        <v>147375.82999999999</v>
      </c>
      <c r="F1048" s="1">
        <v>2</v>
      </c>
    </row>
    <row r="1049" spans="1:6" x14ac:dyDescent="0.25">
      <c r="A1049" s="1" t="s">
        <v>4</v>
      </c>
      <c r="B1049" s="1" t="s">
        <v>5</v>
      </c>
      <c r="C1049" s="1" t="s">
        <v>1588</v>
      </c>
      <c r="D1049" s="1" t="s">
        <v>1589</v>
      </c>
      <c r="E1049" s="1">
        <v>781.82</v>
      </c>
      <c r="F1049" s="1">
        <v>2</v>
      </c>
    </row>
    <row r="1050" spans="1:6" x14ac:dyDescent="0.25">
      <c r="A1050" s="1" t="s">
        <v>4</v>
      </c>
      <c r="B1050" s="1" t="s">
        <v>5</v>
      </c>
      <c r="C1050" s="1" t="s">
        <v>416</v>
      </c>
      <c r="D1050" s="1" t="s">
        <v>417</v>
      </c>
      <c r="E1050" s="1">
        <v>-2660064</v>
      </c>
      <c r="F1050" s="1">
        <v>2</v>
      </c>
    </row>
    <row r="1051" spans="1:6" x14ac:dyDescent="0.25">
      <c r="A1051" s="1" t="s">
        <v>4</v>
      </c>
      <c r="B1051" s="1" t="s">
        <v>5</v>
      </c>
      <c r="C1051" s="1" t="s">
        <v>418</v>
      </c>
      <c r="D1051" s="1" t="s">
        <v>419</v>
      </c>
      <c r="E1051" s="1">
        <v>5885645.9100000001</v>
      </c>
      <c r="F1051" s="1">
        <v>2</v>
      </c>
    </row>
    <row r="1052" spans="1:6" x14ac:dyDescent="0.25">
      <c r="A1052" s="1" t="s">
        <v>4</v>
      </c>
      <c r="B1052" s="1" t="s">
        <v>5</v>
      </c>
      <c r="C1052" s="1" t="s">
        <v>420</v>
      </c>
      <c r="D1052" s="1" t="s">
        <v>421</v>
      </c>
      <c r="E1052" s="1">
        <v>140072.1</v>
      </c>
      <c r="F1052" s="1">
        <v>2</v>
      </c>
    </row>
    <row r="1053" spans="1:6" x14ac:dyDescent="0.25">
      <c r="A1053" s="1" t="s">
        <v>4</v>
      </c>
      <c r="B1053" s="1" t="s">
        <v>5</v>
      </c>
      <c r="C1053" s="1" t="s">
        <v>422</v>
      </c>
      <c r="D1053" s="1" t="s">
        <v>423</v>
      </c>
      <c r="E1053" s="1">
        <v>-34499.300000000003</v>
      </c>
      <c r="F1053" s="1">
        <v>2</v>
      </c>
    </row>
    <row r="1054" spans="1:6" x14ac:dyDescent="0.25">
      <c r="A1054" s="1" t="s">
        <v>4</v>
      </c>
      <c r="B1054" s="1" t="s">
        <v>5</v>
      </c>
      <c r="C1054" s="1" t="s">
        <v>424</v>
      </c>
      <c r="D1054" s="1" t="s">
        <v>425</v>
      </c>
      <c r="E1054" s="1">
        <v>5602496.9000000004</v>
      </c>
      <c r="F1054" s="1">
        <v>2</v>
      </c>
    </row>
    <row r="1055" spans="1:6" x14ac:dyDescent="0.25">
      <c r="A1055" s="1" t="s">
        <v>4</v>
      </c>
      <c r="B1055" s="1" t="s">
        <v>5</v>
      </c>
      <c r="C1055" s="1" t="s">
        <v>426</v>
      </c>
      <c r="D1055" s="1" t="s">
        <v>427</v>
      </c>
      <c r="E1055" s="1">
        <v>1751880.11</v>
      </c>
      <c r="F1055" s="1">
        <v>2</v>
      </c>
    </row>
    <row r="1056" spans="1:6" x14ac:dyDescent="0.25">
      <c r="A1056" s="1" t="s">
        <v>4</v>
      </c>
      <c r="B1056" s="1" t="s">
        <v>5</v>
      </c>
      <c r="C1056" s="1" t="s">
        <v>428</v>
      </c>
      <c r="D1056" s="1" t="s">
        <v>429</v>
      </c>
      <c r="E1056" s="1">
        <v>187602.57</v>
      </c>
      <c r="F1056" s="1">
        <v>2</v>
      </c>
    </row>
    <row r="1057" spans="1:6" x14ac:dyDescent="0.25">
      <c r="A1057" s="1" t="s">
        <v>4</v>
      </c>
      <c r="B1057" s="1" t="s">
        <v>5</v>
      </c>
      <c r="C1057" s="1" t="s">
        <v>430</v>
      </c>
      <c r="D1057" s="1" t="s">
        <v>431</v>
      </c>
      <c r="E1057" s="1">
        <v>440858.5</v>
      </c>
      <c r="F1057" s="1">
        <v>2</v>
      </c>
    </row>
    <row r="1058" spans="1:6" x14ac:dyDescent="0.25">
      <c r="A1058" s="1" t="s">
        <v>4</v>
      </c>
      <c r="B1058" s="1" t="s">
        <v>5</v>
      </c>
      <c r="C1058" s="1" t="s">
        <v>432</v>
      </c>
      <c r="D1058" s="1" t="s">
        <v>433</v>
      </c>
      <c r="E1058" s="1">
        <v>217097.94</v>
      </c>
      <c r="F1058" s="1">
        <v>2</v>
      </c>
    </row>
    <row r="1059" spans="1:6" x14ac:dyDescent="0.25">
      <c r="A1059" s="1" t="s">
        <v>4</v>
      </c>
      <c r="B1059" s="1" t="s">
        <v>5</v>
      </c>
      <c r="C1059" s="1" t="s">
        <v>434</v>
      </c>
      <c r="D1059" s="1" t="s">
        <v>435</v>
      </c>
      <c r="E1059" s="1">
        <v>442258.25</v>
      </c>
      <c r="F1059" s="1">
        <v>2</v>
      </c>
    </row>
    <row r="1060" spans="1:6" x14ac:dyDescent="0.25">
      <c r="A1060" s="1" t="s">
        <v>4</v>
      </c>
      <c r="B1060" s="1" t="s">
        <v>5</v>
      </c>
      <c r="C1060" s="1" t="s">
        <v>436</v>
      </c>
      <c r="D1060" s="1" t="s">
        <v>437</v>
      </c>
      <c r="E1060" s="1">
        <v>832342.19</v>
      </c>
      <c r="F1060" s="1">
        <v>2</v>
      </c>
    </row>
    <row r="1061" spans="1:6" x14ac:dyDescent="0.25">
      <c r="A1061" s="1" t="s">
        <v>4</v>
      </c>
      <c r="B1061" s="1" t="s">
        <v>5</v>
      </c>
      <c r="C1061" s="1" t="s">
        <v>438</v>
      </c>
      <c r="D1061" s="1" t="s">
        <v>439</v>
      </c>
      <c r="E1061" s="1">
        <v>498548.44</v>
      </c>
      <c r="F1061" s="1">
        <v>2</v>
      </c>
    </row>
    <row r="1062" spans="1:6" x14ac:dyDescent="0.25">
      <c r="A1062" s="1" t="s">
        <v>4</v>
      </c>
      <c r="B1062" s="1" t="s">
        <v>5</v>
      </c>
      <c r="C1062" s="1" t="s">
        <v>440</v>
      </c>
      <c r="D1062" s="1" t="s">
        <v>441</v>
      </c>
      <c r="E1062" s="1">
        <v>566273.81999999995</v>
      </c>
      <c r="F1062" s="1">
        <v>2</v>
      </c>
    </row>
    <row r="1063" spans="1:6" x14ac:dyDescent="0.25">
      <c r="A1063" s="1" t="s">
        <v>4</v>
      </c>
      <c r="B1063" s="1" t="s">
        <v>5</v>
      </c>
      <c r="C1063" s="1" t="s">
        <v>442</v>
      </c>
      <c r="D1063" s="1" t="s">
        <v>443</v>
      </c>
      <c r="E1063" s="1">
        <v>4813381</v>
      </c>
      <c r="F1063" s="1">
        <v>2</v>
      </c>
    </row>
    <row r="1064" spans="1:6" x14ac:dyDescent="0.25">
      <c r="A1064" s="1" t="s">
        <v>4</v>
      </c>
      <c r="B1064" s="1" t="s">
        <v>5</v>
      </c>
      <c r="C1064" s="1" t="s">
        <v>444</v>
      </c>
      <c r="D1064" s="1" t="s">
        <v>445</v>
      </c>
      <c r="E1064" s="1">
        <v>341232</v>
      </c>
      <c r="F1064" s="1">
        <v>2</v>
      </c>
    </row>
    <row r="1065" spans="1:6" x14ac:dyDescent="0.25">
      <c r="A1065" s="1" t="s">
        <v>4</v>
      </c>
      <c r="B1065" s="1" t="s">
        <v>5</v>
      </c>
      <c r="C1065" s="1" t="s">
        <v>446</v>
      </c>
      <c r="D1065" s="1" t="s">
        <v>447</v>
      </c>
      <c r="E1065" s="1">
        <v>555701</v>
      </c>
      <c r="F1065" s="1">
        <v>2</v>
      </c>
    </row>
    <row r="1066" spans="1:6" x14ac:dyDescent="0.25">
      <c r="A1066" s="1" t="s">
        <v>4</v>
      </c>
      <c r="B1066" s="1" t="s">
        <v>5</v>
      </c>
      <c r="C1066" s="1" t="s">
        <v>448</v>
      </c>
      <c r="D1066" s="1" t="s">
        <v>449</v>
      </c>
      <c r="E1066" s="1">
        <v>39393</v>
      </c>
      <c r="F1066" s="1">
        <v>2</v>
      </c>
    </row>
    <row r="1067" spans="1:6" x14ac:dyDescent="0.25">
      <c r="A1067" s="1" t="s">
        <v>4</v>
      </c>
      <c r="B1067" s="1" t="s">
        <v>5</v>
      </c>
      <c r="C1067" s="1" t="s">
        <v>450</v>
      </c>
      <c r="D1067" s="1" t="s">
        <v>451</v>
      </c>
      <c r="E1067" s="1">
        <v>-204383.64</v>
      </c>
      <c r="F1067" s="1">
        <v>2</v>
      </c>
    </row>
    <row r="1068" spans="1:6" x14ac:dyDescent="0.25">
      <c r="A1068" s="1" t="s">
        <v>4</v>
      </c>
      <c r="B1068" s="1" t="s">
        <v>5</v>
      </c>
      <c r="C1068" s="1" t="s">
        <v>452</v>
      </c>
      <c r="D1068" s="1" t="s">
        <v>453</v>
      </c>
      <c r="E1068" s="1">
        <v>72789.210000000006</v>
      </c>
      <c r="F1068" s="1">
        <v>2</v>
      </c>
    </row>
    <row r="1069" spans="1:6" x14ac:dyDescent="0.25">
      <c r="A1069" s="1" t="s">
        <v>4</v>
      </c>
      <c r="B1069" s="1" t="s">
        <v>5</v>
      </c>
      <c r="C1069" s="1" t="s">
        <v>454</v>
      </c>
      <c r="D1069" s="1" t="s">
        <v>455</v>
      </c>
      <c r="E1069" s="1">
        <v>536204.87</v>
      </c>
      <c r="F1069" s="1">
        <v>2</v>
      </c>
    </row>
    <row r="1070" spans="1:6" x14ac:dyDescent="0.25">
      <c r="A1070" s="1" t="s">
        <v>4</v>
      </c>
      <c r="B1070" s="1" t="s">
        <v>5</v>
      </c>
      <c r="C1070" s="1" t="s">
        <v>456</v>
      </c>
      <c r="D1070" s="1" t="s">
        <v>457</v>
      </c>
      <c r="E1070" s="1">
        <v>-3146298.36</v>
      </c>
      <c r="F1070" s="1">
        <v>2</v>
      </c>
    </row>
    <row r="1071" spans="1:6" x14ac:dyDescent="0.25">
      <c r="A1071" s="1" t="s">
        <v>4</v>
      </c>
      <c r="B1071" s="1" t="s">
        <v>5</v>
      </c>
      <c r="C1071" s="1" t="s">
        <v>458</v>
      </c>
      <c r="D1071" s="1" t="s">
        <v>459</v>
      </c>
      <c r="E1071" s="1">
        <v>0</v>
      </c>
      <c r="F1071" s="1">
        <v>2</v>
      </c>
    </row>
    <row r="1072" spans="1:6" x14ac:dyDescent="0.25">
      <c r="A1072" s="1" t="s">
        <v>4</v>
      </c>
      <c r="B1072" s="1" t="s">
        <v>5</v>
      </c>
      <c r="C1072" s="1" t="s">
        <v>460</v>
      </c>
      <c r="D1072" s="1" t="s">
        <v>461</v>
      </c>
      <c r="E1072" s="1">
        <v>-298314.65000000002</v>
      </c>
      <c r="F1072" s="1">
        <v>2</v>
      </c>
    </row>
    <row r="1073" spans="1:6" x14ac:dyDescent="0.25">
      <c r="A1073" s="1" t="s">
        <v>4</v>
      </c>
      <c r="B1073" s="1" t="s">
        <v>5</v>
      </c>
      <c r="C1073" s="1" t="s">
        <v>462</v>
      </c>
      <c r="D1073" s="1" t="s">
        <v>463</v>
      </c>
      <c r="E1073" s="1">
        <v>-3646027.07</v>
      </c>
      <c r="F1073" s="1">
        <v>2</v>
      </c>
    </row>
    <row r="1074" spans="1:6" x14ac:dyDescent="0.25">
      <c r="A1074" s="1" t="s">
        <v>4</v>
      </c>
      <c r="B1074" s="1" t="s">
        <v>5</v>
      </c>
      <c r="C1074" s="1" t="s">
        <v>464</v>
      </c>
      <c r="D1074" s="1" t="s">
        <v>465</v>
      </c>
      <c r="E1074" s="1">
        <v>101125</v>
      </c>
      <c r="F1074" s="1">
        <v>2</v>
      </c>
    </row>
    <row r="1075" spans="1:6" x14ac:dyDescent="0.25">
      <c r="A1075" s="1" t="s">
        <v>4</v>
      </c>
      <c r="B1075" s="1" t="s">
        <v>5</v>
      </c>
      <c r="C1075" s="1" t="s">
        <v>466</v>
      </c>
      <c r="D1075" s="1" t="s">
        <v>467</v>
      </c>
      <c r="E1075" s="1">
        <v>-2023953.97</v>
      </c>
      <c r="F1075" s="1">
        <v>2</v>
      </c>
    </row>
    <row r="1076" spans="1:6" x14ac:dyDescent="0.25">
      <c r="A1076" s="1" t="s">
        <v>4</v>
      </c>
      <c r="B1076" s="1" t="s">
        <v>5</v>
      </c>
      <c r="C1076" s="1" t="s">
        <v>468</v>
      </c>
      <c r="D1076" s="1" t="s">
        <v>469</v>
      </c>
      <c r="E1076" s="1">
        <v>40348.949999999997</v>
      </c>
      <c r="F1076" s="1">
        <v>2</v>
      </c>
    </row>
    <row r="1077" spans="1:6" x14ac:dyDescent="0.25">
      <c r="A1077" s="1" t="s">
        <v>4</v>
      </c>
      <c r="B1077" s="1" t="s">
        <v>5</v>
      </c>
      <c r="C1077" s="1" t="s">
        <v>470</v>
      </c>
      <c r="D1077" s="1" t="s">
        <v>471</v>
      </c>
      <c r="E1077" s="1">
        <v>-1144278.1499999999</v>
      </c>
      <c r="F1077" s="1">
        <v>2</v>
      </c>
    </row>
    <row r="1078" spans="1:6" x14ac:dyDescent="0.25">
      <c r="A1078" s="1" t="s">
        <v>4</v>
      </c>
      <c r="B1078" s="1" t="s">
        <v>5</v>
      </c>
      <c r="C1078" s="1" t="s">
        <v>472</v>
      </c>
      <c r="D1078" s="1" t="s">
        <v>473</v>
      </c>
      <c r="E1078" s="1">
        <v>1144278.1499999999</v>
      </c>
      <c r="F1078" s="1">
        <v>2</v>
      </c>
    </row>
    <row r="1079" spans="1:6" x14ac:dyDescent="0.25">
      <c r="A1079" s="1" t="s">
        <v>4</v>
      </c>
      <c r="B1079" s="1" t="s">
        <v>5</v>
      </c>
      <c r="C1079" s="1" t="s">
        <v>474</v>
      </c>
      <c r="D1079" s="1" t="s">
        <v>475</v>
      </c>
      <c r="E1079" s="1">
        <v>5000</v>
      </c>
      <c r="F1079" s="1">
        <v>2</v>
      </c>
    </row>
    <row r="1080" spans="1:6" x14ac:dyDescent="0.25">
      <c r="A1080" s="1" t="s">
        <v>4</v>
      </c>
      <c r="B1080" s="1" t="s">
        <v>5</v>
      </c>
      <c r="C1080" s="1" t="s">
        <v>476</v>
      </c>
      <c r="D1080" s="1" t="s">
        <v>477</v>
      </c>
      <c r="E1080" s="1">
        <v>82165.58</v>
      </c>
      <c r="F1080" s="1">
        <v>2</v>
      </c>
    </row>
    <row r="1081" spans="1:6" x14ac:dyDescent="0.25">
      <c r="A1081" s="1" t="s">
        <v>4</v>
      </c>
      <c r="B1081" s="1" t="s">
        <v>5</v>
      </c>
      <c r="C1081" s="1" t="s">
        <v>478</v>
      </c>
      <c r="D1081" s="1" t="s">
        <v>479</v>
      </c>
      <c r="E1081" s="1">
        <v>53368.19</v>
      </c>
      <c r="F1081" s="1">
        <v>2</v>
      </c>
    </row>
    <row r="1082" spans="1:6" x14ac:dyDescent="0.25">
      <c r="A1082" s="1" t="s">
        <v>4</v>
      </c>
      <c r="B1082" s="1" t="s">
        <v>5</v>
      </c>
      <c r="C1082" s="1" t="s">
        <v>480</v>
      </c>
      <c r="D1082" s="1" t="s">
        <v>481</v>
      </c>
      <c r="E1082" s="1">
        <v>0</v>
      </c>
      <c r="F1082" s="1">
        <v>2</v>
      </c>
    </row>
    <row r="1083" spans="1:6" x14ac:dyDescent="0.25">
      <c r="A1083" s="1" t="s">
        <v>4</v>
      </c>
      <c r="B1083" s="1" t="s">
        <v>5</v>
      </c>
      <c r="C1083" s="1" t="s">
        <v>482</v>
      </c>
      <c r="D1083" s="1" t="s">
        <v>483</v>
      </c>
      <c r="E1083" s="1">
        <v>-5460.59</v>
      </c>
      <c r="F1083" s="1">
        <v>2</v>
      </c>
    </row>
    <row r="1084" spans="1:6" x14ac:dyDescent="0.25">
      <c r="A1084" s="1" t="s">
        <v>4</v>
      </c>
      <c r="B1084" s="1" t="s">
        <v>5</v>
      </c>
      <c r="C1084" s="1" t="s">
        <v>484</v>
      </c>
      <c r="D1084" s="1" t="s">
        <v>485</v>
      </c>
      <c r="E1084" s="1">
        <v>80933.55</v>
      </c>
      <c r="F1084" s="1">
        <v>2</v>
      </c>
    </row>
    <row r="1085" spans="1:6" x14ac:dyDescent="0.25">
      <c r="A1085" s="1" t="s">
        <v>4</v>
      </c>
      <c r="B1085" s="1" t="s">
        <v>5</v>
      </c>
      <c r="C1085" s="1" t="s">
        <v>486</v>
      </c>
      <c r="D1085" s="1" t="s">
        <v>487</v>
      </c>
      <c r="E1085" s="1">
        <v>-178773.43</v>
      </c>
      <c r="F1085" s="1">
        <v>2</v>
      </c>
    </row>
    <row r="1086" spans="1:6" x14ac:dyDescent="0.25">
      <c r="A1086" s="1" t="s">
        <v>4</v>
      </c>
      <c r="B1086" s="1" t="s">
        <v>5</v>
      </c>
      <c r="C1086" s="1" t="s">
        <v>488</v>
      </c>
      <c r="D1086" s="1" t="s">
        <v>489</v>
      </c>
      <c r="E1086" s="1">
        <v>526033.25</v>
      </c>
      <c r="F1086" s="1">
        <v>2</v>
      </c>
    </row>
    <row r="1087" spans="1:6" x14ac:dyDescent="0.25">
      <c r="A1087" s="1" t="s">
        <v>4</v>
      </c>
      <c r="B1087" s="1" t="s">
        <v>5</v>
      </c>
      <c r="C1087" s="1" t="s">
        <v>490</v>
      </c>
      <c r="D1087" s="1" t="s">
        <v>491</v>
      </c>
      <c r="E1087" s="1">
        <v>2059388.41</v>
      </c>
      <c r="F1087" s="1">
        <v>2</v>
      </c>
    </row>
    <row r="1088" spans="1:6" x14ac:dyDescent="0.25">
      <c r="A1088" s="1" t="s">
        <v>4</v>
      </c>
      <c r="B1088" s="1" t="s">
        <v>5</v>
      </c>
      <c r="C1088" s="1" t="s">
        <v>492</v>
      </c>
      <c r="D1088" s="1" t="s">
        <v>493</v>
      </c>
      <c r="E1088" s="1">
        <v>-2035008.05</v>
      </c>
      <c r="F1088" s="1">
        <v>2</v>
      </c>
    </row>
    <row r="1089" spans="1:6" x14ac:dyDescent="0.25">
      <c r="A1089" s="1" t="s">
        <v>4</v>
      </c>
      <c r="B1089" s="1" t="s">
        <v>5</v>
      </c>
      <c r="C1089" s="1" t="s">
        <v>494</v>
      </c>
      <c r="D1089" s="1" t="s">
        <v>495</v>
      </c>
      <c r="E1089" s="1">
        <v>109856.89</v>
      </c>
      <c r="F1089" s="1">
        <v>2</v>
      </c>
    </row>
    <row r="1090" spans="1:6" x14ac:dyDescent="0.25">
      <c r="A1090" s="1" t="s">
        <v>4</v>
      </c>
      <c r="B1090" s="1" t="s">
        <v>5</v>
      </c>
      <c r="C1090" s="1" t="s">
        <v>496</v>
      </c>
      <c r="D1090" s="1" t="s">
        <v>497</v>
      </c>
      <c r="E1090" s="1">
        <v>555243.73</v>
      </c>
      <c r="F1090" s="1">
        <v>2</v>
      </c>
    </row>
    <row r="1091" spans="1:6" x14ac:dyDescent="0.25">
      <c r="A1091" s="1" t="s">
        <v>4</v>
      </c>
      <c r="B1091" s="1" t="s">
        <v>5</v>
      </c>
      <c r="C1091" s="1" t="s">
        <v>498</v>
      </c>
      <c r="D1091" s="1" t="s">
        <v>499</v>
      </c>
      <c r="E1091" s="1">
        <v>36617871.189999998</v>
      </c>
      <c r="F1091" s="1">
        <v>2</v>
      </c>
    </row>
    <row r="1092" spans="1:6" x14ac:dyDescent="0.25">
      <c r="A1092" s="1" t="s">
        <v>4</v>
      </c>
      <c r="B1092" s="1" t="s">
        <v>5</v>
      </c>
      <c r="C1092" s="1" t="s">
        <v>500</v>
      </c>
      <c r="D1092" s="1" t="s">
        <v>501</v>
      </c>
      <c r="E1092" s="1">
        <v>333533.19</v>
      </c>
      <c r="F1092" s="1">
        <v>2</v>
      </c>
    </row>
    <row r="1093" spans="1:6" x14ac:dyDescent="0.25">
      <c r="A1093" s="1" t="s">
        <v>4</v>
      </c>
      <c r="B1093" s="1" t="s">
        <v>5</v>
      </c>
      <c r="C1093" s="1" t="s">
        <v>502</v>
      </c>
      <c r="D1093" s="1" t="s">
        <v>503</v>
      </c>
      <c r="E1093" s="1">
        <v>-18520.27</v>
      </c>
      <c r="F1093" s="1">
        <v>2</v>
      </c>
    </row>
    <row r="1094" spans="1:6" x14ac:dyDescent="0.25">
      <c r="A1094" s="1" t="s">
        <v>4</v>
      </c>
      <c r="B1094" s="1" t="s">
        <v>5</v>
      </c>
      <c r="C1094" s="1" t="s">
        <v>504</v>
      </c>
      <c r="D1094" s="1" t="s">
        <v>505</v>
      </c>
      <c r="E1094" s="1">
        <v>66039.56</v>
      </c>
      <c r="F1094" s="1">
        <v>2</v>
      </c>
    </row>
    <row r="1095" spans="1:6" x14ac:dyDescent="0.25">
      <c r="A1095" s="1" t="s">
        <v>4</v>
      </c>
      <c r="B1095" s="1" t="s">
        <v>5</v>
      </c>
      <c r="C1095" s="1" t="s">
        <v>506</v>
      </c>
      <c r="D1095" s="1" t="s">
        <v>507</v>
      </c>
      <c r="E1095" s="1">
        <v>569347.71</v>
      </c>
      <c r="F1095" s="1">
        <v>2</v>
      </c>
    </row>
    <row r="1096" spans="1:6" x14ac:dyDescent="0.25">
      <c r="A1096" s="1" t="s">
        <v>4</v>
      </c>
      <c r="B1096" s="1" t="s">
        <v>5</v>
      </c>
      <c r="C1096" s="1" t="s">
        <v>508</v>
      </c>
      <c r="D1096" s="1" t="s">
        <v>509</v>
      </c>
      <c r="E1096" s="1">
        <v>197210.78</v>
      </c>
      <c r="F1096" s="1">
        <v>2</v>
      </c>
    </row>
    <row r="1097" spans="1:6" x14ac:dyDescent="0.25">
      <c r="A1097" s="1" t="s">
        <v>4</v>
      </c>
      <c r="B1097" s="1" t="s">
        <v>5</v>
      </c>
      <c r="C1097" s="1" t="s">
        <v>510</v>
      </c>
      <c r="D1097" s="1" t="s">
        <v>511</v>
      </c>
      <c r="E1097" s="1">
        <v>0</v>
      </c>
      <c r="F1097" s="1">
        <v>2</v>
      </c>
    </row>
    <row r="1098" spans="1:6" x14ac:dyDescent="0.25">
      <c r="A1098" s="1" t="s">
        <v>4</v>
      </c>
      <c r="B1098" s="1" t="s">
        <v>5</v>
      </c>
      <c r="C1098" s="1" t="s">
        <v>512</v>
      </c>
      <c r="D1098" s="1" t="s">
        <v>513</v>
      </c>
      <c r="E1098" s="1">
        <v>10660023</v>
      </c>
      <c r="F1098" s="1">
        <v>2</v>
      </c>
    </row>
    <row r="1099" spans="1:6" x14ac:dyDescent="0.25">
      <c r="A1099" s="1" t="s">
        <v>4</v>
      </c>
      <c r="B1099" s="1" t="s">
        <v>5</v>
      </c>
      <c r="C1099" s="1" t="s">
        <v>514</v>
      </c>
      <c r="D1099" s="1" t="s">
        <v>515</v>
      </c>
      <c r="E1099" s="1">
        <v>70128</v>
      </c>
      <c r="F1099" s="1">
        <v>2</v>
      </c>
    </row>
    <row r="1100" spans="1:6" x14ac:dyDescent="0.25">
      <c r="A1100" s="1" t="s">
        <v>4</v>
      </c>
      <c r="B1100" s="1" t="s">
        <v>5</v>
      </c>
      <c r="C1100" s="1" t="s">
        <v>516</v>
      </c>
      <c r="D1100" s="1" t="s">
        <v>517</v>
      </c>
      <c r="E1100" s="1">
        <v>869729.84</v>
      </c>
      <c r="F1100" s="1">
        <v>2</v>
      </c>
    </row>
    <row r="1101" spans="1:6" x14ac:dyDescent="0.25">
      <c r="A1101" s="1" t="s">
        <v>4</v>
      </c>
      <c r="B1101" s="1" t="s">
        <v>5</v>
      </c>
      <c r="C1101" s="1" t="s">
        <v>518</v>
      </c>
      <c r="D1101" s="1" t="s">
        <v>519</v>
      </c>
      <c r="E1101" s="1">
        <v>2244222</v>
      </c>
      <c r="F1101" s="1">
        <v>2</v>
      </c>
    </row>
    <row r="1102" spans="1:6" x14ac:dyDescent="0.25">
      <c r="A1102" s="1" t="s">
        <v>4</v>
      </c>
      <c r="B1102" s="1" t="s">
        <v>5</v>
      </c>
      <c r="C1102" s="1" t="s">
        <v>520</v>
      </c>
      <c r="D1102" s="1" t="s">
        <v>521</v>
      </c>
      <c r="E1102" s="1">
        <v>8782179.7300000004</v>
      </c>
      <c r="F1102" s="1">
        <v>2</v>
      </c>
    </row>
    <row r="1103" spans="1:6" x14ac:dyDescent="0.25">
      <c r="A1103" s="1" t="s">
        <v>4</v>
      </c>
      <c r="B1103" s="1" t="s">
        <v>5</v>
      </c>
      <c r="C1103" s="1" t="s">
        <v>522</v>
      </c>
      <c r="D1103" s="1" t="s">
        <v>523</v>
      </c>
      <c r="E1103" s="1">
        <v>4230129.6399999997</v>
      </c>
      <c r="F1103" s="1">
        <v>2</v>
      </c>
    </row>
    <row r="1104" spans="1:6" x14ac:dyDescent="0.25">
      <c r="A1104" s="1" t="s">
        <v>4</v>
      </c>
      <c r="B1104" s="1" t="s">
        <v>5</v>
      </c>
      <c r="C1104" s="1" t="s">
        <v>524</v>
      </c>
      <c r="D1104" s="1" t="s">
        <v>517</v>
      </c>
      <c r="E1104" s="1">
        <v>327775.35999999999</v>
      </c>
      <c r="F1104" s="1">
        <v>2</v>
      </c>
    </row>
    <row r="1105" spans="1:6" x14ac:dyDescent="0.25">
      <c r="A1105" s="1" t="s">
        <v>4</v>
      </c>
      <c r="B1105" s="1" t="s">
        <v>5</v>
      </c>
      <c r="C1105" s="1" t="s">
        <v>525</v>
      </c>
      <c r="D1105" s="1" t="s">
        <v>523</v>
      </c>
      <c r="E1105" s="1">
        <v>9029639.3100000005</v>
      </c>
      <c r="F1105" s="1">
        <v>2</v>
      </c>
    </row>
    <row r="1106" spans="1:6" x14ac:dyDescent="0.25">
      <c r="A1106" s="1" t="s">
        <v>4</v>
      </c>
      <c r="B1106" s="1" t="s">
        <v>5</v>
      </c>
      <c r="C1106" s="1" t="s">
        <v>526</v>
      </c>
      <c r="D1106" s="1" t="s">
        <v>527</v>
      </c>
      <c r="E1106" s="1">
        <v>10743585.83</v>
      </c>
      <c r="F1106" s="1">
        <v>2</v>
      </c>
    </row>
    <row r="1107" spans="1:6" x14ac:dyDescent="0.25">
      <c r="A1107" s="1" t="s">
        <v>4</v>
      </c>
      <c r="B1107" s="1" t="s">
        <v>5</v>
      </c>
      <c r="C1107" s="1" t="s">
        <v>528</v>
      </c>
      <c r="D1107" s="1" t="s">
        <v>529</v>
      </c>
      <c r="E1107" s="1">
        <v>6539254.6600000001</v>
      </c>
      <c r="F1107" s="1">
        <v>2</v>
      </c>
    </row>
    <row r="1108" spans="1:6" x14ac:dyDescent="0.25">
      <c r="A1108" s="1" t="s">
        <v>4</v>
      </c>
      <c r="B1108" s="1" t="s">
        <v>5</v>
      </c>
      <c r="C1108" s="1" t="s">
        <v>530</v>
      </c>
      <c r="D1108" s="1" t="s">
        <v>531</v>
      </c>
      <c r="E1108" s="1">
        <v>1414938.36</v>
      </c>
      <c r="F1108" s="1">
        <v>2</v>
      </c>
    </row>
    <row r="1109" spans="1:6" x14ac:dyDescent="0.25">
      <c r="A1109" s="1" t="s">
        <v>4</v>
      </c>
      <c r="B1109" s="1" t="s">
        <v>5</v>
      </c>
      <c r="C1109" s="1" t="s">
        <v>532</v>
      </c>
      <c r="D1109" s="1" t="s">
        <v>533</v>
      </c>
      <c r="E1109" s="1">
        <v>3781617.84</v>
      </c>
      <c r="F1109" s="1">
        <v>2</v>
      </c>
    </row>
    <row r="1110" spans="1:6" x14ac:dyDescent="0.25">
      <c r="A1110" s="1" t="s">
        <v>4</v>
      </c>
      <c r="B1110" s="1" t="s">
        <v>5</v>
      </c>
      <c r="C1110" s="1" t="s">
        <v>534</v>
      </c>
      <c r="D1110" s="1" t="s">
        <v>535</v>
      </c>
      <c r="E1110" s="1">
        <v>420297.36</v>
      </c>
      <c r="F1110" s="1">
        <v>2</v>
      </c>
    </row>
    <row r="1111" spans="1:6" x14ac:dyDescent="0.25">
      <c r="A1111" s="1" t="s">
        <v>4</v>
      </c>
      <c r="B1111" s="1" t="s">
        <v>5</v>
      </c>
      <c r="C1111" s="1" t="s">
        <v>536</v>
      </c>
      <c r="D1111" s="1" t="s">
        <v>537</v>
      </c>
      <c r="E1111" s="1">
        <v>85980585.459999993</v>
      </c>
      <c r="F1111" s="1">
        <v>2</v>
      </c>
    </row>
    <row r="1112" spans="1:6" x14ac:dyDescent="0.25">
      <c r="A1112" s="1" t="s">
        <v>4</v>
      </c>
      <c r="B1112" s="1" t="s">
        <v>5</v>
      </c>
      <c r="C1112" s="1" t="s">
        <v>538</v>
      </c>
      <c r="D1112" s="1" t="s">
        <v>539</v>
      </c>
      <c r="E1112" s="1">
        <v>-11406320.970000001</v>
      </c>
      <c r="F1112" s="1">
        <v>2</v>
      </c>
    </row>
    <row r="1113" spans="1:6" x14ac:dyDescent="0.25">
      <c r="A1113" s="1" t="s">
        <v>4</v>
      </c>
      <c r="B1113" s="1" t="s">
        <v>5</v>
      </c>
      <c r="C1113" s="1" t="s">
        <v>540</v>
      </c>
      <c r="D1113" s="1" t="s">
        <v>541</v>
      </c>
      <c r="E1113" s="1">
        <v>650719.74</v>
      </c>
      <c r="F1113" s="1">
        <v>2</v>
      </c>
    </row>
    <row r="1114" spans="1:6" x14ac:dyDescent="0.25">
      <c r="A1114" s="1" t="s">
        <v>4</v>
      </c>
      <c r="B1114" s="1" t="s">
        <v>5</v>
      </c>
      <c r="C1114" s="1" t="s">
        <v>542</v>
      </c>
      <c r="D1114" s="1" t="s">
        <v>543</v>
      </c>
      <c r="E1114" s="1">
        <v>138344128.66999999</v>
      </c>
      <c r="F1114" s="1">
        <v>2</v>
      </c>
    </row>
    <row r="1115" spans="1:6" x14ac:dyDescent="0.25">
      <c r="A1115" s="1" t="s">
        <v>4</v>
      </c>
      <c r="B1115" s="1" t="s">
        <v>5</v>
      </c>
      <c r="C1115" s="1" t="s">
        <v>544</v>
      </c>
      <c r="D1115" s="1" t="s">
        <v>545</v>
      </c>
      <c r="E1115" s="1">
        <v>11780837.08</v>
      </c>
      <c r="F1115" s="1">
        <v>2</v>
      </c>
    </row>
    <row r="1116" spans="1:6" x14ac:dyDescent="0.25">
      <c r="A1116" s="1" t="s">
        <v>4</v>
      </c>
      <c r="B1116" s="1" t="s">
        <v>5</v>
      </c>
      <c r="C1116" s="1" t="s">
        <v>546</v>
      </c>
      <c r="D1116" s="1" t="s">
        <v>547</v>
      </c>
      <c r="E1116" s="1">
        <v>-2885258.42</v>
      </c>
      <c r="F1116" s="1">
        <v>2</v>
      </c>
    </row>
    <row r="1117" spans="1:6" x14ac:dyDescent="0.25">
      <c r="A1117" s="1" t="s">
        <v>4</v>
      </c>
      <c r="B1117" s="1" t="s">
        <v>5</v>
      </c>
      <c r="C1117" s="1" t="s">
        <v>548</v>
      </c>
      <c r="D1117" s="1" t="s">
        <v>549</v>
      </c>
      <c r="E1117" s="1">
        <v>0</v>
      </c>
      <c r="F1117" s="1">
        <v>2</v>
      </c>
    </row>
    <row r="1118" spans="1:6" x14ac:dyDescent="0.25">
      <c r="A1118" s="1" t="s">
        <v>4</v>
      </c>
      <c r="B1118" s="1" t="s">
        <v>5</v>
      </c>
      <c r="C1118" s="1" t="s">
        <v>550</v>
      </c>
      <c r="D1118" s="1" t="s">
        <v>551</v>
      </c>
      <c r="E1118" s="1">
        <v>0</v>
      </c>
      <c r="F1118" s="1">
        <v>2</v>
      </c>
    </row>
    <row r="1119" spans="1:6" x14ac:dyDescent="0.25">
      <c r="A1119" s="1" t="s">
        <v>4</v>
      </c>
      <c r="B1119" s="1" t="s">
        <v>5</v>
      </c>
      <c r="C1119" s="1" t="s">
        <v>552</v>
      </c>
      <c r="D1119" s="1" t="s">
        <v>553</v>
      </c>
      <c r="E1119" s="1">
        <v>1665322.12</v>
      </c>
      <c r="F1119" s="1">
        <v>2</v>
      </c>
    </row>
    <row r="1120" spans="1:6" x14ac:dyDescent="0.25">
      <c r="A1120" s="1" t="s">
        <v>4</v>
      </c>
      <c r="B1120" s="1" t="s">
        <v>5</v>
      </c>
      <c r="C1120" s="1" t="s">
        <v>554</v>
      </c>
      <c r="D1120" s="1" t="s">
        <v>555</v>
      </c>
      <c r="E1120" s="1">
        <v>3128690</v>
      </c>
      <c r="F1120" s="1">
        <v>2</v>
      </c>
    </row>
    <row r="1121" spans="1:6" x14ac:dyDescent="0.25">
      <c r="A1121" s="1" t="s">
        <v>4</v>
      </c>
      <c r="B1121" s="1" t="s">
        <v>5</v>
      </c>
      <c r="C1121" s="1" t="s">
        <v>556</v>
      </c>
      <c r="D1121" s="1" t="s">
        <v>557</v>
      </c>
      <c r="E1121" s="1">
        <v>-133644.92000000001</v>
      </c>
      <c r="F1121" s="1">
        <v>2</v>
      </c>
    </row>
    <row r="1122" spans="1:6" x14ac:dyDescent="0.25">
      <c r="A1122" s="1" t="s">
        <v>4</v>
      </c>
      <c r="B1122" s="1" t="s">
        <v>5</v>
      </c>
      <c r="C1122" s="1" t="s">
        <v>558</v>
      </c>
      <c r="D1122" s="1" t="s">
        <v>559</v>
      </c>
      <c r="E1122" s="1">
        <v>3077162</v>
      </c>
      <c r="F1122" s="1">
        <v>2</v>
      </c>
    </row>
    <row r="1123" spans="1:6" x14ac:dyDescent="0.25">
      <c r="A1123" s="1" t="s">
        <v>4</v>
      </c>
      <c r="B1123" s="1" t="s">
        <v>5</v>
      </c>
      <c r="C1123" s="1" t="s">
        <v>560</v>
      </c>
      <c r="D1123" s="1" t="s">
        <v>561</v>
      </c>
      <c r="E1123" s="1">
        <v>-111441.74</v>
      </c>
      <c r="F1123" s="1">
        <v>2</v>
      </c>
    </row>
    <row r="1124" spans="1:6" x14ac:dyDescent="0.25">
      <c r="A1124" s="1" t="s">
        <v>4</v>
      </c>
      <c r="B1124" s="1" t="s">
        <v>5</v>
      </c>
      <c r="C1124" s="1" t="s">
        <v>562</v>
      </c>
      <c r="D1124" s="1" t="s">
        <v>563</v>
      </c>
      <c r="E1124" s="1">
        <v>0</v>
      </c>
      <c r="F1124" s="1">
        <v>2</v>
      </c>
    </row>
    <row r="1125" spans="1:6" x14ac:dyDescent="0.25">
      <c r="A1125" s="1" t="s">
        <v>4</v>
      </c>
      <c r="B1125" s="1" t="s">
        <v>5</v>
      </c>
      <c r="C1125" s="1" t="s">
        <v>564</v>
      </c>
      <c r="D1125" s="1" t="s">
        <v>565</v>
      </c>
      <c r="E1125" s="1">
        <v>0</v>
      </c>
      <c r="F1125" s="1">
        <v>2</v>
      </c>
    </row>
    <row r="1126" spans="1:6" x14ac:dyDescent="0.25">
      <c r="A1126" s="1" t="s">
        <v>4</v>
      </c>
      <c r="B1126" s="1" t="s">
        <v>5</v>
      </c>
      <c r="C1126" s="1" t="s">
        <v>566</v>
      </c>
      <c r="D1126" s="1" t="s">
        <v>567</v>
      </c>
      <c r="E1126" s="1">
        <v>87966.31</v>
      </c>
      <c r="F1126" s="1">
        <v>2</v>
      </c>
    </row>
    <row r="1127" spans="1:6" x14ac:dyDescent="0.25">
      <c r="A1127" s="1" t="s">
        <v>4</v>
      </c>
      <c r="B1127" s="1" t="s">
        <v>5</v>
      </c>
      <c r="C1127" s="1" t="s">
        <v>568</v>
      </c>
      <c r="D1127" s="1" t="s">
        <v>569</v>
      </c>
      <c r="E1127" s="1">
        <v>0</v>
      </c>
      <c r="F1127" s="1">
        <v>2</v>
      </c>
    </row>
    <row r="1128" spans="1:6" x14ac:dyDescent="0.25">
      <c r="A1128" s="1" t="s">
        <v>4</v>
      </c>
      <c r="B1128" s="1" t="s">
        <v>5</v>
      </c>
      <c r="C1128" s="1" t="s">
        <v>570</v>
      </c>
      <c r="D1128" s="1" t="s">
        <v>571</v>
      </c>
      <c r="E1128" s="1">
        <v>5105840.5999999996</v>
      </c>
      <c r="F1128" s="1">
        <v>2</v>
      </c>
    </row>
    <row r="1129" spans="1:6" x14ac:dyDescent="0.25">
      <c r="A1129" s="1" t="s">
        <v>4</v>
      </c>
      <c r="B1129" s="1" t="s">
        <v>5</v>
      </c>
      <c r="C1129" s="1" t="s">
        <v>572</v>
      </c>
      <c r="D1129" s="1" t="s">
        <v>573</v>
      </c>
      <c r="E1129" s="1">
        <v>-357193.46</v>
      </c>
      <c r="F1129" s="1">
        <v>2</v>
      </c>
    </row>
    <row r="1130" spans="1:6" x14ac:dyDescent="0.25">
      <c r="A1130" s="1" t="s">
        <v>4</v>
      </c>
      <c r="B1130" s="1" t="s">
        <v>5</v>
      </c>
      <c r="C1130" s="1" t="s">
        <v>574</v>
      </c>
      <c r="D1130" s="1" t="s">
        <v>575</v>
      </c>
      <c r="E1130" s="1">
        <v>-243042.07</v>
      </c>
      <c r="F1130" s="1">
        <v>2</v>
      </c>
    </row>
    <row r="1131" spans="1:6" x14ac:dyDescent="0.25">
      <c r="A1131" s="1" t="s">
        <v>4</v>
      </c>
      <c r="B1131" s="1" t="s">
        <v>5</v>
      </c>
      <c r="C1131" s="1" t="s">
        <v>576</v>
      </c>
      <c r="D1131" s="1" t="s">
        <v>577</v>
      </c>
      <c r="E1131" s="1">
        <v>81411</v>
      </c>
      <c r="F1131" s="1">
        <v>2</v>
      </c>
    </row>
    <row r="1132" spans="1:6" x14ac:dyDescent="0.25">
      <c r="A1132" s="1" t="s">
        <v>4</v>
      </c>
      <c r="B1132" s="1" t="s">
        <v>5</v>
      </c>
      <c r="C1132" s="1" t="s">
        <v>1590</v>
      </c>
      <c r="D1132" s="1" t="s">
        <v>1591</v>
      </c>
      <c r="E1132" s="1">
        <v>59.15</v>
      </c>
      <c r="F1132" s="1">
        <v>2</v>
      </c>
    </row>
    <row r="1133" spans="1:6" x14ac:dyDescent="0.25">
      <c r="A1133" s="1" t="s">
        <v>4</v>
      </c>
      <c r="B1133" s="1" t="s">
        <v>5</v>
      </c>
      <c r="C1133" s="1" t="s">
        <v>578</v>
      </c>
      <c r="D1133" s="1" t="s">
        <v>579</v>
      </c>
      <c r="E1133" s="1">
        <v>1259941.01</v>
      </c>
      <c r="F1133" s="1">
        <v>2</v>
      </c>
    </row>
    <row r="1134" spans="1:6" x14ac:dyDescent="0.25">
      <c r="A1134" s="1" t="s">
        <v>4</v>
      </c>
      <c r="B1134" s="1" t="s">
        <v>5</v>
      </c>
      <c r="C1134" s="1" t="s">
        <v>580</v>
      </c>
      <c r="D1134" s="1" t="s">
        <v>581</v>
      </c>
      <c r="E1134" s="1">
        <v>-1226981.55</v>
      </c>
      <c r="F1134" s="1">
        <v>2</v>
      </c>
    </row>
    <row r="1135" spans="1:6" x14ac:dyDescent="0.25">
      <c r="A1135" s="1" t="s">
        <v>4</v>
      </c>
      <c r="B1135" s="1" t="s">
        <v>5</v>
      </c>
      <c r="C1135" s="1" t="s">
        <v>582</v>
      </c>
      <c r="D1135" s="1" t="s">
        <v>583</v>
      </c>
      <c r="E1135" s="1">
        <v>1226981.55</v>
      </c>
      <c r="F1135" s="1">
        <v>2</v>
      </c>
    </row>
    <row r="1136" spans="1:6" x14ac:dyDescent="0.25">
      <c r="A1136" s="1" t="s">
        <v>4</v>
      </c>
      <c r="B1136" s="1" t="s">
        <v>5</v>
      </c>
      <c r="C1136" s="1" t="s">
        <v>584</v>
      </c>
      <c r="D1136" s="1" t="s">
        <v>585</v>
      </c>
      <c r="E1136" s="1">
        <v>-1091259.3700000001</v>
      </c>
      <c r="F1136" s="1">
        <v>2</v>
      </c>
    </row>
    <row r="1137" spans="1:6" x14ac:dyDescent="0.25">
      <c r="A1137" s="1" t="s">
        <v>4</v>
      </c>
      <c r="B1137" s="1" t="s">
        <v>5</v>
      </c>
      <c r="C1137" s="1" t="s">
        <v>586</v>
      </c>
      <c r="D1137" s="1" t="s">
        <v>587</v>
      </c>
      <c r="E1137" s="1">
        <v>204968.21</v>
      </c>
      <c r="F1137" s="1">
        <v>2</v>
      </c>
    </row>
    <row r="1138" spans="1:6" x14ac:dyDescent="0.25">
      <c r="A1138" s="1" t="s">
        <v>4</v>
      </c>
      <c r="B1138" s="1" t="s">
        <v>5</v>
      </c>
      <c r="C1138" s="1" t="s">
        <v>588</v>
      </c>
      <c r="D1138" s="1" t="s">
        <v>589</v>
      </c>
      <c r="E1138" s="1">
        <v>-143463.56</v>
      </c>
      <c r="F1138" s="1">
        <v>2</v>
      </c>
    </row>
    <row r="1139" spans="1:6" x14ac:dyDescent="0.25">
      <c r="A1139" s="1" t="s">
        <v>4</v>
      </c>
      <c r="B1139" s="1" t="s">
        <v>5</v>
      </c>
      <c r="C1139" s="1" t="s">
        <v>590</v>
      </c>
      <c r="D1139" s="1" t="s">
        <v>591</v>
      </c>
      <c r="E1139" s="1">
        <v>735437.18</v>
      </c>
      <c r="F1139" s="1">
        <v>2</v>
      </c>
    </row>
    <row r="1140" spans="1:6" x14ac:dyDescent="0.25">
      <c r="A1140" s="1" t="s">
        <v>4</v>
      </c>
      <c r="B1140" s="1" t="s">
        <v>5</v>
      </c>
      <c r="C1140" s="1" t="s">
        <v>592</v>
      </c>
      <c r="D1140" s="1" t="s">
        <v>593</v>
      </c>
      <c r="E1140" s="1">
        <v>-206416.55</v>
      </c>
      <c r="F1140" s="1">
        <v>2</v>
      </c>
    </row>
    <row r="1141" spans="1:6" x14ac:dyDescent="0.25">
      <c r="A1141" s="1" t="s">
        <v>4</v>
      </c>
      <c r="B1141" s="1" t="s">
        <v>5</v>
      </c>
      <c r="C1141" s="1" t="s">
        <v>594</v>
      </c>
      <c r="D1141" s="1" t="s">
        <v>595</v>
      </c>
      <c r="E1141" s="1">
        <v>91090.29</v>
      </c>
      <c r="F1141" s="1">
        <v>2</v>
      </c>
    </row>
    <row r="1142" spans="1:6" x14ac:dyDescent="0.25">
      <c r="A1142" s="1" t="s">
        <v>4</v>
      </c>
      <c r="B1142" s="1" t="s">
        <v>5</v>
      </c>
      <c r="C1142" s="1" t="s">
        <v>596</v>
      </c>
      <c r="D1142" s="1" t="s">
        <v>597</v>
      </c>
      <c r="E1142" s="1">
        <v>-66794.42</v>
      </c>
      <c r="F1142" s="1">
        <v>2</v>
      </c>
    </row>
    <row r="1143" spans="1:6" x14ac:dyDescent="0.25">
      <c r="A1143" s="1" t="s">
        <v>4</v>
      </c>
      <c r="B1143" s="1" t="s">
        <v>5</v>
      </c>
      <c r="C1143" s="1" t="s">
        <v>598</v>
      </c>
      <c r="D1143" s="1" t="s">
        <v>595</v>
      </c>
      <c r="E1143" s="1">
        <v>182108.56</v>
      </c>
      <c r="F1143" s="1">
        <v>2</v>
      </c>
    </row>
    <row r="1144" spans="1:6" x14ac:dyDescent="0.25">
      <c r="A1144" s="1" t="s">
        <v>4</v>
      </c>
      <c r="B1144" s="1" t="s">
        <v>5</v>
      </c>
      <c r="C1144" s="1" t="s">
        <v>599</v>
      </c>
      <c r="D1144" s="1" t="s">
        <v>597</v>
      </c>
      <c r="E1144" s="1">
        <v>-133592.64000000001</v>
      </c>
      <c r="F1144" s="1">
        <v>2</v>
      </c>
    </row>
    <row r="1145" spans="1:6" x14ac:dyDescent="0.25">
      <c r="A1145" s="1" t="s">
        <v>4</v>
      </c>
      <c r="B1145" s="1" t="s">
        <v>5</v>
      </c>
      <c r="C1145" s="1" t="s">
        <v>600</v>
      </c>
      <c r="D1145" s="1" t="s">
        <v>601</v>
      </c>
      <c r="E1145" s="1">
        <v>958048.15</v>
      </c>
      <c r="F1145" s="1">
        <v>2</v>
      </c>
    </row>
    <row r="1146" spans="1:6" x14ac:dyDescent="0.25">
      <c r="A1146" s="1" t="s">
        <v>4</v>
      </c>
      <c r="B1146" s="1" t="s">
        <v>5</v>
      </c>
      <c r="C1146" s="1" t="s">
        <v>602</v>
      </c>
      <c r="D1146" s="1" t="s">
        <v>603</v>
      </c>
      <c r="E1146" s="1">
        <v>-442856.15</v>
      </c>
      <c r="F1146" s="1">
        <v>2</v>
      </c>
    </row>
    <row r="1147" spans="1:6" x14ac:dyDescent="0.25">
      <c r="A1147" s="1" t="s">
        <v>4</v>
      </c>
      <c r="B1147" s="1" t="s">
        <v>5</v>
      </c>
      <c r="C1147" s="1" t="s">
        <v>604</v>
      </c>
      <c r="D1147" s="1" t="s">
        <v>605</v>
      </c>
      <c r="E1147" s="1">
        <v>1121687.8500000001</v>
      </c>
      <c r="F1147" s="1">
        <v>2</v>
      </c>
    </row>
    <row r="1148" spans="1:6" x14ac:dyDescent="0.25">
      <c r="A1148" s="1" t="s">
        <v>4</v>
      </c>
      <c r="B1148" s="1" t="s">
        <v>5</v>
      </c>
      <c r="C1148" s="1" t="s">
        <v>606</v>
      </c>
      <c r="D1148" s="1" t="s">
        <v>607</v>
      </c>
      <c r="E1148" s="1">
        <v>-509711.21</v>
      </c>
      <c r="F1148" s="1">
        <v>2</v>
      </c>
    </row>
    <row r="1149" spans="1:6" x14ac:dyDescent="0.25">
      <c r="A1149" s="1" t="s">
        <v>4</v>
      </c>
      <c r="B1149" s="1" t="s">
        <v>5</v>
      </c>
      <c r="C1149" s="1" t="s">
        <v>608</v>
      </c>
      <c r="D1149" s="1" t="s">
        <v>609</v>
      </c>
      <c r="E1149" s="1">
        <v>2997483.91</v>
      </c>
      <c r="F1149" s="1">
        <v>2</v>
      </c>
    </row>
    <row r="1150" spans="1:6" x14ac:dyDescent="0.25">
      <c r="A1150" s="1" t="s">
        <v>4</v>
      </c>
      <c r="B1150" s="1" t="s">
        <v>5</v>
      </c>
      <c r="C1150" s="1" t="s">
        <v>610</v>
      </c>
      <c r="D1150" s="1" t="s">
        <v>611</v>
      </c>
      <c r="E1150" s="1">
        <v>-787913.55</v>
      </c>
      <c r="F1150" s="1">
        <v>2</v>
      </c>
    </row>
    <row r="1151" spans="1:6" x14ac:dyDescent="0.25">
      <c r="A1151" s="1" t="s">
        <v>4</v>
      </c>
      <c r="B1151" s="1" t="s">
        <v>5</v>
      </c>
      <c r="C1151" s="1" t="s">
        <v>612</v>
      </c>
      <c r="D1151" s="1" t="s">
        <v>613</v>
      </c>
      <c r="E1151" s="1">
        <v>406728.4</v>
      </c>
      <c r="F1151" s="1">
        <v>2</v>
      </c>
    </row>
    <row r="1152" spans="1:6" x14ac:dyDescent="0.25">
      <c r="A1152" s="1" t="s">
        <v>4</v>
      </c>
      <c r="B1152" s="1" t="s">
        <v>5</v>
      </c>
      <c r="C1152" s="1" t="s">
        <v>614</v>
      </c>
      <c r="D1152" s="1" t="s">
        <v>615</v>
      </c>
      <c r="E1152" s="1">
        <v>-124839.36</v>
      </c>
      <c r="F1152" s="1">
        <v>2</v>
      </c>
    </row>
    <row r="1153" spans="1:6" x14ac:dyDescent="0.25">
      <c r="A1153" s="1" t="s">
        <v>4</v>
      </c>
      <c r="B1153" s="1" t="s">
        <v>5</v>
      </c>
      <c r="C1153" s="1" t="s">
        <v>616</v>
      </c>
      <c r="D1153" s="1" t="s">
        <v>617</v>
      </c>
      <c r="E1153" s="1">
        <v>191650.23</v>
      </c>
      <c r="F1153" s="1">
        <v>2</v>
      </c>
    </row>
    <row r="1154" spans="1:6" x14ac:dyDescent="0.25">
      <c r="A1154" s="1" t="s">
        <v>4</v>
      </c>
      <c r="B1154" s="1" t="s">
        <v>5</v>
      </c>
      <c r="C1154" s="1" t="s">
        <v>618</v>
      </c>
      <c r="D1154" s="1" t="s">
        <v>619</v>
      </c>
      <c r="E1154" s="1">
        <v>-59288.03</v>
      </c>
      <c r="F1154" s="1">
        <v>2</v>
      </c>
    </row>
    <row r="1155" spans="1:6" x14ac:dyDescent="0.25">
      <c r="A1155" s="1" t="s">
        <v>4</v>
      </c>
      <c r="B1155" s="1" t="s">
        <v>5</v>
      </c>
      <c r="C1155" s="1" t="s">
        <v>620</v>
      </c>
      <c r="D1155" s="1" t="s">
        <v>621</v>
      </c>
      <c r="E1155" s="1">
        <v>30601.71</v>
      </c>
      <c r="F1155" s="1">
        <v>2</v>
      </c>
    </row>
    <row r="1156" spans="1:6" x14ac:dyDescent="0.25">
      <c r="A1156" s="1" t="s">
        <v>4</v>
      </c>
      <c r="B1156" s="1" t="s">
        <v>5</v>
      </c>
      <c r="C1156" s="1" t="s">
        <v>622</v>
      </c>
      <c r="D1156" s="1" t="s">
        <v>623</v>
      </c>
      <c r="E1156" s="1">
        <v>-0.02</v>
      </c>
      <c r="F1156" s="1">
        <v>2</v>
      </c>
    </row>
    <row r="1157" spans="1:6" x14ac:dyDescent="0.25">
      <c r="A1157" s="1" t="s">
        <v>4</v>
      </c>
      <c r="B1157" s="1" t="s">
        <v>5</v>
      </c>
      <c r="C1157" s="1" t="s">
        <v>624</v>
      </c>
      <c r="D1157" s="1" t="s">
        <v>625</v>
      </c>
      <c r="E1157" s="1">
        <v>-6120.27</v>
      </c>
      <c r="F1157" s="1">
        <v>2</v>
      </c>
    </row>
    <row r="1158" spans="1:6" x14ac:dyDescent="0.25">
      <c r="A1158" s="1" t="s">
        <v>4</v>
      </c>
      <c r="B1158" s="1" t="s">
        <v>5</v>
      </c>
      <c r="C1158" s="1" t="s">
        <v>626</v>
      </c>
      <c r="D1158" s="1" t="s">
        <v>627</v>
      </c>
      <c r="E1158" s="1">
        <v>1123494.69</v>
      </c>
      <c r="F1158" s="1">
        <v>2</v>
      </c>
    </row>
    <row r="1159" spans="1:6" x14ac:dyDescent="0.25">
      <c r="A1159" s="1" t="s">
        <v>4</v>
      </c>
      <c r="B1159" s="1" t="s">
        <v>5</v>
      </c>
      <c r="C1159" s="1" t="s">
        <v>628</v>
      </c>
      <c r="D1159" s="1" t="s">
        <v>629</v>
      </c>
      <c r="E1159" s="1">
        <v>-1082725.94</v>
      </c>
      <c r="F1159" s="1">
        <v>2</v>
      </c>
    </row>
    <row r="1160" spans="1:6" x14ac:dyDescent="0.25">
      <c r="A1160" s="1" t="s">
        <v>4</v>
      </c>
      <c r="B1160" s="1" t="s">
        <v>5</v>
      </c>
      <c r="C1160" s="1" t="s">
        <v>630</v>
      </c>
      <c r="D1160" s="1" t="s">
        <v>631</v>
      </c>
      <c r="E1160" s="1">
        <v>-3400229.21</v>
      </c>
      <c r="F1160" s="1">
        <v>2</v>
      </c>
    </row>
    <row r="1161" spans="1:6" x14ac:dyDescent="0.25">
      <c r="A1161" s="1" t="s">
        <v>4</v>
      </c>
      <c r="B1161" s="1" t="s">
        <v>5</v>
      </c>
      <c r="C1161" s="1" t="s">
        <v>632</v>
      </c>
      <c r="D1161" s="1" t="s">
        <v>633</v>
      </c>
      <c r="E1161" s="1">
        <v>31743678.620000001</v>
      </c>
      <c r="F1161" s="1">
        <v>2</v>
      </c>
    </row>
    <row r="1162" spans="1:6" x14ac:dyDescent="0.25">
      <c r="A1162" s="1" t="s">
        <v>4</v>
      </c>
      <c r="B1162" s="1" t="s">
        <v>5</v>
      </c>
      <c r="C1162" s="1" t="s">
        <v>634</v>
      </c>
      <c r="D1162" s="1" t="s">
        <v>635</v>
      </c>
      <c r="E1162" s="1">
        <v>-3017134.43</v>
      </c>
      <c r="F1162" s="1">
        <v>2</v>
      </c>
    </row>
    <row r="1163" spans="1:6" x14ac:dyDescent="0.25">
      <c r="A1163" s="1" t="s">
        <v>4</v>
      </c>
      <c r="B1163" s="1" t="s">
        <v>5</v>
      </c>
      <c r="C1163" s="1" t="s">
        <v>636</v>
      </c>
      <c r="D1163" s="1" t="s">
        <v>637</v>
      </c>
      <c r="E1163" s="1">
        <v>3631176.35</v>
      </c>
      <c r="F1163" s="1">
        <v>2</v>
      </c>
    </row>
    <row r="1164" spans="1:6" x14ac:dyDescent="0.25">
      <c r="A1164" s="1" t="s">
        <v>4</v>
      </c>
      <c r="B1164" s="1" t="s">
        <v>5</v>
      </c>
      <c r="C1164" s="1" t="s">
        <v>638</v>
      </c>
      <c r="D1164" s="1" t="s">
        <v>639</v>
      </c>
      <c r="E1164" s="1">
        <v>234498.65</v>
      </c>
      <c r="F1164" s="1">
        <v>2</v>
      </c>
    </row>
    <row r="1165" spans="1:6" x14ac:dyDescent="0.25">
      <c r="A1165" s="1" t="s">
        <v>4</v>
      </c>
      <c r="B1165" s="1" t="s">
        <v>5</v>
      </c>
      <c r="C1165" s="1" t="s">
        <v>640</v>
      </c>
      <c r="D1165" s="1" t="s">
        <v>641</v>
      </c>
      <c r="E1165" s="1">
        <v>-3383516.31</v>
      </c>
      <c r="F1165" s="1">
        <v>2</v>
      </c>
    </row>
    <row r="1166" spans="1:6" x14ac:dyDescent="0.25">
      <c r="A1166" s="1" t="s">
        <v>4</v>
      </c>
      <c r="B1166" s="1" t="s">
        <v>5</v>
      </c>
      <c r="C1166" s="1" t="s">
        <v>642</v>
      </c>
      <c r="D1166" s="1" t="s">
        <v>643</v>
      </c>
      <c r="E1166" s="1">
        <v>2722.5</v>
      </c>
      <c r="F1166" s="1">
        <v>2</v>
      </c>
    </row>
    <row r="1167" spans="1:6" x14ac:dyDescent="0.25">
      <c r="A1167" s="1" t="s">
        <v>4</v>
      </c>
      <c r="B1167" s="1" t="s">
        <v>5</v>
      </c>
      <c r="C1167" s="1" t="s">
        <v>644</v>
      </c>
      <c r="D1167" s="1" t="s">
        <v>645</v>
      </c>
      <c r="E1167" s="1">
        <v>-2722.5</v>
      </c>
      <c r="F1167" s="1">
        <v>2</v>
      </c>
    </row>
    <row r="1168" spans="1:6" x14ac:dyDescent="0.25">
      <c r="A1168" s="1" t="s">
        <v>4</v>
      </c>
      <c r="B1168" s="1" t="s">
        <v>5</v>
      </c>
      <c r="C1168" s="1" t="s">
        <v>646</v>
      </c>
      <c r="D1168" s="1" t="s">
        <v>647</v>
      </c>
      <c r="E1168" s="1">
        <v>102732.75</v>
      </c>
      <c r="F1168" s="1">
        <v>2</v>
      </c>
    </row>
    <row r="1169" spans="1:6" x14ac:dyDescent="0.25">
      <c r="A1169" s="1" t="s">
        <v>4</v>
      </c>
      <c r="B1169" s="1" t="s">
        <v>5</v>
      </c>
      <c r="C1169" s="1" t="s">
        <v>648</v>
      </c>
      <c r="D1169" s="1" t="s">
        <v>649</v>
      </c>
      <c r="E1169" s="1">
        <v>-22369.22</v>
      </c>
      <c r="F1169" s="1">
        <v>2</v>
      </c>
    </row>
    <row r="1170" spans="1:6" x14ac:dyDescent="0.25">
      <c r="A1170" s="1" t="s">
        <v>4</v>
      </c>
      <c r="B1170" s="1" t="s">
        <v>5</v>
      </c>
      <c r="C1170" s="1" t="s">
        <v>650</v>
      </c>
      <c r="D1170" s="1" t="s">
        <v>651</v>
      </c>
      <c r="E1170" s="1">
        <v>153159.73000000001</v>
      </c>
      <c r="F1170" s="1">
        <v>2</v>
      </c>
    </row>
    <row r="1171" spans="1:6" x14ac:dyDescent="0.25">
      <c r="A1171" s="1" t="s">
        <v>4</v>
      </c>
      <c r="B1171" s="1" t="s">
        <v>5</v>
      </c>
      <c r="C1171" s="1" t="s">
        <v>652</v>
      </c>
      <c r="D1171" s="1" t="s">
        <v>653</v>
      </c>
      <c r="E1171" s="1">
        <v>-66055.13</v>
      </c>
      <c r="F1171" s="1">
        <v>2</v>
      </c>
    </row>
    <row r="1172" spans="1:6" x14ac:dyDescent="0.25">
      <c r="A1172" s="1" t="s">
        <v>4</v>
      </c>
      <c r="B1172" s="1" t="s">
        <v>5</v>
      </c>
      <c r="C1172" s="1" t="s">
        <v>654</v>
      </c>
      <c r="D1172" s="1" t="s">
        <v>655</v>
      </c>
      <c r="E1172" s="1">
        <v>162033.84</v>
      </c>
      <c r="F1172" s="1">
        <v>2</v>
      </c>
    </row>
    <row r="1173" spans="1:6" x14ac:dyDescent="0.25">
      <c r="A1173" s="1" t="s">
        <v>4</v>
      </c>
      <c r="B1173" s="1" t="s">
        <v>5</v>
      </c>
      <c r="C1173" s="1" t="s">
        <v>656</v>
      </c>
      <c r="D1173" s="1" t="s">
        <v>657</v>
      </c>
      <c r="E1173" s="1">
        <v>-9864</v>
      </c>
      <c r="F1173" s="1">
        <v>2</v>
      </c>
    </row>
    <row r="1174" spans="1:6" x14ac:dyDescent="0.25">
      <c r="A1174" s="1" t="s">
        <v>4</v>
      </c>
      <c r="B1174" s="1" t="s">
        <v>5</v>
      </c>
      <c r="C1174" s="1" t="s">
        <v>658</v>
      </c>
      <c r="D1174" s="1" t="s">
        <v>659</v>
      </c>
      <c r="E1174" s="1">
        <v>21780.84</v>
      </c>
      <c r="F1174" s="1">
        <v>2</v>
      </c>
    </row>
    <row r="1175" spans="1:6" x14ac:dyDescent="0.25">
      <c r="A1175" s="1" t="s">
        <v>4</v>
      </c>
      <c r="B1175" s="1" t="s">
        <v>5</v>
      </c>
      <c r="C1175" s="1" t="s">
        <v>660</v>
      </c>
      <c r="D1175" s="1" t="s">
        <v>661</v>
      </c>
      <c r="E1175" s="1">
        <v>62697176.439999998</v>
      </c>
      <c r="F1175" s="1">
        <v>2</v>
      </c>
    </row>
    <row r="1176" spans="1:6" x14ac:dyDescent="0.25">
      <c r="A1176" s="1" t="s">
        <v>4</v>
      </c>
      <c r="B1176" s="1" t="s">
        <v>5</v>
      </c>
      <c r="C1176" s="1" t="s">
        <v>662</v>
      </c>
      <c r="D1176" s="1" t="s">
        <v>663</v>
      </c>
      <c r="E1176" s="1">
        <v>12123896.119999999</v>
      </c>
      <c r="F1176" s="1">
        <v>2</v>
      </c>
    </row>
    <row r="1177" spans="1:6" x14ac:dyDescent="0.25">
      <c r="A1177" s="1" t="s">
        <v>4</v>
      </c>
      <c r="B1177" s="1" t="s">
        <v>5</v>
      </c>
      <c r="C1177" s="1" t="s">
        <v>664</v>
      </c>
      <c r="D1177" s="1" t="s">
        <v>665</v>
      </c>
      <c r="E1177" s="1">
        <v>-203900000</v>
      </c>
      <c r="F1177" s="1">
        <v>2</v>
      </c>
    </row>
    <row r="1178" spans="1:6" x14ac:dyDescent="0.25">
      <c r="A1178" s="1" t="s">
        <v>4</v>
      </c>
      <c r="B1178" s="1" t="s">
        <v>5</v>
      </c>
      <c r="C1178" s="1" t="s">
        <v>666</v>
      </c>
      <c r="D1178" s="1" t="s">
        <v>667</v>
      </c>
      <c r="E1178" s="1">
        <v>-26420074.719999999</v>
      </c>
      <c r="F1178" s="1">
        <v>2</v>
      </c>
    </row>
    <row r="1179" spans="1:6" x14ac:dyDescent="0.25">
      <c r="A1179" s="1" t="s">
        <v>4</v>
      </c>
      <c r="B1179" s="1" t="s">
        <v>5</v>
      </c>
      <c r="C1179" s="1" t="s">
        <v>668</v>
      </c>
      <c r="D1179" s="1" t="s">
        <v>669</v>
      </c>
      <c r="E1179" s="1">
        <v>-3843.34</v>
      </c>
      <c r="F1179" s="1">
        <v>2</v>
      </c>
    </row>
    <row r="1180" spans="1:6" x14ac:dyDescent="0.25">
      <c r="A1180" s="1" t="s">
        <v>4</v>
      </c>
      <c r="B1180" s="1" t="s">
        <v>5</v>
      </c>
      <c r="C1180" s="1" t="s">
        <v>670</v>
      </c>
      <c r="D1180" s="1" t="s">
        <v>671</v>
      </c>
      <c r="E1180" s="1">
        <v>-9218515.8599999994</v>
      </c>
      <c r="F1180" s="1">
        <v>2</v>
      </c>
    </row>
    <row r="1181" spans="1:6" x14ac:dyDescent="0.25">
      <c r="A1181" s="1" t="s">
        <v>4</v>
      </c>
      <c r="B1181" s="1" t="s">
        <v>5</v>
      </c>
      <c r="C1181" s="1" t="s">
        <v>672</v>
      </c>
      <c r="D1181" s="1" t="s">
        <v>673</v>
      </c>
      <c r="E1181" s="1">
        <v>-18001047.66</v>
      </c>
      <c r="F1181" s="1">
        <v>2</v>
      </c>
    </row>
    <row r="1182" spans="1:6" x14ac:dyDescent="0.25">
      <c r="A1182" s="1" t="s">
        <v>4</v>
      </c>
      <c r="B1182" s="1" t="s">
        <v>5</v>
      </c>
      <c r="C1182" s="1" t="s">
        <v>674</v>
      </c>
      <c r="D1182" s="1" t="s">
        <v>675</v>
      </c>
      <c r="E1182" s="1">
        <v>-3391234.14</v>
      </c>
      <c r="F1182" s="1">
        <v>2</v>
      </c>
    </row>
    <row r="1183" spans="1:6" x14ac:dyDescent="0.25">
      <c r="A1183" s="1" t="s">
        <v>4</v>
      </c>
      <c r="B1183" s="1" t="s">
        <v>5</v>
      </c>
      <c r="C1183" s="1" t="s">
        <v>676</v>
      </c>
      <c r="D1183" s="1" t="s">
        <v>677</v>
      </c>
      <c r="E1183" s="1">
        <v>-7464951</v>
      </c>
      <c r="F1183" s="1">
        <v>2</v>
      </c>
    </row>
    <row r="1184" spans="1:6" x14ac:dyDescent="0.25">
      <c r="A1184" s="1" t="s">
        <v>4</v>
      </c>
      <c r="B1184" s="1" t="s">
        <v>5</v>
      </c>
      <c r="C1184" s="1" t="s">
        <v>678</v>
      </c>
      <c r="D1184" s="1" t="s">
        <v>679</v>
      </c>
      <c r="E1184" s="1">
        <v>-5865477.6600000001</v>
      </c>
      <c r="F1184" s="1">
        <v>2</v>
      </c>
    </row>
    <row r="1185" spans="1:6" x14ac:dyDescent="0.25">
      <c r="A1185" s="1" t="s">
        <v>4</v>
      </c>
      <c r="B1185" s="1" t="s">
        <v>5</v>
      </c>
      <c r="C1185" s="1" t="s">
        <v>680</v>
      </c>
      <c r="D1185" s="1" t="s">
        <v>681</v>
      </c>
      <c r="E1185" s="1">
        <v>-45869481.469999999</v>
      </c>
      <c r="F1185" s="1">
        <v>2</v>
      </c>
    </row>
    <row r="1186" spans="1:6" x14ac:dyDescent="0.25">
      <c r="A1186" s="1" t="s">
        <v>4</v>
      </c>
      <c r="B1186" s="1" t="s">
        <v>5</v>
      </c>
      <c r="C1186" s="1" t="s">
        <v>682</v>
      </c>
      <c r="D1186" s="1" t="s">
        <v>683</v>
      </c>
      <c r="E1186" s="1">
        <v>-9945535.5099999998</v>
      </c>
      <c r="F1186" s="1">
        <v>2</v>
      </c>
    </row>
    <row r="1187" spans="1:6" x14ac:dyDescent="0.25">
      <c r="A1187" s="1" t="s">
        <v>4</v>
      </c>
      <c r="B1187" s="1" t="s">
        <v>5</v>
      </c>
      <c r="C1187" s="1" t="s">
        <v>1592</v>
      </c>
      <c r="D1187" s="1" t="s">
        <v>1593</v>
      </c>
      <c r="E1187" s="1">
        <v>0</v>
      </c>
      <c r="F1187" s="1">
        <v>2</v>
      </c>
    </row>
    <row r="1188" spans="1:6" x14ac:dyDescent="0.25">
      <c r="A1188" s="1" t="s">
        <v>4</v>
      </c>
      <c r="B1188" s="1" t="s">
        <v>5</v>
      </c>
      <c r="C1188" s="1" t="s">
        <v>684</v>
      </c>
      <c r="D1188" s="1" t="s">
        <v>685</v>
      </c>
      <c r="E1188" s="1">
        <v>-7031810.7199999997</v>
      </c>
      <c r="F1188" s="1">
        <v>2</v>
      </c>
    </row>
    <row r="1189" spans="1:6" x14ac:dyDescent="0.25">
      <c r="A1189" s="1" t="s">
        <v>4</v>
      </c>
      <c r="B1189" s="1" t="s">
        <v>5</v>
      </c>
      <c r="C1189" s="1" t="s">
        <v>686</v>
      </c>
      <c r="D1189" s="1" t="s">
        <v>687</v>
      </c>
      <c r="E1189" s="1">
        <v>0</v>
      </c>
      <c r="F1189" s="1">
        <v>2</v>
      </c>
    </row>
    <row r="1190" spans="1:6" x14ac:dyDescent="0.25">
      <c r="A1190" s="1" t="s">
        <v>4</v>
      </c>
      <c r="B1190" s="1" t="s">
        <v>5</v>
      </c>
      <c r="C1190" s="1" t="s">
        <v>688</v>
      </c>
      <c r="D1190" s="1" t="s">
        <v>689</v>
      </c>
      <c r="E1190" s="1">
        <v>-106554.89</v>
      </c>
      <c r="F1190" s="1">
        <v>2</v>
      </c>
    </row>
    <row r="1191" spans="1:6" x14ac:dyDescent="0.25">
      <c r="A1191" s="1" t="s">
        <v>4</v>
      </c>
      <c r="B1191" s="1" t="s">
        <v>5</v>
      </c>
      <c r="C1191" s="1" t="s">
        <v>690</v>
      </c>
      <c r="D1191" s="1" t="s">
        <v>691</v>
      </c>
      <c r="E1191" s="1">
        <v>-50856.31</v>
      </c>
      <c r="F1191" s="1">
        <v>2</v>
      </c>
    </row>
    <row r="1192" spans="1:6" x14ac:dyDescent="0.25">
      <c r="A1192" s="1" t="s">
        <v>4</v>
      </c>
      <c r="B1192" s="1" t="s">
        <v>5</v>
      </c>
      <c r="C1192" s="1" t="s">
        <v>692</v>
      </c>
      <c r="D1192" s="1" t="s">
        <v>693</v>
      </c>
      <c r="E1192" s="1">
        <v>-31324.01</v>
      </c>
      <c r="F1192" s="1">
        <v>2</v>
      </c>
    </row>
    <row r="1193" spans="1:6" x14ac:dyDescent="0.25">
      <c r="A1193" s="1" t="s">
        <v>4</v>
      </c>
      <c r="B1193" s="1" t="s">
        <v>5</v>
      </c>
      <c r="C1193" s="1" t="s">
        <v>694</v>
      </c>
      <c r="D1193" s="1" t="s">
        <v>695</v>
      </c>
      <c r="E1193" s="1">
        <v>-2833150.35</v>
      </c>
      <c r="F1193" s="1">
        <v>2</v>
      </c>
    </row>
    <row r="1194" spans="1:6" x14ac:dyDescent="0.25">
      <c r="A1194" s="1" t="s">
        <v>4</v>
      </c>
      <c r="B1194" s="1" t="s">
        <v>5</v>
      </c>
      <c r="C1194" s="1" t="s">
        <v>696</v>
      </c>
      <c r="D1194" s="1" t="s">
        <v>697</v>
      </c>
      <c r="E1194" s="1">
        <v>0</v>
      </c>
      <c r="F1194" s="1">
        <v>2</v>
      </c>
    </row>
    <row r="1195" spans="1:6" x14ac:dyDescent="0.25">
      <c r="A1195" s="1" t="s">
        <v>4</v>
      </c>
      <c r="B1195" s="1" t="s">
        <v>5</v>
      </c>
      <c r="C1195" s="1" t="s">
        <v>698</v>
      </c>
      <c r="D1195" s="1" t="s">
        <v>699</v>
      </c>
      <c r="E1195" s="1">
        <v>0</v>
      </c>
      <c r="F1195" s="1">
        <v>2</v>
      </c>
    </row>
    <row r="1196" spans="1:6" x14ac:dyDescent="0.25">
      <c r="A1196" s="1" t="s">
        <v>4</v>
      </c>
      <c r="B1196" s="1" t="s">
        <v>5</v>
      </c>
      <c r="C1196" s="1" t="s">
        <v>700</v>
      </c>
      <c r="D1196" s="1" t="s">
        <v>701</v>
      </c>
      <c r="E1196" s="1">
        <v>0</v>
      </c>
      <c r="F1196" s="1">
        <v>2</v>
      </c>
    </row>
    <row r="1197" spans="1:6" x14ac:dyDescent="0.25">
      <c r="A1197" s="1" t="s">
        <v>4</v>
      </c>
      <c r="B1197" s="1" t="s">
        <v>5</v>
      </c>
      <c r="C1197" s="1" t="s">
        <v>702</v>
      </c>
      <c r="D1197" s="1" t="s">
        <v>703</v>
      </c>
      <c r="E1197" s="1">
        <v>493.78</v>
      </c>
      <c r="F1197" s="1">
        <v>2</v>
      </c>
    </row>
    <row r="1198" spans="1:6" x14ac:dyDescent="0.25">
      <c r="A1198" s="1" t="s">
        <v>4</v>
      </c>
      <c r="B1198" s="1" t="s">
        <v>5</v>
      </c>
      <c r="C1198" s="1" t="s">
        <v>704</v>
      </c>
      <c r="D1198" s="1" t="s">
        <v>705</v>
      </c>
      <c r="E1198" s="1">
        <v>-343205.13</v>
      </c>
      <c r="F1198" s="1">
        <v>2</v>
      </c>
    </row>
    <row r="1199" spans="1:6" x14ac:dyDescent="0.25">
      <c r="A1199" s="1" t="s">
        <v>4</v>
      </c>
      <c r="B1199" s="1" t="s">
        <v>5</v>
      </c>
      <c r="C1199" s="1" t="s">
        <v>706</v>
      </c>
      <c r="D1199" s="1" t="s">
        <v>707</v>
      </c>
      <c r="E1199" s="1">
        <v>-535.9</v>
      </c>
      <c r="F1199" s="1">
        <v>2</v>
      </c>
    </row>
    <row r="1200" spans="1:6" x14ac:dyDescent="0.25">
      <c r="A1200" s="1" t="s">
        <v>4</v>
      </c>
      <c r="B1200" s="1" t="s">
        <v>5</v>
      </c>
      <c r="C1200" s="1" t="s">
        <v>708</v>
      </c>
      <c r="D1200" s="1" t="s">
        <v>709</v>
      </c>
      <c r="E1200" s="1">
        <v>0</v>
      </c>
      <c r="F1200" s="1">
        <v>2</v>
      </c>
    </row>
    <row r="1201" spans="1:6" x14ac:dyDescent="0.25">
      <c r="A1201" s="1" t="s">
        <v>4</v>
      </c>
      <c r="B1201" s="1" t="s">
        <v>5</v>
      </c>
      <c r="C1201" s="1" t="s">
        <v>710</v>
      </c>
      <c r="D1201" s="1" t="s">
        <v>711</v>
      </c>
      <c r="E1201" s="1">
        <v>-2391012.2999999998</v>
      </c>
      <c r="F1201" s="1">
        <v>2</v>
      </c>
    </row>
    <row r="1202" spans="1:6" x14ac:dyDescent="0.25">
      <c r="A1202" s="1" t="s">
        <v>4</v>
      </c>
      <c r="B1202" s="1" t="s">
        <v>5</v>
      </c>
      <c r="C1202" s="1" t="s">
        <v>712</v>
      </c>
      <c r="D1202" s="1" t="s">
        <v>713</v>
      </c>
      <c r="E1202" s="1">
        <v>-469732.38</v>
      </c>
      <c r="F1202" s="1">
        <v>2</v>
      </c>
    </row>
    <row r="1203" spans="1:6" x14ac:dyDescent="0.25">
      <c r="A1203" s="1" t="s">
        <v>4</v>
      </c>
      <c r="B1203" s="1" t="s">
        <v>5</v>
      </c>
      <c r="C1203" s="1" t="s">
        <v>714</v>
      </c>
      <c r="D1203" s="1" t="s">
        <v>715</v>
      </c>
      <c r="E1203" s="1">
        <v>-482.16</v>
      </c>
      <c r="F1203" s="1">
        <v>2</v>
      </c>
    </row>
    <row r="1204" spans="1:6" x14ac:dyDescent="0.25">
      <c r="A1204" s="1" t="s">
        <v>4</v>
      </c>
      <c r="B1204" s="1" t="s">
        <v>5</v>
      </c>
      <c r="C1204" s="1" t="s">
        <v>716</v>
      </c>
      <c r="D1204" s="1" t="s">
        <v>717</v>
      </c>
      <c r="E1204" s="1">
        <v>-23784.6</v>
      </c>
      <c r="F1204" s="1">
        <v>2</v>
      </c>
    </row>
    <row r="1205" spans="1:6" x14ac:dyDescent="0.25">
      <c r="A1205" s="1" t="s">
        <v>4</v>
      </c>
      <c r="B1205" s="1" t="s">
        <v>5</v>
      </c>
      <c r="C1205" s="1" t="s">
        <v>718</v>
      </c>
      <c r="D1205" s="1" t="s">
        <v>719</v>
      </c>
      <c r="E1205" s="1">
        <v>-264724.40000000002</v>
      </c>
      <c r="F1205" s="1">
        <v>2</v>
      </c>
    </row>
    <row r="1206" spans="1:6" x14ac:dyDescent="0.25">
      <c r="A1206" s="1" t="s">
        <v>4</v>
      </c>
      <c r="B1206" s="1" t="s">
        <v>5</v>
      </c>
      <c r="C1206" s="1" t="s">
        <v>720</v>
      </c>
      <c r="D1206" s="1" t="s">
        <v>721</v>
      </c>
      <c r="E1206" s="1">
        <v>-16666.740000000002</v>
      </c>
      <c r="F1206" s="1">
        <v>2</v>
      </c>
    </row>
    <row r="1207" spans="1:6" x14ac:dyDescent="0.25">
      <c r="A1207" s="1" t="s">
        <v>4</v>
      </c>
      <c r="B1207" s="1" t="s">
        <v>5</v>
      </c>
      <c r="C1207" s="1" t="s">
        <v>722</v>
      </c>
      <c r="D1207" s="1" t="s">
        <v>723</v>
      </c>
      <c r="E1207" s="1">
        <v>-2581775.63</v>
      </c>
      <c r="F1207" s="1">
        <v>2</v>
      </c>
    </row>
    <row r="1208" spans="1:6" x14ac:dyDescent="0.25">
      <c r="A1208" s="1" t="s">
        <v>4</v>
      </c>
      <c r="B1208" s="1" t="s">
        <v>5</v>
      </c>
      <c r="C1208" s="1" t="s">
        <v>724</v>
      </c>
      <c r="D1208" s="1" t="s">
        <v>725</v>
      </c>
      <c r="E1208" s="1">
        <v>-719759.56</v>
      </c>
      <c r="F1208" s="1">
        <v>2</v>
      </c>
    </row>
    <row r="1209" spans="1:6" x14ac:dyDescent="0.25">
      <c r="A1209" s="1" t="s">
        <v>4</v>
      </c>
      <c r="B1209" s="1" t="s">
        <v>5</v>
      </c>
      <c r="C1209" s="1" t="s">
        <v>726</v>
      </c>
      <c r="D1209" s="1" t="s">
        <v>727</v>
      </c>
      <c r="E1209" s="1">
        <v>-892661.08</v>
      </c>
      <c r="F1209" s="1">
        <v>2</v>
      </c>
    </row>
    <row r="1210" spans="1:6" x14ac:dyDescent="0.25">
      <c r="A1210" s="1" t="s">
        <v>4</v>
      </c>
      <c r="B1210" s="1" t="s">
        <v>5</v>
      </c>
      <c r="C1210" s="1" t="s">
        <v>728</v>
      </c>
      <c r="D1210" s="1" t="s">
        <v>729</v>
      </c>
      <c r="E1210" s="1">
        <v>-120455.91</v>
      </c>
      <c r="F1210" s="1">
        <v>2</v>
      </c>
    </row>
    <row r="1211" spans="1:6" x14ac:dyDescent="0.25">
      <c r="A1211" s="1" t="s">
        <v>4</v>
      </c>
      <c r="B1211" s="1" t="s">
        <v>5</v>
      </c>
      <c r="C1211" s="1" t="s">
        <v>730</v>
      </c>
      <c r="D1211" s="1" t="s">
        <v>731</v>
      </c>
      <c r="E1211" s="1">
        <v>-79505.81</v>
      </c>
      <c r="F1211" s="1">
        <v>2</v>
      </c>
    </row>
    <row r="1212" spans="1:6" x14ac:dyDescent="0.25">
      <c r="A1212" s="1" t="s">
        <v>4</v>
      </c>
      <c r="B1212" s="1" t="s">
        <v>5</v>
      </c>
      <c r="C1212" s="1" t="s">
        <v>732</v>
      </c>
      <c r="D1212" s="1" t="s">
        <v>733</v>
      </c>
      <c r="E1212" s="1">
        <v>-171313.47</v>
      </c>
      <c r="F1212" s="1">
        <v>2</v>
      </c>
    </row>
    <row r="1213" spans="1:6" x14ac:dyDescent="0.25">
      <c r="A1213" s="1" t="s">
        <v>4</v>
      </c>
      <c r="B1213" s="1" t="s">
        <v>5</v>
      </c>
      <c r="C1213" s="1" t="s">
        <v>734</v>
      </c>
      <c r="D1213" s="1" t="s">
        <v>735</v>
      </c>
      <c r="E1213" s="1">
        <v>-149984</v>
      </c>
      <c r="F1213" s="1">
        <v>2</v>
      </c>
    </row>
    <row r="1214" spans="1:6" x14ac:dyDescent="0.25">
      <c r="A1214" s="1" t="s">
        <v>4</v>
      </c>
      <c r="B1214" s="1" t="s">
        <v>5</v>
      </c>
      <c r="C1214" s="1" t="s">
        <v>736</v>
      </c>
      <c r="D1214" s="1" t="s">
        <v>737</v>
      </c>
      <c r="E1214" s="1">
        <v>-4506955.07</v>
      </c>
      <c r="F1214" s="1">
        <v>2</v>
      </c>
    </row>
    <row r="1215" spans="1:6" x14ac:dyDescent="0.25">
      <c r="A1215" s="1" t="s">
        <v>4</v>
      </c>
      <c r="B1215" s="1" t="s">
        <v>5</v>
      </c>
      <c r="C1215" s="1" t="s">
        <v>738</v>
      </c>
      <c r="D1215" s="1" t="s">
        <v>739</v>
      </c>
      <c r="E1215" s="1">
        <v>-13615874</v>
      </c>
      <c r="F1215" s="1">
        <v>2</v>
      </c>
    </row>
    <row r="1216" spans="1:6" x14ac:dyDescent="0.25">
      <c r="A1216" s="1" t="s">
        <v>4</v>
      </c>
      <c r="B1216" s="1" t="s">
        <v>5</v>
      </c>
      <c r="C1216" s="1" t="s">
        <v>740</v>
      </c>
      <c r="D1216" s="1" t="s">
        <v>741</v>
      </c>
      <c r="E1216" s="1">
        <v>-1979474</v>
      </c>
      <c r="F1216" s="1">
        <v>2</v>
      </c>
    </row>
    <row r="1217" spans="1:6" x14ac:dyDescent="0.25">
      <c r="A1217" s="1" t="s">
        <v>4</v>
      </c>
      <c r="B1217" s="1" t="s">
        <v>5</v>
      </c>
      <c r="C1217" s="1" t="s">
        <v>742</v>
      </c>
      <c r="D1217" s="1" t="s">
        <v>743</v>
      </c>
      <c r="E1217" s="1">
        <v>0</v>
      </c>
      <c r="F1217" s="1">
        <v>2</v>
      </c>
    </row>
    <row r="1218" spans="1:6" x14ac:dyDescent="0.25">
      <c r="A1218" s="1" t="s">
        <v>4</v>
      </c>
      <c r="B1218" s="1" t="s">
        <v>5</v>
      </c>
      <c r="C1218" s="1" t="s">
        <v>744</v>
      </c>
      <c r="D1218" s="1" t="s">
        <v>745</v>
      </c>
      <c r="E1218" s="1">
        <v>0</v>
      </c>
      <c r="F1218" s="1">
        <v>2</v>
      </c>
    </row>
    <row r="1219" spans="1:6" x14ac:dyDescent="0.25">
      <c r="A1219" s="1" t="s">
        <v>4</v>
      </c>
      <c r="B1219" s="1" t="s">
        <v>5</v>
      </c>
      <c r="C1219" s="1" t="s">
        <v>746</v>
      </c>
      <c r="D1219" s="1" t="s">
        <v>747</v>
      </c>
      <c r="E1219" s="1">
        <v>-4389535</v>
      </c>
      <c r="F1219" s="1">
        <v>2</v>
      </c>
    </row>
    <row r="1220" spans="1:6" x14ac:dyDescent="0.25">
      <c r="A1220" s="1" t="s">
        <v>4</v>
      </c>
      <c r="B1220" s="1" t="s">
        <v>5</v>
      </c>
      <c r="C1220" s="1" t="s">
        <v>748</v>
      </c>
      <c r="D1220" s="1" t="s">
        <v>749</v>
      </c>
      <c r="E1220" s="1">
        <v>-4844366.1900000004</v>
      </c>
      <c r="F1220" s="1">
        <v>2</v>
      </c>
    </row>
    <row r="1221" spans="1:6" x14ac:dyDescent="0.25">
      <c r="A1221" s="1" t="s">
        <v>4</v>
      </c>
      <c r="B1221" s="1" t="s">
        <v>5</v>
      </c>
      <c r="C1221" s="1" t="s">
        <v>750</v>
      </c>
      <c r="D1221" s="1" t="s">
        <v>751</v>
      </c>
      <c r="E1221" s="1">
        <v>-1114030</v>
      </c>
      <c r="F1221" s="1">
        <v>2</v>
      </c>
    </row>
    <row r="1222" spans="1:6" x14ac:dyDescent="0.25">
      <c r="A1222" s="1" t="s">
        <v>4</v>
      </c>
      <c r="B1222" s="1" t="s">
        <v>5</v>
      </c>
      <c r="C1222" s="1" t="s">
        <v>752</v>
      </c>
      <c r="D1222" s="1" t="s">
        <v>753</v>
      </c>
      <c r="E1222" s="1">
        <v>-371976</v>
      </c>
      <c r="F1222" s="1">
        <v>2</v>
      </c>
    </row>
    <row r="1223" spans="1:6" x14ac:dyDescent="0.25">
      <c r="A1223" s="1" t="s">
        <v>4</v>
      </c>
      <c r="B1223" s="1" t="s">
        <v>5</v>
      </c>
      <c r="C1223" s="1" t="s">
        <v>754</v>
      </c>
      <c r="D1223" s="1" t="s">
        <v>755</v>
      </c>
      <c r="E1223" s="1">
        <v>-2263345.9500000002</v>
      </c>
      <c r="F1223" s="1">
        <v>2</v>
      </c>
    </row>
    <row r="1224" spans="1:6" x14ac:dyDescent="0.25">
      <c r="A1224" s="1" t="s">
        <v>4</v>
      </c>
      <c r="B1224" s="1" t="s">
        <v>5</v>
      </c>
      <c r="C1224" s="1" t="s">
        <v>756</v>
      </c>
      <c r="D1224" s="1" t="s">
        <v>757</v>
      </c>
      <c r="E1224" s="1">
        <v>37871.910000000003</v>
      </c>
      <c r="F1224" s="1">
        <v>2</v>
      </c>
    </row>
    <row r="1225" spans="1:6" x14ac:dyDescent="0.25">
      <c r="A1225" s="1" t="s">
        <v>4</v>
      </c>
      <c r="B1225" s="1" t="s">
        <v>5</v>
      </c>
      <c r="C1225" s="1" t="s">
        <v>758</v>
      </c>
      <c r="D1225" s="1" t="s">
        <v>759</v>
      </c>
      <c r="E1225" s="1">
        <v>-2354658.46</v>
      </c>
      <c r="F1225" s="1">
        <v>2</v>
      </c>
    </row>
    <row r="1226" spans="1:6" x14ac:dyDescent="0.25">
      <c r="A1226" s="1" t="s">
        <v>4</v>
      </c>
      <c r="B1226" s="1" t="s">
        <v>5</v>
      </c>
      <c r="C1226" s="1" t="s">
        <v>760</v>
      </c>
      <c r="D1226" s="1" t="s">
        <v>761</v>
      </c>
      <c r="E1226" s="1">
        <v>4202.1099999999997</v>
      </c>
      <c r="F1226" s="1">
        <v>2</v>
      </c>
    </row>
    <row r="1227" spans="1:6" x14ac:dyDescent="0.25">
      <c r="A1227" s="1" t="s">
        <v>4</v>
      </c>
      <c r="B1227" s="1" t="s">
        <v>5</v>
      </c>
      <c r="C1227" s="1" t="s">
        <v>762</v>
      </c>
      <c r="D1227" s="1" t="s">
        <v>763</v>
      </c>
      <c r="E1227" s="1">
        <v>-3721106.07</v>
      </c>
      <c r="F1227" s="1">
        <v>2</v>
      </c>
    </row>
    <row r="1228" spans="1:6" x14ac:dyDescent="0.25">
      <c r="A1228" s="1" t="s">
        <v>4</v>
      </c>
      <c r="B1228" s="1" t="s">
        <v>5</v>
      </c>
      <c r="C1228" s="1" t="s">
        <v>764</v>
      </c>
      <c r="D1228" s="1" t="s">
        <v>765</v>
      </c>
      <c r="E1228" s="1">
        <v>25898.29</v>
      </c>
      <c r="F1228" s="1">
        <v>2</v>
      </c>
    </row>
    <row r="1229" spans="1:6" x14ac:dyDescent="0.25">
      <c r="A1229" s="1" t="s">
        <v>4</v>
      </c>
      <c r="B1229" s="1" t="s">
        <v>5</v>
      </c>
      <c r="C1229" s="1" t="s">
        <v>766</v>
      </c>
      <c r="D1229" s="1" t="s">
        <v>767</v>
      </c>
      <c r="E1229" s="1">
        <v>511.24</v>
      </c>
      <c r="F1229" s="1">
        <v>2</v>
      </c>
    </row>
    <row r="1230" spans="1:6" x14ac:dyDescent="0.25">
      <c r="A1230" s="1" t="s">
        <v>4</v>
      </c>
      <c r="B1230" s="1" t="s">
        <v>5</v>
      </c>
      <c r="C1230" s="1" t="s">
        <v>768</v>
      </c>
      <c r="D1230" s="1" t="s">
        <v>769</v>
      </c>
      <c r="E1230" s="1">
        <v>1226.78</v>
      </c>
      <c r="F1230" s="1">
        <v>2</v>
      </c>
    </row>
    <row r="1231" spans="1:6" x14ac:dyDescent="0.25">
      <c r="A1231" s="1" t="s">
        <v>4</v>
      </c>
      <c r="B1231" s="1" t="s">
        <v>5</v>
      </c>
      <c r="C1231" s="1" t="s">
        <v>1594</v>
      </c>
      <c r="D1231" s="1" t="s">
        <v>1595</v>
      </c>
      <c r="E1231" s="1">
        <v>30.17</v>
      </c>
      <c r="F1231" s="1">
        <v>2</v>
      </c>
    </row>
    <row r="1232" spans="1:6" x14ac:dyDescent="0.25">
      <c r="A1232" s="1" t="s">
        <v>4</v>
      </c>
      <c r="B1232" s="1" t="s">
        <v>5</v>
      </c>
      <c r="C1232" s="1" t="s">
        <v>770</v>
      </c>
      <c r="D1232" s="1" t="s">
        <v>771</v>
      </c>
      <c r="E1232" s="1">
        <v>1336399.3500000001</v>
      </c>
      <c r="F1232" s="1">
        <v>2</v>
      </c>
    </row>
    <row r="1233" spans="1:6" x14ac:dyDescent="0.25">
      <c r="A1233" s="1" t="s">
        <v>4</v>
      </c>
      <c r="B1233" s="1" t="s">
        <v>5</v>
      </c>
      <c r="C1233" s="1" t="s">
        <v>772</v>
      </c>
      <c r="D1233" s="1" t="s">
        <v>773</v>
      </c>
      <c r="E1233" s="1">
        <v>189637.67</v>
      </c>
      <c r="F1233" s="1">
        <v>2</v>
      </c>
    </row>
    <row r="1234" spans="1:6" x14ac:dyDescent="0.25">
      <c r="A1234" s="1" t="s">
        <v>4</v>
      </c>
      <c r="B1234" s="1" t="s">
        <v>5</v>
      </c>
      <c r="C1234" s="1" t="s">
        <v>774</v>
      </c>
      <c r="D1234" s="1" t="s">
        <v>775</v>
      </c>
      <c r="E1234" s="1">
        <v>7094.34</v>
      </c>
      <c r="F1234" s="1">
        <v>2</v>
      </c>
    </row>
    <row r="1235" spans="1:6" x14ac:dyDescent="0.25">
      <c r="A1235" s="1" t="s">
        <v>4</v>
      </c>
      <c r="B1235" s="1" t="s">
        <v>5</v>
      </c>
      <c r="C1235" s="1" t="s">
        <v>776</v>
      </c>
      <c r="D1235" s="1" t="s">
        <v>777</v>
      </c>
      <c r="E1235" s="1">
        <v>313226.18</v>
      </c>
      <c r="F1235" s="1">
        <v>2</v>
      </c>
    </row>
    <row r="1236" spans="1:6" x14ac:dyDescent="0.25">
      <c r="A1236" s="1" t="s">
        <v>4</v>
      </c>
      <c r="B1236" s="1" t="s">
        <v>5</v>
      </c>
      <c r="C1236" s="1" t="s">
        <v>778</v>
      </c>
      <c r="D1236" s="1" t="s">
        <v>779</v>
      </c>
      <c r="E1236" s="1">
        <v>-26473.99</v>
      </c>
      <c r="F1236" s="1">
        <v>2</v>
      </c>
    </row>
    <row r="1237" spans="1:6" x14ac:dyDescent="0.25">
      <c r="A1237" s="1" t="s">
        <v>4</v>
      </c>
      <c r="B1237" s="1" t="s">
        <v>5</v>
      </c>
      <c r="C1237" s="1" t="s">
        <v>780</v>
      </c>
      <c r="D1237" s="1" t="s">
        <v>781</v>
      </c>
      <c r="E1237" s="1">
        <v>47421</v>
      </c>
      <c r="F1237" s="1">
        <v>2</v>
      </c>
    </row>
    <row r="1238" spans="1:6" x14ac:dyDescent="0.25">
      <c r="A1238" s="1" t="s">
        <v>4</v>
      </c>
      <c r="B1238" s="1" t="s">
        <v>5</v>
      </c>
      <c r="C1238" s="1" t="s">
        <v>782</v>
      </c>
      <c r="D1238" s="1" t="s">
        <v>783</v>
      </c>
      <c r="E1238" s="1">
        <v>-1625457.71</v>
      </c>
      <c r="F1238" s="1">
        <v>2</v>
      </c>
    </row>
    <row r="1239" spans="1:6" x14ac:dyDescent="0.25">
      <c r="A1239" s="1" t="s">
        <v>4</v>
      </c>
      <c r="B1239" s="1" t="s">
        <v>5</v>
      </c>
      <c r="C1239" s="1" t="s">
        <v>784</v>
      </c>
      <c r="D1239" s="1" t="s">
        <v>785</v>
      </c>
      <c r="E1239" s="1">
        <v>-53291.32</v>
      </c>
      <c r="F1239" s="1">
        <v>2</v>
      </c>
    </row>
    <row r="1240" spans="1:6" x14ac:dyDescent="0.25">
      <c r="A1240" s="1" t="s">
        <v>4</v>
      </c>
      <c r="B1240" s="1" t="s">
        <v>5</v>
      </c>
      <c r="C1240" s="1" t="s">
        <v>786</v>
      </c>
      <c r="D1240" s="1" t="s">
        <v>787</v>
      </c>
      <c r="E1240" s="1">
        <v>-3900.08</v>
      </c>
      <c r="F1240" s="1">
        <v>2</v>
      </c>
    </row>
    <row r="1241" spans="1:6" x14ac:dyDescent="0.25">
      <c r="A1241" s="1" t="s">
        <v>4</v>
      </c>
      <c r="B1241" s="1" t="s">
        <v>5</v>
      </c>
      <c r="C1241" s="1" t="s">
        <v>788</v>
      </c>
      <c r="D1241" s="1" t="s">
        <v>789</v>
      </c>
      <c r="E1241" s="1">
        <v>-49341.33</v>
      </c>
      <c r="F1241" s="1">
        <v>2</v>
      </c>
    </row>
    <row r="1242" spans="1:6" x14ac:dyDescent="0.25">
      <c r="A1242" s="1" t="s">
        <v>4</v>
      </c>
      <c r="B1242" s="1" t="s">
        <v>5</v>
      </c>
      <c r="C1242" s="1" t="s">
        <v>790</v>
      </c>
      <c r="D1242" s="1" t="s">
        <v>791</v>
      </c>
      <c r="E1242" s="1">
        <v>-18859.189999999999</v>
      </c>
      <c r="F1242" s="1">
        <v>2</v>
      </c>
    </row>
    <row r="1243" spans="1:6" x14ac:dyDescent="0.25">
      <c r="A1243" s="1" t="s">
        <v>4</v>
      </c>
      <c r="B1243" s="1" t="s">
        <v>5</v>
      </c>
      <c r="C1243" s="1" t="s">
        <v>792</v>
      </c>
      <c r="D1243" s="1" t="s">
        <v>793</v>
      </c>
      <c r="E1243" s="1">
        <v>-2431.46</v>
      </c>
      <c r="F1243" s="1">
        <v>2</v>
      </c>
    </row>
    <row r="1244" spans="1:6" x14ac:dyDescent="0.25">
      <c r="A1244" s="1" t="s">
        <v>4</v>
      </c>
      <c r="B1244" s="1" t="s">
        <v>5</v>
      </c>
      <c r="C1244" s="1" t="s">
        <v>794</v>
      </c>
      <c r="D1244" s="1" t="s">
        <v>795</v>
      </c>
      <c r="E1244" s="1">
        <v>-6147.78</v>
      </c>
      <c r="F1244" s="1">
        <v>2</v>
      </c>
    </row>
    <row r="1245" spans="1:6" x14ac:dyDescent="0.25">
      <c r="A1245" s="1" t="s">
        <v>4</v>
      </c>
      <c r="B1245" s="1" t="s">
        <v>5</v>
      </c>
      <c r="C1245" s="1" t="s">
        <v>796</v>
      </c>
      <c r="D1245" s="1" t="s">
        <v>797</v>
      </c>
      <c r="E1245" s="1">
        <v>-15066.25</v>
      </c>
      <c r="F1245" s="1">
        <v>2</v>
      </c>
    </row>
    <row r="1246" spans="1:6" x14ac:dyDescent="0.25">
      <c r="A1246" s="1" t="s">
        <v>4</v>
      </c>
      <c r="B1246" s="1" t="s">
        <v>5</v>
      </c>
      <c r="C1246" s="1" t="s">
        <v>798</v>
      </c>
      <c r="D1246" s="1" t="s">
        <v>799</v>
      </c>
      <c r="E1246" s="1">
        <v>-48434.48</v>
      </c>
      <c r="F1246" s="1">
        <v>2</v>
      </c>
    </row>
    <row r="1247" spans="1:6" x14ac:dyDescent="0.25">
      <c r="A1247" s="1" t="s">
        <v>4</v>
      </c>
      <c r="B1247" s="1" t="s">
        <v>5</v>
      </c>
      <c r="C1247" s="1" t="s">
        <v>800</v>
      </c>
      <c r="D1247" s="1" t="s">
        <v>801</v>
      </c>
      <c r="E1247" s="1">
        <v>-7493.92</v>
      </c>
      <c r="F1247" s="1">
        <v>2</v>
      </c>
    </row>
    <row r="1248" spans="1:6" x14ac:dyDescent="0.25">
      <c r="A1248" s="1" t="s">
        <v>4</v>
      </c>
      <c r="B1248" s="1" t="s">
        <v>5</v>
      </c>
      <c r="C1248" s="1" t="s">
        <v>802</v>
      </c>
      <c r="D1248" s="1" t="s">
        <v>803</v>
      </c>
      <c r="E1248" s="1">
        <v>0</v>
      </c>
      <c r="F1248" s="1">
        <v>2</v>
      </c>
    </row>
    <row r="1249" spans="1:6" x14ac:dyDescent="0.25">
      <c r="A1249" s="1" t="s">
        <v>4</v>
      </c>
      <c r="B1249" s="1" t="s">
        <v>5</v>
      </c>
      <c r="C1249" s="1" t="s">
        <v>804</v>
      </c>
      <c r="D1249" s="1" t="s">
        <v>805</v>
      </c>
      <c r="E1249" s="1">
        <v>-25179.65</v>
      </c>
      <c r="F1249" s="1">
        <v>2</v>
      </c>
    </row>
    <row r="1250" spans="1:6" x14ac:dyDescent="0.25">
      <c r="A1250" s="1" t="s">
        <v>4</v>
      </c>
      <c r="B1250" s="1" t="s">
        <v>5</v>
      </c>
      <c r="C1250" s="1" t="s">
        <v>806</v>
      </c>
      <c r="D1250" s="1" t="s">
        <v>807</v>
      </c>
      <c r="E1250" s="1">
        <v>-41688.199999999997</v>
      </c>
      <c r="F1250" s="1">
        <v>2</v>
      </c>
    </row>
    <row r="1251" spans="1:6" x14ac:dyDescent="0.25">
      <c r="A1251" s="1" t="s">
        <v>4</v>
      </c>
      <c r="B1251" s="1" t="s">
        <v>5</v>
      </c>
      <c r="C1251" s="1" t="s">
        <v>808</v>
      </c>
      <c r="D1251" s="1" t="s">
        <v>809</v>
      </c>
      <c r="E1251" s="1">
        <v>-76289.210000000006</v>
      </c>
      <c r="F1251" s="1">
        <v>2</v>
      </c>
    </row>
    <row r="1252" spans="1:6" x14ac:dyDescent="0.25">
      <c r="A1252" s="1" t="s">
        <v>4</v>
      </c>
      <c r="B1252" s="1" t="s">
        <v>5</v>
      </c>
      <c r="C1252" s="1" t="s">
        <v>810</v>
      </c>
      <c r="D1252" s="1" t="s">
        <v>811</v>
      </c>
      <c r="E1252" s="1">
        <v>-50506.879999999997</v>
      </c>
      <c r="F1252" s="1">
        <v>2</v>
      </c>
    </row>
    <row r="1253" spans="1:6" x14ac:dyDescent="0.25">
      <c r="A1253" s="1" t="s">
        <v>4</v>
      </c>
      <c r="B1253" s="1" t="s">
        <v>5</v>
      </c>
      <c r="C1253" s="1" t="s">
        <v>812</v>
      </c>
      <c r="D1253" s="1" t="s">
        <v>813</v>
      </c>
      <c r="E1253" s="1">
        <v>-222608.9</v>
      </c>
      <c r="F1253" s="1">
        <v>2</v>
      </c>
    </row>
    <row r="1254" spans="1:6" x14ac:dyDescent="0.25">
      <c r="A1254" s="1" t="s">
        <v>4</v>
      </c>
      <c r="B1254" s="1" t="s">
        <v>5</v>
      </c>
      <c r="C1254" s="1" t="s">
        <v>814</v>
      </c>
      <c r="D1254" s="1" t="s">
        <v>815</v>
      </c>
      <c r="E1254" s="1">
        <v>-34879.089999999997</v>
      </c>
      <c r="F1254" s="1">
        <v>2</v>
      </c>
    </row>
    <row r="1255" spans="1:6" x14ac:dyDescent="0.25">
      <c r="A1255" s="1" t="s">
        <v>4</v>
      </c>
      <c r="B1255" s="1" t="s">
        <v>5</v>
      </c>
      <c r="C1255" s="1" t="s">
        <v>816</v>
      </c>
      <c r="D1255" s="1" t="s">
        <v>817</v>
      </c>
      <c r="E1255" s="1">
        <v>-12579.29</v>
      </c>
      <c r="F1255" s="1">
        <v>2</v>
      </c>
    </row>
    <row r="1256" spans="1:6" x14ac:dyDescent="0.25">
      <c r="A1256" s="1" t="s">
        <v>4</v>
      </c>
      <c r="B1256" s="1" t="s">
        <v>5</v>
      </c>
      <c r="C1256" s="1" t="s">
        <v>818</v>
      </c>
      <c r="D1256" s="1" t="s">
        <v>819</v>
      </c>
      <c r="E1256" s="1">
        <v>-16217.96</v>
      </c>
      <c r="F1256" s="1">
        <v>2</v>
      </c>
    </row>
    <row r="1257" spans="1:6" x14ac:dyDescent="0.25">
      <c r="A1257" s="1" t="s">
        <v>4</v>
      </c>
      <c r="B1257" s="1" t="s">
        <v>5</v>
      </c>
      <c r="C1257" s="1" t="s">
        <v>820</v>
      </c>
      <c r="D1257" s="1" t="s">
        <v>821</v>
      </c>
      <c r="E1257" s="1">
        <v>-97496.15</v>
      </c>
      <c r="F1257" s="1">
        <v>2</v>
      </c>
    </row>
    <row r="1258" spans="1:6" x14ac:dyDescent="0.25">
      <c r="A1258" s="1" t="s">
        <v>4</v>
      </c>
      <c r="B1258" s="1" t="s">
        <v>5</v>
      </c>
      <c r="C1258" s="1" t="s">
        <v>822</v>
      </c>
      <c r="D1258" s="1" t="s">
        <v>823</v>
      </c>
      <c r="E1258" s="1">
        <v>-135764.09</v>
      </c>
      <c r="F1258" s="1">
        <v>2</v>
      </c>
    </row>
    <row r="1259" spans="1:6" x14ac:dyDescent="0.25">
      <c r="A1259" s="1" t="s">
        <v>4</v>
      </c>
      <c r="B1259" s="1" t="s">
        <v>5</v>
      </c>
      <c r="C1259" s="1" t="s">
        <v>824</v>
      </c>
      <c r="D1259" s="1" t="s">
        <v>825</v>
      </c>
      <c r="E1259" s="1">
        <v>-45856.91</v>
      </c>
      <c r="F1259" s="1">
        <v>2</v>
      </c>
    </row>
    <row r="1260" spans="1:6" x14ac:dyDescent="0.25">
      <c r="A1260" s="1" t="s">
        <v>4</v>
      </c>
      <c r="B1260" s="1" t="s">
        <v>5</v>
      </c>
      <c r="C1260" s="1" t="s">
        <v>826</v>
      </c>
      <c r="D1260" s="1" t="s">
        <v>827</v>
      </c>
      <c r="E1260" s="1">
        <v>-51099.01</v>
      </c>
      <c r="F1260" s="1">
        <v>2</v>
      </c>
    </row>
    <row r="1261" spans="1:6" x14ac:dyDescent="0.25">
      <c r="A1261" s="1" t="s">
        <v>4</v>
      </c>
      <c r="B1261" s="1" t="s">
        <v>5</v>
      </c>
      <c r="C1261" s="1" t="s">
        <v>828</v>
      </c>
      <c r="D1261" s="1" t="s">
        <v>829</v>
      </c>
      <c r="E1261" s="1">
        <v>-254759.45</v>
      </c>
      <c r="F1261" s="1">
        <v>2</v>
      </c>
    </row>
    <row r="1262" spans="1:6" x14ac:dyDescent="0.25">
      <c r="A1262" s="1" t="s">
        <v>4</v>
      </c>
      <c r="B1262" s="1" t="s">
        <v>5</v>
      </c>
      <c r="C1262" s="1" t="s">
        <v>830</v>
      </c>
      <c r="D1262" s="1" t="s">
        <v>831</v>
      </c>
      <c r="E1262" s="1">
        <v>-40122.76</v>
      </c>
      <c r="F1262" s="1">
        <v>2</v>
      </c>
    </row>
    <row r="1263" spans="1:6" x14ac:dyDescent="0.25">
      <c r="A1263" s="1" t="s">
        <v>4</v>
      </c>
      <c r="B1263" s="1" t="s">
        <v>5</v>
      </c>
      <c r="C1263" s="1" t="s">
        <v>832</v>
      </c>
      <c r="D1263" s="1" t="s">
        <v>833</v>
      </c>
      <c r="E1263" s="1">
        <v>-20042.3</v>
      </c>
      <c r="F1263" s="1">
        <v>2</v>
      </c>
    </row>
    <row r="1264" spans="1:6" x14ac:dyDescent="0.25">
      <c r="A1264" s="1" t="s">
        <v>4</v>
      </c>
      <c r="B1264" s="1" t="s">
        <v>5</v>
      </c>
      <c r="C1264" s="1" t="s">
        <v>834</v>
      </c>
      <c r="D1264" s="1" t="s">
        <v>835</v>
      </c>
      <c r="E1264" s="1">
        <v>-214866.65</v>
      </c>
      <c r="F1264" s="1">
        <v>2</v>
      </c>
    </row>
    <row r="1265" spans="1:6" x14ac:dyDescent="0.25">
      <c r="A1265" s="1" t="s">
        <v>4</v>
      </c>
      <c r="B1265" s="1" t="s">
        <v>5</v>
      </c>
      <c r="C1265" s="1" t="s">
        <v>836</v>
      </c>
      <c r="D1265" s="1" t="s">
        <v>837</v>
      </c>
      <c r="E1265" s="1">
        <v>-24147.62</v>
      </c>
      <c r="F1265" s="1">
        <v>2</v>
      </c>
    </row>
    <row r="1266" spans="1:6" x14ac:dyDescent="0.25">
      <c r="A1266" s="1" t="s">
        <v>4</v>
      </c>
      <c r="B1266" s="1" t="s">
        <v>5</v>
      </c>
      <c r="C1266" s="1" t="s">
        <v>838</v>
      </c>
      <c r="D1266" s="1" t="s">
        <v>839</v>
      </c>
      <c r="E1266" s="1">
        <v>-83973.46</v>
      </c>
      <c r="F1266" s="1">
        <v>2</v>
      </c>
    </row>
    <row r="1267" spans="1:6" x14ac:dyDescent="0.25">
      <c r="A1267" s="1" t="s">
        <v>4</v>
      </c>
      <c r="B1267" s="1" t="s">
        <v>5</v>
      </c>
      <c r="C1267" s="1" t="s">
        <v>840</v>
      </c>
      <c r="D1267" s="1" t="s">
        <v>841</v>
      </c>
      <c r="E1267" s="1">
        <v>-8123.56</v>
      </c>
      <c r="F1267" s="1">
        <v>2</v>
      </c>
    </row>
    <row r="1268" spans="1:6" x14ac:dyDescent="0.25">
      <c r="A1268" s="1" t="s">
        <v>4</v>
      </c>
      <c r="B1268" s="1" t="s">
        <v>5</v>
      </c>
      <c r="C1268" s="1" t="s">
        <v>842</v>
      </c>
      <c r="D1268" s="1" t="s">
        <v>843</v>
      </c>
      <c r="E1268" s="1">
        <v>-261848</v>
      </c>
      <c r="F1268" s="1">
        <v>2</v>
      </c>
    </row>
    <row r="1269" spans="1:6" x14ac:dyDescent="0.25">
      <c r="A1269" s="1" t="s">
        <v>4</v>
      </c>
      <c r="B1269" s="1" t="s">
        <v>5</v>
      </c>
      <c r="C1269" s="1" t="s">
        <v>844</v>
      </c>
      <c r="D1269" s="1" t="s">
        <v>845</v>
      </c>
      <c r="E1269" s="1">
        <v>-58983.5</v>
      </c>
      <c r="F1269" s="1">
        <v>2</v>
      </c>
    </row>
    <row r="1270" spans="1:6" x14ac:dyDescent="0.25">
      <c r="A1270" s="1" t="s">
        <v>4</v>
      </c>
      <c r="B1270" s="1" t="s">
        <v>5</v>
      </c>
      <c r="C1270" s="1" t="s">
        <v>846</v>
      </c>
      <c r="D1270" s="1" t="s">
        <v>847</v>
      </c>
      <c r="E1270" s="1">
        <v>-28525.29</v>
      </c>
      <c r="F1270" s="1">
        <v>2</v>
      </c>
    </row>
    <row r="1271" spans="1:6" x14ac:dyDescent="0.25">
      <c r="A1271" s="1" t="s">
        <v>4</v>
      </c>
      <c r="B1271" s="1" t="s">
        <v>5</v>
      </c>
      <c r="C1271" s="1" t="s">
        <v>848</v>
      </c>
      <c r="D1271" s="1" t="s">
        <v>849</v>
      </c>
      <c r="E1271" s="1">
        <v>-6477.86</v>
      </c>
      <c r="F1271" s="1">
        <v>2</v>
      </c>
    </row>
    <row r="1272" spans="1:6" x14ac:dyDescent="0.25">
      <c r="A1272" s="1" t="s">
        <v>4</v>
      </c>
      <c r="B1272" s="1" t="s">
        <v>5</v>
      </c>
      <c r="C1272" s="1" t="s">
        <v>850</v>
      </c>
      <c r="D1272" s="1" t="s">
        <v>851</v>
      </c>
      <c r="E1272" s="1">
        <v>-6475.88</v>
      </c>
      <c r="F1272" s="1">
        <v>2</v>
      </c>
    </row>
    <row r="1273" spans="1:6" x14ac:dyDescent="0.25">
      <c r="A1273" s="1" t="s">
        <v>4</v>
      </c>
      <c r="B1273" s="1" t="s">
        <v>5</v>
      </c>
      <c r="C1273" s="1" t="s">
        <v>852</v>
      </c>
      <c r="D1273" s="1" t="s">
        <v>853</v>
      </c>
      <c r="E1273" s="1">
        <v>-28371.82</v>
      </c>
      <c r="F1273" s="1">
        <v>2</v>
      </c>
    </row>
    <row r="1274" spans="1:6" x14ac:dyDescent="0.25">
      <c r="A1274" s="1" t="s">
        <v>4</v>
      </c>
      <c r="B1274" s="1" t="s">
        <v>5</v>
      </c>
      <c r="C1274" s="1" t="s">
        <v>854</v>
      </c>
      <c r="D1274" s="1" t="s">
        <v>855</v>
      </c>
      <c r="E1274" s="1">
        <v>-16390.53</v>
      </c>
      <c r="F1274" s="1">
        <v>2</v>
      </c>
    </row>
    <row r="1275" spans="1:6" x14ac:dyDescent="0.25">
      <c r="A1275" s="1" t="s">
        <v>4</v>
      </c>
      <c r="B1275" s="1" t="s">
        <v>5</v>
      </c>
      <c r="C1275" s="1" t="s">
        <v>856</v>
      </c>
      <c r="D1275" s="1" t="s">
        <v>857</v>
      </c>
      <c r="E1275" s="1">
        <v>-151510.21</v>
      </c>
      <c r="F1275" s="1">
        <v>2</v>
      </c>
    </row>
    <row r="1276" spans="1:6" x14ac:dyDescent="0.25">
      <c r="A1276" s="1" t="s">
        <v>4</v>
      </c>
      <c r="B1276" s="1" t="s">
        <v>5</v>
      </c>
      <c r="C1276" s="1" t="s">
        <v>858</v>
      </c>
      <c r="D1276" s="1" t="s">
        <v>859</v>
      </c>
      <c r="E1276" s="1">
        <v>-13662.34</v>
      </c>
      <c r="F1276" s="1">
        <v>2</v>
      </c>
    </row>
    <row r="1277" spans="1:6" x14ac:dyDescent="0.25">
      <c r="A1277" s="1" t="s">
        <v>4</v>
      </c>
      <c r="B1277" s="1" t="s">
        <v>5</v>
      </c>
      <c r="C1277" s="1" t="s">
        <v>860</v>
      </c>
      <c r="D1277" s="1" t="s">
        <v>861</v>
      </c>
      <c r="E1277" s="1">
        <v>-26254.42</v>
      </c>
      <c r="F1277" s="1">
        <v>2</v>
      </c>
    </row>
    <row r="1278" spans="1:6" x14ac:dyDescent="0.25">
      <c r="A1278" s="1" t="s">
        <v>4</v>
      </c>
      <c r="B1278" s="1" t="s">
        <v>5</v>
      </c>
      <c r="C1278" s="1" t="s">
        <v>862</v>
      </c>
      <c r="D1278" s="1" t="s">
        <v>863</v>
      </c>
      <c r="E1278" s="1">
        <v>-17888.830000000002</v>
      </c>
      <c r="F1278" s="1">
        <v>2</v>
      </c>
    </row>
    <row r="1279" spans="1:6" x14ac:dyDescent="0.25">
      <c r="A1279" s="1" t="s">
        <v>4</v>
      </c>
      <c r="B1279" s="1" t="s">
        <v>5</v>
      </c>
      <c r="C1279" s="1" t="s">
        <v>864</v>
      </c>
      <c r="D1279" s="1" t="s">
        <v>865</v>
      </c>
      <c r="E1279" s="1">
        <v>-5219.59</v>
      </c>
      <c r="F1279" s="1">
        <v>2</v>
      </c>
    </row>
    <row r="1280" spans="1:6" x14ac:dyDescent="0.25">
      <c r="A1280" s="1" t="s">
        <v>4</v>
      </c>
      <c r="B1280" s="1" t="s">
        <v>5</v>
      </c>
      <c r="C1280" s="1" t="s">
        <v>866</v>
      </c>
      <c r="D1280" s="1" t="s">
        <v>867</v>
      </c>
      <c r="E1280" s="1">
        <v>-2510.7399999999998</v>
      </c>
      <c r="F1280" s="1">
        <v>2</v>
      </c>
    </row>
    <row r="1281" spans="1:6" x14ac:dyDescent="0.25">
      <c r="A1281" s="1" t="s">
        <v>4</v>
      </c>
      <c r="B1281" s="1" t="s">
        <v>5</v>
      </c>
      <c r="C1281" s="1" t="s">
        <v>868</v>
      </c>
      <c r="D1281" s="1" t="s">
        <v>869</v>
      </c>
      <c r="E1281" s="1">
        <v>-3404.47</v>
      </c>
      <c r="F1281" s="1">
        <v>2</v>
      </c>
    </row>
    <row r="1282" spans="1:6" x14ac:dyDescent="0.25">
      <c r="A1282" s="1" t="s">
        <v>4</v>
      </c>
      <c r="B1282" s="1" t="s">
        <v>5</v>
      </c>
      <c r="C1282" s="1" t="s">
        <v>870</v>
      </c>
      <c r="D1282" s="1" t="s">
        <v>871</v>
      </c>
      <c r="E1282" s="1">
        <v>-14769.61</v>
      </c>
      <c r="F1282" s="1">
        <v>2</v>
      </c>
    </row>
    <row r="1283" spans="1:6" x14ac:dyDescent="0.25">
      <c r="A1283" s="1" t="s">
        <v>4</v>
      </c>
      <c r="B1283" s="1" t="s">
        <v>5</v>
      </c>
      <c r="C1283" s="1" t="s">
        <v>872</v>
      </c>
      <c r="D1283" s="1" t="s">
        <v>873</v>
      </c>
      <c r="E1283" s="1">
        <v>-17718.39</v>
      </c>
      <c r="F1283" s="1">
        <v>2</v>
      </c>
    </row>
    <row r="1284" spans="1:6" x14ac:dyDescent="0.25">
      <c r="A1284" s="1" t="s">
        <v>4</v>
      </c>
      <c r="B1284" s="1" t="s">
        <v>5</v>
      </c>
      <c r="C1284" s="1" t="s">
        <v>874</v>
      </c>
      <c r="D1284" s="1" t="s">
        <v>875</v>
      </c>
      <c r="E1284" s="1">
        <v>-8282.2099999999991</v>
      </c>
      <c r="F1284" s="1">
        <v>2</v>
      </c>
    </row>
    <row r="1285" spans="1:6" x14ac:dyDescent="0.25">
      <c r="A1285" s="1" t="s">
        <v>4</v>
      </c>
      <c r="B1285" s="1" t="s">
        <v>5</v>
      </c>
      <c r="C1285" s="1" t="s">
        <v>876</v>
      </c>
      <c r="D1285" s="1" t="s">
        <v>877</v>
      </c>
      <c r="E1285" s="1">
        <v>-4666</v>
      </c>
      <c r="F1285" s="1">
        <v>2</v>
      </c>
    </row>
    <row r="1286" spans="1:6" x14ac:dyDescent="0.25">
      <c r="A1286" s="1" t="s">
        <v>4</v>
      </c>
      <c r="B1286" s="1" t="s">
        <v>5</v>
      </c>
      <c r="C1286" s="1" t="s">
        <v>878</v>
      </c>
      <c r="D1286" s="1" t="s">
        <v>879</v>
      </c>
      <c r="E1286" s="1">
        <v>-6500.72</v>
      </c>
      <c r="F1286" s="1">
        <v>2</v>
      </c>
    </row>
    <row r="1287" spans="1:6" x14ac:dyDescent="0.25">
      <c r="A1287" s="1" t="s">
        <v>4</v>
      </c>
      <c r="B1287" s="1" t="s">
        <v>5</v>
      </c>
      <c r="C1287" s="1" t="s">
        <v>880</v>
      </c>
      <c r="D1287" s="1" t="s">
        <v>881</v>
      </c>
      <c r="E1287" s="1">
        <v>-2095.6999999999998</v>
      </c>
      <c r="F1287" s="1">
        <v>2</v>
      </c>
    </row>
    <row r="1288" spans="1:6" x14ac:dyDescent="0.25">
      <c r="A1288" s="1" t="s">
        <v>4</v>
      </c>
      <c r="B1288" s="1" t="s">
        <v>5</v>
      </c>
      <c r="C1288" s="1" t="s">
        <v>882</v>
      </c>
      <c r="D1288" s="1" t="s">
        <v>883</v>
      </c>
      <c r="E1288" s="1">
        <v>-37241.839999999997</v>
      </c>
      <c r="F1288" s="1">
        <v>2</v>
      </c>
    </row>
    <row r="1289" spans="1:6" x14ac:dyDescent="0.25">
      <c r="A1289" s="1" t="s">
        <v>4</v>
      </c>
      <c r="B1289" s="1" t="s">
        <v>5</v>
      </c>
      <c r="C1289" s="1" t="s">
        <v>884</v>
      </c>
      <c r="D1289" s="1" t="s">
        <v>885</v>
      </c>
      <c r="E1289" s="1">
        <v>-1906.2</v>
      </c>
      <c r="F1289" s="1">
        <v>2</v>
      </c>
    </row>
    <row r="1290" spans="1:6" x14ac:dyDescent="0.25">
      <c r="A1290" s="1" t="s">
        <v>4</v>
      </c>
      <c r="B1290" s="1" t="s">
        <v>5</v>
      </c>
      <c r="C1290" s="1" t="s">
        <v>886</v>
      </c>
      <c r="D1290" s="1" t="s">
        <v>887</v>
      </c>
      <c r="E1290" s="1">
        <v>-1651.96</v>
      </c>
      <c r="F1290" s="1">
        <v>2</v>
      </c>
    </row>
    <row r="1291" spans="1:6" x14ac:dyDescent="0.25">
      <c r="A1291" s="1" t="s">
        <v>4</v>
      </c>
      <c r="B1291" s="1" t="s">
        <v>5</v>
      </c>
      <c r="C1291" s="1" t="s">
        <v>888</v>
      </c>
      <c r="D1291" s="1" t="s">
        <v>889</v>
      </c>
      <c r="E1291" s="1">
        <v>-6216.48</v>
      </c>
      <c r="F1291" s="1">
        <v>2</v>
      </c>
    </row>
    <row r="1292" spans="1:6" x14ac:dyDescent="0.25">
      <c r="A1292" s="1" t="s">
        <v>4</v>
      </c>
      <c r="B1292" s="1" t="s">
        <v>5</v>
      </c>
      <c r="C1292" s="1" t="s">
        <v>890</v>
      </c>
      <c r="D1292" s="1" t="s">
        <v>891</v>
      </c>
      <c r="E1292" s="1">
        <v>-3603.99</v>
      </c>
      <c r="F1292" s="1">
        <v>2</v>
      </c>
    </row>
    <row r="1293" spans="1:6" x14ac:dyDescent="0.25">
      <c r="A1293" s="1" t="s">
        <v>4</v>
      </c>
      <c r="B1293" s="1" t="s">
        <v>5</v>
      </c>
      <c r="C1293" s="1" t="s">
        <v>892</v>
      </c>
      <c r="D1293" s="1" t="s">
        <v>893</v>
      </c>
      <c r="E1293" s="1">
        <v>-8259.98</v>
      </c>
      <c r="F1293" s="1">
        <v>2</v>
      </c>
    </row>
    <row r="1294" spans="1:6" x14ac:dyDescent="0.25">
      <c r="A1294" s="1" t="s">
        <v>4</v>
      </c>
      <c r="B1294" s="1" t="s">
        <v>5</v>
      </c>
      <c r="C1294" s="1" t="s">
        <v>894</v>
      </c>
      <c r="D1294" s="1" t="s">
        <v>895</v>
      </c>
      <c r="E1294" s="1">
        <v>-31783.5</v>
      </c>
      <c r="F1294" s="1">
        <v>2</v>
      </c>
    </row>
    <row r="1295" spans="1:6" x14ac:dyDescent="0.25">
      <c r="A1295" s="1" t="s">
        <v>4</v>
      </c>
      <c r="B1295" s="1" t="s">
        <v>5</v>
      </c>
      <c r="C1295" s="1" t="s">
        <v>896</v>
      </c>
      <c r="D1295" s="1" t="s">
        <v>897</v>
      </c>
      <c r="E1295" s="1">
        <v>-1315.07</v>
      </c>
      <c r="F1295" s="1">
        <v>2</v>
      </c>
    </row>
    <row r="1296" spans="1:6" x14ac:dyDescent="0.25">
      <c r="A1296" s="1" t="s">
        <v>4</v>
      </c>
      <c r="B1296" s="1" t="s">
        <v>5</v>
      </c>
      <c r="C1296" s="1" t="s">
        <v>898</v>
      </c>
      <c r="D1296" s="1" t="s">
        <v>899</v>
      </c>
      <c r="E1296" s="1">
        <v>-4012.64</v>
      </c>
      <c r="F1296" s="1">
        <v>2</v>
      </c>
    </row>
    <row r="1297" spans="1:6" x14ac:dyDescent="0.25">
      <c r="A1297" s="1" t="s">
        <v>4</v>
      </c>
      <c r="B1297" s="1" t="s">
        <v>5</v>
      </c>
      <c r="C1297" s="1" t="s">
        <v>900</v>
      </c>
      <c r="D1297" s="1" t="s">
        <v>901</v>
      </c>
      <c r="E1297" s="1">
        <v>-1966.59</v>
      </c>
      <c r="F1297" s="1">
        <v>2</v>
      </c>
    </row>
    <row r="1298" spans="1:6" x14ac:dyDescent="0.25">
      <c r="A1298" s="1" t="s">
        <v>4</v>
      </c>
      <c r="B1298" s="1" t="s">
        <v>5</v>
      </c>
      <c r="C1298" s="1" t="s">
        <v>902</v>
      </c>
      <c r="D1298" s="1" t="s">
        <v>903</v>
      </c>
      <c r="E1298" s="1">
        <v>-7223.13</v>
      </c>
      <c r="F1298" s="1">
        <v>2</v>
      </c>
    </row>
    <row r="1299" spans="1:6" x14ac:dyDescent="0.25">
      <c r="A1299" s="1" t="s">
        <v>4</v>
      </c>
      <c r="B1299" s="1" t="s">
        <v>5</v>
      </c>
      <c r="C1299" s="1" t="s">
        <v>904</v>
      </c>
      <c r="D1299" s="1" t="s">
        <v>905</v>
      </c>
      <c r="E1299" s="1">
        <v>-16427.29</v>
      </c>
      <c r="F1299" s="1">
        <v>2</v>
      </c>
    </row>
    <row r="1300" spans="1:6" x14ac:dyDescent="0.25">
      <c r="A1300" s="1" t="s">
        <v>4</v>
      </c>
      <c r="B1300" s="1" t="s">
        <v>5</v>
      </c>
      <c r="C1300" s="1" t="s">
        <v>906</v>
      </c>
      <c r="D1300" s="1" t="s">
        <v>907</v>
      </c>
      <c r="E1300" s="1">
        <v>-307.55</v>
      </c>
      <c r="F1300" s="1">
        <v>2</v>
      </c>
    </row>
    <row r="1301" spans="1:6" x14ac:dyDescent="0.25">
      <c r="A1301" s="1" t="s">
        <v>4</v>
      </c>
      <c r="B1301" s="1" t="s">
        <v>5</v>
      </c>
      <c r="C1301" s="1" t="s">
        <v>908</v>
      </c>
      <c r="D1301" s="1" t="s">
        <v>909</v>
      </c>
      <c r="E1301" s="1">
        <v>-2591.44</v>
      </c>
      <c r="F1301" s="1">
        <v>2</v>
      </c>
    </row>
    <row r="1302" spans="1:6" x14ac:dyDescent="0.25">
      <c r="A1302" s="1" t="s">
        <v>4</v>
      </c>
      <c r="B1302" s="1" t="s">
        <v>5</v>
      </c>
      <c r="C1302" s="1" t="s">
        <v>910</v>
      </c>
      <c r="D1302" s="1" t="s">
        <v>911</v>
      </c>
      <c r="E1302" s="1">
        <v>-199.26</v>
      </c>
      <c r="F1302" s="1">
        <v>2</v>
      </c>
    </row>
    <row r="1303" spans="1:6" x14ac:dyDescent="0.25">
      <c r="A1303" s="1" t="s">
        <v>4</v>
      </c>
      <c r="B1303" s="1" t="s">
        <v>5</v>
      </c>
      <c r="C1303" s="1" t="s">
        <v>912</v>
      </c>
      <c r="D1303" s="1" t="s">
        <v>913</v>
      </c>
      <c r="E1303" s="1">
        <v>603.92999999999995</v>
      </c>
      <c r="F1303" s="1">
        <v>2</v>
      </c>
    </row>
    <row r="1304" spans="1:6" x14ac:dyDescent="0.25">
      <c r="A1304" s="1" t="s">
        <v>4</v>
      </c>
      <c r="B1304" s="1" t="s">
        <v>5</v>
      </c>
      <c r="C1304" s="1" t="s">
        <v>914</v>
      </c>
      <c r="D1304" s="1" t="s">
        <v>915</v>
      </c>
      <c r="E1304" s="1">
        <v>-2684.64</v>
      </c>
      <c r="F1304" s="1">
        <v>2</v>
      </c>
    </row>
    <row r="1305" spans="1:6" x14ac:dyDescent="0.25">
      <c r="A1305" s="1" t="s">
        <v>4</v>
      </c>
      <c r="B1305" s="1" t="s">
        <v>5</v>
      </c>
      <c r="C1305" s="1" t="s">
        <v>916</v>
      </c>
      <c r="D1305" s="1" t="s">
        <v>917</v>
      </c>
      <c r="E1305" s="1">
        <v>-7972.2</v>
      </c>
      <c r="F1305" s="1">
        <v>2</v>
      </c>
    </row>
    <row r="1306" spans="1:6" x14ac:dyDescent="0.25">
      <c r="A1306" s="1" t="s">
        <v>4</v>
      </c>
      <c r="B1306" s="1" t="s">
        <v>5</v>
      </c>
      <c r="C1306" s="1" t="s">
        <v>918</v>
      </c>
      <c r="D1306" s="1" t="s">
        <v>919</v>
      </c>
      <c r="E1306" s="1">
        <v>-14429.61</v>
      </c>
      <c r="F1306" s="1">
        <v>2</v>
      </c>
    </row>
    <row r="1307" spans="1:6" x14ac:dyDescent="0.25">
      <c r="A1307" s="1" t="s">
        <v>4</v>
      </c>
      <c r="B1307" s="1" t="s">
        <v>5</v>
      </c>
      <c r="C1307" s="1" t="s">
        <v>920</v>
      </c>
      <c r="D1307" s="1" t="s">
        <v>921</v>
      </c>
      <c r="E1307" s="1">
        <v>-21801.61</v>
      </c>
      <c r="F1307" s="1">
        <v>2</v>
      </c>
    </row>
    <row r="1308" spans="1:6" x14ac:dyDescent="0.25">
      <c r="A1308" s="1" t="s">
        <v>4</v>
      </c>
      <c r="B1308" s="1" t="s">
        <v>5</v>
      </c>
      <c r="C1308" s="1" t="s">
        <v>922</v>
      </c>
      <c r="D1308" s="1" t="s">
        <v>923</v>
      </c>
      <c r="E1308" s="1">
        <v>-7397.4</v>
      </c>
      <c r="F1308" s="1">
        <v>2</v>
      </c>
    </row>
    <row r="1309" spans="1:6" x14ac:dyDescent="0.25">
      <c r="A1309" s="1" t="s">
        <v>4</v>
      </c>
      <c r="B1309" s="1" t="s">
        <v>5</v>
      </c>
      <c r="C1309" s="1" t="s">
        <v>924</v>
      </c>
      <c r="D1309" s="1" t="s">
        <v>925</v>
      </c>
      <c r="E1309" s="1">
        <v>-6527.7</v>
      </c>
      <c r="F1309" s="1">
        <v>2</v>
      </c>
    </row>
    <row r="1310" spans="1:6" x14ac:dyDescent="0.25">
      <c r="A1310" s="1" t="s">
        <v>4</v>
      </c>
      <c r="B1310" s="1" t="s">
        <v>5</v>
      </c>
      <c r="C1310" s="1" t="s">
        <v>926</v>
      </c>
      <c r="D1310" s="1" t="s">
        <v>927</v>
      </c>
      <c r="E1310" s="1">
        <v>-18782.2</v>
      </c>
      <c r="F1310" s="1">
        <v>2</v>
      </c>
    </row>
    <row r="1311" spans="1:6" x14ac:dyDescent="0.25">
      <c r="A1311" s="1" t="s">
        <v>4</v>
      </c>
      <c r="B1311" s="1" t="s">
        <v>5</v>
      </c>
      <c r="C1311" s="1" t="s">
        <v>928</v>
      </c>
      <c r="D1311" s="1" t="s">
        <v>929</v>
      </c>
      <c r="E1311" s="1">
        <v>-4145.96</v>
      </c>
      <c r="F1311" s="1">
        <v>2</v>
      </c>
    </row>
    <row r="1312" spans="1:6" x14ac:dyDescent="0.25">
      <c r="A1312" s="1" t="s">
        <v>4</v>
      </c>
      <c r="B1312" s="1" t="s">
        <v>5</v>
      </c>
      <c r="C1312" s="1" t="s">
        <v>930</v>
      </c>
      <c r="D1312" s="1" t="s">
        <v>931</v>
      </c>
      <c r="E1312" s="1">
        <v>-28208.06</v>
      </c>
      <c r="F1312" s="1">
        <v>2</v>
      </c>
    </row>
    <row r="1313" spans="1:6" x14ac:dyDescent="0.25">
      <c r="A1313" s="1" t="s">
        <v>4</v>
      </c>
      <c r="B1313" s="1" t="s">
        <v>5</v>
      </c>
      <c r="C1313" s="1" t="s">
        <v>932</v>
      </c>
      <c r="D1313" s="1" t="s">
        <v>933</v>
      </c>
      <c r="E1313" s="1">
        <v>-790.28</v>
      </c>
      <c r="F1313" s="1">
        <v>2</v>
      </c>
    </row>
    <row r="1314" spans="1:6" x14ac:dyDescent="0.25">
      <c r="A1314" s="1" t="s">
        <v>4</v>
      </c>
      <c r="B1314" s="1" t="s">
        <v>5</v>
      </c>
      <c r="C1314" s="1" t="s">
        <v>934</v>
      </c>
      <c r="D1314" s="1" t="s">
        <v>935</v>
      </c>
      <c r="E1314" s="1">
        <v>-26167.38</v>
      </c>
      <c r="F1314" s="1">
        <v>2</v>
      </c>
    </row>
    <row r="1315" spans="1:6" x14ac:dyDescent="0.25">
      <c r="A1315" s="1" t="s">
        <v>4</v>
      </c>
      <c r="B1315" s="1" t="s">
        <v>5</v>
      </c>
      <c r="C1315" s="1" t="s">
        <v>936</v>
      </c>
      <c r="D1315" s="1" t="s">
        <v>937</v>
      </c>
      <c r="E1315" s="1">
        <v>-35887.9</v>
      </c>
      <c r="F1315" s="1">
        <v>2</v>
      </c>
    </row>
    <row r="1316" spans="1:6" x14ac:dyDescent="0.25">
      <c r="A1316" s="1" t="s">
        <v>4</v>
      </c>
      <c r="B1316" s="1" t="s">
        <v>5</v>
      </c>
      <c r="C1316" s="1" t="s">
        <v>938</v>
      </c>
      <c r="D1316" s="1" t="s">
        <v>939</v>
      </c>
      <c r="E1316" s="1">
        <v>-11218.38</v>
      </c>
      <c r="F1316" s="1">
        <v>2</v>
      </c>
    </row>
    <row r="1317" spans="1:6" x14ac:dyDescent="0.25">
      <c r="A1317" s="1" t="s">
        <v>4</v>
      </c>
      <c r="B1317" s="1" t="s">
        <v>5</v>
      </c>
      <c r="C1317" s="1" t="s">
        <v>940</v>
      </c>
      <c r="D1317" s="1" t="s">
        <v>941</v>
      </c>
      <c r="E1317" s="1">
        <v>-64860.99</v>
      </c>
      <c r="F1317" s="1">
        <v>2</v>
      </c>
    </row>
    <row r="1318" spans="1:6" x14ac:dyDescent="0.25">
      <c r="A1318" s="1" t="s">
        <v>4</v>
      </c>
      <c r="B1318" s="1" t="s">
        <v>5</v>
      </c>
      <c r="C1318" s="1" t="s">
        <v>942</v>
      </c>
      <c r="D1318" s="1" t="s">
        <v>943</v>
      </c>
      <c r="E1318" s="1">
        <v>-4566.41</v>
      </c>
      <c r="F1318" s="1">
        <v>2</v>
      </c>
    </row>
    <row r="1319" spans="1:6" x14ac:dyDescent="0.25">
      <c r="A1319" s="1" t="s">
        <v>4</v>
      </c>
      <c r="B1319" s="1" t="s">
        <v>5</v>
      </c>
      <c r="C1319" s="1" t="s">
        <v>944</v>
      </c>
      <c r="D1319" s="1" t="s">
        <v>945</v>
      </c>
      <c r="E1319" s="1">
        <v>-6261.33</v>
      </c>
      <c r="F1319" s="1">
        <v>2</v>
      </c>
    </row>
    <row r="1320" spans="1:6" x14ac:dyDescent="0.25">
      <c r="A1320" s="1" t="s">
        <v>4</v>
      </c>
      <c r="B1320" s="1" t="s">
        <v>5</v>
      </c>
      <c r="C1320" s="1" t="s">
        <v>946</v>
      </c>
      <c r="D1320" s="1" t="s">
        <v>947</v>
      </c>
      <c r="E1320" s="1">
        <v>-1968.77</v>
      </c>
      <c r="F1320" s="1">
        <v>2</v>
      </c>
    </row>
    <row r="1321" spans="1:6" x14ac:dyDescent="0.25">
      <c r="A1321" s="1" t="s">
        <v>4</v>
      </c>
      <c r="B1321" s="1" t="s">
        <v>5</v>
      </c>
      <c r="C1321" s="1" t="s">
        <v>948</v>
      </c>
      <c r="D1321" s="1" t="s">
        <v>949</v>
      </c>
      <c r="E1321" s="1">
        <v>-71685.19</v>
      </c>
      <c r="F1321" s="1">
        <v>2</v>
      </c>
    </row>
    <row r="1322" spans="1:6" x14ac:dyDescent="0.25">
      <c r="A1322" s="1" t="s">
        <v>4</v>
      </c>
      <c r="B1322" s="1" t="s">
        <v>5</v>
      </c>
      <c r="C1322" s="1" t="s">
        <v>950</v>
      </c>
      <c r="D1322" s="1" t="s">
        <v>951</v>
      </c>
      <c r="E1322" s="1">
        <v>-49.05</v>
      </c>
      <c r="F1322" s="1">
        <v>2</v>
      </c>
    </row>
    <row r="1323" spans="1:6" x14ac:dyDescent="0.25">
      <c r="A1323" s="1" t="s">
        <v>4</v>
      </c>
      <c r="B1323" s="1" t="s">
        <v>5</v>
      </c>
      <c r="C1323" s="1" t="s">
        <v>952</v>
      </c>
      <c r="D1323" s="1" t="s">
        <v>953</v>
      </c>
      <c r="E1323" s="1">
        <v>-1568.5</v>
      </c>
      <c r="F1323" s="1">
        <v>2</v>
      </c>
    </row>
    <row r="1324" spans="1:6" x14ac:dyDescent="0.25">
      <c r="A1324" s="1" t="s">
        <v>4</v>
      </c>
      <c r="B1324" s="1" t="s">
        <v>5</v>
      </c>
      <c r="C1324" s="1" t="s">
        <v>954</v>
      </c>
      <c r="D1324" s="1" t="s">
        <v>955</v>
      </c>
      <c r="E1324" s="1">
        <v>-1976.1</v>
      </c>
      <c r="F1324" s="1">
        <v>2</v>
      </c>
    </row>
    <row r="1325" spans="1:6" x14ac:dyDescent="0.25">
      <c r="A1325" s="1" t="s">
        <v>4</v>
      </c>
      <c r="B1325" s="1" t="s">
        <v>5</v>
      </c>
      <c r="C1325" s="1" t="s">
        <v>956</v>
      </c>
      <c r="D1325" s="1" t="s">
        <v>957</v>
      </c>
      <c r="E1325" s="1">
        <v>-5083.45</v>
      </c>
      <c r="F1325" s="1">
        <v>2</v>
      </c>
    </row>
    <row r="1326" spans="1:6" x14ac:dyDescent="0.25">
      <c r="A1326" s="1" t="s">
        <v>4</v>
      </c>
      <c r="B1326" s="1" t="s">
        <v>5</v>
      </c>
      <c r="C1326" s="1" t="s">
        <v>958</v>
      </c>
      <c r="D1326" s="1" t="s">
        <v>959</v>
      </c>
      <c r="E1326" s="1">
        <v>-10937.36</v>
      </c>
      <c r="F1326" s="1">
        <v>2</v>
      </c>
    </row>
    <row r="1327" spans="1:6" x14ac:dyDescent="0.25">
      <c r="A1327" s="1" t="s">
        <v>4</v>
      </c>
      <c r="B1327" s="1" t="s">
        <v>5</v>
      </c>
      <c r="C1327" s="1" t="s">
        <v>960</v>
      </c>
      <c r="D1327" s="1" t="s">
        <v>961</v>
      </c>
      <c r="E1327" s="1">
        <v>-2504.2399999999998</v>
      </c>
      <c r="F1327" s="1">
        <v>2</v>
      </c>
    </row>
    <row r="1328" spans="1:6" x14ac:dyDescent="0.25">
      <c r="A1328" s="1" t="s">
        <v>4</v>
      </c>
      <c r="B1328" s="1" t="s">
        <v>5</v>
      </c>
      <c r="C1328" s="1" t="s">
        <v>962</v>
      </c>
      <c r="D1328" s="1" t="s">
        <v>963</v>
      </c>
      <c r="E1328" s="1">
        <v>-71256.28</v>
      </c>
      <c r="F1328" s="1">
        <v>2</v>
      </c>
    </row>
    <row r="1329" spans="1:6" x14ac:dyDescent="0.25">
      <c r="A1329" s="1" t="s">
        <v>4</v>
      </c>
      <c r="B1329" s="1" t="s">
        <v>5</v>
      </c>
      <c r="C1329" s="1" t="s">
        <v>964</v>
      </c>
      <c r="D1329" s="1" t="s">
        <v>965</v>
      </c>
      <c r="E1329" s="1">
        <v>-4968.99</v>
      </c>
      <c r="F1329" s="1">
        <v>2</v>
      </c>
    </row>
    <row r="1330" spans="1:6" x14ac:dyDescent="0.25">
      <c r="A1330" s="1" t="s">
        <v>4</v>
      </c>
      <c r="B1330" s="1" t="s">
        <v>5</v>
      </c>
      <c r="C1330" s="1" t="s">
        <v>966</v>
      </c>
      <c r="D1330" s="1" t="s">
        <v>967</v>
      </c>
      <c r="E1330" s="1">
        <v>-9204.84</v>
      </c>
      <c r="F1330" s="1">
        <v>2</v>
      </c>
    </row>
    <row r="1331" spans="1:6" x14ac:dyDescent="0.25">
      <c r="A1331" s="1" t="s">
        <v>4</v>
      </c>
      <c r="B1331" s="1" t="s">
        <v>5</v>
      </c>
      <c r="C1331" s="1" t="s">
        <v>968</v>
      </c>
      <c r="D1331" s="1" t="s">
        <v>969</v>
      </c>
      <c r="E1331" s="1">
        <v>-4811.66</v>
      </c>
      <c r="F1331" s="1">
        <v>2</v>
      </c>
    </row>
    <row r="1332" spans="1:6" x14ac:dyDescent="0.25">
      <c r="A1332" s="1" t="s">
        <v>4</v>
      </c>
      <c r="B1332" s="1" t="s">
        <v>5</v>
      </c>
      <c r="C1332" s="1" t="s">
        <v>970</v>
      </c>
      <c r="D1332" s="1" t="s">
        <v>971</v>
      </c>
      <c r="E1332" s="1">
        <v>-10367.200000000001</v>
      </c>
      <c r="F1332" s="1">
        <v>2</v>
      </c>
    </row>
    <row r="1333" spans="1:6" x14ac:dyDescent="0.25">
      <c r="A1333" s="1" t="s">
        <v>4</v>
      </c>
      <c r="B1333" s="1" t="s">
        <v>5</v>
      </c>
      <c r="C1333" s="1" t="s">
        <v>972</v>
      </c>
      <c r="D1333" s="1" t="s">
        <v>973</v>
      </c>
      <c r="E1333" s="1">
        <v>-6840.79</v>
      </c>
      <c r="F1333" s="1">
        <v>2</v>
      </c>
    </row>
    <row r="1334" spans="1:6" x14ac:dyDescent="0.25">
      <c r="A1334" s="1" t="s">
        <v>4</v>
      </c>
      <c r="B1334" s="1" t="s">
        <v>5</v>
      </c>
      <c r="C1334" s="1" t="s">
        <v>974</v>
      </c>
      <c r="D1334" s="1" t="s">
        <v>975</v>
      </c>
      <c r="E1334" s="1">
        <v>-1800.04</v>
      </c>
      <c r="F1334" s="1">
        <v>2</v>
      </c>
    </row>
    <row r="1335" spans="1:6" x14ac:dyDescent="0.25">
      <c r="A1335" s="1" t="s">
        <v>4</v>
      </c>
      <c r="B1335" s="1" t="s">
        <v>5</v>
      </c>
      <c r="C1335" s="1" t="s">
        <v>976</v>
      </c>
      <c r="D1335" s="1" t="s">
        <v>977</v>
      </c>
      <c r="E1335" s="1">
        <v>-2606.9699999999998</v>
      </c>
      <c r="F1335" s="1">
        <v>2</v>
      </c>
    </row>
    <row r="1336" spans="1:6" x14ac:dyDescent="0.25">
      <c r="A1336" s="1" t="s">
        <v>4</v>
      </c>
      <c r="B1336" s="1" t="s">
        <v>5</v>
      </c>
      <c r="C1336" s="1" t="s">
        <v>978</v>
      </c>
      <c r="D1336" s="1" t="s">
        <v>979</v>
      </c>
      <c r="E1336" s="1">
        <v>0</v>
      </c>
      <c r="F1336" s="1">
        <v>2</v>
      </c>
    </row>
    <row r="1337" spans="1:6" x14ac:dyDescent="0.25">
      <c r="A1337" s="1" t="s">
        <v>4</v>
      </c>
      <c r="B1337" s="1" t="s">
        <v>5</v>
      </c>
      <c r="C1337" s="1" t="s">
        <v>980</v>
      </c>
      <c r="D1337" s="1" t="s">
        <v>981</v>
      </c>
      <c r="E1337" s="1">
        <v>10672486.189999999</v>
      </c>
      <c r="F1337" s="1">
        <v>2</v>
      </c>
    </row>
    <row r="1338" spans="1:6" x14ac:dyDescent="0.25">
      <c r="A1338" s="1" t="s">
        <v>4</v>
      </c>
      <c r="B1338" s="1" t="s">
        <v>5</v>
      </c>
      <c r="C1338" s="1" t="s">
        <v>982</v>
      </c>
      <c r="D1338" s="1" t="s">
        <v>983</v>
      </c>
      <c r="E1338" s="1">
        <v>-561397.24</v>
      </c>
      <c r="F1338" s="1">
        <v>2</v>
      </c>
    </row>
    <row r="1339" spans="1:6" x14ac:dyDescent="0.25">
      <c r="A1339" s="1" t="s">
        <v>4</v>
      </c>
      <c r="B1339" s="1" t="s">
        <v>5</v>
      </c>
      <c r="C1339" s="1" t="s">
        <v>984</v>
      </c>
      <c r="D1339" s="1" t="s">
        <v>985</v>
      </c>
      <c r="E1339" s="1">
        <v>-65555.5</v>
      </c>
      <c r="F1339" s="1">
        <v>2</v>
      </c>
    </row>
    <row r="1340" spans="1:6" x14ac:dyDescent="0.25">
      <c r="A1340" s="1" t="s">
        <v>4</v>
      </c>
      <c r="B1340" s="1" t="s">
        <v>5</v>
      </c>
      <c r="C1340" s="1" t="s">
        <v>986</v>
      </c>
      <c r="D1340" s="1" t="s">
        <v>987</v>
      </c>
      <c r="E1340" s="1">
        <v>0.01</v>
      </c>
      <c r="F1340" s="1">
        <v>2</v>
      </c>
    </row>
    <row r="1341" spans="1:6" x14ac:dyDescent="0.25">
      <c r="A1341" s="1" t="s">
        <v>4</v>
      </c>
      <c r="B1341" s="1" t="s">
        <v>5</v>
      </c>
      <c r="C1341" s="1" t="s">
        <v>988</v>
      </c>
      <c r="D1341" s="1" t="s">
        <v>989</v>
      </c>
      <c r="E1341" s="1">
        <v>-162999.82999999999</v>
      </c>
      <c r="F1341" s="1">
        <v>2</v>
      </c>
    </row>
    <row r="1342" spans="1:6" x14ac:dyDescent="0.25">
      <c r="A1342" s="1" t="s">
        <v>4</v>
      </c>
      <c r="B1342" s="1" t="s">
        <v>5</v>
      </c>
      <c r="C1342" s="1" t="s">
        <v>990</v>
      </c>
      <c r="D1342" s="1" t="s">
        <v>991</v>
      </c>
      <c r="E1342" s="1">
        <v>-352500</v>
      </c>
      <c r="F1342" s="1">
        <v>2</v>
      </c>
    </row>
    <row r="1343" spans="1:6" x14ac:dyDescent="0.25">
      <c r="A1343" s="1" t="s">
        <v>4</v>
      </c>
      <c r="B1343" s="1" t="s">
        <v>5</v>
      </c>
      <c r="C1343" s="1" t="s">
        <v>992</v>
      </c>
      <c r="D1343" s="1" t="s">
        <v>993</v>
      </c>
      <c r="E1343" s="1">
        <v>-350000.17</v>
      </c>
      <c r="F1343" s="1">
        <v>2</v>
      </c>
    </row>
    <row r="1344" spans="1:6" x14ac:dyDescent="0.25">
      <c r="A1344" s="1" t="s">
        <v>4</v>
      </c>
      <c r="B1344" s="1" t="s">
        <v>5</v>
      </c>
      <c r="C1344" s="1" t="s">
        <v>994</v>
      </c>
      <c r="D1344" s="1" t="s">
        <v>993</v>
      </c>
      <c r="E1344" s="1">
        <v>0.01</v>
      </c>
      <c r="F1344" s="1">
        <v>2</v>
      </c>
    </row>
    <row r="1345" spans="1:6" x14ac:dyDescent="0.25">
      <c r="A1345" s="1" t="s">
        <v>4</v>
      </c>
      <c r="B1345" s="1" t="s">
        <v>5</v>
      </c>
      <c r="C1345" s="1" t="s">
        <v>995</v>
      </c>
      <c r="D1345" s="1" t="s">
        <v>996</v>
      </c>
      <c r="E1345" s="1">
        <v>-327512.33</v>
      </c>
      <c r="F1345" s="1">
        <v>2</v>
      </c>
    </row>
    <row r="1346" spans="1:6" x14ac:dyDescent="0.25">
      <c r="A1346" s="1" t="s">
        <v>4</v>
      </c>
      <c r="B1346" s="1" t="s">
        <v>5</v>
      </c>
      <c r="C1346" s="1" t="s">
        <v>997</v>
      </c>
      <c r="D1346" s="1" t="s">
        <v>996</v>
      </c>
      <c r="E1346" s="1">
        <v>-166250.17000000001</v>
      </c>
      <c r="F1346" s="1">
        <v>2</v>
      </c>
    </row>
    <row r="1347" spans="1:6" x14ac:dyDescent="0.25">
      <c r="A1347" s="1" t="s">
        <v>4</v>
      </c>
      <c r="B1347" s="1" t="s">
        <v>5</v>
      </c>
      <c r="C1347" s="1" t="s">
        <v>998</v>
      </c>
      <c r="D1347" s="1" t="s">
        <v>999</v>
      </c>
      <c r="E1347" s="1">
        <v>-387000</v>
      </c>
      <c r="F1347" s="1">
        <v>2</v>
      </c>
    </row>
    <row r="1348" spans="1:6" x14ac:dyDescent="0.25">
      <c r="A1348" s="1" t="s">
        <v>4</v>
      </c>
      <c r="B1348" s="1" t="s">
        <v>5</v>
      </c>
      <c r="C1348" s="1" t="s">
        <v>1000</v>
      </c>
      <c r="D1348" s="1" t="s">
        <v>1001</v>
      </c>
      <c r="E1348" s="1">
        <v>-196250.17</v>
      </c>
      <c r="F1348" s="1">
        <v>2</v>
      </c>
    </row>
    <row r="1349" spans="1:6" x14ac:dyDescent="0.25">
      <c r="A1349" s="1" t="s">
        <v>4</v>
      </c>
      <c r="B1349" s="1" t="s">
        <v>5</v>
      </c>
      <c r="C1349" s="1" t="s">
        <v>1002</v>
      </c>
      <c r="D1349" s="1" t="s">
        <v>1003</v>
      </c>
      <c r="E1349" s="1">
        <v>-386000.17</v>
      </c>
      <c r="F1349" s="1">
        <v>2</v>
      </c>
    </row>
    <row r="1350" spans="1:6" x14ac:dyDescent="0.25">
      <c r="A1350" s="1" t="s">
        <v>4</v>
      </c>
      <c r="B1350" s="1" t="s">
        <v>5</v>
      </c>
      <c r="C1350" s="1" t="s">
        <v>1004</v>
      </c>
      <c r="D1350" s="1" t="s">
        <v>1005</v>
      </c>
      <c r="E1350" s="1">
        <v>-436500</v>
      </c>
      <c r="F1350" s="1">
        <v>2</v>
      </c>
    </row>
    <row r="1351" spans="1:6" x14ac:dyDescent="0.25">
      <c r="A1351" s="1" t="s">
        <v>4</v>
      </c>
      <c r="B1351" s="1" t="s">
        <v>5</v>
      </c>
      <c r="C1351" s="1" t="s">
        <v>1006</v>
      </c>
      <c r="D1351" s="1" t="s">
        <v>1007</v>
      </c>
      <c r="E1351" s="1">
        <v>-566000.17000000004</v>
      </c>
      <c r="F1351" s="1">
        <v>2</v>
      </c>
    </row>
    <row r="1352" spans="1:6" x14ac:dyDescent="0.25">
      <c r="A1352" s="1" t="s">
        <v>4</v>
      </c>
      <c r="B1352" s="1" t="s">
        <v>5</v>
      </c>
      <c r="C1352" s="1" t="s">
        <v>1008</v>
      </c>
      <c r="D1352" s="1" t="s">
        <v>1009</v>
      </c>
      <c r="E1352" s="1">
        <v>-561999.82999999996</v>
      </c>
      <c r="F1352" s="1">
        <v>2</v>
      </c>
    </row>
    <row r="1353" spans="1:6" x14ac:dyDescent="0.25">
      <c r="A1353" s="1" t="s">
        <v>4</v>
      </c>
      <c r="B1353" s="1" t="s">
        <v>5</v>
      </c>
      <c r="C1353" s="1" t="s">
        <v>1010</v>
      </c>
      <c r="D1353" s="1" t="s">
        <v>1011</v>
      </c>
      <c r="E1353" s="1">
        <v>0.05</v>
      </c>
      <c r="F1353" s="1">
        <v>2</v>
      </c>
    </row>
    <row r="1354" spans="1:6" x14ac:dyDescent="0.25">
      <c r="A1354" s="1" t="s">
        <v>4</v>
      </c>
      <c r="B1354" s="1" t="s">
        <v>5</v>
      </c>
      <c r="C1354" s="1" t="s">
        <v>1012</v>
      </c>
      <c r="D1354" s="1" t="s">
        <v>1013</v>
      </c>
      <c r="E1354" s="1">
        <v>-131250</v>
      </c>
      <c r="F1354" s="1">
        <v>2</v>
      </c>
    </row>
    <row r="1355" spans="1:6" x14ac:dyDescent="0.25">
      <c r="A1355" s="1" t="s">
        <v>4</v>
      </c>
      <c r="B1355" s="1" t="s">
        <v>5</v>
      </c>
      <c r="C1355" s="1" t="s">
        <v>1014</v>
      </c>
      <c r="D1355" s="1" t="s">
        <v>1015</v>
      </c>
      <c r="E1355" s="1">
        <v>-166666.82999999999</v>
      </c>
      <c r="F1355" s="1">
        <v>2</v>
      </c>
    </row>
    <row r="1356" spans="1:6" x14ac:dyDescent="0.25">
      <c r="A1356" s="1" t="s">
        <v>4</v>
      </c>
      <c r="B1356" s="1" t="s">
        <v>5</v>
      </c>
      <c r="C1356" s="1" t="s">
        <v>1016</v>
      </c>
      <c r="D1356" s="1" t="s">
        <v>1017</v>
      </c>
      <c r="E1356" s="1">
        <v>-147583.17000000001</v>
      </c>
      <c r="F1356" s="1">
        <v>2</v>
      </c>
    </row>
    <row r="1357" spans="1:6" x14ac:dyDescent="0.25">
      <c r="A1357" s="1" t="s">
        <v>4</v>
      </c>
      <c r="B1357" s="1" t="s">
        <v>5</v>
      </c>
      <c r="C1357" s="1" t="s">
        <v>1018</v>
      </c>
      <c r="D1357" s="1" t="s">
        <v>1019</v>
      </c>
      <c r="E1357" s="1">
        <v>-268878.3</v>
      </c>
      <c r="F1357" s="1">
        <v>2</v>
      </c>
    </row>
    <row r="1358" spans="1:6" x14ac:dyDescent="0.25">
      <c r="A1358" s="1" t="s">
        <v>4</v>
      </c>
      <c r="B1358" s="1" t="s">
        <v>5</v>
      </c>
      <c r="C1358" s="1" t="s">
        <v>1020</v>
      </c>
      <c r="D1358" s="1" t="s">
        <v>1021</v>
      </c>
      <c r="E1358" s="1">
        <v>-395810.96</v>
      </c>
      <c r="F1358" s="1">
        <v>2</v>
      </c>
    </row>
    <row r="1359" spans="1:6" x14ac:dyDescent="0.25">
      <c r="A1359" s="1" t="s">
        <v>4</v>
      </c>
      <c r="B1359" s="1" t="s">
        <v>5</v>
      </c>
      <c r="C1359" s="1" t="s">
        <v>1022</v>
      </c>
      <c r="D1359" s="1" t="s">
        <v>1023</v>
      </c>
      <c r="E1359" s="1">
        <v>-329233.51</v>
      </c>
      <c r="F1359" s="1">
        <v>2</v>
      </c>
    </row>
    <row r="1360" spans="1:6" x14ac:dyDescent="0.25">
      <c r="A1360" s="1" t="s">
        <v>4</v>
      </c>
      <c r="B1360" s="1" t="s">
        <v>5</v>
      </c>
      <c r="C1360" s="1" t="s">
        <v>1024</v>
      </c>
      <c r="D1360" s="1" t="s">
        <v>1025</v>
      </c>
      <c r="E1360" s="1">
        <v>-1289750</v>
      </c>
      <c r="F1360" s="1">
        <v>2</v>
      </c>
    </row>
    <row r="1361" spans="1:6" x14ac:dyDescent="0.25">
      <c r="A1361" s="1" t="s">
        <v>4</v>
      </c>
      <c r="B1361" s="1" t="s">
        <v>5</v>
      </c>
      <c r="C1361" s="1" t="s">
        <v>1026</v>
      </c>
      <c r="D1361" s="1" t="s">
        <v>1027</v>
      </c>
      <c r="E1361" s="1">
        <v>-165541.67000000001</v>
      </c>
      <c r="F1361" s="1">
        <v>2</v>
      </c>
    </row>
    <row r="1362" spans="1:6" x14ac:dyDescent="0.25">
      <c r="A1362" s="1" t="s">
        <v>4</v>
      </c>
      <c r="B1362" s="1" t="s">
        <v>5</v>
      </c>
      <c r="C1362" s="1" t="s">
        <v>1028</v>
      </c>
      <c r="D1362" s="1" t="s">
        <v>1029</v>
      </c>
      <c r="E1362" s="1">
        <v>-734845</v>
      </c>
      <c r="F1362" s="1">
        <v>2</v>
      </c>
    </row>
    <row r="1363" spans="1:6" x14ac:dyDescent="0.25">
      <c r="A1363" s="1" t="s">
        <v>4</v>
      </c>
      <c r="B1363" s="1" t="s">
        <v>5</v>
      </c>
      <c r="C1363" s="1" t="s">
        <v>1030</v>
      </c>
      <c r="D1363" s="1" t="s">
        <v>1031</v>
      </c>
      <c r="E1363" s="1">
        <v>-326170.08</v>
      </c>
      <c r="F1363" s="1">
        <v>2</v>
      </c>
    </row>
    <row r="1364" spans="1:6" x14ac:dyDescent="0.25">
      <c r="A1364" s="1" t="s">
        <v>4</v>
      </c>
      <c r="B1364" s="1" t="s">
        <v>5</v>
      </c>
      <c r="C1364" s="1" t="s">
        <v>1032</v>
      </c>
      <c r="D1364" s="1" t="s">
        <v>1033</v>
      </c>
      <c r="E1364" s="1">
        <v>-2475000</v>
      </c>
      <c r="F1364" s="1">
        <v>2</v>
      </c>
    </row>
    <row r="1365" spans="1:6" x14ac:dyDescent="0.25">
      <c r="A1365" s="1" t="s">
        <v>4</v>
      </c>
      <c r="B1365" s="1" t="s">
        <v>5</v>
      </c>
      <c r="C1365" s="1" t="s">
        <v>1034</v>
      </c>
      <c r="D1365" s="1" t="s">
        <v>1035</v>
      </c>
      <c r="E1365" s="1">
        <v>-1167075</v>
      </c>
      <c r="F1365" s="1">
        <v>2</v>
      </c>
    </row>
    <row r="1366" spans="1:6" x14ac:dyDescent="0.25">
      <c r="A1366" s="1" t="s">
        <v>4</v>
      </c>
      <c r="B1366" s="1" t="s">
        <v>5</v>
      </c>
      <c r="C1366" s="1" t="s">
        <v>1036</v>
      </c>
      <c r="D1366" s="1" t="s">
        <v>1037</v>
      </c>
      <c r="E1366" s="1">
        <v>-0.02</v>
      </c>
      <c r="F1366" s="1">
        <v>2</v>
      </c>
    </row>
    <row r="1367" spans="1:6" x14ac:dyDescent="0.25">
      <c r="A1367" s="1" t="s">
        <v>4</v>
      </c>
      <c r="B1367" s="1" t="s">
        <v>5</v>
      </c>
      <c r="C1367" s="1" t="s">
        <v>1038</v>
      </c>
      <c r="D1367" s="1" t="s">
        <v>1039</v>
      </c>
      <c r="E1367" s="1">
        <v>0</v>
      </c>
      <c r="F1367" s="1">
        <v>2</v>
      </c>
    </row>
    <row r="1368" spans="1:6" x14ac:dyDescent="0.25">
      <c r="A1368" s="1" t="s">
        <v>4</v>
      </c>
      <c r="B1368" s="1" t="s">
        <v>5</v>
      </c>
      <c r="C1368" s="1" t="s">
        <v>1040</v>
      </c>
      <c r="D1368" s="1" t="s">
        <v>1041</v>
      </c>
      <c r="E1368" s="1">
        <v>-3000000</v>
      </c>
      <c r="F1368" s="1">
        <v>2</v>
      </c>
    </row>
    <row r="1369" spans="1:6" x14ac:dyDescent="0.25">
      <c r="A1369" s="1" t="s">
        <v>4</v>
      </c>
      <c r="B1369" s="1" t="s">
        <v>5</v>
      </c>
      <c r="C1369" s="1" t="s">
        <v>1042</v>
      </c>
      <c r="D1369" s="1" t="s">
        <v>1043</v>
      </c>
      <c r="E1369" s="1">
        <v>-375000</v>
      </c>
      <c r="F1369" s="1">
        <v>2</v>
      </c>
    </row>
    <row r="1370" spans="1:6" x14ac:dyDescent="0.25">
      <c r="A1370" s="1" t="s">
        <v>4</v>
      </c>
      <c r="B1370" s="1" t="s">
        <v>5</v>
      </c>
      <c r="C1370" s="1" t="s">
        <v>1044</v>
      </c>
      <c r="D1370" s="1" t="s">
        <v>1045</v>
      </c>
      <c r="E1370" s="1">
        <v>-2175298</v>
      </c>
      <c r="F1370" s="1">
        <v>2</v>
      </c>
    </row>
    <row r="1371" spans="1:6" x14ac:dyDescent="0.25">
      <c r="A1371" s="1" t="s">
        <v>4</v>
      </c>
      <c r="B1371" s="1" t="s">
        <v>5</v>
      </c>
      <c r="C1371" s="1" t="s">
        <v>1046</v>
      </c>
      <c r="D1371" s="1" t="s">
        <v>1047</v>
      </c>
      <c r="E1371" s="1">
        <v>-2641514</v>
      </c>
      <c r="F1371" s="1">
        <v>2</v>
      </c>
    </row>
    <row r="1372" spans="1:6" x14ac:dyDescent="0.25">
      <c r="A1372" s="1" t="s">
        <v>4</v>
      </c>
      <c r="B1372" s="1" t="s">
        <v>5</v>
      </c>
      <c r="C1372" s="1" t="s">
        <v>1048</v>
      </c>
      <c r="D1372" s="1" t="s">
        <v>1049</v>
      </c>
      <c r="E1372" s="1">
        <v>-17588230.190000001</v>
      </c>
      <c r="F1372" s="1">
        <v>2</v>
      </c>
    </row>
    <row r="1373" spans="1:6" x14ac:dyDescent="0.25">
      <c r="A1373" s="1" t="s">
        <v>4</v>
      </c>
      <c r="B1373" s="1" t="s">
        <v>5</v>
      </c>
      <c r="C1373" s="1" t="s">
        <v>1050</v>
      </c>
      <c r="D1373" s="1" t="s">
        <v>1051</v>
      </c>
      <c r="E1373" s="1">
        <v>-61713.57</v>
      </c>
      <c r="F1373" s="1">
        <v>2</v>
      </c>
    </row>
    <row r="1374" spans="1:6" x14ac:dyDescent="0.25">
      <c r="A1374" s="1" t="s">
        <v>4</v>
      </c>
      <c r="B1374" s="1" t="s">
        <v>5</v>
      </c>
      <c r="C1374" s="1" t="s">
        <v>1052</v>
      </c>
      <c r="D1374" s="1" t="s">
        <v>1053</v>
      </c>
      <c r="E1374" s="1">
        <v>0.04</v>
      </c>
      <c r="F1374" s="1">
        <v>2</v>
      </c>
    </row>
    <row r="1375" spans="1:6" x14ac:dyDescent="0.25">
      <c r="A1375" s="1" t="s">
        <v>4</v>
      </c>
      <c r="B1375" s="1" t="s">
        <v>5</v>
      </c>
      <c r="C1375" s="1" t="s">
        <v>1054</v>
      </c>
      <c r="D1375" s="1" t="s">
        <v>1055</v>
      </c>
      <c r="E1375" s="1">
        <v>-786019.31</v>
      </c>
      <c r="F1375" s="1">
        <v>2</v>
      </c>
    </row>
    <row r="1376" spans="1:6" x14ac:dyDescent="0.25">
      <c r="A1376" s="1" t="s">
        <v>4</v>
      </c>
      <c r="B1376" s="1" t="s">
        <v>5</v>
      </c>
      <c r="C1376" s="1" t="s">
        <v>1056</v>
      </c>
      <c r="D1376" s="1" t="s">
        <v>1057</v>
      </c>
      <c r="E1376" s="1">
        <v>-211047.93</v>
      </c>
      <c r="F1376" s="1">
        <v>2</v>
      </c>
    </row>
    <row r="1377" spans="1:6" x14ac:dyDescent="0.25">
      <c r="A1377" s="1" t="s">
        <v>4</v>
      </c>
      <c r="B1377" s="1" t="s">
        <v>5</v>
      </c>
      <c r="C1377" s="1" t="s">
        <v>1058</v>
      </c>
      <c r="D1377" s="1" t="s">
        <v>1059</v>
      </c>
      <c r="E1377" s="1">
        <v>-104202.4</v>
      </c>
      <c r="F1377" s="1">
        <v>2</v>
      </c>
    </row>
    <row r="1378" spans="1:6" x14ac:dyDescent="0.25">
      <c r="A1378" s="1" t="s">
        <v>4</v>
      </c>
      <c r="B1378" s="1" t="s">
        <v>5</v>
      </c>
      <c r="C1378" s="1" t="s">
        <v>1060</v>
      </c>
      <c r="D1378" s="1" t="s">
        <v>1061</v>
      </c>
      <c r="E1378" s="1">
        <v>-160912.53</v>
      </c>
      <c r="F1378" s="1">
        <v>2</v>
      </c>
    </row>
    <row r="1379" spans="1:6" x14ac:dyDescent="0.25">
      <c r="A1379" s="1" t="s">
        <v>4</v>
      </c>
      <c r="B1379" s="1" t="s">
        <v>5</v>
      </c>
      <c r="C1379" s="1" t="s">
        <v>1062</v>
      </c>
      <c r="D1379" s="1" t="s">
        <v>1063</v>
      </c>
      <c r="E1379" s="1">
        <v>-458755.3</v>
      </c>
      <c r="F1379" s="1">
        <v>2</v>
      </c>
    </row>
    <row r="1380" spans="1:6" x14ac:dyDescent="0.25">
      <c r="A1380" s="1" t="s">
        <v>4</v>
      </c>
      <c r="B1380" s="1" t="s">
        <v>5</v>
      </c>
      <c r="C1380" s="1" t="s">
        <v>1064</v>
      </c>
      <c r="D1380" s="1" t="s">
        <v>1065</v>
      </c>
      <c r="E1380" s="1">
        <v>-30476</v>
      </c>
      <c r="F1380" s="1">
        <v>2</v>
      </c>
    </row>
    <row r="1381" spans="1:6" x14ac:dyDescent="0.25">
      <c r="A1381" s="1" t="s">
        <v>4</v>
      </c>
      <c r="B1381" s="1" t="s">
        <v>5</v>
      </c>
      <c r="C1381" s="1" t="s">
        <v>1066</v>
      </c>
      <c r="D1381" s="1" t="s">
        <v>1067</v>
      </c>
      <c r="E1381" s="1">
        <v>0</v>
      </c>
      <c r="F1381" s="1">
        <v>2</v>
      </c>
    </row>
    <row r="1382" spans="1:6" x14ac:dyDescent="0.25">
      <c r="A1382" s="1" t="s">
        <v>4</v>
      </c>
      <c r="B1382" s="1" t="s">
        <v>5</v>
      </c>
      <c r="C1382" s="1" t="s">
        <v>1068</v>
      </c>
      <c r="D1382" s="1" t="s">
        <v>1069</v>
      </c>
      <c r="E1382" s="1">
        <v>-46937392.210000001</v>
      </c>
      <c r="F1382" s="1">
        <v>2</v>
      </c>
    </row>
    <row r="1383" spans="1:6" x14ac:dyDescent="0.25">
      <c r="A1383" s="1" t="s">
        <v>4</v>
      </c>
      <c r="B1383" s="1" t="s">
        <v>5</v>
      </c>
      <c r="C1383" s="1" t="s">
        <v>1070</v>
      </c>
      <c r="D1383" s="1" t="s">
        <v>1069</v>
      </c>
      <c r="E1383" s="1">
        <v>-1005400</v>
      </c>
      <c r="F1383" s="1">
        <v>2</v>
      </c>
    </row>
    <row r="1384" spans="1:6" x14ac:dyDescent="0.25">
      <c r="A1384" s="1" t="s">
        <v>4</v>
      </c>
      <c r="B1384" s="1" t="s">
        <v>5</v>
      </c>
      <c r="C1384" s="1" t="s">
        <v>1071</v>
      </c>
      <c r="D1384" s="1" t="s">
        <v>1072</v>
      </c>
      <c r="E1384" s="1">
        <v>-187051</v>
      </c>
      <c r="F1384" s="1">
        <v>2</v>
      </c>
    </row>
    <row r="1385" spans="1:6" x14ac:dyDescent="0.25">
      <c r="A1385" s="1" t="s">
        <v>4</v>
      </c>
      <c r="B1385" s="1" t="s">
        <v>5</v>
      </c>
      <c r="C1385" s="1" t="s">
        <v>1073</v>
      </c>
      <c r="D1385" s="1" t="s">
        <v>1074</v>
      </c>
      <c r="E1385" s="1">
        <v>-6027902.6500000004</v>
      </c>
      <c r="F1385" s="1">
        <v>2</v>
      </c>
    </row>
    <row r="1386" spans="1:6" x14ac:dyDescent="0.25">
      <c r="A1386" s="1" t="s">
        <v>4</v>
      </c>
      <c r="B1386" s="1" t="s">
        <v>5</v>
      </c>
      <c r="C1386" s="1" t="s">
        <v>1075</v>
      </c>
      <c r="D1386" s="1" t="s">
        <v>1076</v>
      </c>
      <c r="E1386" s="1">
        <v>-3259350</v>
      </c>
      <c r="F1386" s="1">
        <v>2</v>
      </c>
    </row>
    <row r="1387" spans="1:6" x14ac:dyDescent="0.25">
      <c r="A1387" s="1" t="s">
        <v>4</v>
      </c>
      <c r="B1387" s="1" t="s">
        <v>5</v>
      </c>
      <c r="C1387" s="1" t="s">
        <v>1077</v>
      </c>
      <c r="D1387" s="1" t="s">
        <v>1078</v>
      </c>
      <c r="E1387" s="1">
        <v>-1114419</v>
      </c>
      <c r="F1387" s="1">
        <v>2</v>
      </c>
    </row>
    <row r="1388" spans="1:6" x14ac:dyDescent="0.25">
      <c r="A1388" s="1" t="s">
        <v>4</v>
      </c>
      <c r="B1388" s="1" t="s">
        <v>5</v>
      </c>
      <c r="C1388" s="1" t="s">
        <v>1079</v>
      </c>
      <c r="D1388" s="1" t="s">
        <v>1080</v>
      </c>
      <c r="E1388" s="1">
        <v>0</v>
      </c>
      <c r="F1388" s="1">
        <v>2</v>
      </c>
    </row>
    <row r="1389" spans="1:6" x14ac:dyDescent="0.25">
      <c r="A1389" s="1" t="s">
        <v>4</v>
      </c>
      <c r="B1389" s="1" t="s">
        <v>5</v>
      </c>
      <c r="C1389" s="1" t="s">
        <v>1081</v>
      </c>
      <c r="D1389" s="1" t="s">
        <v>1082</v>
      </c>
      <c r="E1389" s="1">
        <v>-2205504</v>
      </c>
      <c r="F1389" s="1">
        <v>2</v>
      </c>
    </row>
    <row r="1390" spans="1:6" x14ac:dyDescent="0.25">
      <c r="A1390" s="1" t="s">
        <v>4</v>
      </c>
      <c r="B1390" s="1" t="s">
        <v>5</v>
      </c>
      <c r="C1390" s="1" t="s">
        <v>1083</v>
      </c>
      <c r="D1390" s="1" t="s">
        <v>1084</v>
      </c>
      <c r="E1390" s="1">
        <v>-102652</v>
      </c>
      <c r="F1390" s="1">
        <v>2</v>
      </c>
    </row>
    <row r="1391" spans="1:6" x14ac:dyDescent="0.25">
      <c r="A1391" s="1" t="s">
        <v>4</v>
      </c>
      <c r="B1391" s="1" t="s">
        <v>5</v>
      </c>
      <c r="C1391" s="1" t="s">
        <v>1085</v>
      </c>
      <c r="D1391" s="1" t="s">
        <v>1086</v>
      </c>
      <c r="E1391" s="1">
        <v>-1631528</v>
      </c>
      <c r="F1391" s="1">
        <v>2</v>
      </c>
    </row>
    <row r="1392" spans="1:6" x14ac:dyDescent="0.25">
      <c r="A1392" s="1" t="s">
        <v>4</v>
      </c>
      <c r="B1392" s="1" t="s">
        <v>5</v>
      </c>
      <c r="C1392" s="1" t="s">
        <v>1087</v>
      </c>
      <c r="D1392" s="1" t="s">
        <v>1088</v>
      </c>
      <c r="E1392" s="1">
        <v>-26983714.079999998</v>
      </c>
      <c r="F1392" s="1">
        <v>2</v>
      </c>
    </row>
    <row r="1393" spans="1:6" x14ac:dyDescent="0.25">
      <c r="A1393" s="1" t="s">
        <v>4</v>
      </c>
      <c r="B1393" s="1" t="s">
        <v>5</v>
      </c>
      <c r="C1393" s="1" t="s">
        <v>1089</v>
      </c>
      <c r="D1393" s="1" t="s">
        <v>1090</v>
      </c>
      <c r="E1393" s="1">
        <v>-6384.87</v>
      </c>
      <c r="F1393" s="1">
        <v>2</v>
      </c>
    </row>
    <row r="1394" spans="1:6" x14ac:dyDescent="0.25">
      <c r="A1394" s="1" t="s">
        <v>4</v>
      </c>
      <c r="B1394" s="1" t="s">
        <v>5</v>
      </c>
      <c r="C1394" s="1" t="s">
        <v>1091</v>
      </c>
      <c r="D1394" s="1" t="s">
        <v>1092</v>
      </c>
      <c r="E1394" s="1">
        <v>-731707.71</v>
      </c>
      <c r="F1394" s="1">
        <v>2</v>
      </c>
    </row>
    <row r="1395" spans="1:6" x14ac:dyDescent="0.25">
      <c r="A1395" s="1" t="s">
        <v>4</v>
      </c>
      <c r="B1395" s="1" t="s">
        <v>5</v>
      </c>
      <c r="C1395" s="1" t="s">
        <v>1093</v>
      </c>
      <c r="D1395" s="1" t="s">
        <v>1094</v>
      </c>
      <c r="E1395" s="1">
        <v>-331342.28000000003</v>
      </c>
      <c r="F1395" s="1">
        <v>2</v>
      </c>
    </row>
    <row r="1396" spans="1:6" x14ac:dyDescent="0.25">
      <c r="A1396" s="1" t="s">
        <v>4</v>
      </c>
      <c r="B1396" s="1" t="s">
        <v>5</v>
      </c>
      <c r="C1396" s="1" t="s">
        <v>1095</v>
      </c>
      <c r="D1396" s="1" t="s">
        <v>1096</v>
      </c>
      <c r="E1396" s="1">
        <v>-48609.93</v>
      </c>
      <c r="F1396" s="1">
        <v>2</v>
      </c>
    </row>
    <row r="1397" spans="1:6" x14ac:dyDescent="0.25">
      <c r="A1397" s="1" t="s">
        <v>4</v>
      </c>
      <c r="B1397" s="1" t="s">
        <v>5</v>
      </c>
      <c r="C1397" s="1" t="s">
        <v>1097</v>
      </c>
      <c r="D1397" s="1" t="s">
        <v>1098</v>
      </c>
      <c r="E1397" s="1">
        <v>-57822.38</v>
      </c>
      <c r="F1397" s="1">
        <v>2</v>
      </c>
    </row>
    <row r="1398" spans="1:6" x14ac:dyDescent="0.25">
      <c r="A1398" s="1" t="s">
        <v>4</v>
      </c>
      <c r="B1398" s="1" t="s">
        <v>5</v>
      </c>
      <c r="C1398" s="1" t="s">
        <v>1099</v>
      </c>
      <c r="D1398" s="1" t="s">
        <v>1100</v>
      </c>
      <c r="E1398" s="1">
        <v>0</v>
      </c>
      <c r="F1398" s="1">
        <v>2</v>
      </c>
    </row>
    <row r="1399" spans="1:6" x14ac:dyDescent="0.25">
      <c r="A1399" s="1" t="s">
        <v>4</v>
      </c>
      <c r="B1399" s="1" t="s">
        <v>5</v>
      </c>
      <c r="C1399" s="1" t="s">
        <v>1101</v>
      </c>
      <c r="D1399" s="1" t="s">
        <v>1102</v>
      </c>
      <c r="E1399" s="1">
        <v>-654028.28</v>
      </c>
      <c r="F1399" s="1">
        <v>2</v>
      </c>
    </row>
    <row r="1400" spans="1:6" x14ac:dyDescent="0.25">
      <c r="A1400" s="1" t="s">
        <v>4</v>
      </c>
      <c r="B1400" s="1" t="s">
        <v>5</v>
      </c>
      <c r="C1400" s="1" t="s">
        <v>1103</v>
      </c>
      <c r="D1400" s="1" t="s">
        <v>1104</v>
      </c>
      <c r="E1400" s="1">
        <v>0</v>
      </c>
      <c r="F1400" s="1">
        <v>2</v>
      </c>
    </row>
    <row r="1401" spans="1:6" x14ac:dyDescent="0.25">
      <c r="A1401" s="1" t="s">
        <v>4</v>
      </c>
      <c r="B1401" s="1" t="s">
        <v>5</v>
      </c>
      <c r="C1401" s="1" t="s">
        <v>1105</v>
      </c>
      <c r="D1401" s="1" t="s">
        <v>1106</v>
      </c>
      <c r="E1401" s="1">
        <v>-14920.17</v>
      </c>
      <c r="F1401" s="1">
        <v>2</v>
      </c>
    </row>
    <row r="1402" spans="1:6" x14ac:dyDescent="0.25">
      <c r="A1402" s="1" t="s">
        <v>4</v>
      </c>
      <c r="B1402" s="1" t="s">
        <v>5</v>
      </c>
      <c r="C1402" s="1" t="s">
        <v>1107</v>
      </c>
      <c r="D1402" s="1" t="s">
        <v>1108</v>
      </c>
      <c r="E1402" s="1">
        <v>-30800</v>
      </c>
      <c r="F1402" s="1">
        <v>2</v>
      </c>
    </row>
    <row r="1403" spans="1:6" x14ac:dyDescent="0.25">
      <c r="A1403" s="1" t="s">
        <v>4</v>
      </c>
      <c r="B1403" s="1" t="s">
        <v>5</v>
      </c>
      <c r="C1403" s="1" t="s">
        <v>1109</v>
      </c>
      <c r="D1403" s="1" t="s">
        <v>1110</v>
      </c>
      <c r="E1403" s="1">
        <v>-144540</v>
      </c>
      <c r="F1403" s="1">
        <v>2</v>
      </c>
    </row>
    <row r="1404" spans="1:6" x14ac:dyDescent="0.25">
      <c r="A1404" s="1" t="s">
        <v>4</v>
      </c>
      <c r="B1404" s="1" t="s">
        <v>5</v>
      </c>
      <c r="C1404" s="1" t="s">
        <v>1111</v>
      </c>
      <c r="D1404" s="1" t="s">
        <v>1112</v>
      </c>
      <c r="E1404" s="1">
        <v>-380627.35</v>
      </c>
      <c r="F1404" s="1">
        <v>2</v>
      </c>
    </row>
    <row r="1405" spans="1:6" x14ac:dyDescent="0.25">
      <c r="A1405" s="1" t="s">
        <v>4</v>
      </c>
      <c r="B1405" s="1" t="s">
        <v>5</v>
      </c>
      <c r="C1405" s="1" t="s">
        <v>1113</v>
      </c>
      <c r="D1405" s="1" t="s">
        <v>1114</v>
      </c>
      <c r="E1405" s="1">
        <v>300</v>
      </c>
      <c r="F1405" s="1">
        <v>2</v>
      </c>
    </row>
    <row r="1406" spans="1:6" x14ac:dyDescent="0.25">
      <c r="A1406" s="1" t="s">
        <v>4</v>
      </c>
      <c r="B1406" s="1" t="s">
        <v>5</v>
      </c>
      <c r="C1406" s="1" t="s">
        <v>1115</v>
      </c>
      <c r="D1406" s="1" t="s">
        <v>1116</v>
      </c>
      <c r="E1406" s="1">
        <v>-2490245.27</v>
      </c>
      <c r="F1406" s="1">
        <v>2</v>
      </c>
    </row>
    <row r="1407" spans="1:6" x14ac:dyDescent="0.25">
      <c r="A1407" s="1" t="s">
        <v>4</v>
      </c>
      <c r="B1407" s="1" t="s">
        <v>5</v>
      </c>
      <c r="C1407" s="1" t="s">
        <v>1117</v>
      </c>
      <c r="D1407" s="1" t="s">
        <v>1118</v>
      </c>
      <c r="E1407" s="1">
        <v>-3600772.05</v>
      </c>
      <c r="F1407" s="1">
        <v>2</v>
      </c>
    </row>
    <row r="1408" spans="1:6" x14ac:dyDescent="0.25">
      <c r="A1408" s="1" t="s">
        <v>4</v>
      </c>
      <c r="B1408" s="1" t="s">
        <v>5</v>
      </c>
      <c r="C1408" s="1" t="s">
        <v>1119</v>
      </c>
      <c r="D1408" s="1" t="s">
        <v>1120</v>
      </c>
      <c r="E1408" s="1">
        <v>-8562115.4800000004</v>
      </c>
      <c r="F1408" s="1">
        <v>2</v>
      </c>
    </row>
    <row r="1409" spans="1:6" x14ac:dyDescent="0.25">
      <c r="A1409" s="1" t="s">
        <v>4</v>
      </c>
      <c r="B1409" s="1" t="s">
        <v>5</v>
      </c>
      <c r="C1409" s="1" t="s">
        <v>1121</v>
      </c>
      <c r="D1409" s="1" t="s">
        <v>1122</v>
      </c>
      <c r="E1409" s="1">
        <v>-1183336.69</v>
      </c>
      <c r="F1409" s="1">
        <v>2</v>
      </c>
    </row>
    <row r="1410" spans="1:6" x14ac:dyDescent="0.25">
      <c r="A1410" s="1" t="s">
        <v>4</v>
      </c>
      <c r="B1410" s="1" t="s">
        <v>5</v>
      </c>
      <c r="C1410" s="1" t="s">
        <v>1123</v>
      </c>
      <c r="D1410" s="1" t="s">
        <v>1124</v>
      </c>
      <c r="E1410" s="1">
        <v>-7480</v>
      </c>
      <c r="F1410" s="1">
        <v>2</v>
      </c>
    </row>
    <row r="1411" spans="1:6" x14ac:dyDescent="0.25">
      <c r="A1411" s="1" t="s">
        <v>4</v>
      </c>
      <c r="B1411" s="1" t="s">
        <v>5</v>
      </c>
      <c r="C1411" s="1" t="s">
        <v>1125</v>
      </c>
      <c r="D1411" s="1" t="s">
        <v>1126</v>
      </c>
      <c r="E1411" s="1">
        <v>1240</v>
      </c>
      <c r="F1411" s="1">
        <v>2</v>
      </c>
    </row>
    <row r="1412" spans="1:6" x14ac:dyDescent="0.25">
      <c r="A1412" s="1" t="s">
        <v>4</v>
      </c>
      <c r="B1412" s="1" t="s">
        <v>5</v>
      </c>
      <c r="C1412" s="1" t="s">
        <v>1127</v>
      </c>
      <c r="D1412" s="1" t="s">
        <v>1128</v>
      </c>
      <c r="E1412" s="1">
        <v>0</v>
      </c>
      <c r="F1412" s="1">
        <v>2</v>
      </c>
    </row>
    <row r="1413" spans="1:6" x14ac:dyDescent="0.25">
      <c r="A1413" s="1" t="s">
        <v>4</v>
      </c>
      <c r="B1413" s="1" t="s">
        <v>5</v>
      </c>
      <c r="C1413" s="1" t="s">
        <v>1129</v>
      </c>
      <c r="D1413" s="1" t="s">
        <v>1130</v>
      </c>
      <c r="E1413" s="1">
        <v>-2085</v>
      </c>
      <c r="F1413" s="1">
        <v>2</v>
      </c>
    </row>
    <row r="1414" spans="1:6" x14ac:dyDescent="0.25">
      <c r="A1414" s="1" t="s">
        <v>4</v>
      </c>
      <c r="B1414" s="1" t="s">
        <v>5</v>
      </c>
      <c r="C1414" s="1" t="s">
        <v>1131</v>
      </c>
      <c r="D1414" s="1" t="s">
        <v>1132</v>
      </c>
      <c r="E1414" s="1">
        <v>-215</v>
      </c>
      <c r="F1414" s="1">
        <v>2</v>
      </c>
    </row>
    <row r="1415" spans="1:6" x14ac:dyDescent="0.25">
      <c r="A1415" s="1" t="s">
        <v>4</v>
      </c>
      <c r="B1415" s="1" t="s">
        <v>5</v>
      </c>
      <c r="C1415" s="1" t="s">
        <v>1133</v>
      </c>
      <c r="D1415" s="1" t="s">
        <v>1134</v>
      </c>
      <c r="E1415" s="1">
        <v>-460.39</v>
      </c>
      <c r="F1415" s="1">
        <v>2</v>
      </c>
    </row>
    <row r="1416" spans="1:6" x14ac:dyDescent="0.25">
      <c r="A1416" s="1" t="s">
        <v>4</v>
      </c>
      <c r="B1416" s="1" t="s">
        <v>5</v>
      </c>
      <c r="C1416" s="1" t="s">
        <v>1596</v>
      </c>
      <c r="D1416" s="1" t="s">
        <v>1136</v>
      </c>
      <c r="E1416" s="1">
        <v>0</v>
      </c>
      <c r="F1416" s="1">
        <v>2</v>
      </c>
    </row>
    <row r="1417" spans="1:6" x14ac:dyDescent="0.25">
      <c r="A1417" s="1" t="s">
        <v>4</v>
      </c>
      <c r="B1417" s="1" t="s">
        <v>5</v>
      </c>
      <c r="C1417" s="1" t="s">
        <v>1135</v>
      </c>
      <c r="D1417" s="1" t="s">
        <v>1136</v>
      </c>
      <c r="E1417" s="1">
        <v>0</v>
      </c>
      <c r="F1417" s="1">
        <v>2</v>
      </c>
    </row>
    <row r="1418" spans="1:6" x14ac:dyDescent="0.25">
      <c r="A1418" s="1" t="s">
        <v>4</v>
      </c>
      <c r="B1418" s="1" t="s">
        <v>5</v>
      </c>
      <c r="C1418" s="1" t="s">
        <v>1137</v>
      </c>
      <c r="D1418" s="1" t="s">
        <v>1138</v>
      </c>
      <c r="E1418" s="1">
        <v>-700085.98</v>
      </c>
      <c r="F1418" s="1">
        <v>2</v>
      </c>
    </row>
    <row r="1419" spans="1:6" x14ac:dyDescent="0.25">
      <c r="A1419" s="1" t="s">
        <v>4</v>
      </c>
      <c r="B1419" s="1" t="s">
        <v>5</v>
      </c>
      <c r="C1419" s="1" t="s">
        <v>1139</v>
      </c>
      <c r="D1419" s="1" t="s">
        <v>1140</v>
      </c>
      <c r="E1419" s="1">
        <v>-0.04</v>
      </c>
      <c r="F1419" s="1">
        <v>2</v>
      </c>
    </row>
    <row r="1420" spans="1:6" x14ac:dyDescent="0.25">
      <c r="A1420" s="1" t="s">
        <v>4</v>
      </c>
      <c r="B1420" s="1" t="s">
        <v>5</v>
      </c>
      <c r="C1420" s="1" t="s">
        <v>1141</v>
      </c>
      <c r="D1420" s="1" t="s">
        <v>1142</v>
      </c>
      <c r="E1420" s="1">
        <v>-93393.5</v>
      </c>
      <c r="F1420" s="1">
        <v>2</v>
      </c>
    </row>
    <row r="1421" spans="1:6" x14ac:dyDescent="0.25">
      <c r="A1421" s="1" t="s">
        <v>4</v>
      </c>
      <c r="B1421" s="1" t="s">
        <v>5</v>
      </c>
      <c r="C1421" s="1" t="s">
        <v>1143</v>
      </c>
      <c r="D1421" s="1" t="s">
        <v>1144</v>
      </c>
      <c r="E1421" s="1">
        <v>0</v>
      </c>
      <c r="F1421" s="1">
        <v>2</v>
      </c>
    </row>
    <row r="1422" spans="1:6" x14ac:dyDescent="0.25">
      <c r="A1422" s="1" t="s">
        <v>4</v>
      </c>
      <c r="B1422" s="1" t="s">
        <v>5</v>
      </c>
      <c r="C1422" s="1" t="s">
        <v>1145</v>
      </c>
      <c r="D1422" s="1" t="s">
        <v>1146</v>
      </c>
      <c r="E1422" s="1">
        <v>0</v>
      </c>
      <c r="F1422" s="1">
        <v>2</v>
      </c>
    </row>
    <row r="1423" spans="1:6" x14ac:dyDescent="0.25">
      <c r="A1423" s="1" t="s">
        <v>4</v>
      </c>
      <c r="B1423" s="1" t="s">
        <v>5</v>
      </c>
      <c r="C1423" s="1" t="s">
        <v>1147</v>
      </c>
      <c r="D1423" s="1" t="s">
        <v>1148</v>
      </c>
      <c r="E1423" s="1">
        <v>0</v>
      </c>
      <c r="F1423" s="1">
        <v>2</v>
      </c>
    </row>
    <row r="1424" spans="1:6" x14ac:dyDescent="0.25">
      <c r="A1424" s="1" t="s">
        <v>4</v>
      </c>
      <c r="B1424" s="1" t="s">
        <v>5</v>
      </c>
      <c r="C1424" s="1" t="s">
        <v>1149</v>
      </c>
      <c r="D1424" s="1" t="s">
        <v>1150</v>
      </c>
      <c r="E1424" s="1">
        <v>0</v>
      </c>
      <c r="F1424" s="1">
        <v>2</v>
      </c>
    </row>
    <row r="1425" spans="1:6" x14ac:dyDescent="0.25">
      <c r="A1425" s="1" t="s">
        <v>4</v>
      </c>
      <c r="B1425" s="1" t="s">
        <v>5</v>
      </c>
      <c r="C1425" s="1" t="s">
        <v>1151</v>
      </c>
      <c r="D1425" s="1" t="s">
        <v>1152</v>
      </c>
      <c r="E1425" s="1">
        <v>30</v>
      </c>
      <c r="F1425" s="1">
        <v>2</v>
      </c>
    </row>
    <row r="1426" spans="1:6" x14ac:dyDescent="0.25">
      <c r="A1426" s="1" t="s">
        <v>4</v>
      </c>
      <c r="B1426" s="1" t="s">
        <v>5</v>
      </c>
      <c r="C1426" s="1" t="s">
        <v>1153</v>
      </c>
      <c r="D1426" s="1" t="s">
        <v>1154</v>
      </c>
      <c r="E1426" s="1">
        <v>-1453035.5</v>
      </c>
      <c r="F1426" s="1">
        <v>2</v>
      </c>
    </row>
    <row r="1427" spans="1:6" x14ac:dyDescent="0.25">
      <c r="A1427" s="1" t="s">
        <v>4</v>
      </c>
      <c r="B1427" s="1" t="s">
        <v>5</v>
      </c>
      <c r="C1427" s="1" t="s">
        <v>1155</v>
      </c>
      <c r="D1427" s="1" t="s">
        <v>1156</v>
      </c>
      <c r="E1427" s="1">
        <v>-4658.66</v>
      </c>
      <c r="F1427" s="1">
        <v>2</v>
      </c>
    </row>
    <row r="1428" spans="1:6" x14ac:dyDescent="0.25">
      <c r="A1428" s="1" t="s">
        <v>4</v>
      </c>
      <c r="B1428" s="1" t="s">
        <v>5</v>
      </c>
      <c r="C1428" s="1" t="s">
        <v>1157</v>
      </c>
      <c r="D1428" s="1" t="s">
        <v>1158</v>
      </c>
      <c r="E1428" s="1">
        <v>-156442.5</v>
      </c>
      <c r="F1428" s="1">
        <v>2</v>
      </c>
    </row>
    <row r="1429" spans="1:6" x14ac:dyDescent="0.25">
      <c r="A1429" s="1" t="s">
        <v>4</v>
      </c>
      <c r="B1429" s="1" t="s">
        <v>5</v>
      </c>
      <c r="C1429" s="1" t="s">
        <v>1159</v>
      </c>
      <c r="D1429" s="1" t="s">
        <v>1160</v>
      </c>
      <c r="E1429" s="1">
        <v>0</v>
      </c>
      <c r="F1429" s="1">
        <v>2</v>
      </c>
    </row>
    <row r="1430" spans="1:6" x14ac:dyDescent="0.25">
      <c r="A1430" s="1" t="s">
        <v>4</v>
      </c>
      <c r="B1430" s="1" t="s">
        <v>5</v>
      </c>
      <c r="C1430" s="1" t="s">
        <v>1161</v>
      </c>
      <c r="D1430" s="1" t="s">
        <v>783</v>
      </c>
      <c r="E1430" s="1">
        <v>-1089516.92</v>
      </c>
      <c r="F1430" s="1">
        <v>2</v>
      </c>
    </row>
    <row r="1431" spans="1:6" x14ac:dyDescent="0.25">
      <c r="A1431" s="1" t="s">
        <v>4</v>
      </c>
      <c r="B1431" s="1" t="s">
        <v>5</v>
      </c>
      <c r="C1431" s="1" t="s">
        <v>1162</v>
      </c>
      <c r="D1431" s="1" t="s">
        <v>785</v>
      </c>
      <c r="E1431" s="1">
        <v>-71406.509999999995</v>
      </c>
      <c r="F1431" s="1">
        <v>2</v>
      </c>
    </row>
    <row r="1432" spans="1:6" x14ac:dyDescent="0.25">
      <c r="A1432" s="1" t="s">
        <v>4</v>
      </c>
      <c r="B1432" s="1" t="s">
        <v>5</v>
      </c>
      <c r="C1432" s="1" t="s">
        <v>1163</v>
      </c>
      <c r="D1432" s="1" t="s">
        <v>787</v>
      </c>
      <c r="E1432" s="1">
        <v>-2610.33</v>
      </c>
      <c r="F1432" s="1">
        <v>2</v>
      </c>
    </row>
    <row r="1433" spans="1:6" x14ac:dyDescent="0.25">
      <c r="A1433" s="1" t="s">
        <v>4</v>
      </c>
      <c r="B1433" s="1" t="s">
        <v>5</v>
      </c>
      <c r="C1433" s="1" t="s">
        <v>1164</v>
      </c>
      <c r="D1433" s="1" t="s">
        <v>789</v>
      </c>
      <c r="E1433" s="1">
        <v>-33079.769999999997</v>
      </c>
      <c r="F1433" s="1">
        <v>2</v>
      </c>
    </row>
    <row r="1434" spans="1:6" x14ac:dyDescent="0.25">
      <c r="A1434" s="1" t="s">
        <v>4</v>
      </c>
      <c r="B1434" s="1" t="s">
        <v>5</v>
      </c>
      <c r="C1434" s="1" t="s">
        <v>1165</v>
      </c>
      <c r="D1434" s="1" t="s">
        <v>791</v>
      </c>
      <c r="E1434" s="1">
        <v>-18533.080000000002</v>
      </c>
      <c r="F1434" s="1">
        <v>2</v>
      </c>
    </row>
    <row r="1435" spans="1:6" x14ac:dyDescent="0.25">
      <c r="A1435" s="1" t="s">
        <v>4</v>
      </c>
      <c r="B1435" s="1" t="s">
        <v>5</v>
      </c>
      <c r="C1435" s="1" t="s">
        <v>1166</v>
      </c>
      <c r="D1435" s="1" t="s">
        <v>795</v>
      </c>
      <c r="E1435" s="1">
        <v>-4099.21</v>
      </c>
      <c r="F1435" s="1">
        <v>2</v>
      </c>
    </row>
    <row r="1436" spans="1:6" x14ac:dyDescent="0.25">
      <c r="A1436" s="1" t="s">
        <v>4</v>
      </c>
      <c r="B1436" s="1" t="s">
        <v>5</v>
      </c>
      <c r="C1436" s="1" t="s">
        <v>1167</v>
      </c>
      <c r="D1436" s="1" t="s">
        <v>797</v>
      </c>
      <c r="E1436" s="1">
        <v>-14809.89</v>
      </c>
      <c r="F1436" s="1">
        <v>2</v>
      </c>
    </row>
    <row r="1437" spans="1:6" x14ac:dyDescent="0.25">
      <c r="A1437" s="1" t="s">
        <v>4</v>
      </c>
      <c r="B1437" s="1" t="s">
        <v>5</v>
      </c>
      <c r="C1437" s="1" t="s">
        <v>1168</v>
      </c>
      <c r="D1437" s="1" t="s">
        <v>799</v>
      </c>
      <c r="E1437" s="1">
        <v>-32314.57</v>
      </c>
      <c r="F1437" s="1">
        <v>2</v>
      </c>
    </row>
    <row r="1438" spans="1:6" x14ac:dyDescent="0.25">
      <c r="A1438" s="1" t="s">
        <v>4</v>
      </c>
      <c r="B1438" s="1" t="s">
        <v>5</v>
      </c>
      <c r="C1438" s="1" t="s">
        <v>1169</v>
      </c>
      <c r="D1438" s="1" t="s">
        <v>1170</v>
      </c>
      <c r="E1438" s="1">
        <v>-5001.3900000000003</v>
      </c>
      <c r="F1438" s="1">
        <v>2</v>
      </c>
    </row>
    <row r="1439" spans="1:6" x14ac:dyDescent="0.25">
      <c r="A1439" s="1" t="s">
        <v>4</v>
      </c>
      <c r="B1439" s="1" t="s">
        <v>5</v>
      </c>
      <c r="C1439" s="1" t="s">
        <v>1171</v>
      </c>
      <c r="D1439" s="1" t="s">
        <v>803</v>
      </c>
      <c r="E1439" s="1">
        <v>-262139.39</v>
      </c>
      <c r="F1439" s="1">
        <v>2</v>
      </c>
    </row>
    <row r="1440" spans="1:6" x14ac:dyDescent="0.25">
      <c r="A1440" s="1" t="s">
        <v>4</v>
      </c>
      <c r="B1440" s="1" t="s">
        <v>5</v>
      </c>
      <c r="C1440" s="1" t="s">
        <v>1172</v>
      </c>
      <c r="D1440" s="1" t="s">
        <v>1173</v>
      </c>
      <c r="E1440" s="1">
        <v>-16841.759999999998</v>
      </c>
      <c r="F1440" s="1">
        <v>2</v>
      </c>
    </row>
    <row r="1441" spans="1:6" x14ac:dyDescent="0.25">
      <c r="A1441" s="1" t="s">
        <v>4</v>
      </c>
      <c r="B1441" s="1" t="s">
        <v>5</v>
      </c>
      <c r="C1441" s="1" t="s">
        <v>1174</v>
      </c>
      <c r="D1441" s="1" t="s">
        <v>807</v>
      </c>
      <c r="E1441" s="1">
        <v>-40884.11</v>
      </c>
      <c r="F1441" s="1">
        <v>2</v>
      </c>
    </row>
    <row r="1442" spans="1:6" x14ac:dyDescent="0.25">
      <c r="A1442" s="1" t="s">
        <v>4</v>
      </c>
      <c r="B1442" s="1" t="s">
        <v>5</v>
      </c>
      <c r="C1442" s="1" t="s">
        <v>1175</v>
      </c>
      <c r="D1442" s="1" t="s">
        <v>809</v>
      </c>
      <c r="E1442" s="1">
        <v>-50876.57</v>
      </c>
      <c r="F1442" s="1">
        <v>2</v>
      </c>
    </row>
    <row r="1443" spans="1:6" x14ac:dyDescent="0.25">
      <c r="A1443" s="1" t="s">
        <v>4</v>
      </c>
      <c r="B1443" s="1" t="s">
        <v>5</v>
      </c>
      <c r="C1443" s="1" t="s">
        <v>1176</v>
      </c>
      <c r="D1443" s="1" t="s">
        <v>811</v>
      </c>
      <c r="E1443" s="1">
        <v>-33726.660000000003</v>
      </c>
      <c r="F1443" s="1">
        <v>2</v>
      </c>
    </row>
    <row r="1444" spans="1:6" x14ac:dyDescent="0.25">
      <c r="A1444" s="1" t="s">
        <v>4</v>
      </c>
      <c r="B1444" s="1" t="s">
        <v>5</v>
      </c>
      <c r="C1444" s="1" t="s">
        <v>1177</v>
      </c>
      <c r="D1444" s="1" t="s">
        <v>813</v>
      </c>
      <c r="E1444" s="1">
        <v>-148638.66</v>
      </c>
      <c r="F1444" s="1">
        <v>2</v>
      </c>
    </row>
    <row r="1445" spans="1:6" x14ac:dyDescent="0.25">
      <c r="A1445" s="1" t="s">
        <v>4</v>
      </c>
      <c r="B1445" s="1" t="s">
        <v>5</v>
      </c>
      <c r="C1445" s="1" t="s">
        <v>1178</v>
      </c>
      <c r="D1445" s="1" t="s">
        <v>815</v>
      </c>
      <c r="E1445" s="1">
        <v>-34293.74</v>
      </c>
      <c r="F1445" s="1">
        <v>2</v>
      </c>
    </row>
    <row r="1446" spans="1:6" x14ac:dyDescent="0.25">
      <c r="A1446" s="1" t="s">
        <v>4</v>
      </c>
      <c r="B1446" s="1" t="s">
        <v>5</v>
      </c>
      <c r="C1446" s="1" t="s">
        <v>1179</v>
      </c>
      <c r="D1446" s="1" t="s">
        <v>817</v>
      </c>
      <c r="E1446" s="1">
        <v>-8400.35</v>
      </c>
      <c r="F1446" s="1">
        <v>2</v>
      </c>
    </row>
    <row r="1447" spans="1:6" x14ac:dyDescent="0.25">
      <c r="A1447" s="1" t="s">
        <v>4</v>
      </c>
      <c r="B1447" s="1" t="s">
        <v>5</v>
      </c>
      <c r="C1447" s="1" t="s">
        <v>1180</v>
      </c>
      <c r="D1447" s="1" t="s">
        <v>819</v>
      </c>
      <c r="E1447" s="1">
        <v>-15925.4</v>
      </c>
      <c r="F1447" s="1">
        <v>2</v>
      </c>
    </row>
    <row r="1448" spans="1:6" x14ac:dyDescent="0.25">
      <c r="A1448" s="1" t="s">
        <v>4</v>
      </c>
      <c r="B1448" s="1" t="s">
        <v>5</v>
      </c>
      <c r="C1448" s="1" t="s">
        <v>1181</v>
      </c>
      <c r="D1448" s="1" t="s">
        <v>1182</v>
      </c>
      <c r="E1448" s="1">
        <v>-64993.57</v>
      </c>
      <c r="F1448" s="1">
        <v>2</v>
      </c>
    </row>
    <row r="1449" spans="1:6" x14ac:dyDescent="0.25">
      <c r="A1449" s="1" t="s">
        <v>4</v>
      </c>
      <c r="B1449" s="1" t="s">
        <v>5</v>
      </c>
      <c r="C1449" s="1" t="s">
        <v>1183</v>
      </c>
      <c r="D1449" s="1" t="s">
        <v>823</v>
      </c>
      <c r="E1449" s="1">
        <v>-90659.63</v>
      </c>
      <c r="F1449" s="1">
        <v>2</v>
      </c>
    </row>
    <row r="1450" spans="1:6" x14ac:dyDescent="0.25">
      <c r="A1450" s="1" t="s">
        <v>4</v>
      </c>
      <c r="B1450" s="1" t="s">
        <v>5</v>
      </c>
      <c r="C1450" s="1" t="s">
        <v>1184</v>
      </c>
      <c r="D1450" s="1" t="s">
        <v>825</v>
      </c>
      <c r="E1450" s="1">
        <v>-30644.69</v>
      </c>
      <c r="F1450" s="1">
        <v>2</v>
      </c>
    </row>
    <row r="1451" spans="1:6" x14ac:dyDescent="0.25">
      <c r="A1451" s="1" t="s">
        <v>4</v>
      </c>
      <c r="B1451" s="1" t="s">
        <v>5</v>
      </c>
      <c r="C1451" s="1" t="s">
        <v>1185</v>
      </c>
      <c r="D1451" s="1" t="s">
        <v>827</v>
      </c>
      <c r="E1451" s="1">
        <v>-34098.31</v>
      </c>
      <c r="F1451" s="1">
        <v>2</v>
      </c>
    </row>
    <row r="1452" spans="1:6" x14ac:dyDescent="0.25">
      <c r="A1452" s="1" t="s">
        <v>4</v>
      </c>
      <c r="B1452" s="1" t="s">
        <v>5</v>
      </c>
      <c r="C1452" s="1" t="s">
        <v>1186</v>
      </c>
      <c r="D1452" s="1" t="s">
        <v>831</v>
      </c>
      <c r="E1452" s="1">
        <v>-26773.62</v>
      </c>
      <c r="F1452" s="1">
        <v>2</v>
      </c>
    </row>
    <row r="1453" spans="1:6" x14ac:dyDescent="0.25">
      <c r="A1453" s="1" t="s">
        <v>4</v>
      </c>
      <c r="B1453" s="1" t="s">
        <v>5</v>
      </c>
      <c r="C1453" s="1" t="s">
        <v>1187</v>
      </c>
      <c r="D1453" s="1" t="s">
        <v>833</v>
      </c>
      <c r="E1453" s="1">
        <v>-13373.12</v>
      </c>
      <c r="F1453" s="1">
        <v>2</v>
      </c>
    </row>
    <row r="1454" spans="1:6" x14ac:dyDescent="0.25">
      <c r="A1454" s="1" t="s">
        <v>4</v>
      </c>
      <c r="B1454" s="1" t="s">
        <v>5</v>
      </c>
      <c r="C1454" s="1" t="s">
        <v>1188</v>
      </c>
      <c r="D1454" s="1" t="s">
        <v>835</v>
      </c>
      <c r="E1454" s="1">
        <v>-504081.79</v>
      </c>
      <c r="F1454" s="1">
        <v>2</v>
      </c>
    </row>
    <row r="1455" spans="1:6" x14ac:dyDescent="0.25">
      <c r="A1455" s="1" t="s">
        <v>4</v>
      </c>
      <c r="B1455" s="1" t="s">
        <v>5</v>
      </c>
      <c r="C1455" s="1" t="s">
        <v>1189</v>
      </c>
      <c r="D1455" s="1" t="s">
        <v>837</v>
      </c>
      <c r="E1455" s="1">
        <v>-16138.82</v>
      </c>
      <c r="F1455" s="1">
        <v>2</v>
      </c>
    </row>
    <row r="1456" spans="1:6" x14ac:dyDescent="0.25">
      <c r="A1456" s="1" t="s">
        <v>4</v>
      </c>
      <c r="B1456" s="1" t="s">
        <v>5</v>
      </c>
      <c r="C1456" s="1" t="s">
        <v>1190</v>
      </c>
      <c r="D1456" s="1" t="s">
        <v>839</v>
      </c>
      <c r="E1456" s="1">
        <v>-56041.42</v>
      </c>
      <c r="F1456" s="1">
        <v>2</v>
      </c>
    </row>
    <row r="1457" spans="1:6" x14ac:dyDescent="0.25">
      <c r="A1457" s="1" t="s">
        <v>4</v>
      </c>
      <c r="B1457" s="1" t="s">
        <v>5</v>
      </c>
      <c r="C1457" s="1" t="s">
        <v>1191</v>
      </c>
      <c r="D1457" s="1" t="s">
        <v>841</v>
      </c>
      <c r="E1457" s="1">
        <v>-7965.03</v>
      </c>
      <c r="F1457" s="1">
        <v>2</v>
      </c>
    </row>
    <row r="1458" spans="1:6" x14ac:dyDescent="0.25">
      <c r="A1458" s="1" t="s">
        <v>4</v>
      </c>
      <c r="B1458" s="1" t="s">
        <v>5</v>
      </c>
      <c r="C1458" s="1" t="s">
        <v>1192</v>
      </c>
      <c r="D1458" s="1" t="s">
        <v>843</v>
      </c>
      <c r="E1458" s="1">
        <v>-176085.85</v>
      </c>
      <c r="F1458" s="1">
        <v>2</v>
      </c>
    </row>
    <row r="1459" spans="1:6" x14ac:dyDescent="0.25">
      <c r="A1459" s="1" t="s">
        <v>4</v>
      </c>
      <c r="B1459" s="1" t="s">
        <v>5</v>
      </c>
      <c r="C1459" s="1" t="s">
        <v>1193</v>
      </c>
      <c r="D1459" s="1" t="s">
        <v>845</v>
      </c>
      <c r="E1459" s="1">
        <v>-43948.22</v>
      </c>
      <c r="F1459" s="1">
        <v>2</v>
      </c>
    </row>
    <row r="1460" spans="1:6" x14ac:dyDescent="0.25">
      <c r="A1460" s="1" t="s">
        <v>4</v>
      </c>
      <c r="B1460" s="1" t="s">
        <v>5</v>
      </c>
      <c r="C1460" s="1" t="s">
        <v>1194</v>
      </c>
      <c r="D1460" s="1" t="s">
        <v>847</v>
      </c>
      <c r="E1460" s="1">
        <v>-11912.53</v>
      </c>
      <c r="F1460" s="1">
        <v>2</v>
      </c>
    </row>
    <row r="1461" spans="1:6" x14ac:dyDescent="0.25">
      <c r="A1461" s="1" t="s">
        <v>4</v>
      </c>
      <c r="B1461" s="1" t="s">
        <v>5</v>
      </c>
      <c r="C1461" s="1" t="s">
        <v>1195</v>
      </c>
      <c r="D1461" s="1" t="s">
        <v>849</v>
      </c>
      <c r="E1461" s="1">
        <v>-4328.8</v>
      </c>
      <c r="F1461" s="1">
        <v>2</v>
      </c>
    </row>
    <row r="1462" spans="1:6" x14ac:dyDescent="0.25">
      <c r="A1462" s="1" t="s">
        <v>4</v>
      </c>
      <c r="B1462" s="1" t="s">
        <v>5</v>
      </c>
      <c r="C1462" s="1" t="s">
        <v>1196</v>
      </c>
      <c r="D1462" s="1" t="s">
        <v>853</v>
      </c>
      <c r="E1462" s="1">
        <v>-18947.28</v>
      </c>
      <c r="F1462" s="1">
        <v>2</v>
      </c>
    </row>
    <row r="1463" spans="1:6" x14ac:dyDescent="0.25">
      <c r="A1463" s="1" t="s">
        <v>4</v>
      </c>
      <c r="B1463" s="1" t="s">
        <v>5</v>
      </c>
      <c r="C1463" s="1" t="s">
        <v>1197</v>
      </c>
      <c r="D1463" s="1" t="s">
        <v>1198</v>
      </c>
      <c r="E1463" s="1">
        <v>-10961.96</v>
      </c>
      <c r="F1463" s="1">
        <v>2</v>
      </c>
    </row>
    <row r="1464" spans="1:6" x14ac:dyDescent="0.25">
      <c r="A1464" s="1" t="s">
        <v>4</v>
      </c>
      <c r="B1464" s="1" t="s">
        <v>5</v>
      </c>
      <c r="C1464" s="1" t="s">
        <v>1199</v>
      </c>
      <c r="D1464" s="1" t="s">
        <v>857</v>
      </c>
      <c r="E1464" s="1">
        <v>-101270.55</v>
      </c>
      <c r="F1464" s="1">
        <v>2</v>
      </c>
    </row>
    <row r="1465" spans="1:6" x14ac:dyDescent="0.25">
      <c r="A1465" s="1" t="s">
        <v>4</v>
      </c>
      <c r="B1465" s="1" t="s">
        <v>5</v>
      </c>
      <c r="C1465" s="1" t="s">
        <v>1200</v>
      </c>
      <c r="D1465" s="1" t="s">
        <v>859</v>
      </c>
      <c r="E1465" s="1">
        <v>-9177.9699999999993</v>
      </c>
      <c r="F1465" s="1">
        <v>2</v>
      </c>
    </row>
    <row r="1466" spans="1:6" x14ac:dyDescent="0.25">
      <c r="A1466" s="1" t="s">
        <v>4</v>
      </c>
      <c r="B1466" s="1" t="s">
        <v>5</v>
      </c>
      <c r="C1466" s="1" t="s">
        <v>1201</v>
      </c>
      <c r="D1466" s="1" t="s">
        <v>861</v>
      </c>
      <c r="E1466" s="1">
        <v>-17560.240000000002</v>
      </c>
      <c r="F1466" s="1">
        <v>2</v>
      </c>
    </row>
    <row r="1467" spans="1:6" x14ac:dyDescent="0.25">
      <c r="A1467" s="1" t="s">
        <v>4</v>
      </c>
      <c r="B1467" s="1" t="s">
        <v>5</v>
      </c>
      <c r="C1467" s="1" t="s">
        <v>1202</v>
      </c>
      <c r="D1467" s="1" t="s">
        <v>1203</v>
      </c>
      <c r="E1467" s="1">
        <v>-11941.13</v>
      </c>
      <c r="F1467" s="1">
        <v>2</v>
      </c>
    </row>
    <row r="1468" spans="1:6" x14ac:dyDescent="0.25">
      <c r="A1468" s="1" t="s">
        <v>4</v>
      </c>
      <c r="B1468" s="1" t="s">
        <v>5</v>
      </c>
      <c r="C1468" s="1" t="s">
        <v>1204</v>
      </c>
      <c r="D1468" s="1" t="s">
        <v>1205</v>
      </c>
      <c r="E1468" s="1">
        <v>-6978.88</v>
      </c>
      <c r="F1468" s="1">
        <v>2</v>
      </c>
    </row>
    <row r="1469" spans="1:6" x14ac:dyDescent="0.25">
      <c r="A1469" s="1" t="s">
        <v>4</v>
      </c>
      <c r="B1469" s="1" t="s">
        <v>5</v>
      </c>
      <c r="C1469" s="1" t="s">
        <v>1206</v>
      </c>
      <c r="D1469" s="1" t="s">
        <v>871</v>
      </c>
      <c r="E1469" s="1">
        <v>-9854.5300000000007</v>
      </c>
      <c r="F1469" s="1">
        <v>2</v>
      </c>
    </row>
    <row r="1470" spans="1:6" x14ac:dyDescent="0.25">
      <c r="A1470" s="1" t="s">
        <v>4</v>
      </c>
      <c r="B1470" s="1" t="s">
        <v>5</v>
      </c>
      <c r="C1470" s="1" t="s">
        <v>1207</v>
      </c>
      <c r="D1470" s="1" t="s">
        <v>873</v>
      </c>
      <c r="E1470" s="1">
        <v>-11838.18</v>
      </c>
      <c r="F1470" s="1">
        <v>2</v>
      </c>
    </row>
    <row r="1471" spans="1:6" x14ac:dyDescent="0.25">
      <c r="A1471" s="1" t="s">
        <v>4</v>
      </c>
      <c r="B1471" s="1" t="s">
        <v>5</v>
      </c>
      <c r="C1471" s="1" t="s">
        <v>1208</v>
      </c>
      <c r="D1471" s="1" t="s">
        <v>875</v>
      </c>
      <c r="E1471" s="1">
        <v>-5526.51</v>
      </c>
      <c r="F1471" s="1">
        <v>2</v>
      </c>
    </row>
    <row r="1472" spans="1:6" x14ac:dyDescent="0.25">
      <c r="A1472" s="1" t="s">
        <v>4</v>
      </c>
      <c r="B1472" s="1" t="s">
        <v>5</v>
      </c>
      <c r="C1472" s="1" t="s">
        <v>1209</v>
      </c>
      <c r="D1472" s="1" t="s">
        <v>877</v>
      </c>
      <c r="E1472" s="1">
        <v>-3113.15</v>
      </c>
      <c r="F1472" s="1">
        <v>2</v>
      </c>
    </row>
    <row r="1473" spans="1:6" x14ac:dyDescent="0.25">
      <c r="A1473" s="1" t="s">
        <v>4</v>
      </c>
      <c r="B1473" s="1" t="s">
        <v>5</v>
      </c>
      <c r="C1473" s="1" t="s">
        <v>1210</v>
      </c>
      <c r="D1473" s="1" t="s">
        <v>1211</v>
      </c>
      <c r="E1473" s="1">
        <v>-4333.22</v>
      </c>
      <c r="F1473" s="1">
        <v>2</v>
      </c>
    </row>
    <row r="1474" spans="1:6" x14ac:dyDescent="0.25">
      <c r="A1474" s="1" t="s">
        <v>4</v>
      </c>
      <c r="B1474" s="1" t="s">
        <v>5</v>
      </c>
      <c r="C1474" s="1" t="s">
        <v>1212</v>
      </c>
      <c r="D1474" s="1" t="s">
        <v>881</v>
      </c>
      <c r="E1474" s="1">
        <v>-1396.14</v>
      </c>
      <c r="F1474" s="1">
        <v>2</v>
      </c>
    </row>
    <row r="1475" spans="1:6" x14ac:dyDescent="0.25">
      <c r="A1475" s="1" t="s">
        <v>4</v>
      </c>
      <c r="B1475" s="1" t="s">
        <v>5</v>
      </c>
      <c r="C1475" s="1" t="s">
        <v>1213</v>
      </c>
      <c r="D1475" s="1" t="s">
        <v>883</v>
      </c>
      <c r="E1475" s="1">
        <v>-24826.78</v>
      </c>
      <c r="F1475" s="1">
        <v>2</v>
      </c>
    </row>
    <row r="1476" spans="1:6" x14ac:dyDescent="0.25">
      <c r="A1476" s="1" t="s">
        <v>4</v>
      </c>
      <c r="B1476" s="1" t="s">
        <v>5</v>
      </c>
      <c r="C1476" s="1" t="s">
        <v>1214</v>
      </c>
      <c r="D1476" s="1" t="s">
        <v>885</v>
      </c>
      <c r="E1476" s="1">
        <v>-1279.8599999999999</v>
      </c>
      <c r="F1476" s="1">
        <v>2</v>
      </c>
    </row>
    <row r="1477" spans="1:6" x14ac:dyDescent="0.25">
      <c r="A1477" s="1" t="s">
        <v>4</v>
      </c>
      <c r="B1477" s="1" t="s">
        <v>5</v>
      </c>
      <c r="C1477" s="1" t="s">
        <v>1215</v>
      </c>
      <c r="D1477" s="1" t="s">
        <v>887</v>
      </c>
      <c r="E1477" s="1">
        <v>-1106.48</v>
      </c>
      <c r="F1477" s="1">
        <v>2</v>
      </c>
    </row>
    <row r="1478" spans="1:6" x14ac:dyDescent="0.25">
      <c r="A1478" s="1" t="s">
        <v>4</v>
      </c>
      <c r="B1478" s="1" t="s">
        <v>5</v>
      </c>
      <c r="C1478" s="1" t="s">
        <v>1216</v>
      </c>
      <c r="D1478" s="1" t="s">
        <v>889</v>
      </c>
      <c r="E1478" s="1">
        <v>-4143.59</v>
      </c>
      <c r="F1478" s="1">
        <v>2</v>
      </c>
    </row>
    <row r="1479" spans="1:6" x14ac:dyDescent="0.25">
      <c r="A1479" s="1" t="s">
        <v>4</v>
      </c>
      <c r="B1479" s="1" t="s">
        <v>5</v>
      </c>
      <c r="C1479" s="1" t="s">
        <v>1217</v>
      </c>
      <c r="D1479" s="1" t="s">
        <v>893</v>
      </c>
      <c r="E1479" s="1">
        <v>-5535.84</v>
      </c>
      <c r="F1479" s="1">
        <v>2</v>
      </c>
    </row>
    <row r="1480" spans="1:6" x14ac:dyDescent="0.25">
      <c r="A1480" s="1" t="s">
        <v>4</v>
      </c>
      <c r="B1480" s="1" t="s">
        <v>5</v>
      </c>
      <c r="C1480" s="1" t="s">
        <v>1218</v>
      </c>
      <c r="D1480" s="1" t="s">
        <v>895</v>
      </c>
      <c r="E1480" s="1">
        <v>-21309.3</v>
      </c>
      <c r="F1480" s="1">
        <v>2</v>
      </c>
    </row>
    <row r="1481" spans="1:6" x14ac:dyDescent="0.25">
      <c r="A1481" s="1" t="s">
        <v>4</v>
      </c>
      <c r="B1481" s="1" t="s">
        <v>5</v>
      </c>
      <c r="C1481" s="1" t="s">
        <v>1219</v>
      </c>
      <c r="D1481" s="1" t="s">
        <v>897</v>
      </c>
      <c r="E1481" s="1">
        <v>-876.74</v>
      </c>
      <c r="F1481" s="1">
        <v>2</v>
      </c>
    </row>
    <row r="1482" spans="1:6" x14ac:dyDescent="0.25">
      <c r="A1482" s="1" t="s">
        <v>4</v>
      </c>
      <c r="B1482" s="1" t="s">
        <v>5</v>
      </c>
      <c r="C1482" s="1" t="s">
        <v>1220</v>
      </c>
      <c r="D1482" s="1" t="s">
        <v>899</v>
      </c>
      <c r="E1482" s="1">
        <v>-2692.85</v>
      </c>
      <c r="F1482" s="1">
        <v>2</v>
      </c>
    </row>
    <row r="1483" spans="1:6" x14ac:dyDescent="0.25">
      <c r="A1483" s="1" t="s">
        <v>4</v>
      </c>
      <c r="B1483" s="1" t="s">
        <v>5</v>
      </c>
      <c r="C1483" s="1" t="s">
        <v>1221</v>
      </c>
      <c r="D1483" s="1" t="s">
        <v>907</v>
      </c>
      <c r="E1483" s="1">
        <v>-301.39</v>
      </c>
      <c r="F1483" s="1">
        <v>2</v>
      </c>
    </row>
    <row r="1484" spans="1:6" x14ac:dyDescent="0.25">
      <c r="A1484" s="1" t="s">
        <v>4</v>
      </c>
      <c r="B1484" s="1" t="s">
        <v>5</v>
      </c>
      <c r="C1484" s="1" t="s">
        <v>1222</v>
      </c>
      <c r="D1484" s="1" t="s">
        <v>909</v>
      </c>
      <c r="E1484" s="1">
        <v>-1764.98</v>
      </c>
      <c r="F1484" s="1">
        <v>2</v>
      </c>
    </row>
    <row r="1485" spans="1:6" x14ac:dyDescent="0.25">
      <c r="A1485" s="1" t="s">
        <v>4</v>
      </c>
      <c r="B1485" s="1" t="s">
        <v>5</v>
      </c>
      <c r="C1485" s="1" t="s">
        <v>1223</v>
      </c>
      <c r="D1485" s="1" t="s">
        <v>911</v>
      </c>
      <c r="E1485" s="1">
        <v>-195.28</v>
      </c>
      <c r="F1485" s="1">
        <v>2</v>
      </c>
    </row>
    <row r="1486" spans="1:6" x14ac:dyDescent="0.25">
      <c r="A1486" s="1" t="s">
        <v>4</v>
      </c>
      <c r="B1486" s="1" t="s">
        <v>5</v>
      </c>
      <c r="C1486" s="1" t="s">
        <v>1224</v>
      </c>
      <c r="D1486" s="1" t="s">
        <v>913</v>
      </c>
      <c r="E1486" s="1">
        <v>401.59</v>
      </c>
      <c r="F1486" s="1">
        <v>2</v>
      </c>
    </row>
    <row r="1487" spans="1:6" x14ac:dyDescent="0.25">
      <c r="A1487" s="1" t="s">
        <v>4</v>
      </c>
      <c r="B1487" s="1" t="s">
        <v>5</v>
      </c>
      <c r="C1487" s="1" t="s">
        <v>1225</v>
      </c>
      <c r="D1487" s="1" t="s">
        <v>919</v>
      </c>
      <c r="E1487" s="1">
        <v>-9634.48</v>
      </c>
      <c r="F1487" s="1">
        <v>2</v>
      </c>
    </row>
    <row r="1488" spans="1:6" x14ac:dyDescent="0.25">
      <c r="A1488" s="1" t="s">
        <v>4</v>
      </c>
      <c r="B1488" s="1" t="s">
        <v>5</v>
      </c>
      <c r="C1488" s="1" t="s">
        <v>1226</v>
      </c>
      <c r="D1488" s="1" t="s">
        <v>921</v>
      </c>
      <c r="E1488" s="1">
        <v>-14616.86</v>
      </c>
      <c r="F1488" s="1">
        <v>2</v>
      </c>
    </row>
    <row r="1489" spans="1:6" x14ac:dyDescent="0.25">
      <c r="A1489" s="1" t="s">
        <v>4</v>
      </c>
      <c r="B1489" s="1" t="s">
        <v>5</v>
      </c>
      <c r="C1489" s="1" t="s">
        <v>1227</v>
      </c>
      <c r="D1489" s="1" t="s">
        <v>923</v>
      </c>
      <c r="E1489" s="1">
        <v>-4973.12</v>
      </c>
      <c r="F1489" s="1">
        <v>2</v>
      </c>
    </row>
    <row r="1490" spans="1:6" x14ac:dyDescent="0.25">
      <c r="A1490" s="1" t="s">
        <v>4</v>
      </c>
      <c r="B1490" s="1" t="s">
        <v>5</v>
      </c>
      <c r="C1490" s="1" t="s">
        <v>1228</v>
      </c>
      <c r="D1490" s="1" t="s">
        <v>925</v>
      </c>
      <c r="E1490" s="1">
        <v>-1520.25</v>
      </c>
      <c r="F1490" s="1">
        <v>2</v>
      </c>
    </row>
    <row r="1491" spans="1:6" x14ac:dyDescent="0.25">
      <c r="A1491" s="1" t="s">
        <v>4</v>
      </c>
      <c r="B1491" s="1" t="s">
        <v>5</v>
      </c>
      <c r="C1491" s="1" t="s">
        <v>1229</v>
      </c>
      <c r="D1491" s="1" t="s">
        <v>927</v>
      </c>
      <c r="E1491" s="1">
        <v>-12685.94</v>
      </c>
      <c r="F1491" s="1">
        <v>2</v>
      </c>
    </row>
    <row r="1492" spans="1:6" x14ac:dyDescent="0.25">
      <c r="A1492" s="1" t="s">
        <v>4</v>
      </c>
      <c r="B1492" s="1" t="s">
        <v>5</v>
      </c>
      <c r="C1492" s="1" t="s">
        <v>1230</v>
      </c>
      <c r="D1492" s="1" t="s">
        <v>929</v>
      </c>
      <c r="E1492" s="1">
        <v>-2770.05</v>
      </c>
      <c r="F1492" s="1">
        <v>2</v>
      </c>
    </row>
    <row r="1493" spans="1:6" x14ac:dyDescent="0.25">
      <c r="A1493" s="1" t="s">
        <v>4</v>
      </c>
      <c r="B1493" s="1" t="s">
        <v>5</v>
      </c>
      <c r="C1493" s="1" t="s">
        <v>1231</v>
      </c>
      <c r="D1493" s="1" t="s">
        <v>931</v>
      </c>
      <c r="E1493" s="1">
        <v>-18875.05</v>
      </c>
      <c r="F1493" s="1">
        <v>2</v>
      </c>
    </row>
    <row r="1494" spans="1:6" x14ac:dyDescent="0.25">
      <c r="A1494" s="1" t="s">
        <v>4</v>
      </c>
      <c r="B1494" s="1" t="s">
        <v>5</v>
      </c>
      <c r="C1494" s="1" t="s">
        <v>1232</v>
      </c>
      <c r="D1494" s="1" t="s">
        <v>933</v>
      </c>
      <c r="E1494" s="1">
        <v>-566.07000000000005</v>
      </c>
      <c r="F1494" s="1">
        <v>2</v>
      </c>
    </row>
    <row r="1495" spans="1:6" x14ac:dyDescent="0.25">
      <c r="A1495" s="1" t="s">
        <v>4</v>
      </c>
      <c r="B1495" s="1" t="s">
        <v>5</v>
      </c>
      <c r="C1495" s="1" t="s">
        <v>1233</v>
      </c>
      <c r="D1495" s="1" t="s">
        <v>935</v>
      </c>
      <c r="E1495" s="1">
        <v>-17491.27</v>
      </c>
      <c r="F1495" s="1">
        <v>2</v>
      </c>
    </row>
    <row r="1496" spans="1:6" x14ac:dyDescent="0.25">
      <c r="A1496" s="1" t="s">
        <v>4</v>
      </c>
      <c r="B1496" s="1" t="s">
        <v>5</v>
      </c>
      <c r="C1496" s="1" t="s">
        <v>1234</v>
      </c>
      <c r="D1496" s="1" t="s">
        <v>937</v>
      </c>
      <c r="E1496" s="1">
        <v>-23925.03</v>
      </c>
      <c r="F1496" s="1">
        <v>2</v>
      </c>
    </row>
    <row r="1497" spans="1:6" x14ac:dyDescent="0.25">
      <c r="A1497" s="1" t="s">
        <v>4</v>
      </c>
      <c r="B1497" s="1" t="s">
        <v>5</v>
      </c>
      <c r="C1497" s="1" t="s">
        <v>1235</v>
      </c>
      <c r="D1497" s="1" t="s">
        <v>939</v>
      </c>
      <c r="E1497" s="1">
        <v>-7476.54</v>
      </c>
      <c r="F1497" s="1">
        <v>2</v>
      </c>
    </row>
    <row r="1498" spans="1:6" x14ac:dyDescent="0.25">
      <c r="A1498" s="1" t="s">
        <v>4</v>
      </c>
      <c r="B1498" s="1" t="s">
        <v>5</v>
      </c>
      <c r="C1498" s="1" t="s">
        <v>1236</v>
      </c>
      <c r="D1498" s="1" t="s">
        <v>941</v>
      </c>
      <c r="E1498" s="1">
        <v>-43370</v>
      </c>
      <c r="F1498" s="1">
        <v>2</v>
      </c>
    </row>
    <row r="1499" spans="1:6" x14ac:dyDescent="0.25">
      <c r="A1499" s="1" t="s">
        <v>4</v>
      </c>
      <c r="B1499" s="1" t="s">
        <v>5</v>
      </c>
      <c r="C1499" s="1" t="s">
        <v>1237</v>
      </c>
      <c r="D1499" s="1" t="s">
        <v>943</v>
      </c>
      <c r="E1499" s="1">
        <v>-4475.17</v>
      </c>
      <c r="F1499" s="1">
        <v>2</v>
      </c>
    </row>
    <row r="1500" spans="1:6" x14ac:dyDescent="0.25">
      <c r="A1500" s="1" t="s">
        <v>4</v>
      </c>
      <c r="B1500" s="1" t="s">
        <v>5</v>
      </c>
      <c r="C1500" s="1" t="s">
        <v>1238</v>
      </c>
      <c r="D1500" s="1" t="s">
        <v>945</v>
      </c>
      <c r="E1500" s="1">
        <v>-4174.3999999999996</v>
      </c>
      <c r="F1500" s="1">
        <v>2</v>
      </c>
    </row>
    <row r="1501" spans="1:6" x14ac:dyDescent="0.25">
      <c r="A1501" s="1" t="s">
        <v>4</v>
      </c>
      <c r="B1501" s="1" t="s">
        <v>5</v>
      </c>
      <c r="C1501" s="1" t="s">
        <v>1239</v>
      </c>
      <c r="D1501" s="1" t="s">
        <v>947</v>
      </c>
      <c r="E1501" s="1">
        <v>-1929.45</v>
      </c>
      <c r="F1501" s="1">
        <v>2</v>
      </c>
    </row>
    <row r="1502" spans="1:6" x14ac:dyDescent="0.25">
      <c r="A1502" s="1" t="s">
        <v>4</v>
      </c>
      <c r="B1502" s="1" t="s">
        <v>5</v>
      </c>
      <c r="C1502" s="1" t="s">
        <v>1240</v>
      </c>
      <c r="D1502" s="1" t="s">
        <v>949</v>
      </c>
      <c r="E1502" s="1">
        <v>-47806</v>
      </c>
      <c r="F1502" s="1">
        <v>2</v>
      </c>
    </row>
    <row r="1503" spans="1:6" x14ac:dyDescent="0.25">
      <c r="A1503" s="1" t="s">
        <v>4</v>
      </c>
      <c r="B1503" s="1" t="s">
        <v>5</v>
      </c>
      <c r="C1503" s="1" t="s">
        <v>1241</v>
      </c>
      <c r="D1503" s="1" t="s">
        <v>951</v>
      </c>
      <c r="E1503" s="1">
        <v>-32.71</v>
      </c>
      <c r="F1503" s="1">
        <v>2</v>
      </c>
    </row>
    <row r="1504" spans="1:6" x14ac:dyDescent="0.25">
      <c r="A1504" s="1" t="s">
        <v>4</v>
      </c>
      <c r="B1504" s="1" t="s">
        <v>5</v>
      </c>
      <c r="C1504" s="1" t="s">
        <v>1242</v>
      </c>
      <c r="D1504" s="1" t="s">
        <v>953</v>
      </c>
      <c r="E1504" s="1">
        <v>-1045.72</v>
      </c>
      <c r="F1504" s="1">
        <v>2</v>
      </c>
    </row>
    <row r="1505" spans="1:6" x14ac:dyDescent="0.25">
      <c r="A1505" s="1" t="s">
        <v>4</v>
      </c>
      <c r="B1505" s="1" t="s">
        <v>5</v>
      </c>
      <c r="C1505" s="1" t="s">
        <v>1243</v>
      </c>
      <c r="D1505" s="1" t="s">
        <v>955</v>
      </c>
      <c r="E1505" s="1">
        <v>-1317.45</v>
      </c>
      <c r="F1505" s="1">
        <v>2</v>
      </c>
    </row>
    <row r="1506" spans="1:6" x14ac:dyDescent="0.25">
      <c r="A1506" s="1" t="s">
        <v>4</v>
      </c>
      <c r="B1506" s="1" t="s">
        <v>5</v>
      </c>
      <c r="C1506" s="1" t="s">
        <v>1244</v>
      </c>
      <c r="D1506" s="1" t="s">
        <v>957</v>
      </c>
      <c r="E1506" s="1">
        <v>-3390.02</v>
      </c>
      <c r="F1506" s="1">
        <v>2</v>
      </c>
    </row>
    <row r="1507" spans="1:6" x14ac:dyDescent="0.25">
      <c r="A1507" s="1" t="s">
        <v>4</v>
      </c>
      <c r="B1507" s="1" t="s">
        <v>5</v>
      </c>
      <c r="C1507" s="1" t="s">
        <v>1245</v>
      </c>
      <c r="D1507" s="1" t="s">
        <v>959</v>
      </c>
      <c r="E1507" s="1">
        <v>-7289.36</v>
      </c>
      <c r="F1507" s="1">
        <v>2</v>
      </c>
    </row>
    <row r="1508" spans="1:6" x14ac:dyDescent="0.25">
      <c r="A1508" s="1" t="s">
        <v>4</v>
      </c>
      <c r="B1508" s="1" t="s">
        <v>5</v>
      </c>
      <c r="C1508" s="1" t="s">
        <v>1246</v>
      </c>
      <c r="D1508" s="1" t="s">
        <v>961</v>
      </c>
      <c r="E1508" s="1">
        <v>-1669.51</v>
      </c>
      <c r="F1508" s="1">
        <v>2</v>
      </c>
    </row>
    <row r="1509" spans="1:6" x14ac:dyDescent="0.25">
      <c r="A1509" s="1" t="s">
        <v>4</v>
      </c>
      <c r="B1509" s="1" t="s">
        <v>5</v>
      </c>
      <c r="C1509" s="1" t="s">
        <v>1247</v>
      </c>
      <c r="D1509" s="1" t="s">
        <v>963</v>
      </c>
      <c r="E1509" s="1">
        <v>-47660.4</v>
      </c>
      <c r="F1509" s="1">
        <v>2</v>
      </c>
    </row>
    <row r="1510" spans="1:6" x14ac:dyDescent="0.25">
      <c r="A1510" s="1" t="s">
        <v>4</v>
      </c>
      <c r="B1510" s="1" t="s">
        <v>5</v>
      </c>
      <c r="C1510" s="1" t="s">
        <v>1248</v>
      </c>
      <c r="D1510" s="1" t="s">
        <v>969</v>
      </c>
      <c r="E1510" s="1">
        <v>-3225.7</v>
      </c>
      <c r="F1510" s="1">
        <v>2</v>
      </c>
    </row>
    <row r="1511" spans="1:6" x14ac:dyDescent="0.25">
      <c r="A1511" s="1" t="s">
        <v>4</v>
      </c>
      <c r="B1511" s="1" t="s">
        <v>5</v>
      </c>
      <c r="C1511" s="1" t="s">
        <v>1249</v>
      </c>
      <c r="D1511" s="1" t="s">
        <v>971</v>
      </c>
      <c r="E1511" s="1">
        <v>-10201.969999999999</v>
      </c>
      <c r="F1511" s="1">
        <v>2</v>
      </c>
    </row>
    <row r="1512" spans="1:6" x14ac:dyDescent="0.25">
      <c r="A1512" s="1" t="s">
        <v>4</v>
      </c>
      <c r="B1512" s="1" t="s">
        <v>5</v>
      </c>
      <c r="C1512" s="1" t="s">
        <v>1250</v>
      </c>
      <c r="D1512" s="1" t="s">
        <v>973</v>
      </c>
      <c r="E1512" s="1">
        <v>-4575.21</v>
      </c>
      <c r="F1512" s="1">
        <v>2</v>
      </c>
    </row>
    <row r="1513" spans="1:6" x14ac:dyDescent="0.25">
      <c r="A1513" s="1" t="s">
        <v>4</v>
      </c>
      <c r="B1513" s="1" t="s">
        <v>5</v>
      </c>
      <c r="C1513" s="1" t="s">
        <v>1251</v>
      </c>
      <c r="D1513" s="1" t="s">
        <v>975</v>
      </c>
      <c r="E1513" s="1">
        <v>-1200.06</v>
      </c>
      <c r="F1513" s="1">
        <v>2</v>
      </c>
    </row>
    <row r="1514" spans="1:6" x14ac:dyDescent="0.25">
      <c r="A1514" s="1" t="s">
        <v>4</v>
      </c>
      <c r="B1514" s="1" t="s">
        <v>5</v>
      </c>
      <c r="C1514" s="1" t="s">
        <v>1252</v>
      </c>
      <c r="D1514" s="1" t="s">
        <v>977</v>
      </c>
      <c r="E1514" s="1">
        <v>-2551.1999999999998</v>
      </c>
      <c r="F1514" s="1">
        <v>2</v>
      </c>
    </row>
    <row r="1515" spans="1:6" x14ac:dyDescent="0.25">
      <c r="A1515" s="1" t="s">
        <v>4</v>
      </c>
      <c r="B1515" s="1" t="s">
        <v>5</v>
      </c>
      <c r="C1515" s="1" t="s">
        <v>1253</v>
      </c>
      <c r="D1515" s="1" t="s">
        <v>1254</v>
      </c>
      <c r="E1515" s="1">
        <v>-732815.01</v>
      </c>
      <c r="F1515" s="1">
        <v>2</v>
      </c>
    </row>
    <row r="1516" spans="1:6" x14ac:dyDescent="0.25">
      <c r="A1516" s="1" t="s">
        <v>4</v>
      </c>
      <c r="B1516" s="1" t="s">
        <v>5</v>
      </c>
      <c r="C1516" s="1" t="s">
        <v>1255</v>
      </c>
      <c r="D1516" s="1" t="s">
        <v>1256</v>
      </c>
      <c r="E1516" s="1">
        <v>-69373.17</v>
      </c>
      <c r="F1516" s="1">
        <v>2</v>
      </c>
    </row>
    <row r="1517" spans="1:6" x14ac:dyDescent="0.25">
      <c r="A1517" s="1" t="s">
        <v>4</v>
      </c>
      <c r="B1517" s="1" t="s">
        <v>5</v>
      </c>
      <c r="C1517" s="1" t="s">
        <v>1257</v>
      </c>
      <c r="D1517" s="1" t="s">
        <v>1258</v>
      </c>
      <c r="E1517" s="1">
        <v>-81556.100000000006</v>
      </c>
      <c r="F1517" s="1">
        <v>2</v>
      </c>
    </row>
    <row r="1518" spans="1:6" x14ac:dyDescent="0.25">
      <c r="A1518" s="1" t="s">
        <v>4</v>
      </c>
      <c r="B1518" s="1" t="s">
        <v>5</v>
      </c>
      <c r="C1518" s="1" t="s">
        <v>1259</v>
      </c>
      <c r="D1518" s="1" t="s">
        <v>1260</v>
      </c>
      <c r="E1518" s="1">
        <v>-6809.56</v>
      </c>
      <c r="F1518" s="1">
        <v>2</v>
      </c>
    </row>
    <row r="1519" spans="1:6" x14ac:dyDescent="0.25">
      <c r="A1519" s="1" t="s">
        <v>4</v>
      </c>
      <c r="B1519" s="1" t="s">
        <v>5</v>
      </c>
      <c r="C1519" s="1" t="s">
        <v>1261</v>
      </c>
      <c r="D1519" s="1" t="s">
        <v>1262</v>
      </c>
      <c r="E1519" s="1">
        <v>-16114.58</v>
      </c>
      <c r="F1519" s="1">
        <v>2</v>
      </c>
    </row>
    <row r="1520" spans="1:6" x14ac:dyDescent="0.25">
      <c r="A1520" s="1" t="s">
        <v>4</v>
      </c>
      <c r="B1520" s="1" t="s">
        <v>5</v>
      </c>
      <c r="C1520" s="1" t="s">
        <v>1263</v>
      </c>
      <c r="D1520" s="1" t="s">
        <v>1264</v>
      </c>
      <c r="E1520" s="1">
        <v>-78992.22</v>
      </c>
      <c r="F1520" s="1">
        <v>2</v>
      </c>
    </row>
    <row r="1521" spans="1:6" x14ac:dyDescent="0.25">
      <c r="A1521" s="1" t="s">
        <v>4</v>
      </c>
      <c r="B1521" s="1" t="s">
        <v>5</v>
      </c>
      <c r="C1521" s="1" t="s">
        <v>1265</v>
      </c>
      <c r="D1521" s="1" t="s">
        <v>1266</v>
      </c>
      <c r="E1521" s="1">
        <v>-67594.789999999994</v>
      </c>
      <c r="F1521" s="1">
        <v>2</v>
      </c>
    </row>
    <row r="1522" spans="1:6" x14ac:dyDescent="0.25">
      <c r="A1522" s="1" t="s">
        <v>4</v>
      </c>
      <c r="B1522" s="1" t="s">
        <v>5</v>
      </c>
      <c r="C1522" s="1" t="s">
        <v>1267</v>
      </c>
      <c r="D1522" s="1" t="s">
        <v>1268</v>
      </c>
      <c r="E1522" s="1">
        <v>-3721.7</v>
      </c>
      <c r="F1522" s="1">
        <v>2</v>
      </c>
    </row>
    <row r="1523" spans="1:6" x14ac:dyDescent="0.25">
      <c r="A1523" s="1" t="s">
        <v>4</v>
      </c>
      <c r="B1523" s="1" t="s">
        <v>5</v>
      </c>
      <c r="C1523" s="1" t="s">
        <v>1269</v>
      </c>
      <c r="D1523" s="1" t="s">
        <v>1270</v>
      </c>
      <c r="E1523" s="1">
        <v>-19641.66</v>
      </c>
      <c r="F1523" s="1">
        <v>2</v>
      </c>
    </row>
    <row r="1524" spans="1:6" x14ac:dyDescent="0.25">
      <c r="A1524" s="1" t="s">
        <v>4</v>
      </c>
      <c r="B1524" s="1" t="s">
        <v>5</v>
      </c>
      <c r="C1524" s="1" t="s">
        <v>1271</v>
      </c>
      <c r="D1524" s="1" t="s">
        <v>1272</v>
      </c>
      <c r="E1524" s="1">
        <v>11250</v>
      </c>
      <c r="F1524" s="1">
        <v>2</v>
      </c>
    </row>
    <row r="1525" spans="1:6" x14ac:dyDescent="0.25">
      <c r="A1525" s="1" t="s">
        <v>4</v>
      </c>
      <c r="B1525" s="1" t="s">
        <v>5</v>
      </c>
      <c r="C1525" s="1" t="s">
        <v>1273</v>
      </c>
      <c r="D1525" s="1" t="s">
        <v>1274</v>
      </c>
      <c r="E1525" s="1">
        <v>27139</v>
      </c>
      <c r="F1525" s="1">
        <v>2</v>
      </c>
    </row>
    <row r="1526" spans="1:6" x14ac:dyDescent="0.25">
      <c r="A1526" s="1" t="s">
        <v>4</v>
      </c>
      <c r="B1526" s="1" t="s">
        <v>5</v>
      </c>
      <c r="C1526" s="1" t="s">
        <v>1275</v>
      </c>
      <c r="D1526" s="1" t="s">
        <v>1276</v>
      </c>
      <c r="E1526" s="1">
        <v>26922</v>
      </c>
      <c r="F1526" s="1">
        <v>2</v>
      </c>
    </row>
    <row r="1527" spans="1:6" x14ac:dyDescent="0.25">
      <c r="A1527" s="1" t="s">
        <v>4</v>
      </c>
      <c r="B1527" s="1" t="s">
        <v>5</v>
      </c>
      <c r="C1527" s="1" t="s">
        <v>1277</v>
      </c>
      <c r="D1527" s="1" t="s">
        <v>1278</v>
      </c>
      <c r="E1527" s="1">
        <v>30778</v>
      </c>
      <c r="F1527" s="1">
        <v>2</v>
      </c>
    </row>
    <row r="1528" spans="1:6" x14ac:dyDescent="0.25">
      <c r="A1528" s="1" t="s">
        <v>4</v>
      </c>
      <c r="B1528" s="1" t="s">
        <v>5</v>
      </c>
      <c r="C1528" s="1" t="s">
        <v>1279</v>
      </c>
      <c r="D1528" s="1" t="s">
        <v>1278</v>
      </c>
      <c r="E1528" s="1">
        <v>20475</v>
      </c>
      <c r="F1528" s="1">
        <v>2</v>
      </c>
    </row>
    <row r="1529" spans="1:6" x14ac:dyDescent="0.25">
      <c r="A1529" s="1" t="s">
        <v>4</v>
      </c>
      <c r="B1529" s="1" t="s">
        <v>5</v>
      </c>
      <c r="C1529" s="1" t="s">
        <v>1280</v>
      </c>
      <c r="D1529" s="1" t="s">
        <v>1281</v>
      </c>
      <c r="E1529" s="1">
        <v>52040</v>
      </c>
      <c r="F1529" s="1">
        <v>2</v>
      </c>
    </row>
    <row r="1530" spans="1:6" x14ac:dyDescent="0.25">
      <c r="A1530" s="1" t="s">
        <v>4</v>
      </c>
      <c r="B1530" s="1" t="s">
        <v>5</v>
      </c>
      <c r="C1530" s="1" t="s">
        <v>1282</v>
      </c>
      <c r="D1530" s="1" t="s">
        <v>1283</v>
      </c>
      <c r="E1530" s="1">
        <v>26418</v>
      </c>
      <c r="F1530" s="1">
        <v>2</v>
      </c>
    </row>
    <row r="1531" spans="1:6" x14ac:dyDescent="0.25">
      <c r="A1531" s="1" t="s">
        <v>4</v>
      </c>
      <c r="B1531" s="1" t="s">
        <v>5</v>
      </c>
      <c r="C1531" s="1" t="s">
        <v>1284</v>
      </c>
      <c r="D1531" s="1" t="s">
        <v>1285</v>
      </c>
      <c r="E1531" s="1">
        <v>26124</v>
      </c>
      <c r="F1531" s="1">
        <v>2</v>
      </c>
    </row>
    <row r="1532" spans="1:6" x14ac:dyDescent="0.25">
      <c r="A1532" s="1" t="s">
        <v>4</v>
      </c>
      <c r="B1532" s="1" t="s">
        <v>5</v>
      </c>
      <c r="C1532" s="1" t="s">
        <v>1286</v>
      </c>
      <c r="D1532" s="1" t="s">
        <v>1287</v>
      </c>
      <c r="E1532" s="1">
        <v>137753</v>
      </c>
      <c r="F1532" s="1">
        <v>2</v>
      </c>
    </row>
    <row r="1533" spans="1:6" x14ac:dyDescent="0.25">
      <c r="A1533" s="1" t="s">
        <v>4</v>
      </c>
      <c r="B1533" s="1" t="s">
        <v>5</v>
      </c>
      <c r="C1533" s="1" t="s">
        <v>1288</v>
      </c>
      <c r="D1533" s="1" t="s">
        <v>1289</v>
      </c>
      <c r="E1533" s="1">
        <v>130770</v>
      </c>
      <c r="F1533" s="1">
        <v>2</v>
      </c>
    </row>
    <row r="1534" spans="1:6" x14ac:dyDescent="0.25">
      <c r="A1534" s="1" t="s">
        <v>4</v>
      </c>
      <c r="B1534" s="1" t="s">
        <v>5</v>
      </c>
      <c r="C1534" s="1" t="s">
        <v>1290</v>
      </c>
      <c r="D1534" s="1" t="s">
        <v>1291</v>
      </c>
      <c r="E1534" s="1">
        <v>32256</v>
      </c>
      <c r="F1534" s="1">
        <v>2</v>
      </c>
    </row>
    <row r="1535" spans="1:6" x14ac:dyDescent="0.25">
      <c r="A1535" s="1" t="s">
        <v>4</v>
      </c>
      <c r="B1535" s="1" t="s">
        <v>5</v>
      </c>
      <c r="C1535" s="1" t="s">
        <v>1292</v>
      </c>
      <c r="D1535" s="1" t="s">
        <v>1293</v>
      </c>
      <c r="E1535" s="1">
        <v>43290</v>
      </c>
      <c r="F1535" s="1">
        <v>2</v>
      </c>
    </row>
    <row r="1536" spans="1:6" x14ac:dyDescent="0.25">
      <c r="A1536" s="1" t="s">
        <v>4</v>
      </c>
      <c r="B1536" s="1" t="s">
        <v>5</v>
      </c>
      <c r="C1536" s="1" t="s">
        <v>1294</v>
      </c>
      <c r="D1536" s="1" t="s">
        <v>1295</v>
      </c>
      <c r="E1536" s="1">
        <v>368775.5</v>
      </c>
      <c r="F1536" s="1">
        <v>2</v>
      </c>
    </row>
    <row r="1537" spans="1:6" x14ac:dyDescent="0.25">
      <c r="A1537" s="1" t="s">
        <v>4</v>
      </c>
      <c r="B1537" s="1" t="s">
        <v>5</v>
      </c>
      <c r="C1537" s="1" t="s">
        <v>1296</v>
      </c>
      <c r="D1537" s="1" t="s">
        <v>1297</v>
      </c>
      <c r="E1537" s="1">
        <v>93699.74</v>
      </c>
      <c r="F1537" s="1">
        <v>2</v>
      </c>
    </row>
    <row r="1538" spans="1:6" x14ac:dyDescent="0.25">
      <c r="A1538" s="1" t="s">
        <v>4</v>
      </c>
      <c r="B1538" s="1" t="s">
        <v>5</v>
      </c>
      <c r="C1538" s="1" t="s">
        <v>1298</v>
      </c>
      <c r="D1538" s="1" t="s">
        <v>1299</v>
      </c>
      <c r="E1538" s="1">
        <v>502734.71</v>
      </c>
      <c r="F1538" s="1">
        <v>2</v>
      </c>
    </row>
    <row r="1539" spans="1:6" x14ac:dyDescent="0.25">
      <c r="A1539" s="1" t="s">
        <v>4</v>
      </c>
      <c r="B1539" s="1" t="s">
        <v>5</v>
      </c>
      <c r="C1539" s="1" t="s">
        <v>1300</v>
      </c>
      <c r="D1539" s="1" t="s">
        <v>1301</v>
      </c>
      <c r="E1539" s="1">
        <v>171798.59</v>
      </c>
      <c r="F1539" s="1">
        <v>2</v>
      </c>
    </row>
    <row r="1540" spans="1:6" x14ac:dyDescent="0.25">
      <c r="A1540" s="1" t="s">
        <v>4</v>
      </c>
      <c r="B1540" s="1" t="s">
        <v>5</v>
      </c>
      <c r="C1540" s="1" t="s">
        <v>1302</v>
      </c>
      <c r="D1540" s="1" t="s">
        <v>1303</v>
      </c>
      <c r="E1540" s="1">
        <v>241370.73</v>
      </c>
      <c r="F1540" s="1">
        <v>2</v>
      </c>
    </row>
    <row r="1541" spans="1:6" x14ac:dyDescent="0.25">
      <c r="A1541" s="1" t="s">
        <v>4</v>
      </c>
      <c r="B1541" s="1" t="s">
        <v>5</v>
      </c>
      <c r="C1541" s="1" t="s">
        <v>1304</v>
      </c>
      <c r="D1541" s="1" t="s">
        <v>1305</v>
      </c>
      <c r="E1541" s="1">
        <v>793433.3</v>
      </c>
      <c r="F1541" s="1">
        <v>2</v>
      </c>
    </row>
    <row r="1542" spans="1:6" x14ac:dyDescent="0.25">
      <c r="A1542" s="1" t="s">
        <v>4</v>
      </c>
      <c r="B1542" s="1" t="s">
        <v>5</v>
      </c>
      <c r="C1542" s="1" t="s">
        <v>1306</v>
      </c>
      <c r="D1542" s="1" t="s">
        <v>1307</v>
      </c>
      <c r="E1542" s="1">
        <v>276844.69</v>
      </c>
      <c r="F1542" s="1">
        <v>2</v>
      </c>
    </row>
    <row r="1543" spans="1:6" x14ac:dyDescent="0.25">
      <c r="A1543" s="1" t="s">
        <v>4</v>
      </c>
      <c r="B1543" s="1" t="s">
        <v>5</v>
      </c>
      <c r="C1543" s="1" t="s">
        <v>1308</v>
      </c>
      <c r="D1543" s="1" t="s">
        <v>1309</v>
      </c>
      <c r="E1543" s="1">
        <v>993278.93</v>
      </c>
      <c r="F1543" s="1">
        <v>2</v>
      </c>
    </row>
    <row r="1544" spans="1:6" x14ac:dyDescent="0.25">
      <c r="A1544" s="1" t="s">
        <v>4</v>
      </c>
      <c r="B1544" s="1" t="s">
        <v>5</v>
      </c>
      <c r="C1544" s="1" t="s">
        <v>1310</v>
      </c>
      <c r="D1544" s="1" t="s">
        <v>1311</v>
      </c>
      <c r="E1544" s="1">
        <v>414764.74</v>
      </c>
      <c r="F1544" s="1">
        <v>2</v>
      </c>
    </row>
    <row r="1545" spans="1:6" x14ac:dyDescent="0.25">
      <c r="A1545" s="1" t="s">
        <v>4</v>
      </c>
      <c r="B1545" s="1" t="s">
        <v>5</v>
      </c>
      <c r="C1545" s="1" t="s">
        <v>1312</v>
      </c>
      <c r="D1545" s="1" t="s">
        <v>1313</v>
      </c>
      <c r="E1545" s="1">
        <v>2280820.64</v>
      </c>
      <c r="F1545" s="1">
        <v>2</v>
      </c>
    </row>
    <row r="1546" spans="1:6" x14ac:dyDescent="0.25">
      <c r="A1546" s="1" t="s">
        <v>4</v>
      </c>
      <c r="B1546" s="1" t="s">
        <v>5</v>
      </c>
      <c r="C1546" s="1" t="s">
        <v>1314</v>
      </c>
      <c r="D1546" s="1" t="s">
        <v>1315</v>
      </c>
      <c r="E1546" s="1">
        <v>1413778.82</v>
      </c>
      <c r="F1546" s="1">
        <v>2</v>
      </c>
    </row>
    <row r="1547" spans="1:6" x14ac:dyDescent="0.25">
      <c r="A1547" s="1" t="s">
        <v>4</v>
      </c>
      <c r="B1547" s="1" t="s">
        <v>5</v>
      </c>
      <c r="C1547" s="1" t="s">
        <v>1316</v>
      </c>
      <c r="D1547" s="1" t="s">
        <v>1317</v>
      </c>
      <c r="E1547" s="1">
        <v>-10000000</v>
      </c>
      <c r="F1547" s="1">
        <v>2</v>
      </c>
    </row>
    <row r="1548" spans="1:6" x14ac:dyDescent="0.25">
      <c r="A1548" s="1" t="s">
        <v>4</v>
      </c>
      <c r="B1548" s="1" t="s">
        <v>5</v>
      </c>
      <c r="C1548" s="1" t="s">
        <v>1318</v>
      </c>
      <c r="D1548" s="1" t="s">
        <v>1319</v>
      </c>
      <c r="E1548" s="1">
        <v>-20000000</v>
      </c>
      <c r="F1548" s="1">
        <v>2</v>
      </c>
    </row>
    <row r="1549" spans="1:6" x14ac:dyDescent="0.25">
      <c r="A1549" s="1" t="s">
        <v>4</v>
      </c>
      <c r="B1549" s="1" t="s">
        <v>5</v>
      </c>
      <c r="C1549" s="1" t="s">
        <v>1320</v>
      </c>
      <c r="D1549" s="1" t="s">
        <v>1321</v>
      </c>
      <c r="E1549" s="1">
        <v>-20000000</v>
      </c>
      <c r="F1549" s="1">
        <v>2</v>
      </c>
    </row>
    <row r="1550" spans="1:6" x14ac:dyDescent="0.25">
      <c r="A1550" s="1" t="s">
        <v>4</v>
      </c>
      <c r="B1550" s="1" t="s">
        <v>5</v>
      </c>
      <c r="C1550" s="1" t="s">
        <v>1322</v>
      </c>
      <c r="D1550" s="1" t="s">
        <v>1323</v>
      </c>
      <c r="E1550" s="1">
        <v>-19700000</v>
      </c>
      <c r="F1550" s="1">
        <v>2</v>
      </c>
    </row>
    <row r="1551" spans="1:6" x14ac:dyDescent="0.25">
      <c r="A1551" s="1" t="s">
        <v>4</v>
      </c>
      <c r="B1551" s="1" t="s">
        <v>5</v>
      </c>
      <c r="C1551" s="1" t="s">
        <v>1324</v>
      </c>
      <c r="D1551" s="1" t="s">
        <v>1325</v>
      </c>
      <c r="E1551" s="1">
        <v>-10000000</v>
      </c>
      <c r="F1551" s="1">
        <v>2</v>
      </c>
    </row>
    <row r="1552" spans="1:6" x14ac:dyDescent="0.25">
      <c r="A1552" s="1" t="s">
        <v>4</v>
      </c>
      <c r="B1552" s="1" t="s">
        <v>5</v>
      </c>
      <c r="C1552" s="1" t="s">
        <v>1326</v>
      </c>
      <c r="D1552" s="1" t="s">
        <v>1327</v>
      </c>
      <c r="E1552" s="1">
        <v>-20000000</v>
      </c>
      <c r="F1552" s="1">
        <v>2</v>
      </c>
    </row>
    <row r="1553" spans="1:6" x14ac:dyDescent="0.25">
      <c r="A1553" s="1" t="s">
        <v>4</v>
      </c>
      <c r="B1553" s="1" t="s">
        <v>5</v>
      </c>
      <c r="C1553" s="1" t="s">
        <v>1328</v>
      </c>
      <c r="D1553" s="1" t="s">
        <v>1329</v>
      </c>
      <c r="E1553" s="1">
        <v>-10000000</v>
      </c>
      <c r="F1553" s="1">
        <v>2</v>
      </c>
    </row>
    <row r="1554" spans="1:6" x14ac:dyDescent="0.25">
      <c r="A1554" s="1" t="s">
        <v>4</v>
      </c>
      <c r="B1554" s="1" t="s">
        <v>5</v>
      </c>
      <c r="C1554" s="1" t="s">
        <v>1330</v>
      </c>
      <c r="D1554" s="1" t="s">
        <v>1331</v>
      </c>
      <c r="E1554" s="1">
        <v>-20000000</v>
      </c>
      <c r="F1554" s="1">
        <v>2</v>
      </c>
    </row>
    <row r="1555" spans="1:6" x14ac:dyDescent="0.25">
      <c r="A1555" s="1" t="s">
        <v>4</v>
      </c>
      <c r="B1555" s="1" t="s">
        <v>5</v>
      </c>
      <c r="C1555" s="1" t="s">
        <v>1332</v>
      </c>
      <c r="D1555" s="1" t="s">
        <v>1333</v>
      </c>
      <c r="E1555" s="1">
        <v>-30000000</v>
      </c>
      <c r="F1555" s="1">
        <v>2</v>
      </c>
    </row>
    <row r="1556" spans="1:6" x14ac:dyDescent="0.25">
      <c r="A1556" s="1" t="s">
        <v>4</v>
      </c>
      <c r="B1556" s="1" t="s">
        <v>5</v>
      </c>
      <c r="C1556" s="1" t="s">
        <v>1334</v>
      </c>
      <c r="D1556" s="1" t="s">
        <v>1335</v>
      </c>
      <c r="E1556" s="1">
        <v>-40000000</v>
      </c>
      <c r="F1556" s="1">
        <v>2</v>
      </c>
    </row>
    <row r="1557" spans="1:6" x14ac:dyDescent="0.25">
      <c r="A1557" s="1" t="s">
        <v>4</v>
      </c>
      <c r="B1557" s="1" t="s">
        <v>5</v>
      </c>
      <c r="C1557" s="1" t="s">
        <v>1336</v>
      </c>
      <c r="D1557" s="1" t="s">
        <v>1337</v>
      </c>
      <c r="E1557" s="1">
        <v>-40000000</v>
      </c>
      <c r="F1557" s="1">
        <v>2</v>
      </c>
    </row>
    <row r="1558" spans="1:6" x14ac:dyDescent="0.25">
      <c r="A1558" s="1" t="s">
        <v>4</v>
      </c>
      <c r="B1558" s="1" t="s">
        <v>5</v>
      </c>
      <c r="C1558" s="1" t="s">
        <v>1338</v>
      </c>
      <c r="D1558" s="1" t="s">
        <v>1339</v>
      </c>
      <c r="E1558" s="1">
        <v>-10000000</v>
      </c>
      <c r="F1558" s="1">
        <v>2</v>
      </c>
    </row>
    <row r="1559" spans="1:6" x14ac:dyDescent="0.25">
      <c r="A1559" s="1" t="s">
        <v>4</v>
      </c>
      <c r="B1559" s="1" t="s">
        <v>5</v>
      </c>
      <c r="C1559" s="1" t="s">
        <v>1340</v>
      </c>
      <c r="D1559" s="1" t="s">
        <v>1341</v>
      </c>
      <c r="E1559" s="1">
        <v>-50000000</v>
      </c>
      <c r="F1559" s="1">
        <v>2</v>
      </c>
    </row>
    <row r="1560" spans="1:6" x14ac:dyDescent="0.25">
      <c r="A1560" s="1" t="s">
        <v>4</v>
      </c>
      <c r="B1560" s="1" t="s">
        <v>5</v>
      </c>
      <c r="C1560" s="1" t="s">
        <v>1342</v>
      </c>
      <c r="D1560" s="1" t="s">
        <v>1343</v>
      </c>
      <c r="E1560" s="1">
        <v>-50000000</v>
      </c>
      <c r="F1560" s="1">
        <v>2</v>
      </c>
    </row>
    <row r="1561" spans="1:6" x14ac:dyDescent="0.25">
      <c r="A1561" s="1" t="s">
        <v>4</v>
      </c>
      <c r="B1561" s="1" t="s">
        <v>5</v>
      </c>
      <c r="C1561" s="1" t="s">
        <v>1344</v>
      </c>
      <c r="D1561" s="1" t="s">
        <v>1345</v>
      </c>
      <c r="E1561" s="1">
        <v>-35000000</v>
      </c>
      <c r="F1561" s="1">
        <v>2</v>
      </c>
    </row>
    <row r="1562" spans="1:6" x14ac:dyDescent="0.25">
      <c r="A1562" s="1" t="s">
        <v>4</v>
      </c>
      <c r="B1562" s="1" t="s">
        <v>5</v>
      </c>
      <c r="C1562" s="1" t="s">
        <v>1346</v>
      </c>
      <c r="D1562" s="1" t="s">
        <v>1347</v>
      </c>
      <c r="E1562" s="1">
        <v>-40000000</v>
      </c>
      <c r="F1562" s="1">
        <v>2</v>
      </c>
    </row>
    <row r="1563" spans="1:6" x14ac:dyDescent="0.25">
      <c r="A1563" s="1" t="s">
        <v>4</v>
      </c>
      <c r="B1563" s="1" t="s">
        <v>5</v>
      </c>
      <c r="C1563" s="1" t="s">
        <v>1348</v>
      </c>
      <c r="D1563" s="1" t="s">
        <v>1349</v>
      </c>
      <c r="E1563" s="1">
        <v>-25000000</v>
      </c>
      <c r="F1563" s="1">
        <v>2</v>
      </c>
    </row>
    <row r="1564" spans="1:6" x14ac:dyDescent="0.25">
      <c r="A1564" s="1" t="s">
        <v>4</v>
      </c>
      <c r="B1564" s="1" t="s">
        <v>5</v>
      </c>
      <c r="C1564" s="1" t="s">
        <v>1350</v>
      </c>
      <c r="D1564" s="1" t="s">
        <v>1351</v>
      </c>
      <c r="E1564" s="1">
        <v>-75000000</v>
      </c>
      <c r="F1564" s="1">
        <v>2</v>
      </c>
    </row>
    <row r="1565" spans="1:6" x14ac:dyDescent="0.25">
      <c r="A1565" s="1" t="s">
        <v>4</v>
      </c>
      <c r="B1565" s="1" t="s">
        <v>5</v>
      </c>
      <c r="C1565" s="1" t="s">
        <v>1352</v>
      </c>
      <c r="D1565" s="1" t="s">
        <v>1353</v>
      </c>
      <c r="E1565" s="1">
        <v>-50000000</v>
      </c>
      <c r="F1565" s="1">
        <v>2</v>
      </c>
    </row>
    <row r="1566" spans="1:6" x14ac:dyDescent="0.25">
      <c r="A1566" s="1" t="s">
        <v>4</v>
      </c>
      <c r="B1566" s="1" t="s">
        <v>5</v>
      </c>
      <c r="C1566" s="1" t="s">
        <v>1354</v>
      </c>
      <c r="D1566" s="1" t="s">
        <v>1355</v>
      </c>
      <c r="E1566" s="1">
        <v>-90000000</v>
      </c>
      <c r="F1566" s="1">
        <v>2</v>
      </c>
    </row>
    <row r="1567" spans="1:6" x14ac:dyDescent="0.25">
      <c r="A1567" s="1" t="s">
        <v>4</v>
      </c>
      <c r="B1567" s="1" t="s">
        <v>5</v>
      </c>
      <c r="C1567" s="1" t="s">
        <v>1356</v>
      </c>
      <c r="D1567" s="1" t="s">
        <v>1357</v>
      </c>
      <c r="E1567" s="1">
        <v>-50000000</v>
      </c>
      <c r="F1567" s="1">
        <v>2</v>
      </c>
    </row>
    <row r="1568" spans="1:6" x14ac:dyDescent="0.25">
      <c r="A1568" s="1" t="s">
        <v>4</v>
      </c>
      <c r="B1568" s="1" t="s">
        <v>5</v>
      </c>
      <c r="C1568" s="1" t="s">
        <v>1358</v>
      </c>
      <c r="D1568" s="1" t="s">
        <v>1359</v>
      </c>
      <c r="E1568" s="1">
        <v>-150000000</v>
      </c>
      <c r="F1568" s="1">
        <v>2</v>
      </c>
    </row>
    <row r="1569" spans="1:6" x14ac:dyDescent="0.25">
      <c r="A1569" s="1" t="s">
        <v>4</v>
      </c>
      <c r="B1569" s="1" t="s">
        <v>5</v>
      </c>
      <c r="C1569" s="1" t="s">
        <v>1360</v>
      </c>
      <c r="D1569" s="1" t="s">
        <v>1361</v>
      </c>
      <c r="E1569" s="1">
        <v>-130000000</v>
      </c>
      <c r="F1569" s="1">
        <v>2</v>
      </c>
    </row>
    <row r="1570" spans="1:6" x14ac:dyDescent="0.25">
      <c r="A1570" s="1" t="s">
        <v>4</v>
      </c>
      <c r="B1570" s="1" t="s">
        <v>5</v>
      </c>
      <c r="C1570" s="1" t="s">
        <v>1362</v>
      </c>
      <c r="D1570" s="1" t="s">
        <v>1363</v>
      </c>
      <c r="E1570" s="1">
        <v>0</v>
      </c>
      <c r="F1570" s="1">
        <v>2</v>
      </c>
    </row>
    <row r="1571" spans="1:6" x14ac:dyDescent="0.25">
      <c r="A1571" s="1" t="s">
        <v>4</v>
      </c>
      <c r="B1571" s="1" t="s">
        <v>5</v>
      </c>
      <c r="C1571" s="1" t="s">
        <v>1364</v>
      </c>
      <c r="D1571" s="1" t="s">
        <v>1365</v>
      </c>
      <c r="E1571" s="1">
        <v>48865529</v>
      </c>
      <c r="F1571" s="1">
        <v>2</v>
      </c>
    </row>
    <row r="1572" spans="1:6" x14ac:dyDescent="0.25">
      <c r="A1572" s="1" t="s">
        <v>4</v>
      </c>
      <c r="B1572" s="1" t="s">
        <v>5</v>
      </c>
      <c r="C1572" s="1" t="s">
        <v>1366</v>
      </c>
      <c r="D1572" s="1" t="s">
        <v>1367</v>
      </c>
      <c r="E1572" s="1">
        <v>-1243166.1399999999</v>
      </c>
      <c r="F1572" s="1">
        <v>2</v>
      </c>
    </row>
    <row r="1573" spans="1:6" x14ac:dyDescent="0.25">
      <c r="A1573" s="1" t="s">
        <v>4</v>
      </c>
      <c r="B1573" s="1" t="s">
        <v>5</v>
      </c>
      <c r="C1573" s="1" t="s">
        <v>1368</v>
      </c>
      <c r="D1573" s="1" t="s">
        <v>1367</v>
      </c>
      <c r="E1573" s="1">
        <v>-11188514.24</v>
      </c>
      <c r="F1573" s="1">
        <v>2</v>
      </c>
    </row>
    <row r="1574" spans="1:6" x14ac:dyDescent="0.25">
      <c r="A1574" s="1" t="s">
        <v>4</v>
      </c>
      <c r="B1574" s="1" t="s">
        <v>5</v>
      </c>
      <c r="C1574" s="1" t="s">
        <v>1369</v>
      </c>
      <c r="D1574" s="1" t="s">
        <v>1370</v>
      </c>
      <c r="E1574" s="1">
        <v>-1</v>
      </c>
      <c r="F1574" s="1">
        <v>2</v>
      </c>
    </row>
    <row r="1575" spans="1:6" x14ac:dyDescent="0.25">
      <c r="A1575" s="1" t="s">
        <v>4</v>
      </c>
      <c r="B1575" s="1" t="s">
        <v>5</v>
      </c>
      <c r="C1575" s="1" t="s">
        <v>1371</v>
      </c>
      <c r="D1575" s="1" t="s">
        <v>1372</v>
      </c>
      <c r="E1575" s="1">
        <v>-766084.37</v>
      </c>
      <c r="F1575" s="1">
        <v>2</v>
      </c>
    </row>
    <row r="1576" spans="1:6" x14ac:dyDescent="0.25">
      <c r="A1576" s="1" t="s">
        <v>4</v>
      </c>
      <c r="B1576" s="1" t="s">
        <v>5</v>
      </c>
      <c r="C1576" s="1" t="s">
        <v>1373</v>
      </c>
      <c r="D1576" s="1" t="s">
        <v>1374</v>
      </c>
      <c r="E1576" s="1">
        <v>-271580.27</v>
      </c>
      <c r="F1576" s="1">
        <v>2</v>
      </c>
    </row>
    <row r="1577" spans="1:6" x14ac:dyDescent="0.25">
      <c r="A1577" s="1" t="s">
        <v>4</v>
      </c>
      <c r="B1577" s="1" t="s">
        <v>5</v>
      </c>
      <c r="C1577" s="1" t="s">
        <v>1375</v>
      </c>
      <c r="D1577" s="1" t="s">
        <v>1376</v>
      </c>
      <c r="E1577" s="1">
        <v>-8686028.6199999992</v>
      </c>
      <c r="F1577" s="1">
        <v>2</v>
      </c>
    </row>
    <row r="1578" spans="1:6" x14ac:dyDescent="0.25">
      <c r="A1578" s="1" t="s">
        <v>4</v>
      </c>
      <c r="B1578" s="1" t="s">
        <v>5</v>
      </c>
      <c r="C1578" s="1" t="s">
        <v>1377</v>
      </c>
      <c r="D1578" s="1" t="s">
        <v>1376</v>
      </c>
      <c r="E1578" s="1">
        <v>-3079242.57</v>
      </c>
      <c r="F1578" s="1">
        <v>2</v>
      </c>
    </row>
    <row r="1579" spans="1:6" x14ac:dyDescent="0.25">
      <c r="A1579" s="1" t="s">
        <v>4</v>
      </c>
      <c r="B1579" s="1" t="s">
        <v>5</v>
      </c>
      <c r="C1579" s="1" t="s">
        <v>1378</v>
      </c>
      <c r="D1579" s="1" t="s">
        <v>1379</v>
      </c>
      <c r="E1579" s="1">
        <v>-328336.65999999997</v>
      </c>
      <c r="F1579" s="1">
        <v>2</v>
      </c>
    </row>
    <row r="1580" spans="1:6" x14ac:dyDescent="0.25">
      <c r="A1580" s="1" t="s">
        <v>4</v>
      </c>
      <c r="B1580" s="1" t="s">
        <v>5</v>
      </c>
      <c r="C1580" s="1" t="s">
        <v>1380</v>
      </c>
      <c r="D1580" s="1" t="s">
        <v>1379</v>
      </c>
      <c r="E1580" s="1">
        <v>-111391.55</v>
      </c>
      <c r="F1580" s="1">
        <v>2</v>
      </c>
    </row>
    <row r="1581" spans="1:6" x14ac:dyDescent="0.25">
      <c r="A1581" s="1" t="s">
        <v>4</v>
      </c>
      <c r="B1581" s="1" t="s">
        <v>5</v>
      </c>
      <c r="C1581" s="1" t="s">
        <v>1381</v>
      </c>
      <c r="D1581" s="1" t="s">
        <v>1382</v>
      </c>
      <c r="E1581" s="1">
        <v>-11064536</v>
      </c>
      <c r="F1581" s="1">
        <v>2</v>
      </c>
    </row>
    <row r="1582" spans="1:6" x14ac:dyDescent="0.25">
      <c r="A1582" s="1" t="s">
        <v>4</v>
      </c>
      <c r="B1582" s="1" t="s">
        <v>5</v>
      </c>
      <c r="C1582" s="1" t="s">
        <v>1383</v>
      </c>
      <c r="D1582" s="1" t="s">
        <v>1384</v>
      </c>
      <c r="E1582" s="1">
        <v>-3922437</v>
      </c>
      <c r="F1582" s="1">
        <v>2</v>
      </c>
    </row>
    <row r="1583" spans="1:6" x14ac:dyDescent="0.25">
      <c r="A1583" s="1" t="s">
        <v>4</v>
      </c>
      <c r="B1583" s="1" t="s">
        <v>5</v>
      </c>
      <c r="C1583" s="1" t="s">
        <v>1385</v>
      </c>
      <c r="D1583" s="1" t="s">
        <v>1386</v>
      </c>
      <c r="E1583" s="1">
        <v>-995417</v>
      </c>
      <c r="F1583" s="1">
        <v>2</v>
      </c>
    </row>
    <row r="1584" spans="1:6" x14ac:dyDescent="0.25">
      <c r="A1584" s="1" t="s">
        <v>4</v>
      </c>
      <c r="B1584" s="1" t="s">
        <v>5</v>
      </c>
      <c r="C1584" s="1" t="s">
        <v>1387</v>
      </c>
      <c r="D1584" s="1" t="s">
        <v>1384</v>
      </c>
      <c r="E1584" s="1">
        <v>-352880</v>
      </c>
      <c r="F1584" s="1">
        <v>2</v>
      </c>
    </row>
    <row r="1585" spans="1:6" x14ac:dyDescent="0.25">
      <c r="A1585" s="1" t="s">
        <v>4</v>
      </c>
      <c r="B1585" s="1" t="s">
        <v>5</v>
      </c>
      <c r="C1585" s="1" t="s">
        <v>1388</v>
      </c>
      <c r="D1585" s="1" t="s">
        <v>1389</v>
      </c>
      <c r="E1585" s="1">
        <v>-240893834.12</v>
      </c>
      <c r="F1585" s="1">
        <v>2</v>
      </c>
    </row>
    <row r="1586" spans="1:6" x14ac:dyDescent="0.25">
      <c r="A1586" s="1" t="s">
        <v>4</v>
      </c>
      <c r="B1586" s="1" t="s">
        <v>5</v>
      </c>
      <c r="C1586" s="1" t="s">
        <v>1390</v>
      </c>
      <c r="D1586" s="1" t="s">
        <v>1389</v>
      </c>
      <c r="E1586" s="1">
        <v>-84409085.579999998</v>
      </c>
      <c r="F1586" s="1">
        <v>2</v>
      </c>
    </row>
    <row r="1587" spans="1:6" x14ac:dyDescent="0.25">
      <c r="A1587" s="1" t="s">
        <v>4</v>
      </c>
      <c r="B1587" s="1" t="s">
        <v>5</v>
      </c>
      <c r="C1587" s="1" t="s">
        <v>1391</v>
      </c>
      <c r="D1587" s="1" t="s">
        <v>1392</v>
      </c>
      <c r="E1587" s="1">
        <v>-32303223.949999999</v>
      </c>
      <c r="F1587" s="1">
        <v>2</v>
      </c>
    </row>
    <row r="1588" spans="1:6" x14ac:dyDescent="0.25">
      <c r="A1588" s="1" t="s">
        <v>4</v>
      </c>
      <c r="B1588" s="1" t="s">
        <v>5</v>
      </c>
      <c r="C1588" s="1" t="s">
        <v>1393</v>
      </c>
      <c r="D1588" s="1" t="s">
        <v>1392</v>
      </c>
      <c r="E1588" s="1">
        <v>-11447526.300000001</v>
      </c>
      <c r="F1588" s="1">
        <v>2</v>
      </c>
    </row>
    <row r="1589" spans="1:6" x14ac:dyDescent="0.25">
      <c r="A1589" s="1" t="s">
        <v>4</v>
      </c>
      <c r="B1589" s="1" t="s">
        <v>5</v>
      </c>
      <c r="C1589" s="1" t="s">
        <v>1394</v>
      </c>
      <c r="D1589" s="1" t="s">
        <v>1395</v>
      </c>
      <c r="E1589" s="1">
        <v>-6239889.8200000003</v>
      </c>
      <c r="F1589" s="1">
        <v>2</v>
      </c>
    </row>
    <row r="1590" spans="1:6" x14ac:dyDescent="0.25">
      <c r="A1590" s="1" t="s">
        <v>4</v>
      </c>
      <c r="B1590" s="1" t="s">
        <v>5</v>
      </c>
      <c r="C1590" s="1" t="s">
        <v>1396</v>
      </c>
      <c r="D1590" s="1" t="s">
        <v>1395</v>
      </c>
      <c r="E1590" s="1">
        <v>-2206518.58</v>
      </c>
      <c r="F1590" s="1">
        <v>2</v>
      </c>
    </row>
    <row r="1591" spans="1:6" x14ac:dyDescent="0.25">
      <c r="A1591" s="1" t="s">
        <v>4</v>
      </c>
      <c r="B1591" s="1" t="s">
        <v>5</v>
      </c>
      <c r="C1591" s="1" t="s">
        <v>1397</v>
      </c>
      <c r="D1591" s="1" t="s">
        <v>1398</v>
      </c>
      <c r="E1591" s="1">
        <v>25356638.649999999</v>
      </c>
      <c r="F1591" s="1">
        <v>2</v>
      </c>
    </row>
    <row r="1592" spans="1:6" x14ac:dyDescent="0.25">
      <c r="A1592" s="1" t="s">
        <v>4</v>
      </c>
      <c r="B1592" s="1" t="s">
        <v>5</v>
      </c>
      <c r="C1592" s="1" t="s">
        <v>1399</v>
      </c>
      <c r="D1592" s="1" t="s">
        <v>1400</v>
      </c>
      <c r="E1592" s="1">
        <v>8989067.5299999993</v>
      </c>
      <c r="F1592" s="1">
        <v>2</v>
      </c>
    </row>
    <row r="1593" spans="1:6" x14ac:dyDescent="0.25">
      <c r="A1593" s="1" t="s">
        <v>4</v>
      </c>
      <c r="B1593" s="1" t="s">
        <v>5</v>
      </c>
      <c r="C1593" s="1" t="s">
        <v>1401</v>
      </c>
      <c r="D1593" s="1" t="s">
        <v>1402</v>
      </c>
      <c r="E1593" s="1">
        <v>55759</v>
      </c>
      <c r="F1593" s="1">
        <v>2</v>
      </c>
    </row>
    <row r="1594" spans="1:6" x14ac:dyDescent="0.25">
      <c r="A1594" s="1" t="s">
        <v>4</v>
      </c>
      <c r="B1594" s="1" t="s">
        <v>5</v>
      </c>
      <c r="C1594" s="1" t="s">
        <v>1403</v>
      </c>
      <c r="D1594" s="1" t="s">
        <v>1404</v>
      </c>
      <c r="E1594" s="1">
        <v>-21295753.579999998</v>
      </c>
      <c r="F1594" s="1">
        <v>2</v>
      </c>
    </row>
    <row r="1595" spans="1:6" x14ac:dyDescent="0.25">
      <c r="A1595" s="1" t="s">
        <v>4</v>
      </c>
      <c r="B1595" s="1" t="s">
        <v>5</v>
      </c>
      <c r="C1595" s="1" t="s">
        <v>1405</v>
      </c>
      <c r="D1595" s="1" t="s">
        <v>1406</v>
      </c>
      <c r="E1595" s="1">
        <v>-7549462.0700000003</v>
      </c>
      <c r="F1595" s="1">
        <v>2</v>
      </c>
    </row>
    <row r="1596" spans="1:6" x14ac:dyDescent="0.25">
      <c r="A1596" s="1" t="s">
        <v>4</v>
      </c>
      <c r="B1596" s="1" t="s">
        <v>5</v>
      </c>
      <c r="C1596" s="1" t="s">
        <v>1407</v>
      </c>
      <c r="D1596" s="1" t="s">
        <v>1408</v>
      </c>
      <c r="E1596" s="1">
        <v>-1073227.1000000001</v>
      </c>
      <c r="F1596" s="1">
        <v>2</v>
      </c>
    </row>
    <row r="1597" spans="1:6" x14ac:dyDescent="0.25">
      <c r="A1597" s="1" t="s">
        <v>4</v>
      </c>
      <c r="B1597" s="1" t="s">
        <v>5</v>
      </c>
      <c r="C1597" s="1" t="s">
        <v>1409</v>
      </c>
      <c r="D1597" s="1" t="s">
        <v>1410</v>
      </c>
      <c r="E1597" s="1">
        <v>-380464.35</v>
      </c>
      <c r="F1597" s="1">
        <v>2</v>
      </c>
    </row>
    <row r="1598" spans="1:6" x14ac:dyDescent="0.25">
      <c r="A1598" s="1" t="s">
        <v>4</v>
      </c>
      <c r="B1598" s="1" t="s">
        <v>5</v>
      </c>
      <c r="C1598" s="1" t="s">
        <v>1411</v>
      </c>
      <c r="D1598" s="1" t="s">
        <v>1412</v>
      </c>
      <c r="E1598" s="1">
        <v>-445577817.63999999</v>
      </c>
      <c r="F1598" s="1">
        <v>2</v>
      </c>
    </row>
    <row r="1599" spans="1:6" x14ac:dyDescent="0.25">
      <c r="A1599" s="1" t="s">
        <v>4</v>
      </c>
      <c r="B1599" s="1" t="s">
        <v>5</v>
      </c>
      <c r="C1599" s="1" t="s">
        <v>1413</v>
      </c>
      <c r="D1599" s="1" t="s">
        <v>1414</v>
      </c>
      <c r="E1599" s="1">
        <v>-1997440.94</v>
      </c>
      <c r="F1599" s="1">
        <v>2</v>
      </c>
    </row>
    <row r="1600" spans="1:6" x14ac:dyDescent="0.25">
      <c r="A1600" s="1" t="s">
        <v>4</v>
      </c>
      <c r="B1600" s="1" t="s">
        <v>5</v>
      </c>
      <c r="C1600" s="1" t="s">
        <v>1415</v>
      </c>
      <c r="D1600" s="1" t="s">
        <v>1416</v>
      </c>
      <c r="E1600" s="1">
        <v>-1606878.35</v>
      </c>
      <c r="F1600" s="1">
        <v>2</v>
      </c>
    </row>
    <row r="1601" spans="1:6" x14ac:dyDescent="0.25">
      <c r="A1601" s="1" t="s">
        <v>4</v>
      </c>
      <c r="B1601" s="1" t="s">
        <v>5</v>
      </c>
      <c r="C1601" s="1" t="s">
        <v>1417</v>
      </c>
      <c r="D1601" s="1" t="s">
        <v>1418</v>
      </c>
      <c r="E1601" s="1">
        <v>-10660023</v>
      </c>
      <c r="F1601" s="1">
        <v>2</v>
      </c>
    </row>
    <row r="1602" spans="1:6" x14ac:dyDescent="0.25">
      <c r="A1602" s="1" t="s">
        <v>4</v>
      </c>
      <c r="B1602" s="1" t="s">
        <v>5</v>
      </c>
      <c r="C1602" s="1" t="s">
        <v>1419</v>
      </c>
      <c r="D1602" s="1" t="s">
        <v>1420</v>
      </c>
      <c r="E1602" s="1">
        <v>-70128</v>
      </c>
      <c r="F1602" s="1">
        <v>2</v>
      </c>
    </row>
    <row r="1603" spans="1:6" x14ac:dyDescent="0.25">
      <c r="A1603" s="1" t="s">
        <v>4</v>
      </c>
      <c r="B1603" s="1" t="s">
        <v>5</v>
      </c>
      <c r="C1603" s="1" t="s">
        <v>1421</v>
      </c>
      <c r="D1603" s="1" t="s">
        <v>1422</v>
      </c>
      <c r="E1603" s="1">
        <v>-1630564.99</v>
      </c>
      <c r="F1603" s="1">
        <v>2</v>
      </c>
    </row>
    <row r="1604" spans="1:6" x14ac:dyDescent="0.25">
      <c r="A1604" s="1" t="s">
        <v>4</v>
      </c>
      <c r="B1604" s="1" t="s">
        <v>5</v>
      </c>
      <c r="C1604" s="1" t="s">
        <v>1423</v>
      </c>
      <c r="D1604" s="1" t="s">
        <v>1424</v>
      </c>
      <c r="E1604" s="1">
        <v>-1931279.72</v>
      </c>
      <c r="F1604" s="1">
        <v>2</v>
      </c>
    </row>
    <row r="1605" spans="1:6" x14ac:dyDescent="0.25">
      <c r="A1605" s="1" t="s">
        <v>4</v>
      </c>
      <c r="B1605" s="1" t="s">
        <v>5</v>
      </c>
      <c r="C1605" s="1" t="s">
        <v>1425</v>
      </c>
      <c r="D1605" s="1" t="s">
        <v>1426</v>
      </c>
      <c r="E1605" s="1">
        <v>-2354927.4500000002</v>
      </c>
      <c r="F1605" s="1">
        <v>2</v>
      </c>
    </row>
    <row r="1606" spans="1:6" x14ac:dyDescent="0.25">
      <c r="A1606" s="1" t="s">
        <v>4</v>
      </c>
      <c r="B1606" s="1" t="s">
        <v>5</v>
      </c>
      <c r="C1606" s="1" t="s">
        <v>1427</v>
      </c>
      <c r="D1606" s="1" t="s">
        <v>1428</v>
      </c>
      <c r="E1606" s="1">
        <v>-715546.35</v>
      </c>
      <c r="F1606" s="1">
        <v>2</v>
      </c>
    </row>
    <row r="1607" spans="1:6" x14ac:dyDescent="0.25">
      <c r="A1607" s="1" t="s">
        <v>4</v>
      </c>
      <c r="B1607" s="1" t="s">
        <v>5</v>
      </c>
      <c r="C1607" s="1" t="s">
        <v>1429</v>
      </c>
      <c r="D1607" s="1" t="s">
        <v>1430</v>
      </c>
      <c r="E1607" s="1">
        <v>-119077</v>
      </c>
      <c r="F1607" s="1">
        <v>2</v>
      </c>
    </row>
    <row r="1608" spans="1:6" x14ac:dyDescent="0.25">
      <c r="A1608" s="1" t="s">
        <v>4</v>
      </c>
      <c r="B1608" s="1" t="s">
        <v>5</v>
      </c>
      <c r="C1608" s="1" t="s">
        <v>1431</v>
      </c>
      <c r="D1608" s="1" t="s">
        <v>1432</v>
      </c>
      <c r="E1608" s="1">
        <v>-72323.33</v>
      </c>
      <c r="F1608" s="1">
        <v>2</v>
      </c>
    </row>
    <row r="1609" spans="1:6" x14ac:dyDescent="0.25">
      <c r="A1609" s="1" t="s">
        <v>4</v>
      </c>
      <c r="B1609" s="1" t="s">
        <v>5</v>
      </c>
      <c r="C1609" s="1" t="s">
        <v>1433</v>
      </c>
      <c r="D1609" s="1" t="s">
        <v>1434</v>
      </c>
      <c r="E1609" s="1">
        <v>-33208.199999999997</v>
      </c>
      <c r="F1609" s="1">
        <v>2</v>
      </c>
    </row>
    <row r="1610" spans="1:6" x14ac:dyDescent="0.25">
      <c r="A1610" s="1" t="s">
        <v>4</v>
      </c>
      <c r="B1610" s="1" t="s">
        <v>5</v>
      </c>
      <c r="C1610" s="1" t="s">
        <v>1435</v>
      </c>
      <c r="D1610" s="1" t="s">
        <v>1436</v>
      </c>
      <c r="E1610" s="1">
        <v>-5766</v>
      </c>
      <c r="F1610" s="1">
        <v>2</v>
      </c>
    </row>
    <row r="1611" spans="1:6" x14ac:dyDescent="0.25">
      <c r="A1611" s="1" t="s">
        <v>4</v>
      </c>
      <c r="B1611" s="1" t="s">
        <v>5</v>
      </c>
      <c r="C1611" s="1" t="s">
        <v>1437</v>
      </c>
      <c r="D1611" s="1" t="s">
        <v>1438</v>
      </c>
      <c r="E1611" s="1">
        <v>-1101717.01</v>
      </c>
      <c r="F1611" s="1">
        <v>2</v>
      </c>
    </row>
    <row r="1612" spans="1:6" x14ac:dyDescent="0.25">
      <c r="A1612" s="1" t="s">
        <v>4</v>
      </c>
      <c r="B1612" s="1" t="s">
        <v>5</v>
      </c>
      <c r="C1612" s="1" t="s">
        <v>1439</v>
      </c>
      <c r="D1612" s="1" t="s">
        <v>1440</v>
      </c>
      <c r="E1612" s="1">
        <v>-156019</v>
      </c>
      <c r="F1612" s="1">
        <v>2</v>
      </c>
    </row>
    <row r="1613" spans="1:6" x14ac:dyDescent="0.25">
      <c r="A1613" s="1" t="s">
        <v>4</v>
      </c>
      <c r="B1613" s="1" t="s">
        <v>5</v>
      </c>
      <c r="C1613" s="1" t="s">
        <v>1441</v>
      </c>
      <c r="D1613" s="1" t="s">
        <v>1442</v>
      </c>
      <c r="E1613" s="1">
        <v>-421374.67</v>
      </c>
      <c r="F1613" s="1">
        <v>2</v>
      </c>
    </row>
    <row r="1614" spans="1:6" x14ac:dyDescent="0.25">
      <c r="A1614" s="1" t="s">
        <v>4</v>
      </c>
      <c r="B1614" s="1" t="s">
        <v>5</v>
      </c>
      <c r="C1614" s="1" t="s">
        <v>1443</v>
      </c>
      <c r="D1614" s="1" t="s">
        <v>1444</v>
      </c>
      <c r="E1614" s="1">
        <v>-13584</v>
      </c>
      <c r="F1614" s="1">
        <v>2</v>
      </c>
    </row>
    <row r="1615" spans="1:6" x14ac:dyDescent="0.25">
      <c r="A1615" s="1" t="s">
        <v>4</v>
      </c>
      <c r="B1615" s="1" t="s">
        <v>5</v>
      </c>
      <c r="C1615" s="1" t="s">
        <v>1445</v>
      </c>
      <c r="D1615" s="1" t="s">
        <v>1446</v>
      </c>
      <c r="E1615" s="1">
        <v>-13989</v>
      </c>
      <c r="F1615" s="1">
        <v>2</v>
      </c>
    </row>
    <row r="1616" spans="1:6" x14ac:dyDescent="0.25">
      <c r="A1616" s="1" t="s">
        <v>4</v>
      </c>
      <c r="B1616" s="1" t="s">
        <v>5</v>
      </c>
      <c r="C1616" s="1" t="s">
        <v>1447</v>
      </c>
      <c r="D1616" s="1" t="s">
        <v>1448</v>
      </c>
      <c r="E1616" s="1">
        <v>-5450</v>
      </c>
      <c r="F1616" s="1">
        <v>2</v>
      </c>
    </row>
    <row r="1617" spans="1:6" x14ac:dyDescent="0.25">
      <c r="A1617" s="1" t="s">
        <v>4</v>
      </c>
      <c r="B1617" s="1" t="s">
        <v>5</v>
      </c>
      <c r="C1617" s="1" t="s">
        <v>1449</v>
      </c>
      <c r="D1617" s="1" t="s">
        <v>1039</v>
      </c>
      <c r="E1617" s="1">
        <v>0</v>
      </c>
      <c r="F1617" s="1">
        <v>2</v>
      </c>
    </row>
    <row r="1618" spans="1:6" x14ac:dyDescent="0.25">
      <c r="A1618" s="1" t="s">
        <v>4</v>
      </c>
      <c r="B1618" s="1" t="s">
        <v>5</v>
      </c>
      <c r="C1618" s="1" t="s">
        <v>1450</v>
      </c>
      <c r="D1618" s="1" t="s">
        <v>1451</v>
      </c>
      <c r="E1618" s="1">
        <v>-116449295</v>
      </c>
      <c r="F1618" s="1">
        <v>2</v>
      </c>
    </row>
    <row r="1619" spans="1:6" x14ac:dyDescent="0.25">
      <c r="A1619" s="1" t="s">
        <v>4</v>
      </c>
      <c r="B1619" s="1" t="s">
        <v>5</v>
      </c>
      <c r="C1619" s="1" t="s">
        <v>1452</v>
      </c>
      <c r="D1619" s="1" t="s">
        <v>1043</v>
      </c>
      <c r="E1619" s="1">
        <v>-13067777</v>
      </c>
      <c r="F1619" s="1">
        <v>2</v>
      </c>
    </row>
    <row r="1620" spans="1:6" x14ac:dyDescent="0.25">
      <c r="A1620" s="1" t="s">
        <v>4</v>
      </c>
      <c r="B1620" s="1" t="s">
        <v>5</v>
      </c>
      <c r="C1620" s="1" t="s">
        <v>1453</v>
      </c>
      <c r="D1620" s="1" t="s">
        <v>1045</v>
      </c>
      <c r="E1620" s="1">
        <v>-46690231</v>
      </c>
      <c r="F1620" s="1">
        <v>2</v>
      </c>
    </row>
    <row r="1621" spans="1:6" x14ac:dyDescent="0.25">
      <c r="A1621" s="1" t="s">
        <v>4</v>
      </c>
      <c r="B1621" s="1" t="s">
        <v>5</v>
      </c>
      <c r="C1621" s="1" t="s">
        <v>1454</v>
      </c>
      <c r="D1621" s="1" t="s">
        <v>1455</v>
      </c>
      <c r="E1621" s="1">
        <v>-181964</v>
      </c>
      <c r="F1621" s="1">
        <v>2</v>
      </c>
    </row>
    <row r="1622" spans="1:6" x14ac:dyDescent="0.25">
      <c r="A1622" s="1" t="s">
        <v>4</v>
      </c>
      <c r="B1622" s="1" t="s">
        <v>5</v>
      </c>
      <c r="C1622" s="1" t="s">
        <v>1456</v>
      </c>
      <c r="D1622" s="1" t="s">
        <v>1457</v>
      </c>
      <c r="E1622" s="1">
        <v>0</v>
      </c>
      <c r="F1622" s="1">
        <v>2</v>
      </c>
    </row>
    <row r="1623" spans="1:6" x14ac:dyDescent="0.25">
      <c r="A1623" s="1" t="s">
        <v>4</v>
      </c>
      <c r="B1623" s="1" t="s">
        <v>5</v>
      </c>
      <c r="C1623" s="1" t="s">
        <v>1458</v>
      </c>
      <c r="D1623" s="1" t="s">
        <v>1459</v>
      </c>
      <c r="E1623" s="1">
        <v>-4729433.74</v>
      </c>
      <c r="F1623" s="1">
        <v>2</v>
      </c>
    </row>
    <row r="1624" spans="1:6" x14ac:dyDescent="0.25">
      <c r="A1624" s="1" t="s">
        <v>4</v>
      </c>
      <c r="B1624" s="1" t="s">
        <v>5</v>
      </c>
      <c r="C1624" s="1" t="s">
        <v>1460</v>
      </c>
      <c r="D1624" s="1" t="s">
        <v>1461</v>
      </c>
      <c r="E1624" s="1">
        <v>-25395388.210000001</v>
      </c>
      <c r="F1624" s="1">
        <v>2</v>
      </c>
    </row>
    <row r="1625" spans="1:6" x14ac:dyDescent="0.25">
      <c r="A1625" s="1" t="s">
        <v>4</v>
      </c>
      <c r="B1625" s="1" t="s">
        <v>5</v>
      </c>
      <c r="C1625" s="1" t="s">
        <v>1462</v>
      </c>
      <c r="D1625" s="1" t="s">
        <v>1463</v>
      </c>
      <c r="E1625" s="1">
        <v>-10629306.68</v>
      </c>
      <c r="F1625" s="1">
        <v>2</v>
      </c>
    </row>
    <row r="1626" spans="1:6" x14ac:dyDescent="0.25">
      <c r="A1626" s="1" t="s">
        <v>4</v>
      </c>
      <c r="B1626" s="1" t="s">
        <v>5</v>
      </c>
      <c r="C1626" s="1" t="s">
        <v>1464</v>
      </c>
      <c r="D1626" s="1" t="s">
        <v>1465</v>
      </c>
      <c r="E1626" s="1">
        <v>-103681475.66</v>
      </c>
      <c r="F1626" s="1">
        <v>2</v>
      </c>
    </row>
    <row r="1627" spans="1:6" x14ac:dyDescent="0.25">
      <c r="A1627" s="1" t="s">
        <v>4</v>
      </c>
      <c r="B1627" s="1" t="s">
        <v>5</v>
      </c>
      <c r="C1627" s="1" t="s">
        <v>1466</v>
      </c>
      <c r="D1627" s="1" t="s">
        <v>1467</v>
      </c>
      <c r="E1627" s="1">
        <v>-25351195.02</v>
      </c>
      <c r="F1627" s="1">
        <v>2</v>
      </c>
    </row>
    <row r="1628" spans="1:6" x14ac:dyDescent="0.25">
      <c r="A1628" s="1" t="s">
        <v>4</v>
      </c>
      <c r="B1628" s="1" t="s">
        <v>5</v>
      </c>
      <c r="C1628" s="1" t="s">
        <v>1468</v>
      </c>
      <c r="D1628" s="1" t="s">
        <v>1469</v>
      </c>
      <c r="E1628" s="1">
        <v>-411607</v>
      </c>
      <c r="F1628" s="1">
        <v>2</v>
      </c>
    </row>
    <row r="1629" spans="1:6" x14ac:dyDescent="0.25">
      <c r="A1629" s="1" t="s">
        <v>4</v>
      </c>
      <c r="B1629" s="1" t="s">
        <v>5</v>
      </c>
      <c r="C1629" s="1" t="s">
        <v>1470</v>
      </c>
      <c r="D1629" s="1" t="s">
        <v>1471</v>
      </c>
      <c r="E1629" s="1">
        <v>-80508591.409999996</v>
      </c>
      <c r="F1629" s="1">
        <v>2</v>
      </c>
    </row>
    <row r="1630" spans="1:6" x14ac:dyDescent="0.25">
      <c r="A1630" s="1" t="s">
        <v>4</v>
      </c>
      <c r="B1630" s="1" t="s">
        <v>5</v>
      </c>
      <c r="C1630" s="1" t="s">
        <v>1472</v>
      </c>
      <c r="D1630" s="1" t="s">
        <v>1473</v>
      </c>
      <c r="E1630" s="1">
        <v>-3301341.48</v>
      </c>
      <c r="F1630" s="1">
        <v>2</v>
      </c>
    </row>
    <row r="1631" spans="1:6" x14ac:dyDescent="0.25">
      <c r="A1631" s="1" t="s">
        <v>4</v>
      </c>
      <c r="B1631" s="1" t="s">
        <v>5</v>
      </c>
      <c r="C1631" s="1" t="s">
        <v>1474</v>
      </c>
      <c r="D1631" s="1" t="s">
        <v>1475</v>
      </c>
      <c r="E1631" s="1">
        <v>-263163.86</v>
      </c>
      <c r="F1631" s="1">
        <v>2</v>
      </c>
    </row>
    <row r="1632" spans="1:6" x14ac:dyDescent="0.25">
      <c r="A1632" s="1" t="s">
        <v>4</v>
      </c>
      <c r="B1632" s="1" t="s">
        <v>5</v>
      </c>
      <c r="C1632" s="1" t="s">
        <v>1476</v>
      </c>
      <c r="D1632" s="1" t="s">
        <v>1477</v>
      </c>
      <c r="E1632" s="1">
        <v>-1297179.48</v>
      </c>
      <c r="F1632" s="1">
        <v>2</v>
      </c>
    </row>
    <row r="1633" spans="1:6" x14ac:dyDescent="0.25">
      <c r="A1633" s="1" t="s">
        <v>4</v>
      </c>
      <c r="B1633" s="1" t="s">
        <v>5</v>
      </c>
      <c r="C1633" s="1" t="s">
        <v>1478</v>
      </c>
      <c r="D1633" s="1" t="s">
        <v>1479</v>
      </c>
      <c r="E1633" s="1">
        <v>3301341.48</v>
      </c>
      <c r="F1633" s="1">
        <v>2</v>
      </c>
    </row>
    <row r="1634" spans="1:6" x14ac:dyDescent="0.25">
      <c r="A1634" s="1" t="s">
        <v>4</v>
      </c>
      <c r="B1634" s="1" t="s">
        <v>5</v>
      </c>
      <c r="C1634" s="1" t="s">
        <v>1480</v>
      </c>
      <c r="D1634" s="1" t="s">
        <v>1481</v>
      </c>
      <c r="E1634" s="1">
        <v>263163.86</v>
      </c>
      <c r="F1634" s="1">
        <v>2</v>
      </c>
    </row>
    <row r="1635" spans="1:6" x14ac:dyDescent="0.25">
      <c r="A1635" s="1" t="s">
        <v>4</v>
      </c>
      <c r="B1635" s="1" t="s">
        <v>5</v>
      </c>
      <c r="C1635" s="1" t="s">
        <v>1482</v>
      </c>
      <c r="D1635" s="1" t="s">
        <v>1483</v>
      </c>
      <c r="E1635" s="1">
        <v>1297179.48</v>
      </c>
      <c r="F1635" s="1">
        <v>2</v>
      </c>
    </row>
    <row r="1636" spans="1:6" x14ac:dyDescent="0.25">
      <c r="A1636" s="1" t="s">
        <v>4</v>
      </c>
      <c r="B1636" s="1" t="s">
        <v>5</v>
      </c>
      <c r="C1636" s="1" t="s">
        <v>1484</v>
      </c>
      <c r="D1636" s="1" t="s">
        <v>1485</v>
      </c>
      <c r="E1636" s="1">
        <v>26983714.079999998</v>
      </c>
      <c r="F1636" s="1">
        <v>2</v>
      </c>
    </row>
    <row r="1637" spans="1:6" x14ac:dyDescent="0.25">
      <c r="A1637" s="1" t="s">
        <v>4</v>
      </c>
      <c r="B1637" s="1" t="s">
        <v>5</v>
      </c>
      <c r="C1637" s="1" t="s">
        <v>1486</v>
      </c>
      <c r="D1637" s="1" t="s">
        <v>1487</v>
      </c>
      <c r="E1637" s="1">
        <v>-233833415.75</v>
      </c>
      <c r="F1637" s="1">
        <v>2</v>
      </c>
    </row>
    <row r="1638" spans="1:6" x14ac:dyDescent="0.25">
      <c r="A1638" s="1" t="s">
        <v>4</v>
      </c>
      <c r="B1638" s="1" t="s">
        <v>5</v>
      </c>
      <c r="C1638" s="1" t="s">
        <v>1488</v>
      </c>
      <c r="D1638" s="1" t="s">
        <v>1489</v>
      </c>
      <c r="E1638" s="1">
        <v>-95652.5</v>
      </c>
      <c r="F1638" s="1">
        <v>2</v>
      </c>
    </row>
    <row r="1639" spans="1:6" x14ac:dyDescent="0.25">
      <c r="A1639" s="1" t="s">
        <v>4</v>
      </c>
      <c r="B1639" s="1" t="s">
        <v>5</v>
      </c>
      <c r="C1639" s="1" t="s">
        <v>1490</v>
      </c>
      <c r="D1639" s="1" t="s">
        <v>1491</v>
      </c>
      <c r="E1639" s="1">
        <v>-3799801.65</v>
      </c>
      <c r="F1639" s="1">
        <v>2</v>
      </c>
    </row>
    <row r="1640" spans="1:6" x14ac:dyDescent="0.25">
      <c r="A1640" s="1" t="s">
        <v>4</v>
      </c>
      <c r="B1640" s="1" t="s">
        <v>5</v>
      </c>
      <c r="C1640" s="1" t="s">
        <v>1492</v>
      </c>
      <c r="D1640" s="1" t="s">
        <v>1493</v>
      </c>
      <c r="E1640" s="1">
        <v>-36244682.420000002</v>
      </c>
      <c r="F1640" s="1">
        <v>2</v>
      </c>
    </row>
    <row r="1641" spans="1:6" x14ac:dyDescent="0.25">
      <c r="A1641" s="1" t="s">
        <v>4</v>
      </c>
      <c r="B1641" s="1" t="s">
        <v>5</v>
      </c>
      <c r="C1641" s="1" t="s">
        <v>1494</v>
      </c>
      <c r="D1641" s="1" t="s">
        <v>1495</v>
      </c>
      <c r="E1641" s="1">
        <v>-194059.54</v>
      </c>
      <c r="F1641" s="1">
        <v>2</v>
      </c>
    </row>
    <row r="1642" spans="1:6" x14ac:dyDescent="0.25">
      <c r="A1642" s="1" t="s">
        <v>4</v>
      </c>
      <c r="B1642" s="1" t="s">
        <v>5</v>
      </c>
      <c r="C1642" s="1" t="s">
        <v>1496</v>
      </c>
      <c r="D1642" s="1" t="s">
        <v>1497</v>
      </c>
      <c r="E1642" s="1">
        <v>-10532100.300000001</v>
      </c>
      <c r="F1642" s="1">
        <v>2</v>
      </c>
    </row>
    <row r="1643" spans="1:6" x14ac:dyDescent="0.25">
      <c r="A1643" s="1" t="s">
        <v>4</v>
      </c>
      <c r="B1643" s="1" t="s">
        <v>5</v>
      </c>
      <c r="C1643" s="1" t="s">
        <v>1498</v>
      </c>
      <c r="D1643" s="1" t="s">
        <v>1499</v>
      </c>
      <c r="E1643" s="1">
        <v>-780241.74</v>
      </c>
      <c r="F1643" s="1">
        <v>2</v>
      </c>
    </row>
    <row r="1644" spans="1:6" x14ac:dyDescent="0.25">
      <c r="A1644" s="1" t="s">
        <v>4</v>
      </c>
      <c r="B1644" s="1" t="s">
        <v>5</v>
      </c>
      <c r="C1644" s="1" t="s">
        <v>1500</v>
      </c>
      <c r="D1644" s="1" t="s">
        <v>1501</v>
      </c>
      <c r="E1644" s="1">
        <v>-20148899.789999999</v>
      </c>
      <c r="F1644" s="1">
        <v>2</v>
      </c>
    </row>
    <row r="1645" spans="1:6" x14ac:dyDescent="0.25">
      <c r="A1645" s="1" t="s">
        <v>4</v>
      </c>
      <c r="B1645" s="1" t="s">
        <v>5</v>
      </c>
      <c r="C1645" s="1" t="s">
        <v>1502</v>
      </c>
      <c r="D1645" s="1" t="s">
        <v>1503</v>
      </c>
      <c r="E1645" s="1">
        <v>-158120.4</v>
      </c>
      <c r="F1645" s="1">
        <v>2</v>
      </c>
    </row>
    <row r="1646" spans="1:6" x14ac:dyDescent="0.25">
      <c r="A1646" s="1" t="s">
        <v>4</v>
      </c>
      <c r="B1646" s="1" t="s">
        <v>5</v>
      </c>
      <c r="C1646" s="1" t="s">
        <v>1504</v>
      </c>
      <c r="D1646" s="1" t="s">
        <v>1505</v>
      </c>
      <c r="E1646" s="1">
        <v>132129440.31</v>
      </c>
      <c r="F1646" s="1">
        <v>2</v>
      </c>
    </row>
    <row r="1647" spans="1:6" x14ac:dyDescent="0.25">
      <c r="A1647" s="1" t="s">
        <v>4</v>
      </c>
      <c r="B1647" s="1" t="s">
        <v>5</v>
      </c>
      <c r="C1647" s="1" t="s">
        <v>1506</v>
      </c>
      <c r="D1647" s="1" t="s">
        <v>1507</v>
      </c>
      <c r="E1647" s="1">
        <v>3799801.65</v>
      </c>
      <c r="F1647" s="1">
        <v>2</v>
      </c>
    </row>
    <row r="1648" spans="1:6" x14ac:dyDescent="0.25">
      <c r="A1648" s="1" t="s">
        <v>4</v>
      </c>
      <c r="B1648" s="1" t="s">
        <v>5</v>
      </c>
      <c r="C1648" s="1" t="s">
        <v>1508</v>
      </c>
      <c r="D1648" s="1" t="s">
        <v>1509</v>
      </c>
      <c r="E1648" s="1">
        <v>24204107.920000002</v>
      </c>
      <c r="F1648" s="1">
        <v>2</v>
      </c>
    </row>
    <row r="1649" spans="1:6" x14ac:dyDescent="0.25">
      <c r="A1649" s="1" t="s">
        <v>4</v>
      </c>
      <c r="B1649" s="1" t="s">
        <v>5</v>
      </c>
      <c r="C1649" s="1" t="s">
        <v>1510</v>
      </c>
      <c r="D1649" s="1" t="s">
        <v>1511</v>
      </c>
      <c r="E1649" s="1">
        <v>10532100.300000001</v>
      </c>
      <c r="F1649" s="1">
        <v>2</v>
      </c>
    </row>
    <row r="1650" spans="1:6" x14ac:dyDescent="0.25">
      <c r="A1650" s="1" t="s">
        <v>4</v>
      </c>
      <c r="B1650" s="1" t="s">
        <v>5</v>
      </c>
      <c r="C1650" s="1" t="s">
        <v>1512</v>
      </c>
      <c r="D1650" s="1" t="s">
        <v>1513</v>
      </c>
      <c r="E1650" s="1">
        <v>95652.5</v>
      </c>
      <c r="F1650" s="1">
        <v>2</v>
      </c>
    </row>
    <row r="1651" spans="1:6" x14ac:dyDescent="0.25">
      <c r="A1651" s="1" t="s">
        <v>4</v>
      </c>
      <c r="B1651" s="1" t="s">
        <v>5</v>
      </c>
      <c r="C1651" s="1" t="s">
        <v>1514</v>
      </c>
      <c r="D1651" s="1" t="s">
        <v>1515</v>
      </c>
      <c r="E1651" s="1">
        <v>18237729.829999998</v>
      </c>
      <c r="F1651" s="1">
        <v>2</v>
      </c>
    </row>
    <row r="1652" spans="1:6" x14ac:dyDescent="0.25">
      <c r="A1652" s="1" t="s">
        <v>4</v>
      </c>
      <c r="B1652" s="1" t="s">
        <v>5</v>
      </c>
      <c r="C1652" s="1" t="s">
        <v>1516</v>
      </c>
      <c r="D1652" s="1" t="s">
        <v>1517</v>
      </c>
      <c r="E1652" s="1">
        <v>14982.33</v>
      </c>
      <c r="F1652" s="1">
        <v>2</v>
      </c>
    </row>
    <row r="1653" spans="1:6" x14ac:dyDescent="0.25">
      <c r="A1653" s="1" t="s">
        <v>4</v>
      </c>
      <c r="B1653" s="1" t="s">
        <v>5</v>
      </c>
      <c r="C1653" s="1" t="s">
        <v>1518</v>
      </c>
      <c r="D1653" s="1" t="s">
        <v>1519</v>
      </c>
      <c r="E1653" s="1">
        <v>780241.74</v>
      </c>
      <c r="F1653" s="1">
        <v>2</v>
      </c>
    </row>
    <row r="1654" spans="1:6" x14ac:dyDescent="0.25">
      <c r="A1654" s="1" t="s">
        <v>4</v>
      </c>
      <c r="B1654" s="1" t="s">
        <v>5</v>
      </c>
      <c r="C1654" s="1" t="s">
        <v>1520</v>
      </c>
      <c r="D1654" s="1" t="s">
        <v>1521</v>
      </c>
      <c r="E1654" s="1">
        <v>158120.4</v>
      </c>
      <c r="F1654" s="1">
        <v>2</v>
      </c>
    </row>
    <row r="1655" spans="1:6" x14ac:dyDescent="0.25">
      <c r="A1655" s="1" t="s">
        <v>4</v>
      </c>
      <c r="B1655" s="1" t="s">
        <v>5</v>
      </c>
      <c r="C1655" s="1" t="s">
        <v>1522</v>
      </c>
      <c r="D1655" s="1" t="s">
        <v>1523</v>
      </c>
      <c r="E1655" s="1">
        <v>0</v>
      </c>
      <c r="F1655" s="1">
        <v>2</v>
      </c>
    </row>
    <row r="1656" spans="1:6" x14ac:dyDescent="0.25">
      <c r="A1656" s="1" t="s">
        <v>4</v>
      </c>
      <c r="B1656" s="1" t="s">
        <v>5</v>
      </c>
      <c r="C1656" s="1" t="s">
        <v>1524</v>
      </c>
      <c r="D1656" s="1" t="s">
        <v>1525</v>
      </c>
      <c r="E1656" s="1">
        <v>0</v>
      </c>
      <c r="F1656" s="1">
        <v>2</v>
      </c>
    </row>
    <row r="1657" spans="1:6" x14ac:dyDescent="0.25">
      <c r="A1657" s="1" t="s">
        <v>4</v>
      </c>
      <c r="B1657" s="1" t="s">
        <v>5</v>
      </c>
      <c r="C1657" s="1" t="s">
        <v>1526</v>
      </c>
      <c r="D1657" s="1" t="s">
        <v>1527</v>
      </c>
      <c r="E1657" s="1">
        <v>-7628702.2300000004</v>
      </c>
      <c r="F1657" s="1">
        <v>2</v>
      </c>
    </row>
    <row r="1658" spans="1:6" x14ac:dyDescent="0.25">
      <c r="A1658" s="1" t="s">
        <v>4</v>
      </c>
      <c r="B1658" s="1" t="s">
        <v>5</v>
      </c>
      <c r="C1658" s="1" t="s">
        <v>1528</v>
      </c>
      <c r="D1658" s="1" t="s">
        <v>1529</v>
      </c>
      <c r="E1658" s="1">
        <v>-4999615.03</v>
      </c>
      <c r="F1658" s="1">
        <v>2</v>
      </c>
    </row>
    <row r="1659" spans="1:6" x14ac:dyDescent="0.25">
      <c r="A1659" s="1" t="s">
        <v>4</v>
      </c>
      <c r="B1659" s="1" t="s">
        <v>5</v>
      </c>
      <c r="C1659" s="1" t="s">
        <v>1530</v>
      </c>
      <c r="D1659" s="1" t="s">
        <v>1531</v>
      </c>
      <c r="E1659" s="1">
        <v>0</v>
      </c>
      <c r="F1659" s="1">
        <v>2</v>
      </c>
    </row>
    <row r="1660" spans="1:6" x14ac:dyDescent="0.25">
      <c r="A1660" s="1" t="s">
        <v>4</v>
      </c>
      <c r="B1660" s="1" t="s">
        <v>5</v>
      </c>
      <c r="C1660" s="1" t="s">
        <v>1532</v>
      </c>
      <c r="D1660" s="1" t="s">
        <v>1533</v>
      </c>
      <c r="E1660" s="1">
        <v>-5749706</v>
      </c>
      <c r="F1660" s="1">
        <v>2</v>
      </c>
    </row>
    <row r="1661" spans="1:6" x14ac:dyDescent="0.25">
      <c r="A1661" s="1" t="s">
        <v>4</v>
      </c>
      <c r="B1661" s="1" t="s">
        <v>5</v>
      </c>
      <c r="C1661" s="1" t="s">
        <v>1534</v>
      </c>
      <c r="D1661" s="1" t="s">
        <v>1535</v>
      </c>
      <c r="E1661" s="1">
        <v>380627.35</v>
      </c>
      <c r="F1661" s="1">
        <v>2</v>
      </c>
    </row>
    <row r="1662" spans="1:6" x14ac:dyDescent="0.25">
      <c r="A1662" s="1" t="s">
        <v>4</v>
      </c>
      <c r="B1662" s="1" t="s">
        <v>5</v>
      </c>
      <c r="C1662" s="1" t="s">
        <v>1536</v>
      </c>
      <c r="D1662" s="1" t="s">
        <v>1537</v>
      </c>
      <c r="E1662" s="1">
        <v>-24000</v>
      </c>
      <c r="F1662" s="1">
        <v>2</v>
      </c>
    </row>
    <row r="1663" spans="1:6" x14ac:dyDescent="0.25">
      <c r="A1663" s="1" t="s">
        <v>4</v>
      </c>
      <c r="B1663" s="1" t="s">
        <v>5</v>
      </c>
      <c r="C1663" s="1" t="s">
        <v>1538</v>
      </c>
      <c r="D1663" s="1" t="s">
        <v>1539</v>
      </c>
      <c r="E1663" s="1">
        <v>-33388.53</v>
      </c>
      <c r="F1663" s="1">
        <v>2</v>
      </c>
    </row>
    <row r="1664" spans="1:6" x14ac:dyDescent="0.25">
      <c r="A1664" s="1" t="s">
        <v>4</v>
      </c>
      <c r="B1664" s="1" t="s">
        <v>5</v>
      </c>
      <c r="C1664" s="1" t="s">
        <v>1540</v>
      </c>
      <c r="D1664" s="1" t="s">
        <v>1541</v>
      </c>
      <c r="E1664" s="1">
        <v>-101486.63</v>
      </c>
      <c r="F1664" s="1">
        <v>2</v>
      </c>
    </row>
    <row r="1665" spans="1:6" x14ac:dyDescent="0.25">
      <c r="A1665" s="1" t="s">
        <v>4</v>
      </c>
      <c r="B1665" s="1" t="s">
        <v>5</v>
      </c>
      <c r="C1665" s="1" t="s">
        <v>1542</v>
      </c>
      <c r="D1665" s="1" t="s">
        <v>1543</v>
      </c>
      <c r="E1665" s="1">
        <v>-20000</v>
      </c>
      <c r="F1665" s="1">
        <v>2</v>
      </c>
    </row>
    <row r="1666" spans="1:6" x14ac:dyDescent="0.25">
      <c r="A1666" s="1" t="s">
        <v>4</v>
      </c>
      <c r="B1666" s="1" t="s">
        <v>5</v>
      </c>
      <c r="C1666" s="1" t="s">
        <v>1544</v>
      </c>
      <c r="D1666" s="1" t="s">
        <v>1545</v>
      </c>
      <c r="E1666" s="1">
        <v>-4915100.75</v>
      </c>
      <c r="F1666" s="1">
        <v>2</v>
      </c>
    </row>
    <row r="1667" spans="1:6" x14ac:dyDescent="0.25">
      <c r="A1667" s="1" t="s">
        <v>4</v>
      </c>
      <c r="B1667" s="1" t="s">
        <v>5</v>
      </c>
      <c r="C1667" s="1" t="s">
        <v>1546</v>
      </c>
      <c r="D1667" s="1" t="s">
        <v>1547</v>
      </c>
      <c r="E1667" s="1">
        <v>-449904224.92000002</v>
      </c>
      <c r="F1667" s="1">
        <v>2</v>
      </c>
    </row>
    <row r="1668" spans="1:6" x14ac:dyDescent="0.25">
      <c r="A1668" s="1" t="s">
        <v>4</v>
      </c>
      <c r="B1668" s="1" t="s">
        <v>5</v>
      </c>
      <c r="C1668" s="1" t="s">
        <v>1548</v>
      </c>
      <c r="D1668" s="1" t="s">
        <v>1549</v>
      </c>
      <c r="E1668" s="1">
        <v>-209718767.19</v>
      </c>
      <c r="F1668" s="1">
        <v>2</v>
      </c>
    </row>
    <row r="1669" spans="1:6" x14ac:dyDescent="0.25">
      <c r="A1669" s="1" t="s">
        <v>4</v>
      </c>
      <c r="B1669" s="1" t="s">
        <v>5</v>
      </c>
      <c r="C1669" s="1" t="s">
        <v>1550</v>
      </c>
      <c r="D1669" s="1" t="s">
        <v>1551</v>
      </c>
      <c r="E1669" s="1">
        <v>6880.06</v>
      </c>
      <c r="F1669" s="1">
        <v>2</v>
      </c>
    </row>
    <row r="1670" spans="1:6" x14ac:dyDescent="0.25">
      <c r="A1670" s="1" t="s">
        <v>4</v>
      </c>
      <c r="B1670" s="1" t="s">
        <v>5</v>
      </c>
      <c r="C1670" s="1" t="s">
        <v>1552</v>
      </c>
      <c r="D1670" s="1" t="s">
        <v>1553</v>
      </c>
      <c r="E1670" s="1">
        <v>4188234.08</v>
      </c>
      <c r="F1670" s="1">
        <v>2</v>
      </c>
    </row>
    <row r="1671" spans="1:6" x14ac:dyDescent="0.25">
      <c r="A1671" s="1" t="s">
        <v>4</v>
      </c>
      <c r="B1671" s="1" t="s">
        <v>5</v>
      </c>
      <c r="C1671" s="1" t="s">
        <v>1554</v>
      </c>
      <c r="D1671" s="1" t="s">
        <v>1555</v>
      </c>
      <c r="E1671" s="1">
        <v>-293561404.88999999</v>
      </c>
      <c r="F1671" s="1">
        <v>2</v>
      </c>
    </row>
    <row r="1672" spans="1:6" x14ac:dyDescent="0.25">
      <c r="A1672" s="1" t="s">
        <v>4</v>
      </c>
      <c r="B1672" s="1" t="s">
        <v>5</v>
      </c>
      <c r="C1672" s="1" t="s">
        <v>1556</v>
      </c>
      <c r="D1672" s="1" t="s">
        <v>1557</v>
      </c>
      <c r="E1672" s="1">
        <v>-2914607.47</v>
      </c>
      <c r="F1672" s="1">
        <v>2</v>
      </c>
    </row>
    <row r="1673" spans="1:6" x14ac:dyDescent="0.25">
      <c r="A1673" s="1" t="s">
        <v>4</v>
      </c>
      <c r="B1673" s="1" t="s">
        <v>5</v>
      </c>
      <c r="C1673" s="1" t="s">
        <v>1558</v>
      </c>
      <c r="D1673" s="1" t="s">
        <v>1559</v>
      </c>
      <c r="E1673" s="1">
        <v>-3698477.62</v>
      </c>
      <c r="F1673" s="1">
        <v>2</v>
      </c>
    </row>
    <row r="1674" spans="1:6" x14ac:dyDescent="0.25">
      <c r="A1674" s="1" t="s">
        <v>4</v>
      </c>
      <c r="B1674" s="1" t="s">
        <v>5</v>
      </c>
      <c r="C1674" s="1" t="s">
        <v>1560</v>
      </c>
      <c r="D1674" s="1" t="s">
        <v>1561</v>
      </c>
      <c r="E1674" s="1">
        <v>227648901.40000001</v>
      </c>
      <c r="F1674" s="1">
        <v>2</v>
      </c>
    </row>
    <row r="1675" spans="1:6" x14ac:dyDescent="0.25">
      <c r="A1675" s="1" t="s">
        <v>4</v>
      </c>
      <c r="B1675" s="1" t="s">
        <v>5</v>
      </c>
      <c r="C1675" s="1" t="s">
        <v>1562</v>
      </c>
      <c r="D1675" s="1" t="s">
        <v>1563</v>
      </c>
      <c r="E1675" s="1">
        <v>293561404.88999999</v>
      </c>
      <c r="F1675" s="1">
        <v>2</v>
      </c>
    </row>
    <row r="1676" spans="1:6" x14ac:dyDescent="0.25">
      <c r="A1676" s="1" t="s">
        <v>4</v>
      </c>
      <c r="B1676" s="1" t="s">
        <v>5</v>
      </c>
      <c r="C1676" s="1" t="s">
        <v>1564</v>
      </c>
      <c r="D1676" s="1" t="s">
        <v>1565</v>
      </c>
      <c r="E1676" s="1">
        <v>-1649863.59</v>
      </c>
      <c r="F1676" s="1">
        <v>2</v>
      </c>
    </row>
    <row r="1677" spans="1:6" x14ac:dyDescent="0.25">
      <c r="A1677" s="1" t="s">
        <v>4</v>
      </c>
      <c r="B1677" s="1" t="s">
        <v>5</v>
      </c>
      <c r="C1677" s="1" t="s">
        <v>1566</v>
      </c>
      <c r="D1677" s="1" t="s">
        <v>1567</v>
      </c>
      <c r="E1677" s="1">
        <v>-312751.98</v>
      </c>
      <c r="F1677" s="1">
        <v>2</v>
      </c>
    </row>
    <row r="1678" spans="1:6" x14ac:dyDescent="0.25">
      <c r="A1678" s="1" t="s">
        <v>4</v>
      </c>
      <c r="B1678" s="1" t="s">
        <v>5</v>
      </c>
      <c r="C1678" s="1" t="s">
        <v>1568</v>
      </c>
      <c r="D1678" s="1" t="s">
        <v>1569</v>
      </c>
      <c r="E1678" s="1">
        <v>-529277865.91000003</v>
      </c>
      <c r="F1678" s="1">
        <v>2</v>
      </c>
    </row>
    <row r="1679" spans="1:6" x14ac:dyDescent="0.25">
      <c r="A1679" s="1" t="s">
        <v>4</v>
      </c>
      <c r="B1679" s="1" t="s">
        <v>5</v>
      </c>
      <c r="C1679" s="1" t="s">
        <v>1570</v>
      </c>
      <c r="D1679" s="1" t="s">
        <v>1571</v>
      </c>
      <c r="E1679" s="1">
        <v>2562211.71</v>
      </c>
      <c r="F1679" s="1">
        <v>2</v>
      </c>
    </row>
    <row r="1680" spans="1:6" x14ac:dyDescent="0.25">
      <c r="A1680" s="1" t="s">
        <v>4</v>
      </c>
      <c r="B1680" s="1" t="s">
        <v>5</v>
      </c>
      <c r="C1680" s="1" t="s">
        <v>1572</v>
      </c>
      <c r="D1680" s="1" t="s">
        <v>1573</v>
      </c>
      <c r="E1680" s="1">
        <v>8436924.7599999998</v>
      </c>
      <c r="F1680" s="1">
        <v>2</v>
      </c>
    </row>
    <row r="1681" spans="1:6" x14ac:dyDescent="0.25">
      <c r="A1681" s="1" t="s">
        <v>4</v>
      </c>
      <c r="B1681" s="1" t="s">
        <v>5</v>
      </c>
      <c r="C1681" s="1" t="s">
        <v>1574</v>
      </c>
      <c r="D1681" s="1" t="s">
        <v>1575</v>
      </c>
      <c r="E1681" s="1">
        <v>933350.75</v>
      </c>
      <c r="F1681" s="1">
        <v>2</v>
      </c>
    </row>
    <row r="1682" spans="1:6" x14ac:dyDescent="0.25">
      <c r="A1682" s="1" t="s">
        <v>4</v>
      </c>
      <c r="B1682" s="1" t="s">
        <v>5</v>
      </c>
      <c r="C1682" s="1" t="s">
        <v>1576</v>
      </c>
      <c r="D1682" s="1" t="s">
        <v>1577</v>
      </c>
      <c r="E1682" s="1">
        <v>-36350095.390000001</v>
      </c>
      <c r="F1682" s="1">
        <v>2</v>
      </c>
    </row>
    <row r="1683" spans="1:6" x14ac:dyDescent="0.25">
      <c r="A1683" s="1" t="s">
        <v>4</v>
      </c>
      <c r="B1683" s="1" t="s">
        <v>5</v>
      </c>
      <c r="C1683" s="1" t="s">
        <v>1578</v>
      </c>
      <c r="D1683" s="1" t="s">
        <v>1579</v>
      </c>
      <c r="E1683" s="1">
        <v>11272536.48</v>
      </c>
      <c r="F1683" s="1">
        <v>2</v>
      </c>
    </row>
    <row r="1684" spans="1:6" ht="13" thickBot="1" x14ac:dyDescent="0.3">
      <c r="A1684" s="1" t="s">
        <v>4</v>
      </c>
      <c r="B1684" s="1" t="s">
        <v>5</v>
      </c>
      <c r="C1684" s="1" t="s">
        <v>1580</v>
      </c>
      <c r="D1684" s="1" t="s">
        <v>1581</v>
      </c>
      <c r="E1684" s="1">
        <v>-0.67</v>
      </c>
      <c r="F1684" s="1">
        <v>2</v>
      </c>
    </row>
    <row r="1685" spans="1:6" ht="15" thickBot="1" x14ac:dyDescent="0.3">
      <c r="A1685" s="2" t="s">
        <v>4</v>
      </c>
      <c r="B1685" s="2" t="s">
        <v>5</v>
      </c>
      <c r="C1685" s="2" t="s">
        <v>6</v>
      </c>
      <c r="D1685" s="2" t="s">
        <v>7</v>
      </c>
      <c r="E1685" s="4">
        <v>251889.85</v>
      </c>
      <c r="F1685" s="1">
        <v>3</v>
      </c>
    </row>
    <row r="1686" spans="1:6" ht="15" thickBot="1" x14ac:dyDescent="0.3">
      <c r="A1686" s="2" t="s">
        <v>4</v>
      </c>
      <c r="B1686" s="2" t="s">
        <v>5</v>
      </c>
      <c r="C1686" s="2" t="s">
        <v>8</v>
      </c>
      <c r="D1686" s="2" t="s">
        <v>9</v>
      </c>
      <c r="E1686" s="4">
        <v>150635.14000000001</v>
      </c>
      <c r="F1686" s="1">
        <v>3</v>
      </c>
    </row>
    <row r="1687" spans="1:6" ht="15" thickBot="1" x14ac:dyDescent="0.3">
      <c r="A1687" s="2" t="s">
        <v>4</v>
      </c>
      <c r="B1687" s="2" t="s">
        <v>5</v>
      </c>
      <c r="C1687" s="2" t="s">
        <v>10</v>
      </c>
      <c r="D1687" s="2" t="s">
        <v>11</v>
      </c>
      <c r="E1687" s="4">
        <v>0</v>
      </c>
      <c r="F1687" s="1">
        <v>3</v>
      </c>
    </row>
    <row r="1688" spans="1:6" ht="15" thickBot="1" x14ac:dyDescent="0.3">
      <c r="A1688" s="2" t="s">
        <v>4</v>
      </c>
      <c r="B1688" s="2" t="s">
        <v>5</v>
      </c>
      <c r="C1688" s="2" t="s">
        <v>12</v>
      </c>
      <c r="D1688" s="2" t="s">
        <v>13</v>
      </c>
      <c r="E1688" s="4">
        <v>0</v>
      </c>
      <c r="F1688" s="1">
        <v>3</v>
      </c>
    </row>
    <row r="1689" spans="1:6" ht="15" thickBot="1" x14ac:dyDescent="0.3">
      <c r="A1689" s="2" t="s">
        <v>4</v>
      </c>
      <c r="B1689" s="2" t="s">
        <v>5</v>
      </c>
      <c r="C1689" s="2" t="s">
        <v>14</v>
      </c>
      <c r="D1689" s="2" t="s">
        <v>15</v>
      </c>
      <c r="E1689" s="4">
        <v>0</v>
      </c>
      <c r="F1689" s="1">
        <v>3</v>
      </c>
    </row>
    <row r="1690" spans="1:6" ht="15" thickBot="1" x14ac:dyDescent="0.3">
      <c r="A1690" s="2" t="s">
        <v>4</v>
      </c>
      <c r="B1690" s="2" t="s">
        <v>5</v>
      </c>
      <c r="C1690" s="2" t="s">
        <v>16</v>
      </c>
      <c r="D1690" s="2" t="s">
        <v>17</v>
      </c>
      <c r="E1690" s="4">
        <v>0</v>
      </c>
      <c r="F1690" s="1">
        <v>3</v>
      </c>
    </row>
    <row r="1691" spans="1:6" ht="15" thickBot="1" x14ac:dyDescent="0.3">
      <c r="A1691" s="2" t="s">
        <v>4</v>
      </c>
      <c r="B1691" s="2" t="s">
        <v>5</v>
      </c>
      <c r="C1691" s="2" t="s">
        <v>18</v>
      </c>
      <c r="D1691" s="2" t="s">
        <v>19</v>
      </c>
      <c r="E1691" s="4">
        <v>1634736.12</v>
      </c>
      <c r="F1691" s="1">
        <v>3</v>
      </c>
    </row>
    <row r="1692" spans="1:6" ht="15" thickBot="1" x14ac:dyDescent="0.3">
      <c r="A1692" s="2" t="s">
        <v>4</v>
      </c>
      <c r="B1692" s="2" t="s">
        <v>5</v>
      </c>
      <c r="C1692" s="2" t="s">
        <v>20</v>
      </c>
      <c r="D1692" s="2" t="s">
        <v>21</v>
      </c>
      <c r="E1692" s="4">
        <v>0</v>
      </c>
      <c r="F1692" s="1">
        <v>3</v>
      </c>
    </row>
    <row r="1693" spans="1:6" ht="15" thickBot="1" x14ac:dyDescent="0.3">
      <c r="A1693" s="2" t="s">
        <v>4</v>
      </c>
      <c r="B1693" s="2" t="s">
        <v>5</v>
      </c>
      <c r="C1693" s="2" t="s">
        <v>22</v>
      </c>
      <c r="D1693" s="2" t="s">
        <v>23</v>
      </c>
      <c r="E1693" s="4">
        <v>0</v>
      </c>
      <c r="F1693" s="1">
        <v>3</v>
      </c>
    </row>
    <row r="1694" spans="1:6" ht="15" thickBot="1" x14ac:dyDescent="0.3">
      <c r="A1694" s="2" t="s">
        <v>4</v>
      </c>
      <c r="B1694" s="2" t="s">
        <v>5</v>
      </c>
      <c r="C1694" s="2" t="s">
        <v>24</v>
      </c>
      <c r="D1694" s="2" t="s">
        <v>25</v>
      </c>
      <c r="E1694" s="4">
        <v>40.26</v>
      </c>
      <c r="F1694" s="1">
        <v>3</v>
      </c>
    </row>
    <row r="1695" spans="1:6" ht="15" thickBot="1" x14ac:dyDescent="0.3">
      <c r="A1695" s="2" t="s">
        <v>4</v>
      </c>
      <c r="B1695" s="2" t="s">
        <v>5</v>
      </c>
      <c r="C1695" s="2" t="s">
        <v>26</v>
      </c>
      <c r="D1695" s="2" t="s">
        <v>27</v>
      </c>
      <c r="E1695" s="4">
        <v>-1232998.31</v>
      </c>
      <c r="F1695" s="1">
        <v>3</v>
      </c>
    </row>
    <row r="1696" spans="1:6" ht="15" thickBot="1" x14ac:dyDescent="0.3">
      <c r="A1696" s="2" t="s">
        <v>4</v>
      </c>
      <c r="B1696" s="2" t="s">
        <v>5</v>
      </c>
      <c r="C1696" s="2" t="s">
        <v>28</v>
      </c>
      <c r="D1696" s="2" t="s">
        <v>29</v>
      </c>
      <c r="E1696" s="4">
        <v>-1235384.48</v>
      </c>
      <c r="F1696" s="1">
        <v>3</v>
      </c>
    </row>
    <row r="1697" spans="1:6" ht="15" thickBot="1" x14ac:dyDescent="0.3">
      <c r="A1697" s="2" t="s">
        <v>4</v>
      </c>
      <c r="B1697" s="2" t="s">
        <v>5</v>
      </c>
      <c r="C1697" s="2" t="s">
        <v>30</v>
      </c>
      <c r="D1697" s="2" t="s">
        <v>31</v>
      </c>
      <c r="E1697" s="4">
        <v>228824.84</v>
      </c>
      <c r="F1697" s="1">
        <v>3</v>
      </c>
    </row>
    <row r="1698" spans="1:6" ht="15" thickBot="1" x14ac:dyDescent="0.3">
      <c r="A1698" s="2" t="s">
        <v>4</v>
      </c>
      <c r="B1698" s="2" t="s">
        <v>5</v>
      </c>
      <c r="C1698" s="2" t="s">
        <v>32</v>
      </c>
      <c r="D1698" s="2" t="s">
        <v>33</v>
      </c>
      <c r="E1698" s="4">
        <v>236.79</v>
      </c>
      <c r="F1698" s="1">
        <v>3</v>
      </c>
    </row>
    <row r="1699" spans="1:6" ht="15" thickBot="1" x14ac:dyDescent="0.3">
      <c r="A1699" s="2" t="s">
        <v>4</v>
      </c>
      <c r="B1699" s="2" t="s">
        <v>5</v>
      </c>
      <c r="C1699" s="2" t="s">
        <v>34</v>
      </c>
      <c r="D1699" s="2" t="s">
        <v>35</v>
      </c>
      <c r="E1699" s="4">
        <v>-584775.69999999995</v>
      </c>
      <c r="F1699" s="1">
        <v>3</v>
      </c>
    </row>
    <row r="1700" spans="1:6" ht="15" thickBot="1" x14ac:dyDescent="0.3">
      <c r="A1700" s="2" t="s">
        <v>4</v>
      </c>
      <c r="B1700" s="2" t="s">
        <v>5</v>
      </c>
      <c r="C1700" s="2" t="s">
        <v>36</v>
      </c>
      <c r="D1700" s="2" t="s">
        <v>37</v>
      </c>
      <c r="E1700" s="4">
        <v>-525469.84</v>
      </c>
      <c r="F1700" s="1">
        <v>3</v>
      </c>
    </row>
    <row r="1701" spans="1:6" ht="15" thickBot="1" x14ac:dyDescent="0.3">
      <c r="A1701" s="2" t="s">
        <v>4</v>
      </c>
      <c r="B1701" s="2" t="s">
        <v>5</v>
      </c>
      <c r="C1701" s="2" t="s">
        <v>38</v>
      </c>
      <c r="D1701" s="2" t="s">
        <v>39</v>
      </c>
      <c r="E1701" s="4">
        <v>16808.259999999998</v>
      </c>
      <c r="F1701" s="1">
        <v>3</v>
      </c>
    </row>
    <row r="1702" spans="1:6" ht="15" thickBot="1" x14ac:dyDescent="0.3">
      <c r="A1702" s="2" t="s">
        <v>4</v>
      </c>
      <c r="B1702" s="2" t="s">
        <v>5</v>
      </c>
      <c r="C1702" s="2" t="s">
        <v>40</v>
      </c>
      <c r="D1702" s="2" t="s">
        <v>41</v>
      </c>
      <c r="E1702" s="4">
        <v>1987391.05</v>
      </c>
      <c r="F1702" s="1">
        <v>3</v>
      </c>
    </row>
    <row r="1703" spans="1:6" ht="15" thickBot="1" x14ac:dyDescent="0.3">
      <c r="A1703" s="2" t="s">
        <v>4</v>
      </c>
      <c r="B1703" s="2" t="s">
        <v>5</v>
      </c>
      <c r="C1703" s="2" t="s">
        <v>42</v>
      </c>
      <c r="D1703" s="2" t="s">
        <v>43</v>
      </c>
      <c r="E1703" s="4">
        <v>4904639.3499999996</v>
      </c>
      <c r="F1703" s="1">
        <v>3</v>
      </c>
    </row>
    <row r="1704" spans="1:6" ht="15" thickBot="1" x14ac:dyDescent="0.3">
      <c r="A1704" s="2" t="s">
        <v>4</v>
      </c>
      <c r="B1704" s="2" t="s">
        <v>5</v>
      </c>
      <c r="C1704" s="2" t="s">
        <v>44</v>
      </c>
      <c r="D1704" s="2" t="s">
        <v>45</v>
      </c>
      <c r="E1704" s="4">
        <v>348763.2</v>
      </c>
      <c r="F1704" s="1">
        <v>3</v>
      </c>
    </row>
    <row r="1705" spans="1:6" ht="15" thickBot="1" x14ac:dyDescent="0.3">
      <c r="A1705" s="2" t="s">
        <v>4</v>
      </c>
      <c r="B1705" s="2" t="s">
        <v>5</v>
      </c>
      <c r="C1705" s="2" t="s">
        <v>46</v>
      </c>
      <c r="D1705" s="2" t="s">
        <v>47</v>
      </c>
      <c r="E1705" s="4">
        <v>3622593.93</v>
      </c>
      <c r="F1705" s="1">
        <v>3</v>
      </c>
    </row>
    <row r="1706" spans="1:6" ht="15" thickBot="1" x14ac:dyDescent="0.3">
      <c r="A1706" s="2" t="s">
        <v>4</v>
      </c>
      <c r="B1706" s="2" t="s">
        <v>5</v>
      </c>
      <c r="C1706" s="2" t="s">
        <v>48</v>
      </c>
      <c r="D1706" s="2" t="s">
        <v>49</v>
      </c>
      <c r="E1706" s="4">
        <v>455</v>
      </c>
      <c r="F1706" s="1">
        <v>3</v>
      </c>
    </row>
    <row r="1707" spans="1:6" ht="15" thickBot="1" x14ac:dyDescent="0.3">
      <c r="A1707" s="2" t="s">
        <v>4</v>
      </c>
      <c r="B1707" s="2" t="s">
        <v>5</v>
      </c>
      <c r="C1707" s="2" t="s">
        <v>50</v>
      </c>
      <c r="D1707" s="2" t="s">
        <v>51</v>
      </c>
      <c r="E1707" s="4">
        <v>300</v>
      </c>
      <c r="F1707" s="1">
        <v>3</v>
      </c>
    </row>
    <row r="1708" spans="1:6" ht="15" thickBot="1" x14ac:dyDescent="0.3">
      <c r="A1708" s="2" t="s">
        <v>4</v>
      </c>
      <c r="B1708" s="2" t="s">
        <v>5</v>
      </c>
      <c r="C1708" s="2" t="s">
        <v>52</v>
      </c>
      <c r="D1708" s="2" t="s">
        <v>53</v>
      </c>
      <c r="E1708" s="4">
        <v>25000</v>
      </c>
      <c r="F1708" s="1">
        <v>3</v>
      </c>
    </row>
    <row r="1709" spans="1:6" ht="15" thickBot="1" x14ac:dyDescent="0.3">
      <c r="A1709" s="2" t="s">
        <v>4</v>
      </c>
      <c r="B1709" s="2" t="s">
        <v>5</v>
      </c>
      <c r="C1709" s="2" t="s">
        <v>54</v>
      </c>
      <c r="D1709" s="2" t="s">
        <v>55</v>
      </c>
      <c r="E1709" s="4">
        <v>1900</v>
      </c>
      <c r="F1709" s="1">
        <v>3</v>
      </c>
    </row>
    <row r="1710" spans="1:6" ht="15" thickBot="1" x14ac:dyDescent="0.3">
      <c r="A1710" s="2" t="s">
        <v>4</v>
      </c>
      <c r="B1710" s="2" t="s">
        <v>5</v>
      </c>
      <c r="C1710" s="2" t="s">
        <v>56</v>
      </c>
      <c r="D1710" s="2" t="s">
        <v>55</v>
      </c>
      <c r="E1710" s="4">
        <v>3000</v>
      </c>
      <c r="F1710" s="1">
        <v>3</v>
      </c>
    </row>
    <row r="1711" spans="1:6" ht="15" thickBot="1" x14ac:dyDescent="0.3">
      <c r="A1711" s="2" t="s">
        <v>4</v>
      </c>
      <c r="B1711" s="2" t="s">
        <v>5</v>
      </c>
      <c r="C1711" s="2" t="s">
        <v>57</v>
      </c>
      <c r="D1711" s="2" t="s">
        <v>58</v>
      </c>
      <c r="E1711" s="4">
        <v>5000</v>
      </c>
      <c r="F1711" s="1">
        <v>3</v>
      </c>
    </row>
    <row r="1712" spans="1:6" ht="15" thickBot="1" x14ac:dyDescent="0.3">
      <c r="A1712" s="2" t="s">
        <v>4</v>
      </c>
      <c r="B1712" s="2" t="s">
        <v>5</v>
      </c>
      <c r="C1712" s="2" t="s">
        <v>59</v>
      </c>
      <c r="D1712" s="2" t="s">
        <v>60</v>
      </c>
      <c r="E1712" s="4">
        <v>169000</v>
      </c>
      <c r="F1712" s="1">
        <v>3</v>
      </c>
    </row>
    <row r="1713" spans="1:6" ht="15" thickBot="1" x14ac:dyDescent="0.3">
      <c r="A1713" s="2" t="s">
        <v>4</v>
      </c>
      <c r="B1713" s="2" t="s">
        <v>5</v>
      </c>
      <c r="C1713" s="2" t="s">
        <v>61</v>
      </c>
      <c r="D1713" s="2" t="s">
        <v>62</v>
      </c>
      <c r="E1713" s="4">
        <v>55160970.140000001</v>
      </c>
      <c r="F1713" s="1">
        <v>3</v>
      </c>
    </row>
    <row r="1714" spans="1:6" ht="15" thickBot="1" x14ac:dyDescent="0.3">
      <c r="A1714" s="2" t="s">
        <v>4</v>
      </c>
      <c r="B1714" s="2" t="s">
        <v>5</v>
      </c>
      <c r="C1714" s="2" t="s">
        <v>63</v>
      </c>
      <c r="D1714" s="2" t="s">
        <v>64</v>
      </c>
      <c r="E1714" s="4">
        <v>-92884.25</v>
      </c>
      <c r="F1714" s="1">
        <v>3</v>
      </c>
    </row>
    <row r="1715" spans="1:6" ht="15" thickBot="1" x14ac:dyDescent="0.3">
      <c r="A1715" s="2" t="s">
        <v>4</v>
      </c>
      <c r="B1715" s="2" t="s">
        <v>5</v>
      </c>
      <c r="C1715" s="2" t="s">
        <v>65</v>
      </c>
      <c r="D1715" s="2" t="s">
        <v>66</v>
      </c>
      <c r="E1715" s="4">
        <v>8784390.8100000005</v>
      </c>
      <c r="F1715" s="1">
        <v>3</v>
      </c>
    </row>
    <row r="1716" spans="1:6" ht="15" thickBot="1" x14ac:dyDescent="0.3">
      <c r="A1716" s="2" t="s">
        <v>4</v>
      </c>
      <c r="B1716" s="2" t="s">
        <v>5</v>
      </c>
      <c r="C1716" s="2" t="s">
        <v>67</v>
      </c>
      <c r="D1716" s="2" t="s">
        <v>68</v>
      </c>
      <c r="E1716" s="4">
        <v>21670309.52</v>
      </c>
      <c r="F1716" s="1">
        <v>3</v>
      </c>
    </row>
    <row r="1717" spans="1:6" ht="15" thickBot="1" x14ac:dyDescent="0.3">
      <c r="A1717" s="2" t="s">
        <v>4</v>
      </c>
      <c r="B1717" s="2" t="s">
        <v>5</v>
      </c>
      <c r="C1717" s="2" t="s">
        <v>69</v>
      </c>
      <c r="D1717" s="2" t="s">
        <v>70</v>
      </c>
      <c r="E1717" s="4">
        <v>2561068.2599999998</v>
      </c>
      <c r="F1717" s="1">
        <v>3</v>
      </c>
    </row>
    <row r="1718" spans="1:6" ht="15" thickBot="1" x14ac:dyDescent="0.3">
      <c r="A1718" s="2" t="s">
        <v>4</v>
      </c>
      <c r="B1718" s="2" t="s">
        <v>5</v>
      </c>
      <c r="C1718" s="2" t="s">
        <v>71</v>
      </c>
      <c r="D1718" s="2" t="s">
        <v>72</v>
      </c>
      <c r="E1718" s="4">
        <v>1361659.11</v>
      </c>
      <c r="F1718" s="1">
        <v>3</v>
      </c>
    </row>
    <row r="1719" spans="1:6" ht="15" thickBot="1" x14ac:dyDescent="0.3">
      <c r="A1719" s="2" t="s">
        <v>4</v>
      </c>
      <c r="B1719" s="2" t="s">
        <v>5</v>
      </c>
      <c r="C1719" s="2" t="s">
        <v>73</v>
      </c>
      <c r="D1719" s="2" t="s">
        <v>74</v>
      </c>
      <c r="E1719" s="4">
        <v>3739723.87</v>
      </c>
      <c r="F1719" s="1">
        <v>3</v>
      </c>
    </row>
    <row r="1720" spans="1:6" ht="15" thickBot="1" x14ac:dyDescent="0.3">
      <c r="A1720" s="2" t="s">
        <v>4</v>
      </c>
      <c r="B1720" s="2" t="s">
        <v>5</v>
      </c>
      <c r="C1720" s="2" t="s">
        <v>75</v>
      </c>
      <c r="D1720" s="2" t="s">
        <v>76</v>
      </c>
      <c r="E1720" s="4">
        <v>752019.36</v>
      </c>
      <c r="F1720" s="1">
        <v>3</v>
      </c>
    </row>
    <row r="1721" spans="1:6" ht="15" thickBot="1" x14ac:dyDescent="0.3">
      <c r="A1721" s="2" t="s">
        <v>4</v>
      </c>
      <c r="B1721" s="2" t="s">
        <v>5</v>
      </c>
      <c r="C1721" s="2" t="s">
        <v>77</v>
      </c>
      <c r="D1721" s="2" t="s">
        <v>78</v>
      </c>
      <c r="E1721" s="4">
        <v>41042.629999999997</v>
      </c>
      <c r="F1721" s="1">
        <v>3</v>
      </c>
    </row>
    <row r="1722" spans="1:6" ht="15" thickBot="1" x14ac:dyDescent="0.3">
      <c r="A1722" s="2" t="s">
        <v>4</v>
      </c>
      <c r="B1722" s="2" t="s">
        <v>5</v>
      </c>
      <c r="C1722" s="2" t="s">
        <v>79</v>
      </c>
      <c r="D1722" s="2" t="s">
        <v>80</v>
      </c>
      <c r="E1722" s="4">
        <v>694480.25</v>
      </c>
      <c r="F1722" s="1">
        <v>3</v>
      </c>
    </row>
    <row r="1723" spans="1:6" ht="15" thickBot="1" x14ac:dyDescent="0.3">
      <c r="A1723" s="2" t="s">
        <v>4</v>
      </c>
      <c r="B1723" s="2" t="s">
        <v>5</v>
      </c>
      <c r="C1723" s="2" t="s">
        <v>81</v>
      </c>
      <c r="D1723" s="2" t="s">
        <v>82</v>
      </c>
      <c r="E1723" s="4">
        <v>2013271.03</v>
      </c>
      <c r="F1723" s="1">
        <v>3</v>
      </c>
    </row>
    <row r="1724" spans="1:6" ht="15" thickBot="1" x14ac:dyDescent="0.3">
      <c r="A1724" s="2" t="s">
        <v>4</v>
      </c>
      <c r="B1724" s="2" t="s">
        <v>5</v>
      </c>
      <c r="C1724" s="2" t="s">
        <v>83</v>
      </c>
      <c r="D1724" s="2" t="s">
        <v>84</v>
      </c>
      <c r="E1724" s="4">
        <v>461.78</v>
      </c>
      <c r="F1724" s="1">
        <v>3</v>
      </c>
    </row>
    <row r="1725" spans="1:6" ht="15" thickBot="1" x14ac:dyDescent="0.3">
      <c r="A1725" s="2" t="s">
        <v>4</v>
      </c>
      <c r="B1725" s="2" t="s">
        <v>5</v>
      </c>
      <c r="C1725" s="2" t="s">
        <v>85</v>
      </c>
      <c r="D1725" s="2" t="s">
        <v>86</v>
      </c>
      <c r="E1725" s="4">
        <v>2234451</v>
      </c>
      <c r="F1725" s="1">
        <v>3</v>
      </c>
    </row>
    <row r="1726" spans="1:6" ht="15" thickBot="1" x14ac:dyDescent="0.3">
      <c r="A1726" s="2" t="s">
        <v>4</v>
      </c>
      <c r="B1726" s="2" t="s">
        <v>5</v>
      </c>
      <c r="C1726" s="2" t="s">
        <v>87</v>
      </c>
      <c r="D1726" s="2" t="s">
        <v>88</v>
      </c>
      <c r="E1726" s="4">
        <v>568161.67000000004</v>
      </c>
      <c r="F1726" s="1">
        <v>3</v>
      </c>
    </row>
    <row r="1727" spans="1:6" ht="15" thickBot="1" x14ac:dyDescent="0.3">
      <c r="A1727" s="2" t="s">
        <v>4</v>
      </c>
      <c r="B1727" s="2" t="s">
        <v>5</v>
      </c>
      <c r="C1727" s="2" t="s">
        <v>89</v>
      </c>
      <c r="D1727" s="2" t="s">
        <v>90</v>
      </c>
      <c r="E1727" s="4">
        <v>298618.61</v>
      </c>
      <c r="F1727" s="1">
        <v>3</v>
      </c>
    </row>
    <row r="1728" spans="1:6" ht="15" thickBot="1" x14ac:dyDescent="0.3">
      <c r="A1728" s="2" t="s">
        <v>4</v>
      </c>
      <c r="B1728" s="2" t="s">
        <v>5</v>
      </c>
      <c r="C1728" s="2" t="s">
        <v>91</v>
      </c>
      <c r="D1728" s="2" t="s">
        <v>92</v>
      </c>
      <c r="E1728" s="4">
        <v>58816.45</v>
      </c>
      <c r="F1728" s="1">
        <v>3</v>
      </c>
    </row>
    <row r="1729" spans="1:6" ht="15" thickBot="1" x14ac:dyDescent="0.3">
      <c r="A1729" s="2" t="s">
        <v>4</v>
      </c>
      <c r="B1729" s="2" t="s">
        <v>5</v>
      </c>
      <c r="C1729" s="2" t="s">
        <v>93</v>
      </c>
      <c r="D1729" s="2" t="s">
        <v>94</v>
      </c>
      <c r="E1729" s="4">
        <v>12638.51</v>
      </c>
      <c r="F1729" s="1">
        <v>3</v>
      </c>
    </row>
    <row r="1730" spans="1:6" ht="15" thickBot="1" x14ac:dyDescent="0.3">
      <c r="A1730" s="2" t="s">
        <v>4</v>
      </c>
      <c r="B1730" s="2" t="s">
        <v>5</v>
      </c>
      <c r="C1730" s="2" t="s">
        <v>95</v>
      </c>
      <c r="D1730" s="2" t="s">
        <v>96</v>
      </c>
      <c r="E1730" s="4">
        <v>7027.58</v>
      </c>
      <c r="F1730" s="1">
        <v>3</v>
      </c>
    </row>
    <row r="1731" spans="1:6" ht="15" thickBot="1" x14ac:dyDescent="0.3">
      <c r="A1731" s="2" t="s">
        <v>4</v>
      </c>
      <c r="B1731" s="2" t="s">
        <v>5</v>
      </c>
      <c r="C1731" s="2" t="s">
        <v>97</v>
      </c>
      <c r="D1731" s="2" t="s">
        <v>98</v>
      </c>
      <c r="E1731" s="4">
        <v>38385535.340000004</v>
      </c>
      <c r="F1731" s="1">
        <v>3</v>
      </c>
    </row>
    <row r="1732" spans="1:6" ht="15" thickBot="1" x14ac:dyDescent="0.3">
      <c r="A1732" s="2" t="s">
        <v>4</v>
      </c>
      <c r="B1732" s="2" t="s">
        <v>5</v>
      </c>
      <c r="C1732" s="2" t="s">
        <v>99</v>
      </c>
      <c r="D1732" s="2" t="s">
        <v>100</v>
      </c>
      <c r="E1732" s="4">
        <v>3264990.73</v>
      </c>
      <c r="F1732" s="1">
        <v>3</v>
      </c>
    </row>
    <row r="1733" spans="1:6" ht="15" thickBot="1" x14ac:dyDescent="0.3">
      <c r="A1733" s="2" t="s">
        <v>4</v>
      </c>
      <c r="B1733" s="2" t="s">
        <v>5</v>
      </c>
      <c r="C1733" s="2" t="s">
        <v>101</v>
      </c>
      <c r="D1733" s="2" t="s">
        <v>102</v>
      </c>
      <c r="E1733" s="4">
        <v>1849748.63</v>
      </c>
      <c r="F1733" s="1">
        <v>3</v>
      </c>
    </row>
    <row r="1734" spans="1:6" ht="15" thickBot="1" x14ac:dyDescent="0.3">
      <c r="A1734" s="2" t="s">
        <v>4</v>
      </c>
      <c r="B1734" s="2" t="s">
        <v>5</v>
      </c>
      <c r="C1734" s="2" t="s">
        <v>103</v>
      </c>
      <c r="D1734" s="2" t="s">
        <v>104</v>
      </c>
      <c r="E1734" s="4">
        <v>29378.3</v>
      </c>
      <c r="F1734" s="1">
        <v>3</v>
      </c>
    </row>
    <row r="1735" spans="1:6" ht="15" thickBot="1" x14ac:dyDescent="0.3">
      <c r="A1735" s="2" t="s">
        <v>4</v>
      </c>
      <c r="B1735" s="2" t="s">
        <v>5</v>
      </c>
      <c r="C1735" s="2" t="s">
        <v>1597</v>
      </c>
      <c r="D1735" s="2" t="s">
        <v>1598</v>
      </c>
      <c r="E1735" s="4">
        <v>18758</v>
      </c>
      <c r="F1735" s="1">
        <v>3</v>
      </c>
    </row>
    <row r="1736" spans="1:6" ht="15" thickBot="1" x14ac:dyDescent="0.3">
      <c r="A1736" s="2" t="s">
        <v>4</v>
      </c>
      <c r="B1736" s="2" t="s">
        <v>5</v>
      </c>
      <c r="C1736" s="2" t="s">
        <v>105</v>
      </c>
      <c r="D1736" s="2" t="s">
        <v>106</v>
      </c>
      <c r="E1736" s="4">
        <v>-1862735.33</v>
      </c>
      <c r="F1736" s="1">
        <v>3</v>
      </c>
    </row>
    <row r="1737" spans="1:6" ht="15" thickBot="1" x14ac:dyDescent="0.3">
      <c r="A1737" s="2" t="s">
        <v>4</v>
      </c>
      <c r="B1737" s="2" t="s">
        <v>5</v>
      </c>
      <c r="C1737" s="2" t="s">
        <v>107</v>
      </c>
      <c r="D1737" s="2" t="s">
        <v>108</v>
      </c>
      <c r="E1737" s="4">
        <v>-303331.46999999997</v>
      </c>
      <c r="F1737" s="1">
        <v>3</v>
      </c>
    </row>
    <row r="1738" spans="1:6" ht="15" thickBot="1" x14ac:dyDescent="0.3">
      <c r="A1738" s="2" t="s">
        <v>4</v>
      </c>
      <c r="B1738" s="2" t="s">
        <v>5</v>
      </c>
      <c r="C1738" s="2" t="s">
        <v>109</v>
      </c>
      <c r="D1738" s="2" t="s">
        <v>110</v>
      </c>
      <c r="E1738" s="4">
        <v>19159.169999999998</v>
      </c>
      <c r="F1738" s="1">
        <v>3</v>
      </c>
    </row>
    <row r="1739" spans="1:6" ht="15" thickBot="1" x14ac:dyDescent="0.3">
      <c r="A1739" s="2" t="s">
        <v>4</v>
      </c>
      <c r="B1739" s="2" t="s">
        <v>5</v>
      </c>
      <c r="C1739" s="2" t="s">
        <v>111</v>
      </c>
      <c r="D1739" s="2" t="s">
        <v>112</v>
      </c>
      <c r="E1739" s="4">
        <v>-68625.350000000006</v>
      </c>
      <c r="F1739" s="1">
        <v>3</v>
      </c>
    </row>
    <row r="1740" spans="1:6" ht="15" thickBot="1" x14ac:dyDescent="0.3">
      <c r="A1740" s="2" t="s">
        <v>4</v>
      </c>
      <c r="B1740" s="2" t="s">
        <v>5</v>
      </c>
      <c r="C1740" s="2" t="s">
        <v>113</v>
      </c>
      <c r="D1740" s="2" t="s">
        <v>114</v>
      </c>
      <c r="E1740" s="4">
        <v>-37256.83</v>
      </c>
      <c r="F1740" s="1">
        <v>3</v>
      </c>
    </row>
    <row r="1741" spans="1:6" ht="15" thickBot="1" x14ac:dyDescent="0.3">
      <c r="A1741" s="2" t="s">
        <v>4</v>
      </c>
      <c r="B1741" s="2" t="s">
        <v>5</v>
      </c>
      <c r="C1741" s="2" t="s">
        <v>115</v>
      </c>
      <c r="D1741" s="2" t="s">
        <v>116</v>
      </c>
      <c r="E1741" s="4">
        <v>-3232.33</v>
      </c>
      <c r="F1741" s="1">
        <v>3</v>
      </c>
    </row>
    <row r="1742" spans="1:6" ht="15" thickBot="1" x14ac:dyDescent="0.3">
      <c r="A1742" s="2" t="s">
        <v>4</v>
      </c>
      <c r="B1742" s="2" t="s">
        <v>5</v>
      </c>
      <c r="C1742" s="2" t="s">
        <v>117</v>
      </c>
      <c r="D1742" s="2" t="s">
        <v>118</v>
      </c>
      <c r="E1742" s="4">
        <v>-175615.11</v>
      </c>
      <c r="F1742" s="1">
        <v>3</v>
      </c>
    </row>
    <row r="1743" spans="1:6" ht="15" thickBot="1" x14ac:dyDescent="0.3">
      <c r="A1743" s="2" t="s">
        <v>4</v>
      </c>
      <c r="B1743" s="2" t="s">
        <v>5</v>
      </c>
      <c r="C1743" s="2" t="s">
        <v>119</v>
      </c>
      <c r="D1743" s="2" t="s">
        <v>120</v>
      </c>
      <c r="E1743" s="4">
        <v>44204174.659999996</v>
      </c>
      <c r="F1743" s="1">
        <v>3</v>
      </c>
    </row>
    <row r="1744" spans="1:6" ht="15" thickBot="1" x14ac:dyDescent="0.3">
      <c r="A1744" s="2" t="s">
        <v>4</v>
      </c>
      <c r="B1744" s="2" t="s">
        <v>5</v>
      </c>
      <c r="C1744" s="2" t="s">
        <v>121</v>
      </c>
      <c r="D1744" s="2" t="s">
        <v>122</v>
      </c>
      <c r="E1744" s="4">
        <v>2208426</v>
      </c>
      <c r="F1744" s="1">
        <v>3</v>
      </c>
    </row>
    <row r="1745" spans="1:6" ht="15" thickBot="1" x14ac:dyDescent="0.3">
      <c r="A1745" s="2" t="s">
        <v>4</v>
      </c>
      <c r="B1745" s="2" t="s">
        <v>5</v>
      </c>
      <c r="C1745" s="2" t="s">
        <v>123</v>
      </c>
      <c r="D1745" s="2" t="s">
        <v>124</v>
      </c>
      <c r="E1745" s="4">
        <v>7082164.6900000004</v>
      </c>
      <c r="F1745" s="1">
        <v>3</v>
      </c>
    </row>
    <row r="1746" spans="1:6" ht="15" thickBot="1" x14ac:dyDescent="0.3">
      <c r="A1746" s="2" t="s">
        <v>4</v>
      </c>
      <c r="B1746" s="2" t="s">
        <v>5</v>
      </c>
      <c r="C1746" s="2" t="s">
        <v>125</v>
      </c>
      <c r="D1746" s="2" t="s">
        <v>126</v>
      </c>
      <c r="E1746" s="4">
        <v>7131059</v>
      </c>
      <c r="F1746" s="1">
        <v>3</v>
      </c>
    </row>
    <row r="1747" spans="1:6" ht="15" thickBot="1" x14ac:dyDescent="0.3">
      <c r="A1747" s="2" t="s">
        <v>4</v>
      </c>
      <c r="B1747" s="2" t="s">
        <v>5</v>
      </c>
      <c r="C1747" s="2" t="s">
        <v>127</v>
      </c>
      <c r="D1747" s="2" t="s">
        <v>128</v>
      </c>
      <c r="E1747" s="4">
        <v>1386610</v>
      </c>
      <c r="F1747" s="1">
        <v>3</v>
      </c>
    </row>
    <row r="1748" spans="1:6" ht="15" thickBot="1" x14ac:dyDescent="0.3">
      <c r="A1748" s="2" t="s">
        <v>4</v>
      </c>
      <c r="B1748" s="2" t="s">
        <v>5</v>
      </c>
      <c r="C1748" s="2" t="s">
        <v>129</v>
      </c>
      <c r="D1748" s="2" t="s">
        <v>130</v>
      </c>
      <c r="E1748" s="4">
        <v>1171021</v>
      </c>
      <c r="F1748" s="1">
        <v>3</v>
      </c>
    </row>
    <row r="1749" spans="1:6" ht="15" thickBot="1" x14ac:dyDescent="0.3">
      <c r="A1749" s="2" t="s">
        <v>4</v>
      </c>
      <c r="B1749" s="2" t="s">
        <v>5</v>
      </c>
      <c r="C1749" s="2" t="s">
        <v>131</v>
      </c>
      <c r="D1749" s="2" t="s">
        <v>132</v>
      </c>
      <c r="E1749" s="4">
        <v>1297627</v>
      </c>
      <c r="F1749" s="1">
        <v>3</v>
      </c>
    </row>
    <row r="1750" spans="1:6" ht="15" thickBot="1" x14ac:dyDescent="0.3">
      <c r="A1750" s="2" t="s">
        <v>4</v>
      </c>
      <c r="B1750" s="2" t="s">
        <v>5</v>
      </c>
      <c r="C1750" s="2" t="s">
        <v>133</v>
      </c>
      <c r="D1750" s="2" t="s">
        <v>134</v>
      </c>
      <c r="E1750" s="4">
        <v>83643895</v>
      </c>
      <c r="F1750" s="1">
        <v>3</v>
      </c>
    </row>
    <row r="1751" spans="1:6" ht="15" thickBot="1" x14ac:dyDescent="0.3">
      <c r="A1751" s="2" t="s">
        <v>4</v>
      </c>
      <c r="B1751" s="2" t="s">
        <v>5</v>
      </c>
      <c r="C1751" s="2" t="s">
        <v>135</v>
      </c>
      <c r="D1751" s="2" t="s">
        <v>136</v>
      </c>
      <c r="E1751" s="4">
        <v>698164</v>
      </c>
      <c r="F1751" s="1">
        <v>3</v>
      </c>
    </row>
    <row r="1752" spans="1:6" ht="15" thickBot="1" x14ac:dyDescent="0.3">
      <c r="A1752" s="2" t="s">
        <v>4</v>
      </c>
      <c r="B1752" s="2" t="s">
        <v>5</v>
      </c>
      <c r="C1752" s="2" t="s">
        <v>137</v>
      </c>
      <c r="D1752" s="2" t="s">
        <v>138</v>
      </c>
      <c r="E1752" s="4">
        <v>95614</v>
      </c>
      <c r="F1752" s="1">
        <v>3</v>
      </c>
    </row>
    <row r="1753" spans="1:6" ht="15" thickBot="1" x14ac:dyDescent="0.3">
      <c r="A1753" s="2" t="s">
        <v>4</v>
      </c>
      <c r="B1753" s="2" t="s">
        <v>5</v>
      </c>
      <c r="C1753" s="2" t="s">
        <v>139</v>
      </c>
      <c r="D1753" s="2" t="s">
        <v>140</v>
      </c>
      <c r="E1753" s="4">
        <v>14723925.210000001</v>
      </c>
      <c r="F1753" s="1">
        <v>3</v>
      </c>
    </row>
    <row r="1754" spans="1:6" ht="15" thickBot="1" x14ac:dyDescent="0.3">
      <c r="A1754" s="2" t="s">
        <v>4</v>
      </c>
      <c r="B1754" s="2" t="s">
        <v>5</v>
      </c>
      <c r="C1754" s="2" t="s">
        <v>141</v>
      </c>
      <c r="D1754" s="2" t="s">
        <v>142</v>
      </c>
      <c r="E1754" s="4">
        <v>2680489.41</v>
      </c>
      <c r="F1754" s="1">
        <v>3</v>
      </c>
    </row>
    <row r="1755" spans="1:6" ht="15" thickBot="1" x14ac:dyDescent="0.3">
      <c r="A1755" s="2" t="s">
        <v>4</v>
      </c>
      <c r="B1755" s="2" t="s">
        <v>5</v>
      </c>
      <c r="C1755" s="2" t="s">
        <v>143</v>
      </c>
      <c r="D1755" s="2" t="s">
        <v>144</v>
      </c>
      <c r="E1755" s="4">
        <v>1109284.76</v>
      </c>
      <c r="F1755" s="1">
        <v>3</v>
      </c>
    </row>
    <row r="1756" spans="1:6" ht="15" thickBot="1" x14ac:dyDescent="0.3">
      <c r="A1756" s="2" t="s">
        <v>4</v>
      </c>
      <c r="B1756" s="2" t="s">
        <v>5</v>
      </c>
      <c r="C1756" s="2" t="s">
        <v>145</v>
      </c>
      <c r="D1756" s="2" t="s">
        <v>146</v>
      </c>
      <c r="E1756" s="4">
        <v>2269931.91</v>
      </c>
      <c r="F1756" s="1">
        <v>3</v>
      </c>
    </row>
    <row r="1757" spans="1:6" ht="15" thickBot="1" x14ac:dyDescent="0.3">
      <c r="A1757" s="2" t="s">
        <v>4</v>
      </c>
      <c r="B1757" s="2" t="s">
        <v>5</v>
      </c>
      <c r="C1757" s="2" t="s">
        <v>147</v>
      </c>
      <c r="D1757" s="2" t="s">
        <v>148</v>
      </c>
      <c r="E1757" s="4">
        <v>-8784390.8100000005</v>
      </c>
      <c r="F1757" s="1">
        <v>3</v>
      </c>
    </row>
    <row r="1758" spans="1:6" ht="15" thickBot="1" x14ac:dyDescent="0.3">
      <c r="A1758" s="2" t="s">
        <v>4</v>
      </c>
      <c r="B1758" s="2" t="s">
        <v>5</v>
      </c>
      <c r="C1758" s="2" t="s">
        <v>149</v>
      </c>
      <c r="D1758" s="2" t="s">
        <v>150</v>
      </c>
      <c r="E1758" s="4">
        <v>18793617.489999998</v>
      </c>
      <c r="F1758" s="1">
        <v>3</v>
      </c>
    </row>
    <row r="1759" spans="1:6" ht="15" thickBot="1" x14ac:dyDescent="0.3">
      <c r="A1759" s="2" t="s">
        <v>4</v>
      </c>
      <c r="B1759" s="2" t="s">
        <v>5</v>
      </c>
      <c r="C1759" s="2" t="s">
        <v>151</v>
      </c>
      <c r="D1759" s="2" t="s">
        <v>152</v>
      </c>
      <c r="E1759" s="4">
        <v>1106105.82</v>
      </c>
      <c r="F1759" s="1">
        <v>3</v>
      </c>
    </row>
    <row r="1760" spans="1:6" ht="15" thickBot="1" x14ac:dyDescent="0.3">
      <c r="A1760" s="2" t="s">
        <v>4</v>
      </c>
      <c r="B1760" s="2" t="s">
        <v>5</v>
      </c>
      <c r="C1760" s="2" t="s">
        <v>153</v>
      </c>
      <c r="D1760" s="2" t="s">
        <v>154</v>
      </c>
      <c r="E1760" s="4">
        <v>160419.37</v>
      </c>
      <c r="F1760" s="1">
        <v>3</v>
      </c>
    </row>
    <row r="1761" spans="1:6" ht="15" thickBot="1" x14ac:dyDescent="0.3">
      <c r="A1761" s="2" t="s">
        <v>4</v>
      </c>
      <c r="B1761" s="2" t="s">
        <v>5</v>
      </c>
      <c r="C1761" s="2" t="s">
        <v>155</v>
      </c>
      <c r="D1761" s="2" t="s">
        <v>156</v>
      </c>
      <c r="E1761" s="4">
        <v>40174.89</v>
      </c>
      <c r="F1761" s="1">
        <v>3</v>
      </c>
    </row>
    <row r="1762" spans="1:6" ht="15" thickBot="1" x14ac:dyDescent="0.3">
      <c r="A1762" s="2" t="s">
        <v>4</v>
      </c>
      <c r="B1762" s="2" t="s">
        <v>5</v>
      </c>
      <c r="C1762" s="2" t="s">
        <v>157</v>
      </c>
      <c r="D1762" s="2" t="s">
        <v>158</v>
      </c>
      <c r="E1762" s="4">
        <v>104922.13</v>
      </c>
      <c r="F1762" s="1">
        <v>3</v>
      </c>
    </row>
    <row r="1763" spans="1:6" ht="15" thickBot="1" x14ac:dyDescent="0.3">
      <c r="A1763" s="2" t="s">
        <v>4</v>
      </c>
      <c r="B1763" s="2" t="s">
        <v>5</v>
      </c>
      <c r="C1763" s="2" t="s">
        <v>1582</v>
      </c>
      <c r="D1763" s="2" t="s">
        <v>1583</v>
      </c>
      <c r="E1763" s="4">
        <v>227688</v>
      </c>
      <c r="F1763" s="1">
        <v>3</v>
      </c>
    </row>
    <row r="1764" spans="1:6" ht="15" thickBot="1" x14ac:dyDescent="0.3">
      <c r="A1764" s="2" t="s">
        <v>4</v>
      </c>
      <c r="B1764" s="2" t="s">
        <v>5</v>
      </c>
      <c r="C1764" s="2" t="s">
        <v>1584</v>
      </c>
      <c r="D1764" s="2" t="s">
        <v>1585</v>
      </c>
      <c r="E1764" s="4">
        <v>240000</v>
      </c>
      <c r="F1764" s="1">
        <v>3</v>
      </c>
    </row>
    <row r="1765" spans="1:6" ht="15" thickBot="1" x14ac:dyDescent="0.3">
      <c r="A1765" s="2" t="s">
        <v>4</v>
      </c>
      <c r="B1765" s="2" t="s">
        <v>5</v>
      </c>
      <c r="C1765" s="2" t="s">
        <v>159</v>
      </c>
      <c r="D1765" s="2" t="s">
        <v>160</v>
      </c>
      <c r="E1765" s="4">
        <v>0</v>
      </c>
      <c r="F1765" s="1">
        <v>3</v>
      </c>
    </row>
    <row r="1766" spans="1:6" ht="15" thickBot="1" x14ac:dyDescent="0.3">
      <c r="A1766" s="2" t="s">
        <v>4</v>
      </c>
      <c r="B1766" s="2" t="s">
        <v>5</v>
      </c>
      <c r="C1766" s="2" t="s">
        <v>161</v>
      </c>
      <c r="D1766" s="2" t="s">
        <v>162</v>
      </c>
      <c r="E1766" s="4">
        <v>84771.94</v>
      </c>
      <c r="F1766" s="1">
        <v>3</v>
      </c>
    </row>
    <row r="1767" spans="1:6" ht="15" thickBot="1" x14ac:dyDescent="0.3">
      <c r="A1767" s="2" t="s">
        <v>4</v>
      </c>
      <c r="B1767" s="2" t="s">
        <v>5</v>
      </c>
      <c r="C1767" s="2" t="s">
        <v>163</v>
      </c>
      <c r="D1767" s="2" t="s">
        <v>164</v>
      </c>
      <c r="E1767" s="4">
        <v>64610.239999999998</v>
      </c>
      <c r="F1767" s="1">
        <v>3</v>
      </c>
    </row>
    <row r="1768" spans="1:6" ht="15" thickBot="1" x14ac:dyDescent="0.3">
      <c r="A1768" s="2" t="s">
        <v>4</v>
      </c>
      <c r="B1768" s="2" t="s">
        <v>5</v>
      </c>
      <c r="C1768" s="2" t="s">
        <v>165</v>
      </c>
      <c r="D1768" s="2" t="s">
        <v>166</v>
      </c>
      <c r="E1768" s="4">
        <v>7226907</v>
      </c>
      <c r="F1768" s="1">
        <v>3</v>
      </c>
    </row>
    <row r="1769" spans="1:6" ht="15" thickBot="1" x14ac:dyDescent="0.3">
      <c r="A1769" s="2" t="s">
        <v>4</v>
      </c>
      <c r="B1769" s="2" t="s">
        <v>5</v>
      </c>
      <c r="C1769" s="2" t="s">
        <v>167</v>
      </c>
      <c r="D1769" s="2" t="s">
        <v>168</v>
      </c>
      <c r="E1769" s="4">
        <v>889387.89</v>
      </c>
      <c r="F1769" s="1">
        <v>3</v>
      </c>
    </row>
    <row r="1770" spans="1:6" ht="15" thickBot="1" x14ac:dyDescent="0.3">
      <c r="A1770" s="2" t="s">
        <v>4</v>
      </c>
      <c r="B1770" s="2" t="s">
        <v>5</v>
      </c>
      <c r="C1770" s="2" t="s">
        <v>169</v>
      </c>
      <c r="D1770" s="2" t="s">
        <v>170</v>
      </c>
      <c r="E1770" s="4">
        <v>334455.36</v>
      </c>
      <c r="F1770" s="1">
        <v>3</v>
      </c>
    </row>
    <row r="1771" spans="1:6" ht="15" thickBot="1" x14ac:dyDescent="0.3">
      <c r="A1771" s="2" t="s">
        <v>4</v>
      </c>
      <c r="B1771" s="2" t="s">
        <v>5</v>
      </c>
      <c r="C1771" s="2" t="s">
        <v>171</v>
      </c>
      <c r="D1771" s="2" t="s">
        <v>172</v>
      </c>
      <c r="E1771" s="4">
        <v>3441786.83</v>
      </c>
      <c r="F1771" s="1">
        <v>3</v>
      </c>
    </row>
    <row r="1772" spans="1:6" ht="15" thickBot="1" x14ac:dyDescent="0.3">
      <c r="A1772" s="2" t="s">
        <v>4</v>
      </c>
      <c r="B1772" s="2" t="s">
        <v>5</v>
      </c>
      <c r="C1772" s="2" t="s">
        <v>173</v>
      </c>
      <c r="D1772" s="2" t="s">
        <v>174</v>
      </c>
      <c r="E1772" s="4">
        <v>38500.11</v>
      </c>
      <c r="F1772" s="1">
        <v>3</v>
      </c>
    </row>
    <row r="1773" spans="1:6" ht="15" thickBot="1" x14ac:dyDescent="0.3">
      <c r="A1773" s="2" t="s">
        <v>4</v>
      </c>
      <c r="B1773" s="2" t="s">
        <v>5</v>
      </c>
      <c r="C1773" s="2" t="s">
        <v>175</v>
      </c>
      <c r="D1773" s="2" t="s">
        <v>176</v>
      </c>
      <c r="E1773" s="4">
        <v>75540.789999999994</v>
      </c>
      <c r="F1773" s="1">
        <v>3</v>
      </c>
    </row>
    <row r="1774" spans="1:6" ht="15" thickBot="1" x14ac:dyDescent="0.3">
      <c r="A1774" s="2" t="s">
        <v>4</v>
      </c>
      <c r="B1774" s="2" t="s">
        <v>5</v>
      </c>
      <c r="C1774" s="2" t="s">
        <v>177</v>
      </c>
      <c r="D1774" s="2" t="s">
        <v>178</v>
      </c>
      <c r="E1774" s="4">
        <v>3161134.25</v>
      </c>
      <c r="F1774" s="1">
        <v>3</v>
      </c>
    </row>
    <row r="1775" spans="1:6" ht="15" thickBot="1" x14ac:dyDescent="0.3">
      <c r="A1775" s="2" t="s">
        <v>4</v>
      </c>
      <c r="B1775" s="2" t="s">
        <v>5</v>
      </c>
      <c r="C1775" s="2" t="s">
        <v>179</v>
      </c>
      <c r="D1775" s="2" t="s">
        <v>180</v>
      </c>
      <c r="E1775" s="4">
        <v>39636</v>
      </c>
      <c r="F1775" s="1">
        <v>3</v>
      </c>
    </row>
    <row r="1776" spans="1:6" ht="15" thickBot="1" x14ac:dyDescent="0.3">
      <c r="A1776" s="2" t="s">
        <v>4</v>
      </c>
      <c r="B1776" s="2" t="s">
        <v>5</v>
      </c>
      <c r="C1776" s="2" t="s">
        <v>181</v>
      </c>
      <c r="D1776" s="2" t="s">
        <v>182</v>
      </c>
      <c r="E1776" s="4">
        <v>19679.03</v>
      </c>
      <c r="F1776" s="1">
        <v>3</v>
      </c>
    </row>
    <row r="1777" spans="1:6" ht="15" thickBot="1" x14ac:dyDescent="0.3">
      <c r="A1777" s="2" t="s">
        <v>4</v>
      </c>
      <c r="B1777" s="2" t="s">
        <v>5</v>
      </c>
      <c r="C1777" s="2" t="s">
        <v>183</v>
      </c>
      <c r="D1777" s="2" t="s">
        <v>184</v>
      </c>
      <c r="E1777" s="4">
        <v>395764.31</v>
      </c>
      <c r="F1777" s="1">
        <v>3</v>
      </c>
    </row>
    <row r="1778" spans="1:6" ht="15" thickBot="1" x14ac:dyDescent="0.3">
      <c r="A1778" s="2" t="s">
        <v>4</v>
      </c>
      <c r="B1778" s="2" t="s">
        <v>5</v>
      </c>
      <c r="C1778" s="2" t="s">
        <v>185</v>
      </c>
      <c r="D1778" s="2" t="s">
        <v>186</v>
      </c>
      <c r="E1778" s="4">
        <v>538188.85</v>
      </c>
      <c r="F1778" s="1">
        <v>3</v>
      </c>
    </row>
    <row r="1779" spans="1:6" ht="15" thickBot="1" x14ac:dyDescent="0.3">
      <c r="A1779" s="2" t="s">
        <v>4</v>
      </c>
      <c r="B1779" s="2" t="s">
        <v>5</v>
      </c>
      <c r="C1779" s="2" t="s">
        <v>187</v>
      </c>
      <c r="D1779" s="2" t="s">
        <v>188</v>
      </c>
      <c r="E1779" s="4">
        <v>229932.18</v>
      </c>
      <c r="F1779" s="1">
        <v>3</v>
      </c>
    </row>
    <row r="1780" spans="1:6" ht="15" thickBot="1" x14ac:dyDescent="0.3">
      <c r="A1780" s="2" t="s">
        <v>4</v>
      </c>
      <c r="B1780" s="2" t="s">
        <v>5</v>
      </c>
      <c r="C1780" s="2" t="s">
        <v>189</v>
      </c>
      <c r="D1780" s="2" t="s">
        <v>190</v>
      </c>
      <c r="E1780" s="4">
        <v>49000</v>
      </c>
      <c r="F1780" s="1">
        <v>3</v>
      </c>
    </row>
    <row r="1781" spans="1:6" ht="15" thickBot="1" x14ac:dyDescent="0.3">
      <c r="A1781" s="2" t="s">
        <v>4</v>
      </c>
      <c r="B1781" s="2" t="s">
        <v>5</v>
      </c>
      <c r="C1781" s="2" t="s">
        <v>191</v>
      </c>
      <c r="D1781" s="2" t="s">
        <v>192</v>
      </c>
      <c r="E1781" s="4">
        <v>1218174.96</v>
      </c>
      <c r="F1781" s="1">
        <v>3</v>
      </c>
    </row>
    <row r="1782" spans="1:6" ht="15" thickBot="1" x14ac:dyDescent="0.3">
      <c r="A1782" s="2" t="s">
        <v>4</v>
      </c>
      <c r="B1782" s="2" t="s">
        <v>5</v>
      </c>
      <c r="C1782" s="2" t="s">
        <v>193</v>
      </c>
      <c r="D1782" s="2" t="s">
        <v>194</v>
      </c>
      <c r="E1782" s="4">
        <v>313570.71999999997</v>
      </c>
      <c r="F1782" s="1">
        <v>3</v>
      </c>
    </row>
    <row r="1783" spans="1:6" ht="15" thickBot="1" x14ac:dyDescent="0.3">
      <c r="A1783" s="2" t="s">
        <v>4</v>
      </c>
      <c r="B1783" s="2" t="s">
        <v>5</v>
      </c>
      <c r="C1783" s="2" t="s">
        <v>195</v>
      </c>
      <c r="D1783" s="2" t="s">
        <v>196</v>
      </c>
      <c r="E1783" s="4">
        <v>2148503.7000000002</v>
      </c>
      <c r="F1783" s="1">
        <v>3</v>
      </c>
    </row>
    <row r="1784" spans="1:6" ht="15" thickBot="1" x14ac:dyDescent="0.3">
      <c r="A1784" s="2" t="s">
        <v>4</v>
      </c>
      <c r="B1784" s="2" t="s">
        <v>5</v>
      </c>
      <c r="C1784" s="2" t="s">
        <v>197</v>
      </c>
      <c r="D1784" s="2" t="s">
        <v>198</v>
      </c>
      <c r="E1784" s="4">
        <v>8593382.0199999996</v>
      </c>
      <c r="F1784" s="1">
        <v>3</v>
      </c>
    </row>
    <row r="1785" spans="1:6" ht="15" thickBot="1" x14ac:dyDescent="0.3">
      <c r="A1785" s="2" t="s">
        <v>4</v>
      </c>
      <c r="B1785" s="2" t="s">
        <v>5</v>
      </c>
      <c r="C1785" s="2" t="s">
        <v>199</v>
      </c>
      <c r="D1785" s="2" t="s">
        <v>200</v>
      </c>
      <c r="E1785" s="4">
        <v>576044.63</v>
      </c>
      <c r="F1785" s="1">
        <v>3</v>
      </c>
    </row>
    <row r="1786" spans="1:6" ht="15" thickBot="1" x14ac:dyDescent="0.3">
      <c r="A1786" s="2" t="s">
        <v>4</v>
      </c>
      <c r="B1786" s="2" t="s">
        <v>5</v>
      </c>
      <c r="C1786" s="2" t="s">
        <v>201</v>
      </c>
      <c r="D1786" s="2" t="s">
        <v>202</v>
      </c>
      <c r="E1786" s="4">
        <v>5001204.37</v>
      </c>
      <c r="F1786" s="1">
        <v>3</v>
      </c>
    </row>
    <row r="1787" spans="1:6" ht="15" thickBot="1" x14ac:dyDescent="0.3">
      <c r="A1787" s="2" t="s">
        <v>4</v>
      </c>
      <c r="B1787" s="2" t="s">
        <v>5</v>
      </c>
      <c r="C1787" s="2" t="s">
        <v>203</v>
      </c>
      <c r="D1787" s="2" t="s">
        <v>204</v>
      </c>
      <c r="E1787" s="4">
        <v>2763894532.3800001</v>
      </c>
      <c r="F1787" s="1">
        <v>3</v>
      </c>
    </row>
    <row r="1788" spans="1:6" ht="15" thickBot="1" x14ac:dyDescent="0.3">
      <c r="A1788" s="2" t="s">
        <v>4</v>
      </c>
      <c r="B1788" s="2" t="s">
        <v>5</v>
      </c>
      <c r="C1788" s="2" t="s">
        <v>205</v>
      </c>
      <c r="D1788" s="2" t="s">
        <v>206</v>
      </c>
      <c r="E1788" s="4">
        <v>146134889.12</v>
      </c>
      <c r="F1788" s="1">
        <v>3</v>
      </c>
    </row>
    <row r="1789" spans="1:6" ht="15" thickBot="1" x14ac:dyDescent="0.3">
      <c r="A1789" s="2" t="s">
        <v>4</v>
      </c>
      <c r="B1789" s="2" t="s">
        <v>5</v>
      </c>
      <c r="C1789" s="2" t="s">
        <v>207</v>
      </c>
      <c r="D1789" s="2" t="s">
        <v>208</v>
      </c>
      <c r="E1789" s="4">
        <v>827502.89</v>
      </c>
      <c r="F1789" s="1">
        <v>3</v>
      </c>
    </row>
    <row r="1790" spans="1:6" ht="15" thickBot="1" x14ac:dyDescent="0.3">
      <c r="A1790" s="2" t="s">
        <v>4</v>
      </c>
      <c r="B1790" s="2" t="s">
        <v>5</v>
      </c>
      <c r="C1790" s="2" t="s">
        <v>209</v>
      </c>
      <c r="D1790" s="2" t="s">
        <v>210</v>
      </c>
      <c r="E1790" s="4">
        <v>-1162110.4099999999</v>
      </c>
      <c r="F1790" s="1">
        <v>3</v>
      </c>
    </row>
    <row r="1791" spans="1:6" ht="15" thickBot="1" x14ac:dyDescent="0.3">
      <c r="A1791" s="2" t="s">
        <v>4</v>
      </c>
      <c r="B1791" s="2" t="s">
        <v>5</v>
      </c>
      <c r="C1791" s="2" t="s">
        <v>211</v>
      </c>
      <c r="D1791" s="2" t="s">
        <v>212</v>
      </c>
      <c r="E1791" s="4">
        <v>-148773000</v>
      </c>
      <c r="F1791" s="1">
        <v>3</v>
      </c>
    </row>
    <row r="1792" spans="1:6" ht="15" thickBot="1" x14ac:dyDescent="0.3">
      <c r="A1792" s="2" t="s">
        <v>4</v>
      </c>
      <c r="B1792" s="2" t="s">
        <v>5</v>
      </c>
      <c r="C1792" s="2" t="s">
        <v>213</v>
      </c>
      <c r="D1792" s="2" t="s">
        <v>214</v>
      </c>
      <c r="E1792" s="4">
        <v>970068.12</v>
      </c>
      <c r="F1792" s="1">
        <v>3</v>
      </c>
    </row>
    <row r="1793" spans="1:6" ht="15" thickBot="1" x14ac:dyDescent="0.3">
      <c r="A1793" s="2" t="s">
        <v>4</v>
      </c>
      <c r="B1793" s="2" t="s">
        <v>5</v>
      </c>
      <c r="C1793" s="2" t="s">
        <v>215</v>
      </c>
      <c r="D1793" s="2" t="s">
        <v>216</v>
      </c>
      <c r="E1793" s="4">
        <v>947826878.38</v>
      </c>
      <c r="F1793" s="1">
        <v>3</v>
      </c>
    </row>
    <row r="1794" spans="1:6" ht="15" thickBot="1" x14ac:dyDescent="0.3">
      <c r="A1794" s="2" t="s">
        <v>4</v>
      </c>
      <c r="B1794" s="2" t="s">
        <v>5</v>
      </c>
      <c r="C1794" s="2" t="s">
        <v>217</v>
      </c>
      <c r="D1794" s="2" t="s">
        <v>218</v>
      </c>
      <c r="E1794" s="4">
        <v>2728997.48</v>
      </c>
      <c r="F1794" s="1">
        <v>3</v>
      </c>
    </row>
    <row r="1795" spans="1:6" ht="15" thickBot="1" x14ac:dyDescent="0.3">
      <c r="A1795" s="2" t="s">
        <v>4</v>
      </c>
      <c r="B1795" s="2" t="s">
        <v>5</v>
      </c>
      <c r="C1795" s="2" t="s">
        <v>219</v>
      </c>
      <c r="D1795" s="2" t="s">
        <v>220</v>
      </c>
      <c r="E1795" s="4">
        <v>1973131.94</v>
      </c>
      <c r="F1795" s="1">
        <v>3</v>
      </c>
    </row>
    <row r="1796" spans="1:6" ht="15" thickBot="1" x14ac:dyDescent="0.3">
      <c r="A1796" s="2" t="s">
        <v>4</v>
      </c>
      <c r="B1796" s="2" t="s">
        <v>5</v>
      </c>
      <c r="C1796" s="2" t="s">
        <v>221</v>
      </c>
      <c r="D1796" s="2" t="s">
        <v>222</v>
      </c>
      <c r="E1796" s="4">
        <v>278405</v>
      </c>
      <c r="F1796" s="1">
        <v>3</v>
      </c>
    </row>
    <row r="1797" spans="1:6" ht="15" thickBot="1" x14ac:dyDescent="0.3">
      <c r="A1797" s="2" t="s">
        <v>4</v>
      </c>
      <c r="B1797" s="2" t="s">
        <v>5</v>
      </c>
      <c r="C1797" s="2" t="s">
        <v>223</v>
      </c>
      <c r="D1797" s="2" t="s">
        <v>224</v>
      </c>
      <c r="E1797" s="4">
        <v>-17646352.239999998</v>
      </c>
      <c r="F1797" s="1">
        <v>3</v>
      </c>
    </row>
    <row r="1798" spans="1:6" ht="15" thickBot="1" x14ac:dyDescent="0.3">
      <c r="A1798" s="2" t="s">
        <v>4</v>
      </c>
      <c r="B1798" s="2" t="s">
        <v>5</v>
      </c>
      <c r="C1798" s="2" t="s">
        <v>225</v>
      </c>
      <c r="D1798" s="2" t="s">
        <v>226</v>
      </c>
      <c r="E1798" s="4">
        <v>170197549.41</v>
      </c>
      <c r="F1798" s="1">
        <v>3</v>
      </c>
    </row>
    <row r="1799" spans="1:6" ht="15" thickBot="1" x14ac:dyDescent="0.3">
      <c r="A1799" s="2" t="s">
        <v>4</v>
      </c>
      <c r="B1799" s="2" t="s">
        <v>5</v>
      </c>
      <c r="C1799" s="2" t="s">
        <v>227</v>
      </c>
      <c r="D1799" s="2" t="s">
        <v>228</v>
      </c>
      <c r="E1799" s="4">
        <v>4513899.24</v>
      </c>
      <c r="F1799" s="1">
        <v>3</v>
      </c>
    </row>
    <row r="1800" spans="1:6" ht="15" thickBot="1" x14ac:dyDescent="0.3">
      <c r="A1800" s="2" t="s">
        <v>4</v>
      </c>
      <c r="B1800" s="2" t="s">
        <v>5</v>
      </c>
      <c r="C1800" s="2" t="s">
        <v>229</v>
      </c>
      <c r="D1800" s="2" t="s">
        <v>230</v>
      </c>
      <c r="E1800" s="4">
        <v>6660213.9900000002</v>
      </c>
      <c r="F1800" s="1">
        <v>3</v>
      </c>
    </row>
    <row r="1801" spans="1:6" ht="15" thickBot="1" x14ac:dyDescent="0.3">
      <c r="A1801" s="2" t="s">
        <v>4</v>
      </c>
      <c r="B1801" s="2" t="s">
        <v>5</v>
      </c>
      <c r="C1801" s="2" t="s">
        <v>231</v>
      </c>
      <c r="D1801" s="2" t="s">
        <v>232</v>
      </c>
      <c r="E1801" s="4">
        <v>1111928.98</v>
      </c>
      <c r="F1801" s="1">
        <v>3</v>
      </c>
    </row>
    <row r="1802" spans="1:6" ht="15" thickBot="1" x14ac:dyDescent="0.3">
      <c r="A1802" s="2" t="s">
        <v>4</v>
      </c>
      <c r="B1802" s="2" t="s">
        <v>5</v>
      </c>
      <c r="C1802" s="2" t="s">
        <v>233</v>
      </c>
      <c r="D1802" s="2" t="s">
        <v>234</v>
      </c>
      <c r="E1802" s="4">
        <v>2691335.28</v>
      </c>
      <c r="F1802" s="1">
        <v>3</v>
      </c>
    </row>
    <row r="1803" spans="1:6" ht="15" thickBot="1" x14ac:dyDescent="0.3">
      <c r="A1803" s="2" t="s">
        <v>4</v>
      </c>
      <c r="B1803" s="2" t="s">
        <v>5</v>
      </c>
      <c r="C1803" s="2" t="s">
        <v>235</v>
      </c>
      <c r="D1803" s="2" t="s">
        <v>236</v>
      </c>
      <c r="E1803" s="4">
        <v>8001510.9199999999</v>
      </c>
      <c r="F1803" s="1">
        <v>3</v>
      </c>
    </row>
    <row r="1804" spans="1:6" ht="15" thickBot="1" x14ac:dyDescent="0.3">
      <c r="A1804" s="2" t="s">
        <v>4</v>
      </c>
      <c r="B1804" s="2" t="s">
        <v>5</v>
      </c>
      <c r="C1804" s="2" t="s">
        <v>237</v>
      </c>
      <c r="D1804" s="2" t="s">
        <v>238</v>
      </c>
      <c r="E1804" s="4">
        <v>1243759.1299999999</v>
      </c>
      <c r="F1804" s="1">
        <v>3</v>
      </c>
    </row>
    <row r="1805" spans="1:6" ht="15" thickBot="1" x14ac:dyDescent="0.3">
      <c r="A1805" s="2" t="s">
        <v>4</v>
      </c>
      <c r="B1805" s="2" t="s">
        <v>5</v>
      </c>
      <c r="C1805" s="2" t="s">
        <v>239</v>
      </c>
      <c r="D1805" s="2" t="s">
        <v>240</v>
      </c>
      <c r="E1805" s="4">
        <v>1169762.17</v>
      </c>
      <c r="F1805" s="1">
        <v>3</v>
      </c>
    </row>
    <row r="1806" spans="1:6" ht="15" thickBot="1" x14ac:dyDescent="0.3">
      <c r="A1806" s="2" t="s">
        <v>4</v>
      </c>
      <c r="B1806" s="2" t="s">
        <v>5</v>
      </c>
      <c r="C1806" s="2" t="s">
        <v>241</v>
      </c>
      <c r="D1806" s="2" t="s">
        <v>242</v>
      </c>
      <c r="E1806" s="4">
        <v>12828.79</v>
      </c>
      <c r="F1806" s="1">
        <v>3</v>
      </c>
    </row>
    <row r="1807" spans="1:6" ht="15" thickBot="1" x14ac:dyDescent="0.3">
      <c r="A1807" s="2" t="s">
        <v>4</v>
      </c>
      <c r="B1807" s="2" t="s">
        <v>5</v>
      </c>
      <c r="C1807" s="2" t="s">
        <v>243</v>
      </c>
      <c r="D1807" s="2" t="s">
        <v>244</v>
      </c>
      <c r="E1807" s="4">
        <v>1946033.46</v>
      </c>
      <c r="F1807" s="1">
        <v>3</v>
      </c>
    </row>
    <row r="1808" spans="1:6" ht="15" thickBot="1" x14ac:dyDescent="0.3">
      <c r="A1808" s="2" t="s">
        <v>4</v>
      </c>
      <c r="B1808" s="2" t="s">
        <v>5</v>
      </c>
      <c r="C1808" s="2" t="s">
        <v>245</v>
      </c>
      <c r="D1808" s="2" t="s">
        <v>246</v>
      </c>
      <c r="E1808" s="4">
        <v>125101.86</v>
      </c>
      <c r="F1808" s="1">
        <v>3</v>
      </c>
    </row>
    <row r="1809" spans="1:6" ht="15" thickBot="1" x14ac:dyDescent="0.3">
      <c r="A1809" s="2" t="s">
        <v>4</v>
      </c>
      <c r="B1809" s="2" t="s">
        <v>5</v>
      </c>
      <c r="C1809" s="2" t="s">
        <v>247</v>
      </c>
      <c r="D1809" s="2" t="s">
        <v>248</v>
      </c>
      <c r="E1809" s="4">
        <v>5883998.5800000001</v>
      </c>
      <c r="F1809" s="1">
        <v>3</v>
      </c>
    </row>
    <row r="1810" spans="1:6" ht="15" thickBot="1" x14ac:dyDescent="0.3">
      <c r="A1810" s="2" t="s">
        <v>4</v>
      </c>
      <c r="B1810" s="2" t="s">
        <v>5</v>
      </c>
      <c r="C1810" s="2" t="s">
        <v>249</v>
      </c>
      <c r="D1810" s="2" t="s">
        <v>250</v>
      </c>
      <c r="E1810" s="4">
        <v>64906.32</v>
      </c>
      <c r="F1810" s="1">
        <v>3</v>
      </c>
    </row>
    <row r="1811" spans="1:6" ht="15" thickBot="1" x14ac:dyDescent="0.3">
      <c r="A1811" s="2" t="s">
        <v>4</v>
      </c>
      <c r="B1811" s="2" t="s">
        <v>5</v>
      </c>
      <c r="C1811" s="2" t="s">
        <v>251</v>
      </c>
      <c r="D1811" s="2" t="s">
        <v>252</v>
      </c>
      <c r="E1811" s="4">
        <v>56891278.090000004</v>
      </c>
      <c r="F1811" s="1">
        <v>3</v>
      </c>
    </row>
    <row r="1812" spans="1:6" ht="15" thickBot="1" x14ac:dyDescent="0.3">
      <c r="A1812" s="2" t="s">
        <v>4</v>
      </c>
      <c r="B1812" s="2" t="s">
        <v>5</v>
      </c>
      <c r="C1812" s="2" t="s">
        <v>253</v>
      </c>
      <c r="D1812" s="2" t="s">
        <v>254</v>
      </c>
      <c r="E1812" s="4">
        <v>438739</v>
      </c>
      <c r="F1812" s="1">
        <v>3</v>
      </c>
    </row>
    <row r="1813" spans="1:6" ht="15" thickBot="1" x14ac:dyDescent="0.3">
      <c r="A1813" s="2" t="s">
        <v>4</v>
      </c>
      <c r="B1813" s="2" t="s">
        <v>5</v>
      </c>
      <c r="C1813" s="2" t="s">
        <v>255</v>
      </c>
      <c r="D1813" s="2" t="s">
        <v>256</v>
      </c>
      <c r="E1813" s="4">
        <v>475081.66</v>
      </c>
      <c r="F1813" s="1">
        <v>3</v>
      </c>
    </row>
    <row r="1814" spans="1:6" ht="15" thickBot="1" x14ac:dyDescent="0.3">
      <c r="A1814" s="2" t="s">
        <v>4</v>
      </c>
      <c r="B1814" s="2" t="s">
        <v>5</v>
      </c>
      <c r="C1814" s="2" t="s">
        <v>257</v>
      </c>
      <c r="D1814" s="2" t="s">
        <v>258</v>
      </c>
      <c r="E1814" s="4">
        <v>3507589.83</v>
      </c>
      <c r="F1814" s="1">
        <v>3</v>
      </c>
    </row>
    <row r="1815" spans="1:6" ht="15" thickBot="1" x14ac:dyDescent="0.3">
      <c r="A1815" s="2" t="s">
        <v>4</v>
      </c>
      <c r="B1815" s="2" t="s">
        <v>5</v>
      </c>
      <c r="C1815" s="2" t="s">
        <v>259</v>
      </c>
      <c r="D1815" s="2" t="s">
        <v>260</v>
      </c>
      <c r="E1815" s="4">
        <v>5037072.99</v>
      </c>
      <c r="F1815" s="1">
        <v>3</v>
      </c>
    </row>
    <row r="1816" spans="1:6" ht="15" thickBot="1" x14ac:dyDescent="0.3">
      <c r="A1816" s="2" t="s">
        <v>4</v>
      </c>
      <c r="B1816" s="2" t="s">
        <v>5</v>
      </c>
      <c r="C1816" s="2" t="s">
        <v>261</v>
      </c>
      <c r="D1816" s="2" t="s">
        <v>262</v>
      </c>
      <c r="E1816" s="4">
        <v>56548767</v>
      </c>
      <c r="F1816" s="1">
        <v>3</v>
      </c>
    </row>
    <row r="1817" spans="1:6" ht="15" thickBot="1" x14ac:dyDescent="0.3">
      <c r="A1817" s="2" t="s">
        <v>4</v>
      </c>
      <c r="B1817" s="2" t="s">
        <v>5</v>
      </c>
      <c r="C1817" s="2" t="s">
        <v>263</v>
      </c>
      <c r="D1817" s="2" t="s">
        <v>264</v>
      </c>
      <c r="E1817" s="4">
        <v>10349724.539999999</v>
      </c>
      <c r="F1817" s="1">
        <v>3</v>
      </c>
    </row>
    <row r="1818" spans="1:6" ht="15" thickBot="1" x14ac:dyDescent="0.3">
      <c r="A1818" s="2" t="s">
        <v>4</v>
      </c>
      <c r="B1818" s="2" t="s">
        <v>5</v>
      </c>
      <c r="C1818" s="2" t="s">
        <v>265</v>
      </c>
      <c r="D1818" s="2" t="s">
        <v>266</v>
      </c>
      <c r="E1818" s="4">
        <v>-9387.48</v>
      </c>
      <c r="F1818" s="1">
        <v>3</v>
      </c>
    </row>
    <row r="1819" spans="1:6" ht="15" thickBot="1" x14ac:dyDescent="0.3">
      <c r="A1819" s="2" t="s">
        <v>4</v>
      </c>
      <c r="B1819" s="2" t="s">
        <v>5</v>
      </c>
      <c r="C1819" s="2" t="s">
        <v>267</v>
      </c>
      <c r="D1819" s="2" t="s">
        <v>268</v>
      </c>
      <c r="E1819" s="4">
        <v>-812671.78</v>
      </c>
      <c r="F1819" s="1">
        <v>3</v>
      </c>
    </row>
    <row r="1820" spans="1:6" ht="15" thickBot="1" x14ac:dyDescent="0.3">
      <c r="A1820" s="2" t="s">
        <v>4</v>
      </c>
      <c r="B1820" s="2" t="s">
        <v>5</v>
      </c>
      <c r="C1820" s="2" t="s">
        <v>269</v>
      </c>
      <c r="D1820" s="2" t="s">
        <v>270</v>
      </c>
      <c r="E1820" s="4">
        <v>188864.39</v>
      </c>
      <c r="F1820" s="1">
        <v>3</v>
      </c>
    </row>
    <row r="1821" spans="1:6" ht="15" thickBot="1" x14ac:dyDescent="0.3">
      <c r="A1821" s="2" t="s">
        <v>4</v>
      </c>
      <c r="B1821" s="2" t="s">
        <v>5</v>
      </c>
      <c r="C1821" s="2" t="s">
        <v>271</v>
      </c>
      <c r="D1821" s="2" t="s">
        <v>272</v>
      </c>
      <c r="E1821" s="4">
        <v>4241402.03</v>
      </c>
      <c r="F1821" s="1">
        <v>3</v>
      </c>
    </row>
    <row r="1822" spans="1:6" ht="15" thickBot="1" x14ac:dyDescent="0.3">
      <c r="A1822" s="2" t="s">
        <v>4</v>
      </c>
      <c r="B1822" s="2" t="s">
        <v>5</v>
      </c>
      <c r="C1822" s="2" t="s">
        <v>273</v>
      </c>
      <c r="D1822" s="2" t="s">
        <v>274</v>
      </c>
      <c r="E1822" s="4">
        <v>79366877.150000006</v>
      </c>
      <c r="F1822" s="1">
        <v>3</v>
      </c>
    </row>
    <row r="1823" spans="1:6" ht="15" thickBot="1" x14ac:dyDescent="0.3">
      <c r="A1823" s="2" t="s">
        <v>4</v>
      </c>
      <c r="B1823" s="2" t="s">
        <v>5</v>
      </c>
      <c r="C1823" s="2" t="s">
        <v>275</v>
      </c>
      <c r="D1823" s="2" t="s">
        <v>276</v>
      </c>
      <c r="E1823" s="4">
        <v>-1243059155.71</v>
      </c>
      <c r="F1823" s="1">
        <v>3</v>
      </c>
    </row>
    <row r="1824" spans="1:6" ht="15" thickBot="1" x14ac:dyDescent="0.3">
      <c r="A1824" s="2" t="s">
        <v>4</v>
      </c>
      <c r="B1824" s="2" t="s">
        <v>5</v>
      </c>
      <c r="C1824" s="2" t="s">
        <v>277</v>
      </c>
      <c r="D1824" s="2" t="s">
        <v>278</v>
      </c>
      <c r="E1824" s="4">
        <v>-22273119.350000001</v>
      </c>
      <c r="F1824" s="1">
        <v>3</v>
      </c>
    </row>
    <row r="1825" spans="1:6" ht="15" thickBot="1" x14ac:dyDescent="0.3">
      <c r="A1825" s="2" t="s">
        <v>4</v>
      </c>
      <c r="B1825" s="2" t="s">
        <v>5</v>
      </c>
      <c r="C1825" s="2" t="s">
        <v>279</v>
      </c>
      <c r="D1825" s="2" t="s">
        <v>280</v>
      </c>
      <c r="E1825" s="4">
        <v>5133103.17</v>
      </c>
      <c r="F1825" s="1">
        <v>3</v>
      </c>
    </row>
    <row r="1826" spans="1:6" ht="15" thickBot="1" x14ac:dyDescent="0.3">
      <c r="A1826" s="2" t="s">
        <v>4</v>
      </c>
      <c r="B1826" s="2" t="s">
        <v>5</v>
      </c>
      <c r="C1826" s="2" t="s">
        <v>281</v>
      </c>
      <c r="D1826" s="2" t="s">
        <v>282</v>
      </c>
      <c r="E1826" s="4">
        <v>1424572.35</v>
      </c>
      <c r="F1826" s="1">
        <v>3</v>
      </c>
    </row>
    <row r="1827" spans="1:6" ht="15" thickBot="1" x14ac:dyDescent="0.3">
      <c r="A1827" s="2" t="s">
        <v>4</v>
      </c>
      <c r="B1827" s="2" t="s">
        <v>5</v>
      </c>
      <c r="C1827" s="2" t="s">
        <v>283</v>
      </c>
      <c r="D1827" s="2" t="s">
        <v>284</v>
      </c>
      <c r="E1827" s="4">
        <v>-3645644.33</v>
      </c>
      <c r="F1827" s="1">
        <v>3</v>
      </c>
    </row>
    <row r="1828" spans="1:6" ht="15" thickBot="1" x14ac:dyDescent="0.3">
      <c r="A1828" s="2" t="s">
        <v>4</v>
      </c>
      <c r="B1828" s="2" t="s">
        <v>5</v>
      </c>
      <c r="C1828" s="2" t="s">
        <v>285</v>
      </c>
      <c r="D1828" s="2" t="s">
        <v>286</v>
      </c>
      <c r="E1828" s="4">
        <v>-9293273.5099999998</v>
      </c>
      <c r="F1828" s="1">
        <v>3</v>
      </c>
    </row>
    <row r="1829" spans="1:6" ht="15" thickBot="1" x14ac:dyDescent="0.3">
      <c r="A1829" s="2" t="s">
        <v>4</v>
      </c>
      <c r="B1829" s="2" t="s">
        <v>5</v>
      </c>
      <c r="C1829" s="2" t="s">
        <v>287</v>
      </c>
      <c r="D1829" s="2" t="s">
        <v>288</v>
      </c>
      <c r="E1829" s="4">
        <v>-18935.919999999998</v>
      </c>
      <c r="F1829" s="1">
        <v>3</v>
      </c>
    </row>
    <row r="1830" spans="1:6" ht="15" thickBot="1" x14ac:dyDescent="0.3">
      <c r="A1830" s="2" t="s">
        <v>4</v>
      </c>
      <c r="B1830" s="2" t="s">
        <v>5</v>
      </c>
      <c r="C1830" s="2" t="s">
        <v>289</v>
      </c>
      <c r="D1830" s="2" t="s">
        <v>290</v>
      </c>
      <c r="E1830" s="4">
        <v>202000</v>
      </c>
      <c r="F1830" s="1">
        <v>3</v>
      </c>
    </row>
    <row r="1831" spans="1:6" ht="15" thickBot="1" x14ac:dyDescent="0.3">
      <c r="A1831" s="2" t="s">
        <v>4</v>
      </c>
      <c r="B1831" s="2" t="s">
        <v>5</v>
      </c>
      <c r="C1831" s="2" t="s">
        <v>291</v>
      </c>
      <c r="D1831" s="2" t="s">
        <v>292</v>
      </c>
      <c r="E1831" s="4">
        <v>542231.63</v>
      </c>
      <c r="F1831" s="1">
        <v>3</v>
      </c>
    </row>
    <row r="1832" spans="1:6" ht="15" thickBot="1" x14ac:dyDescent="0.3">
      <c r="A1832" s="2" t="s">
        <v>4</v>
      </c>
      <c r="B1832" s="2" t="s">
        <v>5</v>
      </c>
      <c r="C1832" s="2" t="s">
        <v>293</v>
      </c>
      <c r="D1832" s="2" t="s">
        <v>294</v>
      </c>
      <c r="E1832" s="4">
        <v>11119662.09</v>
      </c>
      <c r="F1832" s="1">
        <v>3</v>
      </c>
    </row>
    <row r="1833" spans="1:6" ht="15" thickBot="1" x14ac:dyDescent="0.3">
      <c r="A1833" s="2" t="s">
        <v>4</v>
      </c>
      <c r="B1833" s="2" t="s">
        <v>5</v>
      </c>
      <c r="C1833" s="2" t="s">
        <v>295</v>
      </c>
      <c r="D1833" s="2" t="s">
        <v>296</v>
      </c>
      <c r="E1833" s="4">
        <v>994260.96</v>
      </c>
      <c r="F1833" s="1">
        <v>3</v>
      </c>
    </row>
    <row r="1834" spans="1:6" ht="15" thickBot="1" x14ac:dyDescent="0.3">
      <c r="A1834" s="2" t="s">
        <v>4</v>
      </c>
      <c r="B1834" s="2" t="s">
        <v>5</v>
      </c>
      <c r="C1834" s="2" t="s">
        <v>297</v>
      </c>
      <c r="D1834" s="2" t="s">
        <v>298</v>
      </c>
      <c r="E1834" s="4">
        <v>159018.70000000001</v>
      </c>
      <c r="F1834" s="1">
        <v>3</v>
      </c>
    </row>
    <row r="1835" spans="1:6" ht="15" thickBot="1" x14ac:dyDescent="0.3">
      <c r="A1835" s="2" t="s">
        <v>4</v>
      </c>
      <c r="B1835" s="2" t="s">
        <v>5</v>
      </c>
      <c r="C1835" s="2" t="s">
        <v>299</v>
      </c>
      <c r="D1835" s="2" t="s">
        <v>300</v>
      </c>
      <c r="E1835" s="4">
        <v>-88233.4</v>
      </c>
      <c r="F1835" s="1">
        <v>3</v>
      </c>
    </row>
    <row r="1836" spans="1:6" ht="15" thickBot="1" x14ac:dyDescent="0.3">
      <c r="A1836" s="2" t="s">
        <v>4</v>
      </c>
      <c r="B1836" s="2" t="s">
        <v>5</v>
      </c>
      <c r="C1836" s="2" t="s">
        <v>301</v>
      </c>
      <c r="D1836" s="2" t="s">
        <v>302</v>
      </c>
      <c r="E1836" s="4">
        <v>119822.79</v>
      </c>
      <c r="F1836" s="1">
        <v>3</v>
      </c>
    </row>
    <row r="1837" spans="1:6" ht="15" thickBot="1" x14ac:dyDescent="0.3">
      <c r="A1837" s="2" t="s">
        <v>4</v>
      </c>
      <c r="B1837" s="2" t="s">
        <v>5</v>
      </c>
      <c r="C1837" s="2" t="s">
        <v>303</v>
      </c>
      <c r="D1837" s="2" t="s">
        <v>304</v>
      </c>
      <c r="E1837" s="4">
        <v>-1033.52</v>
      </c>
      <c r="F1837" s="1">
        <v>3</v>
      </c>
    </row>
    <row r="1838" spans="1:6" ht="15" thickBot="1" x14ac:dyDescent="0.3">
      <c r="A1838" s="2" t="s">
        <v>4</v>
      </c>
      <c r="B1838" s="2" t="s">
        <v>5</v>
      </c>
      <c r="C1838" s="2" t="s">
        <v>305</v>
      </c>
      <c r="D1838" s="2" t="s">
        <v>306</v>
      </c>
      <c r="E1838" s="4">
        <v>-4530299.32</v>
      </c>
      <c r="F1838" s="1">
        <v>3</v>
      </c>
    </row>
    <row r="1839" spans="1:6" ht="15" thickBot="1" x14ac:dyDescent="0.3">
      <c r="A1839" s="2" t="s">
        <v>4</v>
      </c>
      <c r="B1839" s="2" t="s">
        <v>5</v>
      </c>
      <c r="C1839" s="2" t="s">
        <v>307</v>
      </c>
      <c r="D1839" s="2" t="s">
        <v>308</v>
      </c>
      <c r="E1839" s="4">
        <v>-17259521.879999999</v>
      </c>
      <c r="F1839" s="1">
        <v>3</v>
      </c>
    </row>
    <row r="1840" spans="1:6" ht="15" thickBot="1" x14ac:dyDescent="0.3">
      <c r="A1840" s="2" t="s">
        <v>4</v>
      </c>
      <c r="B1840" s="2" t="s">
        <v>5</v>
      </c>
      <c r="C1840" s="2" t="s">
        <v>309</v>
      </c>
      <c r="D1840" s="2" t="s">
        <v>304</v>
      </c>
      <c r="E1840" s="4">
        <v>764394.96</v>
      </c>
      <c r="F1840" s="1">
        <v>3</v>
      </c>
    </row>
    <row r="1841" spans="1:6" ht="15" thickBot="1" x14ac:dyDescent="0.3">
      <c r="A1841" s="2" t="s">
        <v>4</v>
      </c>
      <c r="B1841" s="2" t="s">
        <v>5</v>
      </c>
      <c r="C1841" s="2" t="s">
        <v>310</v>
      </c>
      <c r="D1841" s="2" t="s">
        <v>311</v>
      </c>
      <c r="E1841" s="4">
        <v>727309</v>
      </c>
      <c r="F1841" s="1">
        <v>3</v>
      </c>
    </row>
    <row r="1842" spans="1:6" ht="15" thickBot="1" x14ac:dyDescent="0.3">
      <c r="A1842" s="2" t="s">
        <v>4</v>
      </c>
      <c r="B1842" s="2" t="s">
        <v>5</v>
      </c>
      <c r="C1842" s="2" t="s">
        <v>312</v>
      </c>
      <c r="D1842" s="2" t="s">
        <v>313</v>
      </c>
      <c r="E1842" s="4">
        <v>233776</v>
      </c>
      <c r="F1842" s="1">
        <v>3</v>
      </c>
    </row>
    <row r="1843" spans="1:6" ht="15" thickBot="1" x14ac:dyDescent="0.3">
      <c r="A1843" s="2" t="s">
        <v>4</v>
      </c>
      <c r="B1843" s="2" t="s">
        <v>5</v>
      </c>
      <c r="C1843" s="2" t="s">
        <v>314</v>
      </c>
      <c r="D1843" s="2" t="s">
        <v>315</v>
      </c>
      <c r="E1843" s="4">
        <v>424846</v>
      </c>
      <c r="F1843" s="1">
        <v>3</v>
      </c>
    </row>
    <row r="1844" spans="1:6" ht="15" thickBot="1" x14ac:dyDescent="0.3">
      <c r="A1844" s="2" t="s">
        <v>4</v>
      </c>
      <c r="B1844" s="2" t="s">
        <v>5</v>
      </c>
      <c r="C1844" s="2" t="s">
        <v>1599</v>
      </c>
      <c r="D1844" s="2" t="s">
        <v>1600</v>
      </c>
      <c r="E1844" s="4">
        <v>166816</v>
      </c>
      <c r="F1844" s="1">
        <v>3</v>
      </c>
    </row>
    <row r="1845" spans="1:6" ht="15" thickBot="1" x14ac:dyDescent="0.3">
      <c r="A1845" s="2" t="s">
        <v>4</v>
      </c>
      <c r="B1845" s="2" t="s">
        <v>5</v>
      </c>
      <c r="C1845" s="2" t="s">
        <v>316</v>
      </c>
      <c r="D1845" s="2" t="s">
        <v>317</v>
      </c>
      <c r="E1845" s="4">
        <v>8787855.3800000008</v>
      </c>
      <c r="F1845" s="1">
        <v>3</v>
      </c>
    </row>
    <row r="1846" spans="1:6" ht="15" thickBot="1" x14ac:dyDescent="0.3">
      <c r="A1846" s="2" t="s">
        <v>4</v>
      </c>
      <c r="B1846" s="2" t="s">
        <v>5</v>
      </c>
      <c r="C1846" s="2" t="s">
        <v>318</v>
      </c>
      <c r="D1846" s="2" t="s">
        <v>319</v>
      </c>
      <c r="E1846" s="4">
        <v>1010707.64</v>
      </c>
      <c r="F1846" s="1">
        <v>3</v>
      </c>
    </row>
    <row r="1847" spans="1:6" ht="15" thickBot="1" x14ac:dyDescent="0.3">
      <c r="A1847" s="2" t="s">
        <v>4</v>
      </c>
      <c r="B1847" s="2" t="s">
        <v>5</v>
      </c>
      <c r="C1847" s="2" t="s">
        <v>320</v>
      </c>
      <c r="D1847" s="2" t="s">
        <v>321</v>
      </c>
      <c r="E1847" s="4">
        <v>1330098</v>
      </c>
      <c r="F1847" s="1">
        <v>3</v>
      </c>
    </row>
    <row r="1848" spans="1:6" ht="15" thickBot="1" x14ac:dyDescent="0.3">
      <c r="A1848" s="2" t="s">
        <v>4</v>
      </c>
      <c r="B1848" s="2" t="s">
        <v>5</v>
      </c>
      <c r="C1848" s="2" t="s">
        <v>322</v>
      </c>
      <c r="D1848" s="2" t="s">
        <v>323</v>
      </c>
      <c r="E1848" s="4">
        <v>116123419.16</v>
      </c>
      <c r="F1848" s="1">
        <v>3</v>
      </c>
    </row>
    <row r="1849" spans="1:6" ht="15" thickBot="1" x14ac:dyDescent="0.3">
      <c r="A1849" s="2" t="s">
        <v>4</v>
      </c>
      <c r="B1849" s="2" t="s">
        <v>5</v>
      </c>
      <c r="C1849" s="2" t="s">
        <v>324</v>
      </c>
      <c r="D1849" s="2" t="s">
        <v>325</v>
      </c>
      <c r="E1849" s="4">
        <v>0.01</v>
      </c>
      <c r="F1849" s="1">
        <v>3</v>
      </c>
    </row>
    <row r="1850" spans="1:6" ht="15" thickBot="1" x14ac:dyDescent="0.3">
      <c r="A1850" s="2" t="s">
        <v>4</v>
      </c>
      <c r="B1850" s="2" t="s">
        <v>5</v>
      </c>
      <c r="C1850" s="2" t="s">
        <v>326</v>
      </c>
      <c r="D1850" s="2" t="s">
        <v>327</v>
      </c>
      <c r="E1850" s="4">
        <v>13570892.949999999</v>
      </c>
      <c r="F1850" s="1">
        <v>3</v>
      </c>
    </row>
    <row r="1851" spans="1:6" ht="15" thickBot="1" x14ac:dyDescent="0.3">
      <c r="A1851" s="2" t="s">
        <v>4</v>
      </c>
      <c r="B1851" s="2" t="s">
        <v>5</v>
      </c>
      <c r="C1851" s="2" t="s">
        <v>328</v>
      </c>
      <c r="D1851" s="2" t="s">
        <v>329</v>
      </c>
      <c r="E1851" s="4">
        <v>3072109.07</v>
      </c>
      <c r="F1851" s="1">
        <v>3</v>
      </c>
    </row>
    <row r="1852" spans="1:6" ht="15" thickBot="1" x14ac:dyDescent="0.3">
      <c r="A1852" s="2" t="s">
        <v>4</v>
      </c>
      <c r="B1852" s="2" t="s">
        <v>5</v>
      </c>
      <c r="C1852" s="2" t="s">
        <v>330</v>
      </c>
      <c r="D1852" s="2" t="s">
        <v>331</v>
      </c>
      <c r="E1852" s="4">
        <v>179077.21</v>
      </c>
      <c r="F1852" s="1">
        <v>3</v>
      </c>
    </row>
    <row r="1853" spans="1:6" ht="15" thickBot="1" x14ac:dyDescent="0.3">
      <c r="A1853" s="2" t="s">
        <v>4</v>
      </c>
      <c r="B1853" s="2" t="s">
        <v>5</v>
      </c>
      <c r="C1853" s="2" t="s">
        <v>332</v>
      </c>
      <c r="D1853" s="2" t="s">
        <v>333</v>
      </c>
      <c r="E1853" s="4">
        <v>0.04</v>
      </c>
      <c r="F1853" s="1">
        <v>3</v>
      </c>
    </row>
    <row r="1854" spans="1:6" ht="15" thickBot="1" x14ac:dyDescent="0.3">
      <c r="A1854" s="2" t="s">
        <v>4</v>
      </c>
      <c r="B1854" s="2" t="s">
        <v>5</v>
      </c>
      <c r="C1854" s="2" t="s">
        <v>334</v>
      </c>
      <c r="D1854" s="2" t="s">
        <v>335</v>
      </c>
      <c r="E1854" s="4">
        <v>-58343911.270000003</v>
      </c>
      <c r="F1854" s="1">
        <v>3</v>
      </c>
    </row>
    <row r="1855" spans="1:6" ht="15" thickBot="1" x14ac:dyDescent="0.3">
      <c r="A1855" s="2" t="s">
        <v>4</v>
      </c>
      <c r="B1855" s="2" t="s">
        <v>5</v>
      </c>
      <c r="C1855" s="2" t="s">
        <v>336</v>
      </c>
      <c r="D1855" s="2" t="s">
        <v>337</v>
      </c>
      <c r="E1855" s="4">
        <v>-6979097.2699999996</v>
      </c>
      <c r="F1855" s="1">
        <v>3</v>
      </c>
    </row>
    <row r="1856" spans="1:6" ht="15" thickBot="1" x14ac:dyDescent="0.3">
      <c r="A1856" s="2" t="s">
        <v>4</v>
      </c>
      <c r="B1856" s="2" t="s">
        <v>5</v>
      </c>
      <c r="C1856" s="2" t="s">
        <v>338</v>
      </c>
      <c r="D1856" s="2" t="s">
        <v>339</v>
      </c>
      <c r="E1856" s="4">
        <v>668797.17000000004</v>
      </c>
      <c r="F1856" s="1">
        <v>3</v>
      </c>
    </row>
    <row r="1857" spans="1:6" ht="15" thickBot="1" x14ac:dyDescent="0.3">
      <c r="A1857" s="2" t="s">
        <v>4</v>
      </c>
      <c r="B1857" s="2" t="s">
        <v>5</v>
      </c>
      <c r="C1857" s="2" t="s">
        <v>340</v>
      </c>
      <c r="D1857" s="2" t="s">
        <v>341</v>
      </c>
      <c r="E1857" s="4">
        <v>80016.820000000007</v>
      </c>
      <c r="F1857" s="1">
        <v>3</v>
      </c>
    </row>
    <row r="1858" spans="1:6" ht="15" thickBot="1" x14ac:dyDescent="0.3">
      <c r="A1858" s="2" t="s">
        <v>4</v>
      </c>
      <c r="B1858" s="2" t="s">
        <v>5</v>
      </c>
      <c r="C1858" s="2" t="s">
        <v>342</v>
      </c>
      <c r="D1858" s="2" t="s">
        <v>343</v>
      </c>
      <c r="E1858" s="4">
        <v>-1550535.85</v>
      </c>
      <c r="F1858" s="1">
        <v>3</v>
      </c>
    </row>
    <row r="1859" spans="1:6" ht="15" thickBot="1" x14ac:dyDescent="0.3">
      <c r="A1859" s="2" t="s">
        <v>4</v>
      </c>
      <c r="B1859" s="2" t="s">
        <v>5</v>
      </c>
      <c r="C1859" s="2" t="s">
        <v>344</v>
      </c>
      <c r="D1859" s="2" t="s">
        <v>345</v>
      </c>
      <c r="E1859" s="4">
        <v>0.01</v>
      </c>
      <c r="F1859" s="1">
        <v>3</v>
      </c>
    </row>
    <row r="1860" spans="1:6" ht="15" thickBot="1" x14ac:dyDescent="0.3">
      <c r="A1860" s="2" t="s">
        <v>4</v>
      </c>
      <c r="B1860" s="2" t="s">
        <v>5</v>
      </c>
      <c r="C1860" s="2" t="s">
        <v>346</v>
      </c>
      <c r="D1860" s="2" t="s">
        <v>347</v>
      </c>
      <c r="E1860" s="4">
        <v>25284726.07</v>
      </c>
      <c r="F1860" s="1">
        <v>3</v>
      </c>
    </row>
    <row r="1861" spans="1:6" ht="15" thickBot="1" x14ac:dyDescent="0.3">
      <c r="A1861" s="2" t="s">
        <v>4</v>
      </c>
      <c r="B1861" s="2" t="s">
        <v>5</v>
      </c>
      <c r="C1861" s="2" t="s">
        <v>348</v>
      </c>
      <c r="D1861" s="2" t="s">
        <v>349</v>
      </c>
      <c r="E1861" s="4">
        <v>2364303.5</v>
      </c>
      <c r="F1861" s="1">
        <v>3</v>
      </c>
    </row>
    <row r="1862" spans="1:6" ht="15" thickBot="1" x14ac:dyDescent="0.3">
      <c r="A1862" s="2" t="s">
        <v>4</v>
      </c>
      <c r="B1862" s="2" t="s">
        <v>5</v>
      </c>
      <c r="C1862" s="2" t="s">
        <v>350</v>
      </c>
      <c r="D1862" s="2" t="s">
        <v>351</v>
      </c>
      <c r="E1862" s="4">
        <v>178747.76</v>
      </c>
      <c r="F1862" s="1">
        <v>3</v>
      </c>
    </row>
    <row r="1863" spans="1:6" ht="15" thickBot="1" x14ac:dyDescent="0.3">
      <c r="A1863" s="2" t="s">
        <v>4</v>
      </c>
      <c r="B1863" s="2" t="s">
        <v>5</v>
      </c>
      <c r="C1863" s="2" t="s">
        <v>352</v>
      </c>
      <c r="D1863" s="2" t="s">
        <v>353</v>
      </c>
      <c r="E1863" s="4">
        <v>108008061</v>
      </c>
      <c r="F1863" s="1">
        <v>3</v>
      </c>
    </row>
    <row r="1864" spans="1:6" ht="15" thickBot="1" x14ac:dyDescent="0.3">
      <c r="A1864" s="2" t="s">
        <v>4</v>
      </c>
      <c r="B1864" s="2" t="s">
        <v>5</v>
      </c>
      <c r="C1864" s="2" t="s">
        <v>354</v>
      </c>
      <c r="D1864" s="2" t="s">
        <v>355</v>
      </c>
      <c r="E1864" s="4">
        <v>5485819.1900000004</v>
      </c>
      <c r="F1864" s="1">
        <v>3</v>
      </c>
    </row>
    <row r="1865" spans="1:6" ht="15" thickBot="1" x14ac:dyDescent="0.3">
      <c r="A1865" s="2" t="s">
        <v>4</v>
      </c>
      <c r="B1865" s="2" t="s">
        <v>5</v>
      </c>
      <c r="C1865" s="2" t="s">
        <v>356</v>
      </c>
      <c r="D1865" s="2" t="s">
        <v>357</v>
      </c>
      <c r="E1865" s="4">
        <v>21571901.57</v>
      </c>
      <c r="F1865" s="1">
        <v>3</v>
      </c>
    </row>
    <row r="1866" spans="1:6" ht="15" thickBot="1" x14ac:dyDescent="0.3">
      <c r="A1866" s="2" t="s">
        <v>4</v>
      </c>
      <c r="B1866" s="2" t="s">
        <v>5</v>
      </c>
      <c r="C1866" s="2" t="s">
        <v>358</v>
      </c>
      <c r="D1866" s="2" t="s">
        <v>359</v>
      </c>
      <c r="E1866" s="4">
        <v>11344358.199999999</v>
      </c>
      <c r="F1866" s="1">
        <v>3</v>
      </c>
    </row>
    <row r="1867" spans="1:6" ht="15" thickBot="1" x14ac:dyDescent="0.3">
      <c r="A1867" s="2" t="s">
        <v>4</v>
      </c>
      <c r="B1867" s="2" t="s">
        <v>5</v>
      </c>
      <c r="C1867" s="2" t="s">
        <v>360</v>
      </c>
      <c r="D1867" s="2" t="s">
        <v>361</v>
      </c>
      <c r="E1867" s="4">
        <v>-178039.69</v>
      </c>
      <c r="F1867" s="1">
        <v>3</v>
      </c>
    </row>
    <row r="1868" spans="1:6" ht="15" thickBot="1" x14ac:dyDescent="0.3">
      <c r="A1868" s="2" t="s">
        <v>4</v>
      </c>
      <c r="B1868" s="2" t="s">
        <v>5</v>
      </c>
      <c r="C1868" s="2" t="s">
        <v>362</v>
      </c>
      <c r="D1868" s="2" t="s">
        <v>363</v>
      </c>
      <c r="E1868" s="4">
        <v>1645233.78</v>
      </c>
      <c r="F1868" s="1">
        <v>3</v>
      </c>
    </row>
    <row r="1869" spans="1:6" ht="15" thickBot="1" x14ac:dyDescent="0.3">
      <c r="A1869" s="2" t="s">
        <v>4</v>
      </c>
      <c r="B1869" s="2" t="s">
        <v>5</v>
      </c>
      <c r="C1869" s="2" t="s">
        <v>364</v>
      </c>
      <c r="D1869" s="2" t="s">
        <v>365</v>
      </c>
      <c r="E1869" s="4">
        <v>1116937.72</v>
      </c>
      <c r="F1869" s="1">
        <v>3</v>
      </c>
    </row>
    <row r="1870" spans="1:6" ht="15" thickBot="1" x14ac:dyDescent="0.3">
      <c r="A1870" s="2" t="s">
        <v>4</v>
      </c>
      <c r="B1870" s="2" t="s">
        <v>5</v>
      </c>
      <c r="C1870" s="2" t="s">
        <v>366</v>
      </c>
      <c r="D1870" s="2" t="s">
        <v>367</v>
      </c>
      <c r="E1870" s="4">
        <v>-10283.07</v>
      </c>
      <c r="F1870" s="1">
        <v>3</v>
      </c>
    </row>
    <row r="1871" spans="1:6" ht="15" thickBot="1" x14ac:dyDescent="0.3">
      <c r="A1871" s="2" t="s">
        <v>4</v>
      </c>
      <c r="B1871" s="2" t="s">
        <v>5</v>
      </c>
      <c r="C1871" s="2" t="s">
        <v>368</v>
      </c>
      <c r="D1871" s="2" t="s">
        <v>369</v>
      </c>
      <c r="E1871" s="4">
        <v>88654.34</v>
      </c>
      <c r="F1871" s="1">
        <v>3</v>
      </c>
    </row>
    <row r="1872" spans="1:6" ht="15" thickBot="1" x14ac:dyDescent="0.3">
      <c r="A1872" s="2" t="s">
        <v>4</v>
      </c>
      <c r="B1872" s="2" t="s">
        <v>5</v>
      </c>
      <c r="C1872" s="2" t="s">
        <v>370</v>
      </c>
      <c r="D1872" s="2" t="s">
        <v>371</v>
      </c>
      <c r="E1872" s="4">
        <v>5114002.72</v>
      </c>
      <c r="F1872" s="1">
        <v>3</v>
      </c>
    </row>
    <row r="1873" spans="1:6" ht="15" thickBot="1" x14ac:dyDescent="0.3">
      <c r="A1873" s="2" t="s">
        <v>4</v>
      </c>
      <c r="B1873" s="2" t="s">
        <v>5</v>
      </c>
      <c r="C1873" s="2" t="s">
        <v>372</v>
      </c>
      <c r="D1873" s="2" t="s">
        <v>373</v>
      </c>
      <c r="E1873" s="4">
        <v>1253392.01</v>
      </c>
      <c r="F1873" s="1">
        <v>3</v>
      </c>
    </row>
    <row r="1874" spans="1:6" ht="15" thickBot="1" x14ac:dyDescent="0.3">
      <c r="A1874" s="2" t="s">
        <v>4</v>
      </c>
      <c r="B1874" s="2" t="s">
        <v>5</v>
      </c>
      <c r="C1874" s="2" t="s">
        <v>374</v>
      </c>
      <c r="D1874" s="2" t="s">
        <v>375</v>
      </c>
      <c r="E1874" s="4">
        <v>-1536578.69</v>
      </c>
      <c r="F1874" s="1">
        <v>3</v>
      </c>
    </row>
    <row r="1875" spans="1:6" ht="15" thickBot="1" x14ac:dyDescent="0.3">
      <c r="A1875" s="2" t="s">
        <v>4</v>
      </c>
      <c r="B1875" s="2" t="s">
        <v>5</v>
      </c>
      <c r="C1875" s="2" t="s">
        <v>376</v>
      </c>
      <c r="D1875" s="2" t="s">
        <v>377</v>
      </c>
      <c r="E1875" s="4">
        <v>-917754.51</v>
      </c>
      <c r="F1875" s="1">
        <v>3</v>
      </c>
    </row>
    <row r="1876" spans="1:6" ht="15" thickBot="1" x14ac:dyDescent="0.3">
      <c r="A1876" s="2" t="s">
        <v>4</v>
      </c>
      <c r="B1876" s="2" t="s">
        <v>5</v>
      </c>
      <c r="C1876" s="2" t="s">
        <v>378</v>
      </c>
      <c r="D1876" s="2" t="s">
        <v>379</v>
      </c>
      <c r="E1876" s="4">
        <v>789515.7</v>
      </c>
      <c r="F1876" s="1">
        <v>3</v>
      </c>
    </row>
    <row r="1877" spans="1:6" ht="15" thickBot="1" x14ac:dyDescent="0.3">
      <c r="A1877" s="2" t="s">
        <v>4</v>
      </c>
      <c r="B1877" s="2" t="s">
        <v>5</v>
      </c>
      <c r="C1877" s="2" t="s">
        <v>380</v>
      </c>
      <c r="D1877" s="2" t="s">
        <v>381</v>
      </c>
      <c r="E1877" s="4">
        <v>535854</v>
      </c>
      <c r="F1877" s="1">
        <v>3</v>
      </c>
    </row>
    <row r="1878" spans="1:6" ht="15" thickBot="1" x14ac:dyDescent="0.3">
      <c r="A1878" s="2" t="s">
        <v>4</v>
      </c>
      <c r="B1878" s="2" t="s">
        <v>5</v>
      </c>
      <c r="C1878" s="2" t="s">
        <v>382</v>
      </c>
      <c r="D1878" s="2" t="s">
        <v>383</v>
      </c>
      <c r="E1878" s="4">
        <v>-2486.92</v>
      </c>
      <c r="F1878" s="1">
        <v>3</v>
      </c>
    </row>
    <row r="1879" spans="1:6" ht="15" thickBot="1" x14ac:dyDescent="0.3">
      <c r="A1879" s="2" t="s">
        <v>4</v>
      </c>
      <c r="B1879" s="2" t="s">
        <v>5</v>
      </c>
      <c r="C1879" s="2" t="s">
        <v>384</v>
      </c>
      <c r="D1879" s="2" t="s">
        <v>385</v>
      </c>
      <c r="E1879" s="4">
        <v>6444720.4400000004</v>
      </c>
      <c r="F1879" s="1">
        <v>3</v>
      </c>
    </row>
    <row r="1880" spans="1:6" ht="15" thickBot="1" x14ac:dyDescent="0.3">
      <c r="A1880" s="2" t="s">
        <v>4</v>
      </c>
      <c r="B1880" s="2" t="s">
        <v>5</v>
      </c>
      <c r="C1880" s="2" t="s">
        <v>386</v>
      </c>
      <c r="D1880" s="2" t="s">
        <v>387</v>
      </c>
      <c r="E1880" s="4">
        <v>820174.15</v>
      </c>
      <c r="F1880" s="1">
        <v>3</v>
      </c>
    </row>
    <row r="1881" spans="1:6" ht="15" thickBot="1" x14ac:dyDescent="0.3">
      <c r="A1881" s="2" t="s">
        <v>4</v>
      </c>
      <c r="B1881" s="2" t="s">
        <v>5</v>
      </c>
      <c r="C1881" s="2" t="s">
        <v>388</v>
      </c>
      <c r="D1881" s="2" t="s">
        <v>389</v>
      </c>
      <c r="E1881" s="4">
        <v>2208414.4700000002</v>
      </c>
      <c r="F1881" s="1">
        <v>3</v>
      </c>
    </row>
    <row r="1882" spans="1:6" ht="15" thickBot="1" x14ac:dyDescent="0.3">
      <c r="A1882" s="2" t="s">
        <v>4</v>
      </c>
      <c r="B1882" s="2" t="s">
        <v>5</v>
      </c>
      <c r="C1882" s="2" t="s">
        <v>390</v>
      </c>
      <c r="D1882" s="2" t="s">
        <v>391</v>
      </c>
      <c r="E1882" s="4">
        <v>2981838.91</v>
      </c>
      <c r="F1882" s="1">
        <v>3</v>
      </c>
    </row>
    <row r="1883" spans="1:6" ht="15" thickBot="1" x14ac:dyDescent="0.3">
      <c r="A1883" s="2" t="s">
        <v>4</v>
      </c>
      <c r="B1883" s="2" t="s">
        <v>5</v>
      </c>
      <c r="C1883" s="2" t="s">
        <v>392</v>
      </c>
      <c r="D1883" s="2" t="s">
        <v>393</v>
      </c>
      <c r="E1883" s="4">
        <v>3401987.4</v>
      </c>
      <c r="F1883" s="1">
        <v>3</v>
      </c>
    </row>
    <row r="1884" spans="1:6" ht="15" thickBot="1" x14ac:dyDescent="0.3">
      <c r="A1884" s="2" t="s">
        <v>4</v>
      </c>
      <c r="B1884" s="2" t="s">
        <v>5</v>
      </c>
      <c r="C1884" s="2" t="s">
        <v>394</v>
      </c>
      <c r="D1884" s="2" t="s">
        <v>395</v>
      </c>
      <c r="E1884" s="4">
        <v>262541.40999999997</v>
      </c>
      <c r="F1884" s="1">
        <v>3</v>
      </c>
    </row>
    <row r="1885" spans="1:6" ht="15" thickBot="1" x14ac:dyDescent="0.3">
      <c r="A1885" s="2" t="s">
        <v>4</v>
      </c>
      <c r="B1885" s="2" t="s">
        <v>5</v>
      </c>
      <c r="C1885" s="2" t="s">
        <v>396</v>
      </c>
      <c r="D1885" s="2" t="s">
        <v>397</v>
      </c>
      <c r="E1885" s="4">
        <v>164449.15</v>
      </c>
      <c r="F1885" s="1">
        <v>3</v>
      </c>
    </row>
    <row r="1886" spans="1:6" ht="15" thickBot="1" x14ac:dyDescent="0.3">
      <c r="A1886" s="2" t="s">
        <v>4</v>
      </c>
      <c r="B1886" s="2" t="s">
        <v>5</v>
      </c>
      <c r="C1886" s="2" t="s">
        <v>398</v>
      </c>
      <c r="D1886" s="2" t="s">
        <v>399</v>
      </c>
      <c r="E1886" s="4">
        <v>419475.68</v>
      </c>
      <c r="F1886" s="1">
        <v>3</v>
      </c>
    </row>
    <row r="1887" spans="1:6" ht="15" thickBot="1" x14ac:dyDescent="0.3">
      <c r="A1887" s="2" t="s">
        <v>4</v>
      </c>
      <c r="B1887" s="2" t="s">
        <v>5</v>
      </c>
      <c r="C1887" s="2" t="s">
        <v>400</v>
      </c>
      <c r="D1887" s="2" t="s">
        <v>401</v>
      </c>
      <c r="E1887" s="4">
        <v>-934594.67</v>
      </c>
      <c r="F1887" s="1">
        <v>3</v>
      </c>
    </row>
    <row r="1888" spans="1:6" ht="15" thickBot="1" x14ac:dyDescent="0.3">
      <c r="A1888" s="2" t="s">
        <v>4</v>
      </c>
      <c r="B1888" s="2" t="s">
        <v>5</v>
      </c>
      <c r="C1888" s="2" t="s">
        <v>402</v>
      </c>
      <c r="D1888" s="2" t="s">
        <v>403</v>
      </c>
      <c r="E1888" s="4">
        <v>-318103.61</v>
      </c>
      <c r="F1888" s="1">
        <v>3</v>
      </c>
    </row>
    <row r="1889" spans="1:6" ht="15" thickBot="1" x14ac:dyDescent="0.3">
      <c r="A1889" s="2" t="s">
        <v>4</v>
      </c>
      <c r="B1889" s="2" t="s">
        <v>5</v>
      </c>
      <c r="C1889" s="2" t="s">
        <v>404</v>
      </c>
      <c r="D1889" s="2" t="s">
        <v>405</v>
      </c>
      <c r="E1889" s="4">
        <v>-2981838.91</v>
      </c>
      <c r="F1889" s="1">
        <v>3</v>
      </c>
    </row>
    <row r="1890" spans="1:6" ht="15" thickBot="1" x14ac:dyDescent="0.3">
      <c r="A1890" s="2" t="s">
        <v>4</v>
      </c>
      <c r="B1890" s="2" t="s">
        <v>5</v>
      </c>
      <c r="C1890" s="2" t="s">
        <v>406</v>
      </c>
      <c r="D1890" s="2" t="s">
        <v>407</v>
      </c>
      <c r="E1890" s="4">
        <v>-164449.15</v>
      </c>
      <c r="F1890" s="1">
        <v>3</v>
      </c>
    </row>
    <row r="1891" spans="1:6" ht="15" thickBot="1" x14ac:dyDescent="0.3">
      <c r="A1891" s="2" t="s">
        <v>4</v>
      </c>
      <c r="B1891" s="2" t="s">
        <v>5</v>
      </c>
      <c r="C1891" s="2" t="s">
        <v>408</v>
      </c>
      <c r="D1891" s="2" t="s">
        <v>409</v>
      </c>
      <c r="E1891" s="4">
        <v>6026842.6900000004</v>
      </c>
      <c r="F1891" s="1">
        <v>3</v>
      </c>
    </row>
    <row r="1892" spans="1:6" ht="15" thickBot="1" x14ac:dyDescent="0.3">
      <c r="A1892" s="2" t="s">
        <v>4</v>
      </c>
      <c r="B1892" s="2" t="s">
        <v>5</v>
      </c>
      <c r="C1892" s="2" t="s">
        <v>410</v>
      </c>
      <c r="D1892" s="2" t="s">
        <v>411</v>
      </c>
      <c r="E1892" s="4">
        <v>90067.87</v>
      </c>
      <c r="F1892" s="1">
        <v>3</v>
      </c>
    </row>
    <row r="1893" spans="1:6" ht="15" thickBot="1" x14ac:dyDescent="0.3">
      <c r="A1893" s="2" t="s">
        <v>4</v>
      </c>
      <c r="B1893" s="2" t="s">
        <v>5</v>
      </c>
      <c r="C1893" s="2" t="s">
        <v>412</v>
      </c>
      <c r="D1893" s="2" t="s">
        <v>413</v>
      </c>
      <c r="E1893" s="4">
        <v>1453648.38</v>
      </c>
      <c r="F1893" s="1">
        <v>3</v>
      </c>
    </row>
    <row r="1894" spans="1:6" ht="15" thickBot="1" x14ac:dyDescent="0.3">
      <c r="A1894" s="2" t="s">
        <v>4</v>
      </c>
      <c r="B1894" s="2" t="s">
        <v>5</v>
      </c>
      <c r="C1894" s="2" t="s">
        <v>1586</v>
      </c>
      <c r="D1894" s="2" t="s">
        <v>1587</v>
      </c>
      <c r="E1894" s="4">
        <v>36736.49</v>
      </c>
      <c r="F1894" s="1">
        <v>3</v>
      </c>
    </row>
    <row r="1895" spans="1:6" ht="15" thickBot="1" x14ac:dyDescent="0.3">
      <c r="A1895" s="2" t="s">
        <v>4</v>
      </c>
      <c r="B1895" s="2" t="s">
        <v>5</v>
      </c>
      <c r="C1895" s="2" t="s">
        <v>414</v>
      </c>
      <c r="D1895" s="2" t="s">
        <v>415</v>
      </c>
      <c r="E1895" s="4">
        <v>147079.97</v>
      </c>
      <c r="F1895" s="1">
        <v>3</v>
      </c>
    </row>
    <row r="1896" spans="1:6" ht="15" thickBot="1" x14ac:dyDescent="0.3">
      <c r="A1896" s="2" t="s">
        <v>4</v>
      </c>
      <c r="B1896" s="2" t="s">
        <v>5</v>
      </c>
      <c r="C1896" s="2" t="s">
        <v>1588</v>
      </c>
      <c r="D1896" s="2" t="s">
        <v>1589</v>
      </c>
      <c r="E1896" s="4">
        <v>4787.74</v>
      </c>
      <c r="F1896" s="1">
        <v>3</v>
      </c>
    </row>
    <row r="1897" spans="1:6" ht="15" thickBot="1" x14ac:dyDescent="0.3">
      <c r="A1897" s="2" t="s">
        <v>4</v>
      </c>
      <c r="B1897" s="2" t="s">
        <v>5</v>
      </c>
      <c r="C1897" s="2" t="s">
        <v>416</v>
      </c>
      <c r="D1897" s="2" t="s">
        <v>417</v>
      </c>
      <c r="E1897" s="4">
        <v>-1886216</v>
      </c>
      <c r="F1897" s="1">
        <v>3</v>
      </c>
    </row>
    <row r="1898" spans="1:6" ht="15" thickBot="1" x14ac:dyDescent="0.3">
      <c r="A1898" s="2" t="s">
        <v>4</v>
      </c>
      <c r="B1898" s="2" t="s">
        <v>5</v>
      </c>
      <c r="C1898" s="2" t="s">
        <v>418</v>
      </c>
      <c r="D1898" s="2" t="s">
        <v>419</v>
      </c>
      <c r="E1898" s="4">
        <v>5998187.79</v>
      </c>
      <c r="F1898" s="1">
        <v>3</v>
      </c>
    </row>
    <row r="1899" spans="1:6" ht="15" thickBot="1" x14ac:dyDescent="0.3">
      <c r="A1899" s="2" t="s">
        <v>4</v>
      </c>
      <c r="B1899" s="2" t="s">
        <v>5</v>
      </c>
      <c r="C1899" s="2" t="s">
        <v>420</v>
      </c>
      <c r="D1899" s="2" t="s">
        <v>421</v>
      </c>
      <c r="E1899" s="4">
        <v>90089.1</v>
      </c>
      <c r="F1899" s="1">
        <v>3</v>
      </c>
    </row>
    <row r="1900" spans="1:6" ht="15" thickBot="1" x14ac:dyDescent="0.3">
      <c r="A1900" s="2" t="s">
        <v>4</v>
      </c>
      <c r="B1900" s="2" t="s">
        <v>5</v>
      </c>
      <c r="C1900" s="2" t="s">
        <v>422</v>
      </c>
      <c r="D1900" s="2" t="s">
        <v>423</v>
      </c>
      <c r="E1900" s="4">
        <v>-48350.74</v>
      </c>
      <c r="F1900" s="1">
        <v>3</v>
      </c>
    </row>
    <row r="1901" spans="1:6" ht="15" thickBot="1" x14ac:dyDescent="0.3">
      <c r="A1901" s="2" t="s">
        <v>4</v>
      </c>
      <c r="B1901" s="2" t="s">
        <v>5</v>
      </c>
      <c r="C1901" s="2" t="s">
        <v>424</v>
      </c>
      <c r="D1901" s="2" t="s">
        <v>425</v>
      </c>
      <c r="E1901" s="4">
        <v>7106850.0300000003</v>
      </c>
      <c r="F1901" s="1">
        <v>3</v>
      </c>
    </row>
    <row r="1902" spans="1:6" ht="15" thickBot="1" x14ac:dyDescent="0.3">
      <c r="A1902" s="2" t="s">
        <v>4</v>
      </c>
      <c r="B1902" s="2" t="s">
        <v>5</v>
      </c>
      <c r="C1902" s="2" t="s">
        <v>426</v>
      </c>
      <c r="D1902" s="2" t="s">
        <v>427</v>
      </c>
      <c r="E1902" s="4">
        <v>1411415.65</v>
      </c>
      <c r="F1902" s="1">
        <v>3</v>
      </c>
    </row>
    <row r="1903" spans="1:6" ht="15" thickBot="1" x14ac:dyDescent="0.3">
      <c r="A1903" s="2" t="s">
        <v>4</v>
      </c>
      <c r="B1903" s="2" t="s">
        <v>5</v>
      </c>
      <c r="C1903" s="2" t="s">
        <v>428</v>
      </c>
      <c r="D1903" s="2" t="s">
        <v>429</v>
      </c>
      <c r="E1903" s="4">
        <v>243923.18</v>
      </c>
      <c r="F1903" s="1">
        <v>3</v>
      </c>
    </row>
    <row r="1904" spans="1:6" ht="15" thickBot="1" x14ac:dyDescent="0.3">
      <c r="A1904" s="2" t="s">
        <v>4</v>
      </c>
      <c r="B1904" s="2" t="s">
        <v>5</v>
      </c>
      <c r="C1904" s="2" t="s">
        <v>430</v>
      </c>
      <c r="D1904" s="2" t="s">
        <v>431</v>
      </c>
      <c r="E1904" s="4">
        <v>432277.66</v>
      </c>
      <c r="F1904" s="1">
        <v>3</v>
      </c>
    </row>
    <row r="1905" spans="1:6" ht="15" thickBot="1" x14ac:dyDescent="0.3">
      <c r="A1905" s="2" t="s">
        <v>4</v>
      </c>
      <c r="B1905" s="2" t="s">
        <v>5</v>
      </c>
      <c r="C1905" s="2" t="s">
        <v>1601</v>
      </c>
      <c r="D1905" s="2" t="s">
        <v>1602</v>
      </c>
      <c r="E1905" s="4">
        <v>555427</v>
      </c>
      <c r="F1905" s="1">
        <v>3</v>
      </c>
    </row>
    <row r="1906" spans="1:6" ht="15" thickBot="1" x14ac:dyDescent="0.3">
      <c r="A1906" s="2" t="s">
        <v>4</v>
      </c>
      <c r="B1906" s="2" t="s">
        <v>5</v>
      </c>
      <c r="C1906" s="2" t="s">
        <v>432</v>
      </c>
      <c r="D1906" s="2" t="s">
        <v>433</v>
      </c>
      <c r="E1906" s="4">
        <v>162961.32999999999</v>
      </c>
      <c r="F1906" s="1">
        <v>3</v>
      </c>
    </row>
    <row r="1907" spans="1:6" ht="15" thickBot="1" x14ac:dyDescent="0.3">
      <c r="A1907" s="2" t="s">
        <v>4</v>
      </c>
      <c r="B1907" s="2" t="s">
        <v>5</v>
      </c>
      <c r="C1907" s="2" t="s">
        <v>434</v>
      </c>
      <c r="D1907" s="2" t="s">
        <v>435</v>
      </c>
      <c r="E1907" s="4">
        <v>469418.19</v>
      </c>
      <c r="F1907" s="1">
        <v>3</v>
      </c>
    </row>
    <row r="1908" spans="1:6" ht="15" thickBot="1" x14ac:dyDescent="0.3">
      <c r="A1908" s="2" t="s">
        <v>4</v>
      </c>
      <c r="B1908" s="2" t="s">
        <v>5</v>
      </c>
      <c r="C1908" s="2" t="s">
        <v>436</v>
      </c>
      <c r="D1908" s="2" t="s">
        <v>437</v>
      </c>
      <c r="E1908" s="4">
        <v>618691.73</v>
      </c>
      <c r="F1908" s="1">
        <v>3</v>
      </c>
    </row>
    <row r="1909" spans="1:6" ht="15" thickBot="1" x14ac:dyDescent="0.3">
      <c r="A1909" s="2" t="s">
        <v>4</v>
      </c>
      <c r="B1909" s="2" t="s">
        <v>5</v>
      </c>
      <c r="C1909" s="2" t="s">
        <v>438</v>
      </c>
      <c r="D1909" s="2" t="s">
        <v>439</v>
      </c>
      <c r="E1909" s="4">
        <v>529867.79</v>
      </c>
      <c r="F1909" s="1">
        <v>3</v>
      </c>
    </row>
    <row r="1910" spans="1:6" ht="15" thickBot="1" x14ac:dyDescent="0.3">
      <c r="A1910" s="2" t="s">
        <v>4</v>
      </c>
      <c r="B1910" s="2" t="s">
        <v>5</v>
      </c>
      <c r="C1910" s="2" t="s">
        <v>440</v>
      </c>
      <c r="D1910" s="2" t="s">
        <v>441</v>
      </c>
      <c r="E1910" s="4">
        <v>409660.9</v>
      </c>
      <c r="F1910" s="1">
        <v>3</v>
      </c>
    </row>
    <row r="1911" spans="1:6" ht="15" thickBot="1" x14ac:dyDescent="0.3">
      <c r="A1911" s="2" t="s">
        <v>4</v>
      </c>
      <c r="B1911" s="2" t="s">
        <v>5</v>
      </c>
      <c r="C1911" s="2" t="s">
        <v>442</v>
      </c>
      <c r="D1911" s="2" t="s">
        <v>443</v>
      </c>
      <c r="E1911" s="4">
        <v>4726145</v>
      </c>
      <c r="F1911" s="1">
        <v>3</v>
      </c>
    </row>
    <row r="1912" spans="1:6" ht="15" thickBot="1" x14ac:dyDescent="0.3">
      <c r="A1912" s="2" t="s">
        <v>4</v>
      </c>
      <c r="B1912" s="2" t="s">
        <v>5</v>
      </c>
      <c r="C1912" s="2" t="s">
        <v>444</v>
      </c>
      <c r="D1912" s="2" t="s">
        <v>445</v>
      </c>
      <c r="E1912" s="4">
        <v>344303</v>
      </c>
      <c r="F1912" s="1">
        <v>3</v>
      </c>
    </row>
    <row r="1913" spans="1:6" ht="15" thickBot="1" x14ac:dyDescent="0.3">
      <c r="A1913" s="2" t="s">
        <v>4</v>
      </c>
      <c r="B1913" s="2" t="s">
        <v>5</v>
      </c>
      <c r="C1913" s="2" t="s">
        <v>446</v>
      </c>
      <c r="D1913" s="2" t="s">
        <v>447</v>
      </c>
      <c r="E1913" s="4">
        <v>545629</v>
      </c>
      <c r="F1913" s="1">
        <v>3</v>
      </c>
    </row>
    <row r="1914" spans="1:6" ht="15" thickBot="1" x14ac:dyDescent="0.3">
      <c r="A1914" s="2" t="s">
        <v>4</v>
      </c>
      <c r="B1914" s="2" t="s">
        <v>5</v>
      </c>
      <c r="C1914" s="2" t="s">
        <v>448</v>
      </c>
      <c r="D1914" s="2" t="s">
        <v>449</v>
      </c>
      <c r="E1914" s="4">
        <v>39748</v>
      </c>
      <c r="F1914" s="1">
        <v>3</v>
      </c>
    </row>
    <row r="1915" spans="1:6" ht="15" thickBot="1" x14ac:dyDescent="0.3">
      <c r="A1915" s="2" t="s">
        <v>4</v>
      </c>
      <c r="B1915" s="2" t="s">
        <v>5</v>
      </c>
      <c r="C1915" s="2" t="s">
        <v>450</v>
      </c>
      <c r="D1915" s="2" t="s">
        <v>451</v>
      </c>
      <c r="E1915" s="4">
        <v>-324570.49</v>
      </c>
      <c r="F1915" s="1">
        <v>3</v>
      </c>
    </row>
    <row r="1916" spans="1:6" ht="15" thickBot="1" x14ac:dyDescent="0.3">
      <c r="A1916" s="2" t="s">
        <v>4</v>
      </c>
      <c r="B1916" s="2" t="s">
        <v>5</v>
      </c>
      <c r="C1916" s="2" t="s">
        <v>452</v>
      </c>
      <c r="D1916" s="2" t="s">
        <v>453</v>
      </c>
      <c r="E1916" s="4">
        <v>54734.1</v>
      </c>
      <c r="F1916" s="1">
        <v>3</v>
      </c>
    </row>
    <row r="1917" spans="1:6" ht="15" thickBot="1" x14ac:dyDescent="0.3">
      <c r="A1917" s="2" t="s">
        <v>4</v>
      </c>
      <c r="B1917" s="2" t="s">
        <v>5</v>
      </c>
      <c r="C1917" s="2" t="s">
        <v>454</v>
      </c>
      <c r="D1917" s="2" t="s">
        <v>455</v>
      </c>
      <c r="E1917" s="4">
        <v>414167.07</v>
      </c>
      <c r="F1917" s="1">
        <v>3</v>
      </c>
    </row>
    <row r="1918" spans="1:6" ht="15" thickBot="1" x14ac:dyDescent="0.3">
      <c r="A1918" s="2" t="s">
        <v>4</v>
      </c>
      <c r="B1918" s="2" t="s">
        <v>5</v>
      </c>
      <c r="C1918" s="2" t="s">
        <v>456</v>
      </c>
      <c r="D1918" s="2" t="s">
        <v>457</v>
      </c>
      <c r="E1918" s="4">
        <v>-4535742</v>
      </c>
      <c r="F1918" s="1">
        <v>3</v>
      </c>
    </row>
    <row r="1919" spans="1:6" ht="15" thickBot="1" x14ac:dyDescent="0.3">
      <c r="A1919" s="2" t="s">
        <v>4</v>
      </c>
      <c r="B1919" s="2" t="s">
        <v>5</v>
      </c>
      <c r="C1919" s="2" t="s">
        <v>458</v>
      </c>
      <c r="D1919" s="2" t="s">
        <v>459</v>
      </c>
      <c r="E1919" s="4">
        <v>0</v>
      </c>
      <c r="F1919" s="1">
        <v>3</v>
      </c>
    </row>
    <row r="1920" spans="1:6" ht="15" thickBot="1" x14ac:dyDescent="0.3">
      <c r="A1920" s="2" t="s">
        <v>4</v>
      </c>
      <c r="B1920" s="2" t="s">
        <v>5</v>
      </c>
      <c r="C1920" s="2" t="s">
        <v>460</v>
      </c>
      <c r="D1920" s="2" t="s">
        <v>461</v>
      </c>
      <c r="E1920" s="4">
        <v>-224714.84</v>
      </c>
      <c r="F1920" s="1">
        <v>3</v>
      </c>
    </row>
    <row r="1921" spans="1:6" ht="15" thickBot="1" x14ac:dyDescent="0.3">
      <c r="A1921" s="2" t="s">
        <v>4</v>
      </c>
      <c r="B1921" s="2" t="s">
        <v>5</v>
      </c>
      <c r="C1921" s="2" t="s">
        <v>462</v>
      </c>
      <c r="D1921" s="2" t="s">
        <v>463</v>
      </c>
      <c r="E1921" s="4">
        <v>-5489587.5999999996</v>
      </c>
      <c r="F1921" s="1">
        <v>3</v>
      </c>
    </row>
    <row r="1922" spans="1:6" ht="15" thickBot="1" x14ac:dyDescent="0.3">
      <c r="A1922" s="2" t="s">
        <v>4</v>
      </c>
      <c r="B1922" s="2" t="s">
        <v>5</v>
      </c>
      <c r="C1922" s="2" t="s">
        <v>464</v>
      </c>
      <c r="D1922" s="2" t="s">
        <v>465</v>
      </c>
      <c r="E1922" s="4">
        <v>101125</v>
      </c>
      <c r="F1922" s="1">
        <v>3</v>
      </c>
    </row>
    <row r="1923" spans="1:6" ht="15" thickBot="1" x14ac:dyDescent="0.3">
      <c r="A1923" s="2" t="s">
        <v>4</v>
      </c>
      <c r="B1923" s="2" t="s">
        <v>5</v>
      </c>
      <c r="C1923" s="2" t="s">
        <v>466</v>
      </c>
      <c r="D1923" s="2" t="s">
        <v>467</v>
      </c>
      <c r="E1923" s="4">
        <v>-1471171.31</v>
      </c>
      <c r="F1923" s="1">
        <v>3</v>
      </c>
    </row>
    <row r="1924" spans="1:6" ht="15" thickBot="1" x14ac:dyDescent="0.3">
      <c r="A1924" s="2" t="s">
        <v>4</v>
      </c>
      <c r="B1924" s="2" t="s">
        <v>5</v>
      </c>
      <c r="C1924" s="2" t="s">
        <v>468</v>
      </c>
      <c r="D1924" s="2" t="s">
        <v>469</v>
      </c>
      <c r="E1924" s="4">
        <v>40348.949999999997</v>
      </c>
      <c r="F1924" s="1">
        <v>3</v>
      </c>
    </row>
    <row r="1925" spans="1:6" ht="15" thickBot="1" x14ac:dyDescent="0.3">
      <c r="A1925" s="2" t="s">
        <v>4</v>
      </c>
      <c r="B1925" s="2" t="s">
        <v>5</v>
      </c>
      <c r="C1925" s="2" t="s">
        <v>470</v>
      </c>
      <c r="D1925" s="2" t="s">
        <v>471</v>
      </c>
      <c r="E1925" s="4">
        <v>-1139221.33</v>
      </c>
      <c r="F1925" s="1">
        <v>3</v>
      </c>
    </row>
    <row r="1926" spans="1:6" ht="15" thickBot="1" x14ac:dyDescent="0.3">
      <c r="A1926" s="2" t="s">
        <v>4</v>
      </c>
      <c r="B1926" s="2" t="s">
        <v>5</v>
      </c>
      <c r="C1926" s="2" t="s">
        <v>472</v>
      </c>
      <c r="D1926" s="2" t="s">
        <v>473</v>
      </c>
      <c r="E1926" s="4">
        <v>1139221.33</v>
      </c>
      <c r="F1926" s="1">
        <v>3</v>
      </c>
    </row>
    <row r="1927" spans="1:6" ht="15" thickBot="1" x14ac:dyDescent="0.3">
      <c r="A1927" s="2" t="s">
        <v>4</v>
      </c>
      <c r="B1927" s="2" t="s">
        <v>5</v>
      </c>
      <c r="C1927" s="2" t="s">
        <v>474</v>
      </c>
      <c r="D1927" s="2" t="s">
        <v>475</v>
      </c>
      <c r="E1927" s="4">
        <v>5000</v>
      </c>
      <c r="F1927" s="1">
        <v>3</v>
      </c>
    </row>
    <row r="1928" spans="1:6" ht="15" thickBot="1" x14ac:dyDescent="0.3">
      <c r="A1928" s="2" t="s">
        <v>4</v>
      </c>
      <c r="B1928" s="2" t="s">
        <v>5</v>
      </c>
      <c r="C1928" s="2" t="s">
        <v>476</v>
      </c>
      <c r="D1928" s="2" t="s">
        <v>477</v>
      </c>
      <c r="E1928" s="4">
        <v>60850.38</v>
      </c>
      <c r="F1928" s="1">
        <v>3</v>
      </c>
    </row>
    <row r="1929" spans="1:6" ht="15" thickBot="1" x14ac:dyDescent="0.3">
      <c r="A1929" s="2" t="s">
        <v>4</v>
      </c>
      <c r="B1929" s="2" t="s">
        <v>5</v>
      </c>
      <c r="C1929" s="2" t="s">
        <v>478</v>
      </c>
      <c r="D1929" s="2" t="s">
        <v>479</v>
      </c>
      <c r="E1929" s="4">
        <v>45773.98</v>
      </c>
      <c r="F1929" s="1">
        <v>3</v>
      </c>
    </row>
    <row r="1930" spans="1:6" ht="15" thickBot="1" x14ac:dyDescent="0.3">
      <c r="A1930" s="2" t="s">
        <v>4</v>
      </c>
      <c r="B1930" s="2" t="s">
        <v>5</v>
      </c>
      <c r="C1930" s="2" t="s">
        <v>480</v>
      </c>
      <c r="D1930" s="2" t="s">
        <v>481</v>
      </c>
      <c r="E1930" s="4">
        <v>0</v>
      </c>
      <c r="F1930" s="1">
        <v>3</v>
      </c>
    </row>
    <row r="1931" spans="1:6" ht="15" thickBot="1" x14ac:dyDescent="0.3">
      <c r="A1931" s="2" t="s">
        <v>4</v>
      </c>
      <c r="B1931" s="2" t="s">
        <v>5</v>
      </c>
      <c r="C1931" s="2" t="s">
        <v>482</v>
      </c>
      <c r="D1931" s="2" t="s">
        <v>483</v>
      </c>
      <c r="E1931" s="4">
        <v>17579.650000000001</v>
      </c>
      <c r="F1931" s="1">
        <v>3</v>
      </c>
    </row>
    <row r="1932" spans="1:6" ht="15" thickBot="1" x14ac:dyDescent="0.3">
      <c r="A1932" s="2" t="s">
        <v>4</v>
      </c>
      <c r="B1932" s="2" t="s">
        <v>5</v>
      </c>
      <c r="C1932" s="2" t="s">
        <v>484</v>
      </c>
      <c r="D1932" s="2" t="s">
        <v>485</v>
      </c>
      <c r="E1932" s="4">
        <v>81232.679999999993</v>
      </c>
      <c r="F1932" s="1">
        <v>3</v>
      </c>
    </row>
    <row r="1933" spans="1:6" ht="15" thickBot="1" x14ac:dyDescent="0.3">
      <c r="A1933" s="2" t="s">
        <v>4</v>
      </c>
      <c r="B1933" s="2" t="s">
        <v>5</v>
      </c>
      <c r="C1933" s="2" t="s">
        <v>486</v>
      </c>
      <c r="D1933" s="2" t="s">
        <v>487</v>
      </c>
      <c r="E1933" s="4">
        <v>-242150.36</v>
      </c>
      <c r="F1933" s="1">
        <v>3</v>
      </c>
    </row>
    <row r="1934" spans="1:6" ht="15" thickBot="1" x14ac:dyDescent="0.3">
      <c r="A1934" s="2" t="s">
        <v>4</v>
      </c>
      <c r="B1934" s="2" t="s">
        <v>5</v>
      </c>
      <c r="C1934" s="2" t="s">
        <v>488</v>
      </c>
      <c r="D1934" s="2" t="s">
        <v>489</v>
      </c>
      <c r="E1934" s="4">
        <v>389343.68</v>
      </c>
      <c r="F1934" s="1">
        <v>3</v>
      </c>
    </row>
    <row r="1935" spans="1:6" ht="15" thickBot="1" x14ac:dyDescent="0.3">
      <c r="A1935" s="2" t="s">
        <v>4</v>
      </c>
      <c r="B1935" s="2" t="s">
        <v>5</v>
      </c>
      <c r="C1935" s="2" t="s">
        <v>490</v>
      </c>
      <c r="D1935" s="2" t="s">
        <v>491</v>
      </c>
      <c r="E1935" s="4">
        <v>2064965.92</v>
      </c>
      <c r="F1935" s="1">
        <v>3</v>
      </c>
    </row>
    <row r="1936" spans="1:6" ht="15" thickBot="1" x14ac:dyDescent="0.3">
      <c r="A1936" s="2" t="s">
        <v>4</v>
      </c>
      <c r="B1936" s="2" t="s">
        <v>5</v>
      </c>
      <c r="C1936" s="2" t="s">
        <v>492</v>
      </c>
      <c r="D1936" s="2" t="s">
        <v>493</v>
      </c>
      <c r="E1936" s="4">
        <v>-1353745.76</v>
      </c>
      <c r="F1936" s="1">
        <v>3</v>
      </c>
    </row>
    <row r="1937" spans="1:6" ht="15" thickBot="1" x14ac:dyDescent="0.3">
      <c r="A1937" s="2" t="s">
        <v>4</v>
      </c>
      <c r="B1937" s="2" t="s">
        <v>5</v>
      </c>
      <c r="C1937" s="2" t="s">
        <v>494</v>
      </c>
      <c r="D1937" s="2" t="s">
        <v>495</v>
      </c>
      <c r="E1937" s="4">
        <v>110494.52</v>
      </c>
      <c r="F1937" s="1">
        <v>3</v>
      </c>
    </row>
    <row r="1938" spans="1:6" ht="15" thickBot="1" x14ac:dyDescent="0.3">
      <c r="A1938" s="2" t="s">
        <v>4</v>
      </c>
      <c r="B1938" s="2" t="s">
        <v>5</v>
      </c>
      <c r="C1938" s="2" t="s">
        <v>496</v>
      </c>
      <c r="D1938" s="2" t="s">
        <v>497</v>
      </c>
      <c r="E1938" s="4">
        <v>558466.46</v>
      </c>
      <c r="F1938" s="1">
        <v>3</v>
      </c>
    </row>
    <row r="1939" spans="1:6" ht="15" thickBot="1" x14ac:dyDescent="0.3">
      <c r="A1939" s="2" t="s">
        <v>4</v>
      </c>
      <c r="B1939" s="2" t="s">
        <v>5</v>
      </c>
      <c r="C1939" s="2" t="s">
        <v>498</v>
      </c>
      <c r="D1939" s="2" t="s">
        <v>499</v>
      </c>
      <c r="E1939" s="4">
        <v>35974261.189999998</v>
      </c>
      <c r="F1939" s="1">
        <v>3</v>
      </c>
    </row>
    <row r="1940" spans="1:6" ht="15" thickBot="1" x14ac:dyDescent="0.3">
      <c r="A1940" s="2" t="s">
        <v>4</v>
      </c>
      <c r="B1940" s="2" t="s">
        <v>5</v>
      </c>
      <c r="C1940" s="2" t="s">
        <v>500</v>
      </c>
      <c r="D1940" s="2" t="s">
        <v>501</v>
      </c>
      <c r="E1940" s="4">
        <v>333533.19</v>
      </c>
      <c r="F1940" s="1">
        <v>3</v>
      </c>
    </row>
    <row r="1941" spans="1:6" ht="15" thickBot="1" x14ac:dyDescent="0.3">
      <c r="A1941" s="2" t="s">
        <v>4</v>
      </c>
      <c r="B1941" s="2" t="s">
        <v>5</v>
      </c>
      <c r="C1941" s="2" t="s">
        <v>502</v>
      </c>
      <c r="D1941" s="2" t="s">
        <v>503</v>
      </c>
      <c r="E1941" s="4">
        <v>-20477.490000000002</v>
      </c>
      <c r="F1941" s="1">
        <v>3</v>
      </c>
    </row>
    <row r="1942" spans="1:6" ht="15" thickBot="1" x14ac:dyDescent="0.3">
      <c r="A1942" s="2" t="s">
        <v>4</v>
      </c>
      <c r="B1942" s="2" t="s">
        <v>5</v>
      </c>
      <c r="C1942" s="2" t="s">
        <v>504</v>
      </c>
      <c r="D1942" s="2" t="s">
        <v>505</v>
      </c>
      <c r="E1942" s="4">
        <v>46928.46</v>
      </c>
      <c r="F1942" s="1">
        <v>3</v>
      </c>
    </row>
    <row r="1943" spans="1:6" ht="15" thickBot="1" x14ac:dyDescent="0.3">
      <c r="A1943" s="2" t="s">
        <v>4</v>
      </c>
      <c r="B1943" s="2" t="s">
        <v>5</v>
      </c>
      <c r="C1943" s="2" t="s">
        <v>506</v>
      </c>
      <c r="D1943" s="2" t="s">
        <v>507</v>
      </c>
      <c r="E1943" s="4">
        <v>569347.71</v>
      </c>
      <c r="F1943" s="1">
        <v>3</v>
      </c>
    </row>
    <row r="1944" spans="1:6" ht="15" thickBot="1" x14ac:dyDescent="0.3">
      <c r="A1944" s="2" t="s">
        <v>4</v>
      </c>
      <c r="B1944" s="2" t="s">
        <v>5</v>
      </c>
      <c r="C1944" s="2" t="s">
        <v>508</v>
      </c>
      <c r="D1944" s="2" t="s">
        <v>509</v>
      </c>
      <c r="E1944" s="4">
        <v>197210.78</v>
      </c>
      <c r="F1944" s="1">
        <v>3</v>
      </c>
    </row>
    <row r="1945" spans="1:6" ht="15" thickBot="1" x14ac:dyDescent="0.3">
      <c r="A1945" s="2" t="s">
        <v>4</v>
      </c>
      <c r="B1945" s="2" t="s">
        <v>5</v>
      </c>
      <c r="C1945" s="2" t="s">
        <v>510</v>
      </c>
      <c r="D1945" s="2" t="s">
        <v>511</v>
      </c>
      <c r="E1945" s="4">
        <v>-33528822.629999999</v>
      </c>
      <c r="F1945" s="1">
        <v>3</v>
      </c>
    </row>
    <row r="1946" spans="1:6" ht="15" thickBot="1" x14ac:dyDescent="0.3">
      <c r="A1946" s="2" t="s">
        <v>4</v>
      </c>
      <c r="B1946" s="2" t="s">
        <v>5</v>
      </c>
      <c r="C1946" s="2" t="s">
        <v>512</v>
      </c>
      <c r="D1946" s="2" t="s">
        <v>513</v>
      </c>
      <c r="E1946" s="4">
        <v>6809490</v>
      </c>
      <c r="F1946" s="1">
        <v>3</v>
      </c>
    </row>
    <row r="1947" spans="1:6" ht="15" thickBot="1" x14ac:dyDescent="0.3">
      <c r="A1947" s="2" t="s">
        <v>4</v>
      </c>
      <c r="B1947" s="2" t="s">
        <v>5</v>
      </c>
      <c r="C1947" s="2" t="s">
        <v>1603</v>
      </c>
      <c r="D1947" s="2" t="s">
        <v>1604</v>
      </c>
      <c r="E1947" s="4">
        <v>145181</v>
      </c>
      <c r="F1947" s="1">
        <v>3</v>
      </c>
    </row>
    <row r="1948" spans="1:6" ht="15" thickBot="1" x14ac:dyDescent="0.3">
      <c r="A1948" s="2" t="s">
        <v>4</v>
      </c>
      <c r="B1948" s="2" t="s">
        <v>5</v>
      </c>
      <c r="C1948" s="2" t="s">
        <v>514</v>
      </c>
      <c r="D1948" s="2" t="s">
        <v>515</v>
      </c>
      <c r="E1948" s="4">
        <v>0</v>
      </c>
      <c r="F1948" s="1">
        <v>3</v>
      </c>
    </row>
    <row r="1949" spans="1:6" ht="15" thickBot="1" x14ac:dyDescent="0.3">
      <c r="A1949" s="2" t="s">
        <v>4</v>
      </c>
      <c r="B1949" s="2" t="s">
        <v>5</v>
      </c>
      <c r="C1949" s="2" t="s">
        <v>516</v>
      </c>
      <c r="D1949" s="2" t="s">
        <v>517</v>
      </c>
      <c r="E1949" s="4">
        <v>871263.76</v>
      </c>
      <c r="F1949" s="1">
        <v>3</v>
      </c>
    </row>
    <row r="1950" spans="1:6" ht="15" thickBot="1" x14ac:dyDescent="0.3">
      <c r="A1950" s="2" t="s">
        <v>4</v>
      </c>
      <c r="B1950" s="2" t="s">
        <v>5</v>
      </c>
      <c r="C1950" s="2" t="s">
        <v>518</v>
      </c>
      <c r="D1950" s="2" t="s">
        <v>519</v>
      </c>
      <c r="E1950" s="4">
        <v>2247692</v>
      </c>
      <c r="F1950" s="1">
        <v>3</v>
      </c>
    </row>
    <row r="1951" spans="1:6" ht="15" thickBot="1" x14ac:dyDescent="0.3">
      <c r="A1951" s="2" t="s">
        <v>4</v>
      </c>
      <c r="B1951" s="2" t="s">
        <v>5</v>
      </c>
      <c r="C1951" s="2" t="s">
        <v>520</v>
      </c>
      <c r="D1951" s="2" t="s">
        <v>521</v>
      </c>
      <c r="E1951" s="4">
        <v>8800910.1500000004</v>
      </c>
      <c r="F1951" s="1">
        <v>3</v>
      </c>
    </row>
    <row r="1952" spans="1:6" ht="15" thickBot="1" x14ac:dyDescent="0.3">
      <c r="A1952" s="2" t="s">
        <v>4</v>
      </c>
      <c r="B1952" s="2" t="s">
        <v>5</v>
      </c>
      <c r="C1952" s="2" t="s">
        <v>522</v>
      </c>
      <c r="D1952" s="2" t="s">
        <v>523</v>
      </c>
      <c r="E1952" s="4">
        <v>4238371.97</v>
      </c>
      <c r="F1952" s="1">
        <v>3</v>
      </c>
    </row>
    <row r="1953" spans="1:6" ht="15" thickBot="1" x14ac:dyDescent="0.3">
      <c r="A1953" s="2" t="s">
        <v>4</v>
      </c>
      <c r="B1953" s="2" t="s">
        <v>5</v>
      </c>
      <c r="C1953" s="2" t="s">
        <v>524</v>
      </c>
      <c r="D1953" s="2" t="s">
        <v>517</v>
      </c>
      <c r="E1953" s="4">
        <v>328373.78000000003</v>
      </c>
      <c r="F1953" s="1">
        <v>3</v>
      </c>
    </row>
    <row r="1954" spans="1:6" ht="15" thickBot="1" x14ac:dyDescent="0.3">
      <c r="A1954" s="2" t="s">
        <v>4</v>
      </c>
      <c r="B1954" s="2" t="s">
        <v>5</v>
      </c>
      <c r="C1954" s="2" t="s">
        <v>525</v>
      </c>
      <c r="D1954" s="2" t="s">
        <v>523</v>
      </c>
      <c r="E1954" s="4">
        <v>9049278.6400000006</v>
      </c>
      <c r="F1954" s="1">
        <v>3</v>
      </c>
    </row>
    <row r="1955" spans="1:6" ht="15" thickBot="1" x14ac:dyDescent="0.3">
      <c r="A1955" s="2" t="s">
        <v>4</v>
      </c>
      <c r="B1955" s="2" t="s">
        <v>5</v>
      </c>
      <c r="C1955" s="2" t="s">
        <v>526</v>
      </c>
      <c r="D1955" s="2" t="s">
        <v>527</v>
      </c>
      <c r="E1955" s="4">
        <v>10769408.32</v>
      </c>
      <c r="F1955" s="1">
        <v>3</v>
      </c>
    </row>
    <row r="1956" spans="1:6" ht="15" thickBot="1" x14ac:dyDescent="0.3">
      <c r="A1956" s="2" t="s">
        <v>4</v>
      </c>
      <c r="B1956" s="2" t="s">
        <v>5</v>
      </c>
      <c r="C1956" s="2" t="s">
        <v>528</v>
      </c>
      <c r="D1956" s="2" t="s">
        <v>529</v>
      </c>
      <c r="E1956" s="4">
        <v>6553090.9900000002</v>
      </c>
      <c r="F1956" s="1">
        <v>3</v>
      </c>
    </row>
    <row r="1957" spans="1:6" ht="15" thickBot="1" x14ac:dyDescent="0.3">
      <c r="A1957" s="2" t="s">
        <v>4</v>
      </c>
      <c r="B1957" s="2" t="s">
        <v>5</v>
      </c>
      <c r="C1957" s="2" t="s">
        <v>530</v>
      </c>
      <c r="D1957" s="2" t="s">
        <v>531</v>
      </c>
      <c r="E1957" s="4">
        <v>1418077.28</v>
      </c>
      <c r="F1957" s="1">
        <v>3</v>
      </c>
    </row>
    <row r="1958" spans="1:6" ht="15" thickBot="1" x14ac:dyDescent="0.3">
      <c r="A1958" s="2" t="s">
        <v>4</v>
      </c>
      <c r="B1958" s="2" t="s">
        <v>5</v>
      </c>
      <c r="C1958" s="2" t="s">
        <v>532</v>
      </c>
      <c r="D1958" s="2" t="s">
        <v>533</v>
      </c>
      <c r="E1958" s="4">
        <v>3788441.76</v>
      </c>
      <c r="F1958" s="1">
        <v>3</v>
      </c>
    </row>
    <row r="1959" spans="1:6" ht="15" thickBot="1" x14ac:dyDescent="0.3">
      <c r="A1959" s="2" t="s">
        <v>4</v>
      </c>
      <c r="B1959" s="2" t="s">
        <v>5</v>
      </c>
      <c r="C1959" s="2" t="s">
        <v>534</v>
      </c>
      <c r="D1959" s="2" t="s">
        <v>535</v>
      </c>
      <c r="E1959" s="4">
        <v>421242.03</v>
      </c>
      <c r="F1959" s="1">
        <v>3</v>
      </c>
    </row>
    <row r="1960" spans="1:6" ht="15" thickBot="1" x14ac:dyDescent="0.3">
      <c r="A1960" s="2" t="s">
        <v>4</v>
      </c>
      <c r="B1960" s="2" t="s">
        <v>5</v>
      </c>
      <c r="C1960" s="2" t="s">
        <v>536</v>
      </c>
      <c r="D1960" s="2" t="s">
        <v>537</v>
      </c>
      <c r="E1960" s="4">
        <v>85980585.459999993</v>
      </c>
      <c r="F1960" s="1">
        <v>3</v>
      </c>
    </row>
    <row r="1961" spans="1:6" ht="15" thickBot="1" x14ac:dyDescent="0.3">
      <c r="A1961" s="2" t="s">
        <v>4</v>
      </c>
      <c r="B1961" s="2" t="s">
        <v>5</v>
      </c>
      <c r="C1961" s="2" t="s">
        <v>538</v>
      </c>
      <c r="D1961" s="2" t="s">
        <v>539</v>
      </c>
      <c r="E1961" s="4">
        <v>-11619782.77</v>
      </c>
      <c r="F1961" s="1">
        <v>3</v>
      </c>
    </row>
    <row r="1962" spans="1:6" ht="15" thickBot="1" x14ac:dyDescent="0.3">
      <c r="A1962" s="2" t="s">
        <v>4</v>
      </c>
      <c r="B1962" s="2" t="s">
        <v>5</v>
      </c>
      <c r="C1962" s="2" t="s">
        <v>540</v>
      </c>
      <c r="D1962" s="2" t="s">
        <v>541</v>
      </c>
      <c r="E1962" s="4">
        <v>619878.78</v>
      </c>
      <c r="F1962" s="1">
        <v>3</v>
      </c>
    </row>
    <row r="1963" spans="1:6" ht="15" thickBot="1" x14ac:dyDescent="0.3">
      <c r="A1963" s="2" t="s">
        <v>4</v>
      </c>
      <c r="B1963" s="2" t="s">
        <v>5</v>
      </c>
      <c r="C1963" s="2" t="s">
        <v>542</v>
      </c>
      <c r="D1963" s="2" t="s">
        <v>543</v>
      </c>
      <c r="E1963" s="4">
        <v>137216699.46000001</v>
      </c>
      <c r="F1963" s="1">
        <v>3</v>
      </c>
    </row>
    <row r="1964" spans="1:6" ht="15" thickBot="1" x14ac:dyDescent="0.3">
      <c r="A1964" s="2" t="s">
        <v>4</v>
      </c>
      <c r="B1964" s="2" t="s">
        <v>5</v>
      </c>
      <c r="C1964" s="2" t="s">
        <v>544</v>
      </c>
      <c r="D1964" s="2" t="s">
        <v>545</v>
      </c>
      <c r="E1964" s="4">
        <v>12087169.08</v>
      </c>
      <c r="F1964" s="1">
        <v>3</v>
      </c>
    </row>
    <row r="1965" spans="1:6" ht="15" thickBot="1" x14ac:dyDescent="0.3">
      <c r="A1965" s="2" t="s">
        <v>4</v>
      </c>
      <c r="B1965" s="2" t="s">
        <v>5</v>
      </c>
      <c r="C1965" s="2" t="s">
        <v>1605</v>
      </c>
      <c r="D1965" s="2" t="s">
        <v>1606</v>
      </c>
      <c r="E1965" s="4">
        <v>17646198.93</v>
      </c>
      <c r="F1965" s="1">
        <v>3</v>
      </c>
    </row>
    <row r="1966" spans="1:6" ht="15" thickBot="1" x14ac:dyDescent="0.3">
      <c r="A1966" s="2" t="s">
        <v>4</v>
      </c>
      <c r="B1966" s="2" t="s">
        <v>5</v>
      </c>
      <c r="C1966" s="2" t="s">
        <v>546</v>
      </c>
      <c r="D1966" s="2" t="s">
        <v>547</v>
      </c>
      <c r="E1966" s="4">
        <v>-3128082.53</v>
      </c>
      <c r="F1966" s="1">
        <v>3</v>
      </c>
    </row>
    <row r="1967" spans="1:6" ht="15" thickBot="1" x14ac:dyDescent="0.3">
      <c r="A1967" s="2" t="s">
        <v>4</v>
      </c>
      <c r="B1967" s="2" t="s">
        <v>5</v>
      </c>
      <c r="C1967" s="2" t="s">
        <v>548</v>
      </c>
      <c r="D1967" s="2" t="s">
        <v>549</v>
      </c>
      <c r="E1967" s="4">
        <v>1311670.05</v>
      </c>
      <c r="F1967" s="1">
        <v>3</v>
      </c>
    </row>
    <row r="1968" spans="1:6" ht="15" thickBot="1" x14ac:dyDescent="0.3">
      <c r="A1968" s="2" t="s">
        <v>4</v>
      </c>
      <c r="B1968" s="2" t="s">
        <v>5</v>
      </c>
      <c r="C1968" s="2" t="s">
        <v>550</v>
      </c>
      <c r="D1968" s="2" t="s">
        <v>551</v>
      </c>
      <c r="E1968" s="4">
        <v>1155415</v>
      </c>
      <c r="F1968" s="1">
        <v>3</v>
      </c>
    </row>
    <row r="1969" spans="1:6" ht="15" thickBot="1" x14ac:dyDescent="0.3">
      <c r="A1969" s="2" t="s">
        <v>4</v>
      </c>
      <c r="B1969" s="2" t="s">
        <v>5</v>
      </c>
      <c r="C1969" s="2" t="s">
        <v>552</v>
      </c>
      <c r="D1969" s="2" t="s">
        <v>553</v>
      </c>
      <c r="E1969" s="4">
        <v>1641908.5</v>
      </c>
      <c r="F1969" s="1">
        <v>3</v>
      </c>
    </row>
    <row r="1970" spans="1:6" ht="15" thickBot="1" x14ac:dyDescent="0.3">
      <c r="A1970" s="2" t="s">
        <v>4</v>
      </c>
      <c r="B1970" s="2" t="s">
        <v>5</v>
      </c>
      <c r="C1970" s="2" t="s">
        <v>554</v>
      </c>
      <c r="D1970" s="2" t="s">
        <v>555</v>
      </c>
      <c r="E1970" s="4">
        <v>3275213</v>
      </c>
      <c r="F1970" s="1">
        <v>3</v>
      </c>
    </row>
    <row r="1971" spans="1:6" ht="15" thickBot="1" x14ac:dyDescent="0.3">
      <c r="A1971" s="2" t="s">
        <v>4</v>
      </c>
      <c r="B1971" s="2" t="s">
        <v>5</v>
      </c>
      <c r="C1971" s="2" t="s">
        <v>556</v>
      </c>
      <c r="D1971" s="2" t="s">
        <v>557</v>
      </c>
      <c r="E1971" s="4">
        <v>-153045.31</v>
      </c>
      <c r="F1971" s="1">
        <v>3</v>
      </c>
    </row>
    <row r="1972" spans="1:6" ht="15" thickBot="1" x14ac:dyDescent="0.3">
      <c r="A1972" s="2" t="s">
        <v>4</v>
      </c>
      <c r="B1972" s="2" t="s">
        <v>5</v>
      </c>
      <c r="C1972" s="2" t="s">
        <v>558</v>
      </c>
      <c r="D1972" s="2" t="s">
        <v>559</v>
      </c>
      <c r="E1972" s="4">
        <v>3095100</v>
      </c>
      <c r="F1972" s="1">
        <v>3</v>
      </c>
    </row>
    <row r="1973" spans="1:6" ht="15" thickBot="1" x14ac:dyDescent="0.3">
      <c r="A1973" s="2" t="s">
        <v>4</v>
      </c>
      <c r="B1973" s="2" t="s">
        <v>5</v>
      </c>
      <c r="C1973" s="2" t="s">
        <v>560</v>
      </c>
      <c r="D1973" s="2" t="s">
        <v>561</v>
      </c>
      <c r="E1973" s="4">
        <v>-126498.69</v>
      </c>
      <c r="F1973" s="1">
        <v>3</v>
      </c>
    </row>
    <row r="1974" spans="1:6" ht="15" thickBot="1" x14ac:dyDescent="0.3">
      <c r="A1974" s="2" t="s">
        <v>4</v>
      </c>
      <c r="B1974" s="2" t="s">
        <v>5</v>
      </c>
      <c r="C1974" s="2" t="s">
        <v>562</v>
      </c>
      <c r="D1974" s="2" t="s">
        <v>563</v>
      </c>
      <c r="E1974" s="4">
        <v>0</v>
      </c>
      <c r="F1974" s="1">
        <v>3</v>
      </c>
    </row>
    <row r="1975" spans="1:6" ht="15" thickBot="1" x14ac:dyDescent="0.3">
      <c r="A1975" s="2" t="s">
        <v>4</v>
      </c>
      <c r="B1975" s="2" t="s">
        <v>5</v>
      </c>
      <c r="C1975" s="2" t="s">
        <v>564</v>
      </c>
      <c r="D1975" s="2" t="s">
        <v>565</v>
      </c>
      <c r="E1975" s="4">
        <v>0</v>
      </c>
      <c r="F1975" s="1">
        <v>3</v>
      </c>
    </row>
    <row r="1976" spans="1:6" ht="15" thickBot="1" x14ac:dyDescent="0.3">
      <c r="A1976" s="2" t="s">
        <v>4</v>
      </c>
      <c r="B1976" s="2" t="s">
        <v>5</v>
      </c>
      <c r="C1976" s="2" t="s">
        <v>566</v>
      </c>
      <c r="D1976" s="2" t="s">
        <v>567</v>
      </c>
      <c r="E1976" s="4">
        <v>105146.87</v>
      </c>
      <c r="F1976" s="1">
        <v>3</v>
      </c>
    </row>
    <row r="1977" spans="1:6" ht="15" thickBot="1" x14ac:dyDescent="0.3">
      <c r="A1977" s="2" t="s">
        <v>4</v>
      </c>
      <c r="B1977" s="2" t="s">
        <v>5</v>
      </c>
      <c r="C1977" s="2" t="s">
        <v>568</v>
      </c>
      <c r="D1977" s="2" t="s">
        <v>569</v>
      </c>
      <c r="E1977" s="4">
        <v>0</v>
      </c>
      <c r="F1977" s="1">
        <v>3</v>
      </c>
    </row>
    <row r="1978" spans="1:6" ht="15" thickBot="1" x14ac:dyDescent="0.3">
      <c r="A1978" s="2" t="s">
        <v>4</v>
      </c>
      <c r="B1978" s="2" t="s">
        <v>5</v>
      </c>
      <c r="C1978" s="2" t="s">
        <v>570</v>
      </c>
      <c r="D1978" s="2" t="s">
        <v>571</v>
      </c>
      <c r="E1978" s="4">
        <v>5229403.82</v>
      </c>
      <c r="F1978" s="1">
        <v>3</v>
      </c>
    </row>
    <row r="1979" spans="1:6" ht="15" thickBot="1" x14ac:dyDescent="0.3">
      <c r="A1979" s="2" t="s">
        <v>4</v>
      </c>
      <c r="B1979" s="2" t="s">
        <v>5</v>
      </c>
      <c r="C1979" s="2" t="s">
        <v>572</v>
      </c>
      <c r="D1979" s="2" t="s">
        <v>573</v>
      </c>
      <c r="E1979" s="4">
        <v>554534.5</v>
      </c>
      <c r="F1979" s="1">
        <v>3</v>
      </c>
    </row>
    <row r="1980" spans="1:6" ht="15" thickBot="1" x14ac:dyDescent="0.3">
      <c r="A1980" s="2" t="s">
        <v>4</v>
      </c>
      <c r="B1980" s="2" t="s">
        <v>5</v>
      </c>
      <c r="C1980" s="2" t="s">
        <v>574</v>
      </c>
      <c r="D1980" s="2" t="s">
        <v>575</v>
      </c>
      <c r="E1980" s="4">
        <v>-147729.28</v>
      </c>
      <c r="F1980" s="1">
        <v>3</v>
      </c>
    </row>
    <row r="1981" spans="1:6" ht="15" thickBot="1" x14ac:dyDescent="0.3">
      <c r="A1981" s="2" t="s">
        <v>4</v>
      </c>
      <c r="B1981" s="2" t="s">
        <v>5</v>
      </c>
      <c r="C1981" s="2" t="s">
        <v>576</v>
      </c>
      <c r="D1981" s="2" t="s">
        <v>577</v>
      </c>
      <c r="E1981" s="4">
        <v>51327.03</v>
      </c>
      <c r="F1981" s="1">
        <v>3</v>
      </c>
    </row>
    <row r="1982" spans="1:6" ht="15" thickBot="1" x14ac:dyDescent="0.3">
      <c r="A1982" s="2" t="s">
        <v>4</v>
      </c>
      <c r="B1982" s="2" t="s">
        <v>5</v>
      </c>
      <c r="C1982" s="2" t="s">
        <v>1590</v>
      </c>
      <c r="D1982" s="2" t="s">
        <v>1591</v>
      </c>
      <c r="E1982" s="4">
        <v>0</v>
      </c>
      <c r="F1982" s="1">
        <v>3</v>
      </c>
    </row>
    <row r="1983" spans="1:6" ht="15" thickBot="1" x14ac:dyDescent="0.3">
      <c r="A1983" s="2" t="s">
        <v>4</v>
      </c>
      <c r="B1983" s="2" t="s">
        <v>5</v>
      </c>
      <c r="C1983" s="2" t="s">
        <v>578</v>
      </c>
      <c r="D1983" s="2" t="s">
        <v>579</v>
      </c>
      <c r="E1983" s="4">
        <v>1259941.01</v>
      </c>
      <c r="F1983" s="1">
        <v>3</v>
      </c>
    </row>
    <row r="1984" spans="1:6" ht="15" thickBot="1" x14ac:dyDescent="0.3">
      <c r="A1984" s="2" t="s">
        <v>4</v>
      </c>
      <c r="B1984" s="2" t="s">
        <v>5</v>
      </c>
      <c r="C1984" s="2" t="s">
        <v>580</v>
      </c>
      <c r="D1984" s="2" t="s">
        <v>581</v>
      </c>
      <c r="E1984" s="4">
        <v>-1226981.55</v>
      </c>
      <c r="F1984" s="1">
        <v>3</v>
      </c>
    </row>
    <row r="1985" spans="1:6" ht="15" thickBot="1" x14ac:dyDescent="0.3">
      <c r="A1985" s="2" t="s">
        <v>4</v>
      </c>
      <c r="B1985" s="2" t="s">
        <v>5</v>
      </c>
      <c r="C1985" s="2" t="s">
        <v>582</v>
      </c>
      <c r="D1985" s="2" t="s">
        <v>583</v>
      </c>
      <c r="E1985" s="4">
        <v>1226981.55</v>
      </c>
      <c r="F1985" s="1">
        <v>3</v>
      </c>
    </row>
    <row r="1986" spans="1:6" ht="15" thickBot="1" x14ac:dyDescent="0.3">
      <c r="A1986" s="2" t="s">
        <v>4</v>
      </c>
      <c r="B1986" s="2" t="s">
        <v>5</v>
      </c>
      <c r="C1986" s="2" t="s">
        <v>584</v>
      </c>
      <c r="D1986" s="2" t="s">
        <v>585</v>
      </c>
      <c r="E1986" s="4">
        <v>-1112316.27</v>
      </c>
      <c r="F1986" s="1">
        <v>3</v>
      </c>
    </row>
    <row r="1987" spans="1:6" ht="15" thickBot="1" x14ac:dyDescent="0.3">
      <c r="A1987" s="2" t="s">
        <v>4</v>
      </c>
      <c r="B1987" s="2" t="s">
        <v>5</v>
      </c>
      <c r="C1987" s="2" t="s">
        <v>586</v>
      </c>
      <c r="D1987" s="2" t="s">
        <v>587</v>
      </c>
      <c r="E1987" s="4">
        <v>204968.21</v>
      </c>
      <c r="F1987" s="1">
        <v>3</v>
      </c>
    </row>
    <row r="1988" spans="1:6" ht="15" thickBot="1" x14ac:dyDescent="0.3">
      <c r="A1988" s="2" t="s">
        <v>4</v>
      </c>
      <c r="B1988" s="2" t="s">
        <v>5</v>
      </c>
      <c r="C1988" s="2" t="s">
        <v>588</v>
      </c>
      <c r="D1988" s="2" t="s">
        <v>589</v>
      </c>
      <c r="E1988" s="4">
        <v>-146880.14000000001</v>
      </c>
      <c r="F1988" s="1">
        <v>3</v>
      </c>
    </row>
    <row r="1989" spans="1:6" ht="15" thickBot="1" x14ac:dyDescent="0.3">
      <c r="A1989" s="2" t="s">
        <v>4</v>
      </c>
      <c r="B1989" s="2" t="s">
        <v>5</v>
      </c>
      <c r="C1989" s="2" t="s">
        <v>590</v>
      </c>
      <c r="D1989" s="2" t="s">
        <v>591</v>
      </c>
      <c r="E1989" s="4">
        <v>735437.18</v>
      </c>
      <c r="F1989" s="1">
        <v>3</v>
      </c>
    </row>
    <row r="1990" spans="1:6" ht="15" thickBot="1" x14ac:dyDescent="0.3">
      <c r="A1990" s="2" t="s">
        <v>4</v>
      </c>
      <c r="B1990" s="2" t="s">
        <v>5</v>
      </c>
      <c r="C1990" s="2" t="s">
        <v>592</v>
      </c>
      <c r="D1990" s="2" t="s">
        <v>593</v>
      </c>
      <c r="E1990" s="4">
        <v>-218719.35999999999</v>
      </c>
      <c r="F1990" s="1">
        <v>3</v>
      </c>
    </row>
    <row r="1991" spans="1:6" ht="15" thickBot="1" x14ac:dyDescent="0.3">
      <c r="A1991" s="2" t="s">
        <v>4</v>
      </c>
      <c r="B1991" s="2" t="s">
        <v>5</v>
      </c>
      <c r="C1991" s="2" t="s">
        <v>594</v>
      </c>
      <c r="D1991" s="2" t="s">
        <v>595</v>
      </c>
      <c r="E1991" s="4">
        <v>91090.29</v>
      </c>
      <c r="F1991" s="1">
        <v>3</v>
      </c>
    </row>
    <row r="1992" spans="1:6" ht="15" thickBot="1" x14ac:dyDescent="0.3">
      <c r="A1992" s="2" t="s">
        <v>4</v>
      </c>
      <c r="B1992" s="2" t="s">
        <v>5</v>
      </c>
      <c r="C1992" s="2" t="s">
        <v>596</v>
      </c>
      <c r="D1992" s="2" t="s">
        <v>597</v>
      </c>
      <c r="E1992" s="4">
        <v>-68312.91</v>
      </c>
      <c r="F1992" s="1">
        <v>3</v>
      </c>
    </row>
    <row r="1993" spans="1:6" ht="15" thickBot="1" x14ac:dyDescent="0.3">
      <c r="A1993" s="2" t="s">
        <v>4</v>
      </c>
      <c r="B1993" s="2" t="s">
        <v>5</v>
      </c>
      <c r="C1993" s="2" t="s">
        <v>598</v>
      </c>
      <c r="D1993" s="2" t="s">
        <v>595</v>
      </c>
      <c r="E1993" s="4">
        <v>182108.56</v>
      </c>
      <c r="F1993" s="1">
        <v>3</v>
      </c>
    </row>
    <row r="1994" spans="1:6" ht="15" thickBot="1" x14ac:dyDescent="0.3">
      <c r="A1994" s="2" t="s">
        <v>4</v>
      </c>
      <c r="B1994" s="2" t="s">
        <v>5</v>
      </c>
      <c r="C1994" s="2" t="s">
        <v>599</v>
      </c>
      <c r="D1994" s="2" t="s">
        <v>597</v>
      </c>
      <c r="E1994" s="4">
        <v>-136624.88</v>
      </c>
      <c r="F1994" s="1">
        <v>3</v>
      </c>
    </row>
    <row r="1995" spans="1:6" ht="15" thickBot="1" x14ac:dyDescent="0.3">
      <c r="A1995" s="2" t="s">
        <v>4</v>
      </c>
      <c r="B1995" s="2" t="s">
        <v>5</v>
      </c>
      <c r="C1995" s="2" t="s">
        <v>600</v>
      </c>
      <c r="D1995" s="2" t="s">
        <v>601</v>
      </c>
      <c r="E1995" s="4">
        <v>958048.15</v>
      </c>
      <c r="F1995" s="1">
        <v>3</v>
      </c>
    </row>
    <row r="1996" spans="1:6" ht="15" thickBot="1" x14ac:dyDescent="0.3">
      <c r="A1996" s="2" t="s">
        <v>4</v>
      </c>
      <c r="B1996" s="2" t="s">
        <v>5</v>
      </c>
      <c r="C1996" s="2" t="s">
        <v>602</v>
      </c>
      <c r="D1996" s="2" t="s">
        <v>603</v>
      </c>
      <c r="E1996" s="4">
        <v>-458955.9</v>
      </c>
      <c r="F1996" s="1">
        <v>3</v>
      </c>
    </row>
    <row r="1997" spans="1:6" ht="15" thickBot="1" x14ac:dyDescent="0.3">
      <c r="A1997" s="2" t="s">
        <v>4</v>
      </c>
      <c r="B1997" s="2" t="s">
        <v>5</v>
      </c>
      <c r="C1997" s="2" t="s">
        <v>604</v>
      </c>
      <c r="D1997" s="2" t="s">
        <v>605</v>
      </c>
      <c r="E1997" s="4">
        <v>1121687.8500000001</v>
      </c>
      <c r="F1997" s="1">
        <v>3</v>
      </c>
    </row>
    <row r="1998" spans="1:6" ht="15" thickBot="1" x14ac:dyDescent="0.3">
      <c r="A1998" s="2" t="s">
        <v>4</v>
      </c>
      <c r="B1998" s="2" t="s">
        <v>5</v>
      </c>
      <c r="C1998" s="2" t="s">
        <v>606</v>
      </c>
      <c r="D1998" s="2" t="s">
        <v>607</v>
      </c>
      <c r="E1998" s="4">
        <v>-528835.48</v>
      </c>
      <c r="F1998" s="1">
        <v>3</v>
      </c>
    </row>
    <row r="1999" spans="1:6" ht="15" thickBot="1" x14ac:dyDescent="0.3">
      <c r="A1999" s="2" t="s">
        <v>4</v>
      </c>
      <c r="B1999" s="2" t="s">
        <v>5</v>
      </c>
      <c r="C1999" s="2" t="s">
        <v>608</v>
      </c>
      <c r="D1999" s="2" t="s">
        <v>609</v>
      </c>
      <c r="E1999" s="4">
        <v>3023722.39</v>
      </c>
      <c r="F1999" s="1">
        <v>3</v>
      </c>
    </row>
    <row r="2000" spans="1:6" ht="15" thickBot="1" x14ac:dyDescent="0.3">
      <c r="A2000" s="2" t="s">
        <v>4</v>
      </c>
      <c r="B2000" s="2" t="s">
        <v>5</v>
      </c>
      <c r="C2000" s="2" t="s">
        <v>610</v>
      </c>
      <c r="D2000" s="2" t="s">
        <v>611</v>
      </c>
      <c r="E2000" s="4">
        <v>-839298.91</v>
      </c>
      <c r="F2000" s="1">
        <v>3</v>
      </c>
    </row>
    <row r="2001" spans="1:6" ht="15" thickBot="1" x14ac:dyDescent="0.3">
      <c r="A2001" s="2" t="s">
        <v>4</v>
      </c>
      <c r="B2001" s="2" t="s">
        <v>5</v>
      </c>
      <c r="C2001" s="2" t="s">
        <v>612</v>
      </c>
      <c r="D2001" s="2" t="s">
        <v>613</v>
      </c>
      <c r="E2001" s="4">
        <v>406728.4</v>
      </c>
      <c r="F2001" s="1">
        <v>3</v>
      </c>
    </row>
    <row r="2002" spans="1:6" ht="15" thickBot="1" x14ac:dyDescent="0.3">
      <c r="A2002" s="2" t="s">
        <v>4</v>
      </c>
      <c r="B2002" s="2" t="s">
        <v>5</v>
      </c>
      <c r="C2002" s="2" t="s">
        <v>614</v>
      </c>
      <c r="D2002" s="2" t="s">
        <v>615</v>
      </c>
      <c r="E2002" s="4">
        <v>-131714.70000000001</v>
      </c>
      <c r="F2002" s="1">
        <v>3</v>
      </c>
    </row>
    <row r="2003" spans="1:6" ht="15" thickBot="1" x14ac:dyDescent="0.3">
      <c r="A2003" s="2" t="s">
        <v>4</v>
      </c>
      <c r="B2003" s="2" t="s">
        <v>5</v>
      </c>
      <c r="C2003" s="2" t="s">
        <v>616</v>
      </c>
      <c r="D2003" s="2" t="s">
        <v>617</v>
      </c>
      <c r="E2003" s="4">
        <v>191650.23</v>
      </c>
      <c r="F2003" s="1">
        <v>3</v>
      </c>
    </row>
    <row r="2004" spans="1:6" ht="15" thickBot="1" x14ac:dyDescent="0.3">
      <c r="A2004" s="2" t="s">
        <v>4</v>
      </c>
      <c r="B2004" s="2" t="s">
        <v>5</v>
      </c>
      <c r="C2004" s="2" t="s">
        <v>618</v>
      </c>
      <c r="D2004" s="2" t="s">
        <v>619</v>
      </c>
      <c r="E2004" s="4">
        <v>-62516.37</v>
      </c>
      <c r="F2004" s="1">
        <v>3</v>
      </c>
    </row>
    <row r="2005" spans="1:6" ht="15" thickBot="1" x14ac:dyDescent="0.3">
      <c r="A2005" s="2" t="s">
        <v>4</v>
      </c>
      <c r="B2005" s="2" t="s">
        <v>5</v>
      </c>
      <c r="C2005" s="2" t="s">
        <v>620</v>
      </c>
      <c r="D2005" s="2" t="s">
        <v>621</v>
      </c>
      <c r="E2005" s="4">
        <v>30601.71</v>
      </c>
      <c r="F2005" s="1">
        <v>3</v>
      </c>
    </row>
    <row r="2006" spans="1:6" ht="15" thickBot="1" x14ac:dyDescent="0.3">
      <c r="A2006" s="2" t="s">
        <v>4</v>
      </c>
      <c r="B2006" s="2" t="s">
        <v>5</v>
      </c>
      <c r="C2006" s="2" t="s">
        <v>622</v>
      </c>
      <c r="D2006" s="2" t="s">
        <v>623</v>
      </c>
      <c r="E2006" s="4">
        <v>-0.02</v>
      </c>
      <c r="F2006" s="1">
        <v>3</v>
      </c>
    </row>
    <row r="2007" spans="1:6" ht="15" thickBot="1" x14ac:dyDescent="0.3">
      <c r="A2007" s="2" t="s">
        <v>4</v>
      </c>
      <c r="B2007" s="2" t="s">
        <v>5</v>
      </c>
      <c r="C2007" s="2" t="s">
        <v>624</v>
      </c>
      <c r="D2007" s="2" t="s">
        <v>625</v>
      </c>
      <c r="E2007" s="4">
        <v>-6630.3</v>
      </c>
      <c r="F2007" s="1">
        <v>3</v>
      </c>
    </row>
    <row r="2008" spans="1:6" ht="15" thickBot="1" x14ac:dyDescent="0.3">
      <c r="A2008" s="2" t="s">
        <v>4</v>
      </c>
      <c r="B2008" s="2" t="s">
        <v>5</v>
      </c>
      <c r="C2008" s="2" t="s">
        <v>626</v>
      </c>
      <c r="D2008" s="2" t="s">
        <v>627</v>
      </c>
      <c r="E2008" s="4">
        <v>1123882.44</v>
      </c>
      <c r="F2008" s="1">
        <v>3</v>
      </c>
    </row>
    <row r="2009" spans="1:6" ht="15" thickBot="1" x14ac:dyDescent="0.3">
      <c r="A2009" s="2" t="s">
        <v>4</v>
      </c>
      <c r="B2009" s="2" t="s">
        <v>5</v>
      </c>
      <c r="C2009" s="2" t="s">
        <v>628</v>
      </c>
      <c r="D2009" s="2" t="s">
        <v>629</v>
      </c>
      <c r="E2009" s="4">
        <v>-1092907.6000000001</v>
      </c>
      <c r="F2009" s="1">
        <v>3</v>
      </c>
    </row>
    <row r="2010" spans="1:6" ht="15" thickBot="1" x14ac:dyDescent="0.3">
      <c r="A2010" s="2" t="s">
        <v>4</v>
      </c>
      <c r="B2010" s="2" t="s">
        <v>5</v>
      </c>
      <c r="C2010" s="2" t="s">
        <v>630</v>
      </c>
      <c r="D2010" s="2" t="s">
        <v>631</v>
      </c>
      <c r="E2010" s="4">
        <v>-3400229.21</v>
      </c>
      <c r="F2010" s="1">
        <v>3</v>
      </c>
    </row>
    <row r="2011" spans="1:6" ht="15" thickBot="1" x14ac:dyDescent="0.3">
      <c r="A2011" s="2" t="s">
        <v>4</v>
      </c>
      <c r="B2011" s="2" t="s">
        <v>5</v>
      </c>
      <c r="C2011" s="2" t="s">
        <v>632</v>
      </c>
      <c r="D2011" s="2" t="s">
        <v>633</v>
      </c>
      <c r="E2011" s="4">
        <v>31801435.07</v>
      </c>
      <c r="F2011" s="1">
        <v>3</v>
      </c>
    </row>
    <row r="2012" spans="1:6" ht="15" thickBot="1" x14ac:dyDescent="0.3">
      <c r="A2012" s="2" t="s">
        <v>4</v>
      </c>
      <c r="B2012" s="2" t="s">
        <v>5</v>
      </c>
      <c r="C2012" s="2" t="s">
        <v>634</v>
      </c>
      <c r="D2012" s="2" t="s">
        <v>635</v>
      </c>
      <c r="E2012" s="4">
        <v>-3142972.65</v>
      </c>
      <c r="F2012" s="1">
        <v>3</v>
      </c>
    </row>
    <row r="2013" spans="1:6" ht="15" thickBot="1" x14ac:dyDescent="0.3">
      <c r="A2013" s="2" t="s">
        <v>4</v>
      </c>
      <c r="B2013" s="2" t="s">
        <v>5</v>
      </c>
      <c r="C2013" s="2" t="s">
        <v>636</v>
      </c>
      <c r="D2013" s="2" t="s">
        <v>637</v>
      </c>
      <c r="E2013" s="4">
        <v>3631359.53</v>
      </c>
      <c r="F2013" s="1">
        <v>3</v>
      </c>
    </row>
    <row r="2014" spans="1:6" ht="15" thickBot="1" x14ac:dyDescent="0.3">
      <c r="A2014" s="2" t="s">
        <v>4</v>
      </c>
      <c r="B2014" s="2" t="s">
        <v>5</v>
      </c>
      <c r="C2014" s="2" t="s">
        <v>638</v>
      </c>
      <c r="D2014" s="2" t="s">
        <v>639</v>
      </c>
      <c r="E2014" s="4">
        <v>249154.81</v>
      </c>
      <c r="F2014" s="1">
        <v>3</v>
      </c>
    </row>
    <row r="2015" spans="1:6" ht="15" thickBot="1" x14ac:dyDescent="0.3">
      <c r="A2015" s="2" t="s">
        <v>4</v>
      </c>
      <c r="B2015" s="2" t="s">
        <v>5</v>
      </c>
      <c r="C2015" s="2" t="s">
        <v>640</v>
      </c>
      <c r="D2015" s="2" t="s">
        <v>641</v>
      </c>
      <c r="E2015" s="4">
        <v>-3390698.63</v>
      </c>
      <c r="F2015" s="1">
        <v>3</v>
      </c>
    </row>
    <row r="2016" spans="1:6" ht="15" thickBot="1" x14ac:dyDescent="0.3">
      <c r="A2016" s="2" t="s">
        <v>4</v>
      </c>
      <c r="B2016" s="2" t="s">
        <v>5</v>
      </c>
      <c r="C2016" s="2" t="s">
        <v>642</v>
      </c>
      <c r="D2016" s="2" t="s">
        <v>643</v>
      </c>
      <c r="E2016" s="4">
        <v>2722.5</v>
      </c>
      <c r="F2016" s="1">
        <v>3</v>
      </c>
    </row>
    <row r="2017" spans="1:6" ht="15" thickBot="1" x14ac:dyDescent="0.3">
      <c r="A2017" s="2" t="s">
        <v>4</v>
      </c>
      <c r="B2017" s="2" t="s">
        <v>5</v>
      </c>
      <c r="C2017" s="2" t="s">
        <v>644</v>
      </c>
      <c r="D2017" s="2" t="s">
        <v>645</v>
      </c>
      <c r="E2017" s="4">
        <v>-2722.5</v>
      </c>
      <c r="F2017" s="1">
        <v>3</v>
      </c>
    </row>
    <row r="2018" spans="1:6" ht="15" thickBot="1" x14ac:dyDescent="0.3">
      <c r="A2018" s="2" t="s">
        <v>4</v>
      </c>
      <c r="B2018" s="2" t="s">
        <v>5</v>
      </c>
      <c r="C2018" s="2" t="s">
        <v>646</v>
      </c>
      <c r="D2018" s="2" t="s">
        <v>647</v>
      </c>
      <c r="E2018" s="4">
        <v>102732.75</v>
      </c>
      <c r="F2018" s="1">
        <v>3</v>
      </c>
    </row>
    <row r="2019" spans="1:6" ht="15" thickBot="1" x14ac:dyDescent="0.3">
      <c r="A2019" s="2" t="s">
        <v>4</v>
      </c>
      <c r="B2019" s="2" t="s">
        <v>5</v>
      </c>
      <c r="C2019" s="2" t="s">
        <v>648</v>
      </c>
      <c r="D2019" s="2" t="s">
        <v>649</v>
      </c>
      <c r="E2019" s="4">
        <v>-23197.71</v>
      </c>
      <c r="F2019" s="1">
        <v>3</v>
      </c>
    </row>
    <row r="2020" spans="1:6" ht="15" thickBot="1" x14ac:dyDescent="0.3">
      <c r="A2020" s="2" t="s">
        <v>4</v>
      </c>
      <c r="B2020" s="2" t="s">
        <v>5</v>
      </c>
      <c r="C2020" s="2" t="s">
        <v>650</v>
      </c>
      <c r="D2020" s="2" t="s">
        <v>651</v>
      </c>
      <c r="E2020" s="4">
        <v>153159.73000000001</v>
      </c>
      <c r="F2020" s="1">
        <v>3</v>
      </c>
    </row>
    <row r="2021" spans="1:6" ht="15" thickBot="1" x14ac:dyDescent="0.3">
      <c r="A2021" s="2" t="s">
        <v>4</v>
      </c>
      <c r="B2021" s="2" t="s">
        <v>5</v>
      </c>
      <c r="C2021" s="2" t="s">
        <v>652</v>
      </c>
      <c r="D2021" s="2" t="s">
        <v>653</v>
      </c>
      <c r="E2021" s="4">
        <v>-68617.03</v>
      </c>
      <c r="F2021" s="1">
        <v>3</v>
      </c>
    </row>
    <row r="2022" spans="1:6" ht="15" thickBot="1" x14ac:dyDescent="0.3">
      <c r="A2022" s="2" t="s">
        <v>4</v>
      </c>
      <c r="B2022" s="2" t="s">
        <v>5</v>
      </c>
      <c r="C2022" s="2" t="s">
        <v>654</v>
      </c>
      <c r="D2022" s="2" t="s">
        <v>655</v>
      </c>
      <c r="E2022" s="4">
        <v>162033.84</v>
      </c>
      <c r="F2022" s="1">
        <v>3</v>
      </c>
    </row>
    <row r="2023" spans="1:6" ht="15" thickBot="1" x14ac:dyDescent="0.3">
      <c r="A2023" s="2" t="s">
        <v>4</v>
      </c>
      <c r="B2023" s="2" t="s">
        <v>5</v>
      </c>
      <c r="C2023" s="2" t="s">
        <v>656</v>
      </c>
      <c r="D2023" s="2" t="s">
        <v>657</v>
      </c>
      <c r="E2023" s="4">
        <v>-10568.49</v>
      </c>
      <c r="F2023" s="1">
        <v>3</v>
      </c>
    </row>
    <row r="2024" spans="1:6" ht="15" thickBot="1" x14ac:dyDescent="0.3">
      <c r="A2024" s="2" t="s">
        <v>4</v>
      </c>
      <c r="B2024" s="2" t="s">
        <v>5</v>
      </c>
      <c r="C2024" s="2" t="s">
        <v>658</v>
      </c>
      <c r="D2024" s="2" t="s">
        <v>659</v>
      </c>
      <c r="E2024" s="4">
        <v>21850.76</v>
      </c>
      <c r="F2024" s="1">
        <v>3</v>
      </c>
    </row>
    <row r="2025" spans="1:6" ht="15" thickBot="1" x14ac:dyDescent="0.3">
      <c r="A2025" s="2" t="s">
        <v>4</v>
      </c>
      <c r="B2025" s="2" t="s">
        <v>5</v>
      </c>
      <c r="C2025" s="2" t="s">
        <v>660</v>
      </c>
      <c r="D2025" s="2" t="s">
        <v>661</v>
      </c>
      <c r="E2025" s="4">
        <v>61361097.439999998</v>
      </c>
      <c r="F2025" s="1">
        <v>3</v>
      </c>
    </row>
    <row r="2026" spans="1:6" ht="15" thickBot="1" x14ac:dyDescent="0.3">
      <c r="A2026" s="2" t="s">
        <v>4</v>
      </c>
      <c r="B2026" s="2" t="s">
        <v>5</v>
      </c>
      <c r="C2026" s="2" t="s">
        <v>662</v>
      </c>
      <c r="D2026" s="2" t="s">
        <v>663</v>
      </c>
      <c r="E2026" s="4">
        <v>12173636.119999999</v>
      </c>
      <c r="F2026" s="1">
        <v>3</v>
      </c>
    </row>
    <row r="2027" spans="1:6" ht="15" thickBot="1" x14ac:dyDescent="0.3">
      <c r="A2027" s="2" t="s">
        <v>4</v>
      </c>
      <c r="B2027" s="2" t="s">
        <v>5</v>
      </c>
      <c r="C2027" s="2" t="s">
        <v>664</v>
      </c>
      <c r="D2027" s="2" t="s">
        <v>665</v>
      </c>
      <c r="E2027" s="4">
        <v>-188500000</v>
      </c>
      <c r="F2027" s="1">
        <v>3</v>
      </c>
    </row>
    <row r="2028" spans="1:6" ht="15" thickBot="1" x14ac:dyDescent="0.3">
      <c r="A2028" s="2" t="s">
        <v>4</v>
      </c>
      <c r="B2028" s="2" t="s">
        <v>5</v>
      </c>
      <c r="C2028" s="2" t="s">
        <v>666</v>
      </c>
      <c r="D2028" s="2" t="s">
        <v>667</v>
      </c>
      <c r="E2028" s="4">
        <v>-25487886.030000001</v>
      </c>
      <c r="F2028" s="1">
        <v>3</v>
      </c>
    </row>
    <row r="2029" spans="1:6" ht="15" thickBot="1" x14ac:dyDescent="0.3">
      <c r="A2029" s="2" t="s">
        <v>4</v>
      </c>
      <c r="B2029" s="2" t="s">
        <v>5</v>
      </c>
      <c r="C2029" s="2" t="s">
        <v>668</v>
      </c>
      <c r="D2029" s="2" t="s">
        <v>669</v>
      </c>
      <c r="E2029" s="4">
        <v>-3843.34</v>
      </c>
      <c r="F2029" s="1">
        <v>3</v>
      </c>
    </row>
    <row r="2030" spans="1:6" ht="15" thickBot="1" x14ac:dyDescent="0.3">
      <c r="A2030" s="2" t="s">
        <v>4</v>
      </c>
      <c r="B2030" s="2" t="s">
        <v>5</v>
      </c>
      <c r="C2030" s="2" t="s">
        <v>670</v>
      </c>
      <c r="D2030" s="2" t="s">
        <v>671</v>
      </c>
      <c r="E2030" s="4">
        <v>-8815909.9700000007</v>
      </c>
      <c r="F2030" s="1">
        <v>3</v>
      </c>
    </row>
    <row r="2031" spans="1:6" ht="15" thickBot="1" x14ac:dyDescent="0.3">
      <c r="A2031" s="2" t="s">
        <v>4</v>
      </c>
      <c r="B2031" s="2" t="s">
        <v>5</v>
      </c>
      <c r="C2031" s="2" t="s">
        <v>672</v>
      </c>
      <c r="D2031" s="2" t="s">
        <v>673</v>
      </c>
      <c r="E2031" s="4">
        <v>-19657916.02</v>
      </c>
      <c r="F2031" s="1">
        <v>3</v>
      </c>
    </row>
    <row r="2032" spans="1:6" ht="15" thickBot="1" x14ac:dyDescent="0.3">
      <c r="A2032" s="2" t="s">
        <v>4</v>
      </c>
      <c r="B2032" s="2" t="s">
        <v>5</v>
      </c>
      <c r="C2032" s="2" t="s">
        <v>674</v>
      </c>
      <c r="D2032" s="2" t="s">
        <v>675</v>
      </c>
      <c r="E2032" s="4">
        <v>-4728638.32</v>
      </c>
      <c r="F2032" s="1">
        <v>3</v>
      </c>
    </row>
    <row r="2033" spans="1:6" ht="15" thickBot="1" x14ac:dyDescent="0.3">
      <c r="A2033" s="2" t="s">
        <v>4</v>
      </c>
      <c r="B2033" s="2" t="s">
        <v>5</v>
      </c>
      <c r="C2033" s="2" t="s">
        <v>676</v>
      </c>
      <c r="D2033" s="2" t="s">
        <v>677</v>
      </c>
      <c r="E2033" s="4">
        <v>-8778193</v>
      </c>
      <c r="F2033" s="1">
        <v>3</v>
      </c>
    </row>
    <row r="2034" spans="1:6" ht="15" thickBot="1" x14ac:dyDescent="0.3">
      <c r="A2034" s="2" t="s">
        <v>4</v>
      </c>
      <c r="B2034" s="2" t="s">
        <v>5</v>
      </c>
      <c r="C2034" s="2" t="s">
        <v>678</v>
      </c>
      <c r="D2034" s="2" t="s">
        <v>679</v>
      </c>
      <c r="E2034" s="4">
        <v>-6144723.0499999998</v>
      </c>
      <c r="F2034" s="1">
        <v>3</v>
      </c>
    </row>
    <row r="2035" spans="1:6" ht="15" thickBot="1" x14ac:dyDescent="0.3">
      <c r="A2035" s="2" t="s">
        <v>4</v>
      </c>
      <c r="B2035" s="2" t="s">
        <v>5</v>
      </c>
      <c r="C2035" s="2" t="s">
        <v>680</v>
      </c>
      <c r="D2035" s="2" t="s">
        <v>681</v>
      </c>
      <c r="E2035" s="4">
        <v>-42910073.590000004</v>
      </c>
      <c r="F2035" s="1">
        <v>3</v>
      </c>
    </row>
    <row r="2036" spans="1:6" ht="15" thickBot="1" x14ac:dyDescent="0.3">
      <c r="A2036" s="2" t="s">
        <v>4</v>
      </c>
      <c r="B2036" s="2" t="s">
        <v>5</v>
      </c>
      <c r="C2036" s="2" t="s">
        <v>682</v>
      </c>
      <c r="D2036" s="2" t="s">
        <v>683</v>
      </c>
      <c r="E2036" s="4">
        <v>-1987391.05</v>
      </c>
      <c r="F2036" s="1">
        <v>3</v>
      </c>
    </row>
    <row r="2037" spans="1:6" ht="15" thickBot="1" x14ac:dyDescent="0.3">
      <c r="A2037" s="2" t="s">
        <v>4</v>
      </c>
      <c r="B2037" s="2" t="s">
        <v>5</v>
      </c>
      <c r="C2037" s="2" t="s">
        <v>1592</v>
      </c>
      <c r="D2037" s="2" t="s">
        <v>1593</v>
      </c>
      <c r="E2037" s="4">
        <v>0</v>
      </c>
      <c r="F2037" s="1">
        <v>3</v>
      </c>
    </row>
    <row r="2038" spans="1:6" ht="15" thickBot="1" x14ac:dyDescent="0.3">
      <c r="A2038" s="2" t="s">
        <v>4</v>
      </c>
      <c r="B2038" s="2" t="s">
        <v>5</v>
      </c>
      <c r="C2038" s="2" t="s">
        <v>684</v>
      </c>
      <c r="D2038" s="2" t="s">
        <v>685</v>
      </c>
      <c r="E2038" s="4">
        <v>-3453745.72</v>
      </c>
      <c r="F2038" s="1">
        <v>3</v>
      </c>
    </row>
    <row r="2039" spans="1:6" ht="15" thickBot="1" x14ac:dyDescent="0.3">
      <c r="A2039" s="2" t="s">
        <v>4</v>
      </c>
      <c r="B2039" s="2" t="s">
        <v>5</v>
      </c>
      <c r="C2039" s="2" t="s">
        <v>686</v>
      </c>
      <c r="D2039" s="2" t="s">
        <v>687</v>
      </c>
      <c r="E2039" s="4">
        <v>0</v>
      </c>
      <c r="F2039" s="1">
        <v>3</v>
      </c>
    </row>
    <row r="2040" spans="1:6" ht="15" thickBot="1" x14ac:dyDescent="0.3">
      <c r="A2040" s="2" t="s">
        <v>4</v>
      </c>
      <c r="B2040" s="2" t="s">
        <v>5</v>
      </c>
      <c r="C2040" s="2" t="s">
        <v>688</v>
      </c>
      <c r="D2040" s="2" t="s">
        <v>689</v>
      </c>
      <c r="E2040" s="4">
        <v>-106554.89</v>
      </c>
      <c r="F2040" s="1">
        <v>3</v>
      </c>
    </row>
    <row r="2041" spans="1:6" ht="15" thickBot="1" x14ac:dyDescent="0.3">
      <c r="A2041" s="2" t="s">
        <v>4</v>
      </c>
      <c r="B2041" s="2" t="s">
        <v>5</v>
      </c>
      <c r="C2041" s="2" t="s">
        <v>690</v>
      </c>
      <c r="D2041" s="2" t="s">
        <v>691</v>
      </c>
      <c r="E2041" s="4">
        <v>-51120.81</v>
      </c>
      <c r="F2041" s="1">
        <v>3</v>
      </c>
    </row>
    <row r="2042" spans="1:6" ht="15" thickBot="1" x14ac:dyDescent="0.3">
      <c r="A2042" s="2" t="s">
        <v>4</v>
      </c>
      <c r="B2042" s="2" t="s">
        <v>5</v>
      </c>
      <c r="C2042" s="2" t="s">
        <v>692</v>
      </c>
      <c r="D2042" s="2" t="s">
        <v>693</v>
      </c>
      <c r="E2042" s="4">
        <v>-31130.9</v>
      </c>
      <c r="F2042" s="1">
        <v>3</v>
      </c>
    </row>
    <row r="2043" spans="1:6" ht="15" thickBot="1" x14ac:dyDescent="0.3">
      <c r="A2043" s="2" t="s">
        <v>4</v>
      </c>
      <c r="B2043" s="2" t="s">
        <v>5</v>
      </c>
      <c r="C2043" s="2" t="s">
        <v>694</v>
      </c>
      <c r="D2043" s="2" t="s">
        <v>695</v>
      </c>
      <c r="E2043" s="4">
        <v>-3107153.1</v>
      </c>
      <c r="F2043" s="1">
        <v>3</v>
      </c>
    </row>
    <row r="2044" spans="1:6" ht="15" thickBot="1" x14ac:dyDescent="0.3">
      <c r="A2044" s="2" t="s">
        <v>4</v>
      </c>
      <c r="B2044" s="2" t="s">
        <v>5</v>
      </c>
      <c r="C2044" s="2" t="s">
        <v>696</v>
      </c>
      <c r="D2044" s="2" t="s">
        <v>697</v>
      </c>
      <c r="E2044" s="4">
        <v>0</v>
      </c>
      <c r="F2044" s="1">
        <v>3</v>
      </c>
    </row>
    <row r="2045" spans="1:6" ht="15" thickBot="1" x14ac:dyDescent="0.3">
      <c r="A2045" s="2" t="s">
        <v>4</v>
      </c>
      <c r="B2045" s="2" t="s">
        <v>5</v>
      </c>
      <c r="C2045" s="2" t="s">
        <v>698</v>
      </c>
      <c r="D2045" s="2" t="s">
        <v>699</v>
      </c>
      <c r="E2045" s="4">
        <v>0</v>
      </c>
      <c r="F2045" s="1">
        <v>3</v>
      </c>
    </row>
    <row r="2046" spans="1:6" ht="15" thickBot="1" x14ac:dyDescent="0.3">
      <c r="A2046" s="2" t="s">
        <v>4</v>
      </c>
      <c r="B2046" s="2" t="s">
        <v>5</v>
      </c>
      <c r="C2046" s="2" t="s">
        <v>700</v>
      </c>
      <c r="D2046" s="2" t="s">
        <v>701</v>
      </c>
      <c r="E2046" s="4">
        <v>0</v>
      </c>
      <c r="F2046" s="1">
        <v>3</v>
      </c>
    </row>
    <row r="2047" spans="1:6" ht="15" thickBot="1" x14ac:dyDescent="0.3">
      <c r="A2047" s="2" t="s">
        <v>4</v>
      </c>
      <c r="B2047" s="2" t="s">
        <v>5</v>
      </c>
      <c r="C2047" s="2" t="s">
        <v>702</v>
      </c>
      <c r="D2047" s="2" t="s">
        <v>703</v>
      </c>
      <c r="E2047" s="4">
        <v>608.78</v>
      </c>
      <c r="F2047" s="1">
        <v>3</v>
      </c>
    </row>
    <row r="2048" spans="1:6" ht="15" thickBot="1" x14ac:dyDescent="0.3">
      <c r="A2048" s="2" t="s">
        <v>4</v>
      </c>
      <c r="B2048" s="2" t="s">
        <v>5</v>
      </c>
      <c r="C2048" s="2" t="s">
        <v>704</v>
      </c>
      <c r="D2048" s="2" t="s">
        <v>705</v>
      </c>
      <c r="E2048" s="4">
        <v>-403995.28</v>
      </c>
      <c r="F2048" s="1">
        <v>3</v>
      </c>
    </row>
    <row r="2049" spans="1:6" ht="15" thickBot="1" x14ac:dyDescent="0.3">
      <c r="A2049" s="2" t="s">
        <v>4</v>
      </c>
      <c r="B2049" s="2" t="s">
        <v>5</v>
      </c>
      <c r="C2049" s="2" t="s">
        <v>706</v>
      </c>
      <c r="D2049" s="2" t="s">
        <v>707</v>
      </c>
      <c r="E2049" s="4">
        <v>-535.9</v>
      </c>
      <c r="F2049" s="1">
        <v>3</v>
      </c>
    </row>
    <row r="2050" spans="1:6" ht="15" thickBot="1" x14ac:dyDescent="0.3">
      <c r="A2050" s="2" t="s">
        <v>4</v>
      </c>
      <c r="B2050" s="2" t="s">
        <v>5</v>
      </c>
      <c r="C2050" s="2" t="s">
        <v>708</v>
      </c>
      <c r="D2050" s="2" t="s">
        <v>709</v>
      </c>
      <c r="E2050" s="4">
        <v>0</v>
      </c>
      <c r="F2050" s="1">
        <v>3</v>
      </c>
    </row>
    <row r="2051" spans="1:6" ht="15" thickBot="1" x14ac:dyDescent="0.3">
      <c r="A2051" s="2" t="s">
        <v>4</v>
      </c>
      <c r="B2051" s="2" t="s">
        <v>5</v>
      </c>
      <c r="C2051" s="2" t="s">
        <v>710</v>
      </c>
      <c r="D2051" s="2" t="s">
        <v>711</v>
      </c>
      <c r="E2051" s="4">
        <v>-583498.05000000005</v>
      </c>
      <c r="F2051" s="1">
        <v>3</v>
      </c>
    </row>
    <row r="2052" spans="1:6" ht="15" thickBot="1" x14ac:dyDescent="0.3">
      <c r="A2052" s="2" t="s">
        <v>4</v>
      </c>
      <c r="B2052" s="2" t="s">
        <v>5</v>
      </c>
      <c r="C2052" s="2" t="s">
        <v>712</v>
      </c>
      <c r="D2052" s="2" t="s">
        <v>713</v>
      </c>
      <c r="E2052" s="4">
        <v>9574.51</v>
      </c>
      <c r="F2052" s="1">
        <v>3</v>
      </c>
    </row>
    <row r="2053" spans="1:6" ht="15" thickBot="1" x14ac:dyDescent="0.3">
      <c r="A2053" s="2" t="s">
        <v>4</v>
      </c>
      <c r="B2053" s="2" t="s">
        <v>5</v>
      </c>
      <c r="C2053" s="2" t="s">
        <v>714</v>
      </c>
      <c r="D2053" s="2" t="s">
        <v>715</v>
      </c>
      <c r="E2053" s="4">
        <v>-482.16</v>
      </c>
      <c r="F2053" s="1">
        <v>3</v>
      </c>
    </row>
    <row r="2054" spans="1:6" ht="15" thickBot="1" x14ac:dyDescent="0.3">
      <c r="A2054" s="2" t="s">
        <v>4</v>
      </c>
      <c r="B2054" s="2" t="s">
        <v>5</v>
      </c>
      <c r="C2054" s="2" t="s">
        <v>716</v>
      </c>
      <c r="D2054" s="2" t="s">
        <v>717</v>
      </c>
      <c r="E2054" s="4">
        <v>-30194.240000000002</v>
      </c>
      <c r="F2054" s="1">
        <v>3</v>
      </c>
    </row>
    <row r="2055" spans="1:6" ht="15" thickBot="1" x14ac:dyDescent="0.3">
      <c r="A2055" s="2" t="s">
        <v>4</v>
      </c>
      <c r="B2055" s="2" t="s">
        <v>5</v>
      </c>
      <c r="C2055" s="2" t="s">
        <v>718</v>
      </c>
      <c r="D2055" s="2" t="s">
        <v>719</v>
      </c>
      <c r="E2055" s="4">
        <v>-194919.81</v>
      </c>
      <c r="F2055" s="1">
        <v>3</v>
      </c>
    </row>
    <row r="2056" spans="1:6" ht="15" thickBot="1" x14ac:dyDescent="0.3">
      <c r="A2056" s="2" t="s">
        <v>4</v>
      </c>
      <c r="B2056" s="2" t="s">
        <v>5</v>
      </c>
      <c r="C2056" s="2" t="s">
        <v>720</v>
      </c>
      <c r="D2056" s="2" t="s">
        <v>721</v>
      </c>
      <c r="E2056" s="4">
        <v>-25000.11</v>
      </c>
      <c r="F2056" s="1">
        <v>3</v>
      </c>
    </row>
    <row r="2057" spans="1:6" ht="15" thickBot="1" x14ac:dyDescent="0.3">
      <c r="A2057" s="2" t="s">
        <v>4</v>
      </c>
      <c r="B2057" s="2" t="s">
        <v>5</v>
      </c>
      <c r="C2057" s="2" t="s">
        <v>722</v>
      </c>
      <c r="D2057" s="2" t="s">
        <v>723</v>
      </c>
      <c r="E2057" s="4">
        <v>-417079.69</v>
      </c>
      <c r="F2057" s="1">
        <v>3</v>
      </c>
    </row>
    <row r="2058" spans="1:6" ht="15" thickBot="1" x14ac:dyDescent="0.3">
      <c r="A2058" s="2" t="s">
        <v>4</v>
      </c>
      <c r="B2058" s="2" t="s">
        <v>5</v>
      </c>
      <c r="C2058" s="2" t="s">
        <v>724</v>
      </c>
      <c r="D2058" s="2" t="s">
        <v>725</v>
      </c>
      <c r="E2058" s="4">
        <v>-158979.95000000001</v>
      </c>
      <c r="F2058" s="1">
        <v>3</v>
      </c>
    </row>
    <row r="2059" spans="1:6" ht="15" thickBot="1" x14ac:dyDescent="0.3">
      <c r="A2059" s="2" t="s">
        <v>4</v>
      </c>
      <c r="B2059" s="2" t="s">
        <v>5</v>
      </c>
      <c r="C2059" s="2" t="s">
        <v>726</v>
      </c>
      <c r="D2059" s="2" t="s">
        <v>727</v>
      </c>
      <c r="E2059" s="4">
        <v>-219870.37</v>
      </c>
      <c r="F2059" s="1">
        <v>3</v>
      </c>
    </row>
    <row r="2060" spans="1:6" ht="15" thickBot="1" x14ac:dyDescent="0.3">
      <c r="A2060" s="2" t="s">
        <v>4</v>
      </c>
      <c r="B2060" s="2" t="s">
        <v>5</v>
      </c>
      <c r="C2060" s="2" t="s">
        <v>728</v>
      </c>
      <c r="D2060" s="2" t="s">
        <v>729</v>
      </c>
      <c r="E2060" s="4">
        <v>-121187.95</v>
      </c>
      <c r="F2060" s="1">
        <v>3</v>
      </c>
    </row>
    <row r="2061" spans="1:6" ht="15" thickBot="1" x14ac:dyDescent="0.3">
      <c r="A2061" s="2" t="s">
        <v>4</v>
      </c>
      <c r="B2061" s="2" t="s">
        <v>5</v>
      </c>
      <c r="C2061" s="2" t="s">
        <v>730</v>
      </c>
      <c r="D2061" s="2" t="s">
        <v>731</v>
      </c>
      <c r="E2061" s="4">
        <v>-79696.98</v>
      </c>
      <c r="F2061" s="1">
        <v>3</v>
      </c>
    </row>
    <row r="2062" spans="1:6" ht="15" thickBot="1" x14ac:dyDescent="0.3">
      <c r="A2062" s="2" t="s">
        <v>4</v>
      </c>
      <c r="B2062" s="2" t="s">
        <v>5</v>
      </c>
      <c r="C2062" s="2" t="s">
        <v>732</v>
      </c>
      <c r="D2062" s="2" t="s">
        <v>733</v>
      </c>
      <c r="E2062" s="4">
        <v>-41319.919999999998</v>
      </c>
      <c r="F2062" s="1">
        <v>3</v>
      </c>
    </row>
    <row r="2063" spans="1:6" ht="15" thickBot="1" x14ac:dyDescent="0.3">
      <c r="A2063" s="2" t="s">
        <v>4</v>
      </c>
      <c r="B2063" s="2" t="s">
        <v>5</v>
      </c>
      <c r="C2063" s="2" t="s">
        <v>734</v>
      </c>
      <c r="D2063" s="2" t="s">
        <v>735</v>
      </c>
      <c r="E2063" s="4">
        <v>-1911077.18</v>
      </c>
      <c r="F2063" s="1">
        <v>3</v>
      </c>
    </row>
    <row r="2064" spans="1:6" ht="15" thickBot="1" x14ac:dyDescent="0.3">
      <c r="A2064" s="2" t="s">
        <v>4</v>
      </c>
      <c r="B2064" s="2" t="s">
        <v>5</v>
      </c>
      <c r="C2064" s="2" t="s">
        <v>736</v>
      </c>
      <c r="D2064" s="2" t="s">
        <v>737</v>
      </c>
      <c r="E2064" s="4">
        <v>-7707806.0700000003</v>
      </c>
      <c r="F2064" s="1">
        <v>3</v>
      </c>
    </row>
    <row r="2065" spans="1:6" ht="15" thickBot="1" x14ac:dyDescent="0.3">
      <c r="A2065" s="2" t="s">
        <v>4</v>
      </c>
      <c r="B2065" s="2" t="s">
        <v>5</v>
      </c>
      <c r="C2065" s="2" t="s">
        <v>738</v>
      </c>
      <c r="D2065" s="2" t="s">
        <v>739</v>
      </c>
      <c r="E2065" s="4">
        <v>-13505374</v>
      </c>
      <c r="F2065" s="1">
        <v>3</v>
      </c>
    </row>
    <row r="2066" spans="1:6" ht="15" thickBot="1" x14ac:dyDescent="0.3">
      <c r="A2066" s="2" t="s">
        <v>4</v>
      </c>
      <c r="B2066" s="2" t="s">
        <v>5</v>
      </c>
      <c r="C2066" s="2" t="s">
        <v>740</v>
      </c>
      <c r="D2066" s="2" t="s">
        <v>741</v>
      </c>
      <c r="E2066" s="4">
        <v>-2128593</v>
      </c>
      <c r="F2066" s="1">
        <v>3</v>
      </c>
    </row>
    <row r="2067" spans="1:6" ht="15" thickBot="1" x14ac:dyDescent="0.3">
      <c r="A2067" s="2" t="s">
        <v>4</v>
      </c>
      <c r="B2067" s="2" t="s">
        <v>5</v>
      </c>
      <c r="C2067" s="2" t="s">
        <v>742</v>
      </c>
      <c r="D2067" s="2" t="s">
        <v>743</v>
      </c>
      <c r="E2067" s="4">
        <v>0</v>
      </c>
      <c r="F2067" s="1">
        <v>3</v>
      </c>
    </row>
    <row r="2068" spans="1:6" ht="15" thickBot="1" x14ac:dyDescent="0.3">
      <c r="A2068" s="2" t="s">
        <v>4</v>
      </c>
      <c r="B2068" s="2" t="s">
        <v>5</v>
      </c>
      <c r="C2068" s="2" t="s">
        <v>744</v>
      </c>
      <c r="D2068" s="2" t="s">
        <v>745</v>
      </c>
      <c r="E2068" s="4">
        <v>0</v>
      </c>
      <c r="F2068" s="1">
        <v>3</v>
      </c>
    </row>
    <row r="2069" spans="1:6" ht="15" thickBot="1" x14ac:dyDescent="0.3">
      <c r="A2069" s="2" t="s">
        <v>4</v>
      </c>
      <c r="B2069" s="2" t="s">
        <v>5</v>
      </c>
      <c r="C2069" s="2" t="s">
        <v>746</v>
      </c>
      <c r="D2069" s="2" t="s">
        <v>747</v>
      </c>
      <c r="E2069" s="4">
        <v>-4850192</v>
      </c>
      <c r="F2069" s="1">
        <v>3</v>
      </c>
    </row>
    <row r="2070" spans="1:6" ht="15" thickBot="1" x14ac:dyDescent="0.3">
      <c r="A2070" s="2" t="s">
        <v>4</v>
      </c>
      <c r="B2070" s="2" t="s">
        <v>5</v>
      </c>
      <c r="C2070" s="2" t="s">
        <v>748</v>
      </c>
      <c r="D2070" s="2" t="s">
        <v>749</v>
      </c>
      <c r="E2070" s="4">
        <v>-6881092.1900000004</v>
      </c>
      <c r="F2070" s="1">
        <v>3</v>
      </c>
    </row>
    <row r="2071" spans="1:6" ht="15" thickBot="1" x14ac:dyDescent="0.3">
      <c r="A2071" s="2" t="s">
        <v>4</v>
      </c>
      <c r="B2071" s="2" t="s">
        <v>5</v>
      </c>
      <c r="C2071" s="2" t="s">
        <v>750</v>
      </c>
      <c r="D2071" s="2" t="s">
        <v>751</v>
      </c>
      <c r="E2071" s="4">
        <v>-1787422</v>
      </c>
      <c r="F2071" s="1">
        <v>3</v>
      </c>
    </row>
    <row r="2072" spans="1:6" ht="15" thickBot="1" x14ac:dyDescent="0.3">
      <c r="A2072" s="2" t="s">
        <v>4</v>
      </c>
      <c r="B2072" s="2" t="s">
        <v>5</v>
      </c>
      <c r="C2072" s="2" t="s">
        <v>752</v>
      </c>
      <c r="D2072" s="2" t="s">
        <v>753</v>
      </c>
      <c r="E2072" s="4">
        <v>-428493</v>
      </c>
      <c r="F2072" s="1">
        <v>3</v>
      </c>
    </row>
    <row r="2073" spans="1:6" ht="15" thickBot="1" x14ac:dyDescent="0.3">
      <c r="A2073" s="2" t="s">
        <v>4</v>
      </c>
      <c r="B2073" s="2" t="s">
        <v>5</v>
      </c>
      <c r="C2073" s="2" t="s">
        <v>754</v>
      </c>
      <c r="D2073" s="2" t="s">
        <v>755</v>
      </c>
      <c r="E2073" s="4">
        <v>-1622355.55</v>
      </c>
      <c r="F2073" s="1">
        <v>3</v>
      </c>
    </row>
    <row r="2074" spans="1:6" ht="15" thickBot="1" x14ac:dyDescent="0.3">
      <c r="A2074" s="2" t="s">
        <v>4</v>
      </c>
      <c r="B2074" s="2" t="s">
        <v>5</v>
      </c>
      <c r="C2074" s="2" t="s">
        <v>756</v>
      </c>
      <c r="D2074" s="2" t="s">
        <v>757</v>
      </c>
      <c r="E2074" s="4">
        <v>-75453.919999999998</v>
      </c>
      <c r="F2074" s="1">
        <v>3</v>
      </c>
    </row>
    <row r="2075" spans="1:6" ht="15" thickBot="1" x14ac:dyDescent="0.3">
      <c r="A2075" s="2" t="s">
        <v>4</v>
      </c>
      <c r="B2075" s="2" t="s">
        <v>5</v>
      </c>
      <c r="C2075" s="2" t="s">
        <v>758</v>
      </c>
      <c r="D2075" s="2" t="s">
        <v>759</v>
      </c>
      <c r="E2075" s="4">
        <v>-2354658.46</v>
      </c>
      <c r="F2075" s="1">
        <v>3</v>
      </c>
    </row>
    <row r="2076" spans="1:6" ht="15" thickBot="1" x14ac:dyDescent="0.3">
      <c r="A2076" s="2" t="s">
        <v>4</v>
      </c>
      <c r="B2076" s="2" t="s">
        <v>5</v>
      </c>
      <c r="C2076" s="2" t="s">
        <v>760</v>
      </c>
      <c r="D2076" s="2" t="s">
        <v>761</v>
      </c>
      <c r="E2076" s="4">
        <v>4202.1099999999997</v>
      </c>
      <c r="F2076" s="1">
        <v>3</v>
      </c>
    </row>
    <row r="2077" spans="1:6" ht="15" thickBot="1" x14ac:dyDescent="0.3">
      <c r="A2077" s="2" t="s">
        <v>4</v>
      </c>
      <c r="B2077" s="2" t="s">
        <v>5</v>
      </c>
      <c r="C2077" s="2" t="s">
        <v>762</v>
      </c>
      <c r="D2077" s="2" t="s">
        <v>763</v>
      </c>
      <c r="E2077" s="4">
        <v>-4699632.6100000003</v>
      </c>
      <c r="F2077" s="1">
        <v>3</v>
      </c>
    </row>
    <row r="2078" spans="1:6" ht="15" thickBot="1" x14ac:dyDescent="0.3">
      <c r="A2078" s="2" t="s">
        <v>4</v>
      </c>
      <c r="B2078" s="2" t="s">
        <v>5</v>
      </c>
      <c r="C2078" s="2" t="s">
        <v>764</v>
      </c>
      <c r="D2078" s="2" t="s">
        <v>765</v>
      </c>
      <c r="E2078" s="4">
        <v>25898.29</v>
      </c>
      <c r="F2078" s="1">
        <v>3</v>
      </c>
    </row>
    <row r="2079" spans="1:6" ht="15" thickBot="1" x14ac:dyDescent="0.3">
      <c r="A2079" s="2" t="s">
        <v>4</v>
      </c>
      <c r="B2079" s="2" t="s">
        <v>5</v>
      </c>
      <c r="C2079" s="2" t="s">
        <v>766</v>
      </c>
      <c r="D2079" s="2" t="s">
        <v>767</v>
      </c>
      <c r="E2079" s="4">
        <v>511.23</v>
      </c>
      <c r="F2079" s="1">
        <v>3</v>
      </c>
    </row>
    <row r="2080" spans="1:6" ht="15" thickBot="1" x14ac:dyDescent="0.3">
      <c r="A2080" s="2" t="s">
        <v>4</v>
      </c>
      <c r="B2080" s="2" t="s">
        <v>5</v>
      </c>
      <c r="C2080" s="2" t="s">
        <v>768</v>
      </c>
      <c r="D2080" s="2" t="s">
        <v>769</v>
      </c>
      <c r="E2080" s="4">
        <v>1226.78</v>
      </c>
      <c r="F2080" s="1">
        <v>3</v>
      </c>
    </row>
    <row r="2081" spans="1:6" ht="15" thickBot="1" x14ac:dyDescent="0.3">
      <c r="A2081" s="2" t="s">
        <v>4</v>
      </c>
      <c r="B2081" s="2" t="s">
        <v>5</v>
      </c>
      <c r="C2081" s="2" t="s">
        <v>1594</v>
      </c>
      <c r="D2081" s="2" t="s">
        <v>1595</v>
      </c>
      <c r="E2081" s="4">
        <v>30.17</v>
      </c>
      <c r="F2081" s="1">
        <v>3</v>
      </c>
    </row>
    <row r="2082" spans="1:6" ht="15" thickBot="1" x14ac:dyDescent="0.3">
      <c r="A2082" s="2" t="s">
        <v>4</v>
      </c>
      <c r="B2082" s="2" t="s">
        <v>5</v>
      </c>
      <c r="C2082" s="2" t="s">
        <v>770</v>
      </c>
      <c r="D2082" s="2" t="s">
        <v>771</v>
      </c>
      <c r="E2082" s="4">
        <v>2510170.48</v>
      </c>
      <c r="F2082" s="1">
        <v>3</v>
      </c>
    </row>
    <row r="2083" spans="1:6" ht="15" thickBot="1" x14ac:dyDescent="0.3">
      <c r="A2083" s="2" t="s">
        <v>4</v>
      </c>
      <c r="B2083" s="2" t="s">
        <v>5</v>
      </c>
      <c r="C2083" s="2" t="s">
        <v>772</v>
      </c>
      <c r="D2083" s="2" t="s">
        <v>773</v>
      </c>
      <c r="E2083" s="4">
        <v>189637.67</v>
      </c>
      <c r="F2083" s="1">
        <v>3</v>
      </c>
    </row>
    <row r="2084" spans="1:6" ht="15" thickBot="1" x14ac:dyDescent="0.3">
      <c r="A2084" s="2" t="s">
        <v>4</v>
      </c>
      <c r="B2084" s="2" t="s">
        <v>5</v>
      </c>
      <c r="C2084" s="2" t="s">
        <v>774</v>
      </c>
      <c r="D2084" s="2" t="s">
        <v>775</v>
      </c>
      <c r="E2084" s="4">
        <v>7094.34</v>
      </c>
      <c r="F2084" s="1">
        <v>3</v>
      </c>
    </row>
    <row r="2085" spans="1:6" ht="15" thickBot="1" x14ac:dyDescent="0.3">
      <c r="A2085" s="2" t="s">
        <v>4</v>
      </c>
      <c r="B2085" s="2" t="s">
        <v>5</v>
      </c>
      <c r="C2085" s="2" t="s">
        <v>776</v>
      </c>
      <c r="D2085" s="2" t="s">
        <v>777</v>
      </c>
      <c r="E2085" s="4">
        <v>635746.37</v>
      </c>
      <c r="F2085" s="1">
        <v>3</v>
      </c>
    </row>
    <row r="2086" spans="1:6" ht="15" thickBot="1" x14ac:dyDescent="0.3">
      <c r="A2086" s="2" t="s">
        <v>4</v>
      </c>
      <c r="B2086" s="2" t="s">
        <v>5</v>
      </c>
      <c r="C2086" s="2" t="s">
        <v>778</v>
      </c>
      <c r="D2086" s="2" t="s">
        <v>779</v>
      </c>
      <c r="E2086" s="4">
        <v>-19493.560000000001</v>
      </c>
      <c r="F2086" s="1">
        <v>3</v>
      </c>
    </row>
    <row r="2087" spans="1:6" ht="15" thickBot="1" x14ac:dyDescent="0.3">
      <c r="A2087" s="2" t="s">
        <v>4</v>
      </c>
      <c r="B2087" s="2" t="s">
        <v>5</v>
      </c>
      <c r="C2087" s="2" t="s">
        <v>780</v>
      </c>
      <c r="D2087" s="2" t="s">
        <v>781</v>
      </c>
      <c r="E2087" s="4">
        <v>-76138</v>
      </c>
      <c r="F2087" s="1">
        <v>3</v>
      </c>
    </row>
    <row r="2088" spans="1:6" ht="15" thickBot="1" x14ac:dyDescent="0.3">
      <c r="A2088" s="2" t="s">
        <v>4</v>
      </c>
      <c r="B2088" s="2" t="s">
        <v>5</v>
      </c>
      <c r="C2088" s="2" t="s">
        <v>782</v>
      </c>
      <c r="D2088" s="2" t="s">
        <v>783</v>
      </c>
      <c r="E2088" s="4">
        <v>-2233969.12</v>
      </c>
      <c r="F2088" s="1">
        <v>3</v>
      </c>
    </row>
    <row r="2089" spans="1:6" ht="15" thickBot="1" x14ac:dyDescent="0.3">
      <c r="A2089" s="2" t="s">
        <v>4</v>
      </c>
      <c r="B2089" s="2" t="s">
        <v>5</v>
      </c>
      <c r="C2089" s="2" t="s">
        <v>784</v>
      </c>
      <c r="D2089" s="2" t="s">
        <v>785</v>
      </c>
      <c r="E2089" s="4">
        <v>-45281.85</v>
      </c>
      <c r="F2089" s="1">
        <v>3</v>
      </c>
    </row>
    <row r="2090" spans="1:6" ht="15" thickBot="1" x14ac:dyDescent="0.3">
      <c r="A2090" s="2" t="s">
        <v>4</v>
      </c>
      <c r="B2090" s="2" t="s">
        <v>5</v>
      </c>
      <c r="C2090" s="2" t="s">
        <v>786</v>
      </c>
      <c r="D2090" s="2" t="s">
        <v>787</v>
      </c>
      <c r="E2090" s="4">
        <v>-5401.15</v>
      </c>
      <c r="F2090" s="1">
        <v>3</v>
      </c>
    </row>
    <row r="2091" spans="1:6" ht="15" thickBot="1" x14ac:dyDescent="0.3">
      <c r="A2091" s="2" t="s">
        <v>4</v>
      </c>
      <c r="B2091" s="2" t="s">
        <v>5</v>
      </c>
      <c r="C2091" s="2" t="s">
        <v>788</v>
      </c>
      <c r="D2091" s="2" t="s">
        <v>789</v>
      </c>
      <c r="E2091" s="4">
        <v>-42604.08</v>
      </c>
      <c r="F2091" s="1">
        <v>3</v>
      </c>
    </row>
    <row r="2092" spans="1:6" ht="15" thickBot="1" x14ac:dyDescent="0.3">
      <c r="A2092" s="2" t="s">
        <v>4</v>
      </c>
      <c r="B2092" s="2" t="s">
        <v>5</v>
      </c>
      <c r="C2092" s="2" t="s">
        <v>790</v>
      </c>
      <c r="D2092" s="2" t="s">
        <v>791</v>
      </c>
      <c r="E2092" s="4">
        <v>-25053.66</v>
      </c>
      <c r="F2092" s="1">
        <v>3</v>
      </c>
    </row>
    <row r="2093" spans="1:6" ht="15" thickBot="1" x14ac:dyDescent="0.3">
      <c r="A2093" s="2" t="s">
        <v>4</v>
      </c>
      <c r="B2093" s="2" t="s">
        <v>5</v>
      </c>
      <c r="C2093" s="2" t="s">
        <v>792</v>
      </c>
      <c r="D2093" s="2" t="s">
        <v>793</v>
      </c>
      <c r="E2093" s="4">
        <v>-3341.42</v>
      </c>
      <c r="F2093" s="1">
        <v>3</v>
      </c>
    </row>
    <row r="2094" spans="1:6" ht="15" thickBot="1" x14ac:dyDescent="0.3">
      <c r="A2094" s="2" t="s">
        <v>4</v>
      </c>
      <c r="B2094" s="2" t="s">
        <v>5</v>
      </c>
      <c r="C2094" s="2" t="s">
        <v>794</v>
      </c>
      <c r="D2094" s="2" t="s">
        <v>795</v>
      </c>
      <c r="E2094" s="4">
        <v>-8447.11</v>
      </c>
      <c r="F2094" s="1">
        <v>3</v>
      </c>
    </row>
    <row r="2095" spans="1:6" ht="15" thickBot="1" x14ac:dyDescent="0.3">
      <c r="A2095" s="2" t="s">
        <v>4</v>
      </c>
      <c r="B2095" s="2" t="s">
        <v>5</v>
      </c>
      <c r="C2095" s="2" t="s">
        <v>796</v>
      </c>
      <c r="D2095" s="2" t="s">
        <v>797</v>
      </c>
      <c r="E2095" s="4">
        <v>-12328.26</v>
      </c>
      <c r="F2095" s="1">
        <v>3</v>
      </c>
    </row>
    <row r="2096" spans="1:6" ht="15" thickBot="1" x14ac:dyDescent="0.3">
      <c r="A2096" s="2" t="s">
        <v>4</v>
      </c>
      <c r="B2096" s="2" t="s">
        <v>5</v>
      </c>
      <c r="C2096" s="2" t="s">
        <v>798</v>
      </c>
      <c r="D2096" s="2" t="s">
        <v>799</v>
      </c>
      <c r="E2096" s="4">
        <v>-66755.13</v>
      </c>
      <c r="F2096" s="1">
        <v>3</v>
      </c>
    </row>
    <row r="2097" spans="1:6" ht="15" thickBot="1" x14ac:dyDescent="0.3">
      <c r="A2097" s="2" t="s">
        <v>4</v>
      </c>
      <c r="B2097" s="2" t="s">
        <v>5</v>
      </c>
      <c r="C2097" s="2" t="s">
        <v>800</v>
      </c>
      <c r="D2097" s="2" t="s">
        <v>801</v>
      </c>
      <c r="E2097" s="4">
        <v>-10355.27</v>
      </c>
      <c r="F2097" s="1">
        <v>3</v>
      </c>
    </row>
    <row r="2098" spans="1:6" ht="15" thickBot="1" x14ac:dyDescent="0.3">
      <c r="A2098" s="2" t="s">
        <v>4</v>
      </c>
      <c r="B2098" s="2" t="s">
        <v>5</v>
      </c>
      <c r="C2098" s="2" t="s">
        <v>802</v>
      </c>
      <c r="D2098" s="2" t="s">
        <v>803</v>
      </c>
      <c r="E2098" s="4">
        <v>0</v>
      </c>
      <c r="F2098" s="1">
        <v>3</v>
      </c>
    </row>
    <row r="2099" spans="1:6" ht="15" thickBot="1" x14ac:dyDescent="0.3">
      <c r="A2099" s="2" t="s">
        <v>4</v>
      </c>
      <c r="B2099" s="2" t="s">
        <v>5</v>
      </c>
      <c r="C2099" s="2" t="s">
        <v>804</v>
      </c>
      <c r="D2099" s="2" t="s">
        <v>805</v>
      </c>
      <c r="E2099" s="4">
        <v>-35269.08</v>
      </c>
      <c r="F2099" s="1">
        <v>3</v>
      </c>
    </row>
    <row r="2100" spans="1:6" ht="15" thickBot="1" x14ac:dyDescent="0.3">
      <c r="A2100" s="2" t="s">
        <v>4</v>
      </c>
      <c r="B2100" s="2" t="s">
        <v>5</v>
      </c>
      <c r="C2100" s="2" t="s">
        <v>806</v>
      </c>
      <c r="D2100" s="2" t="s">
        <v>807</v>
      </c>
      <c r="E2100" s="4">
        <v>-56121.41</v>
      </c>
      <c r="F2100" s="1">
        <v>3</v>
      </c>
    </row>
    <row r="2101" spans="1:6" ht="15" thickBot="1" x14ac:dyDescent="0.3">
      <c r="A2101" s="2" t="s">
        <v>4</v>
      </c>
      <c r="B2101" s="2" t="s">
        <v>5</v>
      </c>
      <c r="C2101" s="2" t="s">
        <v>808</v>
      </c>
      <c r="D2101" s="2" t="s">
        <v>809</v>
      </c>
      <c r="E2101" s="4">
        <v>-101370.53</v>
      </c>
      <c r="F2101" s="1">
        <v>3</v>
      </c>
    </row>
    <row r="2102" spans="1:6" ht="15" thickBot="1" x14ac:dyDescent="0.3">
      <c r="A2102" s="2" t="s">
        <v>4</v>
      </c>
      <c r="B2102" s="2" t="s">
        <v>5</v>
      </c>
      <c r="C2102" s="2" t="s">
        <v>810</v>
      </c>
      <c r="D2102" s="2" t="s">
        <v>811</v>
      </c>
      <c r="E2102" s="4">
        <v>-69143.289999999994</v>
      </c>
      <c r="F2102" s="1">
        <v>3</v>
      </c>
    </row>
    <row r="2103" spans="1:6" ht="15" thickBot="1" x14ac:dyDescent="0.3">
      <c r="A2103" s="2" t="s">
        <v>4</v>
      </c>
      <c r="B2103" s="2" t="s">
        <v>5</v>
      </c>
      <c r="C2103" s="2" t="s">
        <v>812</v>
      </c>
      <c r="D2103" s="2" t="s">
        <v>813</v>
      </c>
      <c r="E2103" s="4">
        <v>-308687.58</v>
      </c>
      <c r="F2103" s="1">
        <v>3</v>
      </c>
    </row>
    <row r="2104" spans="1:6" ht="15" thickBot="1" x14ac:dyDescent="0.3">
      <c r="A2104" s="2" t="s">
        <v>4</v>
      </c>
      <c r="B2104" s="2" t="s">
        <v>5</v>
      </c>
      <c r="C2104" s="2" t="s">
        <v>814</v>
      </c>
      <c r="D2104" s="2" t="s">
        <v>815</v>
      </c>
      <c r="E2104" s="4">
        <v>-48881.05</v>
      </c>
      <c r="F2104" s="1">
        <v>3</v>
      </c>
    </row>
    <row r="2105" spans="1:6" ht="15" thickBot="1" x14ac:dyDescent="0.3">
      <c r="A2105" s="2" t="s">
        <v>4</v>
      </c>
      <c r="B2105" s="2" t="s">
        <v>5</v>
      </c>
      <c r="C2105" s="2" t="s">
        <v>816</v>
      </c>
      <c r="D2105" s="2" t="s">
        <v>817</v>
      </c>
      <c r="E2105" s="4">
        <v>-17262.77</v>
      </c>
      <c r="F2105" s="1">
        <v>3</v>
      </c>
    </row>
    <row r="2106" spans="1:6" ht="15" thickBot="1" x14ac:dyDescent="0.3">
      <c r="A2106" s="2" t="s">
        <v>4</v>
      </c>
      <c r="B2106" s="2" t="s">
        <v>5</v>
      </c>
      <c r="C2106" s="2" t="s">
        <v>818</v>
      </c>
      <c r="D2106" s="2" t="s">
        <v>819</v>
      </c>
      <c r="E2106" s="4">
        <v>-21861.08</v>
      </c>
      <c r="F2106" s="1">
        <v>3</v>
      </c>
    </row>
    <row r="2107" spans="1:6" ht="15" thickBot="1" x14ac:dyDescent="0.3">
      <c r="A2107" s="2" t="s">
        <v>4</v>
      </c>
      <c r="B2107" s="2" t="s">
        <v>5</v>
      </c>
      <c r="C2107" s="2" t="s">
        <v>820</v>
      </c>
      <c r="D2107" s="2" t="s">
        <v>821</v>
      </c>
      <c r="E2107" s="4">
        <v>-135788.70000000001</v>
      </c>
      <c r="F2107" s="1">
        <v>3</v>
      </c>
    </row>
    <row r="2108" spans="1:6" ht="15" thickBot="1" x14ac:dyDescent="0.3">
      <c r="A2108" s="2" t="s">
        <v>4</v>
      </c>
      <c r="B2108" s="2" t="s">
        <v>5</v>
      </c>
      <c r="C2108" s="2" t="s">
        <v>822</v>
      </c>
      <c r="D2108" s="2" t="s">
        <v>823</v>
      </c>
      <c r="E2108" s="4">
        <v>-188141.93</v>
      </c>
      <c r="F2108" s="1">
        <v>3</v>
      </c>
    </row>
    <row r="2109" spans="1:6" ht="15" thickBot="1" x14ac:dyDescent="0.3">
      <c r="A2109" s="2" t="s">
        <v>4</v>
      </c>
      <c r="B2109" s="2" t="s">
        <v>5</v>
      </c>
      <c r="C2109" s="2" t="s">
        <v>824</v>
      </c>
      <c r="D2109" s="2" t="s">
        <v>825</v>
      </c>
      <c r="E2109" s="4">
        <v>-62460.21</v>
      </c>
      <c r="F2109" s="1">
        <v>3</v>
      </c>
    </row>
    <row r="2110" spans="1:6" ht="15" thickBot="1" x14ac:dyDescent="0.3">
      <c r="A2110" s="2" t="s">
        <v>4</v>
      </c>
      <c r="B2110" s="2" t="s">
        <v>5</v>
      </c>
      <c r="C2110" s="2" t="s">
        <v>826</v>
      </c>
      <c r="D2110" s="2" t="s">
        <v>827</v>
      </c>
      <c r="E2110" s="4">
        <v>-71344.87</v>
      </c>
      <c r="F2110" s="1">
        <v>3</v>
      </c>
    </row>
    <row r="2111" spans="1:6" ht="15" thickBot="1" x14ac:dyDescent="0.3">
      <c r="A2111" s="2" t="s">
        <v>4</v>
      </c>
      <c r="B2111" s="2" t="s">
        <v>5</v>
      </c>
      <c r="C2111" s="2" t="s">
        <v>828</v>
      </c>
      <c r="D2111" s="2" t="s">
        <v>829</v>
      </c>
      <c r="E2111" s="4">
        <v>-354866.98</v>
      </c>
      <c r="F2111" s="1">
        <v>3</v>
      </c>
    </row>
    <row r="2112" spans="1:6" ht="15" thickBot="1" x14ac:dyDescent="0.3">
      <c r="A2112" s="2" t="s">
        <v>4</v>
      </c>
      <c r="B2112" s="2" t="s">
        <v>5</v>
      </c>
      <c r="C2112" s="2" t="s">
        <v>830</v>
      </c>
      <c r="D2112" s="2" t="s">
        <v>831</v>
      </c>
      <c r="E2112" s="4">
        <v>-55397.88</v>
      </c>
      <c r="F2112" s="1">
        <v>3</v>
      </c>
    </row>
    <row r="2113" spans="1:6" ht="15" thickBot="1" x14ac:dyDescent="0.3">
      <c r="A2113" s="2" t="s">
        <v>4</v>
      </c>
      <c r="B2113" s="2" t="s">
        <v>5</v>
      </c>
      <c r="C2113" s="2" t="s">
        <v>832</v>
      </c>
      <c r="D2113" s="2" t="s">
        <v>833</v>
      </c>
      <c r="E2113" s="4">
        <v>-28365.360000000001</v>
      </c>
      <c r="F2113" s="1">
        <v>3</v>
      </c>
    </row>
    <row r="2114" spans="1:6" ht="15" thickBot="1" x14ac:dyDescent="0.3">
      <c r="A2114" s="2" t="s">
        <v>4</v>
      </c>
      <c r="B2114" s="2" t="s">
        <v>5</v>
      </c>
      <c r="C2114" s="2" t="s">
        <v>834</v>
      </c>
      <c r="D2114" s="2" t="s">
        <v>835</v>
      </c>
      <c r="E2114" s="4">
        <v>-289205.86</v>
      </c>
      <c r="F2114" s="1">
        <v>3</v>
      </c>
    </row>
    <row r="2115" spans="1:6" ht="15" thickBot="1" x14ac:dyDescent="0.3">
      <c r="A2115" s="2" t="s">
        <v>4</v>
      </c>
      <c r="B2115" s="2" t="s">
        <v>5</v>
      </c>
      <c r="C2115" s="2" t="s">
        <v>836</v>
      </c>
      <c r="D2115" s="2" t="s">
        <v>837</v>
      </c>
      <c r="E2115" s="4">
        <v>-32341.85</v>
      </c>
      <c r="F2115" s="1">
        <v>3</v>
      </c>
    </row>
    <row r="2116" spans="1:6" ht="15" thickBot="1" x14ac:dyDescent="0.3">
      <c r="A2116" s="2" t="s">
        <v>4</v>
      </c>
      <c r="B2116" s="2" t="s">
        <v>5</v>
      </c>
      <c r="C2116" s="2" t="s">
        <v>838</v>
      </c>
      <c r="D2116" s="2" t="s">
        <v>839</v>
      </c>
      <c r="E2116" s="4">
        <v>-112809.59</v>
      </c>
      <c r="F2116" s="1">
        <v>3</v>
      </c>
    </row>
    <row r="2117" spans="1:6" ht="15" thickBot="1" x14ac:dyDescent="0.3">
      <c r="A2117" s="2" t="s">
        <v>4</v>
      </c>
      <c r="B2117" s="2" t="s">
        <v>5</v>
      </c>
      <c r="C2117" s="2" t="s">
        <v>840</v>
      </c>
      <c r="D2117" s="2" t="s">
        <v>841</v>
      </c>
      <c r="E2117" s="4">
        <v>-10904.91</v>
      </c>
      <c r="F2117" s="1">
        <v>3</v>
      </c>
    </row>
    <row r="2118" spans="1:6" ht="15" thickBot="1" x14ac:dyDescent="0.3">
      <c r="A2118" s="2" t="s">
        <v>4</v>
      </c>
      <c r="B2118" s="2" t="s">
        <v>5</v>
      </c>
      <c r="C2118" s="2" t="s">
        <v>842</v>
      </c>
      <c r="D2118" s="2" t="s">
        <v>843</v>
      </c>
      <c r="E2118" s="4">
        <v>-364156.17</v>
      </c>
      <c r="F2118" s="1">
        <v>3</v>
      </c>
    </row>
    <row r="2119" spans="1:6" ht="15" thickBot="1" x14ac:dyDescent="0.3">
      <c r="A2119" s="2" t="s">
        <v>4</v>
      </c>
      <c r="B2119" s="2" t="s">
        <v>5</v>
      </c>
      <c r="C2119" s="2" t="s">
        <v>844</v>
      </c>
      <c r="D2119" s="2" t="s">
        <v>845</v>
      </c>
      <c r="E2119" s="4">
        <v>-79714.89</v>
      </c>
      <c r="F2119" s="1">
        <v>3</v>
      </c>
    </row>
    <row r="2120" spans="1:6" ht="15" thickBot="1" x14ac:dyDescent="0.3">
      <c r="A2120" s="2" t="s">
        <v>4</v>
      </c>
      <c r="B2120" s="2" t="s">
        <v>5</v>
      </c>
      <c r="C2120" s="2" t="s">
        <v>846</v>
      </c>
      <c r="D2120" s="2" t="s">
        <v>847</v>
      </c>
      <c r="E2120" s="4">
        <v>-39289.870000000003</v>
      </c>
      <c r="F2120" s="1">
        <v>3</v>
      </c>
    </row>
    <row r="2121" spans="1:6" ht="15" thickBot="1" x14ac:dyDescent="0.3">
      <c r="A2121" s="2" t="s">
        <v>4</v>
      </c>
      <c r="B2121" s="2" t="s">
        <v>5</v>
      </c>
      <c r="C2121" s="2" t="s">
        <v>848</v>
      </c>
      <c r="D2121" s="2" t="s">
        <v>849</v>
      </c>
      <c r="E2121" s="4">
        <v>-8904.1200000000008</v>
      </c>
      <c r="F2121" s="1">
        <v>3</v>
      </c>
    </row>
    <row r="2122" spans="1:6" ht="15" thickBot="1" x14ac:dyDescent="0.3">
      <c r="A2122" s="2" t="s">
        <v>4</v>
      </c>
      <c r="B2122" s="2" t="s">
        <v>5</v>
      </c>
      <c r="C2122" s="2" t="s">
        <v>850</v>
      </c>
      <c r="D2122" s="2" t="s">
        <v>851</v>
      </c>
      <c r="E2122" s="4">
        <v>-8852.92</v>
      </c>
      <c r="F2122" s="1">
        <v>3</v>
      </c>
    </row>
    <row r="2123" spans="1:6" ht="15" thickBot="1" x14ac:dyDescent="0.3">
      <c r="A2123" s="2" t="s">
        <v>4</v>
      </c>
      <c r="B2123" s="2" t="s">
        <v>5</v>
      </c>
      <c r="C2123" s="2" t="s">
        <v>852</v>
      </c>
      <c r="D2123" s="2" t="s">
        <v>853</v>
      </c>
      <c r="E2123" s="4">
        <v>-39012.129999999997</v>
      </c>
      <c r="F2123" s="1">
        <v>3</v>
      </c>
    </row>
    <row r="2124" spans="1:6" ht="15" thickBot="1" x14ac:dyDescent="0.3">
      <c r="A2124" s="2" t="s">
        <v>4</v>
      </c>
      <c r="B2124" s="2" t="s">
        <v>5</v>
      </c>
      <c r="C2124" s="2" t="s">
        <v>854</v>
      </c>
      <c r="D2124" s="2" t="s">
        <v>855</v>
      </c>
      <c r="E2124" s="4">
        <v>-22536.25</v>
      </c>
      <c r="F2124" s="1">
        <v>3</v>
      </c>
    </row>
    <row r="2125" spans="1:6" ht="15" thickBot="1" x14ac:dyDescent="0.3">
      <c r="A2125" s="2" t="s">
        <v>4</v>
      </c>
      <c r="B2125" s="2" t="s">
        <v>5</v>
      </c>
      <c r="C2125" s="2" t="s">
        <v>856</v>
      </c>
      <c r="D2125" s="2" t="s">
        <v>857</v>
      </c>
      <c r="E2125" s="4">
        <v>-208821.06</v>
      </c>
      <c r="F2125" s="1">
        <v>3</v>
      </c>
    </row>
    <row r="2126" spans="1:6" ht="15" thickBot="1" x14ac:dyDescent="0.3">
      <c r="A2126" s="2" t="s">
        <v>4</v>
      </c>
      <c r="B2126" s="2" t="s">
        <v>5</v>
      </c>
      <c r="C2126" s="2" t="s">
        <v>858</v>
      </c>
      <c r="D2126" s="2" t="s">
        <v>859</v>
      </c>
      <c r="E2126" s="4">
        <v>-18836.78</v>
      </c>
      <c r="F2126" s="1">
        <v>3</v>
      </c>
    </row>
    <row r="2127" spans="1:6" ht="15" thickBot="1" x14ac:dyDescent="0.3">
      <c r="A2127" s="2" t="s">
        <v>4</v>
      </c>
      <c r="B2127" s="2" t="s">
        <v>5</v>
      </c>
      <c r="C2127" s="2" t="s">
        <v>860</v>
      </c>
      <c r="D2127" s="2" t="s">
        <v>861</v>
      </c>
      <c r="E2127" s="4">
        <v>-35581.589999999997</v>
      </c>
      <c r="F2127" s="1">
        <v>3</v>
      </c>
    </row>
    <row r="2128" spans="1:6" ht="15" thickBot="1" x14ac:dyDescent="0.3">
      <c r="A2128" s="2" t="s">
        <v>4</v>
      </c>
      <c r="B2128" s="2" t="s">
        <v>5</v>
      </c>
      <c r="C2128" s="2" t="s">
        <v>862</v>
      </c>
      <c r="D2128" s="2" t="s">
        <v>863</v>
      </c>
      <c r="E2128" s="4">
        <v>-25287.91</v>
      </c>
      <c r="F2128" s="1">
        <v>3</v>
      </c>
    </row>
    <row r="2129" spans="1:6" ht="15" thickBot="1" x14ac:dyDescent="0.3">
      <c r="A2129" s="2" t="s">
        <v>4</v>
      </c>
      <c r="B2129" s="2" t="s">
        <v>5</v>
      </c>
      <c r="C2129" s="2" t="s">
        <v>864</v>
      </c>
      <c r="D2129" s="2" t="s">
        <v>865</v>
      </c>
      <c r="E2129" s="4">
        <v>-7234.84</v>
      </c>
      <c r="F2129" s="1">
        <v>3</v>
      </c>
    </row>
    <row r="2130" spans="1:6" ht="15" thickBot="1" x14ac:dyDescent="0.3">
      <c r="A2130" s="2" t="s">
        <v>4</v>
      </c>
      <c r="B2130" s="2" t="s">
        <v>5</v>
      </c>
      <c r="C2130" s="2" t="s">
        <v>866</v>
      </c>
      <c r="D2130" s="2" t="s">
        <v>867</v>
      </c>
      <c r="E2130" s="4">
        <v>-3533.56</v>
      </c>
      <c r="F2130" s="1">
        <v>3</v>
      </c>
    </row>
    <row r="2131" spans="1:6" ht="15" thickBot="1" x14ac:dyDescent="0.3">
      <c r="A2131" s="2" t="s">
        <v>4</v>
      </c>
      <c r="B2131" s="2" t="s">
        <v>5</v>
      </c>
      <c r="C2131" s="2" t="s">
        <v>868</v>
      </c>
      <c r="D2131" s="2" t="s">
        <v>869</v>
      </c>
      <c r="E2131" s="4">
        <v>-4734.8</v>
      </c>
      <c r="F2131" s="1">
        <v>3</v>
      </c>
    </row>
    <row r="2132" spans="1:6" ht="15" thickBot="1" x14ac:dyDescent="0.3">
      <c r="A2132" s="2" t="s">
        <v>4</v>
      </c>
      <c r="B2132" s="2" t="s">
        <v>5</v>
      </c>
      <c r="C2132" s="2" t="s">
        <v>870</v>
      </c>
      <c r="D2132" s="2" t="s">
        <v>871</v>
      </c>
      <c r="E2132" s="4">
        <v>-21002.71</v>
      </c>
      <c r="F2132" s="1">
        <v>3</v>
      </c>
    </row>
    <row r="2133" spans="1:6" ht="15" thickBot="1" x14ac:dyDescent="0.3">
      <c r="A2133" s="2" t="s">
        <v>4</v>
      </c>
      <c r="B2133" s="2" t="s">
        <v>5</v>
      </c>
      <c r="C2133" s="2" t="s">
        <v>872</v>
      </c>
      <c r="D2133" s="2" t="s">
        <v>873</v>
      </c>
      <c r="E2133" s="4">
        <v>-24951.99</v>
      </c>
      <c r="F2133" s="1">
        <v>3</v>
      </c>
    </row>
    <row r="2134" spans="1:6" ht="15" thickBot="1" x14ac:dyDescent="0.3">
      <c r="A2134" s="2" t="s">
        <v>4</v>
      </c>
      <c r="B2134" s="2" t="s">
        <v>5</v>
      </c>
      <c r="C2134" s="2" t="s">
        <v>874</v>
      </c>
      <c r="D2134" s="2" t="s">
        <v>875</v>
      </c>
      <c r="E2134" s="4">
        <v>-11557.95</v>
      </c>
      <c r="F2134" s="1">
        <v>3</v>
      </c>
    </row>
    <row r="2135" spans="1:6" ht="15" thickBot="1" x14ac:dyDescent="0.3">
      <c r="A2135" s="2" t="s">
        <v>4</v>
      </c>
      <c r="B2135" s="2" t="s">
        <v>5</v>
      </c>
      <c r="C2135" s="2" t="s">
        <v>876</v>
      </c>
      <c r="D2135" s="2" t="s">
        <v>877</v>
      </c>
      <c r="E2135" s="4">
        <v>-6383.99</v>
      </c>
      <c r="F2135" s="1">
        <v>3</v>
      </c>
    </row>
    <row r="2136" spans="1:6" ht="15" thickBot="1" x14ac:dyDescent="0.3">
      <c r="A2136" s="2" t="s">
        <v>4</v>
      </c>
      <c r="B2136" s="2" t="s">
        <v>5</v>
      </c>
      <c r="C2136" s="2" t="s">
        <v>878</v>
      </c>
      <c r="D2136" s="2" t="s">
        <v>879</v>
      </c>
      <c r="E2136" s="4">
        <v>-5853.28</v>
      </c>
      <c r="F2136" s="1">
        <v>3</v>
      </c>
    </row>
    <row r="2137" spans="1:6" ht="15" thickBot="1" x14ac:dyDescent="0.3">
      <c r="A2137" s="2" t="s">
        <v>4</v>
      </c>
      <c r="B2137" s="2" t="s">
        <v>5</v>
      </c>
      <c r="C2137" s="2" t="s">
        <v>880</v>
      </c>
      <c r="D2137" s="2" t="s">
        <v>881</v>
      </c>
      <c r="E2137" s="4">
        <v>-2910.55</v>
      </c>
      <c r="F2137" s="1">
        <v>3</v>
      </c>
    </row>
    <row r="2138" spans="1:6" ht="15" thickBot="1" x14ac:dyDescent="0.3">
      <c r="A2138" s="2" t="s">
        <v>4</v>
      </c>
      <c r="B2138" s="2" t="s">
        <v>5</v>
      </c>
      <c r="C2138" s="2" t="s">
        <v>882</v>
      </c>
      <c r="D2138" s="2" t="s">
        <v>883</v>
      </c>
      <c r="E2138" s="4">
        <v>-50510.94</v>
      </c>
      <c r="F2138" s="1">
        <v>3</v>
      </c>
    </row>
    <row r="2139" spans="1:6" ht="15" thickBot="1" x14ac:dyDescent="0.3">
      <c r="A2139" s="2" t="s">
        <v>4</v>
      </c>
      <c r="B2139" s="2" t="s">
        <v>5</v>
      </c>
      <c r="C2139" s="2" t="s">
        <v>884</v>
      </c>
      <c r="D2139" s="2" t="s">
        <v>885</v>
      </c>
      <c r="E2139" s="4">
        <v>-2712.97</v>
      </c>
      <c r="F2139" s="1">
        <v>3</v>
      </c>
    </row>
    <row r="2140" spans="1:6" ht="15" thickBot="1" x14ac:dyDescent="0.3">
      <c r="A2140" s="2" t="s">
        <v>4</v>
      </c>
      <c r="B2140" s="2" t="s">
        <v>5</v>
      </c>
      <c r="C2140" s="2" t="s">
        <v>886</v>
      </c>
      <c r="D2140" s="2" t="s">
        <v>887</v>
      </c>
      <c r="E2140" s="4">
        <v>-2327.79</v>
      </c>
      <c r="F2140" s="1">
        <v>3</v>
      </c>
    </row>
    <row r="2141" spans="1:6" ht="15" thickBot="1" x14ac:dyDescent="0.3">
      <c r="A2141" s="2" t="s">
        <v>4</v>
      </c>
      <c r="B2141" s="2" t="s">
        <v>5</v>
      </c>
      <c r="C2141" s="2" t="s">
        <v>888</v>
      </c>
      <c r="D2141" s="2" t="s">
        <v>889</v>
      </c>
      <c r="E2141" s="4">
        <v>-8808.67</v>
      </c>
      <c r="F2141" s="1">
        <v>3</v>
      </c>
    </row>
    <row r="2142" spans="1:6" ht="15" thickBot="1" x14ac:dyDescent="0.3">
      <c r="A2142" s="2" t="s">
        <v>4</v>
      </c>
      <c r="B2142" s="2" t="s">
        <v>5</v>
      </c>
      <c r="C2142" s="2" t="s">
        <v>890</v>
      </c>
      <c r="D2142" s="2" t="s">
        <v>891</v>
      </c>
      <c r="E2142" s="4">
        <v>-5045.63</v>
      </c>
      <c r="F2142" s="1">
        <v>3</v>
      </c>
    </row>
    <row r="2143" spans="1:6" ht="15" thickBot="1" x14ac:dyDescent="0.3">
      <c r="A2143" s="2" t="s">
        <v>4</v>
      </c>
      <c r="B2143" s="2" t="s">
        <v>5</v>
      </c>
      <c r="C2143" s="2" t="s">
        <v>892</v>
      </c>
      <c r="D2143" s="2" t="s">
        <v>893</v>
      </c>
      <c r="E2143" s="4">
        <v>-11234.14</v>
      </c>
      <c r="F2143" s="1">
        <v>3</v>
      </c>
    </row>
    <row r="2144" spans="1:6" ht="15" thickBot="1" x14ac:dyDescent="0.3">
      <c r="A2144" s="2" t="s">
        <v>4</v>
      </c>
      <c r="B2144" s="2" t="s">
        <v>5</v>
      </c>
      <c r="C2144" s="2" t="s">
        <v>894</v>
      </c>
      <c r="D2144" s="2" t="s">
        <v>895</v>
      </c>
      <c r="E2144" s="4">
        <v>-44810.44</v>
      </c>
      <c r="F2144" s="1">
        <v>3</v>
      </c>
    </row>
    <row r="2145" spans="1:6" ht="15" thickBot="1" x14ac:dyDescent="0.3">
      <c r="A2145" s="2" t="s">
        <v>4</v>
      </c>
      <c r="B2145" s="2" t="s">
        <v>5</v>
      </c>
      <c r="C2145" s="2" t="s">
        <v>896</v>
      </c>
      <c r="D2145" s="2" t="s">
        <v>897</v>
      </c>
      <c r="E2145" s="4">
        <v>-1813.28</v>
      </c>
      <c r="F2145" s="1">
        <v>3</v>
      </c>
    </row>
    <row r="2146" spans="1:6" ht="15" thickBot="1" x14ac:dyDescent="0.3">
      <c r="A2146" s="2" t="s">
        <v>4</v>
      </c>
      <c r="B2146" s="2" t="s">
        <v>5</v>
      </c>
      <c r="C2146" s="2" t="s">
        <v>898</v>
      </c>
      <c r="D2146" s="2" t="s">
        <v>899</v>
      </c>
      <c r="E2146" s="4">
        <v>-5542.25</v>
      </c>
      <c r="F2146" s="1">
        <v>3</v>
      </c>
    </row>
    <row r="2147" spans="1:6" ht="15" thickBot="1" x14ac:dyDescent="0.3">
      <c r="A2147" s="2" t="s">
        <v>4</v>
      </c>
      <c r="B2147" s="2" t="s">
        <v>5</v>
      </c>
      <c r="C2147" s="2" t="s">
        <v>900</v>
      </c>
      <c r="D2147" s="2" t="s">
        <v>901</v>
      </c>
      <c r="E2147" s="4">
        <v>-2772.44</v>
      </c>
      <c r="F2147" s="1">
        <v>3</v>
      </c>
    </row>
    <row r="2148" spans="1:6" ht="15" thickBot="1" x14ac:dyDescent="0.3">
      <c r="A2148" s="2" t="s">
        <v>4</v>
      </c>
      <c r="B2148" s="2" t="s">
        <v>5</v>
      </c>
      <c r="C2148" s="2" t="s">
        <v>902</v>
      </c>
      <c r="D2148" s="2" t="s">
        <v>903</v>
      </c>
      <c r="E2148" s="4">
        <v>-9891.2800000000007</v>
      </c>
      <c r="F2148" s="1">
        <v>3</v>
      </c>
    </row>
    <row r="2149" spans="1:6" ht="15" thickBot="1" x14ac:dyDescent="0.3">
      <c r="A2149" s="2" t="s">
        <v>4</v>
      </c>
      <c r="B2149" s="2" t="s">
        <v>5</v>
      </c>
      <c r="C2149" s="2" t="s">
        <v>904</v>
      </c>
      <c r="D2149" s="2" t="s">
        <v>905</v>
      </c>
      <c r="E2149" s="4">
        <v>-21701.61</v>
      </c>
      <c r="F2149" s="1">
        <v>3</v>
      </c>
    </row>
    <row r="2150" spans="1:6" ht="15" thickBot="1" x14ac:dyDescent="0.3">
      <c r="A2150" s="2" t="s">
        <v>4</v>
      </c>
      <c r="B2150" s="2" t="s">
        <v>5</v>
      </c>
      <c r="C2150" s="2" t="s">
        <v>906</v>
      </c>
      <c r="D2150" s="2" t="s">
        <v>907</v>
      </c>
      <c r="E2150" s="4">
        <v>-421.53</v>
      </c>
      <c r="F2150" s="1">
        <v>3</v>
      </c>
    </row>
    <row r="2151" spans="1:6" ht="15" thickBot="1" x14ac:dyDescent="0.3">
      <c r="A2151" s="2" t="s">
        <v>4</v>
      </c>
      <c r="B2151" s="2" t="s">
        <v>5</v>
      </c>
      <c r="C2151" s="2" t="s">
        <v>908</v>
      </c>
      <c r="D2151" s="2" t="s">
        <v>909</v>
      </c>
      <c r="E2151" s="4">
        <v>-3687.83</v>
      </c>
      <c r="F2151" s="1">
        <v>3</v>
      </c>
    </row>
    <row r="2152" spans="1:6" ht="15" thickBot="1" x14ac:dyDescent="0.3">
      <c r="A2152" s="2" t="s">
        <v>4</v>
      </c>
      <c r="B2152" s="2" t="s">
        <v>5</v>
      </c>
      <c r="C2152" s="2" t="s">
        <v>910</v>
      </c>
      <c r="D2152" s="2" t="s">
        <v>911</v>
      </c>
      <c r="E2152" s="4">
        <v>-274.2</v>
      </c>
      <c r="F2152" s="1">
        <v>3</v>
      </c>
    </row>
    <row r="2153" spans="1:6" ht="15" thickBot="1" x14ac:dyDescent="0.3">
      <c r="A2153" s="2" t="s">
        <v>4</v>
      </c>
      <c r="B2153" s="2" t="s">
        <v>5</v>
      </c>
      <c r="C2153" s="2" t="s">
        <v>912</v>
      </c>
      <c r="D2153" s="2" t="s">
        <v>913</v>
      </c>
      <c r="E2153" s="4">
        <v>515.97</v>
      </c>
      <c r="F2153" s="1">
        <v>3</v>
      </c>
    </row>
    <row r="2154" spans="1:6" ht="15" thickBot="1" x14ac:dyDescent="0.3">
      <c r="A2154" s="2" t="s">
        <v>4</v>
      </c>
      <c r="B2154" s="2" t="s">
        <v>5</v>
      </c>
      <c r="C2154" s="2" t="s">
        <v>914</v>
      </c>
      <c r="D2154" s="2" t="s">
        <v>915</v>
      </c>
      <c r="E2154" s="4">
        <v>-3651.99</v>
      </c>
      <c r="F2154" s="1">
        <v>3</v>
      </c>
    </row>
    <row r="2155" spans="1:6" ht="15" thickBot="1" x14ac:dyDescent="0.3">
      <c r="A2155" s="2" t="s">
        <v>4</v>
      </c>
      <c r="B2155" s="2" t="s">
        <v>5</v>
      </c>
      <c r="C2155" s="2" t="s">
        <v>916</v>
      </c>
      <c r="D2155" s="2" t="s">
        <v>917</v>
      </c>
      <c r="E2155" s="4">
        <v>-11202.62</v>
      </c>
      <c r="F2155" s="1">
        <v>3</v>
      </c>
    </row>
    <row r="2156" spans="1:6" ht="15" thickBot="1" x14ac:dyDescent="0.3">
      <c r="A2156" s="2" t="s">
        <v>4</v>
      </c>
      <c r="B2156" s="2" t="s">
        <v>5</v>
      </c>
      <c r="C2156" s="2" t="s">
        <v>918</v>
      </c>
      <c r="D2156" s="2" t="s">
        <v>919</v>
      </c>
      <c r="E2156" s="4">
        <v>-20304.05</v>
      </c>
      <c r="F2156" s="1">
        <v>3</v>
      </c>
    </row>
    <row r="2157" spans="1:6" ht="15" thickBot="1" x14ac:dyDescent="0.3">
      <c r="A2157" s="2" t="s">
        <v>4</v>
      </c>
      <c r="B2157" s="2" t="s">
        <v>5</v>
      </c>
      <c r="C2157" s="2" t="s">
        <v>920</v>
      </c>
      <c r="D2157" s="2" t="s">
        <v>921</v>
      </c>
      <c r="E2157" s="4">
        <v>-30257.62</v>
      </c>
      <c r="F2157" s="1">
        <v>3</v>
      </c>
    </row>
    <row r="2158" spans="1:6" ht="15" thickBot="1" x14ac:dyDescent="0.3">
      <c r="A2158" s="2" t="s">
        <v>4</v>
      </c>
      <c r="B2158" s="2" t="s">
        <v>5</v>
      </c>
      <c r="C2158" s="2" t="s">
        <v>922</v>
      </c>
      <c r="D2158" s="2" t="s">
        <v>923</v>
      </c>
      <c r="E2158" s="4">
        <v>-10750.34</v>
      </c>
      <c r="F2158" s="1">
        <v>3</v>
      </c>
    </row>
    <row r="2159" spans="1:6" ht="15" thickBot="1" x14ac:dyDescent="0.3">
      <c r="A2159" s="2" t="s">
        <v>4</v>
      </c>
      <c r="B2159" s="2" t="s">
        <v>5</v>
      </c>
      <c r="C2159" s="2" t="s">
        <v>924</v>
      </c>
      <c r="D2159" s="2" t="s">
        <v>925</v>
      </c>
      <c r="E2159" s="4">
        <v>-9688.4500000000007</v>
      </c>
      <c r="F2159" s="1">
        <v>3</v>
      </c>
    </row>
    <row r="2160" spans="1:6" ht="15" thickBot="1" x14ac:dyDescent="0.3">
      <c r="A2160" s="2" t="s">
        <v>4</v>
      </c>
      <c r="B2160" s="2" t="s">
        <v>5</v>
      </c>
      <c r="C2160" s="2" t="s">
        <v>926</v>
      </c>
      <c r="D2160" s="2" t="s">
        <v>927</v>
      </c>
      <c r="E2160" s="4">
        <v>-25929.55</v>
      </c>
      <c r="F2160" s="1">
        <v>3</v>
      </c>
    </row>
    <row r="2161" spans="1:6" ht="15" thickBot="1" x14ac:dyDescent="0.3">
      <c r="A2161" s="2" t="s">
        <v>4</v>
      </c>
      <c r="B2161" s="2" t="s">
        <v>5</v>
      </c>
      <c r="C2161" s="2" t="s">
        <v>928</v>
      </c>
      <c r="D2161" s="2" t="s">
        <v>929</v>
      </c>
      <c r="E2161" s="4">
        <v>-5901.89</v>
      </c>
      <c r="F2161" s="1">
        <v>3</v>
      </c>
    </row>
    <row r="2162" spans="1:6" ht="15" thickBot="1" x14ac:dyDescent="0.3">
      <c r="A2162" s="2" t="s">
        <v>4</v>
      </c>
      <c r="B2162" s="2" t="s">
        <v>5</v>
      </c>
      <c r="C2162" s="2" t="s">
        <v>930</v>
      </c>
      <c r="D2162" s="2" t="s">
        <v>931</v>
      </c>
      <c r="E2162" s="4">
        <v>-38771.870000000003</v>
      </c>
      <c r="F2162" s="1">
        <v>3</v>
      </c>
    </row>
    <row r="2163" spans="1:6" ht="15" thickBot="1" x14ac:dyDescent="0.3">
      <c r="A2163" s="2" t="s">
        <v>4</v>
      </c>
      <c r="B2163" s="2" t="s">
        <v>5</v>
      </c>
      <c r="C2163" s="2" t="s">
        <v>932</v>
      </c>
      <c r="D2163" s="2" t="s">
        <v>933</v>
      </c>
      <c r="E2163" s="4">
        <v>-1113.1300000000001</v>
      </c>
      <c r="F2163" s="1">
        <v>3</v>
      </c>
    </row>
    <row r="2164" spans="1:6" ht="15" thickBot="1" x14ac:dyDescent="0.3">
      <c r="A2164" s="2" t="s">
        <v>4</v>
      </c>
      <c r="B2164" s="2" t="s">
        <v>5</v>
      </c>
      <c r="C2164" s="2" t="s">
        <v>934</v>
      </c>
      <c r="D2164" s="2" t="s">
        <v>935</v>
      </c>
      <c r="E2164" s="4">
        <v>-36785.5</v>
      </c>
      <c r="F2164" s="1">
        <v>3</v>
      </c>
    </row>
    <row r="2165" spans="1:6" ht="15" thickBot="1" x14ac:dyDescent="0.3">
      <c r="A2165" s="2" t="s">
        <v>4</v>
      </c>
      <c r="B2165" s="2" t="s">
        <v>5</v>
      </c>
      <c r="C2165" s="2" t="s">
        <v>936</v>
      </c>
      <c r="D2165" s="2" t="s">
        <v>937</v>
      </c>
      <c r="E2165" s="4">
        <v>-48678.27</v>
      </c>
      <c r="F2165" s="1">
        <v>3</v>
      </c>
    </row>
    <row r="2166" spans="1:6" ht="15" thickBot="1" x14ac:dyDescent="0.3">
      <c r="A2166" s="2" t="s">
        <v>4</v>
      </c>
      <c r="B2166" s="2" t="s">
        <v>5</v>
      </c>
      <c r="C2166" s="2" t="s">
        <v>938</v>
      </c>
      <c r="D2166" s="2" t="s">
        <v>939</v>
      </c>
      <c r="E2166" s="4">
        <v>-15182.38</v>
      </c>
      <c r="F2166" s="1">
        <v>3</v>
      </c>
    </row>
    <row r="2167" spans="1:6" ht="15" thickBot="1" x14ac:dyDescent="0.3">
      <c r="A2167" s="2" t="s">
        <v>4</v>
      </c>
      <c r="B2167" s="2" t="s">
        <v>5</v>
      </c>
      <c r="C2167" s="2" t="s">
        <v>940</v>
      </c>
      <c r="D2167" s="2" t="s">
        <v>941</v>
      </c>
      <c r="E2167" s="4">
        <v>-88108.87</v>
      </c>
      <c r="F2167" s="1">
        <v>3</v>
      </c>
    </row>
    <row r="2168" spans="1:6" ht="15" thickBot="1" x14ac:dyDescent="0.3">
      <c r="A2168" s="2" t="s">
        <v>4</v>
      </c>
      <c r="B2168" s="2" t="s">
        <v>5</v>
      </c>
      <c r="C2168" s="2" t="s">
        <v>942</v>
      </c>
      <c r="D2168" s="2" t="s">
        <v>943</v>
      </c>
      <c r="E2168" s="4">
        <v>-6234.45</v>
      </c>
      <c r="F2168" s="1">
        <v>3</v>
      </c>
    </row>
    <row r="2169" spans="1:6" ht="15" thickBot="1" x14ac:dyDescent="0.3">
      <c r="A2169" s="2" t="s">
        <v>4</v>
      </c>
      <c r="B2169" s="2" t="s">
        <v>5</v>
      </c>
      <c r="C2169" s="2" t="s">
        <v>944</v>
      </c>
      <c r="D2169" s="2" t="s">
        <v>945</v>
      </c>
      <c r="E2169" s="4">
        <v>-8436.92</v>
      </c>
      <c r="F2169" s="1">
        <v>3</v>
      </c>
    </row>
    <row r="2170" spans="1:6" ht="15" thickBot="1" x14ac:dyDescent="0.3">
      <c r="A2170" s="2" t="s">
        <v>4</v>
      </c>
      <c r="B2170" s="2" t="s">
        <v>5</v>
      </c>
      <c r="C2170" s="2" t="s">
        <v>946</v>
      </c>
      <c r="D2170" s="2" t="s">
        <v>947</v>
      </c>
      <c r="E2170" s="4">
        <v>-2585.3000000000002</v>
      </c>
      <c r="F2170" s="1">
        <v>3</v>
      </c>
    </row>
    <row r="2171" spans="1:6" ht="15" thickBot="1" x14ac:dyDescent="0.3">
      <c r="A2171" s="2" t="s">
        <v>4</v>
      </c>
      <c r="B2171" s="2" t="s">
        <v>5</v>
      </c>
      <c r="C2171" s="2" t="s">
        <v>948</v>
      </c>
      <c r="D2171" s="2" t="s">
        <v>949</v>
      </c>
      <c r="E2171" s="4">
        <v>-100265.83</v>
      </c>
      <c r="F2171" s="1">
        <v>3</v>
      </c>
    </row>
    <row r="2172" spans="1:6" ht="15" thickBot="1" x14ac:dyDescent="0.3">
      <c r="A2172" s="2" t="s">
        <v>4</v>
      </c>
      <c r="B2172" s="2" t="s">
        <v>5</v>
      </c>
      <c r="C2172" s="2" t="s">
        <v>950</v>
      </c>
      <c r="D2172" s="2" t="s">
        <v>951</v>
      </c>
      <c r="E2172" s="4">
        <v>-67.09</v>
      </c>
      <c r="F2172" s="1">
        <v>3</v>
      </c>
    </row>
    <row r="2173" spans="1:6" ht="15" thickBot="1" x14ac:dyDescent="0.3">
      <c r="A2173" s="2" t="s">
        <v>4</v>
      </c>
      <c r="B2173" s="2" t="s">
        <v>5</v>
      </c>
      <c r="C2173" s="2" t="s">
        <v>952</v>
      </c>
      <c r="D2173" s="2" t="s">
        <v>953</v>
      </c>
      <c r="E2173" s="4">
        <v>-2209.92</v>
      </c>
      <c r="F2173" s="1">
        <v>3</v>
      </c>
    </row>
    <row r="2174" spans="1:6" ht="15" thickBot="1" x14ac:dyDescent="0.3">
      <c r="A2174" s="2" t="s">
        <v>4</v>
      </c>
      <c r="B2174" s="2" t="s">
        <v>5</v>
      </c>
      <c r="C2174" s="2" t="s">
        <v>954</v>
      </c>
      <c r="D2174" s="2" t="s">
        <v>955</v>
      </c>
      <c r="E2174" s="4">
        <v>-1816.33</v>
      </c>
      <c r="F2174" s="1">
        <v>3</v>
      </c>
    </row>
    <row r="2175" spans="1:6" ht="15" thickBot="1" x14ac:dyDescent="0.3">
      <c r="A2175" s="2" t="s">
        <v>4</v>
      </c>
      <c r="B2175" s="2" t="s">
        <v>5</v>
      </c>
      <c r="C2175" s="2" t="s">
        <v>956</v>
      </c>
      <c r="D2175" s="2" t="s">
        <v>957</v>
      </c>
      <c r="E2175" s="4">
        <v>-6989.98</v>
      </c>
      <c r="F2175" s="1">
        <v>3</v>
      </c>
    </row>
    <row r="2176" spans="1:6" ht="15" thickBot="1" x14ac:dyDescent="0.3">
      <c r="A2176" s="2" t="s">
        <v>4</v>
      </c>
      <c r="B2176" s="2" t="s">
        <v>5</v>
      </c>
      <c r="C2176" s="2" t="s">
        <v>958</v>
      </c>
      <c r="D2176" s="2" t="s">
        <v>959</v>
      </c>
      <c r="E2176" s="4">
        <v>-15651.76</v>
      </c>
      <c r="F2176" s="1">
        <v>3</v>
      </c>
    </row>
    <row r="2177" spans="1:6" ht="15" thickBot="1" x14ac:dyDescent="0.3">
      <c r="A2177" s="2" t="s">
        <v>4</v>
      </c>
      <c r="B2177" s="2" t="s">
        <v>5</v>
      </c>
      <c r="C2177" s="2" t="s">
        <v>960</v>
      </c>
      <c r="D2177" s="2" t="s">
        <v>961</v>
      </c>
      <c r="E2177" s="4">
        <v>-3342.66</v>
      </c>
      <c r="F2177" s="1">
        <v>3</v>
      </c>
    </row>
    <row r="2178" spans="1:6" ht="15" thickBot="1" x14ac:dyDescent="0.3">
      <c r="A2178" s="2" t="s">
        <v>4</v>
      </c>
      <c r="B2178" s="2" t="s">
        <v>5</v>
      </c>
      <c r="C2178" s="2" t="s">
        <v>962</v>
      </c>
      <c r="D2178" s="2" t="s">
        <v>963</v>
      </c>
      <c r="E2178" s="4">
        <v>-99936.35</v>
      </c>
      <c r="F2178" s="1">
        <v>3</v>
      </c>
    </row>
    <row r="2179" spans="1:6" ht="15" thickBot="1" x14ac:dyDescent="0.3">
      <c r="A2179" s="2" t="s">
        <v>4</v>
      </c>
      <c r="B2179" s="2" t="s">
        <v>5</v>
      </c>
      <c r="C2179" s="2" t="s">
        <v>964</v>
      </c>
      <c r="D2179" s="2" t="s">
        <v>965</v>
      </c>
      <c r="E2179" s="4">
        <v>-6797.42</v>
      </c>
      <c r="F2179" s="1">
        <v>3</v>
      </c>
    </row>
    <row r="2180" spans="1:6" ht="15" thickBot="1" x14ac:dyDescent="0.3">
      <c r="A2180" s="2" t="s">
        <v>4</v>
      </c>
      <c r="B2180" s="2" t="s">
        <v>5</v>
      </c>
      <c r="C2180" s="2" t="s">
        <v>966</v>
      </c>
      <c r="D2180" s="2" t="s">
        <v>967</v>
      </c>
      <c r="E2180" s="4">
        <v>-13320.92</v>
      </c>
      <c r="F2180" s="1">
        <v>3</v>
      </c>
    </row>
    <row r="2181" spans="1:6" ht="15" thickBot="1" x14ac:dyDescent="0.3">
      <c r="A2181" s="2" t="s">
        <v>4</v>
      </c>
      <c r="B2181" s="2" t="s">
        <v>5</v>
      </c>
      <c r="C2181" s="2" t="s">
        <v>968</v>
      </c>
      <c r="D2181" s="2" t="s">
        <v>969</v>
      </c>
      <c r="E2181" s="4">
        <v>-6702.77</v>
      </c>
      <c r="F2181" s="1">
        <v>3</v>
      </c>
    </row>
    <row r="2182" spans="1:6" ht="15" thickBot="1" x14ac:dyDescent="0.3">
      <c r="A2182" s="2" t="s">
        <v>4</v>
      </c>
      <c r="B2182" s="2" t="s">
        <v>5</v>
      </c>
      <c r="C2182" s="2" t="s">
        <v>970</v>
      </c>
      <c r="D2182" s="2" t="s">
        <v>971</v>
      </c>
      <c r="E2182" s="4">
        <v>-14744.36</v>
      </c>
      <c r="F2182" s="1">
        <v>3</v>
      </c>
    </row>
    <row r="2183" spans="1:6" ht="15" thickBot="1" x14ac:dyDescent="0.3">
      <c r="A2183" s="2" t="s">
        <v>4</v>
      </c>
      <c r="B2183" s="2" t="s">
        <v>5</v>
      </c>
      <c r="C2183" s="2" t="s">
        <v>972</v>
      </c>
      <c r="D2183" s="2" t="s">
        <v>973</v>
      </c>
      <c r="E2183" s="4">
        <v>-9653.83</v>
      </c>
      <c r="F2183" s="1">
        <v>3</v>
      </c>
    </row>
    <row r="2184" spans="1:6" ht="15" thickBot="1" x14ac:dyDescent="0.3">
      <c r="A2184" s="2" t="s">
        <v>4</v>
      </c>
      <c r="B2184" s="2" t="s">
        <v>5</v>
      </c>
      <c r="C2184" s="2" t="s">
        <v>974</v>
      </c>
      <c r="D2184" s="2" t="s">
        <v>975</v>
      </c>
      <c r="E2184" s="4">
        <v>-2826.44</v>
      </c>
      <c r="F2184" s="1">
        <v>3</v>
      </c>
    </row>
    <row r="2185" spans="1:6" ht="15" thickBot="1" x14ac:dyDescent="0.3">
      <c r="A2185" s="2" t="s">
        <v>4</v>
      </c>
      <c r="B2185" s="2" t="s">
        <v>5</v>
      </c>
      <c r="C2185" s="2" t="s">
        <v>976</v>
      </c>
      <c r="D2185" s="2" t="s">
        <v>977</v>
      </c>
      <c r="E2185" s="4">
        <v>-3710.3</v>
      </c>
      <c r="F2185" s="1">
        <v>3</v>
      </c>
    </row>
    <row r="2186" spans="1:6" ht="15" thickBot="1" x14ac:dyDescent="0.3">
      <c r="A2186" s="2" t="s">
        <v>4</v>
      </c>
      <c r="B2186" s="2" t="s">
        <v>5</v>
      </c>
      <c r="C2186" s="2" t="s">
        <v>978</v>
      </c>
      <c r="D2186" s="2" t="s">
        <v>979</v>
      </c>
      <c r="E2186" s="4">
        <v>0</v>
      </c>
      <c r="F2186" s="1">
        <v>3</v>
      </c>
    </row>
    <row r="2187" spans="1:6" ht="15" thickBot="1" x14ac:dyDescent="0.3">
      <c r="A2187" s="2" t="s">
        <v>4</v>
      </c>
      <c r="B2187" s="2" t="s">
        <v>5</v>
      </c>
      <c r="C2187" s="2" t="s">
        <v>980</v>
      </c>
      <c r="D2187" s="2" t="s">
        <v>981</v>
      </c>
      <c r="E2187" s="4">
        <v>14023337.189999999</v>
      </c>
      <c r="F2187" s="1">
        <v>3</v>
      </c>
    </row>
    <row r="2188" spans="1:6" ht="15" thickBot="1" x14ac:dyDescent="0.3">
      <c r="A2188" s="2" t="s">
        <v>4</v>
      </c>
      <c r="B2188" s="2" t="s">
        <v>5</v>
      </c>
      <c r="C2188" s="2" t="s">
        <v>982</v>
      </c>
      <c r="D2188" s="2" t="s">
        <v>983</v>
      </c>
      <c r="E2188" s="4">
        <v>-483111.32</v>
      </c>
      <c r="F2188" s="1">
        <v>3</v>
      </c>
    </row>
    <row r="2189" spans="1:6" ht="15" thickBot="1" x14ac:dyDescent="0.3">
      <c r="A2189" s="2" t="s">
        <v>4</v>
      </c>
      <c r="B2189" s="2" t="s">
        <v>5</v>
      </c>
      <c r="C2189" s="2" t="s">
        <v>984</v>
      </c>
      <c r="D2189" s="2" t="s">
        <v>985</v>
      </c>
      <c r="E2189" s="4">
        <v>-99999.94</v>
      </c>
      <c r="F2189" s="1">
        <v>3</v>
      </c>
    </row>
    <row r="2190" spans="1:6" ht="15" thickBot="1" x14ac:dyDescent="0.3">
      <c r="A2190" s="2" t="s">
        <v>4</v>
      </c>
      <c r="B2190" s="2" t="s">
        <v>5</v>
      </c>
      <c r="C2190" s="2" t="s">
        <v>986</v>
      </c>
      <c r="D2190" s="2" t="s">
        <v>987</v>
      </c>
      <c r="E2190" s="4">
        <v>0.01</v>
      </c>
      <c r="F2190" s="1">
        <v>3</v>
      </c>
    </row>
    <row r="2191" spans="1:6" ht="15" thickBot="1" x14ac:dyDescent="0.3">
      <c r="A2191" s="2" t="s">
        <v>4</v>
      </c>
      <c r="B2191" s="2" t="s">
        <v>5</v>
      </c>
      <c r="C2191" s="2" t="s">
        <v>988</v>
      </c>
      <c r="D2191" s="2" t="s">
        <v>989</v>
      </c>
      <c r="E2191" s="4">
        <v>-217333.16</v>
      </c>
      <c r="F2191" s="1">
        <v>3</v>
      </c>
    </row>
    <row r="2192" spans="1:6" ht="15" thickBot="1" x14ac:dyDescent="0.3">
      <c r="A2192" s="2" t="s">
        <v>4</v>
      </c>
      <c r="B2192" s="2" t="s">
        <v>5</v>
      </c>
      <c r="C2192" s="2" t="s">
        <v>990</v>
      </c>
      <c r="D2192" s="2" t="s">
        <v>991</v>
      </c>
      <c r="E2192" s="4">
        <v>-470000</v>
      </c>
      <c r="F2192" s="1">
        <v>3</v>
      </c>
    </row>
    <row r="2193" spans="1:6" ht="15" thickBot="1" x14ac:dyDescent="0.3">
      <c r="A2193" s="2" t="s">
        <v>4</v>
      </c>
      <c r="B2193" s="2" t="s">
        <v>5</v>
      </c>
      <c r="C2193" s="2" t="s">
        <v>992</v>
      </c>
      <c r="D2193" s="2" t="s">
        <v>993</v>
      </c>
      <c r="E2193" s="4">
        <v>-466666.84</v>
      </c>
      <c r="F2193" s="1">
        <v>3</v>
      </c>
    </row>
    <row r="2194" spans="1:6" ht="15" thickBot="1" x14ac:dyDescent="0.3">
      <c r="A2194" s="2" t="s">
        <v>4</v>
      </c>
      <c r="B2194" s="2" t="s">
        <v>5</v>
      </c>
      <c r="C2194" s="2" t="s">
        <v>994</v>
      </c>
      <c r="D2194" s="2" t="s">
        <v>993</v>
      </c>
      <c r="E2194" s="4">
        <v>0.01</v>
      </c>
      <c r="F2194" s="1">
        <v>3</v>
      </c>
    </row>
    <row r="2195" spans="1:6" ht="15" thickBot="1" x14ac:dyDescent="0.3">
      <c r="A2195" s="2" t="s">
        <v>4</v>
      </c>
      <c r="B2195" s="2" t="s">
        <v>5</v>
      </c>
      <c r="C2195" s="2" t="s">
        <v>995</v>
      </c>
      <c r="D2195" s="2" t="s">
        <v>996</v>
      </c>
      <c r="E2195" s="4">
        <v>-436683.16</v>
      </c>
      <c r="F2195" s="1">
        <v>3</v>
      </c>
    </row>
    <row r="2196" spans="1:6" ht="15" thickBot="1" x14ac:dyDescent="0.3">
      <c r="A2196" s="2" t="s">
        <v>4</v>
      </c>
      <c r="B2196" s="2" t="s">
        <v>5</v>
      </c>
      <c r="C2196" s="2" t="s">
        <v>997</v>
      </c>
      <c r="D2196" s="2" t="s">
        <v>996</v>
      </c>
      <c r="E2196" s="4">
        <v>-221666.84</v>
      </c>
      <c r="F2196" s="1">
        <v>3</v>
      </c>
    </row>
    <row r="2197" spans="1:6" ht="15" thickBot="1" x14ac:dyDescent="0.3">
      <c r="A2197" s="2" t="s">
        <v>4</v>
      </c>
      <c r="B2197" s="2" t="s">
        <v>5</v>
      </c>
      <c r="C2197" s="2" t="s">
        <v>998</v>
      </c>
      <c r="D2197" s="2" t="s">
        <v>999</v>
      </c>
      <c r="E2197" s="4">
        <v>-516000</v>
      </c>
      <c r="F2197" s="1">
        <v>3</v>
      </c>
    </row>
    <row r="2198" spans="1:6" ht="15" thickBot="1" x14ac:dyDescent="0.3">
      <c r="A2198" s="2" t="s">
        <v>4</v>
      </c>
      <c r="B2198" s="2" t="s">
        <v>5</v>
      </c>
      <c r="C2198" s="2" t="s">
        <v>1000</v>
      </c>
      <c r="D2198" s="2" t="s">
        <v>1001</v>
      </c>
      <c r="E2198" s="4">
        <v>-261666.84</v>
      </c>
      <c r="F2198" s="1">
        <v>3</v>
      </c>
    </row>
    <row r="2199" spans="1:6" ht="15" thickBot="1" x14ac:dyDescent="0.3">
      <c r="A2199" s="2" t="s">
        <v>4</v>
      </c>
      <c r="B2199" s="2" t="s">
        <v>5</v>
      </c>
      <c r="C2199" s="2" t="s">
        <v>1002</v>
      </c>
      <c r="D2199" s="2" t="s">
        <v>1003</v>
      </c>
      <c r="E2199" s="4">
        <v>-514666.84</v>
      </c>
      <c r="F2199" s="1">
        <v>3</v>
      </c>
    </row>
    <row r="2200" spans="1:6" ht="15" thickBot="1" x14ac:dyDescent="0.3">
      <c r="A2200" s="2" t="s">
        <v>4</v>
      </c>
      <c r="B2200" s="2" t="s">
        <v>5</v>
      </c>
      <c r="C2200" s="2" t="s">
        <v>1004</v>
      </c>
      <c r="D2200" s="2" t="s">
        <v>1005</v>
      </c>
      <c r="E2200" s="4">
        <v>-582000</v>
      </c>
      <c r="F2200" s="1">
        <v>3</v>
      </c>
    </row>
    <row r="2201" spans="1:6" ht="15" thickBot="1" x14ac:dyDescent="0.3">
      <c r="A2201" s="2" t="s">
        <v>4</v>
      </c>
      <c r="B2201" s="2" t="s">
        <v>5</v>
      </c>
      <c r="C2201" s="2" t="s">
        <v>1006</v>
      </c>
      <c r="D2201" s="2" t="s">
        <v>1007</v>
      </c>
      <c r="E2201" s="4">
        <v>-754666.84</v>
      </c>
      <c r="F2201" s="1">
        <v>3</v>
      </c>
    </row>
    <row r="2202" spans="1:6" ht="15" thickBot="1" x14ac:dyDescent="0.3">
      <c r="A2202" s="2" t="s">
        <v>4</v>
      </c>
      <c r="B2202" s="2" t="s">
        <v>5</v>
      </c>
      <c r="C2202" s="2" t="s">
        <v>1008</v>
      </c>
      <c r="D2202" s="2" t="s">
        <v>1009</v>
      </c>
      <c r="E2202" s="4">
        <v>-749333.16</v>
      </c>
      <c r="F2202" s="1">
        <v>3</v>
      </c>
    </row>
    <row r="2203" spans="1:6" ht="15" thickBot="1" x14ac:dyDescent="0.3">
      <c r="A2203" s="2" t="s">
        <v>4</v>
      </c>
      <c r="B2203" s="2" t="s">
        <v>5</v>
      </c>
      <c r="C2203" s="2" t="s">
        <v>1010</v>
      </c>
      <c r="D2203" s="2" t="s">
        <v>1011</v>
      </c>
      <c r="E2203" s="4">
        <v>0.05</v>
      </c>
      <c r="F2203" s="1">
        <v>3</v>
      </c>
    </row>
    <row r="2204" spans="1:6" ht="15" thickBot="1" x14ac:dyDescent="0.3">
      <c r="A2204" s="2" t="s">
        <v>4</v>
      </c>
      <c r="B2204" s="2" t="s">
        <v>5</v>
      </c>
      <c r="C2204" s="2" t="s">
        <v>1012</v>
      </c>
      <c r="D2204" s="2" t="s">
        <v>1013</v>
      </c>
      <c r="E2204" s="4">
        <v>-175000</v>
      </c>
      <c r="F2204" s="1">
        <v>3</v>
      </c>
    </row>
    <row r="2205" spans="1:6" ht="15" thickBot="1" x14ac:dyDescent="0.3">
      <c r="A2205" s="2" t="s">
        <v>4</v>
      </c>
      <c r="B2205" s="2" t="s">
        <v>5</v>
      </c>
      <c r="C2205" s="2" t="s">
        <v>1014</v>
      </c>
      <c r="D2205" s="2" t="s">
        <v>1015</v>
      </c>
      <c r="E2205" s="4">
        <v>-333333.5</v>
      </c>
      <c r="F2205" s="1">
        <v>3</v>
      </c>
    </row>
    <row r="2206" spans="1:6" ht="15" thickBot="1" x14ac:dyDescent="0.3">
      <c r="A2206" s="2" t="s">
        <v>4</v>
      </c>
      <c r="B2206" s="2" t="s">
        <v>5</v>
      </c>
      <c r="C2206" s="2" t="s">
        <v>1016</v>
      </c>
      <c r="D2206" s="2" t="s">
        <v>1017</v>
      </c>
      <c r="E2206" s="4">
        <v>-295166.5</v>
      </c>
      <c r="F2206" s="1">
        <v>3</v>
      </c>
    </row>
    <row r="2207" spans="1:6" ht="15" thickBot="1" x14ac:dyDescent="0.3">
      <c r="A2207" s="2" t="s">
        <v>4</v>
      </c>
      <c r="B2207" s="2" t="s">
        <v>5</v>
      </c>
      <c r="C2207" s="2" t="s">
        <v>1018</v>
      </c>
      <c r="D2207" s="2" t="s">
        <v>1019</v>
      </c>
      <c r="E2207" s="4">
        <v>-362532.47</v>
      </c>
      <c r="F2207" s="1">
        <v>3</v>
      </c>
    </row>
    <row r="2208" spans="1:6" ht="15" thickBot="1" x14ac:dyDescent="0.3">
      <c r="A2208" s="2" t="s">
        <v>4</v>
      </c>
      <c r="B2208" s="2" t="s">
        <v>5</v>
      </c>
      <c r="C2208" s="2" t="s">
        <v>1020</v>
      </c>
      <c r="D2208" s="2" t="s">
        <v>1021</v>
      </c>
      <c r="E2208" s="4">
        <v>-533677.63</v>
      </c>
      <c r="F2208" s="1">
        <v>3</v>
      </c>
    </row>
    <row r="2209" spans="1:6" ht="15" thickBot="1" x14ac:dyDescent="0.3">
      <c r="A2209" s="2" t="s">
        <v>4</v>
      </c>
      <c r="B2209" s="2" t="s">
        <v>5</v>
      </c>
      <c r="C2209" s="2" t="s">
        <v>1022</v>
      </c>
      <c r="D2209" s="2" t="s">
        <v>1023</v>
      </c>
      <c r="E2209" s="4">
        <v>-35275.18</v>
      </c>
      <c r="F2209" s="1">
        <v>3</v>
      </c>
    </row>
    <row r="2210" spans="1:6" ht="15" thickBot="1" x14ac:dyDescent="0.3">
      <c r="A2210" s="2" t="s">
        <v>4</v>
      </c>
      <c r="B2210" s="2" t="s">
        <v>5</v>
      </c>
      <c r="C2210" s="2" t="s">
        <v>1024</v>
      </c>
      <c r="D2210" s="2" t="s">
        <v>1025</v>
      </c>
      <c r="E2210" s="4">
        <v>-138187.5</v>
      </c>
      <c r="F2210" s="1">
        <v>3</v>
      </c>
    </row>
    <row r="2211" spans="1:6" ht="15" thickBot="1" x14ac:dyDescent="0.3">
      <c r="A2211" s="2" t="s">
        <v>4</v>
      </c>
      <c r="B2211" s="2" t="s">
        <v>5</v>
      </c>
      <c r="C2211" s="2" t="s">
        <v>1026</v>
      </c>
      <c r="D2211" s="2" t="s">
        <v>1027</v>
      </c>
      <c r="E2211" s="4">
        <v>-336791.67</v>
      </c>
      <c r="F2211" s="1">
        <v>3</v>
      </c>
    </row>
    <row r="2212" spans="1:6" ht="15" thickBot="1" x14ac:dyDescent="0.3">
      <c r="A2212" s="2" t="s">
        <v>4</v>
      </c>
      <c r="B2212" s="2" t="s">
        <v>5</v>
      </c>
      <c r="C2212" s="2" t="s">
        <v>1028</v>
      </c>
      <c r="D2212" s="2" t="s">
        <v>1029</v>
      </c>
      <c r="E2212" s="4">
        <v>-1025020</v>
      </c>
      <c r="F2212" s="1">
        <v>3</v>
      </c>
    </row>
    <row r="2213" spans="1:6" ht="15" thickBot="1" x14ac:dyDescent="0.3">
      <c r="A2213" s="2" t="s">
        <v>4</v>
      </c>
      <c r="B2213" s="2" t="s">
        <v>5</v>
      </c>
      <c r="C2213" s="2" t="s">
        <v>1030</v>
      </c>
      <c r="D2213" s="2" t="s">
        <v>1031</v>
      </c>
      <c r="E2213" s="4">
        <v>-457045.08</v>
      </c>
      <c r="F2213" s="1">
        <v>3</v>
      </c>
    </row>
    <row r="2214" spans="1:6" ht="15" thickBot="1" x14ac:dyDescent="0.3">
      <c r="A2214" s="2" t="s">
        <v>4</v>
      </c>
      <c r="B2214" s="2" t="s">
        <v>5</v>
      </c>
      <c r="C2214" s="2" t="s">
        <v>1032</v>
      </c>
      <c r="D2214" s="2" t="s">
        <v>1033</v>
      </c>
      <c r="E2214" s="4">
        <v>-225000</v>
      </c>
      <c r="F2214" s="1">
        <v>3</v>
      </c>
    </row>
    <row r="2215" spans="1:6" ht="15" thickBot="1" x14ac:dyDescent="0.3">
      <c r="A2215" s="2" t="s">
        <v>4</v>
      </c>
      <c r="B2215" s="2" t="s">
        <v>5</v>
      </c>
      <c r="C2215" s="2" t="s">
        <v>1034</v>
      </c>
      <c r="D2215" s="2" t="s">
        <v>1035</v>
      </c>
      <c r="E2215" s="4">
        <v>-1500525</v>
      </c>
      <c r="F2215" s="1">
        <v>3</v>
      </c>
    </row>
    <row r="2216" spans="1:6" ht="15" thickBot="1" x14ac:dyDescent="0.3">
      <c r="A2216" s="2" t="s">
        <v>4</v>
      </c>
      <c r="B2216" s="2" t="s">
        <v>5</v>
      </c>
      <c r="C2216" s="2" t="s">
        <v>1036</v>
      </c>
      <c r="D2216" s="2" t="s">
        <v>1037</v>
      </c>
      <c r="E2216" s="4">
        <v>-0.02</v>
      </c>
      <c r="F2216" s="1">
        <v>3</v>
      </c>
    </row>
    <row r="2217" spans="1:6" ht="15" thickBot="1" x14ac:dyDescent="0.3">
      <c r="A2217" s="2" t="s">
        <v>4</v>
      </c>
      <c r="B2217" s="2" t="s">
        <v>5</v>
      </c>
      <c r="C2217" s="2" t="s">
        <v>1038</v>
      </c>
      <c r="D2217" s="2" t="s">
        <v>1039</v>
      </c>
      <c r="E2217" s="4">
        <v>-12464638.59</v>
      </c>
      <c r="F2217" s="1">
        <v>3</v>
      </c>
    </row>
    <row r="2218" spans="1:6" ht="15" thickBot="1" x14ac:dyDescent="0.3">
      <c r="A2218" s="2" t="s">
        <v>4</v>
      </c>
      <c r="B2218" s="2" t="s">
        <v>5</v>
      </c>
      <c r="C2218" s="2" t="s">
        <v>1040</v>
      </c>
      <c r="D2218" s="2" t="s">
        <v>1041</v>
      </c>
      <c r="E2218" s="4">
        <v>-3000000</v>
      </c>
      <c r="F2218" s="1">
        <v>3</v>
      </c>
    </row>
    <row r="2219" spans="1:6" ht="15" thickBot="1" x14ac:dyDescent="0.3">
      <c r="A2219" s="2" t="s">
        <v>4</v>
      </c>
      <c r="B2219" s="2" t="s">
        <v>5</v>
      </c>
      <c r="C2219" s="2" t="s">
        <v>1042</v>
      </c>
      <c r="D2219" s="2" t="s">
        <v>1043</v>
      </c>
      <c r="E2219" s="4">
        <v>-375000</v>
      </c>
      <c r="F2219" s="1">
        <v>3</v>
      </c>
    </row>
    <row r="2220" spans="1:6" ht="15" thickBot="1" x14ac:dyDescent="0.3">
      <c r="A2220" s="2" t="s">
        <v>4</v>
      </c>
      <c r="B2220" s="2" t="s">
        <v>5</v>
      </c>
      <c r="C2220" s="2" t="s">
        <v>1044</v>
      </c>
      <c r="D2220" s="2" t="s">
        <v>1045</v>
      </c>
      <c r="E2220" s="4">
        <v>-1937378</v>
      </c>
      <c r="F2220" s="1">
        <v>3</v>
      </c>
    </row>
    <row r="2221" spans="1:6" ht="15" thickBot="1" x14ac:dyDescent="0.3">
      <c r="A2221" s="2" t="s">
        <v>4</v>
      </c>
      <c r="B2221" s="2" t="s">
        <v>5</v>
      </c>
      <c r="C2221" s="2" t="s">
        <v>1046</v>
      </c>
      <c r="D2221" s="2" t="s">
        <v>1047</v>
      </c>
      <c r="E2221" s="4">
        <v>-2005732</v>
      </c>
      <c r="F2221" s="1">
        <v>3</v>
      </c>
    </row>
    <row r="2222" spans="1:6" ht="15" thickBot="1" x14ac:dyDescent="0.3">
      <c r="A2222" s="2" t="s">
        <v>4</v>
      </c>
      <c r="B2222" s="2" t="s">
        <v>5</v>
      </c>
      <c r="C2222" s="2" t="s">
        <v>1048</v>
      </c>
      <c r="D2222" s="2" t="s">
        <v>1049</v>
      </c>
      <c r="E2222" s="4">
        <v>-4985251.3499999996</v>
      </c>
      <c r="F2222" s="1">
        <v>3</v>
      </c>
    </row>
    <row r="2223" spans="1:6" ht="15" thickBot="1" x14ac:dyDescent="0.3">
      <c r="A2223" s="2" t="s">
        <v>4</v>
      </c>
      <c r="B2223" s="2" t="s">
        <v>5</v>
      </c>
      <c r="C2223" s="2" t="s">
        <v>1050</v>
      </c>
      <c r="D2223" s="2" t="s">
        <v>1051</v>
      </c>
      <c r="E2223" s="4">
        <v>-201168.85</v>
      </c>
      <c r="F2223" s="1">
        <v>3</v>
      </c>
    </row>
    <row r="2224" spans="1:6" ht="15" thickBot="1" x14ac:dyDescent="0.3">
      <c r="A2224" s="2" t="s">
        <v>4</v>
      </c>
      <c r="B2224" s="2" t="s">
        <v>5</v>
      </c>
      <c r="C2224" s="2" t="s">
        <v>1052</v>
      </c>
      <c r="D2224" s="2" t="s">
        <v>1053</v>
      </c>
      <c r="E2224" s="4">
        <v>0.04</v>
      </c>
      <c r="F2224" s="1">
        <v>3</v>
      </c>
    </row>
    <row r="2225" spans="1:6" ht="15" thickBot="1" x14ac:dyDescent="0.3">
      <c r="A2225" s="2" t="s">
        <v>4</v>
      </c>
      <c r="B2225" s="2" t="s">
        <v>5</v>
      </c>
      <c r="C2225" s="2" t="s">
        <v>1054</v>
      </c>
      <c r="D2225" s="2" t="s">
        <v>1055</v>
      </c>
      <c r="E2225" s="4">
        <v>-790581.5</v>
      </c>
      <c r="F2225" s="1">
        <v>3</v>
      </c>
    </row>
    <row r="2226" spans="1:6" ht="15" thickBot="1" x14ac:dyDescent="0.3">
      <c r="A2226" s="2" t="s">
        <v>4</v>
      </c>
      <c r="B2226" s="2" t="s">
        <v>5</v>
      </c>
      <c r="C2226" s="2" t="s">
        <v>1056</v>
      </c>
      <c r="D2226" s="2" t="s">
        <v>1057</v>
      </c>
      <c r="E2226" s="4">
        <v>-156987.16</v>
      </c>
      <c r="F2226" s="1">
        <v>3</v>
      </c>
    </row>
    <row r="2227" spans="1:6" ht="15" thickBot="1" x14ac:dyDescent="0.3">
      <c r="A2227" s="2" t="s">
        <v>4</v>
      </c>
      <c r="B2227" s="2" t="s">
        <v>5</v>
      </c>
      <c r="C2227" s="2" t="s">
        <v>1058</v>
      </c>
      <c r="D2227" s="2" t="s">
        <v>1059</v>
      </c>
      <c r="E2227" s="4">
        <v>-112847.56</v>
      </c>
      <c r="F2227" s="1">
        <v>3</v>
      </c>
    </row>
    <row r="2228" spans="1:6" ht="15" thickBot="1" x14ac:dyDescent="0.3">
      <c r="A2228" s="2" t="s">
        <v>4</v>
      </c>
      <c r="B2228" s="2" t="s">
        <v>5</v>
      </c>
      <c r="C2228" s="2" t="s">
        <v>1060</v>
      </c>
      <c r="D2228" s="2" t="s">
        <v>1061</v>
      </c>
      <c r="E2228" s="4">
        <v>-120175.83</v>
      </c>
      <c r="F2228" s="1">
        <v>3</v>
      </c>
    </row>
    <row r="2229" spans="1:6" ht="15" thickBot="1" x14ac:dyDescent="0.3">
      <c r="A2229" s="2" t="s">
        <v>4</v>
      </c>
      <c r="B2229" s="2" t="s">
        <v>5</v>
      </c>
      <c r="C2229" s="2" t="s">
        <v>1062</v>
      </c>
      <c r="D2229" s="2" t="s">
        <v>1063</v>
      </c>
      <c r="E2229" s="4">
        <v>-458755.3</v>
      </c>
      <c r="F2229" s="1">
        <v>3</v>
      </c>
    </row>
    <row r="2230" spans="1:6" ht="15" thickBot="1" x14ac:dyDescent="0.3">
      <c r="A2230" s="2" t="s">
        <v>4</v>
      </c>
      <c r="B2230" s="2" t="s">
        <v>5</v>
      </c>
      <c r="C2230" s="2" t="s">
        <v>1064</v>
      </c>
      <c r="D2230" s="2" t="s">
        <v>1065</v>
      </c>
      <c r="E2230" s="4">
        <v>-30476</v>
      </c>
      <c r="F2230" s="1">
        <v>3</v>
      </c>
    </row>
    <row r="2231" spans="1:6" ht="15" thickBot="1" x14ac:dyDescent="0.3">
      <c r="A2231" s="2" t="s">
        <v>4</v>
      </c>
      <c r="B2231" s="2" t="s">
        <v>5</v>
      </c>
      <c r="C2231" s="2" t="s">
        <v>1066</v>
      </c>
      <c r="D2231" s="2" t="s">
        <v>1067</v>
      </c>
      <c r="E2231" s="4">
        <v>-714121.89</v>
      </c>
      <c r="F2231" s="1">
        <v>3</v>
      </c>
    </row>
    <row r="2232" spans="1:6" ht="15" thickBot="1" x14ac:dyDescent="0.3">
      <c r="A2232" s="2" t="s">
        <v>4</v>
      </c>
      <c r="B2232" s="2" t="s">
        <v>5</v>
      </c>
      <c r="C2232" s="2" t="s">
        <v>1068</v>
      </c>
      <c r="D2232" s="2" t="s">
        <v>1069</v>
      </c>
      <c r="E2232" s="4">
        <v>-83643895</v>
      </c>
      <c r="F2232" s="1">
        <v>3</v>
      </c>
    </row>
    <row r="2233" spans="1:6" ht="15" thickBot="1" x14ac:dyDescent="0.3">
      <c r="A2233" s="2" t="s">
        <v>4</v>
      </c>
      <c r="B2233" s="2" t="s">
        <v>5</v>
      </c>
      <c r="C2233" s="2" t="s">
        <v>1070</v>
      </c>
      <c r="D2233" s="2" t="s">
        <v>1069</v>
      </c>
      <c r="E2233" s="4">
        <v>-698164</v>
      </c>
      <c r="F2233" s="1">
        <v>3</v>
      </c>
    </row>
    <row r="2234" spans="1:6" ht="15" thickBot="1" x14ac:dyDescent="0.3">
      <c r="A2234" s="2" t="s">
        <v>4</v>
      </c>
      <c r="B2234" s="2" t="s">
        <v>5</v>
      </c>
      <c r="C2234" s="2" t="s">
        <v>1071</v>
      </c>
      <c r="D2234" s="2" t="s">
        <v>1072</v>
      </c>
      <c r="E2234" s="4">
        <v>-95614</v>
      </c>
      <c r="F2234" s="1">
        <v>3</v>
      </c>
    </row>
    <row r="2235" spans="1:6" ht="15" thickBot="1" x14ac:dyDescent="0.3">
      <c r="A2235" s="2" t="s">
        <v>4</v>
      </c>
      <c r="B2235" s="2" t="s">
        <v>5</v>
      </c>
      <c r="C2235" s="2" t="s">
        <v>1073</v>
      </c>
      <c r="D2235" s="2" t="s">
        <v>1074</v>
      </c>
      <c r="E2235" s="4">
        <v>-1386610</v>
      </c>
      <c r="F2235" s="1">
        <v>3</v>
      </c>
    </row>
    <row r="2236" spans="1:6" ht="15" thickBot="1" x14ac:dyDescent="0.3">
      <c r="A2236" s="2" t="s">
        <v>4</v>
      </c>
      <c r="B2236" s="2" t="s">
        <v>5</v>
      </c>
      <c r="C2236" s="2" t="s">
        <v>1075</v>
      </c>
      <c r="D2236" s="2" t="s">
        <v>1076</v>
      </c>
      <c r="E2236" s="4">
        <v>-1171021</v>
      </c>
      <c r="F2236" s="1">
        <v>3</v>
      </c>
    </row>
    <row r="2237" spans="1:6" ht="15" thickBot="1" x14ac:dyDescent="0.3">
      <c r="A2237" s="2" t="s">
        <v>4</v>
      </c>
      <c r="B2237" s="2" t="s">
        <v>5</v>
      </c>
      <c r="C2237" s="2" t="s">
        <v>1077</v>
      </c>
      <c r="D2237" s="2" t="s">
        <v>1078</v>
      </c>
      <c r="E2237" s="4">
        <v>-1297627</v>
      </c>
      <c r="F2237" s="1">
        <v>3</v>
      </c>
    </row>
    <row r="2238" spans="1:6" ht="15" thickBot="1" x14ac:dyDescent="0.3">
      <c r="A2238" s="2" t="s">
        <v>4</v>
      </c>
      <c r="B2238" s="2" t="s">
        <v>5</v>
      </c>
      <c r="C2238" s="2" t="s">
        <v>1079</v>
      </c>
      <c r="D2238" s="2" t="s">
        <v>1080</v>
      </c>
      <c r="E2238" s="4">
        <v>-1285838.1299999999</v>
      </c>
      <c r="F2238" s="1">
        <v>3</v>
      </c>
    </row>
    <row r="2239" spans="1:6" ht="15" thickBot="1" x14ac:dyDescent="0.3">
      <c r="A2239" s="2" t="s">
        <v>4</v>
      </c>
      <c r="B2239" s="2" t="s">
        <v>5</v>
      </c>
      <c r="C2239" s="2" t="s">
        <v>1081</v>
      </c>
      <c r="D2239" s="2" t="s">
        <v>1082</v>
      </c>
      <c r="E2239" s="4">
        <v>-2205504</v>
      </c>
      <c r="F2239" s="1">
        <v>3</v>
      </c>
    </row>
    <row r="2240" spans="1:6" ht="15" thickBot="1" x14ac:dyDescent="0.3">
      <c r="A2240" s="2" t="s">
        <v>4</v>
      </c>
      <c r="B2240" s="2" t="s">
        <v>5</v>
      </c>
      <c r="C2240" s="2" t="s">
        <v>1083</v>
      </c>
      <c r="D2240" s="2" t="s">
        <v>1084</v>
      </c>
      <c r="E2240" s="4">
        <v>-102652</v>
      </c>
      <c r="F2240" s="1">
        <v>3</v>
      </c>
    </row>
    <row r="2241" spans="1:6" ht="15" thickBot="1" x14ac:dyDescent="0.3">
      <c r="A2241" s="2" t="s">
        <v>4</v>
      </c>
      <c r="B2241" s="2" t="s">
        <v>5</v>
      </c>
      <c r="C2241" s="2" t="s">
        <v>1085</v>
      </c>
      <c r="D2241" s="2" t="s">
        <v>1086</v>
      </c>
      <c r="E2241" s="4">
        <v>-1631528</v>
      </c>
      <c r="F2241" s="1">
        <v>3</v>
      </c>
    </row>
    <row r="2242" spans="1:6" ht="15" thickBot="1" x14ac:dyDescent="0.3">
      <c r="A2242" s="2" t="s">
        <v>4</v>
      </c>
      <c r="B2242" s="2" t="s">
        <v>5</v>
      </c>
      <c r="C2242" s="2" t="s">
        <v>1087</v>
      </c>
      <c r="D2242" s="2" t="s">
        <v>1088</v>
      </c>
      <c r="E2242" s="4">
        <v>-22285264.989999998</v>
      </c>
      <c r="F2242" s="1">
        <v>3</v>
      </c>
    </row>
    <row r="2243" spans="1:6" ht="15" thickBot="1" x14ac:dyDescent="0.3">
      <c r="A2243" s="2" t="s">
        <v>4</v>
      </c>
      <c r="B2243" s="2" t="s">
        <v>5</v>
      </c>
      <c r="C2243" s="2" t="s">
        <v>1089</v>
      </c>
      <c r="D2243" s="2" t="s">
        <v>1090</v>
      </c>
      <c r="E2243" s="4">
        <v>-1153.51</v>
      </c>
      <c r="F2243" s="1">
        <v>3</v>
      </c>
    </row>
    <row r="2244" spans="1:6" ht="15" thickBot="1" x14ac:dyDescent="0.3">
      <c r="A2244" s="2" t="s">
        <v>4</v>
      </c>
      <c r="B2244" s="2" t="s">
        <v>5</v>
      </c>
      <c r="C2244" s="2" t="s">
        <v>1091</v>
      </c>
      <c r="D2244" s="2" t="s">
        <v>1092</v>
      </c>
      <c r="E2244" s="4">
        <v>-728623.08</v>
      </c>
      <c r="F2244" s="1">
        <v>3</v>
      </c>
    </row>
    <row r="2245" spans="1:6" ht="15" thickBot="1" x14ac:dyDescent="0.3">
      <c r="A2245" s="2" t="s">
        <v>4</v>
      </c>
      <c r="B2245" s="2" t="s">
        <v>5</v>
      </c>
      <c r="C2245" s="2" t="s">
        <v>1093</v>
      </c>
      <c r="D2245" s="2" t="s">
        <v>1094</v>
      </c>
      <c r="E2245" s="4">
        <v>-350638</v>
      </c>
      <c r="F2245" s="1">
        <v>3</v>
      </c>
    </row>
    <row r="2246" spans="1:6" ht="15" thickBot="1" x14ac:dyDescent="0.3">
      <c r="A2246" s="2" t="s">
        <v>4</v>
      </c>
      <c r="B2246" s="2" t="s">
        <v>5</v>
      </c>
      <c r="C2246" s="2" t="s">
        <v>1095</v>
      </c>
      <c r="D2246" s="2" t="s">
        <v>1096</v>
      </c>
      <c r="E2246" s="4">
        <v>-45525.3</v>
      </c>
      <c r="F2246" s="1">
        <v>3</v>
      </c>
    </row>
    <row r="2247" spans="1:6" ht="15" thickBot="1" x14ac:dyDescent="0.3">
      <c r="A2247" s="2" t="s">
        <v>4</v>
      </c>
      <c r="B2247" s="2" t="s">
        <v>5</v>
      </c>
      <c r="C2247" s="2" t="s">
        <v>1097</v>
      </c>
      <c r="D2247" s="2" t="s">
        <v>1098</v>
      </c>
      <c r="E2247" s="4">
        <v>-57822.38</v>
      </c>
      <c r="F2247" s="1">
        <v>3</v>
      </c>
    </row>
    <row r="2248" spans="1:6" ht="15" thickBot="1" x14ac:dyDescent="0.3">
      <c r="A2248" s="2" t="s">
        <v>4</v>
      </c>
      <c r="B2248" s="2" t="s">
        <v>5</v>
      </c>
      <c r="C2248" s="2" t="s">
        <v>1099</v>
      </c>
      <c r="D2248" s="2" t="s">
        <v>1100</v>
      </c>
      <c r="E2248" s="4">
        <v>0</v>
      </c>
      <c r="F2248" s="1">
        <v>3</v>
      </c>
    </row>
    <row r="2249" spans="1:6" ht="15" thickBot="1" x14ac:dyDescent="0.3">
      <c r="A2249" s="2" t="s">
        <v>4</v>
      </c>
      <c r="B2249" s="2" t="s">
        <v>5</v>
      </c>
      <c r="C2249" s="2" t="s">
        <v>1101</v>
      </c>
      <c r="D2249" s="2" t="s">
        <v>1102</v>
      </c>
      <c r="E2249" s="4">
        <v>-637014.96</v>
      </c>
      <c r="F2249" s="1">
        <v>3</v>
      </c>
    </row>
    <row r="2250" spans="1:6" ht="15" thickBot="1" x14ac:dyDescent="0.3">
      <c r="A2250" s="2" t="s">
        <v>4</v>
      </c>
      <c r="B2250" s="2" t="s">
        <v>5</v>
      </c>
      <c r="C2250" s="2" t="s">
        <v>1103</v>
      </c>
      <c r="D2250" s="2" t="s">
        <v>1104</v>
      </c>
      <c r="E2250" s="4">
        <v>1155415</v>
      </c>
      <c r="F2250" s="1">
        <v>3</v>
      </c>
    </row>
    <row r="2251" spans="1:6" ht="15" thickBot="1" x14ac:dyDescent="0.3">
      <c r="A2251" s="2" t="s">
        <v>4</v>
      </c>
      <c r="B2251" s="2" t="s">
        <v>5</v>
      </c>
      <c r="C2251" s="2" t="s">
        <v>1105</v>
      </c>
      <c r="D2251" s="2" t="s">
        <v>1106</v>
      </c>
      <c r="E2251" s="4">
        <v>-14920.17</v>
      </c>
      <c r="F2251" s="1">
        <v>3</v>
      </c>
    </row>
    <row r="2252" spans="1:6" ht="15" thickBot="1" x14ac:dyDescent="0.3">
      <c r="A2252" s="2" t="s">
        <v>4</v>
      </c>
      <c r="B2252" s="2" t="s">
        <v>5</v>
      </c>
      <c r="C2252" s="2" t="s">
        <v>1107</v>
      </c>
      <c r="D2252" s="2" t="s">
        <v>1108</v>
      </c>
      <c r="E2252" s="4">
        <v>-46200</v>
      </c>
      <c r="F2252" s="1">
        <v>3</v>
      </c>
    </row>
    <row r="2253" spans="1:6" ht="15" thickBot="1" x14ac:dyDescent="0.3">
      <c r="A2253" s="2" t="s">
        <v>4</v>
      </c>
      <c r="B2253" s="2" t="s">
        <v>5</v>
      </c>
      <c r="C2253" s="2" t="s">
        <v>1109</v>
      </c>
      <c r="D2253" s="2" t="s">
        <v>1110</v>
      </c>
      <c r="E2253" s="4">
        <v>-216810</v>
      </c>
      <c r="F2253" s="1">
        <v>3</v>
      </c>
    </row>
    <row r="2254" spans="1:6" ht="15" thickBot="1" x14ac:dyDescent="0.3">
      <c r="A2254" s="2" t="s">
        <v>4</v>
      </c>
      <c r="B2254" s="2" t="s">
        <v>5</v>
      </c>
      <c r="C2254" s="2" t="s">
        <v>1111</v>
      </c>
      <c r="D2254" s="2" t="s">
        <v>1112</v>
      </c>
      <c r="E2254" s="4">
        <v>-384053.35</v>
      </c>
      <c r="F2254" s="1">
        <v>3</v>
      </c>
    </row>
    <row r="2255" spans="1:6" ht="15" thickBot="1" x14ac:dyDescent="0.3">
      <c r="A2255" s="2" t="s">
        <v>4</v>
      </c>
      <c r="B2255" s="2" t="s">
        <v>5</v>
      </c>
      <c r="C2255" s="2" t="s">
        <v>1113</v>
      </c>
      <c r="D2255" s="2" t="s">
        <v>1114</v>
      </c>
      <c r="E2255" s="4">
        <v>900</v>
      </c>
      <c r="F2255" s="1">
        <v>3</v>
      </c>
    </row>
    <row r="2256" spans="1:6" ht="15" thickBot="1" x14ac:dyDescent="0.3">
      <c r="A2256" s="2" t="s">
        <v>4</v>
      </c>
      <c r="B2256" s="2" t="s">
        <v>5</v>
      </c>
      <c r="C2256" s="2" t="s">
        <v>1115</v>
      </c>
      <c r="D2256" s="2" t="s">
        <v>1116</v>
      </c>
      <c r="E2256" s="4">
        <v>-2482762.69</v>
      </c>
      <c r="F2256" s="1">
        <v>3</v>
      </c>
    </row>
    <row r="2257" spans="1:6" ht="15" thickBot="1" x14ac:dyDescent="0.3">
      <c r="A2257" s="2" t="s">
        <v>4</v>
      </c>
      <c r="B2257" s="2" t="s">
        <v>5</v>
      </c>
      <c r="C2257" s="2" t="s">
        <v>1117</v>
      </c>
      <c r="D2257" s="2" t="s">
        <v>1118</v>
      </c>
      <c r="E2257" s="4">
        <v>-3018899.56</v>
      </c>
      <c r="F2257" s="1">
        <v>3</v>
      </c>
    </row>
    <row r="2258" spans="1:6" ht="15" thickBot="1" x14ac:dyDescent="0.3">
      <c r="A2258" s="2" t="s">
        <v>4</v>
      </c>
      <c r="B2258" s="2" t="s">
        <v>5</v>
      </c>
      <c r="C2258" s="2" t="s">
        <v>1119</v>
      </c>
      <c r="D2258" s="2" t="s">
        <v>1120</v>
      </c>
      <c r="E2258" s="4">
        <v>-9062067.6400000006</v>
      </c>
      <c r="F2258" s="1">
        <v>3</v>
      </c>
    </row>
    <row r="2259" spans="1:6" ht="15" thickBot="1" x14ac:dyDescent="0.3">
      <c r="A2259" s="2" t="s">
        <v>4</v>
      </c>
      <c r="B2259" s="2" t="s">
        <v>5</v>
      </c>
      <c r="C2259" s="2" t="s">
        <v>1121</v>
      </c>
      <c r="D2259" s="2" t="s">
        <v>1122</v>
      </c>
      <c r="E2259" s="4">
        <v>-993892.27</v>
      </c>
      <c r="F2259" s="1">
        <v>3</v>
      </c>
    </row>
    <row r="2260" spans="1:6" ht="15" thickBot="1" x14ac:dyDescent="0.3">
      <c r="A2260" s="2" t="s">
        <v>4</v>
      </c>
      <c r="B2260" s="2" t="s">
        <v>5</v>
      </c>
      <c r="C2260" s="2" t="s">
        <v>1123</v>
      </c>
      <c r="D2260" s="2" t="s">
        <v>1124</v>
      </c>
      <c r="E2260" s="4">
        <v>-12833</v>
      </c>
      <c r="F2260" s="1">
        <v>3</v>
      </c>
    </row>
    <row r="2261" spans="1:6" ht="15" thickBot="1" x14ac:dyDescent="0.3">
      <c r="A2261" s="2" t="s">
        <v>4</v>
      </c>
      <c r="B2261" s="2" t="s">
        <v>5</v>
      </c>
      <c r="C2261" s="2" t="s">
        <v>1125</v>
      </c>
      <c r="D2261" s="2" t="s">
        <v>1126</v>
      </c>
      <c r="E2261" s="4">
        <v>1240</v>
      </c>
      <c r="F2261" s="1">
        <v>3</v>
      </c>
    </row>
    <row r="2262" spans="1:6" ht="15" thickBot="1" x14ac:dyDescent="0.3">
      <c r="A2262" s="2" t="s">
        <v>4</v>
      </c>
      <c r="B2262" s="2" t="s">
        <v>5</v>
      </c>
      <c r="C2262" s="2" t="s">
        <v>1127</v>
      </c>
      <c r="D2262" s="2" t="s">
        <v>1128</v>
      </c>
      <c r="E2262" s="4">
        <v>0</v>
      </c>
      <c r="F2262" s="1">
        <v>3</v>
      </c>
    </row>
    <row r="2263" spans="1:6" ht="15" thickBot="1" x14ac:dyDescent="0.3">
      <c r="A2263" s="2" t="s">
        <v>4</v>
      </c>
      <c r="B2263" s="2" t="s">
        <v>5</v>
      </c>
      <c r="C2263" s="2" t="s">
        <v>1129</v>
      </c>
      <c r="D2263" s="2" t="s">
        <v>1130</v>
      </c>
      <c r="E2263" s="4">
        <v>-4679</v>
      </c>
      <c r="F2263" s="1">
        <v>3</v>
      </c>
    </row>
    <row r="2264" spans="1:6" ht="15" thickBot="1" x14ac:dyDescent="0.3">
      <c r="A2264" s="2" t="s">
        <v>4</v>
      </c>
      <c r="B2264" s="2" t="s">
        <v>5</v>
      </c>
      <c r="C2264" s="2" t="s">
        <v>1131</v>
      </c>
      <c r="D2264" s="2" t="s">
        <v>1132</v>
      </c>
      <c r="E2264" s="4">
        <v>8450</v>
      </c>
      <c r="F2264" s="1">
        <v>3</v>
      </c>
    </row>
    <row r="2265" spans="1:6" ht="15" thickBot="1" x14ac:dyDescent="0.3">
      <c r="A2265" s="2" t="s">
        <v>4</v>
      </c>
      <c r="B2265" s="2" t="s">
        <v>5</v>
      </c>
      <c r="C2265" s="2" t="s">
        <v>1133</v>
      </c>
      <c r="D2265" s="2" t="s">
        <v>1134</v>
      </c>
      <c r="E2265" s="4">
        <v>-1713.58</v>
      </c>
      <c r="F2265" s="1">
        <v>3</v>
      </c>
    </row>
    <row r="2266" spans="1:6" ht="15" thickBot="1" x14ac:dyDescent="0.3">
      <c r="A2266" s="2" t="s">
        <v>4</v>
      </c>
      <c r="B2266" s="2" t="s">
        <v>5</v>
      </c>
      <c r="C2266" s="2" t="s">
        <v>1596</v>
      </c>
      <c r="D2266" s="2" t="s">
        <v>1136</v>
      </c>
      <c r="E2266" s="4">
        <v>0</v>
      </c>
      <c r="F2266" s="1">
        <v>3</v>
      </c>
    </row>
    <row r="2267" spans="1:6" ht="15" thickBot="1" x14ac:dyDescent="0.3">
      <c r="A2267" s="2" t="s">
        <v>4</v>
      </c>
      <c r="B2267" s="2" t="s">
        <v>5</v>
      </c>
      <c r="C2267" s="2" t="s">
        <v>1135</v>
      </c>
      <c r="D2267" s="2" t="s">
        <v>1136</v>
      </c>
      <c r="E2267" s="4">
        <v>0</v>
      </c>
      <c r="F2267" s="1">
        <v>3</v>
      </c>
    </row>
    <row r="2268" spans="1:6" ht="15" thickBot="1" x14ac:dyDescent="0.3">
      <c r="A2268" s="2" t="s">
        <v>4</v>
      </c>
      <c r="B2268" s="2" t="s">
        <v>5</v>
      </c>
      <c r="C2268" s="2" t="s">
        <v>1137</v>
      </c>
      <c r="D2268" s="2" t="s">
        <v>1138</v>
      </c>
      <c r="E2268" s="4">
        <v>-632449.41</v>
      </c>
      <c r="F2268" s="1">
        <v>3</v>
      </c>
    </row>
    <row r="2269" spans="1:6" ht="15" thickBot="1" x14ac:dyDescent="0.3">
      <c r="A2269" s="2" t="s">
        <v>4</v>
      </c>
      <c r="B2269" s="2" t="s">
        <v>5</v>
      </c>
      <c r="C2269" s="2" t="s">
        <v>1139</v>
      </c>
      <c r="D2269" s="2" t="s">
        <v>1140</v>
      </c>
      <c r="E2269" s="4">
        <v>-0.04</v>
      </c>
      <c r="F2269" s="1">
        <v>3</v>
      </c>
    </row>
    <row r="2270" spans="1:6" ht="15" thickBot="1" x14ac:dyDescent="0.3">
      <c r="A2270" s="2" t="s">
        <v>4</v>
      </c>
      <c r="B2270" s="2" t="s">
        <v>5</v>
      </c>
      <c r="C2270" s="2" t="s">
        <v>1141</v>
      </c>
      <c r="D2270" s="2" t="s">
        <v>1142</v>
      </c>
      <c r="E2270" s="4">
        <v>-93393.5</v>
      </c>
      <c r="F2270" s="1">
        <v>3</v>
      </c>
    </row>
    <row r="2271" spans="1:6" ht="15" thickBot="1" x14ac:dyDescent="0.3">
      <c r="A2271" s="2" t="s">
        <v>4</v>
      </c>
      <c r="B2271" s="2" t="s">
        <v>5</v>
      </c>
      <c r="C2271" s="2" t="s">
        <v>1143</v>
      </c>
      <c r="D2271" s="2" t="s">
        <v>1144</v>
      </c>
      <c r="E2271" s="4">
        <v>0</v>
      </c>
      <c r="F2271" s="1">
        <v>3</v>
      </c>
    </row>
    <row r="2272" spans="1:6" ht="15" thickBot="1" x14ac:dyDescent="0.3">
      <c r="A2272" s="2" t="s">
        <v>4</v>
      </c>
      <c r="B2272" s="2" t="s">
        <v>5</v>
      </c>
      <c r="C2272" s="2" t="s">
        <v>1145</v>
      </c>
      <c r="D2272" s="2" t="s">
        <v>1146</v>
      </c>
      <c r="E2272" s="4">
        <v>0</v>
      </c>
      <c r="F2272" s="1">
        <v>3</v>
      </c>
    </row>
    <row r="2273" spans="1:6" ht="15" thickBot="1" x14ac:dyDescent="0.3">
      <c r="A2273" s="2" t="s">
        <v>4</v>
      </c>
      <c r="B2273" s="2" t="s">
        <v>5</v>
      </c>
      <c r="C2273" s="2" t="s">
        <v>1147</v>
      </c>
      <c r="D2273" s="2" t="s">
        <v>1148</v>
      </c>
      <c r="E2273" s="4">
        <v>0</v>
      </c>
      <c r="F2273" s="1">
        <v>3</v>
      </c>
    </row>
    <row r="2274" spans="1:6" ht="15" thickBot="1" x14ac:dyDescent="0.3">
      <c r="A2274" s="2" t="s">
        <v>4</v>
      </c>
      <c r="B2274" s="2" t="s">
        <v>5</v>
      </c>
      <c r="C2274" s="2" t="s">
        <v>1149</v>
      </c>
      <c r="D2274" s="2" t="s">
        <v>1150</v>
      </c>
      <c r="E2274" s="4">
        <v>0</v>
      </c>
      <c r="F2274" s="1">
        <v>3</v>
      </c>
    </row>
    <row r="2275" spans="1:6" ht="15" thickBot="1" x14ac:dyDescent="0.3">
      <c r="A2275" s="2" t="s">
        <v>4</v>
      </c>
      <c r="B2275" s="2" t="s">
        <v>5</v>
      </c>
      <c r="C2275" s="2" t="s">
        <v>1151</v>
      </c>
      <c r="D2275" s="2" t="s">
        <v>1152</v>
      </c>
      <c r="E2275" s="4">
        <v>2152.44</v>
      </c>
      <c r="F2275" s="1">
        <v>3</v>
      </c>
    </row>
    <row r="2276" spans="1:6" ht="15" thickBot="1" x14ac:dyDescent="0.3">
      <c r="A2276" s="2" t="s">
        <v>4</v>
      </c>
      <c r="B2276" s="2" t="s">
        <v>5</v>
      </c>
      <c r="C2276" s="2" t="s">
        <v>1153</v>
      </c>
      <c r="D2276" s="2" t="s">
        <v>1154</v>
      </c>
      <c r="E2276" s="4">
        <v>-1477472.95</v>
      </c>
      <c r="F2276" s="1">
        <v>3</v>
      </c>
    </row>
    <row r="2277" spans="1:6" ht="15" thickBot="1" x14ac:dyDescent="0.3">
      <c r="A2277" s="2" t="s">
        <v>4</v>
      </c>
      <c r="B2277" s="2" t="s">
        <v>5</v>
      </c>
      <c r="C2277" s="2" t="s">
        <v>1155</v>
      </c>
      <c r="D2277" s="2" t="s">
        <v>1156</v>
      </c>
      <c r="E2277" s="4">
        <v>-4694.07</v>
      </c>
      <c r="F2277" s="1">
        <v>3</v>
      </c>
    </row>
    <row r="2278" spans="1:6" ht="15" thickBot="1" x14ac:dyDescent="0.3">
      <c r="A2278" s="2" t="s">
        <v>4</v>
      </c>
      <c r="B2278" s="2" t="s">
        <v>5</v>
      </c>
      <c r="C2278" s="2" t="s">
        <v>1157</v>
      </c>
      <c r="D2278" s="2" t="s">
        <v>1158</v>
      </c>
      <c r="E2278" s="4">
        <v>-153800.97</v>
      </c>
      <c r="F2278" s="1">
        <v>3</v>
      </c>
    </row>
    <row r="2279" spans="1:6" ht="15" thickBot="1" x14ac:dyDescent="0.3">
      <c r="A2279" s="2" t="s">
        <v>4</v>
      </c>
      <c r="B2279" s="2" t="s">
        <v>5</v>
      </c>
      <c r="C2279" s="2" t="s">
        <v>1159</v>
      </c>
      <c r="D2279" s="2" t="s">
        <v>1160</v>
      </c>
      <c r="E2279" s="4">
        <v>-278405</v>
      </c>
      <c r="F2279" s="1">
        <v>3</v>
      </c>
    </row>
    <row r="2280" spans="1:6" ht="15" thickBot="1" x14ac:dyDescent="0.3">
      <c r="A2280" s="2" t="s">
        <v>4</v>
      </c>
      <c r="B2280" s="2" t="s">
        <v>5</v>
      </c>
      <c r="C2280" s="2" t="s">
        <v>1161</v>
      </c>
      <c r="D2280" s="2" t="s">
        <v>783</v>
      </c>
      <c r="E2280" s="4">
        <v>-1497327.07</v>
      </c>
      <c r="F2280" s="1">
        <v>3</v>
      </c>
    </row>
    <row r="2281" spans="1:6" ht="15" thickBot="1" x14ac:dyDescent="0.3">
      <c r="A2281" s="2" t="s">
        <v>4</v>
      </c>
      <c r="B2281" s="2" t="s">
        <v>5</v>
      </c>
      <c r="C2281" s="2" t="s">
        <v>1162</v>
      </c>
      <c r="D2281" s="2" t="s">
        <v>785</v>
      </c>
      <c r="E2281" s="4">
        <v>-60869.760000000002</v>
      </c>
      <c r="F2281" s="1">
        <v>3</v>
      </c>
    </row>
    <row r="2282" spans="1:6" ht="15" thickBot="1" x14ac:dyDescent="0.3">
      <c r="A2282" s="2" t="s">
        <v>4</v>
      </c>
      <c r="B2282" s="2" t="s">
        <v>5</v>
      </c>
      <c r="C2282" s="2" t="s">
        <v>1163</v>
      </c>
      <c r="D2282" s="2" t="s">
        <v>787</v>
      </c>
      <c r="E2282" s="4">
        <v>-3610.93</v>
      </c>
      <c r="F2282" s="1">
        <v>3</v>
      </c>
    </row>
    <row r="2283" spans="1:6" ht="15" thickBot="1" x14ac:dyDescent="0.3">
      <c r="A2283" s="2" t="s">
        <v>4</v>
      </c>
      <c r="B2283" s="2" t="s">
        <v>5</v>
      </c>
      <c r="C2283" s="2" t="s">
        <v>1164</v>
      </c>
      <c r="D2283" s="2" t="s">
        <v>789</v>
      </c>
      <c r="E2283" s="4">
        <v>-28408.27</v>
      </c>
      <c r="F2283" s="1">
        <v>3</v>
      </c>
    </row>
    <row r="2284" spans="1:6" ht="15" thickBot="1" x14ac:dyDescent="0.3">
      <c r="A2284" s="2" t="s">
        <v>4</v>
      </c>
      <c r="B2284" s="2" t="s">
        <v>5</v>
      </c>
      <c r="C2284" s="2" t="s">
        <v>1165</v>
      </c>
      <c r="D2284" s="2" t="s">
        <v>791</v>
      </c>
      <c r="E2284" s="4">
        <v>-24598.57</v>
      </c>
      <c r="F2284" s="1">
        <v>3</v>
      </c>
    </row>
    <row r="2285" spans="1:6" ht="15" thickBot="1" x14ac:dyDescent="0.3">
      <c r="A2285" s="2" t="s">
        <v>4</v>
      </c>
      <c r="B2285" s="2" t="s">
        <v>5</v>
      </c>
      <c r="C2285" s="2" t="s">
        <v>1166</v>
      </c>
      <c r="D2285" s="2" t="s">
        <v>795</v>
      </c>
      <c r="E2285" s="4">
        <v>-5625.19</v>
      </c>
      <c r="F2285" s="1">
        <v>3</v>
      </c>
    </row>
    <row r="2286" spans="1:6" ht="15" thickBot="1" x14ac:dyDescent="0.3">
      <c r="A2286" s="2" t="s">
        <v>4</v>
      </c>
      <c r="B2286" s="2" t="s">
        <v>5</v>
      </c>
      <c r="C2286" s="2" t="s">
        <v>1167</v>
      </c>
      <c r="D2286" s="2" t="s">
        <v>797</v>
      </c>
      <c r="E2286" s="4">
        <v>-12106.88</v>
      </c>
      <c r="F2286" s="1">
        <v>3</v>
      </c>
    </row>
    <row r="2287" spans="1:6" ht="15" thickBot="1" x14ac:dyDescent="0.3">
      <c r="A2287" s="2" t="s">
        <v>4</v>
      </c>
      <c r="B2287" s="2" t="s">
        <v>5</v>
      </c>
      <c r="C2287" s="2" t="s">
        <v>1168</v>
      </c>
      <c r="D2287" s="2" t="s">
        <v>799</v>
      </c>
      <c r="E2287" s="4">
        <v>-44584.59</v>
      </c>
      <c r="F2287" s="1">
        <v>3</v>
      </c>
    </row>
    <row r="2288" spans="1:6" ht="15" thickBot="1" x14ac:dyDescent="0.3">
      <c r="A2288" s="2" t="s">
        <v>4</v>
      </c>
      <c r="B2288" s="2" t="s">
        <v>5</v>
      </c>
      <c r="C2288" s="2" t="s">
        <v>1169</v>
      </c>
      <c r="D2288" s="2" t="s">
        <v>1170</v>
      </c>
      <c r="E2288" s="4">
        <v>-6910.69</v>
      </c>
      <c r="F2288" s="1">
        <v>3</v>
      </c>
    </row>
    <row r="2289" spans="1:6" ht="15" thickBot="1" x14ac:dyDescent="0.3">
      <c r="A2289" s="2" t="s">
        <v>4</v>
      </c>
      <c r="B2289" s="2" t="s">
        <v>5</v>
      </c>
      <c r="C2289" s="2" t="s">
        <v>1171</v>
      </c>
      <c r="D2289" s="2" t="s">
        <v>803</v>
      </c>
      <c r="E2289" s="4">
        <v>-365752.92</v>
      </c>
      <c r="F2289" s="1">
        <v>3</v>
      </c>
    </row>
    <row r="2290" spans="1:6" ht="15" thickBot="1" x14ac:dyDescent="0.3">
      <c r="A2290" s="2" t="s">
        <v>4</v>
      </c>
      <c r="B2290" s="2" t="s">
        <v>5</v>
      </c>
      <c r="C2290" s="2" t="s">
        <v>1172</v>
      </c>
      <c r="D2290" s="2" t="s">
        <v>1173</v>
      </c>
      <c r="E2290" s="4">
        <v>-23585.73</v>
      </c>
      <c r="F2290" s="1">
        <v>3</v>
      </c>
    </row>
    <row r="2291" spans="1:6" ht="15" thickBot="1" x14ac:dyDescent="0.3">
      <c r="A2291" s="2" t="s">
        <v>4</v>
      </c>
      <c r="B2291" s="2" t="s">
        <v>5</v>
      </c>
      <c r="C2291" s="2" t="s">
        <v>1174</v>
      </c>
      <c r="D2291" s="2" t="s">
        <v>807</v>
      </c>
      <c r="E2291" s="4">
        <v>-55060.9</v>
      </c>
      <c r="F2291" s="1">
        <v>3</v>
      </c>
    </row>
    <row r="2292" spans="1:6" ht="15" thickBot="1" x14ac:dyDescent="0.3">
      <c r="A2292" s="2" t="s">
        <v>4</v>
      </c>
      <c r="B2292" s="2" t="s">
        <v>5</v>
      </c>
      <c r="C2292" s="2" t="s">
        <v>1175</v>
      </c>
      <c r="D2292" s="2" t="s">
        <v>809</v>
      </c>
      <c r="E2292" s="4">
        <v>-67608.009999999995</v>
      </c>
      <c r="F2292" s="1">
        <v>3</v>
      </c>
    </row>
    <row r="2293" spans="1:6" ht="15" thickBot="1" x14ac:dyDescent="0.3">
      <c r="A2293" s="2" t="s">
        <v>4</v>
      </c>
      <c r="B2293" s="2" t="s">
        <v>5</v>
      </c>
      <c r="C2293" s="2" t="s">
        <v>1176</v>
      </c>
      <c r="D2293" s="2" t="s">
        <v>811</v>
      </c>
      <c r="E2293" s="4">
        <v>-46146.37</v>
      </c>
      <c r="F2293" s="1">
        <v>3</v>
      </c>
    </row>
    <row r="2294" spans="1:6" ht="15" thickBot="1" x14ac:dyDescent="0.3">
      <c r="A2294" s="2" t="s">
        <v>4</v>
      </c>
      <c r="B2294" s="2" t="s">
        <v>5</v>
      </c>
      <c r="C2294" s="2" t="s">
        <v>1177</v>
      </c>
      <c r="D2294" s="2" t="s">
        <v>813</v>
      </c>
      <c r="E2294" s="4">
        <v>-206028.08</v>
      </c>
      <c r="F2294" s="1">
        <v>3</v>
      </c>
    </row>
    <row r="2295" spans="1:6" ht="15" thickBot="1" x14ac:dyDescent="0.3">
      <c r="A2295" s="2" t="s">
        <v>4</v>
      </c>
      <c r="B2295" s="2" t="s">
        <v>5</v>
      </c>
      <c r="C2295" s="2" t="s">
        <v>1178</v>
      </c>
      <c r="D2295" s="2" t="s">
        <v>815</v>
      </c>
      <c r="E2295" s="4">
        <v>-48019.09</v>
      </c>
      <c r="F2295" s="1">
        <v>3</v>
      </c>
    </row>
    <row r="2296" spans="1:6" ht="15" thickBot="1" x14ac:dyDescent="0.3">
      <c r="A2296" s="2" t="s">
        <v>4</v>
      </c>
      <c r="B2296" s="2" t="s">
        <v>5</v>
      </c>
      <c r="C2296" s="2" t="s">
        <v>1179</v>
      </c>
      <c r="D2296" s="2" t="s">
        <v>817</v>
      </c>
      <c r="E2296" s="4">
        <v>-11521.91</v>
      </c>
      <c r="F2296" s="1">
        <v>3</v>
      </c>
    </row>
    <row r="2297" spans="1:6" ht="15" thickBot="1" x14ac:dyDescent="0.3">
      <c r="A2297" s="2" t="s">
        <v>4</v>
      </c>
      <c r="B2297" s="2" t="s">
        <v>5</v>
      </c>
      <c r="C2297" s="2" t="s">
        <v>1180</v>
      </c>
      <c r="D2297" s="2" t="s">
        <v>819</v>
      </c>
      <c r="E2297" s="4">
        <v>-21448.18</v>
      </c>
      <c r="F2297" s="1">
        <v>3</v>
      </c>
    </row>
    <row r="2298" spans="1:6" ht="15" thickBot="1" x14ac:dyDescent="0.3">
      <c r="A2298" s="2" t="s">
        <v>4</v>
      </c>
      <c r="B2298" s="2" t="s">
        <v>5</v>
      </c>
      <c r="C2298" s="2" t="s">
        <v>1181</v>
      </c>
      <c r="D2298" s="2" t="s">
        <v>1182</v>
      </c>
      <c r="E2298" s="4">
        <v>-90525.92</v>
      </c>
      <c r="F2298" s="1">
        <v>3</v>
      </c>
    </row>
    <row r="2299" spans="1:6" ht="15" thickBot="1" x14ac:dyDescent="0.3">
      <c r="A2299" s="2" t="s">
        <v>4</v>
      </c>
      <c r="B2299" s="2" t="s">
        <v>5</v>
      </c>
      <c r="C2299" s="2" t="s">
        <v>1183</v>
      </c>
      <c r="D2299" s="2" t="s">
        <v>823</v>
      </c>
      <c r="E2299" s="4">
        <v>-125561.5</v>
      </c>
      <c r="F2299" s="1">
        <v>3</v>
      </c>
    </row>
    <row r="2300" spans="1:6" ht="15" thickBot="1" x14ac:dyDescent="0.3">
      <c r="A2300" s="2" t="s">
        <v>4</v>
      </c>
      <c r="B2300" s="2" t="s">
        <v>5</v>
      </c>
      <c r="C2300" s="2" t="s">
        <v>1184</v>
      </c>
      <c r="D2300" s="2" t="s">
        <v>825</v>
      </c>
      <c r="E2300" s="4">
        <v>-41717.75</v>
      </c>
      <c r="F2300" s="1">
        <v>3</v>
      </c>
    </row>
    <row r="2301" spans="1:6" ht="15" thickBot="1" x14ac:dyDescent="0.3">
      <c r="A2301" s="2" t="s">
        <v>4</v>
      </c>
      <c r="B2301" s="2" t="s">
        <v>5</v>
      </c>
      <c r="C2301" s="2" t="s">
        <v>1185</v>
      </c>
      <c r="D2301" s="2" t="s">
        <v>827</v>
      </c>
      <c r="E2301" s="4">
        <v>-47605.26</v>
      </c>
      <c r="F2301" s="1">
        <v>3</v>
      </c>
    </row>
    <row r="2302" spans="1:6" ht="15" thickBot="1" x14ac:dyDescent="0.3">
      <c r="A2302" s="2" t="s">
        <v>4</v>
      </c>
      <c r="B2302" s="2" t="s">
        <v>5</v>
      </c>
      <c r="C2302" s="2" t="s">
        <v>1186</v>
      </c>
      <c r="D2302" s="2" t="s">
        <v>831</v>
      </c>
      <c r="E2302" s="4">
        <v>-36969.71</v>
      </c>
      <c r="F2302" s="1">
        <v>3</v>
      </c>
    </row>
    <row r="2303" spans="1:6" ht="15" thickBot="1" x14ac:dyDescent="0.3">
      <c r="A2303" s="2" t="s">
        <v>4</v>
      </c>
      <c r="B2303" s="2" t="s">
        <v>5</v>
      </c>
      <c r="C2303" s="2" t="s">
        <v>1187</v>
      </c>
      <c r="D2303" s="2" t="s">
        <v>833</v>
      </c>
      <c r="E2303" s="4">
        <v>-18918.099999999999</v>
      </c>
      <c r="F2303" s="1">
        <v>3</v>
      </c>
    </row>
    <row r="2304" spans="1:6" ht="15" thickBot="1" x14ac:dyDescent="0.3">
      <c r="A2304" s="2" t="s">
        <v>4</v>
      </c>
      <c r="B2304" s="2" t="s">
        <v>5</v>
      </c>
      <c r="C2304" s="2" t="s">
        <v>1188</v>
      </c>
      <c r="D2304" s="2" t="s">
        <v>835</v>
      </c>
      <c r="E2304" s="4">
        <v>-678481.34</v>
      </c>
      <c r="F2304" s="1">
        <v>3</v>
      </c>
    </row>
    <row r="2305" spans="1:6" ht="15" thickBot="1" x14ac:dyDescent="0.3">
      <c r="A2305" s="2" t="s">
        <v>4</v>
      </c>
      <c r="B2305" s="2" t="s">
        <v>5</v>
      </c>
      <c r="C2305" s="2" t="s">
        <v>1189</v>
      </c>
      <c r="D2305" s="2" t="s">
        <v>837</v>
      </c>
      <c r="E2305" s="4">
        <v>-21609.360000000001</v>
      </c>
      <c r="F2305" s="1">
        <v>3</v>
      </c>
    </row>
    <row r="2306" spans="1:6" ht="15" thickBot="1" x14ac:dyDescent="0.3">
      <c r="A2306" s="2" t="s">
        <v>4</v>
      </c>
      <c r="B2306" s="2" t="s">
        <v>5</v>
      </c>
      <c r="C2306" s="2" t="s">
        <v>1190</v>
      </c>
      <c r="D2306" s="2" t="s">
        <v>839</v>
      </c>
      <c r="E2306" s="4">
        <v>-75239.55</v>
      </c>
      <c r="F2306" s="1">
        <v>3</v>
      </c>
    </row>
    <row r="2307" spans="1:6" ht="15" thickBot="1" x14ac:dyDescent="0.3">
      <c r="A2307" s="2" t="s">
        <v>4</v>
      </c>
      <c r="B2307" s="2" t="s">
        <v>5</v>
      </c>
      <c r="C2307" s="2" t="s">
        <v>1191</v>
      </c>
      <c r="D2307" s="2" t="s">
        <v>841</v>
      </c>
      <c r="E2307" s="4">
        <v>-10692.08</v>
      </c>
      <c r="F2307" s="1">
        <v>3</v>
      </c>
    </row>
    <row r="2308" spans="1:6" ht="15" thickBot="1" x14ac:dyDescent="0.3">
      <c r="A2308" s="2" t="s">
        <v>4</v>
      </c>
      <c r="B2308" s="2" t="s">
        <v>5</v>
      </c>
      <c r="C2308" s="2" t="s">
        <v>1192</v>
      </c>
      <c r="D2308" s="2" t="s">
        <v>843</v>
      </c>
      <c r="E2308" s="4">
        <v>-244969.56</v>
      </c>
      <c r="F2308" s="1">
        <v>3</v>
      </c>
    </row>
    <row r="2309" spans="1:6" ht="15" thickBot="1" x14ac:dyDescent="0.3">
      <c r="A2309" s="2" t="s">
        <v>4</v>
      </c>
      <c r="B2309" s="2" t="s">
        <v>5</v>
      </c>
      <c r="C2309" s="2" t="s">
        <v>1193</v>
      </c>
      <c r="D2309" s="2" t="s">
        <v>845</v>
      </c>
      <c r="E2309" s="4">
        <v>-59716.82</v>
      </c>
      <c r="F2309" s="1">
        <v>3</v>
      </c>
    </row>
    <row r="2310" spans="1:6" ht="15" thickBot="1" x14ac:dyDescent="0.3">
      <c r="A2310" s="2" t="s">
        <v>4</v>
      </c>
      <c r="B2310" s="2" t="s">
        <v>5</v>
      </c>
      <c r="C2310" s="2" t="s">
        <v>1194</v>
      </c>
      <c r="D2310" s="2" t="s">
        <v>847</v>
      </c>
      <c r="E2310" s="4">
        <v>-16400.400000000001</v>
      </c>
      <c r="F2310" s="1">
        <v>3</v>
      </c>
    </row>
    <row r="2311" spans="1:6" ht="15" thickBot="1" x14ac:dyDescent="0.3">
      <c r="A2311" s="2" t="s">
        <v>4</v>
      </c>
      <c r="B2311" s="2" t="s">
        <v>5</v>
      </c>
      <c r="C2311" s="2" t="s">
        <v>1195</v>
      </c>
      <c r="D2311" s="2" t="s">
        <v>849</v>
      </c>
      <c r="E2311" s="4">
        <v>-5969.54</v>
      </c>
      <c r="F2311" s="1">
        <v>3</v>
      </c>
    </row>
    <row r="2312" spans="1:6" ht="15" thickBot="1" x14ac:dyDescent="0.3">
      <c r="A2312" s="2" t="s">
        <v>4</v>
      </c>
      <c r="B2312" s="2" t="s">
        <v>5</v>
      </c>
      <c r="C2312" s="2" t="s">
        <v>1196</v>
      </c>
      <c r="D2312" s="2" t="s">
        <v>853</v>
      </c>
      <c r="E2312" s="4">
        <v>-26026.37</v>
      </c>
      <c r="F2312" s="1">
        <v>3</v>
      </c>
    </row>
    <row r="2313" spans="1:6" ht="15" thickBot="1" x14ac:dyDescent="0.3">
      <c r="A2313" s="2" t="s">
        <v>4</v>
      </c>
      <c r="B2313" s="2" t="s">
        <v>5</v>
      </c>
      <c r="C2313" s="2" t="s">
        <v>1197</v>
      </c>
      <c r="D2313" s="2" t="s">
        <v>1198</v>
      </c>
      <c r="E2313" s="4">
        <v>-15055.43</v>
      </c>
      <c r="F2313" s="1">
        <v>3</v>
      </c>
    </row>
    <row r="2314" spans="1:6" ht="15" thickBot="1" x14ac:dyDescent="0.3">
      <c r="A2314" s="2" t="s">
        <v>4</v>
      </c>
      <c r="B2314" s="2" t="s">
        <v>5</v>
      </c>
      <c r="C2314" s="2" t="s">
        <v>1199</v>
      </c>
      <c r="D2314" s="2" t="s">
        <v>857</v>
      </c>
      <c r="E2314" s="4">
        <v>-139528.82999999999</v>
      </c>
      <c r="F2314" s="1">
        <v>3</v>
      </c>
    </row>
    <row r="2315" spans="1:6" ht="15" thickBot="1" x14ac:dyDescent="0.3">
      <c r="A2315" s="2" t="s">
        <v>4</v>
      </c>
      <c r="B2315" s="2" t="s">
        <v>5</v>
      </c>
      <c r="C2315" s="2" t="s">
        <v>1200</v>
      </c>
      <c r="D2315" s="2" t="s">
        <v>859</v>
      </c>
      <c r="E2315" s="4">
        <v>-12666.26</v>
      </c>
      <c r="F2315" s="1">
        <v>3</v>
      </c>
    </row>
    <row r="2316" spans="1:6" ht="15" thickBot="1" x14ac:dyDescent="0.3">
      <c r="A2316" s="2" t="s">
        <v>4</v>
      </c>
      <c r="B2316" s="2" t="s">
        <v>5</v>
      </c>
      <c r="C2316" s="2" t="s">
        <v>1201</v>
      </c>
      <c r="D2316" s="2" t="s">
        <v>861</v>
      </c>
      <c r="E2316" s="4">
        <v>-23794.61</v>
      </c>
      <c r="F2316" s="1">
        <v>3</v>
      </c>
    </row>
    <row r="2317" spans="1:6" ht="15" thickBot="1" x14ac:dyDescent="0.3">
      <c r="A2317" s="2" t="s">
        <v>4</v>
      </c>
      <c r="B2317" s="2" t="s">
        <v>5</v>
      </c>
      <c r="C2317" s="2" t="s">
        <v>1202</v>
      </c>
      <c r="D2317" s="2" t="s">
        <v>1203</v>
      </c>
      <c r="E2317" s="4">
        <v>-16875.2</v>
      </c>
      <c r="F2317" s="1">
        <v>3</v>
      </c>
    </row>
    <row r="2318" spans="1:6" ht="15" thickBot="1" x14ac:dyDescent="0.3">
      <c r="A2318" s="2" t="s">
        <v>4</v>
      </c>
      <c r="B2318" s="2" t="s">
        <v>5</v>
      </c>
      <c r="C2318" s="2" t="s">
        <v>1204</v>
      </c>
      <c r="D2318" s="2" t="s">
        <v>1205</v>
      </c>
      <c r="E2318" s="4">
        <v>-9665.94</v>
      </c>
      <c r="F2318" s="1">
        <v>3</v>
      </c>
    </row>
    <row r="2319" spans="1:6" ht="15" thickBot="1" x14ac:dyDescent="0.3">
      <c r="A2319" s="2" t="s">
        <v>4</v>
      </c>
      <c r="B2319" s="2" t="s">
        <v>5</v>
      </c>
      <c r="C2319" s="2" t="s">
        <v>1206</v>
      </c>
      <c r="D2319" s="2" t="s">
        <v>871</v>
      </c>
      <c r="E2319" s="4">
        <v>-14008.02</v>
      </c>
      <c r="F2319" s="1">
        <v>3</v>
      </c>
    </row>
    <row r="2320" spans="1:6" ht="15" thickBot="1" x14ac:dyDescent="0.3">
      <c r="A2320" s="2" t="s">
        <v>4</v>
      </c>
      <c r="B2320" s="2" t="s">
        <v>5</v>
      </c>
      <c r="C2320" s="2" t="s">
        <v>1207</v>
      </c>
      <c r="D2320" s="2" t="s">
        <v>873</v>
      </c>
      <c r="E2320" s="4">
        <v>-16660.53</v>
      </c>
      <c r="F2320" s="1">
        <v>3</v>
      </c>
    </row>
    <row r="2321" spans="1:6" ht="15" thickBot="1" x14ac:dyDescent="0.3">
      <c r="A2321" s="2" t="s">
        <v>4</v>
      </c>
      <c r="B2321" s="2" t="s">
        <v>5</v>
      </c>
      <c r="C2321" s="2" t="s">
        <v>1208</v>
      </c>
      <c r="D2321" s="2" t="s">
        <v>875</v>
      </c>
      <c r="E2321" s="4">
        <v>-7706.76</v>
      </c>
      <c r="F2321" s="1">
        <v>3</v>
      </c>
    </row>
    <row r="2322" spans="1:6" ht="15" thickBot="1" x14ac:dyDescent="0.3">
      <c r="A2322" s="2" t="s">
        <v>4</v>
      </c>
      <c r="B2322" s="2" t="s">
        <v>5</v>
      </c>
      <c r="C2322" s="2" t="s">
        <v>1209</v>
      </c>
      <c r="D2322" s="2" t="s">
        <v>877</v>
      </c>
      <c r="E2322" s="4">
        <v>-4253.6400000000003</v>
      </c>
      <c r="F2322" s="1">
        <v>3</v>
      </c>
    </row>
    <row r="2323" spans="1:6" ht="15" thickBot="1" x14ac:dyDescent="0.3">
      <c r="A2323" s="2" t="s">
        <v>4</v>
      </c>
      <c r="B2323" s="2" t="s">
        <v>5</v>
      </c>
      <c r="C2323" s="2" t="s">
        <v>1210</v>
      </c>
      <c r="D2323" s="2" t="s">
        <v>1211</v>
      </c>
      <c r="E2323" s="4">
        <v>-3903.33</v>
      </c>
      <c r="F2323" s="1">
        <v>3</v>
      </c>
    </row>
    <row r="2324" spans="1:6" ht="15" thickBot="1" x14ac:dyDescent="0.3">
      <c r="A2324" s="2" t="s">
        <v>4</v>
      </c>
      <c r="B2324" s="2" t="s">
        <v>5</v>
      </c>
      <c r="C2324" s="2" t="s">
        <v>1212</v>
      </c>
      <c r="D2324" s="2" t="s">
        <v>881</v>
      </c>
      <c r="E2324" s="4">
        <v>-1939.46</v>
      </c>
      <c r="F2324" s="1">
        <v>3</v>
      </c>
    </row>
    <row r="2325" spans="1:6" ht="15" thickBot="1" x14ac:dyDescent="0.3">
      <c r="A2325" s="2" t="s">
        <v>4</v>
      </c>
      <c r="B2325" s="2" t="s">
        <v>5</v>
      </c>
      <c r="C2325" s="2" t="s">
        <v>1213</v>
      </c>
      <c r="D2325" s="2" t="s">
        <v>883</v>
      </c>
      <c r="E2325" s="4">
        <v>-33674.19</v>
      </c>
      <c r="F2325" s="1">
        <v>3</v>
      </c>
    </row>
    <row r="2326" spans="1:6" ht="15" thickBot="1" x14ac:dyDescent="0.3">
      <c r="A2326" s="2" t="s">
        <v>4</v>
      </c>
      <c r="B2326" s="2" t="s">
        <v>5</v>
      </c>
      <c r="C2326" s="2" t="s">
        <v>1214</v>
      </c>
      <c r="D2326" s="2" t="s">
        <v>885</v>
      </c>
      <c r="E2326" s="4">
        <v>-1817.68</v>
      </c>
      <c r="F2326" s="1">
        <v>3</v>
      </c>
    </row>
    <row r="2327" spans="1:6" ht="15" thickBot="1" x14ac:dyDescent="0.3">
      <c r="A2327" s="2" t="s">
        <v>4</v>
      </c>
      <c r="B2327" s="2" t="s">
        <v>5</v>
      </c>
      <c r="C2327" s="2" t="s">
        <v>1215</v>
      </c>
      <c r="D2327" s="2" t="s">
        <v>887</v>
      </c>
      <c r="E2327" s="4">
        <v>-1555.47</v>
      </c>
      <c r="F2327" s="1">
        <v>3</v>
      </c>
    </row>
    <row r="2328" spans="1:6" ht="15" thickBot="1" x14ac:dyDescent="0.3">
      <c r="A2328" s="2" t="s">
        <v>4</v>
      </c>
      <c r="B2328" s="2" t="s">
        <v>5</v>
      </c>
      <c r="C2328" s="2" t="s">
        <v>1216</v>
      </c>
      <c r="D2328" s="2" t="s">
        <v>889</v>
      </c>
      <c r="E2328" s="4">
        <v>-5871.81</v>
      </c>
      <c r="F2328" s="1">
        <v>3</v>
      </c>
    </row>
    <row r="2329" spans="1:6" ht="15" thickBot="1" x14ac:dyDescent="0.3">
      <c r="A2329" s="2" t="s">
        <v>4</v>
      </c>
      <c r="B2329" s="2" t="s">
        <v>5</v>
      </c>
      <c r="C2329" s="2" t="s">
        <v>1217</v>
      </c>
      <c r="D2329" s="2" t="s">
        <v>893</v>
      </c>
      <c r="E2329" s="4">
        <v>-7527.22</v>
      </c>
      <c r="F2329" s="1">
        <v>3</v>
      </c>
    </row>
    <row r="2330" spans="1:6" ht="15" thickBot="1" x14ac:dyDescent="0.3">
      <c r="A2330" s="2" t="s">
        <v>4</v>
      </c>
      <c r="B2330" s="2" t="s">
        <v>5</v>
      </c>
      <c r="C2330" s="2" t="s">
        <v>1218</v>
      </c>
      <c r="D2330" s="2" t="s">
        <v>895</v>
      </c>
      <c r="E2330" s="4">
        <v>-30012.59</v>
      </c>
      <c r="F2330" s="1">
        <v>3</v>
      </c>
    </row>
    <row r="2331" spans="1:6" ht="15" thickBot="1" x14ac:dyDescent="0.3">
      <c r="A2331" s="2" t="s">
        <v>4</v>
      </c>
      <c r="B2331" s="2" t="s">
        <v>5</v>
      </c>
      <c r="C2331" s="2" t="s">
        <v>1219</v>
      </c>
      <c r="D2331" s="2" t="s">
        <v>897</v>
      </c>
      <c r="E2331" s="4">
        <v>-1208.8900000000001</v>
      </c>
      <c r="F2331" s="1">
        <v>3</v>
      </c>
    </row>
    <row r="2332" spans="1:6" ht="15" thickBot="1" x14ac:dyDescent="0.3">
      <c r="A2332" s="2" t="s">
        <v>4</v>
      </c>
      <c r="B2332" s="2" t="s">
        <v>5</v>
      </c>
      <c r="C2332" s="2" t="s">
        <v>1220</v>
      </c>
      <c r="D2332" s="2" t="s">
        <v>899</v>
      </c>
      <c r="E2332" s="4">
        <v>-3712.66</v>
      </c>
      <c r="F2332" s="1">
        <v>3</v>
      </c>
    </row>
    <row r="2333" spans="1:6" ht="15" thickBot="1" x14ac:dyDescent="0.3">
      <c r="A2333" s="2" t="s">
        <v>4</v>
      </c>
      <c r="B2333" s="2" t="s">
        <v>5</v>
      </c>
      <c r="C2333" s="2" t="s">
        <v>1221</v>
      </c>
      <c r="D2333" s="2" t="s">
        <v>907</v>
      </c>
      <c r="E2333" s="4">
        <v>-413.1</v>
      </c>
      <c r="F2333" s="1">
        <v>3</v>
      </c>
    </row>
    <row r="2334" spans="1:6" ht="15" thickBot="1" x14ac:dyDescent="0.3">
      <c r="A2334" s="2" t="s">
        <v>4</v>
      </c>
      <c r="B2334" s="2" t="s">
        <v>5</v>
      </c>
      <c r="C2334" s="2" t="s">
        <v>1222</v>
      </c>
      <c r="D2334" s="2" t="s">
        <v>909</v>
      </c>
      <c r="E2334" s="4">
        <v>-2495.91</v>
      </c>
      <c r="F2334" s="1">
        <v>3</v>
      </c>
    </row>
    <row r="2335" spans="1:6" ht="15" thickBot="1" x14ac:dyDescent="0.3">
      <c r="A2335" s="2" t="s">
        <v>4</v>
      </c>
      <c r="B2335" s="2" t="s">
        <v>5</v>
      </c>
      <c r="C2335" s="2" t="s">
        <v>1223</v>
      </c>
      <c r="D2335" s="2" t="s">
        <v>911</v>
      </c>
      <c r="E2335" s="4">
        <v>-268.72000000000003</v>
      </c>
      <c r="F2335" s="1">
        <v>3</v>
      </c>
    </row>
    <row r="2336" spans="1:6" ht="15" thickBot="1" x14ac:dyDescent="0.3">
      <c r="A2336" s="2" t="s">
        <v>4</v>
      </c>
      <c r="B2336" s="2" t="s">
        <v>5</v>
      </c>
      <c r="C2336" s="2" t="s">
        <v>1224</v>
      </c>
      <c r="D2336" s="2" t="s">
        <v>913</v>
      </c>
      <c r="E2336" s="4">
        <v>342.97</v>
      </c>
      <c r="F2336" s="1">
        <v>3</v>
      </c>
    </row>
    <row r="2337" spans="1:6" ht="15" thickBot="1" x14ac:dyDescent="0.3">
      <c r="A2337" s="2" t="s">
        <v>4</v>
      </c>
      <c r="B2337" s="2" t="s">
        <v>5</v>
      </c>
      <c r="C2337" s="2" t="s">
        <v>1225</v>
      </c>
      <c r="D2337" s="2" t="s">
        <v>919</v>
      </c>
      <c r="E2337" s="4">
        <v>-13560.57</v>
      </c>
      <c r="F2337" s="1">
        <v>3</v>
      </c>
    </row>
    <row r="2338" spans="1:6" ht="15" thickBot="1" x14ac:dyDescent="0.3">
      <c r="A2338" s="2" t="s">
        <v>4</v>
      </c>
      <c r="B2338" s="2" t="s">
        <v>5</v>
      </c>
      <c r="C2338" s="2" t="s">
        <v>1226</v>
      </c>
      <c r="D2338" s="2" t="s">
        <v>921</v>
      </c>
      <c r="E2338" s="4">
        <v>-20283</v>
      </c>
      <c r="F2338" s="1">
        <v>3</v>
      </c>
    </row>
    <row r="2339" spans="1:6" ht="15" thickBot="1" x14ac:dyDescent="0.3">
      <c r="A2339" s="2" t="s">
        <v>4</v>
      </c>
      <c r="B2339" s="2" t="s">
        <v>5</v>
      </c>
      <c r="C2339" s="2" t="s">
        <v>1227</v>
      </c>
      <c r="D2339" s="2" t="s">
        <v>923</v>
      </c>
      <c r="E2339" s="4">
        <v>-7208.6</v>
      </c>
      <c r="F2339" s="1">
        <v>3</v>
      </c>
    </row>
    <row r="2340" spans="1:6" ht="15" thickBot="1" x14ac:dyDescent="0.3">
      <c r="A2340" s="2" t="s">
        <v>4</v>
      </c>
      <c r="B2340" s="2" t="s">
        <v>5</v>
      </c>
      <c r="C2340" s="2" t="s">
        <v>1228</v>
      </c>
      <c r="D2340" s="2" t="s">
        <v>925</v>
      </c>
      <c r="E2340" s="4">
        <v>-2080.8000000000002</v>
      </c>
      <c r="F2340" s="1">
        <v>3</v>
      </c>
    </row>
    <row r="2341" spans="1:6" ht="15" thickBot="1" x14ac:dyDescent="0.3">
      <c r="A2341" s="2" t="s">
        <v>4</v>
      </c>
      <c r="B2341" s="2" t="s">
        <v>5</v>
      </c>
      <c r="C2341" s="2" t="s">
        <v>1229</v>
      </c>
      <c r="D2341" s="2" t="s">
        <v>927</v>
      </c>
      <c r="E2341" s="4">
        <v>-17531</v>
      </c>
      <c r="F2341" s="1">
        <v>3</v>
      </c>
    </row>
    <row r="2342" spans="1:6" ht="15" thickBot="1" x14ac:dyDescent="0.3">
      <c r="A2342" s="2" t="s">
        <v>4</v>
      </c>
      <c r="B2342" s="2" t="s">
        <v>5</v>
      </c>
      <c r="C2342" s="2" t="s">
        <v>1230</v>
      </c>
      <c r="D2342" s="2" t="s">
        <v>929</v>
      </c>
      <c r="E2342" s="4">
        <v>-3939.58</v>
      </c>
      <c r="F2342" s="1">
        <v>3</v>
      </c>
    </row>
    <row r="2343" spans="1:6" ht="15" thickBot="1" x14ac:dyDescent="0.3">
      <c r="A2343" s="2" t="s">
        <v>4</v>
      </c>
      <c r="B2343" s="2" t="s">
        <v>5</v>
      </c>
      <c r="C2343" s="2" t="s">
        <v>1231</v>
      </c>
      <c r="D2343" s="2" t="s">
        <v>931</v>
      </c>
      <c r="E2343" s="4">
        <v>-25910.47</v>
      </c>
      <c r="F2343" s="1">
        <v>3</v>
      </c>
    </row>
    <row r="2344" spans="1:6" ht="15" thickBot="1" x14ac:dyDescent="0.3">
      <c r="A2344" s="2" t="s">
        <v>4</v>
      </c>
      <c r="B2344" s="2" t="s">
        <v>5</v>
      </c>
      <c r="C2344" s="2" t="s">
        <v>1232</v>
      </c>
      <c r="D2344" s="2" t="s">
        <v>933</v>
      </c>
      <c r="E2344" s="4">
        <v>-781.33</v>
      </c>
      <c r="F2344" s="1">
        <v>3</v>
      </c>
    </row>
    <row r="2345" spans="1:6" ht="15" thickBot="1" x14ac:dyDescent="0.3">
      <c r="A2345" s="2" t="s">
        <v>4</v>
      </c>
      <c r="B2345" s="2" t="s">
        <v>5</v>
      </c>
      <c r="C2345" s="2" t="s">
        <v>1233</v>
      </c>
      <c r="D2345" s="2" t="s">
        <v>935</v>
      </c>
      <c r="E2345" s="4">
        <v>-24570.3</v>
      </c>
      <c r="F2345" s="1">
        <v>3</v>
      </c>
    </row>
    <row r="2346" spans="1:6" ht="15" thickBot="1" x14ac:dyDescent="0.3">
      <c r="A2346" s="2" t="s">
        <v>4</v>
      </c>
      <c r="B2346" s="2" t="s">
        <v>5</v>
      </c>
      <c r="C2346" s="2" t="s">
        <v>1234</v>
      </c>
      <c r="D2346" s="2" t="s">
        <v>937</v>
      </c>
      <c r="E2346" s="4">
        <v>-32455.25</v>
      </c>
      <c r="F2346" s="1">
        <v>3</v>
      </c>
    </row>
    <row r="2347" spans="1:6" ht="15" thickBot="1" x14ac:dyDescent="0.3">
      <c r="A2347" s="2" t="s">
        <v>4</v>
      </c>
      <c r="B2347" s="2" t="s">
        <v>5</v>
      </c>
      <c r="C2347" s="2" t="s">
        <v>1235</v>
      </c>
      <c r="D2347" s="2" t="s">
        <v>939</v>
      </c>
      <c r="E2347" s="4">
        <v>-10119.42</v>
      </c>
      <c r="F2347" s="1">
        <v>3</v>
      </c>
    </row>
    <row r="2348" spans="1:6" ht="15" thickBot="1" x14ac:dyDescent="0.3">
      <c r="A2348" s="2" t="s">
        <v>4</v>
      </c>
      <c r="B2348" s="2" t="s">
        <v>5</v>
      </c>
      <c r="C2348" s="2" t="s">
        <v>1236</v>
      </c>
      <c r="D2348" s="2" t="s">
        <v>941</v>
      </c>
      <c r="E2348" s="4">
        <v>-58873.58</v>
      </c>
      <c r="F2348" s="1">
        <v>3</v>
      </c>
    </row>
    <row r="2349" spans="1:6" ht="15" thickBot="1" x14ac:dyDescent="0.3">
      <c r="A2349" s="2" t="s">
        <v>4</v>
      </c>
      <c r="B2349" s="2" t="s">
        <v>5</v>
      </c>
      <c r="C2349" s="2" t="s">
        <v>1237</v>
      </c>
      <c r="D2349" s="2" t="s">
        <v>943</v>
      </c>
      <c r="E2349" s="4">
        <v>-6109.82</v>
      </c>
      <c r="F2349" s="1">
        <v>3</v>
      </c>
    </row>
    <row r="2350" spans="1:6" ht="15" thickBot="1" x14ac:dyDescent="0.3">
      <c r="A2350" s="2" t="s">
        <v>4</v>
      </c>
      <c r="B2350" s="2" t="s">
        <v>5</v>
      </c>
      <c r="C2350" s="2" t="s">
        <v>1238</v>
      </c>
      <c r="D2350" s="2" t="s">
        <v>945</v>
      </c>
      <c r="E2350" s="4">
        <v>-5643.29</v>
      </c>
      <c r="F2350" s="1">
        <v>3</v>
      </c>
    </row>
    <row r="2351" spans="1:6" ht="15" thickBot="1" x14ac:dyDescent="0.3">
      <c r="A2351" s="2" t="s">
        <v>4</v>
      </c>
      <c r="B2351" s="2" t="s">
        <v>5</v>
      </c>
      <c r="C2351" s="2" t="s">
        <v>1239</v>
      </c>
      <c r="D2351" s="2" t="s">
        <v>947</v>
      </c>
      <c r="E2351" s="4">
        <v>-2530.92</v>
      </c>
      <c r="F2351" s="1">
        <v>3</v>
      </c>
    </row>
    <row r="2352" spans="1:6" ht="15" thickBot="1" x14ac:dyDescent="0.3">
      <c r="A2352" s="2" t="s">
        <v>4</v>
      </c>
      <c r="B2352" s="2" t="s">
        <v>5</v>
      </c>
      <c r="C2352" s="2" t="s">
        <v>1240</v>
      </c>
      <c r="D2352" s="2" t="s">
        <v>949</v>
      </c>
      <c r="E2352" s="4">
        <v>-66859.83</v>
      </c>
      <c r="F2352" s="1">
        <v>3</v>
      </c>
    </row>
    <row r="2353" spans="1:6" ht="15" thickBot="1" x14ac:dyDescent="0.3">
      <c r="A2353" s="2" t="s">
        <v>4</v>
      </c>
      <c r="B2353" s="2" t="s">
        <v>5</v>
      </c>
      <c r="C2353" s="2" t="s">
        <v>1241</v>
      </c>
      <c r="D2353" s="2" t="s">
        <v>951</v>
      </c>
      <c r="E2353" s="4">
        <v>-44.73</v>
      </c>
      <c r="F2353" s="1">
        <v>3</v>
      </c>
    </row>
    <row r="2354" spans="1:6" ht="15" thickBot="1" x14ac:dyDescent="0.3">
      <c r="A2354" s="2" t="s">
        <v>4</v>
      </c>
      <c r="B2354" s="2" t="s">
        <v>5</v>
      </c>
      <c r="C2354" s="2" t="s">
        <v>1242</v>
      </c>
      <c r="D2354" s="2" t="s">
        <v>953</v>
      </c>
      <c r="E2354" s="4">
        <v>-1473.44</v>
      </c>
      <c r="F2354" s="1">
        <v>3</v>
      </c>
    </row>
    <row r="2355" spans="1:6" ht="15" thickBot="1" x14ac:dyDescent="0.3">
      <c r="A2355" s="2" t="s">
        <v>4</v>
      </c>
      <c r="B2355" s="2" t="s">
        <v>5</v>
      </c>
      <c r="C2355" s="2" t="s">
        <v>1243</v>
      </c>
      <c r="D2355" s="2" t="s">
        <v>955</v>
      </c>
      <c r="E2355" s="4">
        <v>-1210.96</v>
      </c>
      <c r="F2355" s="1">
        <v>3</v>
      </c>
    </row>
    <row r="2356" spans="1:6" ht="15" thickBot="1" x14ac:dyDescent="0.3">
      <c r="A2356" s="2" t="s">
        <v>4</v>
      </c>
      <c r="B2356" s="2" t="s">
        <v>5</v>
      </c>
      <c r="C2356" s="2" t="s">
        <v>1244</v>
      </c>
      <c r="D2356" s="2" t="s">
        <v>957</v>
      </c>
      <c r="E2356" s="4">
        <v>-4661.1400000000003</v>
      </c>
      <c r="F2356" s="1">
        <v>3</v>
      </c>
    </row>
    <row r="2357" spans="1:6" ht="15" thickBot="1" x14ac:dyDescent="0.3">
      <c r="A2357" s="2" t="s">
        <v>4</v>
      </c>
      <c r="B2357" s="2" t="s">
        <v>5</v>
      </c>
      <c r="C2357" s="2" t="s">
        <v>1245</v>
      </c>
      <c r="D2357" s="2" t="s">
        <v>959</v>
      </c>
      <c r="E2357" s="4">
        <v>-10432.459999999999</v>
      </c>
      <c r="F2357" s="1">
        <v>3</v>
      </c>
    </row>
    <row r="2358" spans="1:6" ht="15" thickBot="1" x14ac:dyDescent="0.3">
      <c r="A2358" s="2" t="s">
        <v>4</v>
      </c>
      <c r="B2358" s="2" t="s">
        <v>5</v>
      </c>
      <c r="C2358" s="2" t="s">
        <v>1246</v>
      </c>
      <c r="D2358" s="2" t="s">
        <v>961</v>
      </c>
      <c r="E2358" s="4">
        <v>-2224.14</v>
      </c>
      <c r="F2358" s="1">
        <v>3</v>
      </c>
    </row>
    <row r="2359" spans="1:6" ht="15" thickBot="1" x14ac:dyDescent="0.3">
      <c r="A2359" s="2" t="s">
        <v>4</v>
      </c>
      <c r="B2359" s="2" t="s">
        <v>5</v>
      </c>
      <c r="C2359" s="2" t="s">
        <v>1247</v>
      </c>
      <c r="D2359" s="2" t="s">
        <v>963</v>
      </c>
      <c r="E2359" s="4">
        <v>-66844.23</v>
      </c>
      <c r="F2359" s="1">
        <v>3</v>
      </c>
    </row>
    <row r="2360" spans="1:6" ht="15" thickBot="1" x14ac:dyDescent="0.3">
      <c r="A2360" s="2" t="s">
        <v>4</v>
      </c>
      <c r="B2360" s="2" t="s">
        <v>5</v>
      </c>
      <c r="C2360" s="2" t="s">
        <v>1248</v>
      </c>
      <c r="D2360" s="2" t="s">
        <v>969</v>
      </c>
      <c r="E2360" s="4">
        <v>-4486.32</v>
      </c>
      <c r="F2360" s="1">
        <v>3</v>
      </c>
    </row>
    <row r="2361" spans="1:6" ht="15" thickBot="1" x14ac:dyDescent="0.3">
      <c r="A2361" s="2" t="s">
        <v>4</v>
      </c>
      <c r="B2361" s="2" t="s">
        <v>5</v>
      </c>
      <c r="C2361" s="2" t="s">
        <v>1249</v>
      </c>
      <c r="D2361" s="2" t="s">
        <v>971</v>
      </c>
      <c r="E2361" s="4">
        <v>-14495.22</v>
      </c>
      <c r="F2361" s="1">
        <v>3</v>
      </c>
    </row>
    <row r="2362" spans="1:6" ht="15" thickBot="1" x14ac:dyDescent="0.3">
      <c r="A2362" s="2" t="s">
        <v>4</v>
      </c>
      <c r="B2362" s="2" t="s">
        <v>5</v>
      </c>
      <c r="C2362" s="2" t="s">
        <v>1250</v>
      </c>
      <c r="D2362" s="2" t="s">
        <v>973</v>
      </c>
      <c r="E2362" s="4">
        <v>-6450.62</v>
      </c>
      <c r="F2362" s="1">
        <v>3</v>
      </c>
    </row>
    <row r="2363" spans="1:6" ht="15" thickBot="1" x14ac:dyDescent="0.3">
      <c r="A2363" s="2" t="s">
        <v>4</v>
      </c>
      <c r="B2363" s="2" t="s">
        <v>5</v>
      </c>
      <c r="C2363" s="2" t="s">
        <v>1251</v>
      </c>
      <c r="D2363" s="2" t="s">
        <v>975</v>
      </c>
      <c r="E2363" s="4">
        <v>-1884.31</v>
      </c>
      <c r="F2363" s="1">
        <v>3</v>
      </c>
    </row>
    <row r="2364" spans="1:6" ht="15" thickBot="1" x14ac:dyDescent="0.3">
      <c r="A2364" s="2" t="s">
        <v>4</v>
      </c>
      <c r="B2364" s="2" t="s">
        <v>5</v>
      </c>
      <c r="C2364" s="2" t="s">
        <v>1252</v>
      </c>
      <c r="D2364" s="2" t="s">
        <v>977</v>
      </c>
      <c r="E2364" s="4">
        <v>-3632.48</v>
      </c>
      <c r="F2364" s="1">
        <v>3</v>
      </c>
    </row>
    <row r="2365" spans="1:6" ht="15" thickBot="1" x14ac:dyDescent="0.3">
      <c r="A2365" s="2" t="s">
        <v>4</v>
      </c>
      <c r="B2365" s="2" t="s">
        <v>5</v>
      </c>
      <c r="C2365" s="2" t="s">
        <v>1253</v>
      </c>
      <c r="D2365" s="2" t="s">
        <v>1254</v>
      </c>
      <c r="E2365" s="4">
        <v>-1022144.84</v>
      </c>
      <c r="F2365" s="1">
        <v>3</v>
      </c>
    </row>
    <row r="2366" spans="1:6" ht="15" thickBot="1" x14ac:dyDescent="0.3">
      <c r="A2366" s="2" t="s">
        <v>4</v>
      </c>
      <c r="B2366" s="2" t="s">
        <v>5</v>
      </c>
      <c r="C2366" s="2" t="s">
        <v>1255</v>
      </c>
      <c r="D2366" s="2" t="s">
        <v>1256</v>
      </c>
      <c r="E2366" s="4">
        <v>-95379.62</v>
      </c>
      <c r="F2366" s="1">
        <v>3</v>
      </c>
    </row>
    <row r="2367" spans="1:6" ht="15" thickBot="1" x14ac:dyDescent="0.3">
      <c r="A2367" s="2" t="s">
        <v>4</v>
      </c>
      <c r="B2367" s="2" t="s">
        <v>5</v>
      </c>
      <c r="C2367" s="2" t="s">
        <v>1257</v>
      </c>
      <c r="D2367" s="2" t="s">
        <v>1258</v>
      </c>
      <c r="E2367" s="4">
        <v>-113679.5</v>
      </c>
      <c r="F2367" s="1">
        <v>3</v>
      </c>
    </row>
    <row r="2368" spans="1:6" ht="15" thickBot="1" x14ac:dyDescent="0.3">
      <c r="A2368" s="2" t="s">
        <v>4</v>
      </c>
      <c r="B2368" s="2" t="s">
        <v>5</v>
      </c>
      <c r="C2368" s="2" t="s">
        <v>1259</v>
      </c>
      <c r="D2368" s="2" t="s">
        <v>1260</v>
      </c>
      <c r="E2368" s="4">
        <v>-8868.64</v>
      </c>
      <c r="F2368" s="1">
        <v>3</v>
      </c>
    </row>
    <row r="2369" spans="1:6" ht="15" thickBot="1" x14ac:dyDescent="0.3">
      <c r="A2369" s="2" t="s">
        <v>4</v>
      </c>
      <c r="B2369" s="2" t="s">
        <v>5</v>
      </c>
      <c r="C2369" s="2" t="s">
        <v>1261</v>
      </c>
      <c r="D2369" s="2" t="s">
        <v>1262</v>
      </c>
      <c r="E2369" s="4">
        <v>-21106.47</v>
      </c>
      <c r="F2369" s="1">
        <v>3</v>
      </c>
    </row>
    <row r="2370" spans="1:6" ht="15" thickBot="1" x14ac:dyDescent="0.3">
      <c r="A2370" s="2" t="s">
        <v>4</v>
      </c>
      <c r="B2370" s="2" t="s">
        <v>5</v>
      </c>
      <c r="C2370" s="2" t="s">
        <v>1263</v>
      </c>
      <c r="D2370" s="2" t="s">
        <v>1264</v>
      </c>
      <c r="E2370" s="4">
        <v>-105632.24</v>
      </c>
      <c r="F2370" s="1">
        <v>3</v>
      </c>
    </row>
    <row r="2371" spans="1:6" ht="15" thickBot="1" x14ac:dyDescent="0.3">
      <c r="A2371" s="2" t="s">
        <v>4</v>
      </c>
      <c r="B2371" s="2" t="s">
        <v>5</v>
      </c>
      <c r="C2371" s="2" t="s">
        <v>1265</v>
      </c>
      <c r="D2371" s="2" t="s">
        <v>1266</v>
      </c>
      <c r="E2371" s="4">
        <v>-95768.1</v>
      </c>
      <c r="F2371" s="1">
        <v>3</v>
      </c>
    </row>
    <row r="2372" spans="1:6" ht="15" thickBot="1" x14ac:dyDescent="0.3">
      <c r="A2372" s="2" t="s">
        <v>4</v>
      </c>
      <c r="B2372" s="2" t="s">
        <v>5</v>
      </c>
      <c r="C2372" s="2" t="s">
        <v>1267</v>
      </c>
      <c r="D2372" s="2" t="s">
        <v>1268</v>
      </c>
      <c r="E2372" s="4">
        <v>-5040.78</v>
      </c>
      <c r="F2372" s="1">
        <v>3</v>
      </c>
    </row>
    <row r="2373" spans="1:6" ht="15" thickBot="1" x14ac:dyDescent="0.3">
      <c r="A2373" s="2" t="s">
        <v>4</v>
      </c>
      <c r="B2373" s="2" t="s">
        <v>5</v>
      </c>
      <c r="C2373" s="2" t="s">
        <v>1269</v>
      </c>
      <c r="D2373" s="2" t="s">
        <v>1270</v>
      </c>
      <c r="E2373" s="4">
        <v>-27643.15</v>
      </c>
      <c r="F2373" s="1">
        <v>3</v>
      </c>
    </row>
    <row r="2374" spans="1:6" ht="15" thickBot="1" x14ac:dyDescent="0.3">
      <c r="A2374" s="2" t="s">
        <v>4</v>
      </c>
      <c r="B2374" s="2" t="s">
        <v>5</v>
      </c>
      <c r="C2374" s="2" t="s">
        <v>1271</v>
      </c>
      <c r="D2374" s="2" t="s">
        <v>1272</v>
      </c>
      <c r="E2374" s="4">
        <v>11000</v>
      </c>
      <c r="F2374" s="1">
        <v>3</v>
      </c>
    </row>
    <row r="2375" spans="1:6" ht="15" thickBot="1" x14ac:dyDescent="0.3">
      <c r="A2375" s="2" t="s">
        <v>4</v>
      </c>
      <c r="B2375" s="2" t="s">
        <v>5</v>
      </c>
      <c r="C2375" s="2" t="s">
        <v>1273</v>
      </c>
      <c r="D2375" s="2" t="s">
        <v>1274</v>
      </c>
      <c r="E2375" s="4">
        <v>26650</v>
      </c>
      <c r="F2375" s="1">
        <v>3</v>
      </c>
    </row>
    <row r="2376" spans="1:6" ht="15" thickBot="1" x14ac:dyDescent="0.3">
      <c r="A2376" s="2" t="s">
        <v>4</v>
      </c>
      <c r="B2376" s="2" t="s">
        <v>5</v>
      </c>
      <c r="C2376" s="2" t="s">
        <v>1275</v>
      </c>
      <c r="D2376" s="2" t="s">
        <v>1276</v>
      </c>
      <c r="E2376" s="4">
        <v>26493</v>
      </c>
      <c r="F2376" s="1">
        <v>3</v>
      </c>
    </row>
    <row r="2377" spans="1:6" ht="15" thickBot="1" x14ac:dyDescent="0.3">
      <c r="A2377" s="2" t="s">
        <v>4</v>
      </c>
      <c r="B2377" s="2" t="s">
        <v>5</v>
      </c>
      <c r="C2377" s="2" t="s">
        <v>1277</v>
      </c>
      <c r="D2377" s="2" t="s">
        <v>1278</v>
      </c>
      <c r="E2377" s="4">
        <v>30327</v>
      </c>
      <c r="F2377" s="1">
        <v>3</v>
      </c>
    </row>
    <row r="2378" spans="1:6" ht="15" thickBot="1" x14ac:dyDescent="0.3">
      <c r="A2378" s="2" t="s">
        <v>4</v>
      </c>
      <c r="B2378" s="2" t="s">
        <v>5</v>
      </c>
      <c r="C2378" s="2" t="s">
        <v>1279</v>
      </c>
      <c r="D2378" s="2" t="s">
        <v>1278</v>
      </c>
      <c r="E2378" s="4">
        <v>20202</v>
      </c>
      <c r="F2378" s="1">
        <v>3</v>
      </c>
    </row>
    <row r="2379" spans="1:6" ht="15" thickBot="1" x14ac:dyDescent="0.3">
      <c r="A2379" s="2" t="s">
        <v>4</v>
      </c>
      <c r="B2379" s="2" t="s">
        <v>5</v>
      </c>
      <c r="C2379" s="2" t="s">
        <v>1280</v>
      </c>
      <c r="D2379" s="2" t="s">
        <v>1281</v>
      </c>
      <c r="E2379" s="4">
        <v>51529</v>
      </c>
      <c r="F2379" s="1">
        <v>3</v>
      </c>
    </row>
    <row r="2380" spans="1:6" ht="15" thickBot="1" x14ac:dyDescent="0.3">
      <c r="A2380" s="2" t="s">
        <v>4</v>
      </c>
      <c r="B2380" s="2" t="s">
        <v>5</v>
      </c>
      <c r="C2380" s="2" t="s">
        <v>1282</v>
      </c>
      <c r="D2380" s="2" t="s">
        <v>1283</v>
      </c>
      <c r="E2380" s="4">
        <v>26159</v>
      </c>
      <c r="F2380" s="1">
        <v>3</v>
      </c>
    </row>
    <row r="2381" spans="1:6" ht="15" thickBot="1" x14ac:dyDescent="0.3">
      <c r="A2381" s="2" t="s">
        <v>4</v>
      </c>
      <c r="B2381" s="2" t="s">
        <v>5</v>
      </c>
      <c r="C2381" s="2" t="s">
        <v>1284</v>
      </c>
      <c r="D2381" s="2" t="s">
        <v>1285</v>
      </c>
      <c r="E2381" s="4">
        <v>25502</v>
      </c>
      <c r="F2381" s="1">
        <v>3</v>
      </c>
    </row>
    <row r="2382" spans="1:6" ht="15" thickBot="1" x14ac:dyDescent="0.3">
      <c r="A2382" s="2" t="s">
        <v>4</v>
      </c>
      <c r="B2382" s="2" t="s">
        <v>5</v>
      </c>
      <c r="C2382" s="2" t="s">
        <v>1286</v>
      </c>
      <c r="D2382" s="2" t="s">
        <v>1287</v>
      </c>
      <c r="E2382" s="4">
        <v>136667</v>
      </c>
      <c r="F2382" s="1">
        <v>3</v>
      </c>
    </row>
    <row r="2383" spans="1:6" ht="15" thickBot="1" x14ac:dyDescent="0.3">
      <c r="A2383" s="2" t="s">
        <v>4</v>
      </c>
      <c r="B2383" s="2" t="s">
        <v>5</v>
      </c>
      <c r="C2383" s="2" t="s">
        <v>1288</v>
      </c>
      <c r="D2383" s="2" t="s">
        <v>1289</v>
      </c>
      <c r="E2383" s="4">
        <v>129778</v>
      </c>
      <c r="F2383" s="1">
        <v>3</v>
      </c>
    </row>
    <row r="2384" spans="1:6" ht="15" thickBot="1" x14ac:dyDescent="0.3">
      <c r="A2384" s="2" t="s">
        <v>4</v>
      </c>
      <c r="B2384" s="2" t="s">
        <v>5</v>
      </c>
      <c r="C2384" s="2" t="s">
        <v>1290</v>
      </c>
      <c r="D2384" s="2" t="s">
        <v>1291</v>
      </c>
      <c r="E2384" s="4">
        <v>30696</v>
      </c>
      <c r="F2384" s="1">
        <v>3</v>
      </c>
    </row>
    <row r="2385" spans="1:6" ht="15" thickBot="1" x14ac:dyDescent="0.3">
      <c r="A2385" s="2" t="s">
        <v>4</v>
      </c>
      <c r="B2385" s="2" t="s">
        <v>5</v>
      </c>
      <c r="C2385" s="2" t="s">
        <v>1292</v>
      </c>
      <c r="D2385" s="2" t="s">
        <v>1293</v>
      </c>
      <c r="E2385" s="4">
        <v>43019</v>
      </c>
      <c r="F2385" s="1">
        <v>3</v>
      </c>
    </row>
    <row r="2386" spans="1:6" ht="15" thickBot="1" x14ac:dyDescent="0.3">
      <c r="A2386" s="2" t="s">
        <v>4</v>
      </c>
      <c r="B2386" s="2" t="s">
        <v>5</v>
      </c>
      <c r="C2386" s="2" t="s">
        <v>1294</v>
      </c>
      <c r="D2386" s="2" t="s">
        <v>1295</v>
      </c>
      <c r="E2386" s="4">
        <v>367288.5</v>
      </c>
      <c r="F2386" s="1">
        <v>3</v>
      </c>
    </row>
    <row r="2387" spans="1:6" ht="15" thickBot="1" x14ac:dyDescent="0.3">
      <c r="A2387" s="2" t="s">
        <v>4</v>
      </c>
      <c r="B2387" s="2" t="s">
        <v>5</v>
      </c>
      <c r="C2387" s="2" t="s">
        <v>1296</v>
      </c>
      <c r="D2387" s="2" t="s">
        <v>1297</v>
      </c>
      <c r="E2387" s="4">
        <v>88383.74</v>
      </c>
      <c r="F2387" s="1">
        <v>3</v>
      </c>
    </row>
    <row r="2388" spans="1:6" ht="15" thickBot="1" x14ac:dyDescent="0.3">
      <c r="A2388" s="2" t="s">
        <v>4</v>
      </c>
      <c r="B2388" s="2" t="s">
        <v>5</v>
      </c>
      <c r="C2388" s="2" t="s">
        <v>1298</v>
      </c>
      <c r="D2388" s="2" t="s">
        <v>1299</v>
      </c>
      <c r="E2388" s="4">
        <v>501046.71</v>
      </c>
      <c r="F2388" s="1">
        <v>3</v>
      </c>
    </row>
    <row r="2389" spans="1:6" ht="15" thickBot="1" x14ac:dyDescent="0.3">
      <c r="A2389" s="2" t="s">
        <v>4</v>
      </c>
      <c r="B2389" s="2" t="s">
        <v>5</v>
      </c>
      <c r="C2389" s="2" t="s">
        <v>1300</v>
      </c>
      <c r="D2389" s="2" t="s">
        <v>1301</v>
      </c>
      <c r="E2389" s="4">
        <v>169211.59</v>
      </c>
      <c r="F2389" s="1">
        <v>3</v>
      </c>
    </row>
    <row r="2390" spans="1:6" ht="15" thickBot="1" x14ac:dyDescent="0.3">
      <c r="A2390" s="2" t="s">
        <v>4</v>
      </c>
      <c r="B2390" s="2" t="s">
        <v>5</v>
      </c>
      <c r="C2390" s="2" t="s">
        <v>1302</v>
      </c>
      <c r="D2390" s="2" t="s">
        <v>1303</v>
      </c>
      <c r="E2390" s="4">
        <v>237145.73</v>
      </c>
      <c r="F2390" s="1">
        <v>3</v>
      </c>
    </row>
    <row r="2391" spans="1:6" ht="15" thickBot="1" x14ac:dyDescent="0.3">
      <c r="A2391" s="2" t="s">
        <v>4</v>
      </c>
      <c r="B2391" s="2" t="s">
        <v>5</v>
      </c>
      <c r="C2391" s="2" t="s">
        <v>1304</v>
      </c>
      <c r="D2391" s="2" t="s">
        <v>1305</v>
      </c>
      <c r="E2391" s="4">
        <v>790844.3</v>
      </c>
      <c r="F2391" s="1">
        <v>3</v>
      </c>
    </row>
    <row r="2392" spans="1:6" ht="15" thickBot="1" x14ac:dyDescent="0.3">
      <c r="A2392" s="2" t="s">
        <v>4</v>
      </c>
      <c r="B2392" s="2" t="s">
        <v>5</v>
      </c>
      <c r="C2392" s="2" t="s">
        <v>1306</v>
      </c>
      <c r="D2392" s="2" t="s">
        <v>1307</v>
      </c>
      <c r="E2392" s="4">
        <v>275975.69</v>
      </c>
      <c r="F2392" s="1">
        <v>3</v>
      </c>
    </row>
    <row r="2393" spans="1:6" ht="15" thickBot="1" x14ac:dyDescent="0.3">
      <c r="A2393" s="2" t="s">
        <v>4</v>
      </c>
      <c r="B2393" s="2" t="s">
        <v>5</v>
      </c>
      <c r="C2393" s="2" t="s">
        <v>1308</v>
      </c>
      <c r="D2393" s="2" t="s">
        <v>1309</v>
      </c>
      <c r="E2393" s="4">
        <v>990245.99</v>
      </c>
      <c r="F2393" s="1">
        <v>3</v>
      </c>
    </row>
    <row r="2394" spans="1:6" ht="15" thickBot="1" x14ac:dyDescent="0.3">
      <c r="A2394" s="2" t="s">
        <v>4</v>
      </c>
      <c r="B2394" s="2" t="s">
        <v>5</v>
      </c>
      <c r="C2394" s="2" t="s">
        <v>1310</v>
      </c>
      <c r="D2394" s="2" t="s">
        <v>1311</v>
      </c>
      <c r="E2394" s="4">
        <v>410019.89</v>
      </c>
      <c r="F2394" s="1">
        <v>3</v>
      </c>
    </row>
    <row r="2395" spans="1:6" ht="15" thickBot="1" x14ac:dyDescent="0.3">
      <c r="A2395" s="2" t="s">
        <v>4</v>
      </c>
      <c r="B2395" s="2" t="s">
        <v>5</v>
      </c>
      <c r="C2395" s="2" t="s">
        <v>1312</v>
      </c>
      <c r="D2395" s="2" t="s">
        <v>1313</v>
      </c>
      <c r="E2395" s="4">
        <v>2274042.64</v>
      </c>
      <c r="F2395" s="1">
        <v>3</v>
      </c>
    </row>
    <row r="2396" spans="1:6" ht="15" thickBot="1" x14ac:dyDescent="0.3">
      <c r="A2396" s="2" t="s">
        <v>4</v>
      </c>
      <c r="B2396" s="2" t="s">
        <v>5</v>
      </c>
      <c r="C2396" s="2" t="s">
        <v>1314</v>
      </c>
      <c r="D2396" s="2" t="s">
        <v>1315</v>
      </c>
      <c r="E2396" s="4">
        <v>1410393.23</v>
      </c>
      <c r="F2396" s="1">
        <v>3</v>
      </c>
    </row>
    <row r="2397" spans="1:6" ht="15" thickBot="1" x14ac:dyDescent="0.3">
      <c r="A2397" s="2" t="s">
        <v>4</v>
      </c>
      <c r="B2397" s="2" t="s">
        <v>5</v>
      </c>
      <c r="C2397" s="2" t="s">
        <v>1316</v>
      </c>
      <c r="D2397" s="2" t="s">
        <v>1317</v>
      </c>
      <c r="E2397" s="4">
        <v>-10000000</v>
      </c>
      <c r="F2397" s="1">
        <v>3</v>
      </c>
    </row>
    <row r="2398" spans="1:6" ht="15" thickBot="1" x14ac:dyDescent="0.3">
      <c r="A2398" s="2" t="s">
        <v>4</v>
      </c>
      <c r="B2398" s="2" t="s">
        <v>5</v>
      </c>
      <c r="C2398" s="2" t="s">
        <v>1318</v>
      </c>
      <c r="D2398" s="2" t="s">
        <v>1319</v>
      </c>
      <c r="E2398" s="4">
        <v>-20000000</v>
      </c>
      <c r="F2398" s="1">
        <v>3</v>
      </c>
    </row>
    <row r="2399" spans="1:6" ht="15" thickBot="1" x14ac:dyDescent="0.3">
      <c r="A2399" s="2" t="s">
        <v>4</v>
      </c>
      <c r="B2399" s="2" t="s">
        <v>5</v>
      </c>
      <c r="C2399" s="2" t="s">
        <v>1320</v>
      </c>
      <c r="D2399" s="2" t="s">
        <v>1321</v>
      </c>
      <c r="E2399" s="4">
        <v>-20000000</v>
      </c>
      <c r="F2399" s="1">
        <v>3</v>
      </c>
    </row>
    <row r="2400" spans="1:6" ht="15" thickBot="1" x14ac:dyDescent="0.3">
      <c r="A2400" s="2" t="s">
        <v>4</v>
      </c>
      <c r="B2400" s="2" t="s">
        <v>5</v>
      </c>
      <c r="C2400" s="2" t="s">
        <v>1322</v>
      </c>
      <c r="D2400" s="2" t="s">
        <v>1323</v>
      </c>
      <c r="E2400" s="4">
        <v>-19700000</v>
      </c>
      <c r="F2400" s="1">
        <v>3</v>
      </c>
    </row>
    <row r="2401" spans="1:6" ht="15" thickBot="1" x14ac:dyDescent="0.3">
      <c r="A2401" s="2" t="s">
        <v>4</v>
      </c>
      <c r="B2401" s="2" t="s">
        <v>5</v>
      </c>
      <c r="C2401" s="2" t="s">
        <v>1324</v>
      </c>
      <c r="D2401" s="2" t="s">
        <v>1325</v>
      </c>
      <c r="E2401" s="4">
        <v>-10000000</v>
      </c>
      <c r="F2401" s="1">
        <v>3</v>
      </c>
    </row>
    <row r="2402" spans="1:6" ht="15" thickBot="1" x14ac:dyDescent="0.3">
      <c r="A2402" s="2" t="s">
        <v>4</v>
      </c>
      <c r="B2402" s="2" t="s">
        <v>5</v>
      </c>
      <c r="C2402" s="2" t="s">
        <v>1326</v>
      </c>
      <c r="D2402" s="2" t="s">
        <v>1327</v>
      </c>
      <c r="E2402" s="4">
        <v>-20000000</v>
      </c>
      <c r="F2402" s="1">
        <v>3</v>
      </c>
    </row>
    <row r="2403" spans="1:6" ht="15" thickBot="1" x14ac:dyDescent="0.3">
      <c r="A2403" s="2" t="s">
        <v>4</v>
      </c>
      <c r="B2403" s="2" t="s">
        <v>5</v>
      </c>
      <c r="C2403" s="2" t="s">
        <v>1328</v>
      </c>
      <c r="D2403" s="2" t="s">
        <v>1329</v>
      </c>
      <c r="E2403" s="4">
        <v>-10000000</v>
      </c>
      <c r="F2403" s="1">
        <v>3</v>
      </c>
    </row>
    <row r="2404" spans="1:6" ht="15" thickBot="1" x14ac:dyDescent="0.3">
      <c r="A2404" s="2" t="s">
        <v>4</v>
      </c>
      <c r="B2404" s="2" t="s">
        <v>5</v>
      </c>
      <c r="C2404" s="2" t="s">
        <v>1330</v>
      </c>
      <c r="D2404" s="2" t="s">
        <v>1331</v>
      </c>
      <c r="E2404" s="4">
        <v>-20000000</v>
      </c>
      <c r="F2404" s="1">
        <v>3</v>
      </c>
    </row>
    <row r="2405" spans="1:6" ht="15" thickBot="1" x14ac:dyDescent="0.3">
      <c r="A2405" s="2" t="s">
        <v>4</v>
      </c>
      <c r="B2405" s="2" t="s">
        <v>5</v>
      </c>
      <c r="C2405" s="2" t="s">
        <v>1332</v>
      </c>
      <c r="D2405" s="2" t="s">
        <v>1333</v>
      </c>
      <c r="E2405" s="4">
        <v>-30000000</v>
      </c>
      <c r="F2405" s="1">
        <v>3</v>
      </c>
    </row>
    <row r="2406" spans="1:6" ht="15" thickBot="1" x14ac:dyDescent="0.3">
      <c r="A2406" s="2" t="s">
        <v>4</v>
      </c>
      <c r="B2406" s="2" t="s">
        <v>5</v>
      </c>
      <c r="C2406" s="2" t="s">
        <v>1334</v>
      </c>
      <c r="D2406" s="2" t="s">
        <v>1335</v>
      </c>
      <c r="E2406" s="4">
        <v>-40000000</v>
      </c>
      <c r="F2406" s="1">
        <v>3</v>
      </c>
    </row>
    <row r="2407" spans="1:6" ht="15" thickBot="1" x14ac:dyDescent="0.3">
      <c r="A2407" s="2" t="s">
        <v>4</v>
      </c>
      <c r="B2407" s="2" t="s">
        <v>5</v>
      </c>
      <c r="C2407" s="2" t="s">
        <v>1336</v>
      </c>
      <c r="D2407" s="2" t="s">
        <v>1337</v>
      </c>
      <c r="E2407" s="4">
        <v>-40000000</v>
      </c>
      <c r="F2407" s="1">
        <v>3</v>
      </c>
    </row>
    <row r="2408" spans="1:6" ht="15" thickBot="1" x14ac:dyDescent="0.3">
      <c r="A2408" s="2" t="s">
        <v>4</v>
      </c>
      <c r="B2408" s="2" t="s">
        <v>5</v>
      </c>
      <c r="C2408" s="2" t="s">
        <v>1338</v>
      </c>
      <c r="D2408" s="2" t="s">
        <v>1339</v>
      </c>
      <c r="E2408" s="4">
        <v>-10000000</v>
      </c>
      <c r="F2408" s="1">
        <v>3</v>
      </c>
    </row>
    <row r="2409" spans="1:6" ht="15" thickBot="1" x14ac:dyDescent="0.3">
      <c r="A2409" s="2" t="s">
        <v>4</v>
      </c>
      <c r="B2409" s="2" t="s">
        <v>5</v>
      </c>
      <c r="C2409" s="2" t="s">
        <v>1340</v>
      </c>
      <c r="D2409" s="2" t="s">
        <v>1341</v>
      </c>
      <c r="E2409" s="4">
        <v>-50000000</v>
      </c>
      <c r="F2409" s="1">
        <v>3</v>
      </c>
    </row>
    <row r="2410" spans="1:6" ht="15" thickBot="1" x14ac:dyDescent="0.3">
      <c r="A2410" s="2" t="s">
        <v>4</v>
      </c>
      <c r="B2410" s="2" t="s">
        <v>5</v>
      </c>
      <c r="C2410" s="2" t="s">
        <v>1342</v>
      </c>
      <c r="D2410" s="2" t="s">
        <v>1343</v>
      </c>
      <c r="E2410" s="4">
        <v>-50000000</v>
      </c>
      <c r="F2410" s="1">
        <v>3</v>
      </c>
    </row>
    <row r="2411" spans="1:6" ht="15" thickBot="1" x14ac:dyDescent="0.3">
      <c r="A2411" s="2" t="s">
        <v>4</v>
      </c>
      <c r="B2411" s="2" t="s">
        <v>5</v>
      </c>
      <c r="C2411" s="2" t="s">
        <v>1344</v>
      </c>
      <c r="D2411" s="2" t="s">
        <v>1345</v>
      </c>
      <c r="E2411" s="4">
        <v>-35000000</v>
      </c>
      <c r="F2411" s="1">
        <v>3</v>
      </c>
    </row>
    <row r="2412" spans="1:6" ht="15" thickBot="1" x14ac:dyDescent="0.3">
      <c r="A2412" s="2" t="s">
        <v>4</v>
      </c>
      <c r="B2412" s="2" t="s">
        <v>5</v>
      </c>
      <c r="C2412" s="2" t="s">
        <v>1346</v>
      </c>
      <c r="D2412" s="2" t="s">
        <v>1347</v>
      </c>
      <c r="E2412" s="4">
        <v>-40000000</v>
      </c>
      <c r="F2412" s="1">
        <v>3</v>
      </c>
    </row>
    <row r="2413" spans="1:6" ht="15" thickBot="1" x14ac:dyDescent="0.3">
      <c r="A2413" s="2" t="s">
        <v>4</v>
      </c>
      <c r="B2413" s="2" t="s">
        <v>5</v>
      </c>
      <c r="C2413" s="2" t="s">
        <v>1348</v>
      </c>
      <c r="D2413" s="2" t="s">
        <v>1349</v>
      </c>
      <c r="E2413" s="4">
        <v>-25000000</v>
      </c>
      <c r="F2413" s="1">
        <v>3</v>
      </c>
    </row>
    <row r="2414" spans="1:6" ht="15" thickBot="1" x14ac:dyDescent="0.3">
      <c r="A2414" s="2" t="s">
        <v>4</v>
      </c>
      <c r="B2414" s="2" t="s">
        <v>5</v>
      </c>
      <c r="C2414" s="2" t="s">
        <v>1350</v>
      </c>
      <c r="D2414" s="2" t="s">
        <v>1351</v>
      </c>
      <c r="E2414" s="4">
        <v>-75000000</v>
      </c>
      <c r="F2414" s="1">
        <v>3</v>
      </c>
    </row>
    <row r="2415" spans="1:6" ht="15" thickBot="1" x14ac:dyDescent="0.3">
      <c r="A2415" s="2" t="s">
        <v>4</v>
      </c>
      <c r="B2415" s="2" t="s">
        <v>5</v>
      </c>
      <c r="C2415" s="2" t="s">
        <v>1352</v>
      </c>
      <c r="D2415" s="2" t="s">
        <v>1353</v>
      </c>
      <c r="E2415" s="4">
        <v>-50000000</v>
      </c>
      <c r="F2415" s="1">
        <v>3</v>
      </c>
    </row>
    <row r="2416" spans="1:6" ht="15" thickBot="1" x14ac:dyDescent="0.3">
      <c r="A2416" s="2" t="s">
        <v>4</v>
      </c>
      <c r="B2416" s="2" t="s">
        <v>5</v>
      </c>
      <c r="C2416" s="2" t="s">
        <v>1354</v>
      </c>
      <c r="D2416" s="2" t="s">
        <v>1355</v>
      </c>
      <c r="E2416" s="4">
        <v>-90000000</v>
      </c>
      <c r="F2416" s="1">
        <v>3</v>
      </c>
    </row>
    <row r="2417" spans="1:6" ht="15" thickBot="1" x14ac:dyDescent="0.3">
      <c r="A2417" s="2" t="s">
        <v>4</v>
      </c>
      <c r="B2417" s="2" t="s">
        <v>5</v>
      </c>
      <c r="C2417" s="2" t="s">
        <v>1356</v>
      </c>
      <c r="D2417" s="2" t="s">
        <v>1357</v>
      </c>
      <c r="E2417" s="4">
        <v>-50000000</v>
      </c>
      <c r="F2417" s="1">
        <v>3</v>
      </c>
    </row>
    <row r="2418" spans="1:6" ht="15" thickBot="1" x14ac:dyDescent="0.3">
      <c r="A2418" s="2" t="s">
        <v>4</v>
      </c>
      <c r="B2418" s="2" t="s">
        <v>5</v>
      </c>
      <c r="C2418" s="2" t="s">
        <v>1358</v>
      </c>
      <c r="D2418" s="2" t="s">
        <v>1359</v>
      </c>
      <c r="E2418" s="4">
        <v>-150000000</v>
      </c>
      <c r="F2418" s="1">
        <v>3</v>
      </c>
    </row>
    <row r="2419" spans="1:6" ht="15" thickBot="1" x14ac:dyDescent="0.3">
      <c r="A2419" s="2" t="s">
        <v>4</v>
      </c>
      <c r="B2419" s="2" t="s">
        <v>5</v>
      </c>
      <c r="C2419" s="2" t="s">
        <v>1360</v>
      </c>
      <c r="D2419" s="2" t="s">
        <v>1361</v>
      </c>
      <c r="E2419" s="4">
        <v>-130000000</v>
      </c>
      <c r="F2419" s="1">
        <v>3</v>
      </c>
    </row>
    <row r="2420" spans="1:6" ht="15" thickBot="1" x14ac:dyDescent="0.3">
      <c r="A2420" s="2" t="s">
        <v>4</v>
      </c>
      <c r="B2420" s="2" t="s">
        <v>5</v>
      </c>
      <c r="C2420" s="2" t="s">
        <v>1362</v>
      </c>
      <c r="D2420" s="2" t="s">
        <v>1363</v>
      </c>
      <c r="E2420" s="4">
        <v>0</v>
      </c>
      <c r="F2420" s="1">
        <v>3</v>
      </c>
    </row>
    <row r="2421" spans="1:6" ht="15" thickBot="1" x14ac:dyDescent="0.3">
      <c r="A2421" s="2" t="s">
        <v>4</v>
      </c>
      <c r="B2421" s="2" t="s">
        <v>5</v>
      </c>
      <c r="C2421" s="2" t="s">
        <v>1364</v>
      </c>
      <c r="D2421" s="2" t="s">
        <v>1365</v>
      </c>
      <c r="E2421" s="4">
        <v>48567700</v>
      </c>
      <c r="F2421" s="1">
        <v>3</v>
      </c>
    </row>
    <row r="2422" spans="1:6" ht="15" thickBot="1" x14ac:dyDescent="0.3">
      <c r="A2422" s="2" t="s">
        <v>4</v>
      </c>
      <c r="B2422" s="2" t="s">
        <v>5</v>
      </c>
      <c r="C2422" s="2" t="s">
        <v>1366</v>
      </c>
      <c r="D2422" s="2" t="s">
        <v>1367</v>
      </c>
      <c r="E2422" s="4">
        <v>-1099666.1399999999</v>
      </c>
      <c r="F2422" s="1">
        <v>3</v>
      </c>
    </row>
    <row r="2423" spans="1:6" ht="15" thickBot="1" x14ac:dyDescent="0.3">
      <c r="A2423" s="2" t="s">
        <v>4</v>
      </c>
      <c r="B2423" s="2" t="s">
        <v>5</v>
      </c>
      <c r="C2423" s="2" t="s">
        <v>1368</v>
      </c>
      <c r="D2423" s="2" t="s">
        <v>1367</v>
      </c>
      <c r="E2423" s="4">
        <v>-9896614.2400000002</v>
      </c>
      <c r="F2423" s="1">
        <v>3</v>
      </c>
    </row>
    <row r="2424" spans="1:6" ht="15" thickBot="1" x14ac:dyDescent="0.3">
      <c r="A2424" s="2" t="s">
        <v>4</v>
      </c>
      <c r="B2424" s="2" t="s">
        <v>5</v>
      </c>
      <c r="C2424" s="2" t="s">
        <v>1369</v>
      </c>
      <c r="D2424" s="2" t="s">
        <v>1370</v>
      </c>
      <c r="E2424" s="4">
        <v>-1</v>
      </c>
      <c r="F2424" s="1">
        <v>3</v>
      </c>
    </row>
    <row r="2425" spans="1:6" ht="15" thickBot="1" x14ac:dyDescent="0.3">
      <c r="A2425" s="2" t="s">
        <v>4</v>
      </c>
      <c r="B2425" s="2" t="s">
        <v>5</v>
      </c>
      <c r="C2425" s="2" t="s">
        <v>1371</v>
      </c>
      <c r="D2425" s="2" t="s">
        <v>1372</v>
      </c>
      <c r="E2425" s="4">
        <v>-746182.37</v>
      </c>
      <c r="F2425" s="1">
        <v>3</v>
      </c>
    </row>
    <row r="2426" spans="1:6" ht="15" thickBot="1" x14ac:dyDescent="0.3">
      <c r="A2426" s="2" t="s">
        <v>4</v>
      </c>
      <c r="B2426" s="2" t="s">
        <v>5</v>
      </c>
      <c r="C2426" s="2" t="s">
        <v>1373</v>
      </c>
      <c r="D2426" s="2" t="s">
        <v>1374</v>
      </c>
      <c r="E2426" s="4">
        <v>-264525.27</v>
      </c>
      <c r="F2426" s="1">
        <v>3</v>
      </c>
    </row>
    <row r="2427" spans="1:6" ht="15" thickBot="1" x14ac:dyDescent="0.3">
      <c r="A2427" s="2" t="s">
        <v>4</v>
      </c>
      <c r="B2427" s="2" t="s">
        <v>5</v>
      </c>
      <c r="C2427" s="2" t="s">
        <v>1375</v>
      </c>
      <c r="D2427" s="2" t="s">
        <v>1376</v>
      </c>
      <c r="E2427" s="4">
        <v>-9938243.6199999992</v>
      </c>
      <c r="F2427" s="1">
        <v>3</v>
      </c>
    </row>
    <row r="2428" spans="1:6" ht="15" thickBot="1" x14ac:dyDescent="0.3">
      <c r="A2428" s="2" t="s">
        <v>4</v>
      </c>
      <c r="B2428" s="2" t="s">
        <v>5</v>
      </c>
      <c r="C2428" s="2" t="s">
        <v>1377</v>
      </c>
      <c r="D2428" s="2" t="s">
        <v>1376</v>
      </c>
      <c r="E2428" s="4">
        <v>-3523159.57</v>
      </c>
      <c r="F2428" s="1">
        <v>3</v>
      </c>
    </row>
    <row r="2429" spans="1:6" ht="15" thickBot="1" x14ac:dyDescent="0.3">
      <c r="A2429" s="2" t="s">
        <v>4</v>
      </c>
      <c r="B2429" s="2" t="s">
        <v>5</v>
      </c>
      <c r="C2429" s="2" t="s">
        <v>1378</v>
      </c>
      <c r="D2429" s="2" t="s">
        <v>1379</v>
      </c>
      <c r="E2429" s="4">
        <v>-339045.66</v>
      </c>
      <c r="F2429" s="1">
        <v>3</v>
      </c>
    </row>
    <row r="2430" spans="1:6" ht="15" thickBot="1" x14ac:dyDescent="0.3">
      <c r="A2430" s="2" t="s">
        <v>4</v>
      </c>
      <c r="B2430" s="2" t="s">
        <v>5</v>
      </c>
      <c r="C2430" s="2" t="s">
        <v>1380</v>
      </c>
      <c r="D2430" s="2" t="s">
        <v>1379</v>
      </c>
      <c r="E2430" s="4">
        <v>-115377.55</v>
      </c>
      <c r="F2430" s="1">
        <v>3</v>
      </c>
    </row>
    <row r="2431" spans="1:6" ht="15" thickBot="1" x14ac:dyDescent="0.3">
      <c r="A2431" s="2" t="s">
        <v>4</v>
      </c>
      <c r="B2431" s="2" t="s">
        <v>5</v>
      </c>
      <c r="C2431" s="2" t="s">
        <v>1381</v>
      </c>
      <c r="D2431" s="2" t="s">
        <v>1382</v>
      </c>
      <c r="E2431" s="4">
        <v>-11105847</v>
      </c>
      <c r="F2431" s="1">
        <v>3</v>
      </c>
    </row>
    <row r="2432" spans="1:6" ht="15" thickBot="1" x14ac:dyDescent="0.3">
      <c r="A2432" s="2" t="s">
        <v>4</v>
      </c>
      <c r="B2432" s="2" t="s">
        <v>5</v>
      </c>
      <c r="C2432" s="2" t="s">
        <v>1383</v>
      </c>
      <c r="D2432" s="2" t="s">
        <v>1384</v>
      </c>
      <c r="E2432" s="4">
        <v>-3937082</v>
      </c>
      <c r="F2432" s="1">
        <v>3</v>
      </c>
    </row>
    <row r="2433" spans="1:6" ht="15" thickBot="1" x14ac:dyDescent="0.3">
      <c r="A2433" s="2" t="s">
        <v>4</v>
      </c>
      <c r="B2433" s="2" t="s">
        <v>5</v>
      </c>
      <c r="C2433" s="2" t="s">
        <v>1385</v>
      </c>
      <c r="D2433" s="2" t="s">
        <v>1386</v>
      </c>
      <c r="E2433" s="4">
        <v>-981981</v>
      </c>
      <c r="F2433" s="1">
        <v>3</v>
      </c>
    </row>
    <row r="2434" spans="1:6" ht="15" thickBot="1" x14ac:dyDescent="0.3">
      <c r="A2434" s="2" t="s">
        <v>4</v>
      </c>
      <c r="B2434" s="2" t="s">
        <v>5</v>
      </c>
      <c r="C2434" s="2" t="s">
        <v>1387</v>
      </c>
      <c r="D2434" s="2" t="s">
        <v>1384</v>
      </c>
      <c r="E2434" s="4">
        <v>-348117</v>
      </c>
      <c r="F2434" s="1">
        <v>3</v>
      </c>
    </row>
    <row r="2435" spans="1:6" ht="15" thickBot="1" x14ac:dyDescent="0.3">
      <c r="A2435" s="2" t="s">
        <v>4</v>
      </c>
      <c r="B2435" s="2" t="s">
        <v>5</v>
      </c>
      <c r="C2435" s="2" t="s">
        <v>1388</v>
      </c>
      <c r="D2435" s="2" t="s">
        <v>1389</v>
      </c>
      <c r="E2435" s="4">
        <v>-240735122.12</v>
      </c>
      <c r="F2435" s="1">
        <v>3</v>
      </c>
    </row>
    <row r="2436" spans="1:6" ht="15" thickBot="1" x14ac:dyDescent="0.3">
      <c r="A2436" s="2" t="s">
        <v>4</v>
      </c>
      <c r="B2436" s="2" t="s">
        <v>5</v>
      </c>
      <c r="C2436" s="2" t="s">
        <v>1390</v>
      </c>
      <c r="D2436" s="2" t="s">
        <v>1389</v>
      </c>
      <c r="E2436" s="4">
        <v>-84379961.579999998</v>
      </c>
      <c r="F2436" s="1">
        <v>3</v>
      </c>
    </row>
    <row r="2437" spans="1:6" ht="15" thickBot="1" x14ac:dyDescent="0.3">
      <c r="A2437" s="2" t="s">
        <v>4</v>
      </c>
      <c r="B2437" s="2" t="s">
        <v>5</v>
      </c>
      <c r="C2437" s="2" t="s">
        <v>1391</v>
      </c>
      <c r="D2437" s="2" t="s">
        <v>1392</v>
      </c>
      <c r="E2437" s="4">
        <v>-32023012.949999999</v>
      </c>
      <c r="F2437" s="1">
        <v>3</v>
      </c>
    </row>
    <row r="2438" spans="1:6" ht="15" thickBot="1" x14ac:dyDescent="0.3">
      <c r="A2438" s="2" t="s">
        <v>4</v>
      </c>
      <c r="B2438" s="2" t="s">
        <v>5</v>
      </c>
      <c r="C2438" s="2" t="s">
        <v>1393</v>
      </c>
      <c r="D2438" s="2" t="s">
        <v>1392</v>
      </c>
      <c r="E2438" s="4">
        <v>-11348190.300000001</v>
      </c>
      <c r="F2438" s="1">
        <v>3</v>
      </c>
    </row>
    <row r="2439" spans="1:6" ht="15" thickBot="1" x14ac:dyDescent="0.3">
      <c r="A2439" s="2" t="s">
        <v>4</v>
      </c>
      <c r="B2439" s="2" t="s">
        <v>5</v>
      </c>
      <c r="C2439" s="2" t="s">
        <v>1394</v>
      </c>
      <c r="D2439" s="2" t="s">
        <v>1395</v>
      </c>
      <c r="E2439" s="4">
        <v>-6244481.8200000003</v>
      </c>
      <c r="F2439" s="1">
        <v>3</v>
      </c>
    </row>
    <row r="2440" spans="1:6" ht="15" thickBot="1" x14ac:dyDescent="0.3">
      <c r="A2440" s="2" t="s">
        <v>4</v>
      </c>
      <c r="B2440" s="2" t="s">
        <v>5</v>
      </c>
      <c r="C2440" s="2" t="s">
        <v>1396</v>
      </c>
      <c r="D2440" s="2" t="s">
        <v>1395</v>
      </c>
      <c r="E2440" s="4">
        <v>-2208333.58</v>
      </c>
      <c r="F2440" s="1">
        <v>3</v>
      </c>
    </row>
    <row r="2441" spans="1:6" ht="15" thickBot="1" x14ac:dyDescent="0.3">
      <c r="A2441" s="2" t="s">
        <v>4</v>
      </c>
      <c r="B2441" s="2" t="s">
        <v>5</v>
      </c>
      <c r="C2441" s="2" t="s">
        <v>1397</v>
      </c>
      <c r="D2441" s="2" t="s">
        <v>1398</v>
      </c>
      <c r="E2441" s="4">
        <v>25147238.649999999</v>
      </c>
      <c r="F2441" s="1">
        <v>3</v>
      </c>
    </row>
    <row r="2442" spans="1:6" ht="15" thickBot="1" x14ac:dyDescent="0.3">
      <c r="A2442" s="2" t="s">
        <v>4</v>
      </c>
      <c r="B2442" s="2" t="s">
        <v>5</v>
      </c>
      <c r="C2442" s="2" t="s">
        <v>1399</v>
      </c>
      <c r="D2442" s="2" t="s">
        <v>1400</v>
      </c>
      <c r="E2442" s="4">
        <v>8914833.5299999993</v>
      </c>
      <c r="F2442" s="1">
        <v>3</v>
      </c>
    </row>
    <row r="2443" spans="1:6" ht="15" thickBot="1" x14ac:dyDescent="0.3">
      <c r="A2443" s="2" t="s">
        <v>4</v>
      </c>
      <c r="B2443" s="2" t="s">
        <v>5</v>
      </c>
      <c r="C2443" s="2" t="s">
        <v>1401</v>
      </c>
      <c r="D2443" s="2" t="s">
        <v>1402</v>
      </c>
      <c r="E2443" s="4">
        <v>55759</v>
      </c>
      <c r="F2443" s="1">
        <v>3</v>
      </c>
    </row>
    <row r="2444" spans="1:6" ht="15" thickBot="1" x14ac:dyDescent="0.3">
      <c r="A2444" s="2" t="s">
        <v>4</v>
      </c>
      <c r="B2444" s="2" t="s">
        <v>5</v>
      </c>
      <c r="C2444" s="2" t="s">
        <v>1403</v>
      </c>
      <c r="D2444" s="2" t="s">
        <v>1404</v>
      </c>
      <c r="E2444" s="4">
        <v>-21104848.579999998</v>
      </c>
      <c r="F2444" s="1">
        <v>3</v>
      </c>
    </row>
    <row r="2445" spans="1:6" ht="15" thickBot="1" x14ac:dyDescent="0.3">
      <c r="A2445" s="2" t="s">
        <v>4</v>
      </c>
      <c r="B2445" s="2" t="s">
        <v>5</v>
      </c>
      <c r="C2445" s="2" t="s">
        <v>1405</v>
      </c>
      <c r="D2445" s="2" t="s">
        <v>1406</v>
      </c>
      <c r="E2445" s="4">
        <v>-7481785.0700000003</v>
      </c>
      <c r="F2445" s="1">
        <v>3</v>
      </c>
    </row>
    <row r="2446" spans="1:6" ht="15" thickBot="1" x14ac:dyDescent="0.3">
      <c r="A2446" s="2" t="s">
        <v>4</v>
      </c>
      <c r="B2446" s="2" t="s">
        <v>5</v>
      </c>
      <c r="C2446" s="2" t="s">
        <v>1407</v>
      </c>
      <c r="D2446" s="2" t="s">
        <v>1408</v>
      </c>
      <c r="E2446" s="4">
        <v>-1072201.1000000001</v>
      </c>
      <c r="F2446" s="1">
        <v>3</v>
      </c>
    </row>
    <row r="2447" spans="1:6" ht="15" thickBot="1" x14ac:dyDescent="0.3">
      <c r="A2447" s="2" t="s">
        <v>4</v>
      </c>
      <c r="B2447" s="2" t="s">
        <v>5</v>
      </c>
      <c r="C2447" s="2" t="s">
        <v>1409</v>
      </c>
      <c r="D2447" s="2" t="s">
        <v>1410</v>
      </c>
      <c r="E2447" s="4">
        <v>-380100.35</v>
      </c>
      <c r="F2447" s="1">
        <v>3</v>
      </c>
    </row>
    <row r="2448" spans="1:6" ht="15" thickBot="1" x14ac:dyDescent="0.3">
      <c r="A2448" s="2" t="s">
        <v>4</v>
      </c>
      <c r="B2448" s="2" t="s">
        <v>5</v>
      </c>
      <c r="C2448" s="2" t="s">
        <v>1411</v>
      </c>
      <c r="D2448" s="2" t="s">
        <v>1412</v>
      </c>
      <c r="E2448" s="4">
        <v>-447303156.81</v>
      </c>
      <c r="F2448" s="1">
        <v>3</v>
      </c>
    </row>
    <row r="2449" spans="1:6" ht="15" thickBot="1" x14ac:dyDescent="0.3">
      <c r="A2449" s="2" t="s">
        <v>4</v>
      </c>
      <c r="B2449" s="2" t="s">
        <v>5</v>
      </c>
      <c r="C2449" s="2" t="s">
        <v>1413</v>
      </c>
      <c r="D2449" s="2" t="s">
        <v>1414</v>
      </c>
      <c r="E2449" s="4">
        <v>-2057407.69</v>
      </c>
      <c r="F2449" s="1">
        <v>3</v>
      </c>
    </row>
    <row r="2450" spans="1:6" ht="15" thickBot="1" x14ac:dyDescent="0.3">
      <c r="A2450" s="2" t="s">
        <v>4</v>
      </c>
      <c r="B2450" s="2" t="s">
        <v>5</v>
      </c>
      <c r="C2450" s="2" t="s">
        <v>1415</v>
      </c>
      <c r="D2450" s="2" t="s">
        <v>1416</v>
      </c>
      <c r="E2450" s="4">
        <v>-1612044.81</v>
      </c>
      <c r="F2450" s="1">
        <v>3</v>
      </c>
    </row>
    <row r="2451" spans="1:6" ht="15" thickBot="1" x14ac:dyDescent="0.3">
      <c r="A2451" s="2" t="s">
        <v>4</v>
      </c>
      <c r="B2451" s="2" t="s">
        <v>5</v>
      </c>
      <c r="C2451" s="2" t="s">
        <v>1417</v>
      </c>
      <c r="D2451" s="2" t="s">
        <v>1418</v>
      </c>
      <c r="E2451" s="4">
        <v>-6809490</v>
      </c>
      <c r="F2451" s="1">
        <v>3</v>
      </c>
    </row>
    <row r="2452" spans="1:6" ht="15" thickBot="1" x14ac:dyDescent="0.3">
      <c r="A2452" s="2" t="s">
        <v>4</v>
      </c>
      <c r="B2452" s="2" t="s">
        <v>5</v>
      </c>
      <c r="C2452" s="2" t="s">
        <v>1607</v>
      </c>
      <c r="D2452" s="2" t="s">
        <v>1418</v>
      </c>
      <c r="E2452" s="4">
        <v>-145181</v>
      </c>
      <c r="F2452" s="1">
        <v>3</v>
      </c>
    </row>
    <row r="2453" spans="1:6" ht="15" thickBot="1" x14ac:dyDescent="0.3">
      <c r="A2453" s="2" t="s">
        <v>4</v>
      </c>
      <c r="B2453" s="2" t="s">
        <v>5</v>
      </c>
      <c r="C2453" s="2" t="s">
        <v>1419</v>
      </c>
      <c r="D2453" s="2" t="s">
        <v>1420</v>
      </c>
      <c r="E2453" s="4">
        <v>0</v>
      </c>
      <c r="F2453" s="1">
        <v>3</v>
      </c>
    </row>
    <row r="2454" spans="1:6" ht="15" thickBot="1" x14ac:dyDescent="0.3">
      <c r="A2454" s="2" t="s">
        <v>4</v>
      </c>
      <c r="B2454" s="2" t="s">
        <v>5</v>
      </c>
      <c r="C2454" s="2" t="s">
        <v>1421</v>
      </c>
      <c r="D2454" s="2" t="s">
        <v>1422</v>
      </c>
      <c r="E2454" s="4">
        <v>-1650588.99</v>
      </c>
      <c r="F2454" s="1">
        <v>3</v>
      </c>
    </row>
    <row r="2455" spans="1:6" ht="15" thickBot="1" x14ac:dyDescent="0.3">
      <c r="A2455" s="2" t="s">
        <v>4</v>
      </c>
      <c r="B2455" s="2" t="s">
        <v>5</v>
      </c>
      <c r="C2455" s="2" t="s">
        <v>1423</v>
      </c>
      <c r="D2455" s="2" t="s">
        <v>1424</v>
      </c>
      <c r="E2455" s="4">
        <v>-2062665</v>
      </c>
      <c r="F2455" s="1">
        <v>3</v>
      </c>
    </row>
    <row r="2456" spans="1:6" ht="15" thickBot="1" x14ac:dyDescent="0.3">
      <c r="A2456" s="2" t="s">
        <v>4</v>
      </c>
      <c r="B2456" s="2" t="s">
        <v>5</v>
      </c>
      <c r="C2456" s="2" t="s">
        <v>1425</v>
      </c>
      <c r="D2456" s="2" t="s">
        <v>1426</v>
      </c>
      <c r="E2456" s="4">
        <v>-2392737.4500000002</v>
      </c>
      <c r="F2456" s="1">
        <v>3</v>
      </c>
    </row>
    <row r="2457" spans="1:6" ht="15" thickBot="1" x14ac:dyDescent="0.3">
      <c r="A2457" s="2" t="s">
        <v>4</v>
      </c>
      <c r="B2457" s="2" t="s">
        <v>5</v>
      </c>
      <c r="C2457" s="2" t="s">
        <v>1427</v>
      </c>
      <c r="D2457" s="2" t="s">
        <v>1428</v>
      </c>
      <c r="E2457" s="4">
        <v>-721405.35</v>
      </c>
      <c r="F2457" s="1">
        <v>3</v>
      </c>
    </row>
    <row r="2458" spans="1:6" ht="15" thickBot="1" x14ac:dyDescent="0.3">
      <c r="A2458" s="2" t="s">
        <v>4</v>
      </c>
      <c r="B2458" s="2" t="s">
        <v>5</v>
      </c>
      <c r="C2458" s="2" t="s">
        <v>1429</v>
      </c>
      <c r="D2458" s="2" t="s">
        <v>1430</v>
      </c>
      <c r="E2458" s="4">
        <v>-119077</v>
      </c>
      <c r="F2458" s="1">
        <v>3</v>
      </c>
    </row>
    <row r="2459" spans="1:6" ht="15" thickBot="1" x14ac:dyDescent="0.3">
      <c r="A2459" s="2" t="s">
        <v>4</v>
      </c>
      <c r="B2459" s="2" t="s">
        <v>5</v>
      </c>
      <c r="C2459" s="2" t="s">
        <v>1431</v>
      </c>
      <c r="D2459" s="2" t="s">
        <v>1432</v>
      </c>
      <c r="E2459" s="4">
        <v>-77195.33</v>
      </c>
      <c r="F2459" s="1">
        <v>3</v>
      </c>
    </row>
    <row r="2460" spans="1:6" ht="15" thickBot="1" x14ac:dyDescent="0.3">
      <c r="A2460" s="2" t="s">
        <v>4</v>
      </c>
      <c r="B2460" s="2" t="s">
        <v>5</v>
      </c>
      <c r="C2460" s="2" t="s">
        <v>1433</v>
      </c>
      <c r="D2460" s="2" t="s">
        <v>1434</v>
      </c>
      <c r="E2460" s="4">
        <v>-36398.199999999997</v>
      </c>
      <c r="F2460" s="1">
        <v>3</v>
      </c>
    </row>
    <row r="2461" spans="1:6" ht="15" thickBot="1" x14ac:dyDescent="0.3">
      <c r="A2461" s="2" t="s">
        <v>4</v>
      </c>
      <c r="B2461" s="2" t="s">
        <v>5</v>
      </c>
      <c r="C2461" s="2" t="s">
        <v>1435</v>
      </c>
      <c r="D2461" s="2" t="s">
        <v>1436</v>
      </c>
      <c r="E2461" s="4">
        <v>-5766</v>
      </c>
      <c r="F2461" s="1">
        <v>3</v>
      </c>
    </row>
    <row r="2462" spans="1:6" ht="15" thickBot="1" x14ac:dyDescent="0.3">
      <c r="A2462" s="2" t="s">
        <v>4</v>
      </c>
      <c r="B2462" s="2" t="s">
        <v>5</v>
      </c>
      <c r="C2462" s="2" t="s">
        <v>1437</v>
      </c>
      <c r="D2462" s="2" t="s">
        <v>1438</v>
      </c>
      <c r="E2462" s="4">
        <v>-1108338.01</v>
      </c>
      <c r="F2462" s="1">
        <v>3</v>
      </c>
    </row>
    <row r="2463" spans="1:6" ht="15" thickBot="1" x14ac:dyDescent="0.3">
      <c r="A2463" s="2" t="s">
        <v>4</v>
      </c>
      <c r="B2463" s="2" t="s">
        <v>5</v>
      </c>
      <c r="C2463" s="2" t="s">
        <v>1439</v>
      </c>
      <c r="D2463" s="2" t="s">
        <v>1440</v>
      </c>
      <c r="E2463" s="4">
        <v>-156019</v>
      </c>
      <c r="F2463" s="1">
        <v>3</v>
      </c>
    </row>
    <row r="2464" spans="1:6" ht="15" thickBot="1" x14ac:dyDescent="0.3">
      <c r="A2464" s="2" t="s">
        <v>4</v>
      </c>
      <c r="B2464" s="2" t="s">
        <v>5</v>
      </c>
      <c r="C2464" s="2" t="s">
        <v>1441</v>
      </c>
      <c r="D2464" s="2" t="s">
        <v>1442</v>
      </c>
      <c r="E2464" s="4">
        <v>-423620.67</v>
      </c>
      <c r="F2464" s="1">
        <v>3</v>
      </c>
    </row>
    <row r="2465" spans="1:6" ht="15" thickBot="1" x14ac:dyDescent="0.3">
      <c r="A2465" s="2" t="s">
        <v>4</v>
      </c>
      <c r="B2465" s="2" t="s">
        <v>5</v>
      </c>
      <c r="C2465" s="2" t="s">
        <v>1443</v>
      </c>
      <c r="D2465" s="2" t="s">
        <v>1444</v>
      </c>
      <c r="E2465" s="4">
        <v>-13584</v>
      </c>
      <c r="F2465" s="1">
        <v>3</v>
      </c>
    </row>
    <row r="2466" spans="1:6" ht="15" thickBot="1" x14ac:dyDescent="0.3">
      <c r="A2466" s="2" t="s">
        <v>4</v>
      </c>
      <c r="B2466" s="2" t="s">
        <v>5</v>
      </c>
      <c r="C2466" s="2" t="s">
        <v>1445</v>
      </c>
      <c r="D2466" s="2" t="s">
        <v>1446</v>
      </c>
      <c r="E2466" s="4">
        <v>-13989</v>
      </c>
      <c r="F2466" s="1">
        <v>3</v>
      </c>
    </row>
    <row r="2467" spans="1:6" ht="15" thickBot="1" x14ac:dyDescent="0.3">
      <c r="A2467" s="2" t="s">
        <v>4</v>
      </c>
      <c r="B2467" s="2" t="s">
        <v>5</v>
      </c>
      <c r="C2467" s="2" t="s">
        <v>1447</v>
      </c>
      <c r="D2467" s="2" t="s">
        <v>1448</v>
      </c>
      <c r="E2467" s="4">
        <v>-5450</v>
      </c>
      <c r="F2467" s="1">
        <v>3</v>
      </c>
    </row>
    <row r="2468" spans="1:6" ht="15" thickBot="1" x14ac:dyDescent="0.3">
      <c r="A2468" s="2" t="s">
        <v>4</v>
      </c>
      <c r="B2468" s="2" t="s">
        <v>5</v>
      </c>
      <c r="C2468" s="2" t="s">
        <v>1449</v>
      </c>
      <c r="D2468" s="2" t="s">
        <v>1039</v>
      </c>
      <c r="E2468" s="4">
        <v>-5292878.13</v>
      </c>
      <c r="F2468" s="1">
        <v>3</v>
      </c>
    </row>
    <row r="2469" spans="1:6" ht="15" thickBot="1" x14ac:dyDescent="0.3">
      <c r="A2469" s="2" t="s">
        <v>4</v>
      </c>
      <c r="B2469" s="2" t="s">
        <v>5</v>
      </c>
      <c r="C2469" s="2" t="s">
        <v>1450</v>
      </c>
      <c r="D2469" s="2" t="s">
        <v>1451</v>
      </c>
      <c r="E2469" s="4">
        <v>-116029236</v>
      </c>
      <c r="F2469" s="1">
        <v>3</v>
      </c>
    </row>
    <row r="2470" spans="1:6" ht="15" thickBot="1" x14ac:dyDescent="0.3">
      <c r="A2470" s="2" t="s">
        <v>4</v>
      </c>
      <c r="B2470" s="2" t="s">
        <v>5</v>
      </c>
      <c r="C2470" s="2" t="s">
        <v>1452</v>
      </c>
      <c r="D2470" s="2" t="s">
        <v>1043</v>
      </c>
      <c r="E2470" s="4">
        <v>-13030529</v>
      </c>
      <c r="F2470" s="1">
        <v>3</v>
      </c>
    </row>
    <row r="2471" spans="1:6" ht="15" thickBot="1" x14ac:dyDescent="0.3">
      <c r="A2471" s="2" t="s">
        <v>4</v>
      </c>
      <c r="B2471" s="2" t="s">
        <v>5</v>
      </c>
      <c r="C2471" s="2" t="s">
        <v>1453</v>
      </c>
      <c r="D2471" s="2" t="s">
        <v>1045</v>
      </c>
      <c r="E2471" s="4">
        <v>-46630322</v>
      </c>
      <c r="F2471" s="1">
        <v>3</v>
      </c>
    </row>
    <row r="2472" spans="1:6" ht="15" thickBot="1" x14ac:dyDescent="0.3">
      <c r="A2472" s="2" t="s">
        <v>4</v>
      </c>
      <c r="B2472" s="2" t="s">
        <v>5</v>
      </c>
      <c r="C2472" s="2" t="s">
        <v>1454</v>
      </c>
      <c r="D2472" s="2" t="s">
        <v>1455</v>
      </c>
      <c r="E2472" s="4">
        <v>-447883</v>
      </c>
      <c r="F2472" s="1">
        <v>3</v>
      </c>
    </row>
    <row r="2473" spans="1:6" ht="15" thickBot="1" x14ac:dyDescent="0.3">
      <c r="A2473" s="2" t="s">
        <v>4</v>
      </c>
      <c r="B2473" s="2" t="s">
        <v>5</v>
      </c>
      <c r="C2473" s="2" t="s">
        <v>1456</v>
      </c>
      <c r="D2473" s="2" t="s">
        <v>1457</v>
      </c>
      <c r="E2473" s="4">
        <v>0</v>
      </c>
      <c r="F2473" s="1">
        <v>3</v>
      </c>
    </row>
    <row r="2474" spans="1:6" ht="15" thickBot="1" x14ac:dyDescent="0.3">
      <c r="A2474" s="2" t="s">
        <v>4</v>
      </c>
      <c r="B2474" s="2" t="s">
        <v>5</v>
      </c>
      <c r="C2474" s="2" t="s">
        <v>1458</v>
      </c>
      <c r="D2474" s="2" t="s">
        <v>1459</v>
      </c>
      <c r="E2474" s="4">
        <v>-3850444.03</v>
      </c>
      <c r="F2474" s="1">
        <v>3</v>
      </c>
    </row>
    <row r="2475" spans="1:6" ht="15" thickBot="1" x14ac:dyDescent="0.3">
      <c r="A2475" s="2" t="s">
        <v>4</v>
      </c>
      <c r="B2475" s="2" t="s">
        <v>5</v>
      </c>
      <c r="C2475" s="2" t="s">
        <v>1460</v>
      </c>
      <c r="D2475" s="2" t="s">
        <v>1461</v>
      </c>
      <c r="E2475" s="4">
        <v>-25451978.710000001</v>
      </c>
      <c r="F2475" s="1">
        <v>3</v>
      </c>
    </row>
    <row r="2476" spans="1:6" ht="15" thickBot="1" x14ac:dyDescent="0.3">
      <c r="A2476" s="2" t="s">
        <v>4</v>
      </c>
      <c r="B2476" s="2" t="s">
        <v>5</v>
      </c>
      <c r="C2476" s="2" t="s">
        <v>1462</v>
      </c>
      <c r="D2476" s="2" t="s">
        <v>1463</v>
      </c>
      <c r="E2476" s="4">
        <v>-10656390.02</v>
      </c>
      <c r="F2476" s="1">
        <v>3</v>
      </c>
    </row>
    <row r="2477" spans="1:6" ht="15" thickBot="1" x14ac:dyDescent="0.3">
      <c r="A2477" s="2" t="s">
        <v>4</v>
      </c>
      <c r="B2477" s="2" t="s">
        <v>5</v>
      </c>
      <c r="C2477" s="2" t="s">
        <v>1464</v>
      </c>
      <c r="D2477" s="2" t="s">
        <v>1465</v>
      </c>
      <c r="E2477" s="4">
        <v>-103185059</v>
      </c>
      <c r="F2477" s="1">
        <v>3</v>
      </c>
    </row>
    <row r="2478" spans="1:6" ht="15" thickBot="1" x14ac:dyDescent="0.3">
      <c r="A2478" s="2" t="s">
        <v>4</v>
      </c>
      <c r="B2478" s="2" t="s">
        <v>5</v>
      </c>
      <c r="C2478" s="2" t="s">
        <v>1466</v>
      </c>
      <c r="D2478" s="2" t="s">
        <v>1467</v>
      </c>
      <c r="E2478" s="4">
        <v>-25236886.449999999</v>
      </c>
      <c r="F2478" s="1">
        <v>3</v>
      </c>
    </row>
    <row r="2479" spans="1:6" ht="15" thickBot="1" x14ac:dyDescent="0.3">
      <c r="A2479" s="2" t="s">
        <v>4</v>
      </c>
      <c r="B2479" s="2" t="s">
        <v>5</v>
      </c>
      <c r="C2479" s="2" t="s">
        <v>1468</v>
      </c>
      <c r="D2479" s="2" t="s">
        <v>1469</v>
      </c>
      <c r="E2479" s="4">
        <v>-424846</v>
      </c>
      <c r="F2479" s="1">
        <v>3</v>
      </c>
    </row>
    <row r="2480" spans="1:6" ht="15" thickBot="1" x14ac:dyDescent="0.3">
      <c r="A2480" s="2" t="s">
        <v>4</v>
      </c>
      <c r="B2480" s="2" t="s">
        <v>5</v>
      </c>
      <c r="C2480" s="2" t="s">
        <v>1608</v>
      </c>
      <c r="D2480" s="2" t="s">
        <v>1609</v>
      </c>
      <c r="E2480" s="4">
        <v>-166816</v>
      </c>
      <c r="F2480" s="1">
        <v>3</v>
      </c>
    </row>
    <row r="2481" spans="1:6" ht="15" thickBot="1" x14ac:dyDescent="0.3">
      <c r="A2481" s="2" t="s">
        <v>4</v>
      </c>
      <c r="B2481" s="2" t="s">
        <v>5</v>
      </c>
      <c r="C2481" s="2" t="s">
        <v>1470</v>
      </c>
      <c r="D2481" s="2" t="s">
        <v>1471</v>
      </c>
      <c r="E2481" s="4">
        <v>-79124636.290000007</v>
      </c>
      <c r="F2481" s="1">
        <v>3</v>
      </c>
    </row>
    <row r="2482" spans="1:6" ht="15" thickBot="1" x14ac:dyDescent="0.3">
      <c r="A2482" s="2" t="s">
        <v>4</v>
      </c>
      <c r="B2482" s="2" t="s">
        <v>5</v>
      </c>
      <c r="C2482" s="2" t="s">
        <v>1472</v>
      </c>
      <c r="D2482" s="2" t="s">
        <v>1473</v>
      </c>
      <c r="E2482" s="4">
        <v>-3301341.48</v>
      </c>
      <c r="F2482" s="1">
        <v>3</v>
      </c>
    </row>
    <row r="2483" spans="1:6" ht="15" thickBot="1" x14ac:dyDescent="0.3">
      <c r="A2483" s="2" t="s">
        <v>4</v>
      </c>
      <c r="B2483" s="2" t="s">
        <v>5</v>
      </c>
      <c r="C2483" s="2" t="s">
        <v>1474</v>
      </c>
      <c r="D2483" s="2" t="s">
        <v>1475</v>
      </c>
      <c r="E2483" s="4">
        <v>-263163.86</v>
      </c>
      <c r="F2483" s="1">
        <v>3</v>
      </c>
    </row>
    <row r="2484" spans="1:6" ht="15" thickBot="1" x14ac:dyDescent="0.3">
      <c r="A2484" s="2" t="s">
        <v>4</v>
      </c>
      <c r="B2484" s="2" t="s">
        <v>5</v>
      </c>
      <c r="C2484" s="2" t="s">
        <v>1476</v>
      </c>
      <c r="D2484" s="2" t="s">
        <v>1477</v>
      </c>
      <c r="E2484" s="4">
        <v>-1297179.48</v>
      </c>
      <c r="F2484" s="1">
        <v>3</v>
      </c>
    </row>
    <row r="2485" spans="1:6" ht="15" thickBot="1" x14ac:dyDescent="0.3">
      <c r="A2485" s="2" t="s">
        <v>4</v>
      </c>
      <c r="B2485" s="2" t="s">
        <v>5</v>
      </c>
      <c r="C2485" s="2" t="s">
        <v>1478</v>
      </c>
      <c r="D2485" s="2" t="s">
        <v>1479</v>
      </c>
      <c r="E2485" s="4">
        <v>3301341.48</v>
      </c>
      <c r="F2485" s="1">
        <v>3</v>
      </c>
    </row>
    <row r="2486" spans="1:6" ht="15" thickBot="1" x14ac:dyDescent="0.3">
      <c r="A2486" s="2" t="s">
        <v>4</v>
      </c>
      <c r="B2486" s="2" t="s">
        <v>5</v>
      </c>
      <c r="C2486" s="2" t="s">
        <v>1480</v>
      </c>
      <c r="D2486" s="2" t="s">
        <v>1481</v>
      </c>
      <c r="E2486" s="4">
        <v>263163.86</v>
      </c>
      <c r="F2486" s="1">
        <v>3</v>
      </c>
    </row>
    <row r="2487" spans="1:6" ht="15" thickBot="1" x14ac:dyDescent="0.3">
      <c r="A2487" s="2" t="s">
        <v>4</v>
      </c>
      <c r="B2487" s="2" t="s">
        <v>5</v>
      </c>
      <c r="C2487" s="2" t="s">
        <v>1482</v>
      </c>
      <c r="D2487" s="2" t="s">
        <v>1483</v>
      </c>
      <c r="E2487" s="4">
        <v>1297179.48</v>
      </c>
      <c r="F2487" s="1">
        <v>3</v>
      </c>
    </row>
    <row r="2488" spans="1:6" ht="15" thickBot="1" x14ac:dyDescent="0.3">
      <c r="A2488" s="2" t="s">
        <v>4</v>
      </c>
      <c r="B2488" s="2" t="s">
        <v>5</v>
      </c>
      <c r="C2488" s="2" t="s">
        <v>1484</v>
      </c>
      <c r="D2488" s="2" t="s">
        <v>1485</v>
      </c>
      <c r="E2488" s="4">
        <v>22285264.989999998</v>
      </c>
      <c r="F2488" s="1">
        <v>3</v>
      </c>
    </row>
    <row r="2489" spans="1:6" ht="15" thickBot="1" x14ac:dyDescent="0.3">
      <c r="A2489" s="2" t="s">
        <v>4</v>
      </c>
      <c r="B2489" s="2" t="s">
        <v>5</v>
      </c>
      <c r="C2489" s="2" t="s">
        <v>1486</v>
      </c>
      <c r="D2489" s="2" t="s">
        <v>1487</v>
      </c>
      <c r="E2489" s="4">
        <v>-232497895.38</v>
      </c>
      <c r="F2489" s="1">
        <v>3</v>
      </c>
    </row>
    <row r="2490" spans="1:6" ht="15" thickBot="1" x14ac:dyDescent="0.3">
      <c r="A2490" s="2" t="s">
        <v>4</v>
      </c>
      <c r="B2490" s="2" t="s">
        <v>5</v>
      </c>
      <c r="C2490" s="2" t="s">
        <v>1488</v>
      </c>
      <c r="D2490" s="2" t="s">
        <v>1489</v>
      </c>
      <c r="E2490" s="4">
        <v>-95652.5</v>
      </c>
      <c r="F2490" s="1">
        <v>3</v>
      </c>
    </row>
    <row r="2491" spans="1:6" ht="15" thickBot="1" x14ac:dyDescent="0.3">
      <c r="A2491" s="2" t="s">
        <v>4</v>
      </c>
      <c r="B2491" s="2" t="s">
        <v>5</v>
      </c>
      <c r="C2491" s="2" t="s">
        <v>1490</v>
      </c>
      <c r="D2491" s="2" t="s">
        <v>1491</v>
      </c>
      <c r="E2491" s="4">
        <v>-3799801.65</v>
      </c>
      <c r="F2491" s="1">
        <v>3</v>
      </c>
    </row>
    <row r="2492" spans="1:6" ht="15" thickBot="1" x14ac:dyDescent="0.3">
      <c r="A2492" s="2" t="s">
        <v>4</v>
      </c>
      <c r="B2492" s="2" t="s">
        <v>5</v>
      </c>
      <c r="C2492" s="2" t="s">
        <v>1492</v>
      </c>
      <c r="D2492" s="2" t="s">
        <v>1493</v>
      </c>
      <c r="E2492" s="4">
        <v>-36092830.420000002</v>
      </c>
      <c r="F2492" s="1">
        <v>3</v>
      </c>
    </row>
    <row r="2493" spans="1:6" ht="15" thickBot="1" x14ac:dyDescent="0.3">
      <c r="A2493" s="2" t="s">
        <v>4</v>
      </c>
      <c r="B2493" s="2" t="s">
        <v>5</v>
      </c>
      <c r="C2493" s="2" t="s">
        <v>1494</v>
      </c>
      <c r="D2493" s="2" t="s">
        <v>1495</v>
      </c>
      <c r="E2493" s="4">
        <v>-194059.54</v>
      </c>
      <c r="F2493" s="1">
        <v>3</v>
      </c>
    </row>
    <row r="2494" spans="1:6" ht="15" thickBot="1" x14ac:dyDescent="0.3">
      <c r="A2494" s="2" t="s">
        <v>4</v>
      </c>
      <c r="B2494" s="2" t="s">
        <v>5</v>
      </c>
      <c r="C2494" s="2" t="s">
        <v>1496</v>
      </c>
      <c r="D2494" s="2" t="s">
        <v>1497</v>
      </c>
      <c r="E2494" s="4">
        <v>-10532100.300000001</v>
      </c>
      <c r="F2494" s="1">
        <v>3</v>
      </c>
    </row>
    <row r="2495" spans="1:6" ht="15" thickBot="1" x14ac:dyDescent="0.3">
      <c r="A2495" s="2" t="s">
        <v>4</v>
      </c>
      <c r="B2495" s="2" t="s">
        <v>5</v>
      </c>
      <c r="C2495" s="2" t="s">
        <v>1498</v>
      </c>
      <c r="D2495" s="2" t="s">
        <v>1499</v>
      </c>
      <c r="E2495" s="4">
        <v>-780241.74</v>
      </c>
      <c r="F2495" s="1">
        <v>3</v>
      </c>
    </row>
    <row r="2496" spans="1:6" ht="15" thickBot="1" x14ac:dyDescent="0.3">
      <c r="A2496" s="2" t="s">
        <v>4</v>
      </c>
      <c r="B2496" s="2" t="s">
        <v>5</v>
      </c>
      <c r="C2496" s="2" t="s">
        <v>1500</v>
      </c>
      <c r="D2496" s="2" t="s">
        <v>1501</v>
      </c>
      <c r="E2496" s="4">
        <v>-19972448.879999999</v>
      </c>
      <c r="F2496" s="1">
        <v>3</v>
      </c>
    </row>
    <row r="2497" spans="1:6" ht="15" thickBot="1" x14ac:dyDescent="0.3">
      <c r="A2497" s="2" t="s">
        <v>4</v>
      </c>
      <c r="B2497" s="2" t="s">
        <v>5</v>
      </c>
      <c r="C2497" s="2" t="s">
        <v>1502</v>
      </c>
      <c r="D2497" s="2" t="s">
        <v>1503</v>
      </c>
      <c r="E2497" s="4">
        <v>-158120.4</v>
      </c>
      <c r="F2497" s="1">
        <v>3</v>
      </c>
    </row>
    <row r="2498" spans="1:6" ht="15" thickBot="1" x14ac:dyDescent="0.3">
      <c r="A2498" s="2" t="s">
        <v>4</v>
      </c>
      <c r="B2498" s="2" t="s">
        <v>5</v>
      </c>
      <c r="C2498" s="2" t="s">
        <v>1504</v>
      </c>
      <c r="D2498" s="2" t="s">
        <v>1505</v>
      </c>
      <c r="E2498" s="4">
        <v>136411242.09</v>
      </c>
      <c r="F2498" s="1">
        <v>3</v>
      </c>
    </row>
    <row r="2499" spans="1:6" ht="15" thickBot="1" x14ac:dyDescent="0.3">
      <c r="A2499" s="2" t="s">
        <v>4</v>
      </c>
      <c r="B2499" s="2" t="s">
        <v>5</v>
      </c>
      <c r="C2499" s="2" t="s">
        <v>1506</v>
      </c>
      <c r="D2499" s="2" t="s">
        <v>1507</v>
      </c>
      <c r="E2499" s="4">
        <v>3799801.65</v>
      </c>
      <c r="F2499" s="1">
        <v>3</v>
      </c>
    </row>
    <row r="2500" spans="1:6" ht="15" thickBot="1" x14ac:dyDescent="0.3">
      <c r="A2500" s="2" t="s">
        <v>4</v>
      </c>
      <c r="B2500" s="2" t="s">
        <v>5</v>
      </c>
      <c r="C2500" s="2" t="s">
        <v>1508</v>
      </c>
      <c r="D2500" s="2" t="s">
        <v>1509</v>
      </c>
      <c r="E2500" s="4">
        <v>24910257.420000002</v>
      </c>
      <c r="F2500" s="1">
        <v>3</v>
      </c>
    </row>
    <row r="2501" spans="1:6" ht="15" thickBot="1" x14ac:dyDescent="0.3">
      <c r="A2501" s="2" t="s">
        <v>4</v>
      </c>
      <c r="B2501" s="2" t="s">
        <v>5</v>
      </c>
      <c r="C2501" s="2" t="s">
        <v>1510</v>
      </c>
      <c r="D2501" s="2" t="s">
        <v>1511</v>
      </c>
      <c r="E2501" s="4">
        <v>10532100.300000001</v>
      </c>
      <c r="F2501" s="1">
        <v>3</v>
      </c>
    </row>
    <row r="2502" spans="1:6" ht="15" thickBot="1" x14ac:dyDescent="0.3">
      <c r="A2502" s="2" t="s">
        <v>4</v>
      </c>
      <c r="B2502" s="2" t="s">
        <v>5</v>
      </c>
      <c r="C2502" s="2" t="s">
        <v>1512</v>
      </c>
      <c r="D2502" s="2" t="s">
        <v>1513</v>
      </c>
      <c r="E2502" s="4">
        <v>95652.5</v>
      </c>
      <c r="F2502" s="1">
        <v>3</v>
      </c>
    </row>
    <row r="2503" spans="1:6" ht="15" thickBot="1" x14ac:dyDescent="0.3">
      <c r="A2503" s="2" t="s">
        <v>4</v>
      </c>
      <c r="B2503" s="2" t="s">
        <v>5</v>
      </c>
      <c r="C2503" s="2" t="s">
        <v>1514</v>
      </c>
      <c r="D2503" s="2" t="s">
        <v>1515</v>
      </c>
      <c r="E2503" s="4">
        <v>18305870.18</v>
      </c>
      <c r="F2503" s="1">
        <v>3</v>
      </c>
    </row>
    <row r="2504" spans="1:6" ht="15" thickBot="1" x14ac:dyDescent="0.3">
      <c r="A2504" s="2" t="s">
        <v>4</v>
      </c>
      <c r="B2504" s="2" t="s">
        <v>5</v>
      </c>
      <c r="C2504" s="2" t="s">
        <v>1516</v>
      </c>
      <c r="D2504" s="2" t="s">
        <v>1517</v>
      </c>
      <c r="E2504" s="4">
        <v>14982.33</v>
      </c>
      <c r="F2504" s="1">
        <v>3</v>
      </c>
    </row>
    <row r="2505" spans="1:6" ht="15" thickBot="1" x14ac:dyDescent="0.3">
      <c r="A2505" s="2" t="s">
        <v>4</v>
      </c>
      <c r="B2505" s="2" t="s">
        <v>5</v>
      </c>
      <c r="C2505" s="2" t="s">
        <v>1518</v>
      </c>
      <c r="D2505" s="2" t="s">
        <v>1519</v>
      </c>
      <c r="E2505" s="4">
        <v>780241.74</v>
      </c>
      <c r="F2505" s="1">
        <v>3</v>
      </c>
    </row>
    <row r="2506" spans="1:6" ht="15" thickBot="1" x14ac:dyDescent="0.3">
      <c r="A2506" s="2" t="s">
        <v>4</v>
      </c>
      <c r="B2506" s="2" t="s">
        <v>5</v>
      </c>
      <c r="C2506" s="2" t="s">
        <v>1520</v>
      </c>
      <c r="D2506" s="2" t="s">
        <v>1521</v>
      </c>
      <c r="E2506" s="4">
        <v>158120.4</v>
      </c>
      <c r="F2506" s="1">
        <v>3</v>
      </c>
    </row>
    <row r="2507" spans="1:6" ht="15" thickBot="1" x14ac:dyDescent="0.3">
      <c r="A2507" s="2" t="s">
        <v>4</v>
      </c>
      <c r="B2507" s="2" t="s">
        <v>5</v>
      </c>
      <c r="C2507" s="2" t="s">
        <v>1522</v>
      </c>
      <c r="D2507" s="2" t="s">
        <v>1523</v>
      </c>
      <c r="E2507" s="4">
        <v>0</v>
      </c>
      <c r="F2507" s="1">
        <v>3</v>
      </c>
    </row>
    <row r="2508" spans="1:6" ht="15" thickBot="1" x14ac:dyDescent="0.3">
      <c r="A2508" s="2" t="s">
        <v>4</v>
      </c>
      <c r="B2508" s="2" t="s">
        <v>5</v>
      </c>
      <c r="C2508" s="2" t="s">
        <v>1524</v>
      </c>
      <c r="D2508" s="2" t="s">
        <v>1525</v>
      </c>
      <c r="E2508" s="4">
        <v>-1155415</v>
      </c>
      <c r="F2508" s="1">
        <v>3</v>
      </c>
    </row>
    <row r="2509" spans="1:6" ht="15" thickBot="1" x14ac:dyDescent="0.3">
      <c r="A2509" s="2" t="s">
        <v>4</v>
      </c>
      <c r="B2509" s="2" t="s">
        <v>5</v>
      </c>
      <c r="C2509" s="2" t="s">
        <v>1526</v>
      </c>
      <c r="D2509" s="2" t="s">
        <v>1527</v>
      </c>
      <c r="E2509" s="4">
        <v>-7969360.25</v>
      </c>
      <c r="F2509" s="1">
        <v>3</v>
      </c>
    </row>
    <row r="2510" spans="1:6" ht="15" thickBot="1" x14ac:dyDescent="0.3">
      <c r="A2510" s="2" t="s">
        <v>4</v>
      </c>
      <c r="B2510" s="2" t="s">
        <v>5</v>
      </c>
      <c r="C2510" s="2" t="s">
        <v>1610</v>
      </c>
      <c r="D2510" s="2" t="s">
        <v>1611</v>
      </c>
      <c r="E2510" s="4">
        <v>0</v>
      </c>
      <c r="F2510" s="1">
        <v>3</v>
      </c>
    </row>
    <row r="2511" spans="1:6" ht="15" thickBot="1" x14ac:dyDescent="0.3">
      <c r="A2511" s="2" t="s">
        <v>4</v>
      </c>
      <c r="B2511" s="2" t="s">
        <v>5</v>
      </c>
      <c r="C2511" s="2" t="s">
        <v>1528</v>
      </c>
      <c r="D2511" s="2" t="s">
        <v>1529</v>
      </c>
      <c r="E2511" s="4">
        <v>-4856422.4400000004</v>
      </c>
      <c r="F2511" s="1">
        <v>3</v>
      </c>
    </row>
    <row r="2512" spans="1:6" ht="15" thickBot="1" x14ac:dyDescent="0.3">
      <c r="A2512" s="2" t="s">
        <v>4</v>
      </c>
      <c r="B2512" s="2" t="s">
        <v>5</v>
      </c>
      <c r="C2512" s="2" t="s">
        <v>1530</v>
      </c>
      <c r="D2512" s="2" t="s">
        <v>1531</v>
      </c>
      <c r="E2512" s="4">
        <v>-74861.11</v>
      </c>
      <c r="F2512" s="1">
        <v>3</v>
      </c>
    </row>
    <row r="2513" spans="1:6" ht="15" thickBot="1" x14ac:dyDescent="0.3">
      <c r="A2513" s="2" t="s">
        <v>4</v>
      </c>
      <c r="B2513" s="2" t="s">
        <v>5</v>
      </c>
      <c r="C2513" s="2" t="s">
        <v>1532</v>
      </c>
      <c r="D2513" s="2" t="s">
        <v>1533</v>
      </c>
      <c r="E2513" s="4">
        <v>-5655824</v>
      </c>
      <c r="F2513" s="1">
        <v>3</v>
      </c>
    </row>
    <row r="2514" spans="1:6" ht="15" thickBot="1" x14ac:dyDescent="0.3">
      <c r="A2514" s="2" t="s">
        <v>4</v>
      </c>
      <c r="B2514" s="2" t="s">
        <v>5</v>
      </c>
      <c r="C2514" s="2" t="s">
        <v>1534</v>
      </c>
      <c r="D2514" s="2" t="s">
        <v>1535</v>
      </c>
      <c r="E2514" s="4">
        <v>384053.35</v>
      </c>
      <c r="F2514" s="1">
        <v>3</v>
      </c>
    </row>
    <row r="2515" spans="1:6" ht="15" thickBot="1" x14ac:dyDescent="0.3">
      <c r="A2515" s="2" t="s">
        <v>4</v>
      </c>
      <c r="B2515" s="2" t="s">
        <v>5</v>
      </c>
      <c r="C2515" s="2" t="s">
        <v>1536</v>
      </c>
      <c r="D2515" s="2" t="s">
        <v>1537</v>
      </c>
      <c r="E2515" s="4">
        <v>-24000</v>
      </c>
      <c r="F2515" s="1">
        <v>3</v>
      </c>
    </row>
    <row r="2516" spans="1:6" ht="15" thickBot="1" x14ac:dyDescent="0.3">
      <c r="A2516" s="2" t="s">
        <v>4</v>
      </c>
      <c r="B2516" s="2" t="s">
        <v>5</v>
      </c>
      <c r="C2516" s="2" t="s">
        <v>1538</v>
      </c>
      <c r="D2516" s="2" t="s">
        <v>1539</v>
      </c>
      <c r="E2516" s="4">
        <v>-37000</v>
      </c>
      <c r="F2516" s="1">
        <v>3</v>
      </c>
    </row>
    <row r="2517" spans="1:6" ht="15" thickBot="1" x14ac:dyDescent="0.3">
      <c r="A2517" s="2" t="s">
        <v>4</v>
      </c>
      <c r="B2517" s="2" t="s">
        <v>5</v>
      </c>
      <c r="C2517" s="2" t="s">
        <v>1540</v>
      </c>
      <c r="D2517" s="2" t="s">
        <v>1541</v>
      </c>
      <c r="E2517" s="4">
        <v>-103000</v>
      </c>
      <c r="F2517" s="1">
        <v>3</v>
      </c>
    </row>
    <row r="2518" spans="1:6" ht="15" thickBot="1" x14ac:dyDescent="0.3">
      <c r="A2518" s="2" t="s">
        <v>4</v>
      </c>
      <c r="B2518" s="2" t="s">
        <v>5</v>
      </c>
      <c r="C2518" s="2" t="s">
        <v>1542</v>
      </c>
      <c r="D2518" s="2" t="s">
        <v>1543</v>
      </c>
      <c r="E2518" s="4">
        <v>-20000</v>
      </c>
      <c r="F2518" s="1">
        <v>3</v>
      </c>
    </row>
    <row r="2519" spans="1:6" ht="15" thickBot="1" x14ac:dyDescent="0.3">
      <c r="A2519" s="2" t="s">
        <v>4</v>
      </c>
      <c r="B2519" s="2" t="s">
        <v>5</v>
      </c>
      <c r="C2519" s="2" t="s">
        <v>1544</v>
      </c>
      <c r="D2519" s="2" t="s">
        <v>1545</v>
      </c>
      <c r="E2519" s="4">
        <v>-5204761.76</v>
      </c>
      <c r="F2519" s="1">
        <v>3</v>
      </c>
    </row>
    <row r="2520" spans="1:6" ht="15" thickBot="1" x14ac:dyDescent="0.3">
      <c r="A2520" s="2" t="s">
        <v>4</v>
      </c>
      <c r="B2520" s="2" t="s">
        <v>5</v>
      </c>
      <c r="C2520" s="2" t="s">
        <v>1546</v>
      </c>
      <c r="D2520" s="2" t="s">
        <v>1547</v>
      </c>
      <c r="E2520" s="4">
        <v>-449904224.92000002</v>
      </c>
      <c r="F2520" s="1">
        <v>3</v>
      </c>
    </row>
    <row r="2521" spans="1:6" ht="15" thickBot="1" x14ac:dyDescent="0.3">
      <c r="A2521" s="2" t="s">
        <v>4</v>
      </c>
      <c r="B2521" s="2" t="s">
        <v>5</v>
      </c>
      <c r="C2521" s="2" t="s">
        <v>1548</v>
      </c>
      <c r="D2521" s="2" t="s">
        <v>1549</v>
      </c>
      <c r="E2521" s="4">
        <v>-209718767.19</v>
      </c>
      <c r="F2521" s="1">
        <v>3</v>
      </c>
    </row>
    <row r="2522" spans="1:6" ht="15" thickBot="1" x14ac:dyDescent="0.3">
      <c r="A2522" s="2" t="s">
        <v>4</v>
      </c>
      <c r="B2522" s="2" t="s">
        <v>5</v>
      </c>
      <c r="C2522" s="2" t="s">
        <v>1550</v>
      </c>
      <c r="D2522" s="2" t="s">
        <v>1551</v>
      </c>
      <c r="E2522" s="4">
        <v>6880.06</v>
      </c>
      <c r="F2522" s="1">
        <v>3</v>
      </c>
    </row>
    <row r="2523" spans="1:6" ht="15" thickBot="1" x14ac:dyDescent="0.3">
      <c r="A2523" s="2" t="s">
        <v>4</v>
      </c>
      <c r="B2523" s="2" t="s">
        <v>5</v>
      </c>
      <c r="C2523" s="2" t="s">
        <v>1552</v>
      </c>
      <c r="D2523" s="2" t="s">
        <v>1553</v>
      </c>
      <c r="E2523" s="4">
        <v>4188234.08</v>
      </c>
      <c r="F2523" s="1">
        <v>3</v>
      </c>
    </row>
    <row r="2524" spans="1:6" ht="15" thickBot="1" x14ac:dyDescent="0.3">
      <c r="A2524" s="2" t="s">
        <v>4</v>
      </c>
      <c r="B2524" s="2" t="s">
        <v>5</v>
      </c>
      <c r="C2524" s="2" t="s">
        <v>1554</v>
      </c>
      <c r="D2524" s="2" t="s">
        <v>1555</v>
      </c>
      <c r="E2524" s="4">
        <v>-293561404.88999999</v>
      </c>
      <c r="F2524" s="1">
        <v>3</v>
      </c>
    </row>
    <row r="2525" spans="1:6" ht="15" thickBot="1" x14ac:dyDescent="0.3">
      <c r="A2525" s="2" t="s">
        <v>4</v>
      </c>
      <c r="B2525" s="2" t="s">
        <v>5</v>
      </c>
      <c r="C2525" s="2" t="s">
        <v>1556</v>
      </c>
      <c r="D2525" s="2" t="s">
        <v>1557</v>
      </c>
      <c r="E2525" s="4">
        <v>-2914607.47</v>
      </c>
      <c r="F2525" s="1">
        <v>3</v>
      </c>
    </row>
    <row r="2526" spans="1:6" ht="15" thickBot="1" x14ac:dyDescent="0.3">
      <c r="A2526" s="2" t="s">
        <v>4</v>
      </c>
      <c r="B2526" s="2" t="s">
        <v>5</v>
      </c>
      <c r="C2526" s="2" t="s">
        <v>1558</v>
      </c>
      <c r="D2526" s="2" t="s">
        <v>1559</v>
      </c>
      <c r="E2526" s="4">
        <v>-3698477.62</v>
      </c>
      <c r="F2526" s="1">
        <v>3</v>
      </c>
    </row>
    <row r="2527" spans="1:6" ht="15" thickBot="1" x14ac:dyDescent="0.3">
      <c r="A2527" s="2" t="s">
        <v>4</v>
      </c>
      <c r="B2527" s="2" t="s">
        <v>5</v>
      </c>
      <c r="C2527" s="2" t="s">
        <v>1560</v>
      </c>
      <c r="D2527" s="2" t="s">
        <v>1561</v>
      </c>
      <c r="E2527" s="4">
        <v>227648901.40000001</v>
      </c>
      <c r="F2527" s="1">
        <v>3</v>
      </c>
    </row>
    <row r="2528" spans="1:6" ht="15" thickBot="1" x14ac:dyDescent="0.3">
      <c r="A2528" s="2" t="s">
        <v>4</v>
      </c>
      <c r="B2528" s="2" t="s">
        <v>5</v>
      </c>
      <c r="C2528" s="2" t="s">
        <v>1562</v>
      </c>
      <c r="D2528" s="2" t="s">
        <v>1563</v>
      </c>
      <c r="E2528" s="4">
        <v>293561404.88999999</v>
      </c>
      <c r="F2528" s="1">
        <v>3</v>
      </c>
    </row>
    <row r="2529" spans="1:6" ht="15" thickBot="1" x14ac:dyDescent="0.3">
      <c r="A2529" s="2" t="s">
        <v>4</v>
      </c>
      <c r="B2529" s="2" t="s">
        <v>5</v>
      </c>
      <c r="C2529" s="2" t="s">
        <v>1564</v>
      </c>
      <c r="D2529" s="2" t="s">
        <v>1565</v>
      </c>
      <c r="E2529" s="4">
        <v>-1649863.59</v>
      </c>
      <c r="F2529" s="1">
        <v>3</v>
      </c>
    </row>
    <row r="2530" spans="1:6" ht="15" thickBot="1" x14ac:dyDescent="0.3">
      <c r="A2530" s="2" t="s">
        <v>4</v>
      </c>
      <c r="B2530" s="2" t="s">
        <v>5</v>
      </c>
      <c r="C2530" s="2" t="s">
        <v>1566</v>
      </c>
      <c r="D2530" s="2" t="s">
        <v>1567</v>
      </c>
      <c r="E2530" s="4">
        <v>0</v>
      </c>
      <c r="F2530" s="1">
        <v>3</v>
      </c>
    </row>
    <row r="2531" spans="1:6" ht="15" thickBot="1" x14ac:dyDescent="0.3">
      <c r="A2531" s="2" t="s">
        <v>4</v>
      </c>
      <c r="B2531" s="2" t="s">
        <v>5</v>
      </c>
      <c r="C2531" s="2" t="s">
        <v>1568</v>
      </c>
      <c r="D2531" s="2" t="s">
        <v>1569</v>
      </c>
      <c r="E2531" s="4">
        <v>-529277865.91000003</v>
      </c>
      <c r="F2531" s="1">
        <v>3</v>
      </c>
    </row>
    <row r="2532" spans="1:6" ht="15" thickBot="1" x14ac:dyDescent="0.3">
      <c r="A2532" s="2" t="s">
        <v>4</v>
      </c>
      <c r="B2532" s="2" t="s">
        <v>5</v>
      </c>
      <c r="C2532" s="2" t="s">
        <v>1570</v>
      </c>
      <c r="D2532" s="2" t="s">
        <v>1571</v>
      </c>
      <c r="E2532" s="4">
        <v>2562211.71</v>
      </c>
      <c r="F2532" s="1">
        <v>3</v>
      </c>
    </row>
    <row r="2533" spans="1:6" ht="15" thickBot="1" x14ac:dyDescent="0.3">
      <c r="A2533" s="2" t="s">
        <v>4</v>
      </c>
      <c r="B2533" s="2" t="s">
        <v>5</v>
      </c>
      <c r="C2533" s="2" t="s">
        <v>1572</v>
      </c>
      <c r="D2533" s="2" t="s">
        <v>1573</v>
      </c>
      <c r="E2533" s="4">
        <v>8436924.7599999998</v>
      </c>
      <c r="F2533" s="1">
        <v>3</v>
      </c>
    </row>
    <row r="2534" spans="1:6" ht="15" thickBot="1" x14ac:dyDescent="0.3">
      <c r="A2534" s="2" t="s">
        <v>4</v>
      </c>
      <c r="B2534" s="2" t="s">
        <v>5</v>
      </c>
      <c r="C2534" s="2" t="s">
        <v>1574</v>
      </c>
      <c r="D2534" s="2" t="s">
        <v>1575</v>
      </c>
      <c r="E2534" s="4">
        <v>933350.75</v>
      </c>
      <c r="F2534" s="1">
        <v>3</v>
      </c>
    </row>
    <row r="2535" spans="1:6" ht="15" thickBot="1" x14ac:dyDescent="0.3">
      <c r="A2535" s="2" t="s">
        <v>4</v>
      </c>
      <c r="B2535" s="2" t="s">
        <v>5</v>
      </c>
      <c r="C2535" s="2" t="s">
        <v>1576</v>
      </c>
      <c r="D2535" s="2" t="s">
        <v>1577</v>
      </c>
      <c r="E2535" s="4">
        <v>-36350095.390000001</v>
      </c>
      <c r="F2535" s="1">
        <v>3</v>
      </c>
    </row>
    <row r="2536" spans="1:6" ht="15" thickBot="1" x14ac:dyDescent="0.3">
      <c r="A2536" s="2" t="s">
        <v>4</v>
      </c>
      <c r="B2536" s="2" t="s">
        <v>5</v>
      </c>
      <c r="C2536" s="2" t="s">
        <v>1578</v>
      </c>
      <c r="D2536" s="2" t="s">
        <v>1579</v>
      </c>
      <c r="E2536" s="4">
        <v>11206821.48</v>
      </c>
      <c r="F2536" s="1">
        <v>3</v>
      </c>
    </row>
    <row r="2537" spans="1:6" ht="15" thickBot="1" x14ac:dyDescent="0.3">
      <c r="A2537" s="2" t="s">
        <v>4</v>
      </c>
      <c r="B2537" s="2" t="s">
        <v>5</v>
      </c>
      <c r="C2537" s="2" t="s">
        <v>1580</v>
      </c>
      <c r="D2537" s="2" t="s">
        <v>1581</v>
      </c>
      <c r="E2537" s="4">
        <v>-0.69</v>
      </c>
      <c r="F2537" s="1">
        <v>3</v>
      </c>
    </row>
    <row r="2538" spans="1:6" ht="15" thickBot="1" x14ac:dyDescent="0.3">
      <c r="A2538" s="2" t="s">
        <v>4</v>
      </c>
      <c r="B2538" s="2" t="s">
        <v>5</v>
      </c>
      <c r="C2538" s="2" t="s">
        <v>6</v>
      </c>
      <c r="D2538" s="2" t="s">
        <v>7</v>
      </c>
      <c r="E2538" s="4">
        <v>259861.31</v>
      </c>
      <c r="F2538" s="1">
        <v>4</v>
      </c>
    </row>
    <row r="2539" spans="1:6" ht="15" thickBot="1" x14ac:dyDescent="0.3">
      <c r="A2539" s="2" t="s">
        <v>4</v>
      </c>
      <c r="B2539" s="2" t="s">
        <v>5</v>
      </c>
      <c r="C2539" s="2" t="s">
        <v>8</v>
      </c>
      <c r="D2539" s="2" t="s">
        <v>9</v>
      </c>
      <c r="E2539" s="4">
        <v>64875.199999999997</v>
      </c>
      <c r="F2539" s="1">
        <v>4</v>
      </c>
    </row>
    <row r="2540" spans="1:6" ht="15" thickBot="1" x14ac:dyDescent="0.3">
      <c r="A2540" s="2" t="s">
        <v>4</v>
      </c>
      <c r="B2540" s="2" t="s">
        <v>5</v>
      </c>
      <c r="C2540" s="2" t="s">
        <v>10</v>
      </c>
      <c r="D2540" s="2" t="s">
        <v>11</v>
      </c>
      <c r="E2540" s="4">
        <v>0</v>
      </c>
      <c r="F2540" s="1">
        <v>4</v>
      </c>
    </row>
    <row r="2541" spans="1:6" ht="15" thickBot="1" x14ac:dyDescent="0.3">
      <c r="A2541" s="2" t="s">
        <v>4</v>
      </c>
      <c r="B2541" s="2" t="s">
        <v>5</v>
      </c>
      <c r="C2541" s="2" t="s">
        <v>12</v>
      </c>
      <c r="D2541" s="2" t="s">
        <v>13</v>
      </c>
      <c r="E2541" s="4">
        <v>0</v>
      </c>
      <c r="F2541" s="1">
        <v>4</v>
      </c>
    </row>
    <row r="2542" spans="1:6" ht="15" thickBot="1" x14ac:dyDescent="0.3">
      <c r="A2542" s="2" t="s">
        <v>4</v>
      </c>
      <c r="B2542" s="2" t="s">
        <v>5</v>
      </c>
      <c r="C2542" s="2" t="s">
        <v>14</v>
      </c>
      <c r="D2542" s="2" t="s">
        <v>15</v>
      </c>
      <c r="E2542" s="4">
        <v>0</v>
      </c>
      <c r="F2542" s="1">
        <v>4</v>
      </c>
    </row>
    <row r="2543" spans="1:6" ht="15" thickBot="1" x14ac:dyDescent="0.3">
      <c r="A2543" s="2" t="s">
        <v>4</v>
      </c>
      <c r="B2543" s="2" t="s">
        <v>5</v>
      </c>
      <c r="C2543" s="2" t="s">
        <v>16</v>
      </c>
      <c r="D2543" s="2" t="s">
        <v>17</v>
      </c>
      <c r="E2543" s="4">
        <v>0</v>
      </c>
      <c r="F2543" s="1">
        <v>4</v>
      </c>
    </row>
    <row r="2544" spans="1:6" ht="15" thickBot="1" x14ac:dyDescent="0.3">
      <c r="A2544" s="2" t="s">
        <v>4</v>
      </c>
      <c r="B2544" s="2" t="s">
        <v>5</v>
      </c>
      <c r="C2544" s="2" t="s">
        <v>18</v>
      </c>
      <c r="D2544" s="2" t="s">
        <v>19</v>
      </c>
      <c r="E2544" s="4">
        <v>1039195.1</v>
      </c>
      <c r="F2544" s="1">
        <v>4</v>
      </c>
    </row>
    <row r="2545" spans="1:6" ht="15" thickBot="1" x14ac:dyDescent="0.3">
      <c r="A2545" s="2" t="s">
        <v>4</v>
      </c>
      <c r="B2545" s="2" t="s">
        <v>5</v>
      </c>
      <c r="C2545" s="2" t="s">
        <v>20</v>
      </c>
      <c r="D2545" s="2" t="s">
        <v>21</v>
      </c>
      <c r="E2545" s="4">
        <v>0</v>
      </c>
      <c r="F2545" s="1">
        <v>4</v>
      </c>
    </row>
    <row r="2546" spans="1:6" ht="15" thickBot="1" x14ac:dyDescent="0.3">
      <c r="A2546" s="2" t="s">
        <v>4</v>
      </c>
      <c r="B2546" s="2" t="s">
        <v>5</v>
      </c>
      <c r="C2546" s="2" t="s">
        <v>22</v>
      </c>
      <c r="D2546" s="2" t="s">
        <v>23</v>
      </c>
      <c r="E2546" s="4">
        <v>0</v>
      </c>
      <c r="F2546" s="1">
        <v>4</v>
      </c>
    </row>
    <row r="2547" spans="1:6" ht="15" thickBot="1" x14ac:dyDescent="0.3">
      <c r="A2547" s="2" t="s">
        <v>4</v>
      </c>
      <c r="B2547" s="2" t="s">
        <v>5</v>
      </c>
      <c r="C2547" s="2" t="s">
        <v>24</v>
      </c>
      <c r="D2547" s="2" t="s">
        <v>25</v>
      </c>
      <c r="E2547" s="4">
        <v>40.26</v>
      </c>
      <c r="F2547" s="1">
        <v>4</v>
      </c>
    </row>
    <row r="2548" spans="1:6" ht="15" thickBot="1" x14ac:dyDescent="0.3">
      <c r="A2548" s="2" t="s">
        <v>4</v>
      </c>
      <c r="B2548" s="2" t="s">
        <v>5</v>
      </c>
      <c r="C2548" s="2" t="s">
        <v>26</v>
      </c>
      <c r="D2548" s="2" t="s">
        <v>27</v>
      </c>
      <c r="E2548" s="4">
        <v>-12745107.57</v>
      </c>
      <c r="F2548" s="1">
        <v>4</v>
      </c>
    </row>
    <row r="2549" spans="1:6" ht="15" thickBot="1" x14ac:dyDescent="0.3">
      <c r="A2549" s="2" t="s">
        <v>4</v>
      </c>
      <c r="B2549" s="2" t="s">
        <v>5</v>
      </c>
      <c r="C2549" s="2" t="s">
        <v>28</v>
      </c>
      <c r="D2549" s="2" t="s">
        <v>29</v>
      </c>
      <c r="E2549" s="4">
        <v>-2488633.3199999998</v>
      </c>
      <c r="F2549" s="1">
        <v>4</v>
      </c>
    </row>
    <row r="2550" spans="1:6" ht="15" thickBot="1" x14ac:dyDescent="0.3">
      <c r="A2550" s="2" t="s">
        <v>4</v>
      </c>
      <c r="B2550" s="2" t="s">
        <v>5</v>
      </c>
      <c r="C2550" s="2" t="s">
        <v>30</v>
      </c>
      <c r="D2550" s="2" t="s">
        <v>31</v>
      </c>
      <c r="E2550" s="4">
        <v>256477.24</v>
      </c>
      <c r="F2550" s="1">
        <v>4</v>
      </c>
    </row>
    <row r="2551" spans="1:6" ht="15" thickBot="1" x14ac:dyDescent="0.3">
      <c r="A2551" s="2" t="s">
        <v>4</v>
      </c>
      <c r="B2551" s="2" t="s">
        <v>5</v>
      </c>
      <c r="C2551" s="2" t="s">
        <v>32</v>
      </c>
      <c r="D2551" s="2" t="s">
        <v>33</v>
      </c>
      <c r="E2551" s="4">
        <v>236.79</v>
      </c>
      <c r="F2551" s="1">
        <v>4</v>
      </c>
    </row>
    <row r="2552" spans="1:6" ht="15" thickBot="1" x14ac:dyDescent="0.3">
      <c r="A2552" s="2" t="s">
        <v>4</v>
      </c>
      <c r="B2552" s="2" t="s">
        <v>5</v>
      </c>
      <c r="C2552" s="2" t="s">
        <v>34</v>
      </c>
      <c r="D2552" s="2" t="s">
        <v>35</v>
      </c>
      <c r="E2552" s="4">
        <v>-1612494.11</v>
      </c>
      <c r="F2552" s="1">
        <v>4</v>
      </c>
    </row>
    <row r="2553" spans="1:6" ht="15" thickBot="1" x14ac:dyDescent="0.3">
      <c r="A2553" s="2" t="s">
        <v>4</v>
      </c>
      <c r="B2553" s="2" t="s">
        <v>5</v>
      </c>
      <c r="C2553" s="2" t="s">
        <v>36</v>
      </c>
      <c r="D2553" s="2" t="s">
        <v>37</v>
      </c>
      <c r="E2553" s="4">
        <v>-717047.44</v>
      </c>
      <c r="F2553" s="1">
        <v>4</v>
      </c>
    </row>
    <row r="2554" spans="1:6" ht="15" thickBot="1" x14ac:dyDescent="0.3">
      <c r="A2554" s="2" t="s">
        <v>4</v>
      </c>
      <c r="B2554" s="2" t="s">
        <v>5</v>
      </c>
      <c r="C2554" s="2" t="s">
        <v>38</v>
      </c>
      <c r="D2554" s="2" t="s">
        <v>39</v>
      </c>
      <c r="E2554" s="4">
        <v>24431.69</v>
      </c>
      <c r="F2554" s="1">
        <v>4</v>
      </c>
    </row>
    <row r="2555" spans="1:6" ht="15" thickBot="1" x14ac:dyDescent="0.3">
      <c r="A2555" s="2" t="s">
        <v>4</v>
      </c>
      <c r="B2555" s="2" t="s">
        <v>5</v>
      </c>
      <c r="C2555" s="2" t="s">
        <v>40</v>
      </c>
      <c r="D2555" s="2" t="s">
        <v>41</v>
      </c>
      <c r="E2555" s="4">
        <v>14717125.289999999</v>
      </c>
      <c r="F2555" s="1">
        <v>4</v>
      </c>
    </row>
    <row r="2556" spans="1:6" ht="15" thickBot="1" x14ac:dyDescent="0.3">
      <c r="A2556" s="2" t="s">
        <v>4</v>
      </c>
      <c r="B2556" s="2" t="s">
        <v>5</v>
      </c>
      <c r="C2556" s="2" t="s">
        <v>42</v>
      </c>
      <c r="D2556" s="2" t="s">
        <v>43</v>
      </c>
      <c r="E2556" s="4">
        <v>4904639.3499999996</v>
      </c>
      <c r="F2556" s="1">
        <v>4</v>
      </c>
    </row>
    <row r="2557" spans="1:6" ht="15" thickBot="1" x14ac:dyDescent="0.3">
      <c r="A2557" s="2" t="s">
        <v>4</v>
      </c>
      <c r="B2557" s="2" t="s">
        <v>5</v>
      </c>
      <c r="C2557" s="2" t="s">
        <v>44</v>
      </c>
      <c r="D2557" s="2" t="s">
        <v>45</v>
      </c>
      <c r="E2557" s="4">
        <v>348763.2</v>
      </c>
      <c r="F2557" s="1">
        <v>4</v>
      </c>
    </row>
    <row r="2558" spans="1:6" ht="15" thickBot="1" x14ac:dyDescent="0.3">
      <c r="A2558" s="2" t="s">
        <v>4</v>
      </c>
      <c r="B2558" s="2" t="s">
        <v>5</v>
      </c>
      <c r="C2558" s="2" t="s">
        <v>46</v>
      </c>
      <c r="D2558" s="2" t="s">
        <v>47</v>
      </c>
      <c r="E2558" s="4">
        <v>3622593.93</v>
      </c>
      <c r="F2558" s="1">
        <v>4</v>
      </c>
    </row>
    <row r="2559" spans="1:6" ht="15" thickBot="1" x14ac:dyDescent="0.3">
      <c r="A2559" s="2" t="s">
        <v>4</v>
      </c>
      <c r="B2559" s="2" t="s">
        <v>5</v>
      </c>
      <c r="C2559" s="2" t="s">
        <v>48</v>
      </c>
      <c r="D2559" s="2" t="s">
        <v>49</v>
      </c>
      <c r="E2559" s="4">
        <v>455</v>
      </c>
      <c r="F2559" s="1">
        <v>4</v>
      </c>
    </row>
    <row r="2560" spans="1:6" ht="15" thickBot="1" x14ac:dyDescent="0.3">
      <c r="A2560" s="2" t="s">
        <v>4</v>
      </c>
      <c r="B2560" s="2" t="s">
        <v>5</v>
      </c>
      <c r="C2560" s="2" t="s">
        <v>50</v>
      </c>
      <c r="D2560" s="2" t="s">
        <v>51</v>
      </c>
      <c r="E2560" s="4">
        <v>300</v>
      </c>
      <c r="F2560" s="1">
        <v>4</v>
      </c>
    </row>
    <row r="2561" spans="1:6" ht="15" thickBot="1" x14ac:dyDescent="0.3">
      <c r="A2561" s="2" t="s">
        <v>4</v>
      </c>
      <c r="B2561" s="2" t="s">
        <v>5</v>
      </c>
      <c r="C2561" s="2" t="s">
        <v>52</v>
      </c>
      <c r="D2561" s="2" t="s">
        <v>53</v>
      </c>
      <c r="E2561" s="4">
        <v>25000</v>
      </c>
      <c r="F2561" s="1">
        <v>4</v>
      </c>
    </row>
    <row r="2562" spans="1:6" ht="15" thickBot="1" x14ac:dyDescent="0.3">
      <c r="A2562" s="2" t="s">
        <v>4</v>
      </c>
      <c r="B2562" s="2" t="s">
        <v>5</v>
      </c>
      <c r="C2562" s="2" t="s">
        <v>54</v>
      </c>
      <c r="D2562" s="2" t="s">
        <v>55</v>
      </c>
      <c r="E2562" s="4">
        <v>1900</v>
      </c>
      <c r="F2562" s="1">
        <v>4</v>
      </c>
    </row>
    <row r="2563" spans="1:6" ht="15" thickBot="1" x14ac:dyDescent="0.3">
      <c r="A2563" s="2" t="s">
        <v>4</v>
      </c>
      <c r="B2563" s="2" t="s">
        <v>5</v>
      </c>
      <c r="C2563" s="2" t="s">
        <v>56</v>
      </c>
      <c r="D2563" s="2" t="s">
        <v>55</v>
      </c>
      <c r="E2563" s="4">
        <v>3000</v>
      </c>
      <c r="F2563" s="1">
        <v>4</v>
      </c>
    </row>
    <row r="2564" spans="1:6" ht="15" thickBot="1" x14ac:dyDescent="0.3">
      <c r="A2564" s="2" t="s">
        <v>4</v>
      </c>
      <c r="B2564" s="2" t="s">
        <v>5</v>
      </c>
      <c r="C2564" s="2" t="s">
        <v>57</v>
      </c>
      <c r="D2564" s="2" t="s">
        <v>58</v>
      </c>
      <c r="E2564" s="4">
        <v>5000</v>
      </c>
      <c r="F2564" s="1">
        <v>4</v>
      </c>
    </row>
    <row r="2565" spans="1:6" ht="15" thickBot="1" x14ac:dyDescent="0.3">
      <c r="A2565" s="2" t="s">
        <v>4</v>
      </c>
      <c r="B2565" s="2" t="s">
        <v>5</v>
      </c>
      <c r="C2565" s="2" t="s">
        <v>59</v>
      </c>
      <c r="D2565" s="2" t="s">
        <v>60</v>
      </c>
      <c r="E2565" s="4">
        <v>169000</v>
      </c>
      <c r="F2565" s="1">
        <v>4</v>
      </c>
    </row>
    <row r="2566" spans="1:6" ht="15" thickBot="1" x14ac:dyDescent="0.3">
      <c r="A2566" s="2" t="s">
        <v>4</v>
      </c>
      <c r="B2566" s="2" t="s">
        <v>5</v>
      </c>
      <c r="C2566" s="2" t="s">
        <v>61</v>
      </c>
      <c r="D2566" s="2" t="s">
        <v>62</v>
      </c>
      <c r="E2566" s="4">
        <v>52214362.289999999</v>
      </c>
      <c r="F2566" s="1">
        <v>4</v>
      </c>
    </row>
    <row r="2567" spans="1:6" ht="15" thickBot="1" x14ac:dyDescent="0.3">
      <c r="A2567" s="2" t="s">
        <v>4</v>
      </c>
      <c r="B2567" s="2" t="s">
        <v>5</v>
      </c>
      <c r="C2567" s="2" t="s">
        <v>63</v>
      </c>
      <c r="D2567" s="2" t="s">
        <v>64</v>
      </c>
      <c r="E2567" s="4">
        <v>-58511.42</v>
      </c>
      <c r="F2567" s="1">
        <v>4</v>
      </c>
    </row>
    <row r="2568" spans="1:6" ht="15" thickBot="1" x14ac:dyDescent="0.3">
      <c r="A2568" s="2" t="s">
        <v>4</v>
      </c>
      <c r="B2568" s="2" t="s">
        <v>5</v>
      </c>
      <c r="C2568" s="2" t="s">
        <v>65</v>
      </c>
      <c r="D2568" s="2" t="s">
        <v>66</v>
      </c>
      <c r="E2568" s="4">
        <v>7864958.7300000004</v>
      </c>
      <c r="F2568" s="1">
        <v>4</v>
      </c>
    </row>
    <row r="2569" spans="1:6" ht="15" thickBot="1" x14ac:dyDescent="0.3">
      <c r="A2569" s="2" t="s">
        <v>4</v>
      </c>
      <c r="B2569" s="2" t="s">
        <v>5</v>
      </c>
      <c r="C2569" s="2" t="s">
        <v>67</v>
      </c>
      <c r="D2569" s="2" t="s">
        <v>68</v>
      </c>
      <c r="E2569" s="4">
        <v>20667325.23</v>
      </c>
      <c r="F2569" s="1">
        <v>4</v>
      </c>
    </row>
    <row r="2570" spans="1:6" ht="15" thickBot="1" x14ac:dyDescent="0.3">
      <c r="A2570" s="2" t="s">
        <v>4</v>
      </c>
      <c r="B2570" s="2" t="s">
        <v>5</v>
      </c>
      <c r="C2570" s="2" t="s">
        <v>69</v>
      </c>
      <c r="D2570" s="2" t="s">
        <v>70</v>
      </c>
      <c r="E2570" s="4">
        <v>2802689.15</v>
      </c>
      <c r="F2570" s="1">
        <v>4</v>
      </c>
    </row>
    <row r="2571" spans="1:6" ht="15" thickBot="1" x14ac:dyDescent="0.3">
      <c r="A2571" s="2" t="s">
        <v>4</v>
      </c>
      <c r="B2571" s="2" t="s">
        <v>5</v>
      </c>
      <c r="C2571" s="2" t="s">
        <v>71</v>
      </c>
      <c r="D2571" s="2" t="s">
        <v>72</v>
      </c>
      <c r="E2571" s="4">
        <v>1878489.4</v>
      </c>
      <c r="F2571" s="1">
        <v>4</v>
      </c>
    </row>
    <row r="2572" spans="1:6" ht="15" thickBot="1" x14ac:dyDescent="0.3">
      <c r="A2572" s="2" t="s">
        <v>4</v>
      </c>
      <c r="B2572" s="2" t="s">
        <v>5</v>
      </c>
      <c r="C2572" s="2" t="s">
        <v>73</v>
      </c>
      <c r="D2572" s="2" t="s">
        <v>74</v>
      </c>
      <c r="E2572" s="4">
        <v>3400376.15</v>
      </c>
      <c r="F2572" s="1">
        <v>4</v>
      </c>
    </row>
    <row r="2573" spans="1:6" ht="15" thickBot="1" x14ac:dyDescent="0.3">
      <c r="A2573" s="2" t="s">
        <v>4</v>
      </c>
      <c r="B2573" s="2" t="s">
        <v>5</v>
      </c>
      <c r="C2573" s="2" t="s">
        <v>75</v>
      </c>
      <c r="D2573" s="2" t="s">
        <v>76</v>
      </c>
      <c r="E2573" s="4">
        <v>3090916.09</v>
      </c>
      <c r="F2573" s="1">
        <v>4</v>
      </c>
    </row>
    <row r="2574" spans="1:6" ht="15" thickBot="1" x14ac:dyDescent="0.3">
      <c r="A2574" s="2" t="s">
        <v>4</v>
      </c>
      <c r="B2574" s="2" t="s">
        <v>5</v>
      </c>
      <c r="C2574" s="2" t="s">
        <v>77</v>
      </c>
      <c r="D2574" s="2" t="s">
        <v>78</v>
      </c>
      <c r="E2574" s="4">
        <v>65059.48</v>
      </c>
      <c r="F2574" s="1">
        <v>4</v>
      </c>
    </row>
    <row r="2575" spans="1:6" ht="15" thickBot="1" x14ac:dyDescent="0.3">
      <c r="A2575" s="2" t="s">
        <v>4</v>
      </c>
      <c r="B2575" s="2" t="s">
        <v>5</v>
      </c>
      <c r="C2575" s="2" t="s">
        <v>79</v>
      </c>
      <c r="D2575" s="2" t="s">
        <v>80</v>
      </c>
      <c r="E2575" s="4">
        <v>639069.82999999996</v>
      </c>
      <c r="F2575" s="1">
        <v>4</v>
      </c>
    </row>
    <row r="2576" spans="1:6" ht="15" thickBot="1" x14ac:dyDescent="0.3">
      <c r="A2576" s="2" t="s">
        <v>4</v>
      </c>
      <c r="B2576" s="2" t="s">
        <v>5</v>
      </c>
      <c r="C2576" s="2" t="s">
        <v>81</v>
      </c>
      <c r="D2576" s="2" t="s">
        <v>82</v>
      </c>
      <c r="E2576" s="4">
        <v>1959502.54</v>
      </c>
      <c r="F2576" s="1">
        <v>4</v>
      </c>
    </row>
    <row r="2577" spans="1:6" ht="15" thickBot="1" x14ac:dyDescent="0.3">
      <c r="A2577" s="2" t="s">
        <v>4</v>
      </c>
      <c r="B2577" s="2" t="s">
        <v>5</v>
      </c>
      <c r="C2577" s="2" t="s">
        <v>83</v>
      </c>
      <c r="D2577" s="2" t="s">
        <v>84</v>
      </c>
      <c r="E2577" s="4">
        <v>636.49</v>
      </c>
      <c r="F2577" s="1">
        <v>4</v>
      </c>
    </row>
    <row r="2578" spans="1:6" ht="15" thickBot="1" x14ac:dyDescent="0.3">
      <c r="A2578" s="2" t="s">
        <v>4</v>
      </c>
      <c r="B2578" s="2" t="s">
        <v>5</v>
      </c>
      <c r="C2578" s="2" t="s">
        <v>85</v>
      </c>
      <c r="D2578" s="2" t="s">
        <v>86</v>
      </c>
      <c r="E2578" s="4">
        <v>2234451</v>
      </c>
      <c r="F2578" s="1">
        <v>4</v>
      </c>
    </row>
    <row r="2579" spans="1:6" ht="15" thickBot="1" x14ac:dyDescent="0.3">
      <c r="A2579" s="2" t="s">
        <v>4</v>
      </c>
      <c r="B2579" s="2" t="s">
        <v>5</v>
      </c>
      <c r="C2579" s="2" t="s">
        <v>87</v>
      </c>
      <c r="D2579" s="2" t="s">
        <v>88</v>
      </c>
      <c r="E2579" s="4">
        <v>572877.19999999995</v>
      </c>
      <c r="F2579" s="1">
        <v>4</v>
      </c>
    </row>
    <row r="2580" spans="1:6" ht="15" thickBot="1" x14ac:dyDescent="0.3">
      <c r="A2580" s="2" t="s">
        <v>4</v>
      </c>
      <c r="B2580" s="2" t="s">
        <v>5</v>
      </c>
      <c r="C2580" s="2" t="s">
        <v>89</v>
      </c>
      <c r="D2580" s="2" t="s">
        <v>90</v>
      </c>
      <c r="E2580" s="4">
        <v>298884.71999999997</v>
      </c>
      <c r="F2580" s="1">
        <v>4</v>
      </c>
    </row>
    <row r="2581" spans="1:6" ht="15" thickBot="1" x14ac:dyDescent="0.3">
      <c r="A2581" s="2" t="s">
        <v>4</v>
      </c>
      <c r="B2581" s="2" t="s">
        <v>5</v>
      </c>
      <c r="C2581" s="2" t="s">
        <v>91</v>
      </c>
      <c r="D2581" s="2" t="s">
        <v>92</v>
      </c>
      <c r="E2581" s="4">
        <v>58881.45</v>
      </c>
      <c r="F2581" s="1">
        <v>4</v>
      </c>
    </row>
    <row r="2582" spans="1:6" ht="15" thickBot="1" x14ac:dyDescent="0.3">
      <c r="A2582" s="2" t="s">
        <v>4</v>
      </c>
      <c r="B2582" s="2" t="s">
        <v>5</v>
      </c>
      <c r="C2582" s="2" t="s">
        <v>93</v>
      </c>
      <c r="D2582" s="2" t="s">
        <v>94</v>
      </c>
      <c r="E2582" s="4">
        <v>12693.51</v>
      </c>
      <c r="F2582" s="1">
        <v>4</v>
      </c>
    </row>
    <row r="2583" spans="1:6" ht="15" thickBot="1" x14ac:dyDescent="0.3">
      <c r="A2583" s="2" t="s">
        <v>4</v>
      </c>
      <c r="B2583" s="2" t="s">
        <v>5</v>
      </c>
      <c r="C2583" s="2" t="s">
        <v>95</v>
      </c>
      <c r="D2583" s="2" t="s">
        <v>96</v>
      </c>
      <c r="E2583" s="4">
        <v>1130.8599999999999</v>
      </c>
      <c r="F2583" s="1">
        <v>4</v>
      </c>
    </row>
    <row r="2584" spans="1:6" ht="15" thickBot="1" x14ac:dyDescent="0.3">
      <c r="A2584" s="2" t="s">
        <v>4</v>
      </c>
      <c r="B2584" s="2" t="s">
        <v>5</v>
      </c>
      <c r="C2584" s="2" t="s">
        <v>97</v>
      </c>
      <c r="D2584" s="2" t="s">
        <v>98</v>
      </c>
      <c r="E2584" s="4">
        <v>42006070.450000003</v>
      </c>
      <c r="F2584" s="1">
        <v>4</v>
      </c>
    </row>
    <row r="2585" spans="1:6" ht="15" thickBot="1" x14ac:dyDescent="0.3">
      <c r="A2585" s="2" t="s">
        <v>4</v>
      </c>
      <c r="B2585" s="2" t="s">
        <v>5</v>
      </c>
      <c r="C2585" s="2" t="s">
        <v>99</v>
      </c>
      <c r="D2585" s="2" t="s">
        <v>100</v>
      </c>
      <c r="E2585" s="4">
        <v>-1875658.45</v>
      </c>
      <c r="F2585" s="1">
        <v>4</v>
      </c>
    </row>
    <row r="2586" spans="1:6" ht="15" thickBot="1" x14ac:dyDescent="0.3">
      <c r="A2586" s="2" t="s">
        <v>4</v>
      </c>
      <c r="B2586" s="2" t="s">
        <v>5</v>
      </c>
      <c r="C2586" s="2" t="s">
        <v>101</v>
      </c>
      <c r="D2586" s="2" t="s">
        <v>102</v>
      </c>
      <c r="E2586" s="4">
        <v>-137412.14000000001</v>
      </c>
      <c r="F2586" s="1">
        <v>4</v>
      </c>
    </row>
    <row r="2587" spans="1:6" ht="15" thickBot="1" x14ac:dyDescent="0.3">
      <c r="A2587" s="2" t="s">
        <v>4</v>
      </c>
      <c r="B2587" s="2" t="s">
        <v>5</v>
      </c>
      <c r="C2587" s="2" t="s">
        <v>103</v>
      </c>
      <c r="D2587" s="2" t="s">
        <v>104</v>
      </c>
      <c r="E2587" s="4">
        <v>15357.47</v>
      </c>
      <c r="F2587" s="1">
        <v>4</v>
      </c>
    </row>
    <row r="2588" spans="1:6" ht="15" thickBot="1" x14ac:dyDescent="0.3">
      <c r="A2588" s="2" t="s">
        <v>4</v>
      </c>
      <c r="B2588" s="2" t="s">
        <v>5</v>
      </c>
      <c r="C2588" s="2" t="s">
        <v>1597</v>
      </c>
      <c r="D2588" s="2" t="s">
        <v>1598</v>
      </c>
      <c r="E2588" s="4">
        <v>18685</v>
      </c>
      <c r="F2588" s="1">
        <v>4</v>
      </c>
    </row>
    <row r="2589" spans="1:6" ht="15" thickBot="1" x14ac:dyDescent="0.3">
      <c r="A2589" s="2" t="s">
        <v>4</v>
      </c>
      <c r="B2589" s="2" t="s">
        <v>5</v>
      </c>
      <c r="C2589" s="2" t="s">
        <v>105</v>
      </c>
      <c r="D2589" s="2" t="s">
        <v>106</v>
      </c>
      <c r="E2589" s="4">
        <v>-1845802.42</v>
      </c>
      <c r="F2589" s="1">
        <v>4</v>
      </c>
    </row>
    <row r="2590" spans="1:6" ht="15" thickBot="1" x14ac:dyDescent="0.3">
      <c r="A2590" s="2" t="s">
        <v>4</v>
      </c>
      <c r="B2590" s="2" t="s">
        <v>5</v>
      </c>
      <c r="C2590" s="2" t="s">
        <v>107</v>
      </c>
      <c r="D2590" s="2" t="s">
        <v>108</v>
      </c>
      <c r="E2590" s="4">
        <v>-302194.27</v>
      </c>
      <c r="F2590" s="1">
        <v>4</v>
      </c>
    </row>
    <row r="2591" spans="1:6" ht="15" thickBot="1" x14ac:dyDescent="0.3">
      <c r="A2591" s="2" t="s">
        <v>4</v>
      </c>
      <c r="B2591" s="2" t="s">
        <v>5</v>
      </c>
      <c r="C2591" s="2" t="s">
        <v>109</v>
      </c>
      <c r="D2591" s="2" t="s">
        <v>110</v>
      </c>
      <c r="E2591" s="4">
        <v>18101.47</v>
      </c>
      <c r="F2591" s="1">
        <v>4</v>
      </c>
    </row>
    <row r="2592" spans="1:6" ht="15" thickBot="1" x14ac:dyDescent="0.3">
      <c r="A2592" s="2" t="s">
        <v>4</v>
      </c>
      <c r="B2592" s="2" t="s">
        <v>5</v>
      </c>
      <c r="C2592" s="2" t="s">
        <v>111</v>
      </c>
      <c r="D2592" s="2" t="s">
        <v>112</v>
      </c>
      <c r="E2592" s="4">
        <v>-70413.460000000006</v>
      </c>
      <c r="F2592" s="1">
        <v>4</v>
      </c>
    </row>
    <row r="2593" spans="1:6" ht="15" thickBot="1" x14ac:dyDescent="0.3">
      <c r="A2593" s="2" t="s">
        <v>4</v>
      </c>
      <c r="B2593" s="2" t="s">
        <v>5</v>
      </c>
      <c r="C2593" s="2" t="s">
        <v>113</v>
      </c>
      <c r="D2593" s="2" t="s">
        <v>114</v>
      </c>
      <c r="E2593" s="4">
        <v>-40770.83</v>
      </c>
      <c r="F2593" s="1">
        <v>4</v>
      </c>
    </row>
    <row r="2594" spans="1:6" ht="15" thickBot="1" x14ac:dyDescent="0.3">
      <c r="A2594" s="2" t="s">
        <v>4</v>
      </c>
      <c r="B2594" s="2" t="s">
        <v>5</v>
      </c>
      <c r="C2594" s="2" t="s">
        <v>115</v>
      </c>
      <c r="D2594" s="2" t="s">
        <v>116</v>
      </c>
      <c r="E2594" s="4">
        <v>1856.91</v>
      </c>
      <c r="F2594" s="1">
        <v>4</v>
      </c>
    </row>
    <row r="2595" spans="1:6" ht="15" thickBot="1" x14ac:dyDescent="0.3">
      <c r="A2595" s="2" t="s">
        <v>4</v>
      </c>
      <c r="B2595" s="2" t="s">
        <v>5</v>
      </c>
      <c r="C2595" s="2" t="s">
        <v>117</v>
      </c>
      <c r="D2595" s="2" t="s">
        <v>118</v>
      </c>
      <c r="E2595" s="4">
        <v>-181406.88</v>
      </c>
      <c r="F2595" s="1">
        <v>4</v>
      </c>
    </row>
    <row r="2596" spans="1:6" ht="15" thickBot="1" x14ac:dyDescent="0.3">
      <c r="A2596" s="2" t="s">
        <v>4</v>
      </c>
      <c r="B2596" s="2" t="s">
        <v>5</v>
      </c>
      <c r="C2596" s="2" t="s">
        <v>119</v>
      </c>
      <c r="D2596" s="2" t="s">
        <v>120</v>
      </c>
      <c r="E2596" s="4">
        <v>43807421.229999997</v>
      </c>
      <c r="F2596" s="1">
        <v>4</v>
      </c>
    </row>
    <row r="2597" spans="1:6" ht="15" thickBot="1" x14ac:dyDescent="0.3">
      <c r="A2597" s="2" t="s">
        <v>4</v>
      </c>
      <c r="B2597" s="2" t="s">
        <v>5</v>
      </c>
      <c r="C2597" s="2" t="s">
        <v>121</v>
      </c>
      <c r="D2597" s="2" t="s">
        <v>122</v>
      </c>
      <c r="E2597" s="4">
        <v>2208426</v>
      </c>
      <c r="F2597" s="1">
        <v>4</v>
      </c>
    </row>
    <row r="2598" spans="1:6" ht="15" thickBot="1" x14ac:dyDescent="0.3">
      <c r="A2598" s="2" t="s">
        <v>4</v>
      </c>
      <c r="B2598" s="2" t="s">
        <v>5</v>
      </c>
      <c r="C2598" s="2" t="s">
        <v>123</v>
      </c>
      <c r="D2598" s="2" t="s">
        <v>124</v>
      </c>
      <c r="E2598" s="4">
        <v>0</v>
      </c>
      <c r="F2598" s="1">
        <v>4</v>
      </c>
    </row>
    <row r="2599" spans="1:6" ht="15" thickBot="1" x14ac:dyDescent="0.3">
      <c r="A2599" s="2" t="s">
        <v>4</v>
      </c>
      <c r="B2599" s="2" t="s">
        <v>5</v>
      </c>
      <c r="C2599" s="2" t="s">
        <v>125</v>
      </c>
      <c r="D2599" s="2" t="s">
        <v>126</v>
      </c>
      <c r="E2599" s="4">
        <v>7131059</v>
      </c>
      <c r="F2599" s="1">
        <v>4</v>
      </c>
    </row>
    <row r="2600" spans="1:6" ht="15" thickBot="1" x14ac:dyDescent="0.3">
      <c r="A2600" s="2" t="s">
        <v>4</v>
      </c>
      <c r="B2600" s="2" t="s">
        <v>5</v>
      </c>
      <c r="C2600" s="2" t="s">
        <v>127</v>
      </c>
      <c r="D2600" s="2" t="s">
        <v>128</v>
      </c>
      <c r="E2600" s="4">
        <v>1386610</v>
      </c>
      <c r="F2600" s="1">
        <v>4</v>
      </c>
    </row>
    <row r="2601" spans="1:6" ht="15" thickBot="1" x14ac:dyDescent="0.3">
      <c r="A2601" s="2" t="s">
        <v>4</v>
      </c>
      <c r="B2601" s="2" t="s">
        <v>5</v>
      </c>
      <c r="C2601" s="2" t="s">
        <v>129</v>
      </c>
      <c r="D2601" s="2" t="s">
        <v>130</v>
      </c>
      <c r="E2601" s="4">
        <v>1171021</v>
      </c>
      <c r="F2601" s="1">
        <v>4</v>
      </c>
    </row>
    <row r="2602" spans="1:6" ht="15" thickBot="1" x14ac:dyDescent="0.3">
      <c r="A2602" s="2" t="s">
        <v>4</v>
      </c>
      <c r="B2602" s="2" t="s">
        <v>5</v>
      </c>
      <c r="C2602" s="2" t="s">
        <v>131</v>
      </c>
      <c r="D2602" s="2" t="s">
        <v>132</v>
      </c>
      <c r="E2602" s="4">
        <v>1297627</v>
      </c>
      <c r="F2602" s="1">
        <v>4</v>
      </c>
    </row>
    <row r="2603" spans="1:6" ht="15" thickBot="1" x14ac:dyDescent="0.3">
      <c r="A2603" s="2" t="s">
        <v>4</v>
      </c>
      <c r="B2603" s="2" t="s">
        <v>5</v>
      </c>
      <c r="C2603" s="2" t="s">
        <v>133</v>
      </c>
      <c r="D2603" s="2" t="s">
        <v>134</v>
      </c>
      <c r="E2603" s="4">
        <v>83643895</v>
      </c>
      <c r="F2603" s="1">
        <v>4</v>
      </c>
    </row>
    <row r="2604" spans="1:6" ht="15" thickBot="1" x14ac:dyDescent="0.3">
      <c r="A2604" s="2" t="s">
        <v>4</v>
      </c>
      <c r="B2604" s="2" t="s">
        <v>5</v>
      </c>
      <c r="C2604" s="2" t="s">
        <v>135</v>
      </c>
      <c r="D2604" s="2" t="s">
        <v>136</v>
      </c>
      <c r="E2604" s="4">
        <v>698164</v>
      </c>
      <c r="F2604" s="1">
        <v>4</v>
      </c>
    </row>
    <row r="2605" spans="1:6" ht="15" thickBot="1" x14ac:dyDescent="0.3">
      <c r="A2605" s="2" t="s">
        <v>4</v>
      </c>
      <c r="B2605" s="2" t="s">
        <v>5</v>
      </c>
      <c r="C2605" s="2" t="s">
        <v>137</v>
      </c>
      <c r="D2605" s="2" t="s">
        <v>138</v>
      </c>
      <c r="E2605" s="4">
        <v>95614</v>
      </c>
      <c r="F2605" s="1">
        <v>4</v>
      </c>
    </row>
    <row r="2606" spans="1:6" ht="15" thickBot="1" x14ac:dyDescent="0.3">
      <c r="A2606" s="2" t="s">
        <v>4</v>
      </c>
      <c r="B2606" s="2" t="s">
        <v>5</v>
      </c>
      <c r="C2606" s="2" t="s">
        <v>139</v>
      </c>
      <c r="D2606" s="2" t="s">
        <v>140</v>
      </c>
      <c r="E2606" s="4">
        <v>12706776.859999999</v>
      </c>
      <c r="F2606" s="1">
        <v>4</v>
      </c>
    </row>
    <row r="2607" spans="1:6" ht="15" thickBot="1" x14ac:dyDescent="0.3">
      <c r="A2607" s="2" t="s">
        <v>4</v>
      </c>
      <c r="B2607" s="2" t="s">
        <v>5</v>
      </c>
      <c r="C2607" s="2" t="s">
        <v>141</v>
      </c>
      <c r="D2607" s="2" t="s">
        <v>142</v>
      </c>
      <c r="E2607" s="4">
        <v>570500.93000000005</v>
      </c>
      <c r="F2607" s="1">
        <v>4</v>
      </c>
    </row>
    <row r="2608" spans="1:6" ht="15" thickBot="1" x14ac:dyDescent="0.3">
      <c r="A2608" s="2" t="s">
        <v>4</v>
      </c>
      <c r="B2608" s="2" t="s">
        <v>5</v>
      </c>
      <c r="C2608" s="2" t="s">
        <v>143</v>
      </c>
      <c r="D2608" s="2" t="s">
        <v>144</v>
      </c>
      <c r="E2608" s="4">
        <v>1030778.53</v>
      </c>
      <c r="F2608" s="1">
        <v>4</v>
      </c>
    </row>
    <row r="2609" spans="1:6" ht="15" thickBot="1" x14ac:dyDescent="0.3">
      <c r="A2609" s="2" t="s">
        <v>4</v>
      </c>
      <c r="B2609" s="2" t="s">
        <v>5</v>
      </c>
      <c r="C2609" s="2" t="s">
        <v>145</v>
      </c>
      <c r="D2609" s="2" t="s">
        <v>146</v>
      </c>
      <c r="E2609" s="4">
        <v>1591303.18</v>
      </c>
      <c r="F2609" s="1">
        <v>4</v>
      </c>
    </row>
    <row r="2610" spans="1:6" ht="15" thickBot="1" x14ac:dyDescent="0.3">
      <c r="A2610" s="2" t="s">
        <v>4</v>
      </c>
      <c r="B2610" s="2" t="s">
        <v>5</v>
      </c>
      <c r="C2610" s="2" t="s">
        <v>147</v>
      </c>
      <c r="D2610" s="2" t="s">
        <v>148</v>
      </c>
      <c r="E2610" s="4">
        <v>-7864958.7300000004</v>
      </c>
      <c r="F2610" s="1">
        <v>4</v>
      </c>
    </row>
    <row r="2611" spans="1:6" ht="15" thickBot="1" x14ac:dyDescent="0.3">
      <c r="A2611" s="2" t="s">
        <v>4</v>
      </c>
      <c r="B2611" s="2" t="s">
        <v>5</v>
      </c>
      <c r="C2611" s="2" t="s">
        <v>149</v>
      </c>
      <c r="D2611" s="2" t="s">
        <v>150</v>
      </c>
      <c r="E2611" s="4">
        <v>19642738.739999998</v>
      </c>
      <c r="F2611" s="1">
        <v>4</v>
      </c>
    </row>
    <row r="2612" spans="1:6" ht="15" thickBot="1" x14ac:dyDescent="0.3">
      <c r="A2612" s="2" t="s">
        <v>4</v>
      </c>
      <c r="B2612" s="2" t="s">
        <v>5</v>
      </c>
      <c r="C2612" s="2" t="s">
        <v>151</v>
      </c>
      <c r="D2612" s="2" t="s">
        <v>152</v>
      </c>
      <c r="E2612" s="4">
        <v>1140007.24</v>
      </c>
      <c r="F2612" s="1">
        <v>4</v>
      </c>
    </row>
    <row r="2613" spans="1:6" ht="15" thickBot="1" x14ac:dyDescent="0.3">
      <c r="A2613" s="2" t="s">
        <v>4</v>
      </c>
      <c r="B2613" s="2" t="s">
        <v>5</v>
      </c>
      <c r="C2613" s="2" t="s">
        <v>153</v>
      </c>
      <c r="D2613" s="2" t="s">
        <v>154</v>
      </c>
      <c r="E2613" s="4">
        <v>134860.65</v>
      </c>
      <c r="F2613" s="1">
        <v>4</v>
      </c>
    </row>
    <row r="2614" spans="1:6" ht="15" thickBot="1" x14ac:dyDescent="0.3">
      <c r="A2614" s="2" t="s">
        <v>4</v>
      </c>
      <c r="B2614" s="2" t="s">
        <v>5</v>
      </c>
      <c r="C2614" s="2" t="s">
        <v>155</v>
      </c>
      <c r="D2614" s="2" t="s">
        <v>156</v>
      </c>
      <c r="E2614" s="4">
        <v>32417.65</v>
      </c>
      <c r="F2614" s="1">
        <v>4</v>
      </c>
    </row>
    <row r="2615" spans="1:6" ht="15" thickBot="1" x14ac:dyDescent="0.3">
      <c r="A2615" s="2" t="s">
        <v>4</v>
      </c>
      <c r="B2615" s="2" t="s">
        <v>5</v>
      </c>
      <c r="C2615" s="2" t="s">
        <v>157</v>
      </c>
      <c r="D2615" s="2" t="s">
        <v>158</v>
      </c>
      <c r="E2615" s="4">
        <v>88805.440000000002</v>
      </c>
      <c r="F2615" s="1">
        <v>4</v>
      </c>
    </row>
    <row r="2616" spans="1:6" ht="15" thickBot="1" x14ac:dyDescent="0.3">
      <c r="A2616" s="2" t="s">
        <v>4</v>
      </c>
      <c r="B2616" s="2" t="s">
        <v>5</v>
      </c>
      <c r="C2616" s="2" t="s">
        <v>1582</v>
      </c>
      <c r="D2616" s="2" t="s">
        <v>1583</v>
      </c>
      <c r="E2616" s="4">
        <v>227688</v>
      </c>
      <c r="F2616" s="1">
        <v>4</v>
      </c>
    </row>
    <row r="2617" spans="1:6" ht="15" thickBot="1" x14ac:dyDescent="0.3">
      <c r="A2617" s="2" t="s">
        <v>4</v>
      </c>
      <c r="B2617" s="2" t="s">
        <v>5</v>
      </c>
      <c r="C2617" s="2" t="s">
        <v>1584</v>
      </c>
      <c r="D2617" s="2" t="s">
        <v>1585</v>
      </c>
      <c r="E2617" s="4">
        <v>240000</v>
      </c>
      <c r="F2617" s="1">
        <v>4</v>
      </c>
    </row>
    <row r="2618" spans="1:6" ht="15" thickBot="1" x14ac:dyDescent="0.3">
      <c r="A2618" s="2" t="s">
        <v>4</v>
      </c>
      <c r="B2618" s="2" t="s">
        <v>5</v>
      </c>
      <c r="C2618" s="2" t="s">
        <v>159</v>
      </c>
      <c r="D2618" s="2" t="s">
        <v>160</v>
      </c>
      <c r="E2618" s="4">
        <v>0</v>
      </c>
      <c r="F2618" s="1">
        <v>4</v>
      </c>
    </row>
    <row r="2619" spans="1:6" ht="15" thickBot="1" x14ac:dyDescent="0.3">
      <c r="A2619" s="2" t="s">
        <v>4</v>
      </c>
      <c r="B2619" s="2" t="s">
        <v>5</v>
      </c>
      <c r="C2619" s="2" t="s">
        <v>161</v>
      </c>
      <c r="D2619" s="2" t="s">
        <v>162</v>
      </c>
      <c r="E2619" s="4">
        <v>116826.45</v>
      </c>
      <c r="F2619" s="1">
        <v>4</v>
      </c>
    </row>
    <row r="2620" spans="1:6" ht="15" thickBot="1" x14ac:dyDescent="0.3">
      <c r="A2620" s="2" t="s">
        <v>4</v>
      </c>
      <c r="B2620" s="2" t="s">
        <v>5</v>
      </c>
      <c r="C2620" s="2" t="s">
        <v>163</v>
      </c>
      <c r="D2620" s="2" t="s">
        <v>164</v>
      </c>
      <c r="E2620" s="4">
        <v>7677.47</v>
      </c>
      <c r="F2620" s="1">
        <v>4</v>
      </c>
    </row>
    <row r="2621" spans="1:6" ht="15" thickBot="1" x14ac:dyDescent="0.3">
      <c r="A2621" s="2" t="s">
        <v>4</v>
      </c>
      <c r="B2621" s="2" t="s">
        <v>5</v>
      </c>
      <c r="C2621" s="2" t="s">
        <v>165</v>
      </c>
      <c r="D2621" s="2" t="s">
        <v>166</v>
      </c>
      <c r="E2621" s="4">
        <v>4817938</v>
      </c>
      <c r="F2621" s="1">
        <v>4</v>
      </c>
    </row>
    <row r="2622" spans="1:6" ht="15" thickBot="1" x14ac:dyDescent="0.3">
      <c r="A2622" s="2" t="s">
        <v>4</v>
      </c>
      <c r="B2622" s="2" t="s">
        <v>5</v>
      </c>
      <c r="C2622" s="2" t="s">
        <v>167</v>
      </c>
      <c r="D2622" s="2" t="s">
        <v>168</v>
      </c>
      <c r="E2622" s="4">
        <v>790567.01</v>
      </c>
      <c r="F2622" s="1">
        <v>4</v>
      </c>
    </row>
    <row r="2623" spans="1:6" ht="15" thickBot="1" x14ac:dyDescent="0.3">
      <c r="A2623" s="2" t="s">
        <v>4</v>
      </c>
      <c r="B2623" s="2" t="s">
        <v>5</v>
      </c>
      <c r="C2623" s="2" t="s">
        <v>169</v>
      </c>
      <c r="D2623" s="2" t="s">
        <v>170</v>
      </c>
      <c r="E2623" s="4">
        <v>280354.99</v>
      </c>
      <c r="F2623" s="1">
        <v>4</v>
      </c>
    </row>
    <row r="2624" spans="1:6" ht="15" thickBot="1" x14ac:dyDescent="0.3">
      <c r="A2624" s="2" t="s">
        <v>4</v>
      </c>
      <c r="B2624" s="2" t="s">
        <v>5</v>
      </c>
      <c r="C2624" s="2" t="s">
        <v>171</v>
      </c>
      <c r="D2624" s="2" t="s">
        <v>172</v>
      </c>
      <c r="E2624" s="4">
        <v>5495835.6500000004</v>
      </c>
      <c r="F2624" s="1">
        <v>4</v>
      </c>
    </row>
    <row r="2625" spans="1:6" ht="15" thickBot="1" x14ac:dyDescent="0.3">
      <c r="A2625" s="2" t="s">
        <v>4</v>
      </c>
      <c r="B2625" s="2" t="s">
        <v>5</v>
      </c>
      <c r="C2625" s="2" t="s">
        <v>173</v>
      </c>
      <c r="D2625" s="2" t="s">
        <v>174</v>
      </c>
      <c r="E2625" s="4">
        <v>32633.47</v>
      </c>
      <c r="F2625" s="1">
        <v>4</v>
      </c>
    </row>
    <row r="2626" spans="1:6" ht="15" thickBot="1" x14ac:dyDescent="0.3">
      <c r="A2626" s="2" t="s">
        <v>4</v>
      </c>
      <c r="B2626" s="2" t="s">
        <v>5</v>
      </c>
      <c r="C2626" s="2" t="s">
        <v>175</v>
      </c>
      <c r="D2626" s="2" t="s">
        <v>176</v>
      </c>
      <c r="E2626" s="4">
        <v>60432.76</v>
      </c>
      <c r="F2626" s="1">
        <v>4</v>
      </c>
    </row>
    <row r="2627" spans="1:6" ht="15" thickBot="1" x14ac:dyDescent="0.3">
      <c r="A2627" s="2" t="s">
        <v>4</v>
      </c>
      <c r="B2627" s="2" t="s">
        <v>5</v>
      </c>
      <c r="C2627" s="2" t="s">
        <v>177</v>
      </c>
      <c r="D2627" s="2" t="s">
        <v>178</v>
      </c>
      <c r="E2627" s="4">
        <v>2723345.06</v>
      </c>
      <c r="F2627" s="1">
        <v>4</v>
      </c>
    </row>
    <row r="2628" spans="1:6" ht="15" thickBot="1" x14ac:dyDescent="0.3">
      <c r="A2628" s="2" t="s">
        <v>4</v>
      </c>
      <c r="B2628" s="2" t="s">
        <v>5</v>
      </c>
      <c r="C2628" s="2" t="s">
        <v>179</v>
      </c>
      <c r="D2628" s="2" t="s">
        <v>180</v>
      </c>
      <c r="E2628" s="4">
        <v>39636</v>
      </c>
      <c r="F2628" s="1">
        <v>4</v>
      </c>
    </row>
    <row r="2629" spans="1:6" ht="15" thickBot="1" x14ac:dyDescent="0.3">
      <c r="A2629" s="2" t="s">
        <v>4</v>
      </c>
      <c r="B2629" s="2" t="s">
        <v>5</v>
      </c>
      <c r="C2629" s="2" t="s">
        <v>181</v>
      </c>
      <c r="D2629" s="2" t="s">
        <v>182</v>
      </c>
      <c r="E2629" s="4">
        <v>19679.03</v>
      </c>
      <c r="F2629" s="1">
        <v>4</v>
      </c>
    </row>
    <row r="2630" spans="1:6" ht="15" thickBot="1" x14ac:dyDescent="0.3">
      <c r="A2630" s="2" t="s">
        <v>4</v>
      </c>
      <c r="B2630" s="2" t="s">
        <v>5</v>
      </c>
      <c r="C2630" s="2" t="s">
        <v>183</v>
      </c>
      <c r="D2630" s="2" t="s">
        <v>184</v>
      </c>
      <c r="E2630" s="4">
        <v>367901.47</v>
      </c>
      <c r="F2630" s="1">
        <v>4</v>
      </c>
    </row>
    <row r="2631" spans="1:6" ht="15" thickBot="1" x14ac:dyDescent="0.3">
      <c r="A2631" s="2" t="s">
        <v>4</v>
      </c>
      <c r="B2631" s="2" t="s">
        <v>5</v>
      </c>
      <c r="C2631" s="2" t="s">
        <v>185</v>
      </c>
      <c r="D2631" s="2" t="s">
        <v>186</v>
      </c>
      <c r="E2631" s="4">
        <v>549530.51</v>
      </c>
      <c r="F2631" s="1">
        <v>4</v>
      </c>
    </row>
    <row r="2632" spans="1:6" ht="15" thickBot="1" x14ac:dyDescent="0.3">
      <c r="A2632" s="2" t="s">
        <v>4</v>
      </c>
      <c r="B2632" s="2" t="s">
        <v>5</v>
      </c>
      <c r="C2632" s="2" t="s">
        <v>187</v>
      </c>
      <c r="D2632" s="2" t="s">
        <v>188</v>
      </c>
      <c r="E2632" s="4">
        <v>28529.279999999999</v>
      </c>
      <c r="F2632" s="1">
        <v>4</v>
      </c>
    </row>
    <row r="2633" spans="1:6" ht="15" thickBot="1" x14ac:dyDescent="0.3">
      <c r="A2633" s="2" t="s">
        <v>4</v>
      </c>
      <c r="B2633" s="2" t="s">
        <v>5</v>
      </c>
      <c r="C2633" s="2" t="s">
        <v>189</v>
      </c>
      <c r="D2633" s="2" t="s">
        <v>190</v>
      </c>
      <c r="E2633" s="4">
        <v>0</v>
      </c>
      <c r="F2633" s="1">
        <v>4</v>
      </c>
    </row>
    <row r="2634" spans="1:6" ht="15" thickBot="1" x14ac:dyDescent="0.3">
      <c r="A2634" s="2" t="s">
        <v>4</v>
      </c>
      <c r="B2634" s="2" t="s">
        <v>5</v>
      </c>
      <c r="C2634" s="2" t="s">
        <v>191</v>
      </c>
      <c r="D2634" s="2" t="s">
        <v>192</v>
      </c>
      <c r="E2634" s="4">
        <v>805946.02</v>
      </c>
      <c r="F2634" s="1">
        <v>4</v>
      </c>
    </row>
    <row r="2635" spans="1:6" ht="15" thickBot="1" x14ac:dyDescent="0.3">
      <c r="A2635" s="2" t="s">
        <v>4</v>
      </c>
      <c r="B2635" s="2" t="s">
        <v>5</v>
      </c>
      <c r="C2635" s="2" t="s">
        <v>193</v>
      </c>
      <c r="D2635" s="2" t="s">
        <v>194</v>
      </c>
      <c r="E2635" s="4">
        <v>1463884.08</v>
      </c>
      <c r="F2635" s="1">
        <v>4</v>
      </c>
    </row>
    <row r="2636" spans="1:6" ht="15" thickBot="1" x14ac:dyDescent="0.3">
      <c r="A2636" s="2" t="s">
        <v>4</v>
      </c>
      <c r="B2636" s="2" t="s">
        <v>5</v>
      </c>
      <c r="C2636" s="2" t="s">
        <v>195</v>
      </c>
      <c r="D2636" s="2" t="s">
        <v>196</v>
      </c>
      <c r="E2636" s="4">
        <v>2223223.98</v>
      </c>
      <c r="F2636" s="1">
        <v>4</v>
      </c>
    </row>
    <row r="2637" spans="1:6" ht="15" thickBot="1" x14ac:dyDescent="0.3">
      <c r="A2637" s="2" t="s">
        <v>4</v>
      </c>
      <c r="B2637" s="2" t="s">
        <v>5</v>
      </c>
      <c r="C2637" s="2" t="s">
        <v>197</v>
      </c>
      <c r="D2637" s="2" t="s">
        <v>198</v>
      </c>
      <c r="E2637" s="4">
        <v>9093400.5399999991</v>
      </c>
      <c r="F2637" s="1">
        <v>4</v>
      </c>
    </row>
    <row r="2638" spans="1:6" ht="15" thickBot="1" x14ac:dyDescent="0.3">
      <c r="A2638" s="2" t="s">
        <v>4</v>
      </c>
      <c r="B2638" s="2" t="s">
        <v>5</v>
      </c>
      <c r="C2638" s="2" t="s">
        <v>199</v>
      </c>
      <c r="D2638" s="2" t="s">
        <v>200</v>
      </c>
      <c r="E2638" s="4">
        <v>512002.33</v>
      </c>
      <c r="F2638" s="1">
        <v>4</v>
      </c>
    </row>
    <row r="2639" spans="1:6" ht="15" thickBot="1" x14ac:dyDescent="0.3">
      <c r="A2639" s="2" t="s">
        <v>4</v>
      </c>
      <c r="B2639" s="2" t="s">
        <v>5</v>
      </c>
      <c r="C2639" s="2" t="s">
        <v>201</v>
      </c>
      <c r="D2639" s="2" t="s">
        <v>202</v>
      </c>
      <c r="E2639" s="4">
        <v>5001204.37</v>
      </c>
      <c r="F2639" s="1">
        <v>4</v>
      </c>
    </row>
    <row r="2640" spans="1:6" ht="15" thickBot="1" x14ac:dyDescent="0.3">
      <c r="A2640" s="2" t="s">
        <v>4</v>
      </c>
      <c r="B2640" s="2" t="s">
        <v>5</v>
      </c>
      <c r="C2640" s="2" t="s">
        <v>203</v>
      </c>
      <c r="D2640" s="2" t="s">
        <v>204</v>
      </c>
      <c r="E2640" s="4">
        <v>2763427519.9299998</v>
      </c>
      <c r="F2640" s="1">
        <v>4</v>
      </c>
    </row>
    <row r="2641" spans="1:6" ht="15" thickBot="1" x14ac:dyDescent="0.3">
      <c r="A2641" s="2" t="s">
        <v>4</v>
      </c>
      <c r="B2641" s="2" t="s">
        <v>5</v>
      </c>
      <c r="C2641" s="2" t="s">
        <v>205</v>
      </c>
      <c r="D2641" s="2" t="s">
        <v>206</v>
      </c>
      <c r="E2641" s="4">
        <v>146134889.12</v>
      </c>
      <c r="F2641" s="1">
        <v>4</v>
      </c>
    </row>
    <row r="2642" spans="1:6" ht="15" thickBot="1" x14ac:dyDescent="0.3">
      <c r="A2642" s="2" t="s">
        <v>4</v>
      </c>
      <c r="B2642" s="2" t="s">
        <v>5</v>
      </c>
      <c r="C2642" s="2" t="s">
        <v>207</v>
      </c>
      <c r="D2642" s="2" t="s">
        <v>208</v>
      </c>
      <c r="E2642" s="4">
        <v>827502.89</v>
      </c>
      <c r="F2642" s="1">
        <v>4</v>
      </c>
    </row>
    <row r="2643" spans="1:6" ht="15" thickBot="1" x14ac:dyDescent="0.3">
      <c r="A2643" s="2" t="s">
        <v>4</v>
      </c>
      <c r="B2643" s="2" t="s">
        <v>5</v>
      </c>
      <c r="C2643" s="2" t="s">
        <v>209</v>
      </c>
      <c r="D2643" s="2" t="s">
        <v>210</v>
      </c>
      <c r="E2643" s="4">
        <v>-1162110.4099999999</v>
      </c>
      <c r="F2643" s="1">
        <v>4</v>
      </c>
    </row>
    <row r="2644" spans="1:6" ht="15" thickBot="1" x14ac:dyDescent="0.3">
      <c r="A2644" s="2" t="s">
        <v>4</v>
      </c>
      <c r="B2644" s="2" t="s">
        <v>5</v>
      </c>
      <c r="C2644" s="2" t="s">
        <v>211</v>
      </c>
      <c r="D2644" s="2" t="s">
        <v>212</v>
      </c>
      <c r="E2644" s="4">
        <v>-148773000</v>
      </c>
      <c r="F2644" s="1">
        <v>4</v>
      </c>
    </row>
    <row r="2645" spans="1:6" ht="15" thickBot="1" x14ac:dyDescent="0.3">
      <c r="A2645" s="2" t="s">
        <v>4</v>
      </c>
      <c r="B2645" s="2" t="s">
        <v>5</v>
      </c>
      <c r="C2645" s="2" t="s">
        <v>213</v>
      </c>
      <c r="D2645" s="2" t="s">
        <v>214</v>
      </c>
      <c r="E2645" s="4">
        <v>970068.12</v>
      </c>
      <c r="F2645" s="1">
        <v>4</v>
      </c>
    </row>
    <row r="2646" spans="1:6" ht="15" thickBot="1" x14ac:dyDescent="0.3">
      <c r="A2646" s="2" t="s">
        <v>4</v>
      </c>
      <c r="B2646" s="2" t="s">
        <v>5</v>
      </c>
      <c r="C2646" s="2" t="s">
        <v>215</v>
      </c>
      <c r="D2646" s="2" t="s">
        <v>216</v>
      </c>
      <c r="E2646" s="4">
        <v>956966947.05999994</v>
      </c>
      <c r="F2646" s="1">
        <v>4</v>
      </c>
    </row>
    <row r="2647" spans="1:6" ht="15" thickBot="1" x14ac:dyDescent="0.3">
      <c r="A2647" s="2" t="s">
        <v>4</v>
      </c>
      <c r="B2647" s="2" t="s">
        <v>5</v>
      </c>
      <c r="C2647" s="2" t="s">
        <v>217</v>
      </c>
      <c r="D2647" s="2" t="s">
        <v>218</v>
      </c>
      <c r="E2647" s="4">
        <v>2748760</v>
      </c>
      <c r="F2647" s="1">
        <v>4</v>
      </c>
    </row>
    <row r="2648" spans="1:6" ht="15" thickBot="1" x14ac:dyDescent="0.3">
      <c r="A2648" s="2" t="s">
        <v>4</v>
      </c>
      <c r="B2648" s="2" t="s">
        <v>5</v>
      </c>
      <c r="C2648" s="2" t="s">
        <v>219</v>
      </c>
      <c r="D2648" s="2" t="s">
        <v>220</v>
      </c>
      <c r="E2648" s="4">
        <v>2251536.62</v>
      </c>
      <c r="F2648" s="1">
        <v>4</v>
      </c>
    </row>
    <row r="2649" spans="1:6" ht="15" thickBot="1" x14ac:dyDescent="0.3">
      <c r="A2649" s="2" t="s">
        <v>4</v>
      </c>
      <c r="B2649" s="2" t="s">
        <v>5</v>
      </c>
      <c r="C2649" s="2" t="s">
        <v>221</v>
      </c>
      <c r="D2649" s="2" t="s">
        <v>222</v>
      </c>
      <c r="E2649" s="4">
        <v>0</v>
      </c>
      <c r="F2649" s="1">
        <v>4</v>
      </c>
    </row>
    <row r="2650" spans="1:6" ht="15" thickBot="1" x14ac:dyDescent="0.3">
      <c r="A2650" s="2" t="s">
        <v>4</v>
      </c>
      <c r="B2650" s="2" t="s">
        <v>5</v>
      </c>
      <c r="C2650" s="2" t="s">
        <v>223</v>
      </c>
      <c r="D2650" s="2" t="s">
        <v>224</v>
      </c>
      <c r="E2650" s="4">
        <v>-18007384</v>
      </c>
      <c r="F2650" s="1">
        <v>4</v>
      </c>
    </row>
    <row r="2651" spans="1:6" ht="15" thickBot="1" x14ac:dyDescent="0.3">
      <c r="A2651" s="2" t="s">
        <v>4</v>
      </c>
      <c r="B2651" s="2" t="s">
        <v>5</v>
      </c>
      <c r="C2651" s="2" t="s">
        <v>225</v>
      </c>
      <c r="D2651" s="2" t="s">
        <v>226</v>
      </c>
      <c r="E2651" s="4">
        <v>187280470.91</v>
      </c>
      <c r="F2651" s="1">
        <v>4</v>
      </c>
    </row>
    <row r="2652" spans="1:6" ht="15" thickBot="1" x14ac:dyDescent="0.3">
      <c r="A2652" s="2" t="s">
        <v>4</v>
      </c>
      <c r="B2652" s="2" t="s">
        <v>5</v>
      </c>
      <c r="C2652" s="2" t="s">
        <v>227</v>
      </c>
      <c r="D2652" s="2" t="s">
        <v>228</v>
      </c>
      <c r="E2652" s="4">
        <v>4513899.24</v>
      </c>
      <c r="F2652" s="1">
        <v>4</v>
      </c>
    </row>
    <row r="2653" spans="1:6" ht="15" thickBot="1" x14ac:dyDescent="0.3">
      <c r="A2653" s="2" t="s">
        <v>4</v>
      </c>
      <c r="B2653" s="2" t="s">
        <v>5</v>
      </c>
      <c r="C2653" s="2" t="s">
        <v>229</v>
      </c>
      <c r="D2653" s="2" t="s">
        <v>230</v>
      </c>
      <c r="E2653" s="4">
        <v>6660213.9900000002</v>
      </c>
      <c r="F2653" s="1">
        <v>4</v>
      </c>
    </row>
    <row r="2654" spans="1:6" ht="15" thickBot="1" x14ac:dyDescent="0.3">
      <c r="A2654" s="2" t="s">
        <v>4</v>
      </c>
      <c r="B2654" s="2" t="s">
        <v>5</v>
      </c>
      <c r="C2654" s="2" t="s">
        <v>231</v>
      </c>
      <c r="D2654" s="2" t="s">
        <v>232</v>
      </c>
      <c r="E2654" s="4">
        <v>1111928.98</v>
      </c>
      <c r="F2654" s="1">
        <v>4</v>
      </c>
    </row>
    <row r="2655" spans="1:6" ht="15" thickBot="1" x14ac:dyDescent="0.3">
      <c r="A2655" s="2" t="s">
        <v>4</v>
      </c>
      <c r="B2655" s="2" t="s">
        <v>5</v>
      </c>
      <c r="C2655" s="2" t="s">
        <v>233</v>
      </c>
      <c r="D2655" s="2" t="s">
        <v>234</v>
      </c>
      <c r="E2655" s="4">
        <v>2691335.28</v>
      </c>
      <c r="F2655" s="1">
        <v>4</v>
      </c>
    </row>
    <row r="2656" spans="1:6" ht="15" thickBot="1" x14ac:dyDescent="0.3">
      <c r="A2656" s="2" t="s">
        <v>4</v>
      </c>
      <c r="B2656" s="2" t="s">
        <v>5</v>
      </c>
      <c r="C2656" s="2" t="s">
        <v>235</v>
      </c>
      <c r="D2656" s="2" t="s">
        <v>236</v>
      </c>
      <c r="E2656" s="4">
        <v>8001510.9199999999</v>
      </c>
      <c r="F2656" s="1">
        <v>4</v>
      </c>
    </row>
    <row r="2657" spans="1:6" ht="15" thickBot="1" x14ac:dyDescent="0.3">
      <c r="A2657" s="2" t="s">
        <v>4</v>
      </c>
      <c r="B2657" s="2" t="s">
        <v>5</v>
      </c>
      <c r="C2657" s="2" t="s">
        <v>237</v>
      </c>
      <c r="D2657" s="2" t="s">
        <v>238</v>
      </c>
      <c r="E2657" s="4">
        <v>1243759.1299999999</v>
      </c>
      <c r="F2657" s="1">
        <v>4</v>
      </c>
    </row>
    <row r="2658" spans="1:6" ht="15" thickBot="1" x14ac:dyDescent="0.3">
      <c r="A2658" s="2" t="s">
        <v>4</v>
      </c>
      <c r="B2658" s="2" t="s">
        <v>5</v>
      </c>
      <c r="C2658" s="2" t="s">
        <v>239</v>
      </c>
      <c r="D2658" s="2" t="s">
        <v>240</v>
      </c>
      <c r="E2658" s="4">
        <v>1169762.17</v>
      </c>
      <c r="F2658" s="1">
        <v>4</v>
      </c>
    </row>
    <row r="2659" spans="1:6" ht="15" thickBot="1" x14ac:dyDescent="0.3">
      <c r="A2659" s="2" t="s">
        <v>4</v>
      </c>
      <c r="B2659" s="2" t="s">
        <v>5</v>
      </c>
      <c r="C2659" s="2" t="s">
        <v>241</v>
      </c>
      <c r="D2659" s="2" t="s">
        <v>242</v>
      </c>
      <c r="E2659" s="4">
        <v>12828.79</v>
      </c>
      <c r="F2659" s="1">
        <v>4</v>
      </c>
    </row>
    <row r="2660" spans="1:6" ht="15" thickBot="1" x14ac:dyDescent="0.3">
      <c r="A2660" s="2" t="s">
        <v>4</v>
      </c>
      <c r="B2660" s="2" t="s">
        <v>5</v>
      </c>
      <c r="C2660" s="2" t="s">
        <v>243</v>
      </c>
      <c r="D2660" s="2" t="s">
        <v>244</v>
      </c>
      <c r="E2660" s="4">
        <v>1946033.46</v>
      </c>
      <c r="F2660" s="1">
        <v>4</v>
      </c>
    </row>
    <row r="2661" spans="1:6" ht="15" thickBot="1" x14ac:dyDescent="0.3">
      <c r="A2661" s="2" t="s">
        <v>4</v>
      </c>
      <c r="B2661" s="2" t="s">
        <v>5</v>
      </c>
      <c r="C2661" s="2" t="s">
        <v>245</v>
      </c>
      <c r="D2661" s="2" t="s">
        <v>246</v>
      </c>
      <c r="E2661" s="4">
        <v>125101.86</v>
      </c>
      <c r="F2661" s="1">
        <v>4</v>
      </c>
    </row>
    <row r="2662" spans="1:6" ht="15" thickBot="1" x14ac:dyDescent="0.3">
      <c r="A2662" s="2" t="s">
        <v>4</v>
      </c>
      <c r="B2662" s="2" t="s">
        <v>5</v>
      </c>
      <c r="C2662" s="2" t="s">
        <v>247</v>
      </c>
      <c r="D2662" s="2" t="s">
        <v>248</v>
      </c>
      <c r="E2662" s="4">
        <v>5885574.3300000001</v>
      </c>
      <c r="F2662" s="1">
        <v>4</v>
      </c>
    </row>
    <row r="2663" spans="1:6" ht="15" thickBot="1" x14ac:dyDescent="0.3">
      <c r="A2663" s="2" t="s">
        <v>4</v>
      </c>
      <c r="B2663" s="2" t="s">
        <v>5</v>
      </c>
      <c r="C2663" s="2" t="s">
        <v>249</v>
      </c>
      <c r="D2663" s="2" t="s">
        <v>250</v>
      </c>
      <c r="E2663" s="4">
        <v>64906.32</v>
      </c>
      <c r="F2663" s="1">
        <v>4</v>
      </c>
    </row>
    <row r="2664" spans="1:6" ht="15" thickBot="1" x14ac:dyDescent="0.3">
      <c r="A2664" s="2" t="s">
        <v>4</v>
      </c>
      <c r="B2664" s="2" t="s">
        <v>5</v>
      </c>
      <c r="C2664" s="2" t="s">
        <v>251</v>
      </c>
      <c r="D2664" s="2" t="s">
        <v>252</v>
      </c>
      <c r="E2664" s="4">
        <v>56894408.469999999</v>
      </c>
      <c r="F2664" s="1">
        <v>4</v>
      </c>
    </row>
    <row r="2665" spans="1:6" ht="15" thickBot="1" x14ac:dyDescent="0.3">
      <c r="A2665" s="2" t="s">
        <v>4</v>
      </c>
      <c r="B2665" s="2" t="s">
        <v>5</v>
      </c>
      <c r="C2665" s="2" t="s">
        <v>253</v>
      </c>
      <c r="D2665" s="2" t="s">
        <v>254</v>
      </c>
      <c r="E2665" s="4">
        <v>438739</v>
      </c>
      <c r="F2665" s="1">
        <v>4</v>
      </c>
    </row>
    <row r="2666" spans="1:6" ht="15" thickBot="1" x14ac:dyDescent="0.3">
      <c r="A2666" s="2" t="s">
        <v>4</v>
      </c>
      <c r="B2666" s="2" t="s">
        <v>5</v>
      </c>
      <c r="C2666" s="2" t="s">
        <v>255</v>
      </c>
      <c r="D2666" s="2" t="s">
        <v>256</v>
      </c>
      <c r="E2666" s="4">
        <v>475081.66</v>
      </c>
      <c r="F2666" s="1">
        <v>4</v>
      </c>
    </row>
    <row r="2667" spans="1:6" ht="15" thickBot="1" x14ac:dyDescent="0.3">
      <c r="A2667" s="2" t="s">
        <v>4</v>
      </c>
      <c r="B2667" s="2" t="s">
        <v>5</v>
      </c>
      <c r="C2667" s="2" t="s">
        <v>257</v>
      </c>
      <c r="D2667" s="2" t="s">
        <v>258</v>
      </c>
      <c r="E2667" s="4">
        <v>3507589.83</v>
      </c>
      <c r="F2667" s="1">
        <v>4</v>
      </c>
    </row>
    <row r="2668" spans="1:6" ht="15" thickBot="1" x14ac:dyDescent="0.3">
      <c r="A2668" s="2" t="s">
        <v>4</v>
      </c>
      <c r="B2668" s="2" t="s">
        <v>5</v>
      </c>
      <c r="C2668" s="2" t="s">
        <v>259</v>
      </c>
      <c r="D2668" s="2" t="s">
        <v>260</v>
      </c>
      <c r="E2668" s="4">
        <v>5170651.37</v>
      </c>
      <c r="F2668" s="1">
        <v>4</v>
      </c>
    </row>
    <row r="2669" spans="1:6" ht="15" thickBot="1" x14ac:dyDescent="0.3">
      <c r="A2669" s="2" t="s">
        <v>4</v>
      </c>
      <c r="B2669" s="2" t="s">
        <v>5</v>
      </c>
      <c r="C2669" s="2" t="s">
        <v>261</v>
      </c>
      <c r="D2669" s="2" t="s">
        <v>262</v>
      </c>
      <c r="E2669" s="4">
        <v>56866724.259999998</v>
      </c>
      <c r="F2669" s="1">
        <v>4</v>
      </c>
    </row>
    <row r="2670" spans="1:6" ht="15" thickBot="1" x14ac:dyDescent="0.3">
      <c r="A2670" s="2" t="s">
        <v>4</v>
      </c>
      <c r="B2670" s="2" t="s">
        <v>5</v>
      </c>
      <c r="C2670" s="2" t="s">
        <v>263</v>
      </c>
      <c r="D2670" s="2" t="s">
        <v>264</v>
      </c>
      <c r="E2670" s="4">
        <v>10386637.939999999</v>
      </c>
      <c r="F2670" s="1">
        <v>4</v>
      </c>
    </row>
    <row r="2671" spans="1:6" ht="15" thickBot="1" x14ac:dyDescent="0.3">
      <c r="A2671" s="2" t="s">
        <v>4</v>
      </c>
      <c r="B2671" s="2" t="s">
        <v>5</v>
      </c>
      <c r="C2671" s="2" t="s">
        <v>265</v>
      </c>
      <c r="D2671" s="2" t="s">
        <v>266</v>
      </c>
      <c r="E2671" s="4">
        <v>26017.39</v>
      </c>
      <c r="F2671" s="1">
        <v>4</v>
      </c>
    </row>
    <row r="2672" spans="1:6" ht="15" thickBot="1" x14ac:dyDescent="0.3">
      <c r="A2672" s="2" t="s">
        <v>4</v>
      </c>
      <c r="B2672" s="2" t="s">
        <v>5</v>
      </c>
      <c r="C2672" s="2" t="s">
        <v>267</v>
      </c>
      <c r="D2672" s="2" t="s">
        <v>268</v>
      </c>
      <c r="E2672" s="4">
        <v>-802477.97</v>
      </c>
      <c r="F2672" s="1">
        <v>4</v>
      </c>
    </row>
    <row r="2673" spans="1:6" ht="15" thickBot="1" x14ac:dyDescent="0.3">
      <c r="A2673" s="2" t="s">
        <v>4</v>
      </c>
      <c r="B2673" s="2" t="s">
        <v>5</v>
      </c>
      <c r="C2673" s="2" t="s">
        <v>269</v>
      </c>
      <c r="D2673" s="2" t="s">
        <v>270</v>
      </c>
      <c r="E2673" s="4">
        <v>194425.19</v>
      </c>
      <c r="F2673" s="1">
        <v>4</v>
      </c>
    </row>
    <row r="2674" spans="1:6" ht="15" thickBot="1" x14ac:dyDescent="0.3">
      <c r="A2674" s="2" t="s">
        <v>4</v>
      </c>
      <c r="B2674" s="2" t="s">
        <v>5</v>
      </c>
      <c r="C2674" s="2" t="s">
        <v>271</v>
      </c>
      <c r="D2674" s="2" t="s">
        <v>272</v>
      </c>
      <c r="E2674" s="4">
        <v>4344850.8600000003</v>
      </c>
      <c r="F2674" s="1">
        <v>4</v>
      </c>
    </row>
    <row r="2675" spans="1:6" ht="15" thickBot="1" x14ac:dyDescent="0.3">
      <c r="A2675" s="2" t="s">
        <v>4</v>
      </c>
      <c r="B2675" s="2" t="s">
        <v>5</v>
      </c>
      <c r="C2675" s="2" t="s">
        <v>273</v>
      </c>
      <c r="D2675" s="2" t="s">
        <v>274</v>
      </c>
      <c r="E2675" s="4">
        <v>80446679.569999993</v>
      </c>
      <c r="F2675" s="1">
        <v>4</v>
      </c>
    </row>
    <row r="2676" spans="1:6" ht="15" thickBot="1" x14ac:dyDescent="0.3">
      <c r="A2676" s="2" t="s">
        <v>4</v>
      </c>
      <c r="B2676" s="2" t="s">
        <v>5</v>
      </c>
      <c r="C2676" s="2" t="s">
        <v>275</v>
      </c>
      <c r="D2676" s="2" t="s">
        <v>276</v>
      </c>
      <c r="E2676" s="4">
        <v>-1248987015.9400001</v>
      </c>
      <c r="F2676" s="1">
        <v>4</v>
      </c>
    </row>
    <row r="2677" spans="1:6" ht="15" thickBot="1" x14ac:dyDescent="0.3">
      <c r="A2677" s="2" t="s">
        <v>4</v>
      </c>
      <c r="B2677" s="2" t="s">
        <v>5</v>
      </c>
      <c r="C2677" s="2" t="s">
        <v>277</v>
      </c>
      <c r="D2677" s="2" t="s">
        <v>278</v>
      </c>
      <c r="E2677" s="4">
        <v>-22586524.43</v>
      </c>
      <c r="F2677" s="1">
        <v>4</v>
      </c>
    </row>
    <row r="2678" spans="1:6" ht="15" thickBot="1" x14ac:dyDescent="0.3">
      <c r="A2678" s="2" t="s">
        <v>4</v>
      </c>
      <c r="B2678" s="2" t="s">
        <v>5</v>
      </c>
      <c r="C2678" s="2" t="s">
        <v>279</v>
      </c>
      <c r="D2678" s="2" t="s">
        <v>280</v>
      </c>
      <c r="E2678" s="4">
        <v>5152486.78</v>
      </c>
      <c r="F2678" s="1">
        <v>4</v>
      </c>
    </row>
    <row r="2679" spans="1:6" ht="15" thickBot="1" x14ac:dyDescent="0.3">
      <c r="A2679" s="2" t="s">
        <v>4</v>
      </c>
      <c r="B2679" s="2" t="s">
        <v>5</v>
      </c>
      <c r="C2679" s="2" t="s">
        <v>281</v>
      </c>
      <c r="D2679" s="2" t="s">
        <v>282</v>
      </c>
      <c r="E2679" s="4">
        <v>1430002.39</v>
      </c>
      <c r="F2679" s="1">
        <v>4</v>
      </c>
    </row>
    <row r="2680" spans="1:6" ht="15" thickBot="1" x14ac:dyDescent="0.3">
      <c r="A2680" s="2" t="s">
        <v>4</v>
      </c>
      <c r="B2680" s="2" t="s">
        <v>5</v>
      </c>
      <c r="C2680" s="2" t="s">
        <v>283</v>
      </c>
      <c r="D2680" s="2" t="s">
        <v>284</v>
      </c>
      <c r="E2680" s="4">
        <v>-3689792.17</v>
      </c>
      <c r="F2680" s="1">
        <v>4</v>
      </c>
    </row>
    <row r="2681" spans="1:6" ht="15" thickBot="1" x14ac:dyDescent="0.3">
      <c r="A2681" s="2" t="s">
        <v>4</v>
      </c>
      <c r="B2681" s="2" t="s">
        <v>5</v>
      </c>
      <c r="C2681" s="2" t="s">
        <v>285</v>
      </c>
      <c r="D2681" s="2" t="s">
        <v>286</v>
      </c>
      <c r="E2681" s="4">
        <v>-9568232.25</v>
      </c>
      <c r="F2681" s="1">
        <v>4</v>
      </c>
    </row>
    <row r="2682" spans="1:6" ht="15" thickBot="1" x14ac:dyDescent="0.3">
      <c r="A2682" s="2" t="s">
        <v>4</v>
      </c>
      <c r="B2682" s="2" t="s">
        <v>5</v>
      </c>
      <c r="C2682" s="2" t="s">
        <v>287</v>
      </c>
      <c r="D2682" s="2" t="s">
        <v>288</v>
      </c>
      <c r="E2682" s="4">
        <v>-20450.78</v>
      </c>
      <c r="F2682" s="1">
        <v>4</v>
      </c>
    </row>
    <row r="2683" spans="1:6" ht="15" thickBot="1" x14ac:dyDescent="0.3">
      <c r="A2683" s="2" t="s">
        <v>4</v>
      </c>
      <c r="B2683" s="2" t="s">
        <v>5</v>
      </c>
      <c r="C2683" s="2" t="s">
        <v>289</v>
      </c>
      <c r="D2683" s="2" t="s">
        <v>290</v>
      </c>
      <c r="E2683" s="4">
        <v>202000</v>
      </c>
      <c r="F2683" s="1">
        <v>4</v>
      </c>
    </row>
    <row r="2684" spans="1:6" ht="15" thickBot="1" x14ac:dyDescent="0.3">
      <c r="A2684" s="2" t="s">
        <v>4</v>
      </c>
      <c r="B2684" s="2" t="s">
        <v>5</v>
      </c>
      <c r="C2684" s="2" t="s">
        <v>291</v>
      </c>
      <c r="D2684" s="2" t="s">
        <v>292</v>
      </c>
      <c r="E2684" s="4">
        <v>542231.63</v>
      </c>
      <c r="F2684" s="1">
        <v>4</v>
      </c>
    </row>
    <row r="2685" spans="1:6" ht="15" thickBot="1" x14ac:dyDescent="0.3">
      <c r="A2685" s="2" t="s">
        <v>4</v>
      </c>
      <c r="B2685" s="2" t="s">
        <v>5</v>
      </c>
      <c r="C2685" s="2" t="s">
        <v>293</v>
      </c>
      <c r="D2685" s="2" t="s">
        <v>294</v>
      </c>
      <c r="E2685" s="4">
        <v>11119662.09</v>
      </c>
      <c r="F2685" s="1">
        <v>4</v>
      </c>
    </row>
    <row r="2686" spans="1:6" ht="15" thickBot="1" x14ac:dyDescent="0.3">
      <c r="A2686" s="2" t="s">
        <v>4</v>
      </c>
      <c r="B2686" s="2" t="s">
        <v>5</v>
      </c>
      <c r="C2686" s="2" t="s">
        <v>295</v>
      </c>
      <c r="D2686" s="2" t="s">
        <v>296</v>
      </c>
      <c r="E2686" s="4">
        <v>1043529.48</v>
      </c>
      <c r="F2686" s="1">
        <v>4</v>
      </c>
    </row>
    <row r="2687" spans="1:6" ht="15" thickBot="1" x14ac:dyDescent="0.3">
      <c r="A2687" s="2" t="s">
        <v>4</v>
      </c>
      <c r="B2687" s="2" t="s">
        <v>5</v>
      </c>
      <c r="C2687" s="2" t="s">
        <v>297</v>
      </c>
      <c r="D2687" s="2" t="s">
        <v>298</v>
      </c>
      <c r="E2687" s="4">
        <v>191679.1</v>
      </c>
      <c r="F2687" s="1">
        <v>4</v>
      </c>
    </row>
    <row r="2688" spans="1:6" ht="15" thickBot="1" x14ac:dyDescent="0.3">
      <c r="A2688" s="2" t="s">
        <v>4</v>
      </c>
      <c r="B2688" s="2" t="s">
        <v>5</v>
      </c>
      <c r="C2688" s="2" t="s">
        <v>299</v>
      </c>
      <c r="D2688" s="2" t="s">
        <v>300</v>
      </c>
      <c r="E2688" s="4">
        <v>-92966.66</v>
      </c>
      <c r="F2688" s="1">
        <v>4</v>
      </c>
    </row>
    <row r="2689" spans="1:6" ht="15" thickBot="1" x14ac:dyDescent="0.3">
      <c r="A2689" s="2" t="s">
        <v>4</v>
      </c>
      <c r="B2689" s="2" t="s">
        <v>5</v>
      </c>
      <c r="C2689" s="2" t="s">
        <v>301</v>
      </c>
      <c r="D2689" s="2" t="s">
        <v>302</v>
      </c>
      <c r="E2689" s="4">
        <v>120311.1</v>
      </c>
      <c r="F2689" s="1">
        <v>4</v>
      </c>
    </row>
    <row r="2690" spans="1:6" ht="15" thickBot="1" x14ac:dyDescent="0.3">
      <c r="A2690" s="2" t="s">
        <v>4</v>
      </c>
      <c r="B2690" s="2" t="s">
        <v>5</v>
      </c>
      <c r="C2690" s="2" t="s">
        <v>303</v>
      </c>
      <c r="D2690" s="2" t="s">
        <v>304</v>
      </c>
      <c r="E2690" s="4">
        <v>-1033.52</v>
      </c>
      <c r="F2690" s="1">
        <v>4</v>
      </c>
    </row>
    <row r="2691" spans="1:6" ht="15" thickBot="1" x14ac:dyDescent="0.3">
      <c r="A2691" s="2" t="s">
        <v>4</v>
      </c>
      <c r="B2691" s="2" t="s">
        <v>5</v>
      </c>
      <c r="C2691" s="2" t="s">
        <v>305</v>
      </c>
      <c r="D2691" s="2" t="s">
        <v>306</v>
      </c>
      <c r="E2691" s="4">
        <v>-4534529</v>
      </c>
      <c r="F2691" s="1">
        <v>4</v>
      </c>
    </row>
    <row r="2692" spans="1:6" ht="15" thickBot="1" x14ac:dyDescent="0.3">
      <c r="A2692" s="2" t="s">
        <v>4</v>
      </c>
      <c r="B2692" s="2" t="s">
        <v>5</v>
      </c>
      <c r="C2692" s="2" t="s">
        <v>307</v>
      </c>
      <c r="D2692" s="2" t="s">
        <v>308</v>
      </c>
      <c r="E2692" s="4">
        <v>-17342630.190000001</v>
      </c>
      <c r="F2692" s="1">
        <v>4</v>
      </c>
    </row>
    <row r="2693" spans="1:6" ht="15" thickBot="1" x14ac:dyDescent="0.3">
      <c r="A2693" s="2" t="s">
        <v>4</v>
      </c>
      <c r="B2693" s="2" t="s">
        <v>5</v>
      </c>
      <c r="C2693" s="2" t="s">
        <v>309</v>
      </c>
      <c r="D2693" s="2" t="s">
        <v>304</v>
      </c>
      <c r="E2693" s="4">
        <v>764394.96</v>
      </c>
      <c r="F2693" s="1">
        <v>4</v>
      </c>
    </row>
    <row r="2694" spans="1:6" ht="15" thickBot="1" x14ac:dyDescent="0.3">
      <c r="A2694" s="2" t="s">
        <v>4</v>
      </c>
      <c r="B2694" s="2" t="s">
        <v>5</v>
      </c>
      <c r="C2694" s="2" t="s">
        <v>310</v>
      </c>
      <c r="D2694" s="2" t="s">
        <v>311</v>
      </c>
      <c r="E2694" s="4">
        <v>720108</v>
      </c>
      <c r="F2694" s="1">
        <v>4</v>
      </c>
    </row>
    <row r="2695" spans="1:6" ht="15" thickBot="1" x14ac:dyDescent="0.3">
      <c r="A2695" s="2" t="s">
        <v>4</v>
      </c>
      <c r="B2695" s="2" t="s">
        <v>5</v>
      </c>
      <c r="C2695" s="2" t="s">
        <v>312</v>
      </c>
      <c r="D2695" s="2" t="s">
        <v>313</v>
      </c>
      <c r="E2695" s="4">
        <v>221472</v>
      </c>
      <c r="F2695" s="1">
        <v>4</v>
      </c>
    </row>
    <row r="2696" spans="1:6" ht="15" thickBot="1" x14ac:dyDescent="0.3">
      <c r="A2696" s="2" t="s">
        <v>4</v>
      </c>
      <c r="B2696" s="2" t="s">
        <v>5</v>
      </c>
      <c r="C2696" s="2" t="s">
        <v>314</v>
      </c>
      <c r="D2696" s="2" t="s">
        <v>315</v>
      </c>
      <c r="E2696" s="4">
        <v>424846</v>
      </c>
      <c r="F2696" s="1">
        <v>4</v>
      </c>
    </row>
    <row r="2697" spans="1:6" ht="15" thickBot="1" x14ac:dyDescent="0.3">
      <c r="A2697" s="2" t="s">
        <v>4</v>
      </c>
      <c r="B2697" s="2" t="s">
        <v>5</v>
      </c>
      <c r="C2697" s="2" t="s">
        <v>1599</v>
      </c>
      <c r="D2697" s="2" t="s">
        <v>1600</v>
      </c>
      <c r="E2697" s="4">
        <v>166816</v>
      </c>
      <c r="F2697" s="1">
        <v>4</v>
      </c>
    </row>
    <row r="2698" spans="1:6" ht="15" thickBot="1" x14ac:dyDescent="0.3">
      <c r="A2698" s="2" t="s">
        <v>4</v>
      </c>
      <c r="B2698" s="2" t="s">
        <v>5</v>
      </c>
      <c r="C2698" s="2" t="s">
        <v>316</v>
      </c>
      <c r="D2698" s="2" t="s">
        <v>317</v>
      </c>
      <c r="E2698" s="4">
        <v>8787855.3800000008</v>
      </c>
      <c r="F2698" s="1">
        <v>4</v>
      </c>
    </row>
    <row r="2699" spans="1:6" ht="15" thickBot="1" x14ac:dyDescent="0.3">
      <c r="A2699" s="2" t="s">
        <v>4</v>
      </c>
      <c r="B2699" s="2" t="s">
        <v>5</v>
      </c>
      <c r="C2699" s="2" t="s">
        <v>318</v>
      </c>
      <c r="D2699" s="2" t="s">
        <v>319</v>
      </c>
      <c r="E2699" s="4">
        <v>1010707.64</v>
      </c>
      <c r="F2699" s="1">
        <v>4</v>
      </c>
    </row>
    <row r="2700" spans="1:6" ht="15" thickBot="1" x14ac:dyDescent="0.3">
      <c r="A2700" s="2" t="s">
        <v>4</v>
      </c>
      <c r="B2700" s="2" t="s">
        <v>5</v>
      </c>
      <c r="C2700" s="2" t="s">
        <v>320</v>
      </c>
      <c r="D2700" s="2" t="s">
        <v>321</v>
      </c>
      <c r="E2700" s="4">
        <v>1330098</v>
      </c>
      <c r="F2700" s="1">
        <v>4</v>
      </c>
    </row>
    <row r="2701" spans="1:6" ht="15" thickBot="1" x14ac:dyDescent="0.3">
      <c r="A2701" s="2" t="s">
        <v>4</v>
      </c>
      <c r="B2701" s="2" t="s">
        <v>5</v>
      </c>
      <c r="C2701" s="2" t="s">
        <v>322</v>
      </c>
      <c r="D2701" s="2" t="s">
        <v>323</v>
      </c>
      <c r="E2701" s="4">
        <v>117830307.36</v>
      </c>
      <c r="F2701" s="1">
        <v>4</v>
      </c>
    </row>
    <row r="2702" spans="1:6" ht="15" thickBot="1" x14ac:dyDescent="0.3">
      <c r="A2702" s="2" t="s">
        <v>4</v>
      </c>
      <c r="B2702" s="2" t="s">
        <v>5</v>
      </c>
      <c r="C2702" s="2" t="s">
        <v>324</v>
      </c>
      <c r="D2702" s="2" t="s">
        <v>325</v>
      </c>
      <c r="E2702" s="4">
        <v>0.01</v>
      </c>
      <c r="F2702" s="1">
        <v>4</v>
      </c>
    </row>
    <row r="2703" spans="1:6" ht="15" thickBot="1" x14ac:dyDescent="0.3">
      <c r="A2703" s="2" t="s">
        <v>4</v>
      </c>
      <c r="B2703" s="2" t="s">
        <v>5</v>
      </c>
      <c r="C2703" s="2" t="s">
        <v>326</v>
      </c>
      <c r="D2703" s="2" t="s">
        <v>327</v>
      </c>
      <c r="E2703" s="4">
        <v>13812725.9</v>
      </c>
      <c r="F2703" s="1">
        <v>4</v>
      </c>
    </row>
    <row r="2704" spans="1:6" ht="15" thickBot="1" x14ac:dyDescent="0.3">
      <c r="A2704" s="2" t="s">
        <v>4</v>
      </c>
      <c r="B2704" s="2" t="s">
        <v>5</v>
      </c>
      <c r="C2704" s="2" t="s">
        <v>328</v>
      </c>
      <c r="D2704" s="2" t="s">
        <v>329</v>
      </c>
      <c r="E2704" s="4">
        <v>3083109.26</v>
      </c>
      <c r="F2704" s="1">
        <v>4</v>
      </c>
    </row>
    <row r="2705" spans="1:6" ht="15" thickBot="1" x14ac:dyDescent="0.3">
      <c r="A2705" s="2" t="s">
        <v>4</v>
      </c>
      <c r="B2705" s="2" t="s">
        <v>5</v>
      </c>
      <c r="C2705" s="2" t="s">
        <v>330</v>
      </c>
      <c r="D2705" s="2" t="s">
        <v>331</v>
      </c>
      <c r="E2705" s="4">
        <v>179077.21</v>
      </c>
      <c r="F2705" s="1">
        <v>4</v>
      </c>
    </row>
    <row r="2706" spans="1:6" ht="15" thickBot="1" x14ac:dyDescent="0.3">
      <c r="A2706" s="2" t="s">
        <v>4</v>
      </c>
      <c r="B2706" s="2" t="s">
        <v>5</v>
      </c>
      <c r="C2706" s="2" t="s">
        <v>332</v>
      </c>
      <c r="D2706" s="2" t="s">
        <v>333</v>
      </c>
      <c r="E2706" s="4">
        <v>0.04</v>
      </c>
      <c r="F2706" s="1">
        <v>4</v>
      </c>
    </row>
    <row r="2707" spans="1:6" ht="15" thickBot="1" x14ac:dyDescent="0.3">
      <c r="A2707" s="2" t="s">
        <v>4</v>
      </c>
      <c r="B2707" s="2" t="s">
        <v>5</v>
      </c>
      <c r="C2707" s="2" t="s">
        <v>334</v>
      </c>
      <c r="D2707" s="2" t="s">
        <v>335</v>
      </c>
      <c r="E2707" s="4">
        <v>-58452819.869999997</v>
      </c>
      <c r="F2707" s="1">
        <v>4</v>
      </c>
    </row>
    <row r="2708" spans="1:6" ht="15" thickBot="1" x14ac:dyDescent="0.3">
      <c r="A2708" s="2" t="s">
        <v>4</v>
      </c>
      <c r="B2708" s="2" t="s">
        <v>5</v>
      </c>
      <c r="C2708" s="2" t="s">
        <v>336</v>
      </c>
      <c r="D2708" s="2" t="s">
        <v>337</v>
      </c>
      <c r="E2708" s="4">
        <v>-7398540.71</v>
      </c>
      <c r="F2708" s="1">
        <v>4</v>
      </c>
    </row>
    <row r="2709" spans="1:6" ht="15" thickBot="1" x14ac:dyDescent="0.3">
      <c r="A2709" s="2" t="s">
        <v>4</v>
      </c>
      <c r="B2709" s="2" t="s">
        <v>5</v>
      </c>
      <c r="C2709" s="2" t="s">
        <v>338</v>
      </c>
      <c r="D2709" s="2" t="s">
        <v>339</v>
      </c>
      <c r="E2709" s="4">
        <v>724846.27</v>
      </c>
      <c r="F2709" s="1">
        <v>4</v>
      </c>
    </row>
    <row r="2710" spans="1:6" ht="15" thickBot="1" x14ac:dyDescent="0.3">
      <c r="A2710" s="2" t="s">
        <v>4</v>
      </c>
      <c r="B2710" s="2" t="s">
        <v>5</v>
      </c>
      <c r="C2710" s="2" t="s">
        <v>340</v>
      </c>
      <c r="D2710" s="2" t="s">
        <v>341</v>
      </c>
      <c r="E2710" s="4">
        <v>88014.25</v>
      </c>
      <c r="F2710" s="1">
        <v>4</v>
      </c>
    </row>
    <row r="2711" spans="1:6" ht="15" thickBot="1" x14ac:dyDescent="0.3">
      <c r="A2711" s="2" t="s">
        <v>4</v>
      </c>
      <c r="B2711" s="2" t="s">
        <v>5</v>
      </c>
      <c r="C2711" s="2" t="s">
        <v>342</v>
      </c>
      <c r="D2711" s="2" t="s">
        <v>343</v>
      </c>
      <c r="E2711" s="4">
        <v>-1550535.85</v>
      </c>
      <c r="F2711" s="1">
        <v>4</v>
      </c>
    </row>
    <row r="2712" spans="1:6" ht="15" thickBot="1" x14ac:dyDescent="0.3">
      <c r="A2712" s="2" t="s">
        <v>4</v>
      </c>
      <c r="B2712" s="2" t="s">
        <v>5</v>
      </c>
      <c r="C2712" s="2" t="s">
        <v>344</v>
      </c>
      <c r="D2712" s="2" t="s">
        <v>345</v>
      </c>
      <c r="E2712" s="4">
        <v>0.01</v>
      </c>
      <c r="F2712" s="1">
        <v>4</v>
      </c>
    </row>
    <row r="2713" spans="1:6" ht="15" thickBot="1" x14ac:dyDescent="0.3">
      <c r="A2713" s="2" t="s">
        <v>4</v>
      </c>
      <c r="B2713" s="2" t="s">
        <v>5</v>
      </c>
      <c r="C2713" s="2" t="s">
        <v>346</v>
      </c>
      <c r="D2713" s="2" t="s">
        <v>347</v>
      </c>
      <c r="E2713" s="4">
        <v>25331924.23</v>
      </c>
      <c r="F2713" s="1">
        <v>4</v>
      </c>
    </row>
    <row r="2714" spans="1:6" ht="15" thickBot="1" x14ac:dyDescent="0.3">
      <c r="A2714" s="2" t="s">
        <v>4</v>
      </c>
      <c r="B2714" s="2" t="s">
        <v>5</v>
      </c>
      <c r="C2714" s="2" t="s">
        <v>348</v>
      </c>
      <c r="D2714" s="2" t="s">
        <v>349</v>
      </c>
      <c r="E2714" s="4">
        <v>1743741.27</v>
      </c>
      <c r="F2714" s="1">
        <v>4</v>
      </c>
    </row>
    <row r="2715" spans="1:6" ht="15" thickBot="1" x14ac:dyDescent="0.3">
      <c r="A2715" s="2" t="s">
        <v>4</v>
      </c>
      <c r="B2715" s="2" t="s">
        <v>5</v>
      </c>
      <c r="C2715" s="2" t="s">
        <v>350</v>
      </c>
      <c r="D2715" s="2" t="s">
        <v>351</v>
      </c>
      <c r="E2715" s="4">
        <v>137731.48000000001</v>
      </c>
      <c r="F2715" s="1">
        <v>4</v>
      </c>
    </row>
    <row r="2716" spans="1:6" ht="15" thickBot="1" x14ac:dyDescent="0.3">
      <c r="A2716" s="2" t="s">
        <v>4</v>
      </c>
      <c r="B2716" s="2" t="s">
        <v>5</v>
      </c>
      <c r="C2716" s="2" t="s">
        <v>352</v>
      </c>
      <c r="D2716" s="2" t="s">
        <v>353</v>
      </c>
      <c r="E2716" s="4">
        <v>107031311</v>
      </c>
      <c r="F2716" s="1">
        <v>4</v>
      </c>
    </row>
    <row r="2717" spans="1:6" ht="15" thickBot="1" x14ac:dyDescent="0.3">
      <c r="A2717" s="2" t="s">
        <v>4</v>
      </c>
      <c r="B2717" s="2" t="s">
        <v>5</v>
      </c>
      <c r="C2717" s="2" t="s">
        <v>354</v>
      </c>
      <c r="D2717" s="2" t="s">
        <v>355</v>
      </c>
      <c r="E2717" s="4">
        <v>5480569.1900000004</v>
      </c>
      <c r="F2717" s="1">
        <v>4</v>
      </c>
    </row>
    <row r="2718" spans="1:6" ht="15" thickBot="1" x14ac:dyDescent="0.3">
      <c r="A2718" s="2" t="s">
        <v>4</v>
      </c>
      <c r="B2718" s="2" t="s">
        <v>5</v>
      </c>
      <c r="C2718" s="2" t="s">
        <v>356</v>
      </c>
      <c r="D2718" s="2" t="s">
        <v>357</v>
      </c>
      <c r="E2718" s="4">
        <v>28064194.949999999</v>
      </c>
      <c r="F2718" s="1">
        <v>4</v>
      </c>
    </row>
    <row r="2719" spans="1:6" ht="15" thickBot="1" x14ac:dyDescent="0.3">
      <c r="A2719" s="2" t="s">
        <v>4</v>
      </c>
      <c r="B2719" s="2" t="s">
        <v>5</v>
      </c>
      <c r="C2719" s="2" t="s">
        <v>358</v>
      </c>
      <c r="D2719" s="2" t="s">
        <v>359</v>
      </c>
      <c r="E2719" s="4">
        <v>8466241.1400000006</v>
      </c>
      <c r="F2719" s="1">
        <v>4</v>
      </c>
    </row>
    <row r="2720" spans="1:6" ht="15" thickBot="1" x14ac:dyDescent="0.3">
      <c r="A2720" s="2" t="s">
        <v>4</v>
      </c>
      <c r="B2720" s="2" t="s">
        <v>5</v>
      </c>
      <c r="C2720" s="2" t="s">
        <v>360</v>
      </c>
      <c r="D2720" s="2" t="s">
        <v>361</v>
      </c>
      <c r="E2720" s="4">
        <v>-230397.52</v>
      </c>
      <c r="F2720" s="1">
        <v>4</v>
      </c>
    </row>
    <row r="2721" spans="1:6" ht="15" thickBot="1" x14ac:dyDescent="0.3">
      <c r="A2721" s="2" t="s">
        <v>4</v>
      </c>
      <c r="B2721" s="2" t="s">
        <v>5</v>
      </c>
      <c r="C2721" s="2" t="s">
        <v>362</v>
      </c>
      <c r="D2721" s="2" t="s">
        <v>363</v>
      </c>
      <c r="E2721" s="4">
        <v>1996889.42</v>
      </c>
      <c r="F2721" s="1">
        <v>4</v>
      </c>
    </row>
    <row r="2722" spans="1:6" ht="15" thickBot="1" x14ac:dyDescent="0.3">
      <c r="A2722" s="2" t="s">
        <v>4</v>
      </c>
      <c r="B2722" s="2" t="s">
        <v>5</v>
      </c>
      <c r="C2722" s="2" t="s">
        <v>364</v>
      </c>
      <c r="D2722" s="2" t="s">
        <v>365</v>
      </c>
      <c r="E2722" s="4">
        <v>833717.65</v>
      </c>
      <c r="F2722" s="1">
        <v>4</v>
      </c>
    </row>
    <row r="2723" spans="1:6" ht="15" thickBot="1" x14ac:dyDescent="0.3">
      <c r="A2723" s="2" t="s">
        <v>4</v>
      </c>
      <c r="B2723" s="2" t="s">
        <v>5</v>
      </c>
      <c r="C2723" s="2" t="s">
        <v>366</v>
      </c>
      <c r="D2723" s="2" t="s">
        <v>367</v>
      </c>
      <c r="E2723" s="4">
        <v>-14126.5</v>
      </c>
      <c r="F2723" s="1">
        <v>4</v>
      </c>
    </row>
    <row r="2724" spans="1:6" ht="15" thickBot="1" x14ac:dyDescent="0.3">
      <c r="A2724" s="2" t="s">
        <v>4</v>
      </c>
      <c r="B2724" s="2" t="s">
        <v>5</v>
      </c>
      <c r="C2724" s="2" t="s">
        <v>368</v>
      </c>
      <c r="D2724" s="2" t="s">
        <v>369</v>
      </c>
      <c r="E2724" s="4">
        <v>100002.64</v>
      </c>
      <c r="F2724" s="1">
        <v>4</v>
      </c>
    </row>
    <row r="2725" spans="1:6" ht="15" thickBot="1" x14ac:dyDescent="0.3">
      <c r="A2725" s="2" t="s">
        <v>4</v>
      </c>
      <c r="B2725" s="2" t="s">
        <v>5</v>
      </c>
      <c r="C2725" s="2" t="s">
        <v>370</v>
      </c>
      <c r="D2725" s="2" t="s">
        <v>371</v>
      </c>
      <c r="E2725" s="4">
        <v>6341861.9900000002</v>
      </c>
      <c r="F2725" s="1">
        <v>4</v>
      </c>
    </row>
    <row r="2726" spans="1:6" ht="15" thickBot="1" x14ac:dyDescent="0.3">
      <c r="A2726" s="2" t="s">
        <v>4</v>
      </c>
      <c r="B2726" s="2" t="s">
        <v>5</v>
      </c>
      <c r="C2726" s="2" t="s">
        <v>372</v>
      </c>
      <c r="D2726" s="2" t="s">
        <v>373</v>
      </c>
      <c r="E2726" s="4">
        <v>812707.45</v>
      </c>
      <c r="F2726" s="1">
        <v>4</v>
      </c>
    </row>
    <row r="2727" spans="1:6" ht="15" thickBot="1" x14ac:dyDescent="0.3">
      <c r="A2727" s="2" t="s">
        <v>4</v>
      </c>
      <c r="B2727" s="2" t="s">
        <v>5</v>
      </c>
      <c r="C2727" s="2" t="s">
        <v>374</v>
      </c>
      <c r="D2727" s="2" t="s">
        <v>375</v>
      </c>
      <c r="E2727" s="4">
        <v>-1656958.71</v>
      </c>
      <c r="F2727" s="1">
        <v>4</v>
      </c>
    </row>
    <row r="2728" spans="1:6" ht="15" thickBot="1" x14ac:dyDescent="0.3">
      <c r="A2728" s="2" t="s">
        <v>4</v>
      </c>
      <c r="B2728" s="2" t="s">
        <v>5</v>
      </c>
      <c r="C2728" s="2" t="s">
        <v>376</v>
      </c>
      <c r="D2728" s="2" t="s">
        <v>377</v>
      </c>
      <c r="E2728" s="4">
        <v>-483207.04</v>
      </c>
      <c r="F2728" s="1">
        <v>4</v>
      </c>
    </row>
    <row r="2729" spans="1:6" ht="15" thickBot="1" x14ac:dyDescent="0.3">
      <c r="A2729" s="2" t="s">
        <v>4</v>
      </c>
      <c r="B2729" s="2" t="s">
        <v>5</v>
      </c>
      <c r="C2729" s="2" t="s">
        <v>378</v>
      </c>
      <c r="D2729" s="2" t="s">
        <v>379</v>
      </c>
      <c r="E2729" s="4">
        <v>-301316.02</v>
      </c>
      <c r="F2729" s="1">
        <v>4</v>
      </c>
    </row>
    <row r="2730" spans="1:6" ht="15" thickBot="1" x14ac:dyDescent="0.3">
      <c r="A2730" s="2" t="s">
        <v>4</v>
      </c>
      <c r="B2730" s="2" t="s">
        <v>5</v>
      </c>
      <c r="C2730" s="2" t="s">
        <v>380</v>
      </c>
      <c r="D2730" s="2" t="s">
        <v>381</v>
      </c>
      <c r="E2730" s="4">
        <v>385899</v>
      </c>
      <c r="F2730" s="1">
        <v>4</v>
      </c>
    </row>
    <row r="2731" spans="1:6" ht="15" thickBot="1" x14ac:dyDescent="0.3">
      <c r="A2731" s="2" t="s">
        <v>4</v>
      </c>
      <c r="B2731" s="2" t="s">
        <v>5</v>
      </c>
      <c r="C2731" s="2" t="s">
        <v>382</v>
      </c>
      <c r="D2731" s="2" t="s">
        <v>383</v>
      </c>
      <c r="E2731" s="4">
        <v>0</v>
      </c>
      <c r="F2731" s="1">
        <v>4</v>
      </c>
    </row>
    <row r="2732" spans="1:6" ht="15" thickBot="1" x14ac:dyDescent="0.3">
      <c r="A2732" s="2" t="s">
        <v>4</v>
      </c>
      <c r="B2732" s="2" t="s">
        <v>5</v>
      </c>
      <c r="C2732" s="2" t="s">
        <v>384</v>
      </c>
      <c r="D2732" s="2" t="s">
        <v>385</v>
      </c>
      <c r="E2732" s="4">
        <v>6624577.6500000004</v>
      </c>
      <c r="F2732" s="1">
        <v>4</v>
      </c>
    </row>
    <row r="2733" spans="1:6" ht="15" thickBot="1" x14ac:dyDescent="0.3">
      <c r="A2733" s="2" t="s">
        <v>4</v>
      </c>
      <c r="B2733" s="2" t="s">
        <v>5</v>
      </c>
      <c r="C2733" s="2" t="s">
        <v>386</v>
      </c>
      <c r="D2733" s="2" t="s">
        <v>387</v>
      </c>
      <c r="E2733" s="4">
        <v>840931.94</v>
      </c>
      <c r="F2733" s="1">
        <v>4</v>
      </c>
    </row>
    <row r="2734" spans="1:6" ht="15" thickBot="1" x14ac:dyDescent="0.3">
      <c r="A2734" s="2" t="s">
        <v>4</v>
      </c>
      <c r="B2734" s="2" t="s">
        <v>5</v>
      </c>
      <c r="C2734" s="2" t="s">
        <v>388</v>
      </c>
      <c r="D2734" s="2" t="s">
        <v>389</v>
      </c>
      <c r="E2734" s="4">
        <v>2208414.4700000002</v>
      </c>
      <c r="F2734" s="1">
        <v>4</v>
      </c>
    </row>
    <row r="2735" spans="1:6" ht="15" thickBot="1" x14ac:dyDescent="0.3">
      <c r="A2735" s="2" t="s">
        <v>4</v>
      </c>
      <c r="B2735" s="2" t="s">
        <v>5</v>
      </c>
      <c r="C2735" s="2" t="s">
        <v>390</v>
      </c>
      <c r="D2735" s="2" t="s">
        <v>391</v>
      </c>
      <c r="E2735" s="4">
        <v>3183445.17</v>
      </c>
      <c r="F2735" s="1">
        <v>4</v>
      </c>
    </row>
    <row r="2736" spans="1:6" ht="15" thickBot="1" x14ac:dyDescent="0.3">
      <c r="A2736" s="2" t="s">
        <v>4</v>
      </c>
      <c r="B2736" s="2" t="s">
        <v>5</v>
      </c>
      <c r="C2736" s="2" t="s">
        <v>392</v>
      </c>
      <c r="D2736" s="2" t="s">
        <v>393</v>
      </c>
      <c r="E2736" s="4">
        <v>3442036.67</v>
      </c>
      <c r="F2736" s="1">
        <v>4</v>
      </c>
    </row>
    <row r="2737" spans="1:6" ht="15" thickBot="1" x14ac:dyDescent="0.3">
      <c r="A2737" s="2" t="s">
        <v>4</v>
      </c>
      <c r="B2737" s="2" t="s">
        <v>5</v>
      </c>
      <c r="C2737" s="2" t="s">
        <v>394</v>
      </c>
      <c r="D2737" s="2" t="s">
        <v>395</v>
      </c>
      <c r="E2737" s="4">
        <v>262541.40999999997</v>
      </c>
      <c r="F2737" s="1">
        <v>4</v>
      </c>
    </row>
    <row r="2738" spans="1:6" ht="15" thickBot="1" x14ac:dyDescent="0.3">
      <c r="A2738" s="2" t="s">
        <v>4</v>
      </c>
      <c r="B2738" s="2" t="s">
        <v>5</v>
      </c>
      <c r="C2738" s="2" t="s">
        <v>396</v>
      </c>
      <c r="D2738" s="2" t="s">
        <v>397</v>
      </c>
      <c r="E2738" s="4">
        <v>174978.69</v>
      </c>
      <c r="F2738" s="1">
        <v>4</v>
      </c>
    </row>
    <row r="2739" spans="1:6" ht="15" thickBot="1" x14ac:dyDescent="0.3">
      <c r="A2739" s="2" t="s">
        <v>4</v>
      </c>
      <c r="B2739" s="2" t="s">
        <v>5</v>
      </c>
      <c r="C2739" s="2" t="s">
        <v>398</v>
      </c>
      <c r="D2739" s="2" t="s">
        <v>399</v>
      </c>
      <c r="E2739" s="4">
        <v>423763.24</v>
      </c>
      <c r="F2739" s="1">
        <v>4</v>
      </c>
    </row>
    <row r="2740" spans="1:6" ht="15" thickBot="1" x14ac:dyDescent="0.3">
      <c r="A2740" s="2" t="s">
        <v>4</v>
      </c>
      <c r="B2740" s="2" t="s">
        <v>5</v>
      </c>
      <c r="C2740" s="2" t="s">
        <v>400</v>
      </c>
      <c r="D2740" s="2" t="s">
        <v>401</v>
      </c>
      <c r="E2740" s="4">
        <v>-941479.06</v>
      </c>
      <c r="F2740" s="1">
        <v>4</v>
      </c>
    </row>
    <row r="2741" spans="1:6" ht="15" thickBot="1" x14ac:dyDescent="0.3">
      <c r="A2741" s="2" t="s">
        <v>4</v>
      </c>
      <c r="B2741" s="2" t="s">
        <v>5</v>
      </c>
      <c r="C2741" s="2" t="s">
        <v>402</v>
      </c>
      <c r="D2741" s="2" t="s">
        <v>403</v>
      </c>
      <c r="E2741" s="4">
        <v>-316130.52</v>
      </c>
      <c r="F2741" s="1">
        <v>4</v>
      </c>
    </row>
    <row r="2742" spans="1:6" ht="15" thickBot="1" x14ac:dyDescent="0.3">
      <c r="A2742" s="2" t="s">
        <v>4</v>
      </c>
      <c r="B2742" s="2" t="s">
        <v>5</v>
      </c>
      <c r="C2742" s="2" t="s">
        <v>404</v>
      </c>
      <c r="D2742" s="2" t="s">
        <v>405</v>
      </c>
      <c r="E2742" s="4">
        <v>-3183445.17</v>
      </c>
      <c r="F2742" s="1">
        <v>4</v>
      </c>
    </row>
    <row r="2743" spans="1:6" ht="15" thickBot="1" x14ac:dyDescent="0.3">
      <c r="A2743" s="2" t="s">
        <v>4</v>
      </c>
      <c r="B2743" s="2" t="s">
        <v>5</v>
      </c>
      <c r="C2743" s="2" t="s">
        <v>406</v>
      </c>
      <c r="D2743" s="2" t="s">
        <v>407</v>
      </c>
      <c r="E2743" s="4">
        <v>-174978.69</v>
      </c>
      <c r="F2743" s="1">
        <v>4</v>
      </c>
    </row>
    <row r="2744" spans="1:6" ht="15" thickBot="1" x14ac:dyDescent="0.3">
      <c r="A2744" s="2" t="s">
        <v>4</v>
      </c>
      <c r="B2744" s="2" t="s">
        <v>5</v>
      </c>
      <c r="C2744" s="2" t="s">
        <v>408</v>
      </c>
      <c r="D2744" s="2" t="s">
        <v>409</v>
      </c>
      <c r="E2744" s="4">
        <v>6700674.1100000003</v>
      </c>
      <c r="F2744" s="1">
        <v>4</v>
      </c>
    </row>
    <row r="2745" spans="1:6" ht="15" thickBot="1" x14ac:dyDescent="0.3">
      <c r="A2745" s="2" t="s">
        <v>4</v>
      </c>
      <c r="B2745" s="2" t="s">
        <v>5</v>
      </c>
      <c r="C2745" s="2" t="s">
        <v>410</v>
      </c>
      <c r="D2745" s="2" t="s">
        <v>411</v>
      </c>
      <c r="E2745" s="4">
        <v>92640.91</v>
      </c>
      <c r="F2745" s="1">
        <v>4</v>
      </c>
    </row>
    <row r="2746" spans="1:6" ht="15" thickBot="1" x14ac:dyDescent="0.3">
      <c r="A2746" s="2" t="s">
        <v>4</v>
      </c>
      <c r="B2746" s="2" t="s">
        <v>5</v>
      </c>
      <c r="C2746" s="2" t="s">
        <v>412</v>
      </c>
      <c r="D2746" s="2" t="s">
        <v>413</v>
      </c>
      <c r="E2746" s="4">
        <v>2523061.23</v>
      </c>
      <c r="F2746" s="1">
        <v>4</v>
      </c>
    </row>
    <row r="2747" spans="1:6" ht="15" thickBot="1" x14ac:dyDescent="0.3">
      <c r="A2747" s="2" t="s">
        <v>4</v>
      </c>
      <c r="B2747" s="2" t="s">
        <v>5</v>
      </c>
      <c r="C2747" s="2" t="s">
        <v>1586</v>
      </c>
      <c r="D2747" s="2" t="s">
        <v>1587</v>
      </c>
      <c r="E2747" s="4">
        <v>82792.37</v>
      </c>
      <c r="F2747" s="1">
        <v>4</v>
      </c>
    </row>
    <row r="2748" spans="1:6" ht="15" thickBot="1" x14ac:dyDescent="0.3">
      <c r="A2748" s="2" t="s">
        <v>4</v>
      </c>
      <c r="B2748" s="2" t="s">
        <v>5</v>
      </c>
      <c r="C2748" s="2" t="s">
        <v>414</v>
      </c>
      <c r="D2748" s="2" t="s">
        <v>415</v>
      </c>
      <c r="E2748" s="4">
        <v>285504.03999999998</v>
      </c>
      <c r="F2748" s="1">
        <v>4</v>
      </c>
    </row>
    <row r="2749" spans="1:6" ht="15" thickBot="1" x14ac:dyDescent="0.3">
      <c r="A2749" s="2" t="s">
        <v>4</v>
      </c>
      <c r="B2749" s="2" t="s">
        <v>5</v>
      </c>
      <c r="C2749" s="2" t="s">
        <v>1588</v>
      </c>
      <c r="D2749" s="2" t="s">
        <v>1589</v>
      </c>
      <c r="E2749" s="4">
        <v>10790.06</v>
      </c>
      <c r="F2749" s="1">
        <v>4</v>
      </c>
    </row>
    <row r="2750" spans="1:6" ht="15" thickBot="1" x14ac:dyDescent="0.3">
      <c r="A2750" s="2" t="s">
        <v>4</v>
      </c>
      <c r="B2750" s="2" t="s">
        <v>5</v>
      </c>
      <c r="C2750" s="2" t="s">
        <v>416</v>
      </c>
      <c r="D2750" s="2" t="s">
        <v>417</v>
      </c>
      <c r="E2750" s="4">
        <v>-2059476</v>
      </c>
      <c r="F2750" s="1">
        <v>4</v>
      </c>
    </row>
    <row r="2751" spans="1:6" ht="15" thickBot="1" x14ac:dyDescent="0.3">
      <c r="A2751" s="2" t="s">
        <v>4</v>
      </c>
      <c r="B2751" s="2" t="s">
        <v>5</v>
      </c>
      <c r="C2751" s="2" t="s">
        <v>418</v>
      </c>
      <c r="D2751" s="2" t="s">
        <v>419</v>
      </c>
      <c r="E2751" s="4">
        <v>6110729.6699999999</v>
      </c>
      <c r="F2751" s="1">
        <v>4</v>
      </c>
    </row>
    <row r="2752" spans="1:6" ht="15" thickBot="1" x14ac:dyDescent="0.3">
      <c r="A2752" s="2" t="s">
        <v>4</v>
      </c>
      <c r="B2752" s="2" t="s">
        <v>5</v>
      </c>
      <c r="C2752" s="2" t="s">
        <v>420</v>
      </c>
      <c r="D2752" s="2" t="s">
        <v>421</v>
      </c>
      <c r="E2752" s="4">
        <v>58821.1</v>
      </c>
      <c r="F2752" s="1">
        <v>4</v>
      </c>
    </row>
    <row r="2753" spans="1:6" ht="15" thickBot="1" x14ac:dyDescent="0.3">
      <c r="A2753" s="2" t="s">
        <v>4</v>
      </c>
      <c r="B2753" s="2" t="s">
        <v>5</v>
      </c>
      <c r="C2753" s="2" t="s">
        <v>422</v>
      </c>
      <c r="D2753" s="2" t="s">
        <v>423</v>
      </c>
      <c r="E2753" s="4">
        <v>-51534.96</v>
      </c>
      <c r="F2753" s="1">
        <v>4</v>
      </c>
    </row>
    <row r="2754" spans="1:6" ht="15" thickBot="1" x14ac:dyDescent="0.3">
      <c r="A2754" s="2" t="s">
        <v>4</v>
      </c>
      <c r="B2754" s="2" t="s">
        <v>5</v>
      </c>
      <c r="C2754" s="2" t="s">
        <v>424</v>
      </c>
      <c r="D2754" s="2" t="s">
        <v>425</v>
      </c>
      <c r="E2754" s="4">
        <v>7115581.5499999998</v>
      </c>
      <c r="F2754" s="1">
        <v>4</v>
      </c>
    </row>
    <row r="2755" spans="1:6" ht="15" thickBot="1" x14ac:dyDescent="0.3">
      <c r="A2755" s="2" t="s">
        <v>4</v>
      </c>
      <c r="B2755" s="2" t="s">
        <v>5</v>
      </c>
      <c r="C2755" s="2" t="s">
        <v>426</v>
      </c>
      <c r="D2755" s="2" t="s">
        <v>427</v>
      </c>
      <c r="E2755" s="4">
        <v>1111080.6100000001</v>
      </c>
      <c r="F2755" s="1">
        <v>4</v>
      </c>
    </row>
    <row r="2756" spans="1:6" ht="15" thickBot="1" x14ac:dyDescent="0.3">
      <c r="A2756" s="2" t="s">
        <v>4</v>
      </c>
      <c r="B2756" s="2" t="s">
        <v>5</v>
      </c>
      <c r="C2756" s="2" t="s">
        <v>428</v>
      </c>
      <c r="D2756" s="2" t="s">
        <v>429</v>
      </c>
      <c r="E2756" s="4">
        <v>305310.56</v>
      </c>
      <c r="F2756" s="1">
        <v>4</v>
      </c>
    </row>
    <row r="2757" spans="1:6" ht="15" thickBot="1" x14ac:dyDescent="0.3">
      <c r="A2757" s="2" t="s">
        <v>4</v>
      </c>
      <c r="B2757" s="2" t="s">
        <v>5</v>
      </c>
      <c r="C2757" s="2" t="s">
        <v>430</v>
      </c>
      <c r="D2757" s="2" t="s">
        <v>431</v>
      </c>
      <c r="E2757" s="4">
        <v>426216.39</v>
      </c>
      <c r="F2757" s="1">
        <v>4</v>
      </c>
    </row>
    <row r="2758" spans="1:6" ht="15" thickBot="1" x14ac:dyDescent="0.3">
      <c r="A2758" s="2" t="s">
        <v>4</v>
      </c>
      <c r="B2758" s="2" t="s">
        <v>5</v>
      </c>
      <c r="C2758" s="2" t="s">
        <v>1601</v>
      </c>
      <c r="D2758" s="2" t="s">
        <v>1602</v>
      </c>
      <c r="E2758" s="4">
        <v>560272.05000000005</v>
      </c>
      <c r="F2758" s="1">
        <v>4</v>
      </c>
    </row>
    <row r="2759" spans="1:6" ht="15" thickBot="1" x14ac:dyDescent="0.3">
      <c r="A2759" s="2" t="s">
        <v>4</v>
      </c>
      <c r="B2759" s="2" t="s">
        <v>5</v>
      </c>
      <c r="C2759" s="2" t="s">
        <v>432</v>
      </c>
      <c r="D2759" s="2" t="s">
        <v>433</v>
      </c>
      <c r="E2759" s="4">
        <v>120720.46</v>
      </c>
      <c r="F2759" s="1">
        <v>4</v>
      </c>
    </row>
    <row r="2760" spans="1:6" ht="15" thickBot="1" x14ac:dyDescent="0.3">
      <c r="A2760" s="2" t="s">
        <v>4</v>
      </c>
      <c r="B2760" s="2" t="s">
        <v>5</v>
      </c>
      <c r="C2760" s="2" t="s">
        <v>434</v>
      </c>
      <c r="D2760" s="2" t="s">
        <v>435</v>
      </c>
      <c r="E2760" s="4">
        <v>512328.35</v>
      </c>
      <c r="F2760" s="1">
        <v>4</v>
      </c>
    </row>
    <row r="2761" spans="1:6" ht="15" thickBot="1" x14ac:dyDescent="0.3">
      <c r="A2761" s="2" t="s">
        <v>4</v>
      </c>
      <c r="B2761" s="2" t="s">
        <v>5</v>
      </c>
      <c r="C2761" s="2" t="s">
        <v>436</v>
      </c>
      <c r="D2761" s="2" t="s">
        <v>437</v>
      </c>
      <c r="E2761" s="4">
        <v>453681.04</v>
      </c>
      <c r="F2761" s="1">
        <v>4</v>
      </c>
    </row>
    <row r="2762" spans="1:6" ht="15" thickBot="1" x14ac:dyDescent="0.3">
      <c r="A2762" s="2" t="s">
        <v>4</v>
      </c>
      <c r="B2762" s="2" t="s">
        <v>5</v>
      </c>
      <c r="C2762" s="2" t="s">
        <v>438</v>
      </c>
      <c r="D2762" s="2" t="s">
        <v>439</v>
      </c>
      <c r="E2762" s="4">
        <v>584942.43999999994</v>
      </c>
      <c r="F2762" s="1">
        <v>4</v>
      </c>
    </row>
    <row r="2763" spans="1:6" ht="15" thickBot="1" x14ac:dyDescent="0.3">
      <c r="A2763" s="2" t="s">
        <v>4</v>
      </c>
      <c r="B2763" s="2" t="s">
        <v>5</v>
      </c>
      <c r="C2763" s="2" t="s">
        <v>440</v>
      </c>
      <c r="D2763" s="2" t="s">
        <v>441</v>
      </c>
      <c r="E2763" s="4">
        <v>292045.19</v>
      </c>
      <c r="F2763" s="1">
        <v>4</v>
      </c>
    </row>
    <row r="2764" spans="1:6" ht="15" thickBot="1" x14ac:dyDescent="0.3">
      <c r="A2764" s="2" t="s">
        <v>4</v>
      </c>
      <c r="B2764" s="2" t="s">
        <v>5</v>
      </c>
      <c r="C2764" s="2" t="s">
        <v>442</v>
      </c>
      <c r="D2764" s="2" t="s">
        <v>443</v>
      </c>
      <c r="E2764" s="4">
        <v>4726145</v>
      </c>
      <c r="F2764" s="1">
        <v>4</v>
      </c>
    </row>
    <row r="2765" spans="1:6" ht="15" thickBot="1" x14ac:dyDescent="0.3">
      <c r="A2765" s="2" t="s">
        <v>4</v>
      </c>
      <c r="B2765" s="2" t="s">
        <v>5</v>
      </c>
      <c r="C2765" s="2" t="s">
        <v>444</v>
      </c>
      <c r="D2765" s="2" t="s">
        <v>445</v>
      </c>
      <c r="E2765" s="4">
        <v>344303</v>
      </c>
      <c r="F2765" s="1">
        <v>4</v>
      </c>
    </row>
    <row r="2766" spans="1:6" ht="15" thickBot="1" x14ac:dyDescent="0.3">
      <c r="A2766" s="2" t="s">
        <v>4</v>
      </c>
      <c r="B2766" s="2" t="s">
        <v>5</v>
      </c>
      <c r="C2766" s="2" t="s">
        <v>446</v>
      </c>
      <c r="D2766" s="2" t="s">
        <v>447</v>
      </c>
      <c r="E2766" s="4">
        <v>545629</v>
      </c>
      <c r="F2766" s="1">
        <v>4</v>
      </c>
    </row>
    <row r="2767" spans="1:6" ht="15" thickBot="1" x14ac:dyDescent="0.3">
      <c r="A2767" s="2" t="s">
        <v>4</v>
      </c>
      <c r="B2767" s="2" t="s">
        <v>5</v>
      </c>
      <c r="C2767" s="2" t="s">
        <v>448</v>
      </c>
      <c r="D2767" s="2" t="s">
        <v>449</v>
      </c>
      <c r="E2767" s="4">
        <v>39748</v>
      </c>
      <c r="F2767" s="1">
        <v>4</v>
      </c>
    </row>
    <row r="2768" spans="1:6" ht="15" thickBot="1" x14ac:dyDescent="0.3">
      <c r="A2768" s="2" t="s">
        <v>4</v>
      </c>
      <c r="B2768" s="2" t="s">
        <v>5</v>
      </c>
      <c r="C2768" s="2" t="s">
        <v>450</v>
      </c>
      <c r="D2768" s="2" t="s">
        <v>451</v>
      </c>
      <c r="E2768" s="4">
        <v>-468750.24</v>
      </c>
      <c r="F2768" s="1">
        <v>4</v>
      </c>
    </row>
    <row r="2769" spans="1:6" ht="15" thickBot="1" x14ac:dyDescent="0.3">
      <c r="A2769" s="2" t="s">
        <v>4</v>
      </c>
      <c r="B2769" s="2" t="s">
        <v>5</v>
      </c>
      <c r="C2769" s="2" t="s">
        <v>452</v>
      </c>
      <c r="D2769" s="2" t="s">
        <v>453</v>
      </c>
      <c r="E2769" s="4">
        <v>40564.61</v>
      </c>
      <c r="F2769" s="1">
        <v>4</v>
      </c>
    </row>
    <row r="2770" spans="1:6" ht="15" thickBot="1" x14ac:dyDescent="0.3">
      <c r="A2770" s="2" t="s">
        <v>4</v>
      </c>
      <c r="B2770" s="2" t="s">
        <v>5</v>
      </c>
      <c r="C2770" s="2" t="s">
        <v>454</v>
      </c>
      <c r="D2770" s="2" t="s">
        <v>455</v>
      </c>
      <c r="E2770" s="4">
        <v>322541.59000000003</v>
      </c>
      <c r="F2770" s="1">
        <v>4</v>
      </c>
    </row>
    <row r="2771" spans="1:6" ht="15" thickBot="1" x14ac:dyDescent="0.3">
      <c r="A2771" s="2" t="s">
        <v>4</v>
      </c>
      <c r="B2771" s="2" t="s">
        <v>5</v>
      </c>
      <c r="C2771" s="2" t="s">
        <v>456</v>
      </c>
      <c r="D2771" s="2" t="s">
        <v>457</v>
      </c>
      <c r="E2771" s="4">
        <v>-5126066.41</v>
      </c>
      <c r="F2771" s="1">
        <v>4</v>
      </c>
    </row>
    <row r="2772" spans="1:6" ht="15" thickBot="1" x14ac:dyDescent="0.3">
      <c r="A2772" s="2" t="s">
        <v>4</v>
      </c>
      <c r="B2772" s="2" t="s">
        <v>5</v>
      </c>
      <c r="C2772" s="2" t="s">
        <v>458</v>
      </c>
      <c r="D2772" s="2" t="s">
        <v>459</v>
      </c>
      <c r="E2772" s="4">
        <v>0</v>
      </c>
      <c r="F2772" s="1">
        <v>4</v>
      </c>
    </row>
    <row r="2773" spans="1:6" ht="15" thickBot="1" x14ac:dyDescent="0.3">
      <c r="A2773" s="2" t="s">
        <v>4</v>
      </c>
      <c r="B2773" s="2" t="s">
        <v>5</v>
      </c>
      <c r="C2773" s="2" t="s">
        <v>460</v>
      </c>
      <c r="D2773" s="2" t="s">
        <v>461</v>
      </c>
      <c r="E2773" s="4">
        <v>-169334.83</v>
      </c>
      <c r="F2773" s="1">
        <v>4</v>
      </c>
    </row>
    <row r="2774" spans="1:6" ht="15" thickBot="1" x14ac:dyDescent="0.3">
      <c r="A2774" s="2" t="s">
        <v>4</v>
      </c>
      <c r="B2774" s="2" t="s">
        <v>5</v>
      </c>
      <c r="C2774" s="2" t="s">
        <v>462</v>
      </c>
      <c r="D2774" s="2" t="s">
        <v>463</v>
      </c>
      <c r="E2774" s="4">
        <v>-6501666.9299999997</v>
      </c>
      <c r="F2774" s="1">
        <v>4</v>
      </c>
    </row>
    <row r="2775" spans="1:6" ht="15" thickBot="1" x14ac:dyDescent="0.3">
      <c r="A2775" s="2" t="s">
        <v>4</v>
      </c>
      <c r="B2775" s="2" t="s">
        <v>5</v>
      </c>
      <c r="C2775" s="2" t="s">
        <v>464</v>
      </c>
      <c r="D2775" s="2" t="s">
        <v>465</v>
      </c>
      <c r="E2775" s="4">
        <v>101125</v>
      </c>
      <c r="F2775" s="1">
        <v>4</v>
      </c>
    </row>
    <row r="2776" spans="1:6" ht="15" thickBot="1" x14ac:dyDescent="0.3">
      <c r="A2776" s="2" t="s">
        <v>4</v>
      </c>
      <c r="B2776" s="2" t="s">
        <v>5</v>
      </c>
      <c r="C2776" s="2" t="s">
        <v>466</v>
      </c>
      <c r="D2776" s="2" t="s">
        <v>467</v>
      </c>
      <c r="E2776" s="4">
        <v>-1044204.94</v>
      </c>
      <c r="F2776" s="1">
        <v>4</v>
      </c>
    </row>
    <row r="2777" spans="1:6" ht="15" thickBot="1" x14ac:dyDescent="0.3">
      <c r="A2777" s="2" t="s">
        <v>4</v>
      </c>
      <c r="B2777" s="2" t="s">
        <v>5</v>
      </c>
      <c r="C2777" s="2" t="s">
        <v>468</v>
      </c>
      <c r="D2777" s="2" t="s">
        <v>469</v>
      </c>
      <c r="E2777" s="4">
        <v>40348.949999999997</v>
      </c>
      <c r="F2777" s="1">
        <v>4</v>
      </c>
    </row>
    <row r="2778" spans="1:6" ht="15" thickBot="1" x14ac:dyDescent="0.3">
      <c r="A2778" s="2" t="s">
        <v>4</v>
      </c>
      <c r="B2778" s="2" t="s">
        <v>5</v>
      </c>
      <c r="C2778" s="2" t="s">
        <v>470</v>
      </c>
      <c r="D2778" s="2" t="s">
        <v>471</v>
      </c>
      <c r="E2778" s="4">
        <v>-1139506.57</v>
      </c>
      <c r="F2778" s="1">
        <v>4</v>
      </c>
    </row>
    <row r="2779" spans="1:6" ht="15" thickBot="1" x14ac:dyDescent="0.3">
      <c r="A2779" s="2" t="s">
        <v>4</v>
      </c>
      <c r="B2779" s="2" t="s">
        <v>5</v>
      </c>
      <c r="C2779" s="2" t="s">
        <v>472</v>
      </c>
      <c r="D2779" s="2" t="s">
        <v>473</v>
      </c>
      <c r="E2779" s="4">
        <v>1139506.57</v>
      </c>
      <c r="F2779" s="1">
        <v>4</v>
      </c>
    </row>
    <row r="2780" spans="1:6" ht="15" thickBot="1" x14ac:dyDescent="0.3">
      <c r="A2780" s="2" t="s">
        <v>4</v>
      </c>
      <c r="B2780" s="2" t="s">
        <v>5</v>
      </c>
      <c r="C2780" s="2" t="s">
        <v>474</v>
      </c>
      <c r="D2780" s="2" t="s">
        <v>475</v>
      </c>
      <c r="E2780" s="4">
        <v>5000</v>
      </c>
      <c r="F2780" s="1">
        <v>4</v>
      </c>
    </row>
    <row r="2781" spans="1:6" ht="15" thickBot="1" x14ac:dyDescent="0.3">
      <c r="A2781" s="2" t="s">
        <v>4</v>
      </c>
      <c r="B2781" s="2" t="s">
        <v>5</v>
      </c>
      <c r="C2781" s="2" t="s">
        <v>476</v>
      </c>
      <c r="D2781" s="2" t="s">
        <v>477</v>
      </c>
      <c r="E2781" s="4">
        <v>44387.6</v>
      </c>
      <c r="F2781" s="1">
        <v>4</v>
      </c>
    </row>
    <row r="2782" spans="1:6" ht="15" thickBot="1" x14ac:dyDescent="0.3">
      <c r="A2782" s="2" t="s">
        <v>4</v>
      </c>
      <c r="B2782" s="2" t="s">
        <v>5</v>
      </c>
      <c r="C2782" s="2" t="s">
        <v>478</v>
      </c>
      <c r="D2782" s="2" t="s">
        <v>479</v>
      </c>
      <c r="E2782" s="4">
        <v>38588.31</v>
      </c>
      <c r="F2782" s="1">
        <v>4</v>
      </c>
    </row>
    <row r="2783" spans="1:6" ht="15" thickBot="1" x14ac:dyDescent="0.3">
      <c r="A2783" s="2" t="s">
        <v>4</v>
      </c>
      <c r="B2783" s="2" t="s">
        <v>5</v>
      </c>
      <c r="C2783" s="2" t="s">
        <v>480</v>
      </c>
      <c r="D2783" s="2" t="s">
        <v>481</v>
      </c>
      <c r="E2783" s="4">
        <v>0</v>
      </c>
      <c r="F2783" s="1">
        <v>4</v>
      </c>
    </row>
    <row r="2784" spans="1:6" ht="15" thickBot="1" x14ac:dyDescent="0.3">
      <c r="A2784" s="2" t="s">
        <v>4</v>
      </c>
      <c r="B2784" s="2" t="s">
        <v>5</v>
      </c>
      <c r="C2784" s="2" t="s">
        <v>482</v>
      </c>
      <c r="D2784" s="2" t="s">
        <v>483</v>
      </c>
      <c r="E2784" s="4">
        <v>35412.949999999997</v>
      </c>
      <c r="F2784" s="1">
        <v>4</v>
      </c>
    </row>
    <row r="2785" spans="1:6" ht="15" thickBot="1" x14ac:dyDescent="0.3">
      <c r="A2785" s="2" t="s">
        <v>4</v>
      </c>
      <c r="B2785" s="2" t="s">
        <v>5</v>
      </c>
      <c r="C2785" s="2" t="s">
        <v>484</v>
      </c>
      <c r="D2785" s="2" t="s">
        <v>485</v>
      </c>
      <c r="E2785" s="4">
        <v>81532.62</v>
      </c>
      <c r="F2785" s="1">
        <v>4</v>
      </c>
    </row>
    <row r="2786" spans="1:6" ht="15" thickBot="1" x14ac:dyDescent="0.3">
      <c r="A2786" s="2" t="s">
        <v>4</v>
      </c>
      <c r="B2786" s="2" t="s">
        <v>5</v>
      </c>
      <c r="C2786" s="2" t="s">
        <v>486</v>
      </c>
      <c r="D2786" s="2" t="s">
        <v>487</v>
      </c>
      <c r="E2786" s="4">
        <v>-289340.48</v>
      </c>
      <c r="F2786" s="1">
        <v>4</v>
      </c>
    </row>
    <row r="2787" spans="1:6" ht="15" thickBot="1" x14ac:dyDescent="0.3">
      <c r="A2787" s="2" t="s">
        <v>4</v>
      </c>
      <c r="B2787" s="2" t="s">
        <v>5</v>
      </c>
      <c r="C2787" s="2" t="s">
        <v>488</v>
      </c>
      <c r="D2787" s="2" t="s">
        <v>489</v>
      </c>
      <c r="E2787" s="4">
        <v>288620.65000000002</v>
      </c>
      <c r="F2787" s="1">
        <v>4</v>
      </c>
    </row>
    <row r="2788" spans="1:6" ht="15" thickBot="1" x14ac:dyDescent="0.3">
      <c r="A2788" s="2" t="s">
        <v>4</v>
      </c>
      <c r="B2788" s="2" t="s">
        <v>5</v>
      </c>
      <c r="C2788" s="2" t="s">
        <v>490</v>
      </c>
      <c r="D2788" s="2" t="s">
        <v>491</v>
      </c>
      <c r="E2788" s="4">
        <v>2070558.54</v>
      </c>
      <c r="F2788" s="1">
        <v>4</v>
      </c>
    </row>
    <row r="2789" spans="1:6" ht="15" thickBot="1" x14ac:dyDescent="0.3">
      <c r="A2789" s="2" t="s">
        <v>4</v>
      </c>
      <c r="B2789" s="2" t="s">
        <v>5</v>
      </c>
      <c r="C2789" s="2" t="s">
        <v>492</v>
      </c>
      <c r="D2789" s="2" t="s">
        <v>493</v>
      </c>
      <c r="E2789" s="4">
        <v>-1700147.53</v>
      </c>
      <c r="F2789" s="1">
        <v>4</v>
      </c>
    </row>
    <row r="2790" spans="1:6" ht="15" thickBot="1" x14ac:dyDescent="0.3">
      <c r="A2790" s="2" t="s">
        <v>4</v>
      </c>
      <c r="B2790" s="2" t="s">
        <v>5</v>
      </c>
      <c r="C2790" s="2" t="s">
        <v>494</v>
      </c>
      <c r="D2790" s="2" t="s">
        <v>495</v>
      </c>
      <c r="E2790" s="4">
        <v>111135.85</v>
      </c>
      <c r="F2790" s="1">
        <v>4</v>
      </c>
    </row>
    <row r="2791" spans="1:6" ht="15" thickBot="1" x14ac:dyDescent="0.3">
      <c r="A2791" s="2" t="s">
        <v>4</v>
      </c>
      <c r="B2791" s="2" t="s">
        <v>5</v>
      </c>
      <c r="C2791" s="2" t="s">
        <v>496</v>
      </c>
      <c r="D2791" s="2" t="s">
        <v>497</v>
      </c>
      <c r="E2791" s="4">
        <v>561707.89</v>
      </c>
      <c r="F2791" s="1">
        <v>4</v>
      </c>
    </row>
    <row r="2792" spans="1:6" ht="15" thickBot="1" x14ac:dyDescent="0.3">
      <c r="A2792" s="2" t="s">
        <v>4</v>
      </c>
      <c r="B2792" s="2" t="s">
        <v>5</v>
      </c>
      <c r="C2792" s="2" t="s">
        <v>498</v>
      </c>
      <c r="D2792" s="2" t="s">
        <v>499</v>
      </c>
      <c r="E2792" s="4">
        <v>35525203.189999998</v>
      </c>
      <c r="F2792" s="1">
        <v>4</v>
      </c>
    </row>
    <row r="2793" spans="1:6" ht="15" thickBot="1" x14ac:dyDescent="0.3">
      <c r="A2793" s="2" t="s">
        <v>4</v>
      </c>
      <c r="B2793" s="2" t="s">
        <v>5</v>
      </c>
      <c r="C2793" s="2" t="s">
        <v>500</v>
      </c>
      <c r="D2793" s="2" t="s">
        <v>501</v>
      </c>
      <c r="E2793" s="4">
        <v>333533.19</v>
      </c>
      <c r="F2793" s="1">
        <v>4</v>
      </c>
    </row>
    <row r="2794" spans="1:6" ht="15" thickBot="1" x14ac:dyDescent="0.3">
      <c r="A2794" s="2" t="s">
        <v>4</v>
      </c>
      <c r="B2794" s="2" t="s">
        <v>5</v>
      </c>
      <c r="C2794" s="2" t="s">
        <v>502</v>
      </c>
      <c r="D2794" s="2" t="s">
        <v>503</v>
      </c>
      <c r="E2794" s="4">
        <v>-22412.55</v>
      </c>
      <c r="F2794" s="1">
        <v>4</v>
      </c>
    </row>
    <row r="2795" spans="1:6" ht="15" thickBot="1" x14ac:dyDescent="0.3">
      <c r="A2795" s="2" t="s">
        <v>4</v>
      </c>
      <c r="B2795" s="2" t="s">
        <v>5</v>
      </c>
      <c r="C2795" s="2" t="s">
        <v>504</v>
      </c>
      <c r="D2795" s="2" t="s">
        <v>505</v>
      </c>
      <c r="E2795" s="4">
        <v>32671.73</v>
      </c>
      <c r="F2795" s="1">
        <v>4</v>
      </c>
    </row>
    <row r="2796" spans="1:6" ht="15" thickBot="1" x14ac:dyDescent="0.3">
      <c r="A2796" s="2" t="s">
        <v>4</v>
      </c>
      <c r="B2796" s="2" t="s">
        <v>5</v>
      </c>
      <c r="C2796" s="2" t="s">
        <v>506</v>
      </c>
      <c r="D2796" s="2" t="s">
        <v>507</v>
      </c>
      <c r="E2796" s="4">
        <v>569347.71</v>
      </c>
      <c r="F2796" s="1">
        <v>4</v>
      </c>
    </row>
    <row r="2797" spans="1:6" ht="15" thickBot="1" x14ac:dyDescent="0.3">
      <c r="A2797" s="2" t="s">
        <v>4</v>
      </c>
      <c r="B2797" s="2" t="s">
        <v>5</v>
      </c>
      <c r="C2797" s="2" t="s">
        <v>508</v>
      </c>
      <c r="D2797" s="2" t="s">
        <v>509</v>
      </c>
      <c r="E2797" s="4">
        <v>197210.78</v>
      </c>
      <c r="F2797" s="1">
        <v>4</v>
      </c>
    </row>
    <row r="2798" spans="1:6" ht="15" thickBot="1" x14ac:dyDescent="0.3">
      <c r="A2798" s="2" t="s">
        <v>4</v>
      </c>
      <c r="B2798" s="2" t="s">
        <v>5</v>
      </c>
      <c r="C2798" s="2" t="s">
        <v>510</v>
      </c>
      <c r="D2798" s="2" t="s">
        <v>511</v>
      </c>
      <c r="E2798" s="4">
        <v>-25675302.420000002</v>
      </c>
      <c r="F2798" s="1">
        <v>4</v>
      </c>
    </row>
    <row r="2799" spans="1:6" ht="15" thickBot="1" x14ac:dyDescent="0.3">
      <c r="A2799" s="2" t="s">
        <v>4</v>
      </c>
      <c r="B2799" s="2" t="s">
        <v>5</v>
      </c>
      <c r="C2799" s="2" t="s">
        <v>512</v>
      </c>
      <c r="D2799" s="2" t="s">
        <v>513</v>
      </c>
      <c r="E2799" s="4">
        <v>6809490</v>
      </c>
      <c r="F2799" s="1">
        <v>4</v>
      </c>
    </row>
    <row r="2800" spans="1:6" ht="15" thickBot="1" x14ac:dyDescent="0.3">
      <c r="A2800" s="2" t="s">
        <v>4</v>
      </c>
      <c r="B2800" s="2" t="s">
        <v>5</v>
      </c>
      <c r="C2800" s="2" t="s">
        <v>1603</v>
      </c>
      <c r="D2800" s="2" t="s">
        <v>1604</v>
      </c>
      <c r="E2800" s="4">
        <v>145181</v>
      </c>
      <c r="F2800" s="1">
        <v>4</v>
      </c>
    </row>
    <row r="2801" spans="1:6" ht="15" thickBot="1" x14ac:dyDescent="0.3">
      <c r="A2801" s="2" t="s">
        <v>4</v>
      </c>
      <c r="B2801" s="2" t="s">
        <v>5</v>
      </c>
      <c r="C2801" s="2" t="s">
        <v>514</v>
      </c>
      <c r="D2801" s="2" t="s">
        <v>515</v>
      </c>
      <c r="E2801" s="4">
        <v>0</v>
      </c>
      <c r="F2801" s="1">
        <v>4</v>
      </c>
    </row>
    <row r="2802" spans="1:6" ht="15" thickBot="1" x14ac:dyDescent="0.3">
      <c r="A2802" s="2" t="s">
        <v>4</v>
      </c>
      <c r="B2802" s="2" t="s">
        <v>5</v>
      </c>
      <c r="C2802" s="2" t="s">
        <v>516</v>
      </c>
      <c r="D2802" s="2" t="s">
        <v>517</v>
      </c>
      <c r="E2802" s="4">
        <v>872797.68</v>
      </c>
      <c r="F2802" s="1">
        <v>4</v>
      </c>
    </row>
    <row r="2803" spans="1:6" ht="15" thickBot="1" x14ac:dyDescent="0.3">
      <c r="A2803" s="2" t="s">
        <v>4</v>
      </c>
      <c r="B2803" s="2" t="s">
        <v>5</v>
      </c>
      <c r="C2803" s="2" t="s">
        <v>518</v>
      </c>
      <c r="D2803" s="2" t="s">
        <v>519</v>
      </c>
      <c r="E2803" s="4">
        <v>2251162</v>
      </c>
      <c r="F2803" s="1">
        <v>4</v>
      </c>
    </row>
    <row r="2804" spans="1:6" ht="15" thickBot="1" x14ac:dyDescent="0.3">
      <c r="A2804" s="2" t="s">
        <v>4</v>
      </c>
      <c r="B2804" s="2" t="s">
        <v>5</v>
      </c>
      <c r="C2804" s="2" t="s">
        <v>520</v>
      </c>
      <c r="D2804" s="2" t="s">
        <v>521</v>
      </c>
      <c r="E2804" s="4">
        <v>8819640.5700000003</v>
      </c>
      <c r="F2804" s="1">
        <v>4</v>
      </c>
    </row>
    <row r="2805" spans="1:6" ht="15" thickBot="1" x14ac:dyDescent="0.3">
      <c r="A2805" s="2" t="s">
        <v>4</v>
      </c>
      <c r="B2805" s="2" t="s">
        <v>5</v>
      </c>
      <c r="C2805" s="2" t="s">
        <v>522</v>
      </c>
      <c r="D2805" s="2" t="s">
        <v>523</v>
      </c>
      <c r="E2805" s="4">
        <v>4246614.3</v>
      </c>
      <c r="F2805" s="1">
        <v>4</v>
      </c>
    </row>
    <row r="2806" spans="1:6" ht="15" thickBot="1" x14ac:dyDescent="0.3">
      <c r="A2806" s="2" t="s">
        <v>4</v>
      </c>
      <c r="B2806" s="2" t="s">
        <v>5</v>
      </c>
      <c r="C2806" s="2" t="s">
        <v>524</v>
      </c>
      <c r="D2806" s="2" t="s">
        <v>517</v>
      </c>
      <c r="E2806" s="4">
        <v>328972.2</v>
      </c>
      <c r="F2806" s="1">
        <v>4</v>
      </c>
    </row>
    <row r="2807" spans="1:6" ht="15" thickBot="1" x14ac:dyDescent="0.3">
      <c r="A2807" s="2" t="s">
        <v>4</v>
      </c>
      <c r="B2807" s="2" t="s">
        <v>5</v>
      </c>
      <c r="C2807" s="2" t="s">
        <v>525</v>
      </c>
      <c r="D2807" s="2" t="s">
        <v>523</v>
      </c>
      <c r="E2807" s="4">
        <v>9068917.9700000007</v>
      </c>
      <c r="F2807" s="1">
        <v>4</v>
      </c>
    </row>
    <row r="2808" spans="1:6" ht="15" thickBot="1" x14ac:dyDescent="0.3">
      <c r="A2808" s="2" t="s">
        <v>4</v>
      </c>
      <c r="B2808" s="2" t="s">
        <v>5</v>
      </c>
      <c r="C2808" s="2" t="s">
        <v>526</v>
      </c>
      <c r="D2808" s="2" t="s">
        <v>527</v>
      </c>
      <c r="E2808" s="4">
        <v>10795230.810000001</v>
      </c>
      <c r="F2808" s="1">
        <v>4</v>
      </c>
    </row>
    <row r="2809" spans="1:6" ht="15" thickBot="1" x14ac:dyDescent="0.3">
      <c r="A2809" s="2" t="s">
        <v>4</v>
      </c>
      <c r="B2809" s="2" t="s">
        <v>5</v>
      </c>
      <c r="C2809" s="2" t="s">
        <v>528</v>
      </c>
      <c r="D2809" s="2" t="s">
        <v>529</v>
      </c>
      <c r="E2809" s="4">
        <v>6566927.3200000003</v>
      </c>
      <c r="F2809" s="1">
        <v>4</v>
      </c>
    </row>
    <row r="2810" spans="1:6" ht="15" thickBot="1" x14ac:dyDescent="0.3">
      <c r="A2810" s="2" t="s">
        <v>4</v>
      </c>
      <c r="B2810" s="2" t="s">
        <v>5</v>
      </c>
      <c r="C2810" s="2" t="s">
        <v>530</v>
      </c>
      <c r="D2810" s="2" t="s">
        <v>531</v>
      </c>
      <c r="E2810" s="4">
        <v>1421216.2</v>
      </c>
      <c r="F2810" s="1">
        <v>4</v>
      </c>
    </row>
    <row r="2811" spans="1:6" ht="15" thickBot="1" x14ac:dyDescent="0.3">
      <c r="A2811" s="2" t="s">
        <v>4</v>
      </c>
      <c r="B2811" s="2" t="s">
        <v>5</v>
      </c>
      <c r="C2811" s="2" t="s">
        <v>532</v>
      </c>
      <c r="D2811" s="2" t="s">
        <v>533</v>
      </c>
      <c r="E2811" s="4">
        <v>3795265.68</v>
      </c>
      <c r="F2811" s="1">
        <v>4</v>
      </c>
    </row>
    <row r="2812" spans="1:6" ht="15" thickBot="1" x14ac:dyDescent="0.3">
      <c r="A2812" s="2" t="s">
        <v>4</v>
      </c>
      <c r="B2812" s="2" t="s">
        <v>5</v>
      </c>
      <c r="C2812" s="2" t="s">
        <v>534</v>
      </c>
      <c r="D2812" s="2" t="s">
        <v>535</v>
      </c>
      <c r="E2812" s="4">
        <v>422186.7</v>
      </c>
      <c r="F2812" s="1">
        <v>4</v>
      </c>
    </row>
    <row r="2813" spans="1:6" ht="15" thickBot="1" x14ac:dyDescent="0.3">
      <c r="A2813" s="2" t="s">
        <v>4</v>
      </c>
      <c r="B2813" s="2" t="s">
        <v>5</v>
      </c>
      <c r="C2813" s="2" t="s">
        <v>536</v>
      </c>
      <c r="D2813" s="2" t="s">
        <v>537</v>
      </c>
      <c r="E2813" s="4">
        <v>85980585.459999993</v>
      </c>
      <c r="F2813" s="1">
        <v>4</v>
      </c>
    </row>
    <row r="2814" spans="1:6" ht="15" thickBot="1" x14ac:dyDescent="0.3">
      <c r="A2814" s="2" t="s">
        <v>4</v>
      </c>
      <c r="B2814" s="2" t="s">
        <v>5</v>
      </c>
      <c r="C2814" s="2" t="s">
        <v>538</v>
      </c>
      <c r="D2814" s="2" t="s">
        <v>539</v>
      </c>
      <c r="E2814" s="4">
        <v>-11833338.33</v>
      </c>
      <c r="F2814" s="1">
        <v>4</v>
      </c>
    </row>
    <row r="2815" spans="1:6" ht="15" thickBot="1" x14ac:dyDescent="0.3">
      <c r="A2815" s="2" t="s">
        <v>4</v>
      </c>
      <c r="B2815" s="2" t="s">
        <v>5</v>
      </c>
      <c r="C2815" s="2" t="s">
        <v>540</v>
      </c>
      <c r="D2815" s="2" t="s">
        <v>541</v>
      </c>
      <c r="E2815" s="4">
        <v>619878.78</v>
      </c>
      <c r="F2815" s="1">
        <v>4</v>
      </c>
    </row>
    <row r="2816" spans="1:6" ht="15" thickBot="1" x14ac:dyDescent="0.3">
      <c r="A2816" s="2" t="s">
        <v>4</v>
      </c>
      <c r="B2816" s="2" t="s">
        <v>5</v>
      </c>
      <c r="C2816" s="2" t="s">
        <v>542</v>
      </c>
      <c r="D2816" s="2" t="s">
        <v>543</v>
      </c>
      <c r="E2816" s="4">
        <v>137216699.46000001</v>
      </c>
      <c r="F2816" s="1">
        <v>4</v>
      </c>
    </row>
    <row r="2817" spans="1:6" ht="15" thickBot="1" x14ac:dyDescent="0.3">
      <c r="A2817" s="2" t="s">
        <v>4</v>
      </c>
      <c r="B2817" s="2" t="s">
        <v>5</v>
      </c>
      <c r="C2817" s="2" t="s">
        <v>544</v>
      </c>
      <c r="D2817" s="2" t="s">
        <v>545</v>
      </c>
      <c r="E2817" s="4">
        <v>12088104.279999999</v>
      </c>
      <c r="F2817" s="1">
        <v>4</v>
      </c>
    </row>
    <row r="2818" spans="1:6" ht="15" thickBot="1" x14ac:dyDescent="0.3">
      <c r="A2818" s="2" t="s">
        <v>4</v>
      </c>
      <c r="B2818" s="2" t="s">
        <v>5</v>
      </c>
      <c r="C2818" s="2" t="s">
        <v>1605</v>
      </c>
      <c r="D2818" s="2" t="s">
        <v>1606</v>
      </c>
      <c r="E2818" s="4">
        <v>18007230.690000001</v>
      </c>
      <c r="F2818" s="1">
        <v>4</v>
      </c>
    </row>
    <row r="2819" spans="1:6" ht="15" thickBot="1" x14ac:dyDescent="0.3">
      <c r="A2819" s="2" t="s">
        <v>4</v>
      </c>
      <c r="B2819" s="2" t="s">
        <v>5</v>
      </c>
      <c r="C2819" s="2" t="s">
        <v>546</v>
      </c>
      <c r="D2819" s="2" t="s">
        <v>547</v>
      </c>
      <c r="E2819" s="4">
        <v>-3370812.81</v>
      </c>
      <c r="F2819" s="1">
        <v>4</v>
      </c>
    </row>
    <row r="2820" spans="1:6" ht="15" thickBot="1" x14ac:dyDescent="0.3">
      <c r="A2820" s="2" t="s">
        <v>4</v>
      </c>
      <c r="B2820" s="2" t="s">
        <v>5</v>
      </c>
      <c r="C2820" s="2" t="s">
        <v>548</v>
      </c>
      <c r="D2820" s="2" t="s">
        <v>549</v>
      </c>
      <c r="E2820" s="4">
        <v>0</v>
      </c>
      <c r="F2820" s="1">
        <v>4</v>
      </c>
    </row>
    <row r="2821" spans="1:6" ht="15" thickBot="1" x14ac:dyDescent="0.3">
      <c r="A2821" s="2" t="s">
        <v>4</v>
      </c>
      <c r="B2821" s="2" t="s">
        <v>5</v>
      </c>
      <c r="C2821" s="2" t="s">
        <v>550</v>
      </c>
      <c r="D2821" s="2" t="s">
        <v>551</v>
      </c>
      <c r="E2821" s="4">
        <v>0</v>
      </c>
      <c r="F2821" s="1">
        <v>4</v>
      </c>
    </row>
    <row r="2822" spans="1:6" ht="15" thickBot="1" x14ac:dyDescent="0.3">
      <c r="A2822" s="2" t="s">
        <v>4</v>
      </c>
      <c r="B2822" s="2" t="s">
        <v>5</v>
      </c>
      <c r="C2822" s="2" t="s">
        <v>552</v>
      </c>
      <c r="D2822" s="2" t="s">
        <v>553</v>
      </c>
      <c r="E2822" s="4">
        <v>1612057.43</v>
      </c>
      <c r="F2822" s="1">
        <v>4</v>
      </c>
    </row>
    <row r="2823" spans="1:6" ht="15" thickBot="1" x14ac:dyDescent="0.3">
      <c r="A2823" s="2" t="s">
        <v>4</v>
      </c>
      <c r="B2823" s="2" t="s">
        <v>5</v>
      </c>
      <c r="C2823" s="2" t="s">
        <v>554</v>
      </c>
      <c r="D2823" s="2" t="s">
        <v>555</v>
      </c>
      <c r="E2823" s="4">
        <v>3292213</v>
      </c>
      <c r="F2823" s="1">
        <v>4</v>
      </c>
    </row>
    <row r="2824" spans="1:6" ht="15" thickBot="1" x14ac:dyDescent="0.3">
      <c r="A2824" s="2" t="s">
        <v>4</v>
      </c>
      <c r="B2824" s="2" t="s">
        <v>5</v>
      </c>
      <c r="C2824" s="2" t="s">
        <v>556</v>
      </c>
      <c r="D2824" s="2" t="s">
        <v>557</v>
      </c>
      <c r="E2824" s="4">
        <v>-153045.31</v>
      </c>
      <c r="F2824" s="1">
        <v>4</v>
      </c>
    </row>
    <row r="2825" spans="1:6" ht="15" thickBot="1" x14ac:dyDescent="0.3">
      <c r="A2825" s="2" t="s">
        <v>4</v>
      </c>
      <c r="B2825" s="2" t="s">
        <v>5</v>
      </c>
      <c r="C2825" s="2" t="s">
        <v>558</v>
      </c>
      <c r="D2825" s="2" t="s">
        <v>559</v>
      </c>
      <c r="E2825" s="4">
        <v>3095100</v>
      </c>
      <c r="F2825" s="1">
        <v>4</v>
      </c>
    </row>
    <row r="2826" spans="1:6" ht="15" thickBot="1" x14ac:dyDescent="0.3">
      <c r="A2826" s="2" t="s">
        <v>4</v>
      </c>
      <c r="B2826" s="2" t="s">
        <v>5</v>
      </c>
      <c r="C2826" s="2" t="s">
        <v>560</v>
      </c>
      <c r="D2826" s="2" t="s">
        <v>561</v>
      </c>
      <c r="E2826" s="4">
        <v>-126498.69</v>
      </c>
      <c r="F2826" s="1">
        <v>4</v>
      </c>
    </row>
    <row r="2827" spans="1:6" ht="15" thickBot="1" x14ac:dyDescent="0.3">
      <c r="A2827" s="2" t="s">
        <v>4</v>
      </c>
      <c r="B2827" s="2" t="s">
        <v>5</v>
      </c>
      <c r="C2827" s="2" t="s">
        <v>562</v>
      </c>
      <c r="D2827" s="2" t="s">
        <v>563</v>
      </c>
      <c r="E2827" s="4">
        <v>0</v>
      </c>
      <c r="F2827" s="1">
        <v>4</v>
      </c>
    </row>
    <row r="2828" spans="1:6" ht="15" thickBot="1" x14ac:dyDescent="0.3">
      <c r="A2828" s="2" t="s">
        <v>4</v>
      </c>
      <c r="B2828" s="2" t="s">
        <v>5</v>
      </c>
      <c r="C2828" s="2" t="s">
        <v>564</v>
      </c>
      <c r="D2828" s="2" t="s">
        <v>565</v>
      </c>
      <c r="E2828" s="4">
        <v>0</v>
      </c>
      <c r="F2828" s="1">
        <v>4</v>
      </c>
    </row>
    <row r="2829" spans="1:6" ht="15" thickBot="1" x14ac:dyDescent="0.3">
      <c r="A2829" s="2" t="s">
        <v>4</v>
      </c>
      <c r="B2829" s="2" t="s">
        <v>5</v>
      </c>
      <c r="C2829" s="2" t="s">
        <v>566</v>
      </c>
      <c r="D2829" s="2" t="s">
        <v>567</v>
      </c>
      <c r="E2829" s="4">
        <v>115100.26</v>
      </c>
      <c r="F2829" s="1">
        <v>4</v>
      </c>
    </row>
    <row r="2830" spans="1:6" ht="15" thickBot="1" x14ac:dyDescent="0.3">
      <c r="A2830" s="2" t="s">
        <v>4</v>
      </c>
      <c r="B2830" s="2" t="s">
        <v>5</v>
      </c>
      <c r="C2830" s="2" t="s">
        <v>568</v>
      </c>
      <c r="D2830" s="2" t="s">
        <v>569</v>
      </c>
      <c r="E2830" s="4">
        <v>0</v>
      </c>
      <c r="F2830" s="1">
        <v>4</v>
      </c>
    </row>
    <row r="2831" spans="1:6" ht="15" thickBot="1" x14ac:dyDescent="0.3">
      <c r="A2831" s="2" t="s">
        <v>4</v>
      </c>
      <c r="B2831" s="2" t="s">
        <v>5</v>
      </c>
      <c r="C2831" s="2" t="s">
        <v>570</v>
      </c>
      <c r="D2831" s="2" t="s">
        <v>571</v>
      </c>
      <c r="E2831" s="4">
        <v>5343962.08</v>
      </c>
      <c r="F2831" s="1">
        <v>4</v>
      </c>
    </row>
    <row r="2832" spans="1:6" ht="15" thickBot="1" x14ac:dyDescent="0.3">
      <c r="A2832" s="2" t="s">
        <v>4</v>
      </c>
      <c r="B2832" s="2" t="s">
        <v>5</v>
      </c>
      <c r="C2832" s="2" t="s">
        <v>572</v>
      </c>
      <c r="D2832" s="2" t="s">
        <v>573</v>
      </c>
      <c r="E2832" s="4">
        <v>-142566.87</v>
      </c>
      <c r="F2832" s="1">
        <v>4</v>
      </c>
    </row>
    <row r="2833" spans="1:6" ht="15" thickBot="1" x14ac:dyDescent="0.3">
      <c r="A2833" s="2" t="s">
        <v>4</v>
      </c>
      <c r="B2833" s="2" t="s">
        <v>5</v>
      </c>
      <c r="C2833" s="2" t="s">
        <v>574</v>
      </c>
      <c r="D2833" s="2" t="s">
        <v>575</v>
      </c>
      <c r="E2833" s="4">
        <v>-152463.45000000001</v>
      </c>
      <c r="F2833" s="1">
        <v>4</v>
      </c>
    </row>
    <row r="2834" spans="1:6" ht="15" thickBot="1" x14ac:dyDescent="0.3">
      <c r="A2834" s="2" t="s">
        <v>4</v>
      </c>
      <c r="B2834" s="2" t="s">
        <v>5</v>
      </c>
      <c r="C2834" s="2" t="s">
        <v>576</v>
      </c>
      <c r="D2834" s="2" t="s">
        <v>577</v>
      </c>
      <c r="E2834" s="4">
        <v>33153.03</v>
      </c>
      <c r="F2834" s="1">
        <v>4</v>
      </c>
    </row>
    <row r="2835" spans="1:6" ht="15" thickBot="1" x14ac:dyDescent="0.3">
      <c r="A2835" s="2" t="s">
        <v>4</v>
      </c>
      <c r="B2835" s="2" t="s">
        <v>5</v>
      </c>
      <c r="C2835" s="2" t="s">
        <v>1590</v>
      </c>
      <c r="D2835" s="2" t="s">
        <v>1591</v>
      </c>
      <c r="E2835" s="4">
        <v>41.74</v>
      </c>
      <c r="F2835" s="1">
        <v>4</v>
      </c>
    </row>
    <row r="2836" spans="1:6" ht="15" thickBot="1" x14ac:dyDescent="0.3">
      <c r="A2836" s="2" t="s">
        <v>4</v>
      </c>
      <c r="B2836" s="2" t="s">
        <v>5</v>
      </c>
      <c r="C2836" s="2" t="s">
        <v>578</v>
      </c>
      <c r="D2836" s="2" t="s">
        <v>579</v>
      </c>
      <c r="E2836" s="4">
        <v>1259941.01</v>
      </c>
      <c r="F2836" s="1">
        <v>4</v>
      </c>
    </row>
    <row r="2837" spans="1:6" ht="15" thickBot="1" x14ac:dyDescent="0.3">
      <c r="A2837" s="2" t="s">
        <v>4</v>
      </c>
      <c r="B2837" s="2" t="s">
        <v>5</v>
      </c>
      <c r="C2837" s="2" t="s">
        <v>580</v>
      </c>
      <c r="D2837" s="2" t="s">
        <v>581</v>
      </c>
      <c r="E2837" s="4">
        <v>-1226981.55</v>
      </c>
      <c r="F2837" s="1">
        <v>4</v>
      </c>
    </row>
    <row r="2838" spans="1:6" ht="15" thickBot="1" x14ac:dyDescent="0.3">
      <c r="A2838" s="2" t="s">
        <v>4</v>
      </c>
      <c r="B2838" s="2" t="s">
        <v>5</v>
      </c>
      <c r="C2838" s="2" t="s">
        <v>582</v>
      </c>
      <c r="D2838" s="2" t="s">
        <v>583</v>
      </c>
      <c r="E2838" s="4">
        <v>1226981.55</v>
      </c>
      <c r="F2838" s="1">
        <v>4</v>
      </c>
    </row>
    <row r="2839" spans="1:6" ht="15" thickBot="1" x14ac:dyDescent="0.3">
      <c r="A2839" s="2" t="s">
        <v>4</v>
      </c>
      <c r="B2839" s="2" t="s">
        <v>5</v>
      </c>
      <c r="C2839" s="2" t="s">
        <v>584</v>
      </c>
      <c r="D2839" s="2" t="s">
        <v>585</v>
      </c>
      <c r="E2839" s="4">
        <v>-1133373.17</v>
      </c>
      <c r="F2839" s="1">
        <v>4</v>
      </c>
    </row>
    <row r="2840" spans="1:6" ht="15" thickBot="1" x14ac:dyDescent="0.3">
      <c r="A2840" s="2" t="s">
        <v>4</v>
      </c>
      <c r="B2840" s="2" t="s">
        <v>5</v>
      </c>
      <c r="C2840" s="2" t="s">
        <v>586</v>
      </c>
      <c r="D2840" s="2" t="s">
        <v>587</v>
      </c>
      <c r="E2840" s="4">
        <v>204968.21</v>
      </c>
      <c r="F2840" s="1">
        <v>4</v>
      </c>
    </row>
    <row r="2841" spans="1:6" ht="15" thickBot="1" x14ac:dyDescent="0.3">
      <c r="A2841" s="2" t="s">
        <v>4</v>
      </c>
      <c r="B2841" s="2" t="s">
        <v>5</v>
      </c>
      <c r="C2841" s="2" t="s">
        <v>588</v>
      </c>
      <c r="D2841" s="2" t="s">
        <v>589</v>
      </c>
      <c r="E2841" s="4">
        <v>-150296.72</v>
      </c>
      <c r="F2841" s="1">
        <v>4</v>
      </c>
    </row>
    <row r="2842" spans="1:6" ht="15" thickBot="1" x14ac:dyDescent="0.3">
      <c r="A2842" s="2" t="s">
        <v>4</v>
      </c>
      <c r="B2842" s="2" t="s">
        <v>5</v>
      </c>
      <c r="C2842" s="2" t="s">
        <v>590</v>
      </c>
      <c r="D2842" s="2" t="s">
        <v>591</v>
      </c>
      <c r="E2842" s="4">
        <v>735437.18</v>
      </c>
      <c r="F2842" s="1">
        <v>4</v>
      </c>
    </row>
    <row r="2843" spans="1:6" ht="15" thickBot="1" x14ac:dyDescent="0.3">
      <c r="A2843" s="2" t="s">
        <v>4</v>
      </c>
      <c r="B2843" s="2" t="s">
        <v>5</v>
      </c>
      <c r="C2843" s="2" t="s">
        <v>592</v>
      </c>
      <c r="D2843" s="2" t="s">
        <v>593</v>
      </c>
      <c r="E2843" s="4">
        <v>-231022.17</v>
      </c>
      <c r="F2843" s="1">
        <v>4</v>
      </c>
    </row>
    <row r="2844" spans="1:6" ht="15" thickBot="1" x14ac:dyDescent="0.3">
      <c r="A2844" s="2" t="s">
        <v>4</v>
      </c>
      <c r="B2844" s="2" t="s">
        <v>5</v>
      </c>
      <c r="C2844" s="2" t="s">
        <v>594</v>
      </c>
      <c r="D2844" s="2" t="s">
        <v>595</v>
      </c>
      <c r="E2844" s="4">
        <v>91090.29</v>
      </c>
      <c r="F2844" s="1">
        <v>4</v>
      </c>
    </row>
    <row r="2845" spans="1:6" ht="15" thickBot="1" x14ac:dyDescent="0.3">
      <c r="A2845" s="2" t="s">
        <v>4</v>
      </c>
      <c r="B2845" s="2" t="s">
        <v>5</v>
      </c>
      <c r="C2845" s="2" t="s">
        <v>596</v>
      </c>
      <c r="D2845" s="2" t="s">
        <v>597</v>
      </c>
      <c r="E2845" s="4">
        <v>-69831.399999999994</v>
      </c>
      <c r="F2845" s="1">
        <v>4</v>
      </c>
    </row>
    <row r="2846" spans="1:6" ht="15" thickBot="1" x14ac:dyDescent="0.3">
      <c r="A2846" s="2" t="s">
        <v>4</v>
      </c>
      <c r="B2846" s="2" t="s">
        <v>5</v>
      </c>
      <c r="C2846" s="2" t="s">
        <v>598</v>
      </c>
      <c r="D2846" s="2" t="s">
        <v>595</v>
      </c>
      <c r="E2846" s="4">
        <v>182108.56</v>
      </c>
      <c r="F2846" s="1">
        <v>4</v>
      </c>
    </row>
    <row r="2847" spans="1:6" ht="15" thickBot="1" x14ac:dyDescent="0.3">
      <c r="A2847" s="2" t="s">
        <v>4</v>
      </c>
      <c r="B2847" s="2" t="s">
        <v>5</v>
      </c>
      <c r="C2847" s="2" t="s">
        <v>599</v>
      </c>
      <c r="D2847" s="2" t="s">
        <v>597</v>
      </c>
      <c r="E2847" s="4">
        <v>-139657.12</v>
      </c>
      <c r="F2847" s="1">
        <v>4</v>
      </c>
    </row>
    <row r="2848" spans="1:6" ht="15" thickBot="1" x14ac:dyDescent="0.3">
      <c r="A2848" s="2" t="s">
        <v>4</v>
      </c>
      <c r="B2848" s="2" t="s">
        <v>5</v>
      </c>
      <c r="C2848" s="2" t="s">
        <v>600</v>
      </c>
      <c r="D2848" s="2" t="s">
        <v>601</v>
      </c>
      <c r="E2848" s="4">
        <v>958048.15</v>
      </c>
      <c r="F2848" s="1">
        <v>4</v>
      </c>
    </row>
    <row r="2849" spans="1:6" ht="15" thickBot="1" x14ac:dyDescent="0.3">
      <c r="A2849" s="2" t="s">
        <v>4</v>
      </c>
      <c r="B2849" s="2" t="s">
        <v>5</v>
      </c>
      <c r="C2849" s="2" t="s">
        <v>602</v>
      </c>
      <c r="D2849" s="2" t="s">
        <v>603</v>
      </c>
      <c r="E2849" s="4">
        <v>-475055.65</v>
      </c>
      <c r="F2849" s="1">
        <v>4</v>
      </c>
    </row>
    <row r="2850" spans="1:6" ht="15" thickBot="1" x14ac:dyDescent="0.3">
      <c r="A2850" s="2" t="s">
        <v>4</v>
      </c>
      <c r="B2850" s="2" t="s">
        <v>5</v>
      </c>
      <c r="C2850" s="2" t="s">
        <v>604</v>
      </c>
      <c r="D2850" s="2" t="s">
        <v>605</v>
      </c>
      <c r="E2850" s="4">
        <v>1121687.8500000001</v>
      </c>
      <c r="F2850" s="1">
        <v>4</v>
      </c>
    </row>
    <row r="2851" spans="1:6" ht="15" thickBot="1" x14ac:dyDescent="0.3">
      <c r="A2851" s="2" t="s">
        <v>4</v>
      </c>
      <c r="B2851" s="2" t="s">
        <v>5</v>
      </c>
      <c r="C2851" s="2" t="s">
        <v>606</v>
      </c>
      <c r="D2851" s="2" t="s">
        <v>607</v>
      </c>
      <c r="E2851" s="4">
        <v>-547959.75</v>
      </c>
      <c r="F2851" s="1">
        <v>4</v>
      </c>
    </row>
    <row r="2852" spans="1:6" ht="15" thickBot="1" x14ac:dyDescent="0.3">
      <c r="A2852" s="2" t="s">
        <v>4</v>
      </c>
      <c r="B2852" s="2" t="s">
        <v>5</v>
      </c>
      <c r="C2852" s="2" t="s">
        <v>608</v>
      </c>
      <c r="D2852" s="2" t="s">
        <v>609</v>
      </c>
      <c r="E2852" s="4">
        <v>3048585.38</v>
      </c>
      <c r="F2852" s="1">
        <v>4</v>
      </c>
    </row>
    <row r="2853" spans="1:6" ht="15" thickBot="1" x14ac:dyDescent="0.3">
      <c r="A2853" s="2" t="s">
        <v>4</v>
      </c>
      <c r="B2853" s="2" t="s">
        <v>5</v>
      </c>
      <c r="C2853" s="2" t="s">
        <v>610</v>
      </c>
      <c r="D2853" s="2" t="s">
        <v>611</v>
      </c>
      <c r="E2853" s="4">
        <v>-891901.04</v>
      </c>
      <c r="F2853" s="1">
        <v>4</v>
      </c>
    </row>
    <row r="2854" spans="1:6" ht="15" thickBot="1" x14ac:dyDescent="0.3">
      <c r="A2854" s="2" t="s">
        <v>4</v>
      </c>
      <c r="B2854" s="2" t="s">
        <v>5</v>
      </c>
      <c r="C2854" s="2" t="s">
        <v>612</v>
      </c>
      <c r="D2854" s="2" t="s">
        <v>613</v>
      </c>
      <c r="E2854" s="4">
        <v>406728.4</v>
      </c>
      <c r="F2854" s="1">
        <v>4</v>
      </c>
    </row>
    <row r="2855" spans="1:6" ht="15" thickBot="1" x14ac:dyDescent="0.3">
      <c r="A2855" s="2" t="s">
        <v>4</v>
      </c>
      <c r="B2855" s="2" t="s">
        <v>5</v>
      </c>
      <c r="C2855" s="2" t="s">
        <v>614</v>
      </c>
      <c r="D2855" s="2" t="s">
        <v>615</v>
      </c>
      <c r="E2855" s="4">
        <v>-138590.04</v>
      </c>
      <c r="F2855" s="1">
        <v>4</v>
      </c>
    </row>
    <row r="2856" spans="1:6" ht="15" thickBot="1" x14ac:dyDescent="0.3">
      <c r="A2856" s="2" t="s">
        <v>4</v>
      </c>
      <c r="B2856" s="2" t="s">
        <v>5</v>
      </c>
      <c r="C2856" s="2" t="s">
        <v>616</v>
      </c>
      <c r="D2856" s="2" t="s">
        <v>617</v>
      </c>
      <c r="E2856" s="4">
        <v>191650.23</v>
      </c>
      <c r="F2856" s="1">
        <v>4</v>
      </c>
    </row>
    <row r="2857" spans="1:6" ht="15" thickBot="1" x14ac:dyDescent="0.3">
      <c r="A2857" s="2" t="s">
        <v>4</v>
      </c>
      <c r="B2857" s="2" t="s">
        <v>5</v>
      </c>
      <c r="C2857" s="2" t="s">
        <v>618</v>
      </c>
      <c r="D2857" s="2" t="s">
        <v>619</v>
      </c>
      <c r="E2857" s="4">
        <v>-65744.710000000006</v>
      </c>
      <c r="F2857" s="1">
        <v>4</v>
      </c>
    </row>
    <row r="2858" spans="1:6" ht="15" thickBot="1" x14ac:dyDescent="0.3">
      <c r="A2858" s="2" t="s">
        <v>4</v>
      </c>
      <c r="B2858" s="2" t="s">
        <v>5</v>
      </c>
      <c r="C2858" s="2" t="s">
        <v>620</v>
      </c>
      <c r="D2858" s="2" t="s">
        <v>621</v>
      </c>
      <c r="E2858" s="4">
        <v>30601.71</v>
      </c>
      <c r="F2858" s="1">
        <v>4</v>
      </c>
    </row>
    <row r="2859" spans="1:6" ht="15" thickBot="1" x14ac:dyDescent="0.3">
      <c r="A2859" s="2" t="s">
        <v>4</v>
      </c>
      <c r="B2859" s="2" t="s">
        <v>5</v>
      </c>
      <c r="C2859" s="2" t="s">
        <v>622</v>
      </c>
      <c r="D2859" s="2" t="s">
        <v>623</v>
      </c>
      <c r="E2859" s="4">
        <v>-0.02</v>
      </c>
      <c r="F2859" s="1">
        <v>4</v>
      </c>
    </row>
    <row r="2860" spans="1:6" ht="15" thickBot="1" x14ac:dyDescent="0.3">
      <c r="A2860" s="2" t="s">
        <v>4</v>
      </c>
      <c r="B2860" s="2" t="s">
        <v>5</v>
      </c>
      <c r="C2860" s="2" t="s">
        <v>624</v>
      </c>
      <c r="D2860" s="2" t="s">
        <v>625</v>
      </c>
      <c r="E2860" s="4">
        <v>-7140.33</v>
      </c>
      <c r="F2860" s="1">
        <v>4</v>
      </c>
    </row>
    <row r="2861" spans="1:6" ht="15" thickBot="1" x14ac:dyDescent="0.3">
      <c r="A2861" s="2" t="s">
        <v>4</v>
      </c>
      <c r="B2861" s="2" t="s">
        <v>5</v>
      </c>
      <c r="C2861" s="2" t="s">
        <v>626</v>
      </c>
      <c r="D2861" s="2" t="s">
        <v>627</v>
      </c>
      <c r="E2861" s="4">
        <v>1125502.19</v>
      </c>
      <c r="F2861" s="1">
        <v>4</v>
      </c>
    </row>
    <row r="2862" spans="1:6" ht="15" thickBot="1" x14ac:dyDescent="0.3">
      <c r="A2862" s="2" t="s">
        <v>4</v>
      </c>
      <c r="B2862" s="2" t="s">
        <v>5</v>
      </c>
      <c r="C2862" s="2" t="s">
        <v>628</v>
      </c>
      <c r="D2862" s="2" t="s">
        <v>629</v>
      </c>
      <c r="E2862" s="4">
        <v>-1103218.51</v>
      </c>
      <c r="F2862" s="1">
        <v>4</v>
      </c>
    </row>
    <row r="2863" spans="1:6" ht="15" thickBot="1" x14ac:dyDescent="0.3">
      <c r="A2863" s="2" t="s">
        <v>4</v>
      </c>
      <c r="B2863" s="2" t="s">
        <v>5</v>
      </c>
      <c r="C2863" s="2" t="s">
        <v>630</v>
      </c>
      <c r="D2863" s="2" t="s">
        <v>631</v>
      </c>
      <c r="E2863" s="4">
        <v>-3400229.21</v>
      </c>
      <c r="F2863" s="1">
        <v>4</v>
      </c>
    </row>
    <row r="2864" spans="1:6" ht="15" thickBot="1" x14ac:dyDescent="0.3">
      <c r="A2864" s="2" t="s">
        <v>4</v>
      </c>
      <c r="B2864" s="2" t="s">
        <v>5</v>
      </c>
      <c r="C2864" s="2" t="s">
        <v>632</v>
      </c>
      <c r="D2864" s="2" t="s">
        <v>633</v>
      </c>
      <c r="E2864" s="4">
        <v>31869693.300000001</v>
      </c>
      <c r="F2864" s="1">
        <v>4</v>
      </c>
    </row>
    <row r="2865" spans="1:6" ht="15" thickBot="1" x14ac:dyDescent="0.3">
      <c r="A2865" s="2" t="s">
        <v>4</v>
      </c>
      <c r="B2865" s="2" t="s">
        <v>5</v>
      </c>
      <c r="C2865" s="2" t="s">
        <v>634</v>
      </c>
      <c r="D2865" s="2" t="s">
        <v>635</v>
      </c>
      <c r="E2865" s="4">
        <v>-3268810.87</v>
      </c>
      <c r="F2865" s="1">
        <v>4</v>
      </c>
    </row>
    <row r="2866" spans="1:6" ht="15" thickBot="1" x14ac:dyDescent="0.3">
      <c r="A2866" s="2" t="s">
        <v>4</v>
      </c>
      <c r="B2866" s="2" t="s">
        <v>5</v>
      </c>
      <c r="C2866" s="2" t="s">
        <v>636</v>
      </c>
      <c r="D2866" s="2" t="s">
        <v>637</v>
      </c>
      <c r="E2866" s="4">
        <v>3631536.44</v>
      </c>
      <c r="F2866" s="1">
        <v>4</v>
      </c>
    </row>
    <row r="2867" spans="1:6" ht="15" thickBot="1" x14ac:dyDescent="0.3">
      <c r="A2867" s="2" t="s">
        <v>4</v>
      </c>
      <c r="B2867" s="2" t="s">
        <v>5</v>
      </c>
      <c r="C2867" s="2" t="s">
        <v>638</v>
      </c>
      <c r="D2867" s="2" t="s">
        <v>639</v>
      </c>
      <c r="E2867" s="4">
        <v>263810.96999999997</v>
      </c>
      <c r="F2867" s="1">
        <v>4</v>
      </c>
    </row>
    <row r="2868" spans="1:6" ht="15" thickBot="1" x14ac:dyDescent="0.3">
      <c r="A2868" s="2" t="s">
        <v>4</v>
      </c>
      <c r="B2868" s="2" t="s">
        <v>5</v>
      </c>
      <c r="C2868" s="2" t="s">
        <v>640</v>
      </c>
      <c r="D2868" s="2" t="s">
        <v>641</v>
      </c>
      <c r="E2868" s="4">
        <v>-3397880.95</v>
      </c>
      <c r="F2868" s="1">
        <v>4</v>
      </c>
    </row>
    <row r="2869" spans="1:6" ht="15" thickBot="1" x14ac:dyDescent="0.3">
      <c r="A2869" s="2" t="s">
        <v>4</v>
      </c>
      <c r="B2869" s="2" t="s">
        <v>5</v>
      </c>
      <c r="C2869" s="2" t="s">
        <v>642</v>
      </c>
      <c r="D2869" s="2" t="s">
        <v>643</v>
      </c>
      <c r="E2869" s="4">
        <v>2722.5</v>
      </c>
      <c r="F2869" s="1">
        <v>4</v>
      </c>
    </row>
    <row r="2870" spans="1:6" ht="15" thickBot="1" x14ac:dyDescent="0.3">
      <c r="A2870" s="2" t="s">
        <v>4</v>
      </c>
      <c r="B2870" s="2" t="s">
        <v>5</v>
      </c>
      <c r="C2870" s="2" t="s">
        <v>644</v>
      </c>
      <c r="D2870" s="2" t="s">
        <v>645</v>
      </c>
      <c r="E2870" s="4">
        <v>-2722.5</v>
      </c>
      <c r="F2870" s="1">
        <v>4</v>
      </c>
    </row>
    <row r="2871" spans="1:6" ht="15" thickBot="1" x14ac:dyDescent="0.3">
      <c r="A2871" s="2" t="s">
        <v>4</v>
      </c>
      <c r="B2871" s="2" t="s">
        <v>5</v>
      </c>
      <c r="C2871" s="2" t="s">
        <v>646</v>
      </c>
      <c r="D2871" s="2" t="s">
        <v>647</v>
      </c>
      <c r="E2871" s="4">
        <v>102732.75</v>
      </c>
      <c r="F2871" s="1">
        <v>4</v>
      </c>
    </row>
    <row r="2872" spans="1:6" ht="15" thickBot="1" x14ac:dyDescent="0.3">
      <c r="A2872" s="2" t="s">
        <v>4</v>
      </c>
      <c r="B2872" s="2" t="s">
        <v>5</v>
      </c>
      <c r="C2872" s="2" t="s">
        <v>648</v>
      </c>
      <c r="D2872" s="2" t="s">
        <v>649</v>
      </c>
      <c r="E2872" s="4">
        <v>-24026.2</v>
      </c>
      <c r="F2872" s="1">
        <v>4</v>
      </c>
    </row>
    <row r="2873" spans="1:6" ht="15" thickBot="1" x14ac:dyDescent="0.3">
      <c r="A2873" s="2" t="s">
        <v>4</v>
      </c>
      <c r="B2873" s="2" t="s">
        <v>5</v>
      </c>
      <c r="C2873" s="2" t="s">
        <v>650</v>
      </c>
      <c r="D2873" s="2" t="s">
        <v>651</v>
      </c>
      <c r="E2873" s="4">
        <v>153159.73000000001</v>
      </c>
      <c r="F2873" s="1">
        <v>4</v>
      </c>
    </row>
    <row r="2874" spans="1:6" ht="15" thickBot="1" x14ac:dyDescent="0.3">
      <c r="A2874" s="2" t="s">
        <v>4</v>
      </c>
      <c r="B2874" s="2" t="s">
        <v>5</v>
      </c>
      <c r="C2874" s="2" t="s">
        <v>652</v>
      </c>
      <c r="D2874" s="2" t="s">
        <v>653</v>
      </c>
      <c r="E2874" s="4">
        <v>-71178.929999999993</v>
      </c>
      <c r="F2874" s="1">
        <v>4</v>
      </c>
    </row>
    <row r="2875" spans="1:6" ht="15" thickBot="1" x14ac:dyDescent="0.3">
      <c r="A2875" s="2" t="s">
        <v>4</v>
      </c>
      <c r="B2875" s="2" t="s">
        <v>5</v>
      </c>
      <c r="C2875" s="2" t="s">
        <v>654</v>
      </c>
      <c r="D2875" s="2" t="s">
        <v>655</v>
      </c>
      <c r="E2875" s="4">
        <v>162033.84</v>
      </c>
      <c r="F2875" s="1">
        <v>4</v>
      </c>
    </row>
    <row r="2876" spans="1:6" ht="15" thickBot="1" x14ac:dyDescent="0.3">
      <c r="A2876" s="2" t="s">
        <v>4</v>
      </c>
      <c r="B2876" s="2" t="s">
        <v>5</v>
      </c>
      <c r="C2876" s="2" t="s">
        <v>656</v>
      </c>
      <c r="D2876" s="2" t="s">
        <v>657</v>
      </c>
      <c r="E2876" s="4">
        <v>-11272.98</v>
      </c>
      <c r="F2876" s="1">
        <v>4</v>
      </c>
    </row>
    <row r="2877" spans="1:6" ht="15" thickBot="1" x14ac:dyDescent="0.3">
      <c r="A2877" s="2" t="s">
        <v>4</v>
      </c>
      <c r="B2877" s="2" t="s">
        <v>5</v>
      </c>
      <c r="C2877" s="2" t="s">
        <v>658</v>
      </c>
      <c r="D2877" s="2" t="s">
        <v>659</v>
      </c>
      <c r="E2877" s="4">
        <v>21918.29</v>
      </c>
      <c r="F2877" s="1">
        <v>4</v>
      </c>
    </row>
    <row r="2878" spans="1:6" ht="15" thickBot="1" x14ac:dyDescent="0.3">
      <c r="A2878" s="2" t="s">
        <v>4</v>
      </c>
      <c r="B2878" s="2" t="s">
        <v>5</v>
      </c>
      <c r="C2878" s="2" t="s">
        <v>660</v>
      </c>
      <c r="D2878" s="2" t="s">
        <v>661</v>
      </c>
      <c r="E2878" s="4">
        <v>61487343.439999998</v>
      </c>
      <c r="F2878" s="1">
        <v>4</v>
      </c>
    </row>
    <row r="2879" spans="1:6" ht="15" thickBot="1" x14ac:dyDescent="0.3">
      <c r="A2879" s="2" t="s">
        <v>4</v>
      </c>
      <c r="B2879" s="2" t="s">
        <v>5</v>
      </c>
      <c r="C2879" s="2" t="s">
        <v>662</v>
      </c>
      <c r="D2879" s="2" t="s">
        <v>663</v>
      </c>
      <c r="E2879" s="4">
        <v>12233432.119999999</v>
      </c>
      <c r="F2879" s="1">
        <v>4</v>
      </c>
    </row>
    <row r="2880" spans="1:6" ht="15" thickBot="1" x14ac:dyDescent="0.3">
      <c r="A2880" s="2" t="s">
        <v>4</v>
      </c>
      <c r="B2880" s="2" t="s">
        <v>5</v>
      </c>
      <c r="C2880" s="2" t="s">
        <v>664</v>
      </c>
      <c r="D2880" s="2" t="s">
        <v>665</v>
      </c>
      <c r="E2880" s="4">
        <v>-42400000</v>
      </c>
      <c r="F2880" s="1">
        <v>4</v>
      </c>
    </row>
    <row r="2881" spans="1:6" ht="15" thickBot="1" x14ac:dyDescent="0.3">
      <c r="A2881" s="2" t="s">
        <v>4</v>
      </c>
      <c r="B2881" s="2" t="s">
        <v>5</v>
      </c>
      <c r="C2881" s="2" t="s">
        <v>666</v>
      </c>
      <c r="D2881" s="2" t="s">
        <v>667</v>
      </c>
      <c r="E2881" s="4">
        <v>-18357753.170000002</v>
      </c>
      <c r="F2881" s="1">
        <v>4</v>
      </c>
    </row>
    <row r="2882" spans="1:6" ht="15" thickBot="1" x14ac:dyDescent="0.3">
      <c r="A2882" s="2" t="s">
        <v>4</v>
      </c>
      <c r="B2882" s="2" t="s">
        <v>5</v>
      </c>
      <c r="C2882" s="2" t="s">
        <v>668</v>
      </c>
      <c r="D2882" s="2" t="s">
        <v>669</v>
      </c>
      <c r="E2882" s="4">
        <v>-3843.34</v>
      </c>
      <c r="F2882" s="1">
        <v>4</v>
      </c>
    </row>
    <row r="2883" spans="1:6" ht="15" thickBot="1" x14ac:dyDescent="0.3">
      <c r="A2883" s="2" t="s">
        <v>4</v>
      </c>
      <c r="B2883" s="2" t="s">
        <v>5</v>
      </c>
      <c r="C2883" s="2" t="s">
        <v>670</v>
      </c>
      <c r="D2883" s="2" t="s">
        <v>671</v>
      </c>
      <c r="E2883" s="4">
        <v>-11691842.789999999</v>
      </c>
      <c r="F2883" s="1">
        <v>4</v>
      </c>
    </row>
    <row r="2884" spans="1:6" ht="15" thickBot="1" x14ac:dyDescent="0.3">
      <c r="A2884" s="2" t="s">
        <v>4</v>
      </c>
      <c r="B2884" s="2" t="s">
        <v>5</v>
      </c>
      <c r="C2884" s="2" t="s">
        <v>672</v>
      </c>
      <c r="D2884" s="2" t="s">
        <v>673</v>
      </c>
      <c r="E2884" s="4">
        <v>-12799714.619999999</v>
      </c>
      <c r="F2884" s="1">
        <v>4</v>
      </c>
    </row>
    <row r="2885" spans="1:6" ht="15" thickBot="1" x14ac:dyDescent="0.3">
      <c r="A2885" s="2" t="s">
        <v>4</v>
      </c>
      <c r="B2885" s="2" t="s">
        <v>5</v>
      </c>
      <c r="C2885" s="2" t="s">
        <v>674</v>
      </c>
      <c r="D2885" s="2" t="s">
        <v>675</v>
      </c>
      <c r="E2885" s="4">
        <v>-4728638.32</v>
      </c>
      <c r="F2885" s="1">
        <v>4</v>
      </c>
    </row>
    <row r="2886" spans="1:6" ht="15" thickBot="1" x14ac:dyDescent="0.3">
      <c r="A2886" s="2" t="s">
        <v>4</v>
      </c>
      <c r="B2886" s="2" t="s">
        <v>5</v>
      </c>
      <c r="C2886" s="2" t="s">
        <v>676</v>
      </c>
      <c r="D2886" s="2" t="s">
        <v>677</v>
      </c>
      <c r="E2886" s="4">
        <v>-8590965</v>
      </c>
      <c r="F2886" s="1">
        <v>4</v>
      </c>
    </row>
    <row r="2887" spans="1:6" ht="15" thickBot="1" x14ac:dyDescent="0.3">
      <c r="A2887" s="2" t="s">
        <v>4</v>
      </c>
      <c r="B2887" s="2" t="s">
        <v>5</v>
      </c>
      <c r="C2887" s="2" t="s">
        <v>678</v>
      </c>
      <c r="D2887" s="2" t="s">
        <v>679</v>
      </c>
      <c r="E2887" s="4">
        <v>-5216261.13</v>
      </c>
      <c r="F2887" s="1">
        <v>4</v>
      </c>
    </row>
    <row r="2888" spans="1:6" ht="15" thickBot="1" x14ac:dyDescent="0.3">
      <c r="A2888" s="2" t="s">
        <v>4</v>
      </c>
      <c r="B2888" s="2" t="s">
        <v>5</v>
      </c>
      <c r="C2888" s="2" t="s">
        <v>680</v>
      </c>
      <c r="D2888" s="2" t="s">
        <v>681</v>
      </c>
      <c r="E2888" s="4">
        <v>-43291433.469999999</v>
      </c>
      <c r="F2888" s="1">
        <v>4</v>
      </c>
    </row>
    <row r="2889" spans="1:6" ht="15" thickBot="1" x14ac:dyDescent="0.3">
      <c r="A2889" s="2" t="s">
        <v>4</v>
      </c>
      <c r="B2889" s="2" t="s">
        <v>5</v>
      </c>
      <c r="C2889" s="2" t="s">
        <v>682</v>
      </c>
      <c r="D2889" s="2" t="s">
        <v>683</v>
      </c>
      <c r="E2889" s="4">
        <v>-14717125.289999999</v>
      </c>
      <c r="F2889" s="1">
        <v>4</v>
      </c>
    </row>
    <row r="2890" spans="1:6" ht="15" thickBot="1" x14ac:dyDescent="0.3">
      <c r="A2890" s="2" t="s">
        <v>4</v>
      </c>
      <c r="B2890" s="2" t="s">
        <v>5</v>
      </c>
      <c r="C2890" s="2" t="s">
        <v>1592</v>
      </c>
      <c r="D2890" s="2" t="s">
        <v>1593</v>
      </c>
      <c r="E2890" s="4">
        <v>0</v>
      </c>
      <c r="F2890" s="1">
        <v>4</v>
      </c>
    </row>
    <row r="2891" spans="1:6" ht="15" thickBot="1" x14ac:dyDescent="0.3">
      <c r="A2891" s="2" t="s">
        <v>4</v>
      </c>
      <c r="B2891" s="2" t="s">
        <v>5</v>
      </c>
      <c r="C2891" s="2" t="s">
        <v>684</v>
      </c>
      <c r="D2891" s="2" t="s">
        <v>685</v>
      </c>
      <c r="E2891" s="4">
        <v>-3664434</v>
      </c>
      <c r="F2891" s="1">
        <v>4</v>
      </c>
    </row>
    <row r="2892" spans="1:6" ht="15" thickBot="1" x14ac:dyDescent="0.3">
      <c r="A2892" s="2" t="s">
        <v>4</v>
      </c>
      <c r="B2892" s="2" t="s">
        <v>5</v>
      </c>
      <c r="C2892" s="2" t="s">
        <v>686</v>
      </c>
      <c r="D2892" s="2" t="s">
        <v>687</v>
      </c>
      <c r="E2892" s="4">
        <v>0</v>
      </c>
      <c r="F2892" s="1">
        <v>4</v>
      </c>
    </row>
    <row r="2893" spans="1:6" ht="15" thickBot="1" x14ac:dyDescent="0.3">
      <c r="A2893" s="2" t="s">
        <v>4</v>
      </c>
      <c r="B2893" s="2" t="s">
        <v>5</v>
      </c>
      <c r="C2893" s="2" t="s">
        <v>688</v>
      </c>
      <c r="D2893" s="2" t="s">
        <v>689</v>
      </c>
      <c r="E2893" s="4">
        <v>-106554.89</v>
      </c>
      <c r="F2893" s="1">
        <v>4</v>
      </c>
    </row>
    <row r="2894" spans="1:6" ht="15" thickBot="1" x14ac:dyDescent="0.3">
      <c r="A2894" s="2" t="s">
        <v>4</v>
      </c>
      <c r="B2894" s="2" t="s">
        <v>5</v>
      </c>
      <c r="C2894" s="2" t="s">
        <v>690</v>
      </c>
      <c r="D2894" s="2" t="s">
        <v>691</v>
      </c>
      <c r="E2894" s="4">
        <v>-51834.84</v>
      </c>
      <c r="F2894" s="1">
        <v>4</v>
      </c>
    </row>
    <row r="2895" spans="1:6" ht="15" thickBot="1" x14ac:dyDescent="0.3">
      <c r="A2895" s="2" t="s">
        <v>4</v>
      </c>
      <c r="B2895" s="2" t="s">
        <v>5</v>
      </c>
      <c r="C2895" s="2" t="s">
        <v>692</v>
      </c>
      <c r="D2895" s="2" t="s">
        <v>693</v>
      </c>
      <c r="E2895" s="4">
        <v>-25952.98</v>
      </c>
      <c r="F2895" s="1">
        <v>4</v>
      </c>
    </row>
    <row r="2896" spans="1:6" ht="15" thickBot="1" x14ac:dyDescent="0.3">
      <c r="A2896" s="2" t="s">
        <v>4</v>
      </c>
      <c r="B2896" s="2" t="s">
        <v>5</v>
      </c>
      <c r="C2896" s="2" t="s">
        <v>694</v>
      </c>
      <c r="D2896" s="2" t="s">
        <v>695</v>
      </c>
      <c r="E2896" s="4">
        <v>-3368539.71</v>
      </c>
      <c r="F2896" s="1">
        <v>4</v>
      </c>
    </row>
    <row r="2897" spans="1:6" ht="15" thickBot="1" x14ac:dyDescent="0.3">
      <c r="A2897" s="2" t="s">
        <v>4</v>
      </c>
      <c r="B2897" s="2" t="s">
        <v>5</v>
      </c>
      <c r="C2897" s="2" t="s">
        <v>696</v>
      </c>
      <c r="D2897" s="2" t="s">
        <v>697</v>
      </c>
      <c r="E2897" s="4">
        <v>0</v>
      </c>
      <c r="F2897" s="1">
        <v>4</v>
      </c>
    </row>
    <row r="2898" spans="1:6" ht="15" thickBot="1" x14ac:dyDescent="0.3">
      <c r="A2898" s="2" t="s">
        <v>4</v>
      </c>
      <c r="B2898" s="2" t="s">
        <v>5</v>
      </c>
      <c r="C2898" s="2" t="s">
        <v>698</v>
      </c>
      <c r="D2898" s="2" t="s">
        <v>699</v>
      </c>
      <c r="E2898" s="4">
        <v>0</v>
      </c>
      <c r="F2898" s="1">
        <v>4</v>
      </c>
    </row>
    <row r="2899" spans="1:6" ht="15" thickBot="1" x14ac:dyDescent="0.3">
      <c r="A2899" s="2" t="s">
        <v>4</v>
      </c>
      <c r="B2899" s="2" t="s">
        <v>5</v>
      </c>
      <c r="C2899" s="2" t="s">
        <v>700</v>
      </c>
      <c r="D2899" s="2" t="s">
        <v>701</v>
      </c>
      <c r="E2899" s="4">
        <v>0</v>
      </c>
      <c r="F2899" s="1">
        <v>4</v>
      </c>
    </row>
    <row r="2900" spans="1:6" ht="15" thickBot="1" x14ac:dyDescent="0.3">
      <c r="A2900" s="2" t="s">
        <v>4</v>
      </c>
      <c r="B2900" s="2" t="s">
        <v>5</v>
      </c>
      <c r="C2900" s="2" t="s">
        <v>702</v>
      </c>
      <c r="D2900" s="2" t="s">
        <v>703</v>
      </c>
      <c r="E2900" s="4">
        <v>608.78</v>
      </c>
      <c r="F2900" s="1">
        <v>4</v>
      </c>
    </row>
    <row r="2901" spans="1:6" ht="15" thickBot="1" x14ac:dyDescent="0.3">
      <c r="A2901" s="2" t="s">
        <v>4</v>
      </c>
      <c r="B2901" s="2" t="s">
        <v>5</v>
      </c>
      <c r="C2901" s="2" t="s">
        <v>704</v>
      </c>
      <c r="D2901" s="2" t="s">
        <v>705</v>
      </c>
      <c r="E2901" s="4">
        <v>-467820.98</v>
      </c>
      <c r="F2901" s="1">
        <v>4</v>
      </c>
    </row>
    <row r="2902" spans="1:6" ht="15" thickBot="1" x14ac:dyDescent="0.3">
      <c r="A2902" s="2" t="s">
        <v>4</v>
      </c>
      <c r="B2902" s="2" t="s">
        <v>5</v>
      </c>
      <c r="C2902" s="2" t="s">
        <v>706</v>
      </c>
      <c r="D2902" s="2" t="s">
        <v>707</v>
      </c>
      <c r="E2902" s="4">
        <v>-416.1</v>
      </c>
      <c r="F2902" s="1">
        <v>4</v>
      </c>
    </row>
    <row r="2903" spans="1:6" ht="15" thickBot="1" x14ac:dyDescent="0.3">
      <c r="A2903" s="2" t="s">
        <v>4</v>
      </c>
      <c r="B2903" s="2" t="s">
        <v>5</v>
      </c>
      <c r="C2903" s="2" t="s">
        <v>708</v>
      </c>
      <c r="D2903" s="2" t="s">
        <v>709</v>
      </c>
      <c r="E2903" s="4">
        <v>0</v>
      </c>
      <c r="F2903" s="1">
        <v>4</v>
      </c>
    </row>
    <row r="2904" spans="1:6" ht="15" thickBot="1" x14ac:dyDescent="0.3">
      <c r="A2904" s="2" t="s">
        <v>4</v>
      </c>
      <c r="B2904" s="2" t="s">
        <v>5</v>
      </c>
      <c r="C2904" s="2" t="s">
        <v>710</v>
      </c>
      <c r="D2904" s="2" t="s">
        <v>711</v>
      </c>
      <c r="E2904" s="4">
        <v>-563895.75</v>
      </c>
      <c r="F2904" s="1">
        <v>4</v>
      </c>
    </row>
    <row r="2905" spans="1:6" ht="15" thickBot="1" x14ac:dyDescent="0.3">
      <c r="A2905" s="2" t="s">
        <v>4</v>
      </c>
      <c r="B2905" s="2" t="s">
        <v>5</v>
      </c>
      <c r="C2905" s="2" t="s">
        <v>712</v>
      </c>
      <c r="D2905" s="2" t="s">
        <v>713</v>
      </c>
      <c r="E2905" s="4">
        <v>-440413.49</v>
      </c>
      <c r="F2905" s="1">
        <v>4</v>
      </c>
    </row>
    <row r="2906" spans="1:6" ht="15" thickBot="1" x14ac:dyDescent="0.3">
      <c r="A2906" s="2" t="s">
        <v>4</v>
      </c>
      <c r="B2906" s="2" t="s">
        <v>5</v>
      </c>
      <c r="C2906" s="2" t="s">
        <v>714</v>
      </c>
      <c r="D2906" s="2" t="s">
        <v>715</v>
      </c>
      <c r="E2906" s="4">
        <v>-482.16</v>
      </c>
      <c r="F2906" s="1">
        <v>4</v>
      </c>
    </row>
    <row r="2907" spans="1:6" ht="15" thickBot="1" x14ac:dyDescent="0.3">
      <c r="A2907" s="2" t="s">
        <v>4</v>
      </c>
      <c r="B2907" s="2" t="s">
        <v>5</v>
      </c>
      <c r="C2907" s="2" t="s">
        <v>716</v>
      </c>
      <c r="D2907" s="2" t="s">
        <v>717</v>
      </c>
      <c r="E2907" s="4">
        <v>-9256.9599999999991</v>
      </c>
      <c r="F2907" s="1">
        <v>4</v>
      </c>
    </row>
    <row r="2908" spans="1:6" ht="15" thickBot="1" x14ac:dyDescent="0.3">
      <c r="A2908" s="2" t="s">
        <v>4</v>
      </c>
      <c r="B2908" s="2" t="s">
        <v>5</v>
      </c>
      <c r="C2908" s="2" t="s">
        <v>718</v>
      </c>
      <c r="D2908" s="2" t="s">
        <v>719</v>
      </c>
      <c r="E2908" s="4">
        <v>-306226.34000000003</v>
      </c>
      <c r="F2908" s="1">
        <v>4</v>
      </c>
    </row>
    <row r="2909" spans="1:6" ht="15" thickBot="1" x14ac:dyDescent="0.3">
      <c r="A2909" s="2" t="s">
        <v>4</v>
      </c>
      <c r="B2909" s="2" t="s">
        <v>5</v>
      </c>
      <c r="C2909" s="2" t="s">
        <v>720</v>
      </c>
      <c r="D2909" s="2" t="s">
        <v>721</v>
      </c>
      <c r="E2909" s="4">
        <v>-33333.480000000003</v>
      </c>
      <c r="F2909" s="1">
        <v>4</v>
      </c>
    </row>
    <row r="2910" spans="1:6" ht="15" thickBot="1" x14ac:dyDescent="0.3">
      <c r="A2910" s="2" t="s">
        <v>4</v>
      </c>
      <c r="B2910" s="2" t="s">
        <v>5</v>
      </c>
      <c r="C2910" s="2" t="s">
        <v>722</v>
      </c>
      <c r="D2910" s="2" t="s">
        <v>723</v>
      </c>
      <c r="E2910" s="4">
        <v>-411622.44</v>
      </c>
      <c r="F2910" s="1">
        <v>4</v>
      </c>
    </row>
    <row r="2911" spans="1:6" ht="15" thickBot="1" x14ac:dyDescent="0.3">
      <c r="A2911" s="2" t="s">
        <v>4</v>
      </c>
      <c r="B2911" s="2" t="s">
        <v>5</v>
      </c>
      <c r="C2911" s="2" t="s">
        <v>724</v>
      </c>
      <c r="D2911" s="2" t="s">
        <v>725</v>
      </c>
      <c r="E2911" s="4">
        <v>-158016.62</v>
      </c>
      <c r="F2911" s="1">
        <v>4</v>
      </c>
    </row>
    <row r="2912" spans="1:6" ht="15" thickBot="1" x14ac:dyDescent="0.3">
      <c r="A2912" s="2" t="s">
        <v>4</v>
      </c>
      <c r="B2912" s="2" t="s">
        <v>5</v>
      </c>
      <c r="C2912" s="2" t="s">
        <v>726</v>
      </c>
      <c r="D2912" s="2" t="s">
        <v>727</v>
      </c>
      <c r="E2912" s="4">
        <v>-224666.2</v>
      </c>
      <c r="F2912" s="1">
        <v>4</v>
      </c>
    </row>
    <row r="2913" spans="1:6" ht="15" thickBot="1" x14ac:dyDescent="0.3">
      <c r="A2913" s="2" t="s">
        <v>4</v>
      </c>
      <c r="B2913" s="2" t="s">
        <v>5</v>
      </c>
      <c r="C2913" s="2" t="s">
        <v>728</v>
      </c>
      <c r="D2913" s="2" t="s">
        <v>729</v>
      </c>
      <c r="E2913" s="4">
        <v>-129952.54</v>
      </c>
      <c r="F2913" s="1">
        <v>4</v>
      </c>
    </row>
    <row r="2914" spans="1:6" ht="15" thickBot="1" x14ac:dyDescent="0.3">
      <c r="A2914" s="2" t="s">
        <v>4</v>
      </c>
      <c r="B2914" s="2" t="s">
        <v>5</v>
      </c>
      <c r="C2914" s="2" t="s">
        <v>730</v>
      </c>
      <c r="D2914" s="2" t="s">
        <v>731</v>
      </c>
      <c r="E2914" s="4">
        <v>-80264.320000000007</v>
      </c>
      <c r="F2914" s="1">
        <v>4</v>
      </c>
    </row>
    <row r="2915" spans="1:6" ht="15" thickBot="1" x14ac:dyDescent="0.3">
      <c r="A2915" s="2" t="s">
        <v>4</v>
      </c>
      <c r="B2915" s="2" t="s">
        <v>5</v>
      </c>
      <c r="C2915" s="2" t="s">
        <v>732</v>
      </c>
      <c r="D2915" s="2" t="s">
        <v>733</v>
      </c>
      <c r="E2915" s="4">
        <v>-41369.82</v>
      </c>
      <c r="F2915" s="1">
        <v>4</v>
      </c>
    </row>
    <row r="2916" spans="1:6" ht="15" thickBot="1" x14ac:dyDescent="0.3">
      <c r="A2916" s="2" t="s">
        <v>4</v>
      </c>
      <c r="B2916" s="2" t="s">
        <v>5</v>
      </c>
      <c r="C2916" s="2" t="s">
        <v>734</v>
      </c>
      <c r="D2916" s="2" t="s">
        <v>735</v>
      </c>
      <c r="E2916" s="4">
        <v>433173.01</v>
      </c>
      <c r="F2916" s="1">
        <v>4</v>
      </c>
    </row>
    <row r="2917" spans="1:6" ht="15" thickBot="1" x14ac:dyDescent="0.3">
      <c r="A2917" s="2" t="s">
        <v>4</v>
      </c>
      <c r="B2917" s="2" t="s">
        <v>5</v>
      </c>
      <c r="C2917" s="2" t="s">
        <v>736</v>
      </c>
      <c r="D2917" s="2" t="s">
        <v>737</v>
      </c>
      <c r="E2917" s="4">
        <v>-9389390.0700000003</v>
      </c>
      <c r="F2917" s="1">
        <v>4</v>
      </c>
    </row>
    <row r="2918" spans="1:6" ht="15" thickBot="1" x14ac:dyDescent="0.3">
      <c r="A2918" s="2" t="s">
        <v>4</v>
      </c>
      <c r="B2918" s="2" t="s">
        <v>5</v>
      </c>
      <c r="C2918" s="2" t="s">
        <v>738</v>
      </c>
      <c r="D2918" s="2" t="s">
        <v>739</v>
      </c>
      <c r="E2918" s="4">
        <v>-12863929</v>
      </c>
      <c r="F2918" s="1">
        <v>4</v>
      </c>
    </row>
    <row r="2919" spans="1:6" ht="15" thickBot="1" x14ac:dyDescent="0.3">
      <c r="A2919" s="2" t="s">
        <v>4</v>
      </c>
      <c r="B2919" s="2" t="s">
        <v>5</v>
      </c>
      <c r="C2919" s="2" t="s">
        <v>740</v>
      </c>
      <c r="D2919" s="2" t="s">
        <v>741</v>
      </c>
      <c r="E2919" s="4">
        <v>-1351113.83</v>
      </c>
      <c r="F2919" s="1">
        <v>4</v>
      </c>
    </row>
    <row r="2920" spans="1:6" ht="15" thickBot="1" x14ac:dyDescent="0.3">
      <c r="A2920" s="2" t="s">
        <v>4</v>
      </c>
      <c r="B2920" s="2" t="s">
        <v>5</v>
      </c>
      <c r="C2920" s="2" t="s">
        <v>742</v>
      </c>
      <c r="D2920" s="2" t="s">
        <v>743</v>
      </c>
      <c r="E2920" s="4">
        <v>0</v>
      </c>
      <c r="F2920" s="1">
        <v>4</v>
      </c>
    </row>
    <row r="2921" spans="1:6" ht="15" thickBot="1" x14ac:dyDescent="0.3">
      <c r="A2921" s="2" t="s">
        <v>4</v>
      </c>
      <c r="B2921" s="2" t="s">
        <v>5</v>
      </c>
      <c r="C2921" s="2" t="s">
        <v>744</v>
      </c>
      <c r="D2921" s="2" t="s">
        <v>745</v>
      </c>
      <c r="E2921" s="4">
        <v>0</v>
      </c>
      <c r="F2921" s="1">
        <v>4</v>
      </c>
    </row>
    <row r="2922" spans="1:6" ht="15" thickBot="1" x14ac:dyDescent="0.3">
      <c r="A2922" s="2" t="s">
        <v>4</v>
      </c>
      <c r="B2922" s="2" t="s">
        <v>5</v>
      </c>
      <c r="C2922" s="2" t="s">
        <v>746</v>
      </c>
      <c r="D2922" s="2" t="s">
        <v>747</v>
      </c>
      <c r="E2922" s="4">
        <v>-5135601</v>
      </c>
      <c r="F2922" s="1">
        <v>4</v>
      </c>
    </row>
    <row r="2923" spans="1:6" ht="15" thickBot="1" x14ac:dyDescent="0.3">
      <c r="A2923" s="2" t="s">
        <v>4</v>
      </c>
      <c r="B2923" s="2" t="s">
        <v>5</v>
      </c>
      <c r="C2923" s="2" t="s">
        <v>748</v>
      </c>
      <c r="D2923" s="2" t="s">
        <v>749</v>
      </c>
      <c r="E2923" s="4">
        <v>-7895214.1900000004</v>
      </c>
      <c r="F2923" s="1">
        <v>4</v>
      </c>
    </row>
    <row r="2924" spans="1:6" ht="15" thickBot="1" x14ac:dyDescent="0.3">
      <c r="A2924" s="2" t="s">
        <v>4</v>
      </c>
      <c r="B2924" s="2" t="s">
        <v>5</v>
      </c>
      <c r="C2924" s="2" t="s">
        <v>750</v>
      </c>
      <c r="D2924" s="2" t="s">
        <v>751</v>
      </c>
      <c r="E2924" s="4">
        <v>-2135094</v>
      </c>
      <c r="F2924" s="1">
        <v>4</v>
      </c>
    </row>
    <row r="2925" spans="1:6" ht="15" thickBot="1" x14ac:dyDescent="0.3">
      <c r="A2925" s="2" t="s">
        <v>4</v>
      </c>
      <c r="B2925" s="2" t="s">
        <v>5</v>
      </c>
      <c r="C2925" s="2" t="s">
        <v>752</v>
      </c>
      <c r="D2925" s="2" t="s">
        <v>753</v>
      </c>
      <c r="E2925" s="4">
        <v>-462874</v>
      </c>
      <c r="F2925" s="1">
        <v>4</v>
      </c>
    </row>
    <row r="2926" spans="1:6" ht="15" thickBot="1" x14ac:dyDescent="0.3">
      <c r="A2926" s="2" t="s">
        <v>4</v>
      </c>
      <c r="B2926" s="2" t="s">
        <v>5</v>
      </c>
      <c r="C2926" s="2" t="s">
        <v>754</v>
      </c>
      <c r="D2926" s="2" t="s">
        <v>755</v>
      </c>
      <c r="E2926" s="4">
        <v>-1775376.44</v>
      </c>
      <c r="F2926" s="1">
        <v>4</v>
      </c>
    </row>
    <row r="2927" spans="1:6" ht="15" thickBot="1" x14ac:dyDescent="0.3">
      <c r="A2927" s="2" t="s">
        <v>4</v>
      </c>
      <c r="B2927" s="2" t="s">
        <v>5</v>
      </c>
      <c r="C2927" s="2" t="s">
        <v>756</v>
      </c>
      <c r="D2927" s="2" t="s">
        <v>757</v>
      </c>
      <c r="E2927" s="4">
        <v>43346.48</v>
      </c>
      <c r="F2927" s="1">
        <v>4</v>
      </c>
    </row>
    <row r="2928" spans="1:6" ht="15" thickBot="1" x14ac:dyDescent="0.3">
      <c r="A2928" s="2" t="s">
        <v>4</v>
      </c>
      <c r="B2928" s="2" t="s">
        <v>5</v>
      </c>
      <c r="C2928" s="2" t="s">
        <v>758</v>
      </c>
      <c r="D2928" s="2" t="s">
        <v>759</v>
      </c>
      <c r="E2928" s="4">
        <v>-2354658.46</v>
      </c>
      <c r="F2928" s="1">
        <v>4</v>
      </c>
    </row>
    <row r="2929" spans="1:6" ht="15" thickBot="1" x14ac:dyDescent="0.3">
      <c r="A2929" s="2" t="s">
        <v>4</v>
      </c>
      <c r="B2929" s="2" t="s">
        <v>5</v>
      </c>
      <c r="C2929" s="2" t="s">
        <v>760</v>
      </c>
      <c r="D2929" s="2" t="s">
        <v>761</v>
      </c>
      <c r="E2929" s="4">
        <v>10840.84</v>
      </c>
      <c r="F2929" s="1">
        <v>4</v>
      </c>
    </row>
    <row r="2930" spans="1:6" ht="15" thickBot="1" x14ac:dyDescent="0.3">
      <c r="A2930" s="2" t="s">
        <v>4</v>
      </c>
      <c r="B2930" s="2" t="s">
        <v>5</v>
      </c>
      <c r="C2930" s="2" t="s">
        <v>762</v>
      </c>
      <c r="D2930" s="2" t="s">
        <v>763</v>
      </c>
      <c r="E2930" s="4">
        <v>-5634277.3300000001</v>
      </c>
      <c r="F2930" s="1">
        <v>4</v>
      </c>
    </row>
    <row r="2931" spans="1:6" ht="15" thickBot="1" x14ac:dyDescent="0.3">
      <c r="A2931" s="2" t="s">
        <v>4</v>
      </c>
      <c r="B2931" s="2" t="s">
        <v>5</v>
      </c>
      <c r="C2931" s="2" t="s">
        <v>764</v>
      </c>
      <c r="D2931" s="2" t="s">
        <v>765</v>
      </c>
      <c r="E2931" s="4">
        <v>25898.29</v>
      </c>
      <c r="F2931" s="1">
        <v>4</v>
      </c>
    </row>
    <row r="2932" spans="1:6" ht="15" thickBot="1" x14ac:dyDescent="0.3">
      <c r="A2932" s="2" t="s">
        <v>4</v>
      </c>
      <c r="B2932" s="2" t="s">
        <v>5</v>
      </c>
      <c r="C2932" s="2" t="s">
        <v>766</v>
      </c>
      <c r="D2932" s="2" t="s">
        <v>767</v>
      </c>
      <c r="E2932" s="4">
        <v>7367.06</v>
      </c>
      <c r="F2932" s="1">
        <v>4</v>
      </c>
    </row>
    <row r="2933" spans="1:6" ht="15" thickBot="1" x14ac:dyDescent="0.3">
      <c r="A2933" s="2" t="s">
        <v>4</v>
      </c>
      <c r="B2933" s="2" t="s">
        <v>5</v>
      </c>
      <c r="C2933" s="2" t="s">
        <v>768</v>
      </c>
      <c r="D2933" s="2" t="s">
        <v>769</v>
      </c>
      <c r="E2933" s="4">
        <v>1226.78</v>
      </c>
      <c r="F2933" s="1">
        <v>4</v>
      </c>
    </row>
    <row r="2934" spans="1:6" ht="15" thickBot="1" x14ac:dyDescent="0.3">
      <c r="A2934" s="2" t="s">
        <v>4</v>
      </c>
      <c r="B2934" s="2" t="s">
        <v>5</v>
      </c>
      <c r="C2934" s="2" t="s">
        <v>1594</v>
      </c>
      <c r="D2934" s="2" t="s">
        <v>1595</v>
      </c>
      <c r="E2934" s="4">
        <v>30.17</v>
      </c>
      <c r="F2934" s="1">
        <v>4</v>
      </c>
    </row>
    <row r="2935" spans="1:6" ht="15" thickBot="1" x14ac:dyDescent="0.3">
      <c r="A2935" s="2" t="s">
        <v>4</v>
      </c>
      <c r="B2935" s="2" t="s">
        <v>5</v>
      </c>
      <c r="C2935" s="2" t="s">
        <v>770</v>
      </c>
      <c r="D2935" s="2" t="s">
        <v>771</v>
      </c>
      <c r="E2935" s="4">
        <v>3084090.37</v>
      </c>
      <c r="F2935" s="1">
        <v>4</v>
      </c>
    </row>
    <row r="2936" spans="1:6" ht="15" thickBot="1" x14ac:dyDescent="0.3">
      <c r="A2936" s="2" t="s">
        <v>4</v>
      </c>
      <c r="B2936" s="2" t="s">
        <v>5</v>
      </c>
      <c r="C2936" s="2" t="s">
        <v>772</v>
      </c>
      <c r="D2936" s="2" t="s">
        <v>773</v>
      </c>
      <c r="E2936" s="4">
        <v>191247.95</v>
      </c>
      <c r="F2936" s="1">
        <v>4</v>
      </c>
    </row>
    <row r="2937" spans="1:6" ht="15" thickBot="1" x14ac:dyDescent="0.3">
      <c r="A2937" s="2" t="s">
        <v>4</v>
      </c>
      <c r="B2937" s="2" t="s">
        <v>5</v>
      </c>
      <c r="C2937" s="2" t="s">
        <v>774</v>
      </c>
      <c r="D2937" s="2" t="s">
        <v>775</v>
      </c>
      <c r="E2937" s="4">
        <v>7094.34</v>
      </c>
      <c r="F2937" s="1">
        <v>4</v>
      </c>
    </row>
    <row r="2938" spans="1:6" ht="15" thickBot="1" x14ac:dyDescent="0.3">
      <c r="A2938" s="2" t="s">
        <v>4</v>
      </c>
      <c r="B2938" s="2" t="s">
        <v>5</v>
      </c>
      <c r="C2938" s="2" t="s">
        <v>776</v>
      </c>
      <c r="D2938" s="2" t="s">
        <v>777</v>
      </c>
      <c r="E2938" s="4">
        <v>776790.77</v>
      </c>
      <c r="F2938" s="1">
        <v>4</v>
      </c>
    </row>
    <row r="2939" spans="1:6" ht="15" thickBot="1" x14ac:dyDescent="0.3">
      <c r="A2939" s="2" t="s">
        <v>4</v>
      </c>
      <c r="B2939" s="2" t="s">
        <v>5</v>
      </c>
      <c r="C2939" s="2" t="s">
        <v>778</v>
      </c>
      <c r="D2939" s="2" t="s">
        <v>779</v>
      </c>
      <c r="E2939" s="4">
        <v>-30624.23</v>
      </c>
      <c r="F2939" s="1">
        <v>4</v>
      </c>
    </row>
    <row r="2940" spans="1:6" ht="15" thickBot="1" x14ac:dyDescent="0.3">
      <c r="A2940" s="2" t="s">
        <v>4</v>
      </c>
      <c r="B2940" s="2" t="s">
        <v>5</v>
      </c>
      <c r="C2940" s="2" t="s">
        <v>780</v>
      </c>
      <c r="D2940" s="2" t="s">
        <v>781</v>
      </c>
      <c r="E2940" s="4">
        <v>-76138</v>
      </c>
      <c r="F2940" s="1">
        <v>4</v>
      </c>
    </row>
    <row r="2941" spans="1:6" ht="15" thickBot="1" x14ac:dyDescent="0.3">
      <c r="A2941" s="2" t="s">
        <v>4</v>
      </c>
      <c r="B2941" s="2" t="s">
        <v>5</v>
      </c>
      <c r="C2941" s="2" t="s">
        <v>782</v>
      </c>
      <c r="D2941" s="2" t="s">
        <v>783</v>
      </c>
      <c r="E2941" s="4">
        <v>-2803236.69</v>
      </c>
      <c r="F2941" s="1">
        <v>4</v>
      </c>
    </row>
    <row r="2942" spans="1:6" ht="15" thickBot="1" x14ac:dyDescent="0.3">
      <c r="A2942" s="2" t="s">
        <v>4</v>
      </c>
      <c r="B2942" s="2" t="s">
        <v>5</v>
      </c>
      <c r="C2942" s="2" t="s">
        <v>784</v>
      </c>
      <c r="D2942" s="2" t="s">
        <v>785</v>
      </c>
      <c r="E2942" s="4">
        <v>-39808.76</v>
      </c>
      <c r="F2942" s="1">
        <v>4</v>
      </c>
    </row>
    <row r="2943" spans="1:6" ht="15" thickBot="1" x14ac:dyDescent="0.3">
      <c r="A2943" s="2" t="s">
        <v>4</v>
      </c>
      <c r="B2943" s="2" t="s">
        <v>5</v>
      </c>
      <c r="C2943" s="2" t="s">
        <v>786</v>
      </c>
      <c r="D2943" s="2" t="s">
        <v>787</v>
      </c>
      <c r="E2943" s="4">
        <v>-6667.3</v>
      </c>
      <c r="F2943" s="1">
        <v>4</v>
      </c>
    </row>
    <row r="2944" spans="1:6" ht="15" thickBot="1" x14ac:dyDescent="0.3">
      <c r="A2944" s="2" t="s">
        <v>4</v>
      </c>
      <c r="B2944" s="2" t="s">
        <v>5</v>
      </c>
      <c r="C2944" s="2" t="s">
        <v>788</v>
      </c>
      <c r="D2944" s="2" t="s">
        <v>789</v>
      </c>
      <c r="E2944" s="4">
        <v>-40293.06</v>
      </c>
      <c r="F2944" s="1">
        <v>4</v>
      </c>
    </row>
    <row r="2945" spans="1:6" ht="15" thickBot="1" x14ac:dyDescent="0.3">
      <c r="A2945" s="2" t="s">
        <v>4</v>
      </c>
      <c r="B2945" s="2" t="s">
        <v>5</v>
      </c>
      <c r="C2945" s="2" t="s">
        <v>790</v>
      </c>
      <c r="D2945" s="2" t="s">
        <v>791</v>
      </c>
      <c r="E2945" s="4">
        <v>-30698.959999999999</v>
      </c>
      <c r="F2945" s="1">
        <v>4</v>
      </c>
    </row>
    <row r="2946" spans="1:6" ht="15" thickBot="1" x14ac:dyDescent="0.3">
      <c r="A2946" s="2" t="s">
        <v>4</v>
      </c>
      <c r="B2946" s="2" t="s">
        <v>5</v>
      </c>
      <c r="C2946" s="2" t="s">
        <v>792</v>
      </c>
      <c r="D2946" s="2" t="s">
        <v>793</v>
      </c>
      <c r="E2946" s="4">
        <v>-4137.93</v>
      </c>
      <c r="F2946" s="1">
        <v>4</v>
      </c>
    </row>
    <row r="2947" spans="1:6" ht="15" thickBot="1" x14ac:dyDescent="0.3">
      <c r="A2947" s="2" t="s">
        <v>4</v>
      </c>
      <c r="B2947" s="2" t="s">
        <v>5</v>
      </c>
      <c r="C2947" s="2" t="s">
        <v>794</v>
      </c>
      <c r="D2947" s="2" t="s">
        <v>795</v>
      </c>
      <c r="E2947" s="4">
        <v>-10425.65</v>
      </c>
      <c r="F2947" s="1">
        <v>4</v>
      </c>
    </row>
    <row r="2948" spans="1:6" ht="15" thickBot="1" x14ac:dyDescent="0.3">
      <c r="A2948" s="2" t="s">
        <v>4</v>
      </c>
      <c r="B2948" s="2" t="s">
        <v>5</v>
      </c>
      <c r="C2948" s="2" t="s">
        <v>796</v>
      </c>
      <c r="D2948" s="2" t="s">
        <v>797</v>
      </c>
      <c r="E2948" s="4">
        <v>-11936.03</v>
      </c>
      <c r="F2948" s="1">
        <v>4</v>
      </c>
    </row>
    <row r="2949" spans="1:6" ht="15" thickBot="1" x14ac:dyDescent="0.3">
      <c r="A2949" s="2" t="s">
        <v>4</v>
      </c>
      <c r="B2949" s="2" t="s">
        <v>5</v>
      </c>
      <c r="C2949" s="2" t="s">
        <v>798</v>
      </c>
      <c r="D2949" s="2" t="s">
        <v>799</v>
      </c>
      <c r="E2949" s="4">
        <v>-83073.98</v>
      </c>
      <c r="F2949" s="1">
        <v>4</v>
      </c>
    </row>
    <row r="2950" spans="1:6" ht="15" thickBot="1" x14ac:dyDescent="0.3">
      <c r="A2950" s="2" t="s">
        <v>4</v>
      </c>
      <c r="B2950" s="2" t="s">
        <v>5</v>
      </c>
      <c r="C2950" s="2" t="s">
        <v>800</v>
      </c>
      <c r="D2950" s="2" t="s">
        <v>801</v>
      </c>
      <c r="E2950" s="4">
        <v>-12973.96</v>
      </c>
      <c r="F2950" s="1">
        <v>4</v>
      </c>
    </row>
    <row r="2951" spans="1:6" ht="15" thickBot="1" x14ac:dyDescent="0.3">
      <c r="A2951" s="2" t="s">
        <v>4</v>
      </c>
      <c r="B2951" s="2" t="s">
        <v>5</v>
      </c>
      <c r="C2951" s="2" t="s">
        <v>802</v>
      </c>
      <c r="D2951" s="2" t="s">
        <v>803</v>
      </c>
      <c r="E2951" s="4">
        <v>0</v>
      </c>
      <c r="F2951" s="1">
        <v>4</v>
      </c>
    </row>
    <row r="2952" spans="1:6" ht="15" thickBot="1" x14ac:dyDescent="0.3">
      <c r="A2952" s="2" t="s">
        <v>4</v>
      </c>
      <c r="B2952" s="2" t="s">
        <v>5</v>
      </c>
      <c r="C2952" s="2" t="s">
        <v>804</v>
      </c>
      <c r="D2952" s="2" t="s">
        <v>805</v>
      </c>
      <c r="E2952" s="4">
        <v>-9083.76</v>
      </c>
      <c r="F2952" s="1">
        <v>4</v>
      </c>
    </row>
    <row r="2953" spans="1:6" ht="15" thickBot="1" x14ac:dyDescent="0.3">
      <c r="A2953" s="2" t="s">
        <v>4</v>
      </c>
      <c r="B2953" s="2" t="s">
        <v>5</v>
      </c>
      <c r="C2953" s="2" t="s">
        <v>806</v>
      </c>
      <c r="D2953" s="2" t="s">
        <v>807</v>
      </c>
      <c r="E2953" s="4">
        <v>-69836.34</v>
      </c>
      <c r="F2953" s="1">
        <v>4</v>
      </c>
    </row>
    <row r="2954" spans="1:6" ht="15" thickBot="1" x14ac:dyDescent="0.3">
      <c r="A2954" s="2" t="s">
        <v>4</v>
      </c>
      <c r="B2954" s="2" t="s">
        <v>5</v>
      </c>
      <c r="C2954" s="2" t="s">
        <v>808</v>
      </c>
      <c r="D2954" s="2" t="s">
        <v>809</v>
      </c>
      <c r="E2954" s="4">
        <v>-128612.51</v>
      </c>
      <c r="F2954" s="1">
        <v>4</v>
      </c>
    </row>
    <row r="2955" spans="1:6" ht="15" thickBot="1" x14ac:dyDescent="0.3">
      <c r="A2955" s="2" t="s">
        <v>4</v>
      </c>
      <c r="B2955" s="2" t="s">
        <v>5</v>
      </c>
      <c r="C2955" s="2" t="s">
        <v>810</v>
      </c>
      <c r="D2955" s="2" t="s">
        <v>811</v>
      </c>
      <c r="E2955" s="4">
        <v>-16594.45</v>
      </c>
      <c r="F2955" s="1">
        <v>4</v>
      </c>
    </row>
    <row r="2956" spans="1:6" ht="15" thickBot="1" x14ac:dyDescent="0.3">
      <c r="A2956" s="2" t="s">
        <v>4</v>
      </c>
      <c r="B2956" s="2" t="s">
        <v>5</v>
      </c>
      <c r="C2956" s="2" t="s">
        <v>812</v>
      </c>
      <c r="D2956" s="2" t="s">
        <v>813</v>
      </c>
      <c r="E2956" s="4">
        <v>-383843.34</v>
      </c>
      <c r="F2956" s="1">
        <v>4</v>
      </c>
    </row>
    <row r="2957" spans="1:6" ht="15" thickBot="1" x14ac:dyDescent="0.3">
      <c r="A2957" s="2" t="s">
        <v>4</v>
      </c>
      <c r="B2957" s="2" t="s">
        <v>5</v>
      </c>
      <c r="C2957" s="2" t="s">
        <v>814</v>
      </c>
      <c r="D2957" s="2" t="s">
        <v>815</v>
      </c>
      <c r="E2957" s="4">
        <v>-62429.39</v>
      </c>
      <c r="F2957" s="1">
        <v>4</v>
      </c>
    </row>
    <row r="2958" spans="1:6" ht="15" thickBot="1" x14ac:dyDescent="0.3">
      <c r="A2958" s="2" t="s">
        <v>4</v>
      </c>
      <c r="B2958" s="2" t="s">
        <v>5</v>
      </c>
      <c r="C2958" s="2" t="s">
        <v>816</v>
      </c>
      <c r="D2958" s="2" t="s">
        <v>817</v>
      </c>
      <c r="E2958" s="4">
        <v>-4553.84</v>
      </c>
      <c r="F2958" s="1">
        <v>4</v>
      </c>
    </row>
    <row r="2959" spans="1:6" ht="15" thickBot="1" x14ac:dyDescent="0.3">
      <c r="A2959" s="2" t="s">
        <v>4</v>
      </c>
      <c r="B2959" s="2" t="s">
        <v>5</v>
      </c>
      <c r="C2959" s="2" t="s">
        <v>818</v>
      </c>
      <c r="D2959" s="2" t="s">
        <v>819</v>
      </c>
      <c r="E2959" s="4">
        <v>-26869.46</v>
      </c>
      <c r="F2959" s="1">
        <v>4</v>
      </c>
    </row>
    <row r="2960" spans="1:6" ht="15" thickBot="1" x14ac:dyDescent="0.3">
      <c r="A2960" s="2" t="s">
        <v>4</v>
      </c>
      <c r="B2960" s="2" t="s">
        <v>5</v>
      </c>
      <c r="C2960" s="2" t="s">
        <v>820</v>
      </c>
      <c r="D2960" s="2" t="s">
        <v>821</v>
      </c>
      <c r="E2960" s="4">
        <v>-169471.42</v>
      </c>
      <c r="F2960" s="1">
        <v>4</v>
      </c>
    </row>
    <row r="2961" spans="1:6" ht="15" thickBot="1" x14ac:dyDescent="0.3">
      <c r="A2961" s="2" t="s">
        <v>4</v>
      </c>
      <c r="B2961" s="2" t="s">
        <v>5</v>
      </c>
      <c r="C2961" s="2" t="s">
        <v>822</v>
      </c>
      <c r="D2961" s="2" t="s">
        <v>823</v>
      </c>
      <c r="E2961" s="4">
        <v>-237065.96</v>
      </c>
      <c r="F2961" s="1">
        <v>4</v>
      </c>
    </row>
    <row r="2962" spans="1:6" ht="15" thickBot="1" x14ac:dyDescent="0.3">
      <c r="A2962" s="2" t="s">
        <v>4</v>
      </c>
      <c r="B2962" s="2" t="s">
        <v>5</v>
      </c>
      <c r="C2962" s="2" t="s">
        <v>824</v>
      </c>
      <c r="D2962" s="2" t="s">
        <v>825</v>
      </c>
      <c r="E2962" s="4">
        <v>-78164.73</v>
      </c>
      <c r="F2962" s="1">
        <v>4</v>
      </c>
    </row>
    <row r="2963" spans="1:6" ht="15" thickBot="1" x14ac:dyDescent="0.3">
      <c r="A2963" s="2" t="s">
        <v>4</v>
      </c>
      <c r="B2963" s="2" t="s">
        <v>5</v>
      </c>
      <c r="C2963" s="2" t="s">
        <v>826</v>
      </c>
      <c r="D2963" s="2" t="s">
        <v>827</v>
      </c>
      <c r="E2963" s="4">
        <v>-88367.31</v>
      </c>
      <c r="F2963" s="1">
        <v>4</v>
      </c>
    </row>
    <row r="2964" spans="1:6" ht="15" thickBot="1" x14ac:dyDescent="0.3">
      <c r="A2964" s="2" t="s">
        <v>4</v>
      </c>
      <c r="B2964" s="2" t="s">
        <v>5</v>
      </c>
      <c r="C2964" s="2" t="s">
        <v>828</v>
      </c>
      <c r="D2964" s="2" t="s">
        <v>829</v>
      </c>
      <c r="E2964" s="4">
        <v>-94812.86</v>
      </c>
      <c r="F2964" s="1">
        <v>4</v>
      </c>
    </row>
    <row r="2965" spans="1:6" ht="15" thickBot="1" x14ac:dyDescent="0.3">
      <c r="A2965" s="2" t="s">
        <v>4</v>
      </c>
      <c r="B2965" s="2" t="s">
        <v>5</v>
      </c>
      <c r="C2965" s="2" t="s">
        <v>830</v>
      </c>
      <c r="D2965" s="2" t="s">
        <v>831</v>
      </c>
      <c r="E2965" s="4">
        <v>-70595.100000000006</v>
      </c>
      <c r="F2965" s="1">
        <v>4</v>
      </c>
    </row>
    <row r="2966" spans="1:6" ht="15" thickBot="1" x14ac:dyDescent="0.3">
      <c r="A2966" s="2" t="s">
        <v>4</v>
      </c>
      <c r="B2966" s="2" t="s">
        <v>5</v>
      </c>
      <c r="C2966" s="2" t="s">
        <v>832</v>
      </c>
      <c r="D2966" s="2" t="s">
        <v>833</v>
      </c>
      <c r="E2966" s="4">
        <v>-35590.01</v>
      </c>
      <c r="F2966" s="1">
        <v>4</v>
      </c>
    </row>
    <row r="2967" spans="1:6" ht="15" thickBot="1" x14ac:dyDescent="0.3">
      <c r="A2967" s="2" t="s">
        <v>4</v>
      </c>
      <c r="B2967" s="2" t="s">
        <v>5</v>
      </c>
      <c r="C2967" s="2" t="s">
        <v>834</v>
      </c>
      <c r="D2967" s="2" t="s">
        <v>835</v>
      </c>
      <c r="E2967" s="4">
        <v>-361711.52</v>
      </c>
      <c r="F2967" s="1">
        <v>4</v>
      </c>
    </row>
    <row r="2968" spans="1:6" ht="15" thickBot="1" x14ac:dyDescent="0.3">
      <c r="A2968" s="2" t="s">
        <v>4</v>
      </c>
      <c r="B2968" s="2" t="s">
        <v>5</v>
      </c>
      <c r="C2968" s="2" t="s">
        <v>836</v>
      </c>
      <c r="D2968" s="2" t="s">
        <v>837</v>
      </c>
      <c r="E2968" s="4">
        <v>-40019.49</v>
      </c>
      <c r="F2968" s="1">
        <v>4</v>
      </c>
    </row>
    <row r="2969" spans="1:6" ht="15" thickBot="1" x14ac:dyDescent="0.3">
      <c r="A2969" s="2" t="s">
        <v>4</v>
      </c>
      <c r="B2969" s="2" t="s">
        <v>5</v>
      </c>
      <c r="C2969" s="2" t="s">
        <v>838</v>
      </c>
      <c r="D2969" s="2" t="s">
        <v>839</v>
      </c>
      <c r="E2969" s="4">
        <v>-29225.43</v>
      </c>
      <c r="F2969" s="1">
        <v>4</v>
      </c>
    </row>
    <row r="2970" spans="1:6" ht="15" thickBot="1" x14ac:dyDescent="0.3">
      <c r="A2970" s="2" t="s">
        <v>4</v>
      </c>
      <c r="B2970" s="2" t="s">
        <v>5</v>
      </c>
      <c r="C2970" s="2" t="s">
        <v>840</v>
      </c>
      <c r="D2970" s="2" t="s">
        <v>841</v>
      </c>
      <c r="E2970" s="4">
        <v>-13664.48</v>
      </c>
      <c r="F2970" s="1">
        <v>4</v>
      </c>
    </row>
    <row r="2971" spans="1:6" ht="15" thickBot="1" x14ac:dyDescent="0.3">
      <c r="A2971" s="2" t="s">
        <v>4</v>
      </c>
      <c r="B2971" s="2" t="s">
        <v>5</v>
      </c>
      <c r="C2971" s="2" t="s">
        <v>842</v>
      </c>
      <c r="D2971" s="2" t="s">
        <v>843</v>
      </c>
      <c r="E2971" s="4">
        <v>-461556.8</v>
      </c>
      <c r="F2971" s="1">
        <v>4</v>
      </c>
    </row>
    <row r="2972" spans="1:6" ht="15" thickBot="1" x14ac:dyDescent="0.3">
      <c r="A2972" s="2" t="s">
        <v>4</v>
      </c>
      <c r="B2972" s="2" t="s">
        <v>5</v>
      </c>
      <c r="C2972" s="2" t="s">
        <v>844</v>
      </c>
      <c r="D2972" s="2" t="s">
        <v>845</v>
      </c>
      <c r="E2972" s="4">
        <v>-101854.33</v>
      </c>
      <c r="F2972" s="1">
        <v>4</v>
      </c>
    </row>
    <row r="2973" spans="1:6" ht="15" thickBot="1" x14ac:dyDescent="0.3">
      <c r="A2973" s="2" t="s">
        <v>4</v>
      </c>
      <c r="B2973" s="2" t="s">
        <v>5</v>
      </c>
      <c r="C2973" s="2" t="s">
        <v>846</v>
      </c>
      <c r="D2973" s="2" t="s">
        <v>847</v>
      </c>
      <c r="E2973" s="4">
        <v>-8021.53</v>
      </c>
      <c r="F2973" s="1">
        <v>4</v>
      </c>
    </row>
    <row r="2974" spans="1:6" ht="15" thickBot="1" x14ac:dyDescent="0.3">
      <c r="A2974" s="2" t="s">
        <v>4</v>
      </c>
      <c r="B2974" s="2" t="s">
        <v>5</v>
      </c>
      <c r="C2974" s="2" t="s">
        <v>848</v>
      </c>
      <c r="D2974" s="2" t="s">
        <v>849</v>
      </c>
      <c r="E2974" s="4">
        <v>-11218.56</v>
      </c>
      <c r="F2974" s="1">
        <v>4</v>
      </c>
    </row>
    <row r="2975" spans="1:6" ht="15" thickBot="1" x14ac:dyDescent="0.3">
      <c r="A2975" s="2" t="s">
        <v>4</v>
      </c>
      <c r="B2975" s="2" t="s">
        <v>5</v>
      </c>
      <c r="C2975" s="2" t="s">
        <v>850</v>
      </c>
      <c r="D2975" s="2" t="s">
        <v>851</v>
      </c>
      <c r="E2975" s="4">
        <v>-11608.4</v>
      </c>
      <c r="F2975" s="1">
        <v>4</v>
      </c>
    </row>
    <row r="2976" spans="1:6" ht="15" thickBot="1" x14ac:dyDescent="0.3">
      <c r="A2976" s="2" t="s">
        <v>4</v>
      </c>
      <c r="B2976" s="2" t="s">
        <v>5</v>
      </c>
      <c r="C2976" s="2" t="s">
        <v>852</v>
      </c>
      <c r="D2976" s="2" t="s">
        <v>853</v>
      </c>
      <c r="E2976" s="4">
        <v>-10108.32</v>
      </c>
      <c r="F2976" s="1">
        <v>4</v>
      </c>
    </row>
    <row r="2977" spans="1:6" ht="15" thickBot="1" x14ac:dyDescent="0.3">
      <c r="A2977" s="2" t="s">
        <v>4</v>
      </c>
      <c r="B2977" s="2" t="s">
        <v>5</v>
      </c>
      <c r="C2977" s="2" t="s">
        <v>854</v>
      </c>
      <c r="D2977" s="2" t="s">
        <v>855</v>
      </c>
      <c r="E2977" s="4">
        <v>-28045.919999999998</v>
      </c>
      <c r="F2977" s="1">
        <v>4</v>
      </c>
    </row>
    <row r="2978" spans="1:6" ht="15" thickBot="1" x14ac:dyDescent="0.3">
      <c r="A2978" s="2" t="s">
        <v>4</v>
      </c>
      <c r="B2978" s="2" t="s">
        <v>5</v>
      </c>
      <c r="C2978" s="2" t="s">
        <v>856</v>
      </c>
      <c r="D2978" s="2" t="s">
        <v>857</v>
      </c>
      <c r="E2978" s="4">
        <v>-258256.81</v>
      </c>
      <c r="F2978" s="1">
        <v>4</v>
      </c>
    </row>
    <row r="2979" spans="1:6" ht="15" thickBot="1" x14ac:dyDescent="0.3">
      <c r="A2979" s="2" t="s">
        <v>4</v>
      </c>
      <c r="B2979" s="2" t="s">
        <v>5</v>
      </c>
      <c r="C2979" s="2" t="s">
        <v>858</v>
      </c>
      <c r="D2979" s="2" t="s">
        <v>859</v>
      </c>
      <c r="E2979" s="4">
        <v>-4944.91</v>
      </c>
      <c r="F2979" s="1">
        <v>4</v>
      </c>
    </row>
    <row r="2980" spans="1:6" ht="15" thickBot="1" x14ac:dyDescent="0.3">
      <c r="A2980" s="2" t="s">
        <v>4</v>
      </c>
      <c r="B2980" s="2" t="s">
        <v>5</v>
      </c>
      <c r="C2980" s="2" t="s">
        <v>860</v>
      </c>
      <c r="D2980" s="2" t="s">
        <v>861</v>
      </c>
      <c r="E2980" s="4">
        <v>-8961.09</v>
      </c>
      <c r="F2980" s="1">
        <v>4</v>
      </c>
    </row>
    <row r="2981" spans="1:6" ht="15" thickBot="1" x14ac:dyDescent="0.3">
      <c r="A2981" s="2" t="s">
        <v>4</v>
      </c>
      <c r="B2981" s="2" t="s">
        <v>5</v>
      </c>
      <c r="C2981" s="2" t="s">
        <v>862</v>
      </c>
      <c r="D2981" s="2" t="s">
        <v>863</v>
      </c>
      <c r="E2981" s="4">
        <v>-31948.720000000001</v>
      </c>
      <c r="F2981" s="1">
        <v>4</v>
      </c>
    </row>
    <row r="2982" spans="1:6" ht="15" thickBot="1" x14ac:dyDescent="0.3">
      <c r="A2982" s="2" t="s">
        <v>4</v>
      </c>
      <c r="B2982" s="2" t="s">
        <v>5</v>
      </c>
      <c r="C2982" s="2" t="s">
        <v>864</v>
      </c>
      <c r="D2982" s="2" t="s">
        <v>865</v>
      </c>
      <c r="E2982" s="4">
        <v>-1866.54</v>
      </c>
      <c r="F2982" s="1">
        <v>4</v>
      </c>
    </row>
    <row r="2983" spans="1:6" ht="15" thickBot="1" x14ac:dyDescent="0.3">
      <c r="A2983" s="2" t="s">
        <v>4</v>
      </c>
      <c r="B2983" s="2" t="s">
        <v>5</v>
      </c>
      <c r="C2983" s="2" t="s">
        <v>866</v>
      </c>
      <c r="D2983" s="2" t="s">
        <v>867</v>
      </c>
      <c r="E2983" s="4">
        <v>-4581.7700000000004</v>
      </c>
      <c r="F2983" s="1">
        <v>4</v>
      </c>
    </row>
    <row r="2984" spans="1:6" ht="15" thickBot="1" x14ac:dyDescent="0.3">
      <c r="A2984" s="2" t="s">
        <v>4</v>
      </c>
      <c r="B2984" s="2" t="s">
        <v>5</v>
      </c>
      <c r="C2984" s="2" t="s">
        <v>868</v>
      </c>
      <c r="D2984" s="2" t="s">
        <v>869</v>
      </c>
      <c r="E2984" s="4">
        <v>-6109.68</v>
      </c>
      <c r="F2984" s="1">
        <v>4</v>
      </c>
    </row>
    <row r="2985" spans="1:6" ht="15" thickBot="1" x14ac:dyDescent="0.3">
      <c r="A2985" s="2" t="s">
        <v>4</v>
      </c>
      <c r="B2985" s="2" t="s">
        <v>5</v>
      </c>
      <c r="C2985" s="2" t="s">
        <v>870</v>
      </c>
      <c r="D2985" s="2" t="s">
        <v>871</v>
      </c>
      <c r="E2985" s="4">
        <v>-27519.85</v>
      </c>
      <c r="F2985" s="1">
        <v>4</v>
      </c>
    </row>
    <row r="2986" spans="1:6" ht="15" thickBot="1" x14ac:dyDescent="0.3">
      <c r="A2986" s="2" t="s">
        <v>4</v>
      </c>
      <c r="B2986" s="2" t="s">
        <v>5</v>
      </c>
      <c r="C2986" s="2" t="s">
        <v>872</v>
      </c>
      <c r="D2986" s="2" t="s">
        <v>873</v>
      </c>
      <c r="E2986" s="4">
        <v>-31865.8</v>
      </c>
      <c r="F2986" s="1">
        <v>4</v>
      </c>
    </row>
    <row r="2987" spans="1:6" ht="15" thickBot="1" x14ac:dyDescent="0.3">
      <c r="A2987" s="2" t="s">
        <v>4</v>
      </c>
      <c r="B2987" s="2" t="s">
        <v>5</v>
      </c>
      <c r="C2987" s="2" t="s">
        <v>874</v>
      </c>
      <c r="D2987" s="2" t="s">
        <v>875</v>
      </c>
      <c r="E2987" s="4">
        <v>-14610.03</v>
      </c>
      <c r="F2987" s="1">
        <v>4</v>
      </c>
    </row>
    <row r="2988" spans="1:6" ht="15" thickBot="1" x14ac:dyDescent="0.3">
      <c r="A2988" s="2" t="s">
        <v>4</v>
      </c>
      <c r="B2988" s="2" t="s">
        <v>5</v>
      </c>
      <c r="C2988" s="2" t="s">
        <v>876</v>
      </c>
      <c r="D2988" s="2" t="s">
        <v>877</v>
      </c>
      <c r="E2988" s="4">
        <v>-8070.45</v>
      </c>
      <c r="F2988" s="1">
        <v>4</v>
      </c>
    </row>
    <row r="2989" spans="1:6" ht="15" thickBot="1" x14ac:dyDescent="0.3">
      <c r="A2989" s="2" t="s">
        <v>4</v>
      </c>
      <c r="B2989" s="2" t="s">
        <v>5</v>
      </c>
      <c r="C2989" s="2" t="s">
        <v>878</v>
      </c>
      <c r="D2989" s="2" t="s">
        <v>879</v>
      </c>
      <c r="E2989" s="4">
        <v>-5818.42</v>
      </c>
      <c r="F2989" s="1">
        <v>4</v>
      </c>
    </row>
    <row r="2990" spans="1:6" ht="15" thickBot="1" x14ac:dyDescent="0.3">
      <c r="A2990" s="2" t="s">
        <v>4</v>
      </c>
      <c r="B2990" s="2" t="s">
        <v>5</v>
      </c>
      <c r="C2990" s="2" t="s">
        <v>880</v>
      </c>
      <c r="D2990" s="2" t="s">
        <v>881</v>
      </c>
      <c r="E2990" s="4">
        <v>-3672.83</v>
      </c>
      <c r="F2990" s="1">
        <v>4</v>
      </c>
    </row>
    <row r="2991" spans="1:6" ht="15" thickBot="1" x14ac:dyDescent="0.3">
      <c r="A2991" s="2" t="s">
        <v>4</v>
      </c>
      <c r="B2991" s="2" t="s">
        <v>5</v>
      </c>
      <c r="C2991" s="2" t="s">
        <v>882</v>
      </c>
      <c r="D2991" s="2" t="s">
        <v>883</v>
      </c>
      <c r="E2991" s="4">
        <v>-65388.55</v>
      </c>
      <c r="F2991" s="1">
        <v>4</v>
      </c>
    </row>
    <row r="2992" spans="1:6" ht="15" thickBot="1" x14ac:dyDescent="0.3">
      <c r="A2992" s="2" t="s">
        <v>4</v>
      </c>
      <c r="B2992" s="2" t="s">
        <v>5</v>
      </c>
      <c r="C2992" s="2" t="s">
        <v>884</v>
      </c>
      <c r="D2992" s="2" t="s">
        <v>885</v>
      </c>
      <c r="E2992" s="4">
        <v>-3411.07</v>
      </c>
      <c r="F2992" s="1">
        <v>4</v>
      </c>
    </row>
    <row r="2993" spans="1:6" ht="15" thickBot="1" x14ac:dyDescent="0.3">
      <c r="A2993" s="2" t="s">
        <v>4</v>
      </c>
      <c r="B2993" s="2" t="s">
        <v>5</v>
      </c>
      <c r="C2993" s="2" t="s">
        <v>886</v>
      </c>
      <c r="D2993" s="2" t="s">
        <v>887</v>
      </c>
      <c r="E2993" s="4">
        <v>-2853.57</v>
      </c>
      <c r="F2993" s="1">
        <v>4</v>
      </c>
    </row>
    <row r="2994" spans="1:6" ht="15" thickBot="1" x14ac:dyDescent="0.3">
      <c r="A2994" s="2" t="s">
        <v>4</v>
      </c>
      <c r="B2994" s="2" t="s">
        <v>5</v>
      </c>
      <c r="C2994" s="2" t="s">
        <v>888</v>
      </c>
      <c r="D2994" s="2" t="s">
        <v>889</v>
      </c>
      <c r="E2994" s="4">
        <v>-11423.85</v>
      </c>
      <c r="F2994" s="1">
        <v>4</v>
      </c>
    </row>
    <row r="2995" spans="1:6" ht="15" thickBot="1" x14ac:dyDescent="0.3">
      <c r="A2995" s="2" t="s">
        <v>4</v>
      </c>
      <c r="B2995" s="2" t="s">
        <v>5</v>
      </c>
      <c r="C2995" s="2" t="s">
        <v>890</v>
      </c>
      <c r="D2995" s="2" t="s">
        <v>891</v>
      </c>
      <c r="E2995" s="4">
        <v>-6225.97</v>
      </c>
      <c r="F2995" s="1">
        <v>4</v>
      </c>
    </row>
    <row r="2996" spans="1:6" ht="15" thickBot="1" x14ac:dyDescent="0.3">
      <c r="A2996" s="2" t="s">
        <v>4</v>
      </c>
      <c r="B2996" s="2" t="s">
        <v>5</v>
      </c>
      <c r="C2996" s="2" t="s">
        <v>892</v>
      </c>
      <c r="D2996" s="2" t="s">
        <v>893</v>
      </c>
      <c r="E2996" s="4">
        <v>-14419.44</v>
      </c>
      <c r="F2996" s="1">
        <v>4</v>
      </c>
    </row>
    <row r="2997" spans="1:6" ht="15" thickBot="1" x14ac:dyDescent="0.3">
      <c r="A2997" s="2" t="s">
        <v>4</v>
      </c>
      <c r="B2997" s="2" t="s">
        <v>5</v>
      </c>
      <c r="C2997" s="2" t="s">
        <v>894</v>
      </c>
      <c r="D2997" s="2" t="s">
        <v>895</v>
      </c>
      <c r="E2997" s="4">
        <v>-57665.9</v>
      </c>
      <c r="F2997" s="1">
        <v>4</v>
      </c>
    </row>
    <row r="2998" spans="1:6" ht="15" thickBot="1" x14ac:dyDescent="0.3">
      <c r="A2998" s="2" t="s">
        <v>4</v>
      </c>
      <c r="B2998" s="2" t="s">
        <v>5</v>
      </c>
      <c r="C2998" s="2" t="s">
        <v>896</v>
      </c>
      <c r="D2998" s="2" t="s">
        <v>897</v>
      </c>
      <c r="E2998" s="4">
        <v>-2475.9499999999998</v>
      </c>
      <c r="F2998" s="1">
        <v>4</v>
      </c>
    </row>
    <row r="2999" spans="1:6" ht="15" thickBot="1" x14ac:dyDescent="0.3">
      <c r="A2999" s="2" t="s">
        <v>4</v>
      </c>
      <c r="B2999" s="2" t="s">
        <v>5</v>
      </c>
      <c r="C2999" s="2" t="s">
        <v>898</v>
      </c>
      <c r="D2999" s="2" t="s">
        <v>899</v>
      </c>
      <c r="E2999" s="4">
        <v>-6893.78</v>
      </c>
      <c r="F2999" s="1">
        <v>4</v>
      </c>
    </row>
    <row r="3000" spans="1:6" ht="15" thickBot="1" x14ac:dyDescent="0.3">
      <c r="A3000" s="2" t="s">
        <v>4</v>
      </c>
      <c r="B3000" s="2" t="s">
        <v>5</v>
      </c>
      <c r="C3000" s="2" t="s">
        <v>900</v>
      </c>
      <c r="D3000" s="2" t="s">
        <v>901</v>
      </c>
      <c r="E3000" s="4">
        <v>-3445.41</v>
      </c>
      <c r="F3000" s="1">
        <v>4</v>
      </c>
    </row>
    <row r="3001" spans="1:6" ht="15" thickBot="1" x14ac:dyDescent="0.3">
      <c r="A3001" s="2" t="s">
        <v>4</v>
      </c>
      <c r="B3001" s="2" t="s">
        <v>5</v>
      </c>
      <c r="C3001" s="2" t="s">
        <v>902</v>
      </c>
      <c r="D3001" s="2" t="s">
        <v>903</v>
      </c>
      <c r="E3001" s="4">
        <v>-12534.12</v>
      </c>
      <c r="F3001" s="1">
        <v>4</v>
      </c>
    </row>
    <row r="3002" spans="1:6" ht="15" thickBot="1" x14ac:dyDescent="0.3">
      <c r="A3002" s="2" t="s">
        <v>4</v>
      </c>
      <c r="B3002" s="2" t="s">
        <v>5</v>
      </c>
      <c r="C3002" s="2" t="s">
        <v>904</v>
      </c>
      <c r="D3002" s="2" t="s">
        <v>905</v>
      </c>
      <c r="E3002" s="4">
        <v>-27466.15</v>
      </c>
      <c r="F3002" s="1">
        <v>4</v>
      </c>
    </row>
    <row r="3003" spans="1:6" ht="15" thickBot="1" x14ac:dyDescent="0.3">
      <c r="A3003" s="2" t="s">
        <v>4</v>
      </c>
      <c r="B3003" s="2" t="s">
        <v>5</v>
      </c>
      <c r="C3003" s="2" t="s">
        <v>906</v>
      </c>
      <c r="D3003" s="2" t="s">
        <v>907</v>
      </c>
      <c r="E3003" s="4">
        <v>-516.14</v>
      </c>
      <c r="F3003" s="1">
        <v>4</v>
      </c>
    </row>
    <row r="3004" spans="1:6" ht="15" thickBot="1" x14ac:dyDescent="0.3">
      <c r="A3004" s="2" t="s">
        <v>4</v>
      </c>
      <c r="B3004" s="2" t="s">
        <v>5</v>
      </c>
      <c r="C3004" s="2" t="s">
        <v>908</v>
      </c>
      <c r="D3004" s="2" t="s">
        <v>909</v>
      </c>
      <c r="E3004" s="4">
        <v>-4705.29</v>
      </c>
      <c r="F3004" s="1">
        <v>4</v>
      </c>
    </row>
    <row r="3005" spans="1:6" ht="15" thickBot="1" x14ac:dyDescent="0.3">
      <c r="A3005" s="2" t="s">
        <v>4</v>
      </c>
      <c r="B3005" s="2" t="s">
        <v>5</v>
      </c>
      <c r="C3005" s="2" t="s">
        <v>910</v>
      </c>
      <c r="D3005" s="2" t="s">
        <v>911</v>
      </c>
      <c r="E3005" s="4">
        <v>-349.51</v>
      </c>
      <c r="F3005" s="1">
        <v>4</v>
      </c>
    </row>
    <row r="3006" spans="1:6" ht="15" thickBot="1" x14ac:dyDescent="0.3">
      <c r="A3006" s="2" t="s">
        <v>4</v>
      </c>
      <c r="B3006" s="2" t="s">
        <v>5</v>
      </c>
      <c r="C3006" s="2" t="s">
        <v>912</v>
      </c>
      <c r="D3006" s="2" t="s">
        <v>913</v>
      </c>
      <c r="E3006" s="4">
        <v>423.06</v>
      </c>
      <c r="F3006" s="1">
        <v>4</v>
      </c>
    </row>
    <row r="3007" spans="1:6" ht="15" thickBot="1" x14ac:dyDescent="0.3">
      <c r="A3007" s="2" t="s">
        <v>4</v>
      </c>
      <c r="B3007" s="2" t="s">
        <v>5</v>
      </c>
      <c r="C3007" s="2" t="s">
        <v>914</v>
      </c>
      <c r="D3007" s="2" t="s">
        <v>915</v>
      </c>
      <c r="E3007" s="4">
        <v>-4644.5600000000004</v>
      </c>
      <c r="F3007" s="1">
        <v>4</v>
      </c>
    </row>
    <row r="3008" spans="1:6" ht="15" thickBot="1" x14ac:dyDescent="0.3">
      <c r="A3008" s="2" t="s">
        <v>4</v>
      </c>
      <c r="B3008" s="2" t="s">
        <v>5</v>
      </c>
      <c r="C3008" s="2" t="s">
        <v>916</v>
      </c>
      <c r="D3008" s="2" t="s">
        <v>917</v>
      </c>
      <c r="E3008" s="4">
        <v>-14078.74</v>
      </c>
      <c r="F3008" s="1">
        <v>4</v>
      </c>
    </row>
    <row r="3009" spans="1:6" ht="15" thickBot="1" x14ac:dyDescent="0.3">
      <c r="A3009" s="2" t="s">
        <v>4</v>
      </c>
      <c r="B3009" s="2" t="s">
        <v>5</v>
      </c>
      <c r="C3009" s="2" t="s">
        <v>918</v>
      </c>
      <c r="D3009" s="2" t="s">
        <v>919</v>
      </c>
      <c r="E3009" s="4">
        <v>-5540.73</v>
      </c>
      <c r="F3009" s="1">
        <v>4</v>
      </c>
    </row>
    <row r="3010" spans="1:6" ht="15" thickBot="1" x14ac:dyDescent="0.3">
      <c r="A3010" s="2" t="s">
        <v>4</v>
      </c>
      <c r="B3010" s="2" t="s">
        <v>5</v>
      </c>
      <c r="C3010" s="2" t="s">
        <v>920</v>
      </c>
      <c r="D3010" s="2" t="s">
        <v>921</v>
      </c>
      <c r="E3010" s="4">
        <v>-39747.08</v>
      </c>
      <c r="F3010" s="1">
        <v>4</v>
      </c>
    </row>
    <row r="3011" spans="1:6" ht="15" thickBot="1" x14ac:dyDescent="0.3">
      <c r="A3011" s="2" t="s">
        <v>4</v>
      </c>
      <c r="B3011" s="2" t="s">
        <v>5</v>
      </c>
      <c r="C3011" s="2" t="s">
        <v>922</v>
      </c>
      <c r="D3011" s="2" t="s">
        <v>923</v>
      </c>
      <c r="E3011" s="4">
        <v>-14028.31</v>
      </c>
      <c r="F3011" s="1">
        <v>4</v>
      </c>
    </row>
    <row r="3012" spans="1:6" ht="15" thickBot="1" x14ac:dyDescent="0.3">
      <c r="A3012" s="2" t="s">
        <v>4</v>
      </c>
      <c r="B3012" s="2" t="s">
        <v>5</v>
      </c>
      <c r="C3012" s="2" t="s">
        <v>924</v>
      </c>
      <c r="D3012" s="2" t="s">
        <v>925</v>
      </c>
      <c r="E3012" s="4">
        <v>-12522.82</v>
      </c>
      <c r="F3012" s="1">
        <v>4</v>
      </c>
    </row>
    <row r="3013" spans="1:6" ht="15" thickBot="1" x14ac:dyDescent="0.3">
      <c r="A3013" s="2" t="s">
        <v>4</v>
      </c>
      <c r="B3013" s="2" t="s">
        <v>5</v>
      </c>
      <c r="C3013" s="2" t="s">
        <v>926</v>
      </c>
      <c r="D3013" s="2" t="s">
        <v>927</v>
      </c>
      <c r="E3013" s="4">
        <v>-34210.65</v>
      </c>
      <c r="F3013" s="1">
        <v>4</v>
      </c>
    </row>
    <row r="3014" spans="1:6" ht="15" thickBot="1" x14ac:dyDescent="0.3">
      <c r="A3014" s="2" t="s">
        <v>4</v>
      </c>
      <c r="B3014" s="2" t="s">
        <v>5</v>
      </c>
      <c r="C3014" s="2" t="s">
        <v>928</v>
      </c>
      <c r="D3014" s="2" t="s">
        <v>929</v>
      </c>
      <c r="E3014" s="4">
        <v>-7358.31</v>
      </c>
      <c r="F3014" s="1">
        <v>4</v>
      </c>
    </row>
    <row r="3015" spans="1:6" ht="15" thickBot="1" x14ac:dyDescent="0.3">
      <c r="A3015" s="2" t="s">
        <v>4</v>
      </c>
      <c r="B3015" s="2" t="s">
        <v>5</v>
      </c>
      <c r="C3015" s="2" t="s">
        <v>930</v>
      </c>
      <c r="D3015" s="2" t="s">
        <v>931</v>
      </c>
      <c r="E3015" s="4">
        <v>-50604.89</v>
      </c>
      <c r="F3015" s="1">
        <v>4</v>
      </c>
    </row>
    <row r="3016" spans="1:6" ht="15" thickBot="1" x14ac:dyDescent="0.3">
      <c r="A3016" s="2" t="s">
        <v>4</v>
      </c>
      <c r="B3016" s="2" t="s">
        <v>5</v>
      </c>
      <c r="C3016" s="2" t="s">
        <v>932</v>
      </c>
      <c r="D3016" s="2" t="s">
        <v>933</v>
      </c>
      <c r="E3016" s="4">
        <v>-1426.04</v>
      </c>
      <c r="F3016" s="1">
        <v>4</v>
      </c>
    </row>
    <row r="3017" spans="1:6" ht="15" thickBot="1" x14ac:dyDescent="0.3">
      <c r="A3017" s="2" t="s">
        <v>4</v>
      </c>
      <c r="B3017" s="2" t="s">
        <v>5</v>
      </c>
      <c r="C3017" s="2" t="s">
        <v>934</v>
      </c>
      <c r="D3017" s="2" t="s">
        <v>935</v>
      </c>
      <c r="E3017" s="4">
        <v>-47378.29</v>
      </c>
      <c r="F3017" s="1">
        <v>4</v>
      </c>
    </row>
    <row r="3018" spans="1:6" ht="15" thickBot="1" x14ac:dyDescent="0.3">
      <c r="A3018" s="2" t="s">
        <v>4</v>
      </c>
      <c r="B3018" s="2" t="s">
        <v>5</v>
      </c>
      <c r="C3018" s="2" t="s">
        <v>936</v>
      </c>
      <c r="D3018" s="2" t="s">
        <v>937</v>
      </c>
      <c r="E3018" s="4">
        <v>-59969.919999999998</v>
      </c>
      <c r="F3018" s="1">
        <v>4</v>
      </c>
    </row>
    <row r="3019" spans="1:6" ht="15" thickBot="1" x14ac:dyDescent="0.3">
      <c r="A3019" s="2" t="s">
        <v>4</v>
      </c>
      <c r="B3019" s="2" t="s">
        <v>5</v>
      </c>
      <c r="C3019" s="2" t="s">
        <v>938</v>
      </c>
      <c r="D3019" s="2" t="s">
        <v>939</v>
      </c>
      <c r="E3019" s="4">
        <v>-18974.22</v>
      </c>
      <c r="F3019" s="1">
        <v>4</v>
      </c>
    </row>
    <row r="3020" spans="1:6" ht="15" thickBot="1" x14ac:dyDescent="0.3">
      <c r="A3020" s="2" t="s">
        <v>4</v>
      </c>
      <c r="B3020" s="2" t="s">
        <v>5</v>
      </c>
      <c r="C3020" s="2" t="s">
        <v>940</v>
      </c>
      <c r="D3020" s="2" t="s">
        <v>941</v>
      </c>
      <c r="E3020" s="4">
        <v>-111556.5</v>
      </c>
      <c r="F3020" s="1">
        <v>4</v>
      </c>
    </row>
    <row r="3021" spans="1:6" ht="15" thickBot="1" x14ac:dyDescent="0.3">
      <c r="A3021" s="2" t="s">
        <v>4</v>
      </c>
      <c r="B3021" s="2" t="s">
        <v>5</v>
      </c>
      <c r="C3021" s="2" t="s">
        <v>942</v>
      </c>
      <c r="D3021" s="2" t="s">
        <v>943</v>
      </c>
      <c r="E3021" s="4">
        <v>-7630.35</v>
      </c>
      <c r="F3021" s="1">
        <v>4</v>
      </c>
    </row>
    <row r="3022" spans="1:6" ht="15" thickBot="1" x14ac:dyDescent="0.3">
      <c r="A3022" s="2" t="s">
        <v>4</v>
      </c>
      <c r="B3022" s="2" t="s">
        <v>5</v>
      </c>
      <c r="C3022" s="2" t="s">
        <v>944</v>
      </c>
      <c r="D3022" s="2" t="s">
        <v>945</v>
      </c>
      <c r="E3022" s="4">
        <v>-10486.48</v>
      </c>
      <c r="F3022" s="1">
        <v>4</v>
      </c>
    </row>
    <row r="3023" spans="1:6" ht="15" thickBot="1" x14ac:dyDescent="0.3">
      <c r="A3023" s="2" t="s">
        <v>4</v>
      </c>
      <c r="B3023" s="2" t="s">
        <v>5</v>
      </c>
      <c r="C3023" s="2" t="s">
        <v>946</v>
      </c>
      <c r="D3023" s="2" t="s">
        <v>947</v>
      </c>
      <c r="E3023" s="4">
        <v>-3237.67</v>
      </c>
      <c r="F3023" s="1">
        <v>4</v>
      </c>
    </row>
    <row r="3024" spans="1:6" ht="15" thickBot="1" x14ac:dyDescent="0.3">
      <c r="A3024" s="2" t="s">
        <v>4</v>
      </c>
      <c r="B3024" s="2" t="s">
        <v>5</v>
      </c>
      <c r="C3024" s="2" t="s">
        <v>948</v>
      </c>
      <c r="D3024" s="2" t="s">
        <v>949</v>
      </c>
      <c r="E3024" s="4">
        <v>-25458.26</v>
      </c>
      <c r="F3024" s="1">
        <v>4</v>
      </c>
    </row>
    <row r="3025" spans="1:6" ht="15" thickBot="1" x14ac:dyDescent="0.3">
      <c r="A3025" s="2" t="s">
        <v>4</v>
      </c>
      <c r="B3025" s="2" t="s">
        <v>5</v>
      </c>
      <c r="C3025" s="2" t="s">
        <v>950</v>
      </c>
      <c r="D3025" s="2" t="s">
        <v>951</v>
      </c>
      <c r="E3025" s="4">
        <v>-85.16</v>
      </c>
      <c r="F3025" s="1">
        <v>4</v>
      </c>
    </row>
    <row r="3026" spans="1:6" ht="15" thickBot="1" x14ac:dyDescent="0.3">
      <c r="A3026" s="2" t="s">
        <v>4</v>
      </c>
      <c r="B3026" s="2" t="s">
        <v>5</v>
      </c>
      <c r="C3026" s="2" t="s">
        <v>952</v>
      </c>
      <c r="D3026" s="2" t="s">
        <v>953</v>
      </c>
      <c r="E3026" s="4">
        <v>-2794.74</v>
      </c>
      <c r="F3026" s="1">
        <v>4</v>
      </c>
    </row>
    <row r="3027" spans="1:6" ht="15" thickBot="1" x14ac:dyDescent="0.3">
      <c r="A3027" s="2" t="s">
        <v>4</v>
      </c>
      <c r="B3027" s="2" t="s">
        <v>5</v>
      </c>
      <c r="C3027" s="2" t="s">
        <v>954</v>
      </c>
      <c r="D3027" s="2" t="s">
        <v>955</v>
      </c>
      <c r="E3027" s="4">
        <v>-1425.8</v>
      </c>
      <c r="F3027" s="1">
        <v>4</v>
      </c>
    </row>
    <row r="3028" spans="1:6" ht="15" thickBot="1" x14ac:dyDescent="0.3">
      <c r="A3028" s="2" t="s">
        <v>4</v>
      </c>
      <c r="B3028" s="2" t="s">
        <v>5</v>
      </c>
      <c r="C3028" s="2" t="s">
        <v>956</v>
      </c>
      <c r="D3028" s="2" t="s">
        <v>957</v>
      </c>
      <c r="E3028" s="4">
        <v>-9079.2800000000007</v>
      </c>
      <c r="F3028" s="1">
        <v>4</v>
      </c>
    </row>
    <row r="3029" spans="1:6" ht="15" thickBot="1" x14ac:dyDescent="0.3">
      <c r="A3029" s="2" t="s">
        <v>4</v>
      </c>
      <c r="B3029" s="2" t="s">
        <v>5</v>
      </c>
      <c r="C3029" s="2" t="s">
        <v>958</v>
      </c>
      <c r="D3029" s="2" t="s">
        <v>959</v>
      </c>
      <c r="E3029" s="4">
        <v>-19681.689999999999</v>
      </c>
      <c r="F3029" s="1">
        <v>4</v>
      </c>
    </row>
    <row r="3030" spans="1:6" ht="15" thickBot="1" x14ac:dyDescent="0.3">
      <c r="A3030" s="2" t="s">
        <v>4</v>
      </c>
      <c r="B3030" s="2" t="s">
        <v>5</v>
      </c>
      <c r="C3030" s="2" t="s">
        <v>960</v>
      </c>
      <c r="D3030" s="2" t="s">
        <v>961</v>
      </c>
      <c r="E3030" s="4">
        <v>-4158.57</v>
      </c>
      <c r="F3030" s="1">
        <v>4</v>
      </c>
    </row>
    <row r="3031" spans="1:6" ht="15" thickBot="1" x14ac:dyDescent="0.3">
      <c r="A3031" s="2" t="s">
        <v>4</v>
      </c>
      <c r="B3031" s="2" t="s">
        <v>5</v>
      </c>
      <c r="C3031" s="2" t="s">
        <v>962</v>
      </c>
      <c r="D3031" s="2" t="s">
        <v>963</v>
      </c>
      <c r="E3031" s="4">
        <v>-125495.49</v>
      </c>
      <c r="F3031" s="1">
        <v>4</v>
      </c>
    </row>
    <row r="3032" spans="1:6" ht="15" thickBot="1" x14ac:dyDescent="0.3">
      <c r="A3032" s="2" t="s">
        <v>4</v>
      </c>
      <c r="B3032" s="2" t="s">
        <v>5</v>
      </c>
      <c r="C3032" s="2" t="s">
        <v>964</v>
      </c>
      <c r="D3032" s="2" t="s">
        <v>965</v>
      </c>
      <c r="E3032" s="4">
        <v>-8462.5400000000009</v>
      </c>
      <c r="F3032" s="1">
        <v>4</v>
      </c>
    </row>
    <row r="3033" spans="1:6" ht="15" thickBot="1" x14ac:dyDescent="0.3">
      <c r="A3033" s="2" t="s">
        <v>4</v>
      </c>
      <c r="B3033" s="2" t="s">
        <v>5</v>
      </c>
      <c r="C3033" s="2" t="s">
        <v>966</v>
      </c>
      <c r="D3033" s="2" t="s">
        <v>967</v>
      </c>
      <c r="E3033" s="4">
        <v>-17594.580000000002</v>
      </c>
      <c r="F3033" s="1">
        <v>4</v>
      </c>
    </row>
    <row r="3034" spans="1:6" ht="15" thickBot="1" x14ac:dyDescent="0.3">
      <c r="A3034" s="2" t="s">
        <v>4</v>
      </c>
      <c r="B3034" s="2" t="s">
        <v>5</v>
      </c>
      <c r="C3034" s="2" t="s">
        <v>968</v>
      </c>
      <c r="D3034" s="2" t="s">
        <v>969</v>
      </c>
      <c r="E3034" s="4">
        <v>-8665.7199999999993</v>
      </c>
      <c r="F3034" s="1">
        <v>4</v>
      </c>
    </row>
    <row r="3035" spans="1:6" ht="15" thickBot="1" x14ac:dyDescent="0.3">
      <c r="A3035" s="2" t="s">
        <v>4</v>
      </c>
      <c r="B3035" s="2" t="s">
        <v>5</v>
      </c>
      <c r="C3035" s="2" t="s">
        <v>970</v>
      </c>
      <c r="D3035" s="2" t="s">
        <v>971</v>
      </c>
      <c r="E3035" s="4">
        <v>-19286.07</v>
      </c>
      <c r="F3035" s="1">
        <v>4</v>
      </c>
    </row>
    <row r="3036" spans="1:6" ht="15" thickBot="1" x14ac:dyDescent="0.3">
      <c r="A3036" s="2" t="s">
        <v>4</v>
      </c>
      <c r="B3036" s="2" t="s">
        <v>5</v>
      </c>
      <c r="C3036" s="2" t="s">
        <v>972</v>
      </c>
      <c r="D3036" s="2" t="s">
        <v>973</v>
      </c>
      <c r="E3036" s="4">
        <v>-12649.87</v>
      </c>
      <c r="F3036" s="1">
        <v>4</v>
      </c>
    </row>
    <row r="3037" spans="1:6" ht="15" thickBot="1" x14ac:dyDescent="0.3">
      <c r="A3037" s="2" t="s">
        <v>4</v>
      </c>
      <c r="B3037" s="2" t="s">
        <v>5</v>
      </c>
      <c r="C3037" s="2" t="s">
        <v>974</v>
      </c>
      <c r="D3037" s="2" t="s">
        <v>975</v>
      </c>
      <c r="E3037" s="4">
        <v>-3904.97</v>
      </c>
      <c r="F3037" s="1">
        <v>4</v>
      </c>
    </row>
    <row r="3038" spans="1:6" ht="15" thickBot="1" x14ac:dyDescent="0.3">
      <c r="A3038" s="2" t="s">
        <v>4</v>
      </c>
      <c r="B3038" s="2" t="s">
        <v>5</v>
      </c>
      <c r="C3038" s="2" t="s">
        <v>976</v>
      </c>
      <c r="D3038" s="2" t="s">
        <v>977</v>
      </c>
      <c r="E3038" s="4">
        <v>-4778.71</v>
      </c>
      <c r="F3038" s="1">
        <v>4</v>
      </c>
    </row>
    <row r="3039" spans="1:6" ht="15" thickBot="1" x14ac:dyDescent="0.3">
      <c r="A3039" s="2" t="s">
        <v>4</v>
      </c>
      <c r="B3039" s="2" t="s">
        <v>5</v>
      </c>
      <c r="C3039" s="2" t="s">
        <v>978</v>
      </c>
      <c r="D3039" s="2" t="s">
        <v>979</v>
      </c>
      <c r="E3039" s="4">
        <v>0</v>
      </c>
      <c r="F3039" s="1">
        <v>4</v>
      </c>
    </row>
    <row r="3040" spans="1:6" ht="15" thickBot="1" x14ac:dyDescent="0.3">
      <c r="A3040" s="2" t="s">
        <v>4</v>
      </c>
      <c r="B3040" s="2" t="s">
        <v>5</v>
      </c>
      <c r="C3040" s="2" t="s">
        <v>980</v>
      </c>
      <c r="D3040" s="2" t="s">
        <v>981</v>
      </c>
      <c r="E3040" s="4">
        <v>15704921.189999999</v>
      </c>
      <c r="F3040" s="1">
        <v>4</v>
      </c>
    </row>
    <row r="3041" spans="1:6" ht="15" thickBot="1" x14ac:dyDescent="0.3">
      <c r="A3041" s="2" t="s">
        <v>4</v>
      </c>
      <c r="B3041" s="2" t="s">
        <v>5</v>
      </c>
      <c r="C3041" s="2" t="s">
        <v>982</v>
      </c>
      <c r="D3041" s="2" t="s">
        <v>983</v>
      </c>
      <c r="E3041" s="4">
        <v>-369396.19</v>
      </c>
      <c r="F3041" s="1">
        <v>4</v>
      </c>
    </row>
    <row r="3042" spans="1:6" ht="15" thickBot="1" x14ac:dyDescent="0.3">
      <c r="A3042" s="2" t="s">
        <v>4</v>
      </c>
      <c r="B3042" s="2" t="s">
        <v>5</v>
      </c>
      <c r="C3042" s="2" t="s">
        <v>984</v>
      </c>
      <c r="D3042" s="2" t="s">
        <v>985</v>
      </c>
      <c r="E3042" s="4">
        <v>-17777.72</v>
      </c>
      <c r="F3042" s="1">
        <v>4</v>
      </c>
    </row>
    <row r="3043" spans="1:6" ht="15" thickBot="1" x14ac:dyDescent="0.3">
      <c r="A3043" s="2" t="s">
        <v>4</v>
      </c>
      <c r="B3043" s="2" t="s">
        <v>5</v>
      </c>
      <c r="C3043" s="2" t="s">
        <v>986</v>
      </c>
      <c r="D3043" s="2" t="s">
        <v>987</v>
      </c>
      <c r="E3043" s="4">
        <v>0.01</v>
      </c>
      <c r="F3043" s="1">
        <v>4</v>
      </c>
    </row>
    <row r="3044" spans="1:6" ht="15" thickBot="1" x14ac:dyDescent="0.3">
      <c r="A3044" s="2" t="s">
        <v>4</v>
      </c>
      <c r="B3044" s="2" t="s">
        <v>5</v>
      </c>
      <c r="C3044" s="2" t="s">
        <v>988</v>
      </c>
      <c r="D3044" s="2" t="s">
        <v>989</v>
      </c>
      <c r="E3044" s="4">
        <v>-271666.49</v>
      </c>
      <c r="F3044" s="1">
        <v>4</v>
      </c>
    </row>
    <row r="3045" spans="1:6" ht="15" thickBot="1" x14ac:dyDescent="0.3">
      <c r="A3045" s="2" t="s">
        <v>4</v>
      </c>
      <c r="B3045" s="2" t="s">
        <v>5</v>
      </c>
      <c r="C3045" s="2" t="s">
        <v>990</v>
      </c>
      <c r="D3045" s="2" t="s">
        <v>991</v>
      </c>
      <c r="E3045" s="4">
        <v>-587500</v>
      </c>
      <c r="F3045" s="1">
        <v>4</v>
      </c>
    </row>
    <row r="3046" spans="1:6" ht="15" thickBot="1" x14ac:dyDescent="0.3">
      <c r="A3046" s="2" t="s">
        <v>4</v>
      </c>
      <c r="B3046" s="2" t="s">
        <v>5</v>
      </c>
      <c r="C3046" s="2" t="s">
        <v>992</v>
      </c>
      <c r="D3046" s="2" t="s">
        <v>993</v>
      </c>
      <c r="E3046" s="4">
        <v>-583333.51</v>
      </c>
      <c r="F3046" s="1">
        <v>4</v>
      </c>
    </row>
    <row r="3047" spans="1:6" ht="15" thickBot="1" x14ac:dyDescent="0.3">
      <c r="A3047" s="2" t="s">
        <v>4</v>
      </c>
      <c r="B3047" s="2" t="s">
        <v>5</v>
      </c>
      <c r="C3047" s="2" t="s">
        <v>994</v>
      </c>
      <c r="D3047" s="2" t="s">
        <v>993</v>
      </c>
      <c r="E3047" s="4">
        <v>0.01</v>
      </c>
      <c r="F3047" s="1">
        <v>4</v>
      </c>
    </row>
    <row r="3048" spans="1:6" ht="15" thickBot="1" x14ac:dyDescent="0.3">
      <c r="A3048" s="2" t="s">
        <v>4</v>
      </c>
      <c r="B3048" s="2" t="s">
        <v>5</v>
      </c>
      <c r="C3048" s="2" t="s">
        <v>995</v>
      </c>
      <c r="D3048" s="2" t="s">
        <v>996</v>
      </c>
      <c r="E3048" s="4">
        <v>-545853.99</v>
      </c>
      <c r="F3048" s="1">
        <v>4</v>
      </c>
    </row>
    <row r="3049" spans="1:6" ht="15" thickBot="1" x14ac:dyDescent="0.3">
      <c r="A3049" s="2" t="s">
        <v>4</v>
      </c>
      <c r="B3049" s="2" t="s">
        <v>5</v>
      </c>
      <c r="C3049" s="2" t="s">
        <v>997</v>
      </c>
      <c r="D3049" s="2" t="s">
        <v>996</v>
      </c>
      <c r="E3049" s="4">
        <v>-277083.51</v>
      </c>
      <c r="F3049" s="1">
        <v>4</v>
      </c>
    </row>
    <row r="3050" spans="1:6" ht="15" thickBot="1" x14ac:dyDescent="0.3">
      <c r="A3050" s="2" t="s">
        <v>4</v>
      </c>
      <c r="B3050" s="2" t="s">
        <v>5</v>
      </c>
      <c r="C3050" s="2" t="s">
        <v>998</v>
      </c>
      <c r="D3050" s="2" t="s">
        <v>999</v>
      </c>
      <c r="E3050" s="4">
        <v>-645000</v>
      </c>
      <c r="F3050" s="1">
        <v>4</v>
      </c>
    </row>
    <row r="3051" spans="1:6" ht="15" thickBot="1" x14ac:dyDescent="0.3">
      <c r="A3051" s="2" t="s">
        <v>4</v>
      </c>
      <c r="B3051" s="2" t="s">
        <v>5</v>
      </c>
      <c r="C3051" s="2" t="s">
        <v>1000</v>
      </c>
      <c r="D3051" s="2" t="s">
        <v>1001</v>
      </c>
      <c r="E3051" s="4">
        <v>-327083.51</v>
      </c>
      <c r="F3051" s="1">
        <v>4</v>
      </c>
    </row>
    <row r="3052" spans="1:6" ht="15" thickBot="1" x14ac:dyDescent="0.3">
      <c r="A3052" s="2" t="s">
        <v>4</v>
      </c>
      <c r="B3052" s="2" t="s">
        <v>5</v>
      </c>
      <c r="C3052" s="2" t="s">
        <v>1002</v>
      </c>
      <c r="D3052" s="2" t="s">
        <v>1003</v>
      </c>
      <c r="E3052" s="4">
        <v>-643333.51</v>
      </c>
      <c r="F3052" s="1">
        <v>4</v>
      </c>
    </row>
    <row r="3053" spans="1:6" ht="15" thickBot="1" x14ac:dyDescent="0.3">
      <c r="A3053" s="2" t="s">
        <v>4</v>
      </c>
      <c r="B3053" s="2" t="s">
        <v>5</v>
      </c>
      <c r="C3053" s="2" t="s">
        <v>1004</v>
      </c>
      <c r="D3053" s="2" t="s">
        <v>1005</v>
      </c>
      <c r="E3053" s="4">
        <v>-727500</v>
      </c>
      <c r="F3053" s="1">
        <v>4</v>
      </c>
    </row>
    <row r="3054" spans="1:6" ht="15" thickBot="1" x14ac:dyDescent="0.3">
      <c r="A3054" s="2" t="s">
        <v>4</v>
      </c>
      <c r="B3054" s="2" t="s">
        <v>5</v>
      </c>
      <c r="C3054" s="2" t="s">
        <v>1006</v>
      </c>
      <c r="D3054" s="2" t="s">
        <v>1007</v>
      </c>
      <c r="E3054" s="4">
        <v>-943333.51</v>
      </c>
      <c r="F3054" s="1">
        <v>4</v>
      </c>
    </row>
    <row r="3055" spans="1:6" ht="15" thickBot="1" x14ac:dyDescent="0.3">
      <c r="A3055" s="2" t="s">
        <v>4</v>
      </c>
      <c r="B3055" s="2" t="s">
        <v>5</v>
      </c>
      <c r="C3055" s="2" t="s">
        <v>1008</v>
      </c>
      <c r="D3055" s="2" t="s">
        <v>1009</v>
      </c>
      <c r="E3055" s="4">
        <v>-936666.49</v>
      </c>
      <c r="F3055" s="1">
        <v>4</v>
      </c>
    </row>
    <row r="3056" spans="1:6" ht="15" thickBot="1" x14ac:dyDescent="0.3">
      <c r="A3056" s="2" t="s">
        <v>4</v>
      </c>
      <c r="B3056" s="2" t="s">
        <v>5</v>
      </c>
      <c r="C3056" s="2" t="s">
        <v>1010</v>
      </c>
      <c r="D3056" s="2" t="s">
        <v>1011</v>
      </c>
      <c r="E3056" s="4">
        <v>0.05</v>
      </c>
      <c r="F3056" s="1">
        <v>4</v>
      </c>
    </row>
    <row r="3057" spans="1:6" ht="15" thickBot="1" x14ac:dyDescent="0.3">
      <c r="A3057" s="2" t="s">
        <v>4</v>
      </c>
      <c r="B3057" s="2" t="s">
        <v>5</v>
      </c>
      <c r="C3057" s="2" t="s">
        <v>1012</v>
      </c>
      <c r="D3057" s="2" t="s">
        <v>1013</v>
      </c>
      <c r="E3057" s="4">
        <v>-218750</v>
      </c>
      <c r="F3057" s="1">
        <v>4</v>
      </c>
    </row>
    <row r="3058" spans="1:6" ht="15" thickBot="1" x14ac:dyDescent="0.3">
      <c r="A3058" s="2" t="s">
        <v>4</v>
      </c>
      <c r="B3058" s="2" t="s">
        <v>5</v>
      </c>
      <c r="C3058" s="2" t="s">
        <v>1014</v>
      </c>
      <c r="D3058" s="2" t="s">
        <v>1015</v>
      </c>
      <c r="E3058" s="4">
        <v>-500000.17</v>
      </c>
      <c r="F3058" s="1">
        <v>4</v>
      </c>
    </row>
    <row r="3059" spans="1:6" ht="15" thickBot="1" x14ac:dyDescent="0.3">
      <c r="A3059" s="2" t="s">
        <v>4</v>
      </c>
      <c r="B3059" s="2" t="s">
        <v>5</v>
      </c>
      <c r="C3059" s="2" t="s">
        <v>1016</v>
      </c>
      <c r="D3059" s="2" t="s">
        <v>1017</v>
      </c>
      <c r="E3059" s="4">
        <v>-442749.83</v>
      </c>
      <c r="F3059" s="1">
        <v>4</v>
      </c>
    </row>
    <row r="3060" spans="1:6" ht="15" thickBot="1" x14ac:dyDescent="0.3">
      <c r="A3060" s="2" t="s">
        <v>4</v>
      </c>
      <c r="B3060" s="2" t="s">
        <v>5</v>
      </c>
      <c r="C3060" s="2" t="s">
        <v>1018</v>
      </c>
      <c r="D3060" s="2" t="s">
        <v>1019</v>
      </c>
      <c r="E3060" s="4">
        <v>-456186.64</v>
      </c>
      <c r="F3060" s="1">
        <v>4</v>
      </c>
    </row>
    <row r="3061" spans="1:6" ht="15" thickBot="1" x14ac:dyDescent="0.3">
      <c r="A3061" s="2" t="s">
        <v>4</v>
      </c>
      <c r="B3061" s="2" t="s">
        <v>5</v>
      </c>
      <c r="C3061" s="2" t="s">
        <v>1020</v>
      </c>
      <c r="D3061" s="2" t="s">
        <v>1021</v>
      </c>
      <c r="E3061" s="4">
        <v>-671544.3</v>
      </c>
      <c r="F3061" s="1">
        <v>4</v>
      </c>
    </row>
    <row r="3062" spans="1:6" ht="15" thickBot="1" x14ac:dyDescent="0.3">
      <c r="A3062" s="2" t="s">
        <v>4</v>
      </c>
      <c r="B3062" s="2" t="s">
        <v>5</v>
      </c>
      <c r="C3062" s="2" t="s">
        <v>1022</v>
      </c>
      <c r="D3062" s="2" t="s">
        <v>1023</v>
      </c>
      <c r="E3062" s="4">
        <v>-94066.85</v>
      </c>
      <c r="F3062" s="1">
        <v>4</v>
      </c>
    </row>
    <row r="3063" spans="1:6" ht="15" thickBot="1" x14ac:dyDescent="0.3">
      <c r="A3063" s="2" t="s">
        <v>4</v>
      </c>
      <c r="B3063" s="2" t="s">
        <v>5</v>
      </c>
      <c r="C3063" s="2" t="s">
        <v>1024</v>
      </c>
      <c r="D3063" s="2" t="s">
        <v>1025</v>
      </c>
      <c r="E3063" s="4">
        <v>-368500</v>
      </c>
      <c r="F3063" s="1">
        <v>4</v>
      </c>
    </row>
    <row r="3064" spans="1:6" ht="15" thickBot="1" x14ac:dyDescent="0.3">
      <c r="A3064" s="2" t="s">
        <v>4</v>
      </c>
      <c r="B3064" s="2" t="s">
        <v>5</v>
      </c>
      <c r="C3064" s="2" t="s">
        <v>1026</v>
      </c>
      <c r="D3064" s="2" t="s">
        <v>1027</v>
      </c>
      <c r="E3064" s="4">
        <v>-508041.67</v>
      </c>
      <c r="F3064" s="1">
        <v>4</v>
      </c>
    </row>
    <row r="3065" spans="1:6" ht="15" thickBot="1" x14ac:dyDescent="0.3">
      <c r="A3065" s="2" t="s">
        <v>4</v>
      </c>
      <c r="B3065" s="2" t="s">
        <v>5</v>
      </c>
      <c r="C3065" s="2" t="s">
        <v>1028</v>
      </c>
      <c r="D3065" s="2" t="s">
        <v>1029</v>
      </c>
      <c r="E3065" s="4">
        <v>-1315195</v>
      </c>
      <c r="F3065" s="1">
        <v>4</v>
      </c>
    </row>
    <row r="3066" spans="1:6" ht="15" thickBot="1" x14ac:dyDescent="0.3">
      <c r="A3066" s="2" t="s">
        <v>4</v>
      </c>
      <c r="B3066" s="2" t="s">
        <v>5</v>
      </c>
      <c r="C3066" s="2" t="s">
        <v>1030</v>
      </c>
      <c r="D3066" s="2" t="s">
        <v>1031</v>
      </c>
      <c r="E3066" s="4">
        <v>-587920.07999999996</v>
      </c>
      <c r="F3066" s="1">
        <v>4</v>
      </c>
    </row>
    <row r="3067" spans="1:6" ht="15" thickBot="1" x14ac:dyDescent="0.3">
      <c r="A3067" s="2" t="s">
        <v>4</v>
      </c>
      <c r="B3067" s="2" t="s">
        <v>5</v>
      </c>
      <c r="C3067" s="2" t="s">
        <v>1032</v>
      </c>
      <c r="D3067" s="2" t="s">
        <v>1033</v>
      </c>
      <c r="E3067" s="4">
        <v>-675000</v>
      </c>
      <c r="F3067" s="1">
        <v>4</v>
      </c>
    </row>
    <row r="3068" spans="1:6" ht="15" thickBot="1" x14ac:dyDescent="0.3">
      <c r="A3068" s="2" t="s">
        <v>4</v>
      </c>
      <c r="B3068" s="2" t="s">
        <v>5</v>
      </c>
      <c r="C3068" s="2" t="s">
        <v>1034</v>
      </c>
      <c r="D3068" s="2" t="s">
        <v>1035</v>
      </c>
      <c r="E3068" s="4">
        <v>-1833975</v>
      </c>
      <c r="F3068" s="1">
        <v>4</v>
      </c>
    </row>
    <row r="3069" spans="1:6" ht="15" thickBot="1" x14ac:dyDescent="0.3">
      <c r="A3069" s="2" t="s">
        <v>4</v>
      </c>
      <c r="B3069" s="2" t="s">
        <v>5</v>
      </c>
      <c r="C3069" s="2" t="s">
        <v>1036</v>
      </c>
      <c r="D3069" s="2" t="s">
        <v>1037</v>
      </c>
      <c r="E3069" s="4">
        <v>-0.02</v>
      </c>
      <c r="F3069" s="1">
        <v>4</v>
      </c>
    </row>
    <row r="3070" spans="1:6" ht="15" thickBot="1" x14ac:dyDescent="0.3">
      <c r="A3070" s="2" t="s">
        <v>4</v>
      </c>
      <c r="B3070" s="2" t="s">
        <v>5</v>
      </c>
      <c r="C3070" s="2" t="s">
        <v>1038</v>
      </c>
      <c r="D3070" s="2" t="s">
        <v>1039</v>
      </c>
      <c r="E3070" s="4">
        <v>-12709497.939999999</v>
      </c>
      <c r="F3070" s="1">
        <v>4</v>
      </c>
    </row>
    <row r="3071" spans="1:6" ht="15" thickBot="1" x14ac:dyDescent="0.3">
      <c r="A3071" s="2" t="s">
        <v>4</v>
      </c>
      <c r="B3071" s="2" t="s">
        <v>5</v>
      </c>
      <c r="C3071" s="2" t="s">
        <v>1040</v>
      </c>
      <c r="D3071" s="2" t="s">
        <v>1041</v>
      </c>
      <c r="E3071" s="4">
        <v>-3000000</v>
      </c>
      <c r="F3071" s="1">
        <v>4</v>
      </c>
    </row>
    <row r="3072" spans="1:6" ht="15" thickBot="1" x14ac:dyDescent="0.3">
      <c r="A3072" s="2" t="s">
        <v>4</v>
      </c>
      <c r="B3072" s="2" t="s">
        <v>5</v>
      </c>
      <c r="C3072" s="2" t="s">
        <v>1042</v>
      </c>
      <c r="D3072" s="2" t="s">
        <v>1043</v>
      </c>
      <c r="E3072" s="4">
        <v>-375000</v>
      </c>
      <c r="F3072" s="1">
        <v>4</v>
      </c>
    </row>
    <row r="3073" spans="1:6" ht="15" thickBot="1" x14ac:dyDescent="0.3">
      <c r="A3073" s="2" t="s">
        <v>4</v>
      </c>
      <c r="B3073" s="2" t="s">
        <v>5</v>
      </c>
      <c r="C3073" s="2" t="s">
        <v>1044</v>
      </c>
      <c r="D3073" s="2" t="s">
        <v>1045</v>
      </c>
      <c r="E3073" s="4">
        <v>-1937378</v>
      </c>
      <c r="F3073" s="1">
        <v>4</v>
      </c>
    </row>
    <row r="3074" spans="1:6" ht="15" thickBot="1" x14ac:dyDescent="0.3">
      <c r="A3074" s="2" t="s">
        <v>4</v>
      </c>
      <c r="B3074" s="2" t="s">
        <v>5</v>
      </c>
      <c r="C3074" s="2" t="s">
        <v>1046</v>
      </c>
      <c r="D3074" s="2" t="s">
        <v>1047</v>
      </c>
      <c r="E3074" s="4">
        <v>-2005732</v>
      </c>
      <c r="F3074" s="1">
        <v>4</v>
      </c>
    </row>
    <row r="3075" spans="1:6" ht="15" thickBot="1" x14ac:dyDescent="0.3">
      <c r="A3075" s="2" t="s">
        <v>4</v>
      </c>
      <c r="B3075" s="2" t="s">
        <v>5</v>
      </c>
      <c r="C3075" s="2" t="s">
        <v>1048</v>
      </c>
      <c r="D3075" s="2" t="s">
        <v>1049</v>
      </c>
      <c r="E3075" s="4">
        <v>-5939752.9800000004</v>
      </c>
      <c r="F3075" s="1">
        <v>4</v>
      </c>
    </row>
    <row r="3076" spans="1:6" ht="15" thickBot="1" x14ac:dyDescent="0.3">
      <c r="A3076" s="2" t="s">
        <v>4</v>
      </c>
      <c r="B3076" s="2" t="s">
        <v>5</v>
      </c>
      <c r="C3076" s="2" t="s">
        <v>1050</v>
      </c>
      <c r="D3076" s="2" t="s">
        <v>1051</v>
      </c>
      <c r="E3076" s="4">
        <v>-333504.8</v>
      </c>
      <c r="F3076" s="1">
        <v>4</v>
      </c>
    </row>
    <row r="3077" spans="1:6" ht="15" thickBot="1" x14ac:dyDescent="0.3">
      <c r="A3077" s="2" t="s">
        <v>4</v>
      </c>
      <c r="B3077" s="2" t="s">
        <v>5</v>
      </c>
      <c r="C3077" s="2" t="s">
        <v>1052</v>
      </c>
      <c r="D3077" s="2" t="s">
        <v>1053</v>
      </c>
      <c r="E3077" s="4">
        <v>0.04</v>
      </c>
      <c r="F3077" s="1">
        <v>4</v>
      </c>
    </row>
    <row r="3078" spans="1:6" ht="15" thickBot="1" x14ac:dyDescent="0.3">
      <c r="A3078" s="2" t="s">
        <v>4</v>
      </c>
      <c r="B3078" s="2" t="s">
        <v>5</v>
      </c>
      <c r="C3078" s="2" t="s">
        <v>1054</v>
      </c>
      <c r="D3078" s="2" t="s">
        <v>1055</v>
      </c>
      <c r="E3078" s="4">
        <v>-795170.17</v>
      </c>
      <c r="F3078" s="1">
        <v>4</v>
      </c>
    </row>
    <row r="3079" spans="1:6" ht="15" thickBot="1" x14ac:dyDescent="0.3">
      <c r="A3079" s="2" t="s">
        <v>4</v>
      </c>
      <c r="B3079" s="2" t="s">
        <v>5</v>
      </c>
      <c r="C3079" s="2" t="s">
        <v>1056</v>
      </c>
      <c r="D3079" s="2" t="s">
        <v>1057</v>
      </c>
      <c r="E3079" s="4">
        <v>-116681.2</v>
      </c>
      <c r="F3079" s="1">
        <v>4</v>
      </c>
    </row>
    <row r="3080" spans="1:6" ht="15" thickBot="1" x14ac:dyDescent="0.3">
      <c r="A3080" s="2" t="s">
        <v>4</v>
      </c>
      <c r="B3080" s="2" t="s">
        <v>5</v>
      </c>
      <c r="C3080" s="2" t="s">
        <v>1058</v>
      </c>
      <c r="D3080" s="2" t="s">
        <v>1059</v>
      </c>
      <c r="E3080" s="4">
        <v>-122365.1</v>
      </c>
      <c r="F3080" s="1">
        <v>4</v>
      </c>
    </row>
    <row r="3081" spans="1:6" ht="15" thickBot="1" x14ac:dyDescent="0.3">
      <c r="A3081" s="2" t="s">
        <v>4</v>
      </c>
      <c r="B3081" s="2" t="s">
        <v>5</v>
      </c>
      <c r="C3081" s="2" t="s">
        <v>1060</v>
      </c>
      <c r="D3081" s="2" t="s">
        <v>1061</v>
      </c>
      <c r="E3081" s="4">
        <v>-88787.85</v>
      </c>
      <c r="F3081" s="1">
        <v>4</v>
      </c>
    </row>
    <row r="3082" spans="1:6" ht="15" thickBot="1" x14ac:dyDescent="0.3">
      <c r="A3082" s="2" t="s">
        <v>4</v>
      </c>
      <c r="B3082" s="2" t="s">
        <v>5</v>
      </c>
      <c r="C3082" s="2" t="s">
        <v>1062</v>
      </c>
      <c r="D3082" s="2" t="s">
        <v>1063</v>
      </c>
      <c r="E3082" s="4">
        <v>-458755.3</v>
      </c>
      <c r="F3082" s="1">
        <v>4</v>
      </c>
    </row>
    <row r="3083" spans="1:6" ht="15" thickBot="1" x14ac:dyDescent="0.3">
      <c r="A3083" s="2" t="s">
        <v>4</v>
      </c>
      <c r="B3083" s="2" t="s">
        <v>5</v>
      </c>
      <c r="C3083" s="2" t="s">
        <v>1064</v>
      </c>
      <c r="D3083" s="2" t="s">
        <v>1065</v>
      </c>
      <c r="E3083" s="4">
        <v>-30059</v>
      </c>
      <c r="F3083" s="1">
        <v>4</v>
      </c>
    </row>
    <row r="3084" spans="1:6" ht="15" thickBot="1" x14ac:dyDescent="0.3">
      <c r="A3084" s="2" t="s">
        <v>4</v>
      </c>
      <c r="B3084" s="2" t="s">
        <v>5</v>
      </c>
      <c r="C3084" s="2" t="s">
        <v>1066</v>
      </c>
      <c r="D3084" s="2" t="s">
        <v>1067</v>
      </c>
      <c r="E3084" s="4">
        <v>0</v>
      </c>
      <c r="F3084" s="1">
        <v>4</v>
      </c>
    </row>
    <row r="3085" spans="1:6" ht="15" thickBot="1" x14ac:dyDescent="0.3">
      <c r="A3085" s="2" t="s">
        <v>4</v>
      </c>
      <c r="B3085" s="2" t="s">
        <v>5</v>
      </c>
      <c r="C3085" s="2" t="s">
        <v>1068</v>
      </c>
      <c r="D3085" s="2" t="s">
        <v>1069</v>
      </c>
      <c r="E3085" s="4">
        <v>-83643895</v>
      </c>
      <c r="F3085" s="1">
        <v>4</v>
      </c>
    </row>
    <row r="3086" spans="1:6" ht="15" thickBot="1" x14ac:dyDescent="0.3">
      <c r="A3086" s="2" t="s">
        <v>4</v>
      </c>
      <c r="B3086" s="2" t="s">
        <v>5</v>
      </c>
      <c r="C3086" s="2" t="s">
        <v>1070</v>
      </c>
      <c r="D3086" s="2" t="s">
        <v>1069</v>
      </c>
      <c r="E3086" s="4">
        <v>-698164</v>
      </c>
      <c r="F3086" s="1">
        <v>4</v>
      </c>
    </row>
    <row r="3087" spans="1:6" ht="15" thickBot="1" x14ac:dyDescent="0.3">
      <c r="A3087" s="2" t="s">
        <v>4</v>
      </c>
      <c r="B3087" s="2" t="s">
        <v>5</v>
      </c>
      <c r="C3087" s="2" t="s">
        <v>1071</v>
      </c>
      <c r="D3087" s="2" t="s">
        <v>1072</v>
      </c>
      <c r="E3087" s="4">
        <v>-95614</v>
      </c>
      <c r="F3087" s="1">
        <v>4</v>
      </c>
    </row>
    <row r="3088" spans="1:6" ht="15" thickBot="1" x14ac:dyDescent="0.3">
      <c r="A3088" s="2" t="s">
        <v>4</v>
      </c>
      <c r="B3088" s="2" t="s">
        <v>5</v>
      </c>
      <c r="C3088" s="2" t="s">
        <v>1073</v>
      </c>
      <c r="D3088" s="2" t="s">
        <v>1074</v>
      </c>
      <c r="E3088" s="4">
        <v>-1386610</v>
      </c>
      <c r="F3088" s="1">
        <v>4</v>
      </c>
    </row>
    <row r="3089" spans="1:6" ht="15" thickBot="1" x14ac:dyDescent="0.3">
      <c r="A3089" s="2" t="s">
        <v>4</v>
      </c>
      <c r="B3089" s="2" t="s">
        <v>5</v>
      </c>
      <c r="C3089" s="2" t="s">
        <v>1075</v>
      </c>
      <c r="D3089" s="2" t="s">
        <v>1076</v>
      </c>
      <c r="E3089" s="4">
        <v>-1171021</v>
      </c>
      <c r="F3089" s="1">
        <v>4</v>
      </c>
    </row>
    <row r="3090" spans="1:6" ht="15" thickBot="1" x14ac:dyDescent="0.3">
      <c r="A3090" s="2" t="s">
        <v>4</v>
      </c>
      <c r="B3090" s="2" t="s">
        <v>5</v>
      </c>
      <c r="C3090" s="2" t="s">
        <v>1077</v>
      </c>
      <c r="D3090" s="2" t="s">
        <v>1078</v>
      </c>
      <c r="E3090" s="4">
        <v>-1297627</v>
      </c>
      <c r="F3090" s="1">
        <v>4</v>
      </c>
    </row>
    <row r="3091" spans="1:6" ht="15" thickBot="1" x14ac:dyDescent="0.3">
      <c r="A3091" s="2" t="s">
        <v>4</v>
      </c>
      <c r="B3091" s="2" t="s">
        <v>5</v>
      </c>
      <c r="C3091" s="2" t="s">
        <v>1079</v>
      </c>
      <c r="D3091" s="2" t="s">
        <v>1080</v>
      </c>
      <c r="E3091" s="4">
        <v>0</v>
      </c>
      <c r="F3091" s="1">
        <v>4</v>
      </c>
    </row>
    <row r="3092" spans="1:6" ht="15" thickBot="1" x14ac:dyDescent="0.3">
      <c r="A3092" s="2" t="s">
        <v>4</v>
      </c>
      <c r="B3092" s="2" t="s">
        <v>5</v>
      </c>
      <c r="C3092" s="2" t="s">
        <v>1081</v>
      </c>
      <c r="D3092" s="2" t="s">
        <v>1082</v>
      </c>
      <c r="E3092" s="4">
        <v>-2205504</v>
      </c>
      <c r="F3092" s="1">
        <v>4</v>
      </c>
    </row>
    <row r="3093" spans="1:6" ht="15" thickBot="1" x14ac:dyDescent="0.3">
      <c r="A3093" s="2" t="s">
        <v>4</v>
      </c>
      <c r="B3093" s="2" t="s">
        <v>5</v>
      </c>
      <c r="C3093" s="2" t="s">
        <v>1083</v>
      </c>
      <c r="D3093" s="2" t="s">
        <v>1084</v>
      </c>
      <c r="E3093" s="4">
        <v>-102652</v>
      </c>
      <c r="F3093" s="1">
        <v>4</v>
      </c>
    </row>
    <row r="3094" spans="1:6" ht="15" thickBot="1" x14ac:dyDescent="0.3">
      <c r="A3094" s="2" t="s">
        <v>4</v>
      </c>
      <c r="B3094" s="2" t="s">
        <v>5</v>
      </c>
      <c r="C3094" s="2" t="s">
        <v>1085</v>
      </c>
      <c r="D3094" s="2" t="s">
        <v>1086</v>
      </c>
      <c r="E3094" s="4">
        <v>-1631528</v>
      </c>
      <c r="F3094" s="1">
        <v>4</v>
      </c>
    </row>
    <row r="3095" spans="1:6" ht="15" thickBot="1" x14ac:dyDescent="0.3">
      <c r="A3095" s="2" t="s">
        <v>4</v>
      </c>
      <c r="B3095" s="2" t="s">
        <v>5</v>
      </c>
      <c r="C3095" s="2" t="s">
        <v>1087</v>
      </c>
      <c r="D3095" s="2" t="s">
        <v>1088</v>
      </c>
      <c r="E3095" s="4">
        <v>-22285264.989999998</v>
      </c>
      <c r="F3095" s="1">
        <v>4</v>
      </c>
    </row>
    <row r="3096" spans="1:6" ht="15" thickBot="1" x14ac:dyDescent="0.3">
      <c r="A3096" s="2" t="s">
        <v>4</v>
      </c>
      <c r="B3096" s="2" t="s">
        <v>5</v>
      </c>
      <c r="C3096" s="2" t="s">
        <v>1089</v>
      </c>
      <c r="D3096" s="2" t="s">
        <v>1090</v>
      </c>
      <c r="E3096" s="4">
        <v>-1291.74</v>
      </c>
      <c r="F3096" s="1">
        <v>4</v>
      </c>
    </row>
    <row r="3097" spans="1:6" ht="15" thickBot="1" x14ac:dyDescent="0.3">
      <c r="A3097" s="2" t="s">
        <v>4</v>
      </c>
      <c r="B3097" s="2" t="s">
        <v>5</v>
      </c>
      <c r="C3097" s="2" t="s">
        <v>1091</v>
      </c>
      <c r="D3097" s="2" t="s">
        <v>1092</v>
      </c>
      <c r="E3097" s="4">
        <v>-728568.08</v>
      </c>
      <c r="F3097" s="1">
        <v>4</v>
      </c>
    </row>
    <row r="3098" spans="1:6" ht="15" thickBot="1" x14ac:dyDescent="0.3">
      <c r="A3098" s="2" t="s">
        <v>4</v>
      </c>
      <c r="B3098" s="2" t="s">
        <v>5</v>
      </c>
      <c r="C3098" s="2" t="s">
        <v>1093</v>
      </c>
      <c r="D3098" s="2" t="s">
        <v>1094</v>
      </c>
      <c r="E3098" s="4">
        <v>-347567.06</v>
      </c>
      <c r="F3098" s="1">
        <v>4</v>
      </c>
    </row>
    <row r="3099" spans="1:6" ht="15" thickBot="1" x14ac:dyDescent="0.3">
      <c r="A3099" s="2" t="s">
        <v>4</v>
      </c>
      <c r="B3099" s="2" t="s">
        <v>5</v>
      </c>
      <c r="C3099" s="2" t="s">
        <v>1095</v>
      </c>
      <c r="D3099" s="2" t="s">
        <v>1096</v>
      </c>
      <c r="E3099" s="4">
        <v>-45460.3</v>
      </c>
      <c r="F3099" s="1">
        <v>4</v>
      </c>
    </row>
    <row r="3100" spans="1:6" ht="15" thickBot="1" x14ac:dyDescent="0.3">
      <c r="A3100" s="2" t="s">
        <v>4</v>
      </c>
      <c r="B3100" s="2" t="s">
        <v>5</v>
      </c>
      <c r="C3100" s="2" t="s">
        <v>1097</v>
      </c>
      <c r="D3100" s="2" t="s">
        <v>1098</v>
      </c>
      <c r="E3100" s="4">
        <v>-57556.27</v>
      </c>
      <c r="F3100" s="1">
        <v>4</v>
      </c>
    </row>
    <row r="3101" spans="1:6" ht="15" thickBot="1" x14ac:dyDescent="0.3">
      <c r="A3101" s="2" t="s">
        <v>4</v>
      </c>
      <c r="B3101" s="2" t="s">
        <v>5</v>
      </c>
      <c r="C3101" s="2" t="s">
        <v>1099</v>
      </c>
      <c r="D3101" s="2" t="s">
        <v>1100</v>
      </c>
      <c r="E3101" s="4">
        <v>0</v>
      </c>
      <c r="F3101" s="1">
        <v>4</v>
      </c>
    </row>
    <row r="3102" spans="1:6" ht="15" thickBot="1" x14ac:dyDescent="0.3">
      <c r="A3102" s="2" t="s">
        <v>4</v>
      </c>
      <c r="B3102" s="2" t="s">
        <v>5</v>
      </c>
      <c r="C3102" s="2" t="s">
        <v>1101</v>
      </c>
      <c r="D3102" s="2" t="s">
        <v>1102</v>
      </c>
      <c r="E3102" s="4">
        <v>-632299.43000000005</v>
      </c>
      <c r="F3102" s="1">
        <v>4</v>
      </c>
    </row>
    <row r="3103" spans="1:6" ht="15" thickBot="1" x14ac:dyDescent="0.3">
      <c r="A3103" s="2" t="s">
        <v>4</v>
      </c>
      <c r="B3103" s="2" t="s">
        <v>5</v>
      </c>
      <c r="C3103" s="2" t="s">
        <v>1103</v>
      </c>
      <c r="D3103" s="2" t="s">
        <v>1104</v>
      </c>
      <c r="E3103" s="4">
        <v>0</v>
      </c>
      <c r="F3103" s="1">
        <v>4</v>
      </c>
    </row>
    <row r="3104" spans="1:6" ht="15" thickBot="1" x14ac:dyDescent="0.3">
      <c r="A3104" s="2" t="s">
        <v>4</v>
      </c>
      <c r="B3104" s="2" t="s">
        <v>5</v>
      </c>
      <c r="C3104" s="2" t="s">
        <v>1105</v>
      </c>
      <c r="D3104" s="2" t="s">
        <v>1106</v>
      </c>
      <c r="E3104" s="4">
        <v>-14920.17</v>
      </c>
      <c r="F3104" s="1">
        <v>4</v>
      </c>
    </row>
    <row r="3105" spans="1:6" ht="15" thickBot="1" x14ac:dyDescent="0.3">
      <c r="A3105" s="2" t="s">
        <v>4</v>
      </c>
      <c r="B3105" s="2" t="s">
        <v>5</v>
      </c>
      <c r="C3105" s="2" t="s">
        <v>1107</v>
      </c>
      <c r="D3105" s="2" t="s">
        <v>1108</v>
      </c>
      <c r="E3105" s="4">
        <v>-15400</v>
      </c>
      <c r="F3105" s="1">
        <v>4</v>
      </c>
    </row>
    <row r="3106" spans="1:6" ht="15" thickBot="1" x14ac:dyDescent="0.3">
      <c r="A3106" s="2" t="s">
        <v>4</v>
      </c>
      <c r="B3106" s="2" t="s">
        <v>5</v>
      </c>
      <c r="C3106" s="2" t="s">
        <v>1109</v>
      </c>
      <c r="D3106" s="2" t="s">
        <v>1110</v>
      </c>
      <c r="E3106" s="4">
        <v>-289080</v>
      </c>
      <c r="F3106" s="1">
        <v>4</v>
      </c>
    </row>
    <row r="3107" spans="1:6" ht="15" thickBot="1" x14ac:dyDescent="0.3">
      <c r="A3107" s="2" t="s">
        <v>4</v>
      </c>
      <c r="B3107" s="2" t="s">
        <v>5</v>
      </c>
      <c r="C3107" s="2" t="s">
        <v>1111</v>
      </c>
      <c r="D3107" s="2" t="s">
        <v>1112</v>
      </c>
      <c r="E3107" s="4">
        <v>-384053.35</v>
      </c>
      <c r="F3107" s="1">
        <v>4</v>
      </c>
    </row>
    <row r="3108" spans="1:6" ht="15" thickBot="1" x14ac:dyDescent="0.3">
      <c r="A3108" s="2" t="s">
        <v>4</v>
      </c>
      <c r="B3108" s="2" t="s">
        <v>5</v>
      </c>
      <c r="C3108" s="2" t="s">
        <v>1612</v>
      </c>
      <c r="D3108" s="2" t="s">
        <v>1613</v>
      </c>
      <c r="E3108" s="4">
        <v>15400</v>
      </c>
      <c r="F3108" s="1">
        <v>4</v>
      </c>
    </row>
    <row r="3109" spans="1:6" ht="15" thickBot="1" x14ac:dyDescent="0.3">
      <c r="A3109" s="2" t="s">
        <v>4</v>
      </c>
      <c r="B3109" s="2" t="s">
        <v>5</v>
      </c>
      <c r="C3109" s="2" t="s">
        <v>1113</v>
      </c>
      <c r="D3109" s="2" t="s">
        <v>1114</v>
      </c>
      <c r="E3109" s="4">
        <v>1800</v>
      </c>
      <c r="F3109" s="1">
        <v>4</v>
      </c>
    </row>
    <row r="3110" spans="1:6" ht="15" thickBot="1" x14ac:dyDescent="0.3">
      <c r="A3110" s="2" t="s">
        <v>4</v>
      </c>
      <c r="B3110" s="2" t="s">
        <v>5</v>
      </c>
      <c r="C3110" s="2" t="s">
        <v>1115</v>
      </c>
      <c r="D3110" s="2" t="s">
        <v>1116</v>
      </c>
      <c r="E3110" s="4">
        <v>-2508211.12</v>
      </c>
      <c r="F3110" s="1">
        <v>4</v>
      </c>
    </row>
    <row r="3111" spans="1:6" ht="15" thickBot="1" x14ac:dyDescent="0.3">
      <c r="A3111" s="2" t="s">
        <v>4</v>
      </c>
      <c r="B3111" s="2" t="s">
        <v>5</v>
      </c>
      <c r="C3111" s="2" t="s">
        <v>1117</v>
      </c>
      <c r="D3111" s="2" t="s">
        <v>1118</v>
      </c>
      <c r="E3111" s="4">
        <v>-2754031.98</v>
      </c>
      <c r="F3111" s="1">
        <v>4</v>
      </c>
    </row>
    <row r="3112" spans="1:6" ht="15" thickBot="1" x14ac:dyDescent="0.3">
      <c r="A3112" s="2" t="s">
        <v>4</v>
      </c>
      <c r="B3112" s="2" t="s">
        <v>5</v>
      </c>
      <c r="C3112" s="2" t="s">
        <v>1119</v>
      </c>
      <c r="D3112" s="2" t="s">
        <v>1120</v>
      </c>
      <c r="E3112" s="4">
        <v>-9539500.8800000008</v>
      </c>
      <c r="F3112" s="1">
        <v>4</v>
      </c>
    </row>
    <row r="3113" spans="1:6" ht="15" thickBot="1" x14ac:dyDescent="0.3">
      <c r="A3113" s="2" t="s">
        <v>4</v>
      </c>
      <c r="B3113" s="2" t="s">
        <v>5</v>
      </c>
      <c r="C3113" s="2" t="s">
        <v>1121</v>
      </c>
      <c r="D3113" s="2" t="s">
        <v>1122</v>
      </c>
      <c r="E3113" s="4">
        <v>-927997.59</v>
      </c>
      <c r="F3113" s="1">
        <v>4</v>
      </c>
    </row>
    <row r="3114" spans="1:6" ht="15" thickBot="1" x14ac:dyDescent="0.3">
      <c r="A3114" s="2" t="s">
        <v>4</v>
      </c>
      <c r="B3114" s="2" t="s">
        <v>5</v>
      </c>
      <c r="C3114" s="2" t="s">
        <v>1123</v>
      </c>
      <c r="D3114" s="2" t="s">
        <v>1124</v>
      </c>
      <c r="E3114" s="4">
        <v>-1670</v>
      </c>
      <c r="F3114" s="1">
        <v>4</v>
      </c>
    </row>
    <row r="3115" spans="1:6" ht="15" thickBot="1" x14ac:dyDescent="0.3">
      <c r="A3115" s="2" t="s">
        <v>4</v>
      </c>
      <c r="B3115" s="2" t="s">
        <v>5</v>
      </c>
      <c r="C3115" s="2" t="s">
        <v>1125</v>
      </c>
      <c r="D3115" s="2" t="s">
        <v>1126</v>
      </c>
      <c r="E3115" s="4">
        <v>1240</v>
      </c>
      <c r="F3115" s="1">
        <v>4</v>
      </c>
    </row>
    <row r="3116" spans="1:6" ht="15" thickBot="1" x14ac:dyDescent="0.3">
      <c r="A3116" s="2" t="s">
        <v>4</v>
      </c>
      <c r="B3116" s="2" t="s">
        <v>5</v>
      </c>
      <c r="C3116" s="2" t="s">
        <v>1127</v>
      </c>
      <c r="D3116" s="2" t="s">
        <v>1128</v>
      </c>
      <c r="E3116" s="4">
        <v>-194.31</v>
      </c>
      <c r="F3116" s="1">
        <v>4</v>
      </c>
    </row>
    <row r="3117" spans="1:6" ht="15" thickBot="1" x14ac:dyDescent="0.3">
      <c r="A3117" s="2" t="s">
        <v>4</v>
      </c>
      <c r="B3117" s="2" t="s">
        <v>5</v>
      </c>
      <c r="C3117" s="2" t="s">
        <v>1129</v>
      </c>
      <c r="D3117" s="2" t="s">
        <v>1130</v>
      </c>
      <c r="E3117" s="4">
        <v>-4679</v>
      </c>
      <c r="F3117" s="1">
        <v>4</v>
      </c>
    </row>
    <row r="3118" spans="1:6" ht="15" thickBot="1" x14ac:dyDescent="0.3">
      <c r="A3118" s="2" t="s">
        <v>4</v>
      </c>
      <c r="B3118" s="2" t="s">
        <v>5</v>
      </c>
      <c r="C3118" s="2" t="s">
        <v>1131</v>
      </c>
      <c r="D3118" s="2" t="s">
        <v>1132</v>
      </c>
      <c r="E3118" s="4">
        <v>8450</v>
      </c>
      <c r="F3118" s="1">
        <v>4</v>
      </c>
    </row>
    <row r="3119" spans="1:6" ht="15" thickBot="1" x14ac:dyDescent="0.3">
      <c r="A3119" s="2" t="s">
        <v>4</v>
      </c>
      <c r="B3119" s="2" t="s">
        <v>5</v>
      </c>
      <c r="C3119" s="2" t="s">
        <v>1133</v>
      </c>
      <c r="D3119" s="2" t="s">
        <v>1134</v>
      </c>
      <c r="E3119" s="4">
        <v>4878.12</v>
      </c>
      <c r="F3119" s="1">
        <v>4</v>
      </c>
    </row>
    <row r="3120" spans="1:6" ht="15" thickBot="1" x14ac:dyDescent="0.3">
      <c r="A3120" s="2" t="s">
        <v>4</v>
      </c>
      <c r="B3120" s="2" t="s">
        <v>5</v>
      </c>
      <c r="C3120" s="2" t="s">
        <v>1596</v>
      </c>
      <c r="D3120" s="2" t="s">
        <v>1136</v>
      </c>
      <c r="E3120" s="4">
        <v>0</v>
      </c>
      <c r="F3120" s="1">
        <v>4</v>
      </c>
    </row>
    <row r="3121" spans="1:6" ht="15" thickBot="1" x14ac:dyDescent="0.3">
      <c r="A3121" s="2" t="s">
        <v>4</v>
      </c>
      <c r="B3121" s="2" t="s">
        <v>5</v>
      </c>
      <c r="C3121" s="2" t="s">
        <v>1135</v>
      </c>
      <c r="D3121" s="2" t="s">
        <v>1136</v>
      </c>
      <c r="E3121" s="4">
        <v>0</v>
      </c>
      <c r="F3121" s="1">
        <v>4</v>
      </c>
    </row>
    <row r="3122" spans="1:6" ht="15" thickBot="1" x14ac:dyDescent="0.3">
      <c r="A3122" s="2" t="s">
        <v>4</v>
      </c>
      <c r="B3122" s="2" t="s">
        <v>5</v>
      </c>
      <c r="C3122" s="2" t="s">
        <v>1137</v>
      </c>
      <c r="D3122" s="2" t="s">
        <v>1138</v>
      </c>
      <c r="E3122" s="4">
        <v>-541877.61</v>
      </c>
      <c r="F3122" s="1">
        <v>4</v>
      </c>
    </row>
    <row r="3123" spans="1:6" ht="15" thickBot="1" x14ac:dyDescent="0.3">
      <c r="A3123" s="2" t="s">
        <v>4</v>
      </c>
      <c r="B3123" s="2" t="s">
        <v>5</v>
      </c>
      <c r="C3123" s="2" t="s">
        <v>1139</v>
      </c>
      <c r="D3123" s="2" t="s">
        <v>1140</v>
      </c>
      <c r="E3123" s="4">
        <v>0</v>
      </c>
      <c r="F3123" s="1">
        <v>4</v>
      </c>
    </row>
    <row r="3124" spans="1:6" ht="15" thickBot="1" x14ac:dyDescent="0.3">
      <c r="A3124" s="2" t="s">
        <v>4</v>
      </c>
      <c r="B3124" s="2" t="s">
        <v>5</v>
      </c>
      <c r="C3124" s="2" t="s">
        <v>1141</v>
      </c>
      <c r="D3124" s="2" t="s">
        <v>1142</v>
      </c>
      <c r="E3124" s="4">
        <v>-92553.5</v>
      </c>
      <c r="F3124" s="1">
        <v>4</v>
      </c>
    </row>
    <row r="3125" spans="1:6" ht="15" thickBot="1" x14ac:dyDescent="0.3">
      <c r="A3125" s="2" t="s">
        <v>4</v>
      </c>
      <c r="B3125" s="2" t="s">
        <v>5</v>
      </c>
      <c r="C3125" s="2" t="s">
        <v>1143</v>
      </c>
      <c r="D3125" s="2" t="s">
        <v>1144</v>
      </c>
      <c r="E3125" s="4">
        <v>0</v>
      </c>
      <c r="F3125" s="1">
        <v>4</v>
      </c>
    </row>
    <row r="3126" spans="1:6" ht="15" thickBot="1" x14ac:dyDescent="0.3">
      <c r="A3126" s="2" t="s">
        <v>4</v>
      </c>
      <c r="B3126" s="2" t="s">
        <v>5</v>
      </c>
      <c r="C3126" s="2" t="s">
        <v>1145</v>
      </c>
      <c r="D3126" s="2" t="s">
        <v>1146</v>
      </c>
      <c r="E3126" s="4">
        <v>0</v>
      </c>
      <c r="F3126" s="1">
        <v>4</v>
      </c>
    </row>
    <row r="3127" spans="1:6" ht="15" thickBot="1" x14ac:dyDescent="0.3">
      <c r="A3127" s="2" t="s">
        <v>4</v>
      </c>
      <c r="B3127" s="2" t="s">
        <v>5</v>
      </c>
      <c r="C3127" s="2" t="s">
        <v>1147</v>
      </c>
      <c r="D3127" s="2" t="s">
        <v>1148</v>
      </c>
      <c r="E3127" s="4">
        <v>0</v>
      </c>
      <c r="F3127" s="1">
        <v>4</v>
      </c>
    </row>
    <row r="3128" spans="1:6" ht="15" thickBot="1" x14ac:dyDescent="0.3">
      <c r="A3128" s="2" t="s">
        <v>4</v>
      </c>
      <c r="B3128" s="2" t="s">
        <v>5</v>
      </c>
      <c r="C3128" s="2" t="s">
        <v>1149</v>
      </c>
      <c r="D3128" s="2" t="s">
        <v>1150</v>
      </c>
      <c r="E3128" s="4">
        <v>0</v>
      </c>
      <c r="F3128" s="1">
        <v>4</v>
      </c>
    </row>
    <row r="3129" spans="1:6" ht="15" thickBot="1" x14ac:dyDescent="0.3">
      <c r="A3129" s="2" t="s">
        <v>4</v>
      </c>
      <c r="B3129" s="2" t="s">
        <v>5</v>
      </c>
      <c r="C3129" s="2" t="s">
        <v>1151</v>
      </c>
      <c r="D3129" s="2" t="s">
        <v>1152</v>
      </c>
      <c r="E3129" s="4">
        <v>-360.82</v>
      </c>
      <c r="F3129" s="1">
        <v>4</v>
      </c>
    </row>
    <row r="3130" spans="1:6" ht="15" thickBot="1" x14ac:dyDescent="0.3">
      <c r="A3130" s="2" t="s">
        <v>4</v>
      </c>
      <c r="B3130" s="2" t="s">
        <v>5</v>
      </c>
      <c r="C3130" s="2" t="s">
        <v>1153</v>
      </c>
      <c r="D3130" s="2" t="s">
        <v>1154</v>
      </c>
      <c r="E3130" s="4">
        <v>-1500524.34</v>
      </c>
      <c r="F3130" s="1">
        <v>4</v>
      </c>
    </row>
    <row r="3131" spans="1:6" ht="15" thickBot="1" x14ac:dyDescent="0.3">
      <c r="A3131" s="2" t="s">
        <v>4</v>
      </c>
      <c r="B3131" s="2" t="s">
        <v>5</v>
      </c>
      <c r="C3131" s="2" t="s">
        <v>1155</v>
      </c>
      <c r="D3131" s="2" t="s">
        <v>1156</v>
      </c>
      <c r="E3131" s="4">
        <v>-4739.88</v>
      </c>
      <c r="F3131" s="1">
        <v>4</v>
      </c>
    </row>
    <row r="3132" spans="1:6" ht="15" thickBot="1" x14ac:dyDescent="0.3">
      <c r="A3132" s="2" t="s">
        <v>4</v>
      </c>
      <c r="B3132" s="2" t="s">
        <v>5</v>
      </c>
      <c r="C3132" s="2" t="s">
        <v>1157</v>
      </c>
      <c r="D3132" s="2" t="s">
        <v>1158</v>
      </c>
      <c r="E3132" s="4">
        <v>-153626.97</v>
      </c>
      <c r="F3132" s="1">
        <v>4</v>
      </c>
    </row>
    <row r="3133" spans="1:6" ht="15" thickBot="1" x14ac:dyDescent="0.3">
      <c r="A3133" s="2" t="s">
        <v>4</v>
      </c>
      <c r="B3133" s="2" t="s">
        <v>5</v>
      </c>
      <c r="C3133" s="2" t="s">
        <v>1159</v>
      </c>
      <c r="D3133" s="2" t="s">
        <v>1160</v>
      </c>
      <c r="E3133" s="4">
        <v>-185075.84</v>
      </c>
      <c r="F3133" s="1">
        <v>4</v>
      </c>
    </row>
    <row r="3134" spans="1:6" ht="15" thickBot="1" x14ac:dyDescent="0.3">
      <c r="A3134" s="2" t="s">
        <v>4</v>
      </c>
      <c r="B3134" s="2" t="s">
        <v>5</v>
      </c>
      <c r="C3134" s="2" t="s">
        <v>1161</v>
      </c>
      <c r="D3134" s="2" t="s">
        <v>783</v>
      </c>
      <c r="E3134" s="4">
        <v>-1877959.35</v>
      </c>
      <c r="F3134" s="1">
        <v>4</v>
      </c>
    </row>
    <row r="3135" spans="1:6" ht="15" thickBot="1" x14ac:dyDescent="0.3">
      <c r="A3135" s="2" t="s">
        <v>4</v>
      </c>
      <c r="B3135" s="2" t="s">
        <v>5</v>
      </c>
      <c r="C3135" s="2" t="s">
        <v>1162</v>
      </c>
      <c r="D3135" s="2" t="s">
        <v>785</v>
      </c>
      <c r="E3135" s="4">
        <v>-53028.55</v>
      </c>
      <c r="F3135" s="1">
        <v>4</v>
      </c>
    </row>
    <row r="3136" spans="1:6" ht="15" thickBot="1" x14ac:dyDescent="0.3">
      <c r="A3136" s="2" t="s">
        <v>4</v>
      </c>
      <c r="B3136" s="2" t="s">
        <v>5</v>
      </c>
      <c r="C3136" s="2" t="s">
        <v>1163</v>
      </c>
      <c r="D3136" s="2" t="s">
        <v>787</v>
      </c>
      <c r="E3136" s="4">
        <v>-4455.07</v>
      </c>
      <c r="F3136" s="1">
        <v>4</v>
      </c>
    </row>
    <row r="3137" spans="1:6" ht="15" thickBot="1" x14ac:dyDescent="0.3">
      <c r="A3137" s="2" t="s">
        <v>4</v>
      </c>
      <c r="B3137" s="2" t="s">
        <v>5</v>
      </c>
      <c r="C3137" s="2" t="s">
        <v>1164</v>
      </c>
      <c r="D3137" s="2" t="s">
        <v>789</v>
      </c>
      <c r="E3137" s="4">
        <v>-26844.83</v>
      </c>
      <c r="F3137" s="1">
        <v>4</v>
      </c>
    </row>
    <row r="3138" spans="1:6" ht="15" thickBot="1" x14ac:dyDescent="0.3">
      <c r="A3138" s="2" t="s">
        <v>4</v>
      </c>
      <c r="B3138" s="2" t="s">
        <v>5</v>
      </c>
      <c r="C3138" s="2" t="s">
        <v>1165</v>
      </c>
      <c r="D3138" s="2" t="s">
        <v>791</v>
      </c>
      <c r="E3138" s="4">
        <v>-30128.2</v>
      </c>
      <c r="F3138" s="1">
        <v>4</v>
      </c>
    </row>
    <row r="3139" spans="1:6" ht="15" thickBot="1" x14ac:dyDescent="0.3">
      <c r="A3139" s="2" t="s">
        <v>4</v>
      </c>
      <c r="B3139" s="2" t="s">
        <v>5</v>
      </c>
      <c r="C3139" s="2" t="s">
        <v>1166</v>
      </c>
      <c r="D3139" s="2" t="s">
        <v>795</v>
      </c>
      <c r="E3139" s="4">
        <v>-6944.06</v>
      </c>
      <c r="F3139" s="1">
        <v>4</v>
      </c>
    </row>
    <row r="3140" spans="1:6" ht="15" thickBot="1" x14ac:dyDescent="0.3">
      <c r="A3140" s="2" t="s">
        <v>4</v>
      </c>
      <c r="B3140" s="2" t="s">
        <v>5</v>
      </c>
      <c r="C3140" s="2" t="s">
        <v>1167</v>
      </c>
      <c r="D3140" s="2" t="s">
        <v>797</v>
      </c>
      <c r="E3140" s="4">
        <v>-11725.09</v>
      </c>
      <c r="F3140" s="1">
        <v>4</v>
      </c>
    </row>
    <row r="3141" spans="1:6" ht="15" thickBot="1" x14ac:dyDescent="0.3">
      <c r="A3141" s="2" t="s">
        <v>4</v>
      </c>
      <c r="B3141" s="2" t="s">
        <v>5</v>
      </c>
      <c r="C3141" s="2" t="s">
        <v>1168</v>
      </c>
      <c r="D3141" s="2" t="s">
        <v>799</v>
      </c>
      <c r="E3141" s="4">
        <v>-55495.83</v>
      </c>
      <c r="F3141" s="1">
        <v>4</v>
      </c>
    </row>
    <row r="3142" spans="1:6" ht="15" thickBot="1" x14ac:dyDescent="0.3">
      <c r="A3142" s="2" t="s">
        <v>4</v>
      </c>
      <c r="B3142" s="2" t="s">
        <v>5</v>
      </c>
      <c r="C3142" s="2" t="s">
        <v>1169</v>
      </c>
      <c r="D3142" s="2" t="s">
        <v>1170</v>
      </c>
      <c r="E3142" s="4">
        <v>-8649.34</v>
      </c>
      <c r="F3142" s="1">
        <v>4</v>
      </c>
    </row>
    <row r="3143" spans="1:6" ht="15" thickBot="1" x14ac:dyDescent="0.3">
      <c r="A3143" s="2" t="s">
        <v>4</v>
      </c>
      <c r="B3143" s="2" t="s">
        <v>5</v>
      </c>
      <c r="C3143" s="2" t="s">
        <v>1171</v>
      </c>
      <c r="D3143" s="2" t="s">
        <v>803</v>
      </c>
      <c r="E3143" s="4">
        <v>-459384.72</v>
      </c>
      <c r="F3143" s="1">
        <v>4</v>
      </c>
    </row>
    <row r="3144" spans="1:6" ht="15" thickBot="1" x14ac:dyDescent="0.3">
      <c r="A3144" s="2" t="s">
        <v>4</v>
      </c>
      <c r="B3144" s="2" t="s">
        <v>5</v>
      </c>
      <c r="C3144" s="2" t="s">
        <v>1172</v>
      </c>
      <c r="D3144" s="2" t="s">
        <v>1173</v>
      </c>
      <c r="E3144" s="4">
        <v>-6048.79</v>
      </c>
      <c r="F3144" s="1">
        <v>4</v>
      </c>
    </row>
    <row r="3145" spans="1:6" ht="15" thickBot="1" x14ac:dyDescent="0.3">
      <c r="A3145" s="2" t="s">
        <v>4</v>
      </c>
      <c r="B3145" s="2" t="s">
        <v>5</v>
      </c>
      <c r="C3145" s="2" t="s">
        <v>1174</v>
      </c>
      <c r="D3145" s="2" t="s">
        <v>807</v>
      </c>
      <c r="E3145" s="4">
        <v>-68500.87</v>
      </c>
      <c r="F3145" s="1">
        <v>4</v>
      </c>
    </row>
    <row r="3146" spans="1:6" ht="15" thickBot="1" x14ac:dyDescent="0.3">
      <c r="A3146" s="2" t="s">
        <v>4</v>
      </c>
      <c r="B3146" s="2" t="s">
        <v>5</v>
      </c>
      <c r="C3146" s="2" t="s">
        <v>1175</v>
      </c>
      <c r="D3146" s="2" t="s">
        <v>809</v>
      </c>
      <c r="E3146" s="4">
        <v>-85796.12</v>
      </c>
      <c r="F3146" s="1">
        <v>4</v>
      </c>
    </row>
    <row r="3147" spans="1:6" ht="15" thickBot="1" x14ac:dyDescent="0.3">
      <c r="A3147" s="2" t="s">
        <v>4</v>
      </c>
      <c r="B3147" s="2" t="s">
        <v>5</v>
      </c>
      <c r="C3147" s="2" t="s">
        <v>1176</v>
      </c>
      <c r="D3147" s="2" t="s">
        <v>811</v>
      </c>
      <c r="E3147" s="4">
        <v>-11068.32</v>
      </c>
      <c r="F3147" s="1">
        <v>4</v>
      </c>
    </row>
    <row r="3148" spans="1:6" ht="15" thickBot="1" x14ac:dyDescent="0.3">
      <c r="A3148" s="2" t="s">
        <v>4</v>
      </c>
      <c r="B3148" s="2" t="s">
        <v>5</v>
      </c>
      <c r="C3148" s="2" t="s">
        <v>1177</v>
      </c>
      <c r="D3148" s="2" t="s">
        <v>813</v>
      </c>
      <c r="E3148" s="4">
        <v>-256158.98</v>
      </c>
      <c r="F3148" s="1">
        <v>4</v>
      </c>
    </row>
    <row r="3149" spans="1:6" ht="15" thickBot="1" x14ac:dyDescent="0.3">
      <c r="A3149" s="2" t="s">
        <v>4</v>
      </c>
      <c r="B3149" s="2" t="s">
        <v>5</v>
      </c>
      <c r="C3149" s="2" t="s">
        <v>1178</v>
      </c>
      <c r="D3149" s="2" t="s">
        <v>815</v>
      </c>
      <c r="E3149" s="4">
        <v>-61290.7</v>
      </c>
      <c r="F3149" s="1">
        <v>4</v>
      </c>
    </row>
    <row r="3150" spans="1:6" ht="15" thickBot="1" x14ac:dyDescent="0.3">
      <c r="A3150" s="2" t="s">
        <v>4</v>
      </c>
      <c r="B3150" s="2" t="s">
        <v>5</v>
      </c>
      <c r="C3150" s="2" t="s">
        <v>1179</v>
      </c>
      <c r="D3150" s="2" t="s">
        <v>817</v>
      </c>
      <c r="E3150" s="4">
        <v>-3032.24</v>
      </c>
      <c r="F3150" s="1">
        <v>4</v>
      </c>
    </row>
    <row r="3151" spans="1:6" ht="15" thickBot="1" x14ac:dyDescent="0.3">
      <c r="A3151" s="2" t="s">
        <v>4</v>
      </c>
      <c r="B3151" s="2" t="s">
        <v>5</v>
      </c>
      <c r="C3151" s="2" t="s">
        <v>1180</v>
      </c>
      <c r="D3151" s="2" t="s">
        <v>819</v>
      </c>
      <c r="E3151" s="4">
        <v>-26341.83</v>
      </c>
      <c r="F3151" s="1">
        <v>4</v>
      </c>
    </row>
    <row r="3152" spans="1:6" ht="15" thickBot="1" x14ac:dyDescent="0.3">
      <c r="A3152" s="2" t="s">
        <v>4</v>
      </c>
      <c r="B3152" s="2" t="s">
        <v>5</v>
      </c>
      <c r="C3152" s="2" t="s">
        <v>1181</v>
      </c>
      <c r="D3152" s="2" t="s">
        <v>1182</v>
      </c>
      <c r="E3152" s="4">
        <v>-112983.24</v>
      </c>
      <c r="F3152" s="1">
        <v>4</v>
      </c>
    </row>
    <row r="3153" spans="1:6" ht="15" thickBot="1" x14ac:dyDescent="0.3">
      <c r="A3153" s="2" t="s">
        <v>4</v>
      </c>
      <c r="B3153" s="2" t="s">
        <v>5</v>
      </c>
      <c r="C3153" s="2" t="s">
        <v>1183</v>
      </c>
      <c r="D3153" s="2" t="s">
        <v>823</v>
      </c>
      <c r="E3153" s="4">
        <v>-158178.75</v>
      </c>
      <c r="F3153" s="1">
        <v>4</v>
      </c>
    </row>
    <row r="3154" spans="1:6" ht="15" thickBot="1" x14ac:dyDescent="0.3">
      <c r="A3154" s="2" t="s">
        <v>4</v>
      </c>
      <c r="B3154" s="2" t="s">
        <v>5</v>
      </c>
      <c r="C3154" s="2" t="s">
        <v>1184</v>
      </c>
      <c r="D3154" s="2" t="s">
        <v>825</v>
      </c>
      <c r="E3154" s="4">
        <v>-52162.5</v>
      </c>
      <c r="F3154" s="1">
        <v>4</v>
      </c>
    </row>
    <row r="3155" spans="1:6" ht="15" thickBot="1" x14ac:dyDescent="0.3">
      <c r="A3155" s="2" t="s">
        <v>4</v>
      </c>
      <c r="B3155" s="2" t="s">
        <v>5</v>
      </c>
      <c r="C3155" s="2" t="s">
        <v>1185</v>
      </c>
      <c r="D3155" s="2" t="s">
        <v>827</v>
      </c>
      <c r="E3155" s="4">
        <v>-58976.58</v>
      </c>
      <c r="F3155" s="1">
        <v>4</v>
      </c>
    </row>
    <row r="3156" spans="1:6" ht="15" thickBot="1" x14ac:dyDescent="0.3">
      <c r="A3156" s="2" t="s">
        <v>4</v>
      </c>
      <c r="B3156" s="2" t="s">
        <v>5</v>
      </c>
      <c r="C3156" s="2" t="s">
        <v>1186</v>
      </c>
      <c r="D3156" s="2" t="s">
        <v>831</v>
      </c>
      <c r="E3156" s="4">
        <v>-47104.28</v>
      </c>
      <c r="F3156" s="1">
        <v>4</v>
      </c>
    </row>
    <row r="3157" spans="1:6" ht="15" thickBot="1" x14ac:dyDescent="0.3">
      <c r="A3157" s="2" t="s">
        <v>4</v>
      </c>
      <c r="B3157" s="2" t="s">
        <v>5</v>
      </c>
      <c r="C3157" s="2" t="s">
        <v>1187</v>
      </c>
      <c r="D3157" s="2" t="s">
        <v>833</v>
      </c>
      <c r="E3157" s="4">
        <v>-23738.55</v>
      </c>
      <c r="F3157" s="1">
        <v>4</v>
      </c>
    </row>
    <row r="3158" spans="1:6" ht="15" thickBot="1" x14ac:dyDescent="0.3">
      <c r="A3158" s="2" t="s">
        <v>4</v>
      </c>
      <c r="B3158" s="2" t="s">
        <v>5</v>
      </c>
      <c r="C3158" s="2" t="s">
        <v>1188</v>
      </c>
      <c r="D3158" s="2" t="s">
        <v>835</v>
      </c>
      <c r="E3158" s="4">
        <v>-848503.93</v>
      </c>
      <c r="F3158" s="1">
        <v>4</v>
      </c>
    </row>
    <row r="3159" spans="1:6" ht="15" thickBot="1" x14ac:dyDescent="0.3">
      <c r="A3159" s="2" t="s">
        <v>4</v>
      </c>
      <c r="B3159" s="2" t="s">
        <v>5</v>
      </c>
      <c r="C3159" s="2" t="s">
        <v>1189</v>
      </c>
      <c r="D3159" s="2" t="s">
        <v>837</v>
      </c>
      <c r="E3159" s="4">
        <v>-26708.99</v>
      </c>
      <c r="F3159" s="1">
        <v>4</v>
      </c>
    </row>
    <row r="3160" spans="1:6" ht="15" thickBot="1" x14ac:dyDescent="0.3">
      <c r="A3160" s="2" t="s">
        <v>4</v>
      </c>
      <c r="B3160" s="2" t="s">
        <v>5</v>
      </c>
      <c r="C3160" s="2" t="s">
        <v>1190</v>
      </c>
      <c r="D3160" s="2" t="s">
        <v>839</v>
      </c>
      <c r="E3160" s="4">
        <v>-19522.78</v>
      </c>
      <c r="F3160" s="1">
        <v>4</v>
      </c>
    </row>
    <row r="3161" spans="1:6" ht="15" thickBot="1" x14ac:dyDescent="0.3">
      <c r="A3161" s="2" t="s">
        <v>4</v>
      </c>
      <c r="B3161" s="2" t="s">
        <v>5</v>
      </c>
      <c r="C3161" s="2" t="s">
        <v>1191</v>
      </c>
      <c r="D3161" s="2" t="s">
        <v>841</v>
      </c>
      <c r="E3161" s="4">
        <v>-13388.41</v>
      </c>
      <c r="F3161" s="1">
        <v>4</v>
      </c>
    </row>
    <row r="3162" spans="1:6" ht="15" thickBot="1" x14ac:dyDescent="0.3">
      <c r="A3162" s="2" t="s">
        <v>4</v>
      </c>
      <c r="B3162" s="2" t="s">
        <v>5</v>
      </c>
      <c r="C3162" s="2" t="s">
        <v>1192</v>
      </c>
      <c r="D3162" s="2" t="s">
        <v>843</v>
      </c>
      <c r="E3162" s="4">
        <v>-310552.21999999997</v>
      </c>
      <c r="F3162" s="1">
        <v>4</v>
      </c>
    </row>
    <row r="3163" spans="1:6" ht="15" thickBot="1" x14ac:dyDescent="0.3">
      <c r="A3163" s="2" t="s">
        <v>4</v>
      </c>
      <c r="B3163" s="2" t="s">
        <v>5</v>
      </c>
      <c r="C3163" s="2" t="s">
        <v>1193</v>
      </c>
      <c r="D3163" s="2" t="s">
        <v>845</v>
      </c>
      <c r="E3163" s="4">
        <v>-76449.87</v>
      </c>
      <c r="F3163" s="1">
        <v>4</v>
      </c>
    </row>
    <row r="3164" spans="1:6" ht="15" thickBot="1" x14ac:dyDescent="0.3">
      <c r="A3164" s="2" t="s">
        <v>4</v>
      </c>
      <c r="B3164" s="2" t="s">
        <v>5</v>
      </c>
      <c r="C3164" s="2" t="s">
        <v>1194</v>
      </c>
      <c r="D3164" s="2" t="s">
        <v>847</v>
      </c>
      <c r="E3164" s="4">
        <v>-3337.48</v>
      </c>
      <c r="F3164" s="1">
        <v>4</v>
      </c>
    </row>
    <row r="3165" spans="1:6" ht="15" thickBot="1" x14ac:dyDescent="0.3">
      <c r="A3165" s="2" t="s">
        <v>4</v>
      </c>
      <c r="B3165" s="2" t="s">
        <v>5</v>
      </c>
      <c r="C3165" s="2" t="s">
        <v>1195</v>
      </c>
      <c r="D3165" s="2" t="s">
        <v>849</v>
      </c>
      <c r="E3165" s="4">
        <v>-7512.63</v>
      </c>
      <c r="F3165" s="1">
        <v>4</v>
      </c>
    </row>
    <row r="3166" spans="1:6" ht="15" thickBot="1" x14ac:dyDescent="0.3">
      <c r="A3166" s="2" t="s">
        <v>4</v>
      </c>
      <c r="B3166" s="2" t="s">
        <v>5</v>
      </c>
      <c r="C3166" s="2" t="s">
        <v>1196</v>
      </c>
      <c r="D3166" s="2" t="s">
        <v>853</v>
      </c>
      <c r="E3166" s="4">
        <v>-6747.06</v>
      </c>
      <c r="F3166" s="1">
        <v>4</v>
      </c>
    </row>
    <row r="3167" spans="1:6" ht="15" thickBot="1" x14ac:dyDescent="0.3">
      <c r="A3167" s="2" t="s">
        <v>4</v>
      </c>
      <c r="B3167" s="2" t="s">
        <v>5</v>
      </c>
      <c r="C3167" s="2" t="s">
        <v>1197</v>
      </c>
      <c r="D3167" s="2" t="s">
        <v>1198</v>
      </c>
      <c r="E3167" s="4">
        <v>-18714.990000000002</v>
      </c>
      <c r="F3167" s="1">
        <v>4</v>
      </c>
    </row>
    <row r="3168" spans="1:6" ht="15" thickBot="1" x14ac:dyDescent="0.3">
      <c r="A3168" s="2" t="s">
        <v>4</v>
      </c>
      <c r="B3168" s="2" t="s">
        <v>5</v>
      </c>
      <c r="C3168" s="2" t="s">
        <v>1199</v>
      </c>
      <c r="D3168" s="2" t="s">
        <v>857</v>
      </c>
      <c r="E3168" s="4">
        <v>-172494.43</v>
      </c>
      <c r="F3168" s="1">
        <v>4</v>
      </c>
    </row>
    <row r="3169" spans="1:6" ht="15" thickBot="1" x14ac:dyDescent="0.3">
      <c r="A3169" s="2" t="s">
        <v>4</v>
      </c>
      <c r="B3169" s="2" t="s">
        <v>5</v>
      </c>
      <c r="C3169" s="2" t="s">
        <v>1200</v>
      </c>
      <c r="D3169" s="2" t="s">
        <v>859</v>
      </c>
      <c r="E3169" s="4">
        <v>-3286.95</v>
      </c>
      <c r="F3169" s="1">
        <v>4</v>
      </c>
    </row>
    <row r="3170" spans="1:6" ht="15" thickBot="1" x14ac:dyDescent="0.3">
      <c r="A3170" s="2" t="s">
        <v>4</v>
      </c>
      <c r="B3170" s="2" t="s">
        <v>5</v>
      </c>
      <c r="C3170" s="2" t="s">
        <v>1201</v>
      </c>
      <c r="D3170" s="2" t="s">
        <v>861</v>
      </c>
      <c r="E3170" s="4">
        <v>-5936.55</v>
      </c>
      <c r="F3170" s="1">
        <v>4</v>
      </c>
    </row>
    <row r="3171" spans="1:6" ht="15" thickBot="1" x14ac:dyDescent="0.3">
      <c r="A3171" s="2" t="s">
        <v>4</v>
      </c>
      <c r="B3171" s="2" t="s">
        <v>5</v>
      </c>
      <c r="C3171" s="2" t="s">
        <v>1202</v>
      </c>
      <c r="D3171" s="2" t="s">
        <v>1203</v>
      </c>
      <c r="E3171" s="4">
        <v>-21316.12</v>
      </c>
      <c r="F3171" s="1">
        <v>4</v>
      </c>
    </row>
    <row r="3172" spans="1:6" ht="15" thickBot="1" x14ac:dyDescent="0.3">
      <c r="A3172" s="2" t="s">
        <v>4</v>
      </c>
      <c r="B3172" s="2" t="s">
        <v>5</v>
      </c>
      <c r="C3172" s="2" t="s">
        <v>1204</v>
      </c>
      <c r="D3172" s="2" t="s">
        <v>1205</v>
      </c>
      <c r="E3172" s="4">
        <v>-2498.06</v>
      </c>
      <c r="F3172" s="1">
        <v>4</v>
      </c>
    </row>
    <row r="3173" spans="1:6" ht="15" thickBot="1" x14ac:dyDescent="0.3">
      <c r="A3173" s="2" t="s">
        <v>4</v>
      </c>
      <c r="B3173" s="2" t="s">
        <v>5</v>
      </c>
      <c r="C3173" s="2" t="s">
        <v>1206</v>
      </c>
      <c r="D3173" s="2" t="s">
        <v>871</v>
      </c>
      <c r="E3173" s="4">
        <v>-18355.52</v>
      </c>
      <c r="F3173" s="1">
        <v>4</v>
      </c>
    </row>
    <row r="3174" spans="1:6" ht="15" thickBot="1" x14ac:dyDescent="0.3">
      <c r="A3174" s="2" t="s">
        <v>4</v>
      </c>
      <c r="B3174" s="2" t="s">
        <v>5</v>
      </c>
      <c r="C3174" s="2" t="s">
        <v>1207</v>
      </c>
      <c r="D3174" s="2" t="s">
        <v>873</v>
      </c>
      <c r="E3174" s="4">
        <v>-21296.880000000001</v>
      </c>
      <c r="F3174" s="1">
        <v>4</v>
      </c>
    </row>
    <row r="3175" spans="1:6" ht="15" thickBot="1" x14ac:dyDescent="0.3">
      <c r="A3175" s="2" t="s">
        <v>4</v>
      </c>
      <c r="B3175" s="2" t="s">
        <v>5</v>
      </c>
      <c r="C3175" s="2" t="s">
        <v>1208</v>
      </c>
      <c r="D3175" s="2" t="s">
        <v>875</v>
      </c>
      <c r="E3175" s="4">
        <v>-9739.99</v>
      </c>
      <c r="F3175" s="1">
        <v>4</v>
      </c>
    </row>
    <row r="3176" spans="1:6" ht="15" thickBot="1" x14ac:dyDescent="0.3">
      <c r="A3176" s="2" t="s">
        <v>4</v>
      </c>
      <c r="B3176" s="2" t="s">
        <v>5</v>
      </c>
      <c r="C3176" s="2" t="s">
        <v>1209</v>
      </c>
      <c r="D3176" s="2" t="s">
        <v>877</v>
      </c>
      <c r="E3176" s="4">
        <v>-5378.2</v>
      </c>
      <c r="F3176" s="1">
        <v>4</v>
      </c>
    </row>
    <row r="3177" spans="1:6" ht="15" thickBot="1" x14ac:dyDescent="0.3">
      <c r="A3177" s="2" t="s">
        <v>4</v>
      </c>
      <c r="B3177" s="2" t="s">
        <v>5</v>
      </c>
      <c r="C3177" s="2" t="s">
        <v>1210</v>
      </c>
      <c r="D3177" s="2" t="s">
        <v>1211</v>
      </c>
      <c r="E3177" s="4">
        <v>-3880.64</v>
      </c>
      <c r="F3177" s="1">
        <v>4</v>
      </c>
    </row>
    <row r="3178" spans="1:6" ht="15" thickBot="1" x14ac:dyDescent="0.3">
      <c r="A3178" s="2" t="s">
        <v>4</v>
      </c>
      <c r="B3178" s="2" t="s">
        <v>5</v>
      </c>
      <c r="C3178" s="2" t="s">
        <v>1212</v>
      </c>
      <c r="D3178" s="2" t="s">
        <v>881</v>
      </c>
      <c r="E3178" s="4">
        <v>-2447.67</v>
      </c>
      <c r="F3178" s="1">
        <v>4</v>
      </c>
    </row>
    <row r="3179" spans="1:6" ht="15" thickBot="1" x14ac:dyDescent="0.3">
      <c r="A3179" s="2" t="s">
        <v>4</v>
      </c>
      <c r="B3179" s="2" t="s">
        <v>5</v>
      </c>
      <c r="C3179" s="2" t="s">
        <v>1213</v>
      </c>
      <c r="D3179" s="2" t="s">
        <v>883</v>
      </c>
      <c r="E3179" s="4">
        <v>-43590.6</v>
      </c>
      <c r="F3179" s="1">
        <v>4</v>
      </c>
    </row>
    <row r="3180" spans="1:6" ht="15" thickBot="1" x14ac:dyDescent="0.3">
      <c r="A3180" s="2" t="s">
        <v>4</v>
      </c>
      <c r="B3180" s="2" t="s">
        <v>5</v>
      </c>
      <c r="C3180" s="2" t="s">
        <v>1214</v>
      </c>
      <c r="D3180" s="2" t="s">
        <v>885</v>
      </c>
      <c r="E3180" s="4">
        <v>-2283.15</v>
      </c>
      <c r="F3180" s="1">
        <v>4</v>
      </c>
    </row>
    <row r="3181" spans="1:6" ht="15" thickBot="1" x14ac:dyDescent="0.3">
      <c r="A3181" s="2" t="s">
        <v>4</v>
      </c>
      <c r="B3181" s="2" t="s">
        <v>5</v>
      </c>
      <c r="C3181" s="2" t="s">
        <v>1215</v>
      </c>
      <c r="D3181" s="2" t="s">
        <v>887</v>
      </c>
      <c r="E3181" s="4">
        <v>-1906.07</v>
      </c>
      <c r="F3181" s="1">
        <v>4</v>
      </c>
    </row>
    <row r="3182" spans="1:6" ht="15" thickBot="1" x14ac:dyDescent="0.3">
      <c r="A3182" s="2" t="s">
        <v>4</v>
      </c>
      <c r="B3182" s="2" t="s">
        <v>5</v>
      </c>
      <c r="C3182" s="2" t="s">
        <v>1216</v>
      </c>
      <c r="D3182" s="2" t="s">
        <v>889</v>
      </c>
      <c r="E3182" s="4">
        <v>-7615.24</v>
      </c>
      <c r="F3182" s="1">
        <v>4</v>
      </c>
    </row>
    <row r="3183" spans="1:6" ht="15" thickBot="1" x14ac:dyDescent="0.3">
      <c r="A3183" s="2" t="s">
        <v>4</v>
      </c>
      <c r="B3183" s="2" t="s">
        <v>5</v>
      </c>
      <c r="C3183" s="2" t="s">
        <v>1217</v>
      </c>
      <c r="D3183" s="2" t="s">
        <v>893</v>
      </c>
      <c r="E3183" s="4">
        <v>-9661.89</v>
      </c>
      <c r="F3183" s="1">
        <v>4</v>
      </c>
    </row>
    <row r="3184" spans="1:6" ht="15" thickBot="1" x14ac:dyDescent="0.3">
      <c r="A3184" s="2" t="s">
        <v>4</v>
      </c>
      <c r="B3184" s="2" t="s">
        <v>5</v>
      </c>
      <c r="C3184" s="2" t="s">
        <v>1218</v>
      </c>
      <c r="D3184" s="2" t="s">
        <v>895</v>
      </c>
      <c r="E3184" s="4">
        <v>-38584.800000000003</v>
      </c>
      <c r="F3184" s="1">
        <v>4</v>
      </c>
    </row>
    <row r="3185" spans="1:6" ht="15" thickBot="1" x14ac:dyDescent="0.3">
      <c r="A3185" s="2" t="s">
        <v>4</v>
      </c>
      <c r="B3185" s="2" t="s">
        <v>5</v>
      </c>
      <c r="C3185" s="2" t="s">
        <v>1219</v>
      </c>
      <c r="D3185" s="2" t="s">
        <v>897</v>
      </c>
      <c r="E3185" s="4">
        <v>-1650.7</v>
      </c>
      <c r="F3185" s="1">
        <v>4</v>
      </c>
    </row>
    <row r="3186" spans="1:6" ht="15" thickBot="1" x14ac:dyDescent="0.3">
      <c r="A3186" s="2" t="s">
        <v>4</v>
      </c>
      <c r="B3186" s="2" t="s">
        <v>5</v>
      </c>
      <c r="C3186" s="2" t="s">
        <v>1220</v>
      </c>
      <c r="D3186" s="2" t="s">
        <v>899</v>
      </c>
      <c r="E3186" s="4">
        <v>-4613.83</v>
      </c>
      <c r="F3186" s="1">
        <v>4</v>
      </c>
    </row>
    <row r="3187" spans="1:6" ht="15" thickBot="1" x14ac:dyDescent="0.3">
      <c r="A3187" s="2" t="s">
        <v>4</v>
      </c>
      <c r="B3187" s="2" t="s">
        <v>5</v>
      </c>
      <c r="C3187" s="2" t="s">
        <v>1221</v>
      </c>
      <c r="D3187" s="2" t="s">
        <v>907</v>
      </c>
      <c r="E3187" s="4">
        <v>-505.82</v>
      </c>
      <c r="F3187" s="1">
        <v>4</v>
      </c>
    </row>
    <row r="3188" spans="1:6" ht="15" thickBot="1" x14ac:dyDescent="0.3">
      <c r="A3188" s="2" t="s">
        <v>4</v>
      </c>
      <c r="B3188" s="2" t="s">
        <v>5</v>
      </c>
      <c r="C3188" s="2" t="s">
        <v>1222</v>
      </c>
      <c r="D3188" s="2" t="s">
        <v>909</v>
      </c>
      <c r="E3188" s="4">
        <v>-3176.64</v>
      </c>
      <c r="F3188" s="1">
        <v>4</v>
      </c>
    </row>
    <row r="3189" spans="1:6" ht="15" thickBot="1" x14ac:dyDescent="0.3">
      <c r="A3189" s="2" t="s">
        <v>4</v>
      </c>
      <c r="B3189" s="2" t="s">
        <v>5</v>
      </c>
      <c r="C3189" s="2" t="s">
        <v>1223</v>
      </c>
      <c r="D3189" s="2" t="s">
        <v>911</v>
      </c>
      <c r="E3189" s="4">
        <v>-342.52</v>
      </c>
      <c r="F3189" s="1">
        <v>4</v>
      </c>
    </row>
    <row r="3190" spans="1:6" ht="15" thickBot="1" x14ac:dyDescent="0.3">
      <c r="A3190" s="2" t="s">
        <v>4</v>
      </c>
      <c r="B3190" s="2" t="s">
        <v>5</v>
      </c>
      <c r="C3190" s="2" t="s">
        <v>1224</v>
      </c>
      <c r="D3190" s="2" t="s">
        <v>913</v>
      </c>
      <c r="E3190" s="4">
        <v>281</v>
      </c>
      <c r="F3190" s="1">
        <v>4</v>
      </c>
    </row>
    <row r="3191" spans="1:6" ht="15" thickBot="1" x14ac:dyDescent="0.3">
      <c r="A3191" s="2" t="s">
        <v>4</v>
      </c>
      <c r="B3191" s="2" t="s">
        <v>5</v>
      </c>
      <c r="C3191" s="2" t="s">
        <v>1225</v>
      </c>
      <c r="D3191" s="2" t="s">
        <v>919</v>
      </c>
      <c r="E3191" s="4">
        <v>-3693.07</v>
      </c>
      <c r="F3191" s="1">
        <v>4</v>
      </c>
    </row>
    <row r="3192" spans="1:6" ht="15" thickBot="1" x14ac:dyDescent="0.3">
      <c r="A3192" s="2" t="s">
        <v>4</v>
      </c>
      <c r="B3192" s="2" t="s">
        <v>5</v>
      </c>
      <c r="C3192" s="2" t="s">
        <v>1226</v>
      </c>
      <c r="D3192" s="2" t="s">
        <v>921</v>
      </c>
      <c r="E3192" s="4">
        <v>-26606.13</v>
      </c>
      <c r="F3192" s="1">
        <v>4</v>
      </c>
    </row>
    <row r="3193" spans="1:6" ht="15" thickBot="1" x14ac:dyDescent="0.3">
      <c r="A3193" s="2" t="s">
        <v>4</v>
      </c>
      <c r="B3193" s="2" t="s">
        <v>5</v>
      </c>
      <c r="C3193" s="2" t="s">
        <v>1227</v>
      </c>
      <c r="D3193" s="2" t="s">
        <v>923</v>
      </c>
      <c r="E3193" s="4">
        <v>-9404.1299999999992</v>
      </c>
      <c r="F3193" s="1">
        <v>4</v>
      </c>
    </row>
    <row r="3194" spans="1:6" ht="15" thickBot="1" x14ac:dyDescent="0.3">
      <c r="A3194" s="2" t="s">
        <v>4</v>
      </c>
      <c r="B3194" s="2" t="s">
        <v>5</v>
      </c>
      <c r="C3194" s="2" t="s">
        <v>1228</v>
      </c>
      <c r="D3194" s="2" t="s">
        <v>925</v>
      </c>
      <c r="E3194" s="4">
        <v>-2617.83</v>
      </c>
      <c r="F3194" s="1">
        <v>4</v>
      </c>
    </row>
    <row r="3195" spans="1:6" ht="15" thickBot="1" x14ac:dyDescent="0.3">
      <c r="A3195" s="2" t="s">
        <v>4</v>
      </c>
      <c r="B3195" s="2" t="s">
        <v>5</v>
      </c>
      <c r="C3195" s="2" t="s">
        <v>1229</v>
      </c>
      <c r="D3195" s="2" t="s">
        <v>927</v>
      </c>
      <c r="E3195" s="4">
        <v>-23034.38</v>
      </c>
      <c r="F3195" s="1">
        <v>4</v>
      </c>
    </row>
    <row r="3196" spans="1:6" ht="15" thickBot="1" x14ac:dyDescent="0.3">
      <c r="A3196" s="2" t="s">
        <v>4</v>
      </c>
      <c r="B3196" s="2" t="s">
        <v>5</v>
      </c>
      <c r="C3196" s="2" t="s">
        <v>1230</v>
      </c>
      <c r="D3196" s="2" t="s">
        <v>929</v>
      </c>
      <c r="E3196" s="4">
        <v>-4922.21</v>
      </c>
      <c r="F3196" s="1">
        <v>4</v>
      </c>
    </row>
    <row r="3197" spans="1:6" ht="15" thickBot="1" x14ac:dyDescent="0.3">
      <c r="A3197" s="2" t="s">
        <v>4</v>
      </c>
      <c r="B3197" s="2" t="s">
        <v>5</v>
      </c>
      <c r="C3197" s="2" t="s">
        <v>1231</v>
      </c>
      <c r="D3197" s="2" t="s">
        <v>931</v>
      </c>
      <c r="E3197" s="4">
        <v>-33802.239999999998</v>
      </c>
      <c r="F3197" s="1">
        <v>4</v>
      </c>
    </row>
    <row r="3198" spans="1:6" ht="15" thickBot="1" x14ac:dyDescent="0.3">
      <c r="A3198" s="2" t="s">
        <v>4</v>
      </c>
      <c r="B3198" s="2" t="s">
        <v>5</v>
      </c>
      <c r="C3198" s="2" t="s">
        <v>1232</v>
      </c>
      <c r="D3198" s="2" t="s">
        <v>933</v>
      </c>
      <c r="E3198" s="4">
        <v>-992.02</v>
      </c>
      <c r="F3198" s="1">
        <v>4</v>
      </c>
    </row>
    <row r="3199" spans="1:6" ht="15" thickBot="1" x14ac:dyDescent="0.3">
      <c r="A3199" s="2" t="s">
        <v>4</v>
      </c>
      <c r="B3199" s="2" t="s">
        <v>5</v>
      </c>
      <c r="C3199" s="2" t="s">
        <v>1233</v>
      </c>
      <c r="D3199" s="2" t="s">
        <v>935</v>
      </c>
      <c r="E3199" s="4">
        <v>-31640.23</v>
      </c>
      <c r="F3199" s="1">
        <v>4</v>
      </c>
    </row>
    <row r="3200" spans="1:6" ht="15" thickBot="1" x14ac:dyDescent="0.3">
      <c r="A3200" s="2" t="s">
        <v>4</v>
      </c>
      <c r="B3200" s="2" t="s">
        <v>5</v>
      </c>
      <c r="C3200" s="2" t="s">
        <v>1234</v>
      </c>
      <c r="D3200" s="2" t="s">
        <v>937</v>
      </c>
      <c r="E3200" s="4">
        <v>-39984.050000000003</v>
      </c>
      <c r="F3200" s="1">
        <v>4</v>
      </c>
    </row>
    <row r="3201" spans="1:6" ht="15" thickBot="1" x14ac:dyDescent="0.3">
      <c r="A3201" s="2" t="s">
        <v>4</v>
      </c>
      <c r="B3201" s="2" t="s">
        <v>5</v>
      </c>
      <c r="C3201" s="2" t="s">
        <v>1235</v>
      </c>
      <c r="D3201" s="2" t="s">
        <v>939</v>
      </c>
      <c r="E3201" s="4">
        <v>-12646.41</v>
      </c>
      <c r="F3201" s="1">
        <v>4</v>
      </c>
    </row>
    <row r="3202" spans="1:6" ht="15" thickBot="1" x14ac:dyDescent="0.3">
      <c r="A3202" s="2" t="s">
        <v>4</v>
      </c>
      <c r="B3202" s="2" t="s">
        <v>5</v>
      </c>
      <c r="C3202" s="2" t="s">
        <v>1236</v>
      </c>
      <c r="D3202" s="2" t="s">
        <v>941</v>
      </c>
      <c r="E3202" s="4">
        <v>-74526.8</v>
      </c>
      <c r="F3202" s="1">
        <v>4</v>
      </c>
    </row>
    <row r="3203" spans="1:6" ht="15" thickBot="1" x14ac:dyDescent="0.3">
      <c r="A3203" s="2" t="s">
        <v>4</v>
      </c>
      <c r="B3203" s="2" t="s">
        <v>5</v>
      </c>
      <c r="C3203" s="2" t="s">
        <v>1237</v>
      </c>
      <c r="D3203" s="2" t="s">
        <v>943</v>
      </c>
      <c r="E3203" s="4">
        <v>-7477.9</v>
      </c>
      <c r="F3203" s="1">
        <v>4</v>
      </c>
    </row>
    <row r="3204" spans="1:6" ht="15" thickBot="1" x14ac:dyDescent="0.3">
      <c r="A3204" s="2" t="s">
        <v>4</v>
      </c>
      <c r="B3204" s="2" t="s">
        <v>5</v>
      </c>
      <c r="C3204" s="2" t="s">
        <v>1238</v>
      </c>
      <c r="D3204" s="2" t="s">
        <v>945</v>
      </c>
      <c r="E3204" s="4">
        <v>-7009.61</v>
      </c>
      <c r="F3204" s="1">
        <v>4</v>
      </c>
    </row>
    <row r="3205" spans="1:6" ht="15" thickBot="1" x14ac:dyDescent="0.3">
      <c r="A3205" s="2" t="s">
        <v>4</v>
      </c>
      <c r="B3205" s="2" t="s">
        <v>5</v>
      </c>
      <c r="C3205" s="2" t="s">
        <v>1239</v>
      </c>
      <c r="D3205" s="2" t="s">
        <v>947</v>
      </c>
      <c r="E3205" s="4">
        <v>-3171.92</v>
      </c>
      <c r="F3205" s="1">
        <v>4</v>
      </c>
    </row>
    <row r="3206" spans="1:6" ht="15" thickBot="1" x14ac:dyDescent="0.3">
      <c r="A3206" s="2" t="s">
        <v>4</v>
      </c>
      <c r="B3206" s="2" t="s">
        <v>5</v>
      </c>
      <c r="C3206" s="2" t="s">
        <v>1240</v>
      </c>
      <c r="D3206" s="2" t="s">
        <v>949</v>
      </c>
      <c r="E3206" s="4">
        <v>-16967.849999999999</v>
      </c>
      <c r="F3206" s="1">
        <v>4</v>
      </c>
    </row>
    <row r="3207" spans="1:6" ht="15" thickBot="1" x14ac:dyDescent="0.3">
      <c r="A3207" s="2" t="s">
        <v>4</v>
      </c>
      <c r="B3207" s="2" t="s">
        <v>5</v>
      </c>
      <c r="C3207" s="2" t="s">
        <v>1241</v>
      </c>
      <c r="D3207" s="2" t="s">
        <v>951</v>
      </c>
      <c r="E3207" s="4">
        <v>-56.77</v>
      </c>
      <c r="F3207" s="1">
        <v>4</v>
      </c>
    </row>
    <row r="3208" spans="1:6" ht="15" thickBot="1" x14ac:dyDescent="0.3">
      <c r="A3208" s="2" t="s">
        <v>4</v>
      </c>
      <c r="B3208" s="2" t="s">
        <v>5</v>
      </c>
      <c r="C3208" s="2" t="s">
        <v>1242</v>
      </c>
      <c r="D3208" s="2" t="s">
        <v>953</v>
      </c>
      <c r="E3208" s="4">
        <v>-1863.34</v>
      </c>
      <c r="F3208" s="1">
        <v>4</v>
      </c>
    </row>
    <row r="3209" spans="1:6" ht="15" thickBot="1" x14ac:dyDescent="0.3">
      <c r="A3209" s="2" t="s">
        <v>4</v>
      </c>
      <c r="B3209" s="2" t="s">
        <v>5</v>
      </c>
      <c r="C3209" s="2" t="s">
        <v>1243</v>
      </c>
      <c r="D3209" s="2" t="s">
        <v>955</v>
      </c>
      <c r="E3209" s="4">
        <v>-950.6</v>
      </c>
      <c r="F3209" s="1">
        <v>4</v>
      </c>
    </row>
    <row r="3210" spans="1:6" ht="15" thickBot="1" x14ac:dyDescent="0.3">
      <c r="A3210" s="2" t="s">
        <v>4</v>
      </c>
      <c r="B3210" s="2" t="s">
        <v>5</v>
      </c>
      <c r="C3210" s="2" t="s">
        <v>1244</v>
      </c>
      <c r="D3210" s="2" t="s">
        <v>957</v>
      </c>
      <c r="E3210" s="4">
        <v>-6049.81</v>
      </c>
      <c r="F3210" s="1">
        <v>4</v>
      </c>
    </row>
    <row r="3211" spans="1:6" ht="15" thickBot="1" x14ac:dyDescent="0.3">
      <c r="A3211" s="2" t="s">
        <v>4</v>
      </c>
      <c r="B3211" s="2" t="s">
        <v>5</v>
      </c>
      <c r="C3211" s="2" t="s">
        <v>1245</v>
      </c>
      <c r="D3211" s="2" t="s">
        <v>959</v>
      </c>
      <c r="E3211" s="4">
        <v>-13110.38</v>
      </c>
      <c r="F3211" s="1">
        <v>4</v>
      </c>
    </row>
    <row r="3212" spans="1:6" ht="15" thickBot="1" x14ac:dyDescent="0.3">
      <c r="A3212" s="2" t="s">
        <v>4</v>
      </c>
      <c r="B3212" s="2" t="s">
        <v>5</v>
      </c>
      <c r="C3212" s="2" t="s">
        <v>1246</v>
      </c>
      <c r="D3212" s="2" t="s">
        <v>961</v>
      </c>
      <c r="E3212" s="4">
        <v>-2768.2</v>
      </c>
      <c r="F3212" s="1">
        <v>4</v>
      </c>
    </row>
    <row r="3213" spans="1:6" ht="15" thickBot="1" x14ac:dyDescent="0.3">
      <c r="A3213" s="2" t="s">
        <v>4</v>
      </c>
      <c r="B3213" s="2" t="s">
        <v>5</v>
      </c>
      <c r="C3213" s="2" t="s">
        <v>1247</v>
      </c>
      <c r="D3213" s="2" t="s">
        <v>963</v>
      </c>
      <c r="E3213" s="4">
        <v>-83903.23</v>
      </c>
      <c r="F3213" s="1">
        <v>4</v>
      </c>
    </row>
    <row r="3214" spans="1:6" ht="15" thickBot="1" x14ac:dyDescent="0.3">
      <c r="A3214" s="2" t="s">
        <v>4</v>
      </c>
      <c r="B3214" s="2" t="s">
        <v>5</v>
      </c>
      <c r="C3214" s="2" t="s">
        <v>1248</v>
      </c>
      <c r="D3214" s="2" t="s">
        <v>969</v>
      </c>
      <c r="E3214" s="4">
        <v>-5800.18</v>
      </c>
      <c r="F3214" s="1">
        <v>4</v>
      </c>
    </row>
    <row r="3215" spans="1:6" ht="15" thickBot="1" x14ac:dyDescent="0.3">
      <c r="A3215" s="2" t="s">
        <v>4</v>
      </c>
      <c r="B3215" s="2" t="s">
        <v>5</v>
      </c>
      <c r="C3215" s="2" t="s">
        <v>1249</v>
      </c>
      <c r="D3215" s="2" t="s">
        <v>971</v>
      </c>
      <c r="E3215" s="4">
        <v>-18942.990000000002</v>
      </c>
      <c r="F3215" s="1">
        <v>4</v>
      </c>
    </row>
    <row r="3216" spans="1:6" ht="15" thickBot="1" x14ac:dyDescent="0.3">
      <c r="A3216" s="2" t="s">
        <v>4</v>
      </c>
      <c r="B3216" s="2" t="s">
        <v>5</v>
      </c>
      <c r="C3216" s="2" t="s">
        <v>1250</v>
      </c>
      <c r="D3216" s="2" t="s">
        <v>973</v>
      </c>
      <c r="E3216" s="4">
        <v>-8446.8700000000008</v>
      </c>
      <c r="F3216" s="1">
        <v>4</v>
      </c>
    </row>
    <row r="3217" spans="1:6" ht="15" thickBot="1" x14ac:dyDescent="0.3">
      <c r="A3217" s="2" t="s">
        <v>4</v>
      </c>
      <c r="B3217" s="2" t="s">
        <v>5</v>
      </c>
      <c r="C3217" s="2" t="s">
        <v>1251</v>
      </c>
      <c r="D3217" s="2" t="s">
        <v>975</v>
      </c>
      <c r="E3217" s="4">
        <v>-2605.29</v>
      </c>
      <c r="F3217" s="1">
        <v>4</v>
      </c>
    </row>
    <row r="3218" spans="1:6" ht="15" thickBot="1" x14ac:dyDescent="0.3">
      <c r="A3218" s="2" t="s">
        <v>4</v>
      </c>
      <c r="B3218" s="2" t="s">
        <v>5</v>
      </c>
      <c r="C3218" s="2" t="s">
        <v>1252</v>
      </c>
      <c r="D3218" s="2" t="s">
        <v>977</v>
      </c>
      <c r="E3218" s="4">
        <v>-4680.6099999999997</v>
      </c>
      <c r="F3218" s="1">
        <v>4</v>
      </c>
    </row>
    <row r="3219" spans="1:6" ht="15" thickBot="1" x14ac:dyDescent="0.3">
      <c r="A3219" s="2" t="s">
        <v>4</v>
      </c>
      <c r="B3219" s="2" t="s">
        <v>5</v>
      </c>
      <c r="C3219" s="2" t="s">
        <v>1253</v>
      </c>
      <c r="D3219" s="2" t="s">
        <v>1254</v>
      </c>
      <c r="E3219" s="4">
        <v>-215158.26</v>
      </c>
      <c r="F3219" s="1">
        <v>4</v>
      </c>
    </row>
    <row r="3220" spans="1:6" ht="15" thickBot="1" x14ac:dyDescent="0.3">
      <c r="A3220" s="2" t="s">
        <v>4</v>
      </c>
      <c r="B3220" s="2" t="s">
        <v>5</v>
      </c>
      <c r="C3220" s="2" t="s">
        <v>1255</v>
      </c>
      <c r="D3220" s="2" t="s">
        <v>1256</v>
      </c>
      <c r="E3220" s="4">
        <v>-19623.52</v>
      </c>
      <c r="F3220" s="1">
        <v>4</v>
      </c>
    </row>
    <row r="3221" spans="1:6" ht="15" thickBot="1" x14ac:dyDescent="0.3">
      <c r="A3221" s="2" t="s">
        <v>4</v>
      </c>
      <c r="B3221" s="2" t="s">
        <v>5</v>
      </c>
      <c r="C3221" s="2" t="s">
        <v>1257</v>
      </c>
      <c r="D3221" s="2" t="s">
        <v>1258</v>
      </c>
      <c r="E3221" s="4">
        <v>-23514.2</v>
      </c>
      <c r="F3221" s="1">
        <v>4</v>
      </c>
    </row>
    <row r="3222" spans="1:6" ht="15" thickBot="1" x14ac:dyDescent="0.3">
      <c r="A3222" s="2" t="s">
        <v>4</v>
      </c>
      <c r="B3222" s="2" t="s">
        <v>5</v>
      </c>
      <c r="C3222" s="2" t="s">
        <v>1259</v>
      </c>
      <c r="D3222" s="2" t="s">
        <v>1260</v>
      </c>
      <c r="E3222" s="4">
        <v>-1663.01</v>
      </c>
      <c r="F3222" s="1">
        <v>4</v>
      </c>
    </row>
    <row r="3223" spans="1:6" ht="15" thickBot="1" x14ac:dyDescent="0.3">
      <c r="A3223" s="2" t="s">
        <v>4</v>
      </c>
      <c r="B3223" s="2" t="s">
        <v>5</v>
      </c>
      <c r="C3223" s="2" t="s">
        <v>1261</v>
      </c>
      <c r="D3223" s="2" t="s">
        <v>1262</v>
      </c>
      <c r="E3223" s="4">
        <v>-25496.07</v>
      </c>
      <c r="F3223" s="1">
        <v>4</v>
      </c>
    </row>
    <row r="3224" spans="1:6" ht="15" thickBot="1" x14ac:dyDescent="0.3">
      <c r="A3224" s="2" t="s">
        <v>4</v>
      </c>
      <c r="B3224" s="2" t="s">
        <v>5</v>
      </c>
      <c r="C3224" s="2" t="s">
        <v>1263</v>
      </c>
      <c r="D3224" s="2" t="s">
        <v>1264</v>
      </c>
      <c r="E3224" s="4">
        <v>-131755.26999999999</v>
      </c>
      <c r="F3224" s="1">
        <v>4</v>
      </c>
    </row>
    <row r="3225" spans="1:6" ht="15" thickBot="1" x14ac:dyDescent="0.3">
      <c r="A3225" s="2" t="s">
        <v>4</v>
      </c>
      <c r="B3225" s="2" t="s">
        <v>5</v>
      </c>
      <c r="C3225" s="2" t="s">
        <v>1265</v>
      </c>
      <c r="D3225" s="2" t="s">
        <v>1266</v>
      </c>
      <c r="E3225" s="4">
        <v>-21142.41</v>
      </c>
      <c r="F3225" s="1">
        <v>4</v>
      </c>
    </row>
    <row r="3226" spans="1:6" ht="15" thickBot="1" x14ac:dyDescent="0.3">
      <c r="A3226" s="2" t="s">
        <v>4</v>
      </c>
      <c r="B3226" s="2" t="s">
        <v>5</v>
      </c>
      <c r="C3226" s="2" t="s">
        <v>1267</v>
      </c>
      <c r="D3226" s="2" t="s">
        <v>1268</v>
      </c>
      <c r="E3226" s="4">
        <v>-6167.55</v>
      </c>
      <c r="F3226" s="1">
        <v>4</v>
      </c>
    </row>
    <row r="3227" spans="1:6" ht="15" thickBot="1" x14ac:dyDescent="0.3">
      <c r="A3227" s="2" t="s">
        <v>4</v>
      </c>
      <c r="B3227" s="2" t="s">
        <v>5</v>
      </c>
      <c r="C3227" s="2" t="s">
        <v>1269</v>
      </c>
      <c r="D3227" s="2" t="s">
        <v>1270</v>
      </c>
      <c r="E3227" s="4">
        <v>-6054.42</v>
      </c>
      <c r="F3227" s="1">
        <v>4</v>
      </c>
    </row>
    <row r="3228" spans="1:6" ht="15" thickBot="1" x14ac:dyDescent="0.3">
      <c r="A3228" s="2" t="s">
        <v>4</v>
      </c>
      <c r="B3228" s="2" t="s">
        <v>5</v>
      </c>
      <c r="C3228" s="2" t="s">
        <v>1271</v>
      </c>
      <c r="D3228" s="2" t="s">
        <v>1272</v>
      </c>
      <c r="E3228" s="4">
        <v>10750</v>
      </c>
      <c r="F3228" s="1">
        <v>4</v>
      </c>
    </row>
    <row r="3229" spans="1:6" ht="15" thickBot="1" x14ac:dyDescent="0.3">
      <c r="A3229" s="2" t="s">
        <v>4</v>
      </c>
      <c r="B3229" s="2" t="s">
        <v>5</v>
      </c>
      <c r="C3229" s="2" t="s">
        <v>1273</v>
      </c>
      <c r="D3229" s="2" t="s">
        <v>1274</v>
      </c>
      <c r="E3229" s="4">
        <v>26161</v>
      </c>
      <c r="F3229" s="1">
        <v>4</v>
      </c>
    </row>
    <row r="3230" spans="1:6" ht="15" thickBot="1" x14ac:dyDescent="0.3">
      <c r="A3230" s="2" t="s">
        <v>4</v>
      </c>
      <c r="B3230" s="2" t="s">
        <v>5</v>
      </c>
      <c r="C3230" s="2" t="s">
        <v>1275</v>
      </c>
      <c r="D3230" s="2" t="s">
        <v>1276</v>
      </c>
      <c r="E3230" s="4">
        <v>26064</v>
      </c>
      <c r="F3230" s="1">
        <v>4</v>
      </c>
    </row>
    <row r="3231" spans="1:6" ht="15" thickBot="1" x14ac:dyDescent="0.3">
      <c r="A3231" s="2" t="s">
        <v>4</v>
      </c>
      <c r="B3231" s="2" t="s">
        <v>5</v>
      </c>
      <c r="C3231" s="2" t="s">
        <v>1277</v>
      </c>
      <c r="D3231" s="2" t="s">
        <v>1278</v>
      </c>
      <c r="E3231" s="4">
        <v>29876</v>
      </c>
      <c r="F3231" s="1">
        <v>4</v>
      </c>
    </row>
    <row r="3232" spans="1:6" ht="15" thickBot="1" x14ac:dyDescent="0.3">
      <c r="A3232" s="2" t="s">
        <v>4</v>
      </c>
      <c r="B3232" s="2" t="s">
        <v>5</v>
      </c>
      <c r="C3232" s="2" t="s">
        <v>1279</v>
      </c>
      <c r="D3232" s="2" t="s">
        <v>1278</v>
      </c>
      <c r="E3232" s="4">
        <v>19929</v>
      </c>
      <c r="F3232" s="1">
        <v>4</v>
      </c>
    </row>
    <row r="3233" spans="1:6" ht="15" thickBot="1" x14ac:dyDescent="0.3">
      <c r="A3233" s="2" t="s">
        <v>4</v>
      </c>
      <c r="B3233" s="2" t="s">
        <v>5</v>
      </c>
      <c r="C3233" s="2" t="s">
        <v>1280</v>
      </c>
      <c r="D3233" s="2" t="s">
        <v>1281</v>
      </c>
      <c r="E3233" s="4">
        <v>51018</v>
      </c>
      <c r="F3233" s="1">
        <v>4</v>
      </c>
    </row>
    <row r="3234" spans="1:6" ht="15" thickBot="1" x14ac:dyDescent="0.3">
      <c r="A3234" s="2" t="s">
        <v>4</v>
      </c>
      <c r="B3234" s="2" t="s">
        <v>5</v>
      </c>
      <c r="C3234" s="2" t="s">
        <v>1282</v>
      </c>
      <c r="D3234" s="2" t="s">
        <v>1283</v>
      </c>
      <c r="E3234" s="4">
        <v>25900</v>
      </c>
      <c r="F3234" s="1">
        <v>4</v>
      </c>
    </row>
    <row r="3235" spans="1:6" ht="15" thickBot="1" x14ac:dyDescent="0.3">
      <c r="A3235" s="2" t="s">
        <v>4</v>
      </c>
      <c r="B3235" s="2" t="s">
        <v>5</v>
      </c>
      <c r="C3235" s="2" t="s">
        <v>1284</v>
      </c>
      <c r="D3235" s="2" t="s">
        <v>1285</v>
      </c>
      <c r="E3235" s="4">
        <v>24880</v>
      </c>
      <c r="F3235" s="1">
        <v>4</v>
      </c>
    </row>
    <row r="3236" spans="1:6" ht="15" thickBot="1" x14ac:dyDescent="0.3">
      <c r="A3236" s="2" t="s">
        <v>4</v>
      </c>
      <c r="B3236" s="2" t="s">
        <v>5</v>
      </c>
      <c r="C3236" s="2" t="s">
        <v>1286</v>
      </c>
      <c r="D3236" s="2" t="s">
        <v>1287</v>
      </c>
      <c r="E3236" s="4">
        <v>135581</v>
      </c>
      <c r="F3236" s="1">
        <v>4</v>
      </c>
    </row>
    <row r="3237" spans="1:6" ht="15" thickBot="1" x14ac:dyDescent="0.3">
      <c r="A3237" s="2" t="s">
        <v>4</v>
      </c>
      <c r="B3237" s="2" t="s">
        <v>5</v>
      </c>
      <c r="C3237" s="2" t="s">
        <v>1288</v>
      </c>
      <c r="D3237" s="2" t="s">
        <v>1289</v>
      </c>
      <c r="E3237" s="4">
        <v>128786</v>
      </c>
      <c r="F3237" s="1">
        <v>4</v>
      </c>
    </row>
    <row r="3238" spans="1:6" ht="15" thickBot="1" x14ac:dyDescent="0.3">
      <c r="A3238" s="2" t="s">
        <v>4</v>
      </c>
      <c r="B3238" s="2" t="s">
        <v>5</v>
      </c>
      <c r="C3238" s="2" t="s">
        <v>1290</v>
      </c>
      <c r="D3238" s="2" t="s">
        <v>1291</v>
      </c>
      <c r="E3238" s="4">
        <v>29136</v>
      </c>
      <c r="F3238" s="1">
        <v>4</v>
      </c>
    </row>
    <row r="3239" spans="1:6" ht="15" thickBot="1" x14ac:dyDescent="0.3">
      <c r="A3239" s="2" t="s">
        <v>4</v>
      </c>
      <c r="B3239" s="2" t="s">
        <v>5</v>
      </c>
      <c r="C3239" s="2" t="s">
        <v>1292</v>
      </c>
      <c r="D3239" s="2" t="s">
        <v>1293</v>
      </c>
      <c r="E3239" s="4">
        <v>42748</v>
      </c>
      <c r="F3239" s="1">
        <v>4</v>
      </c>
    </row>
    <row r="3240" spans="1:6" ht="15" thickBot="1" x14ac:dyDescent="0.3">
      <c r="A3240" s="2" t="s">
        <v>4</v>
      </c>
      <c r="B3240" s="2" t="s">
        <v>5</v>
      </c>
      <c r="C3240" s="2" t="s">
        <v>1294</v>
      </c>
      <c r="D3240" s="2" t="s">
        <v>1295</v>
      </c>
      <c r="E3240" s="4">
        <v>365801.5</v>
      </c>
      <c r="F3240" s="1">
        <v>4</v>
      </c>
    </row>
    <row r="3241" spans="1:6" ht="15" thickBot="1" x14ac:dyDescent="0.3">
      <c r="A3241" s="2" t="s">
        <v>4</v>
      </c>
      <c r="B3241" s="2" t="s">
        <v>5</v>
      </c>
      <c r="C3241" s="2" t="s">
        <v>1296</v>
      </c>
      <c r="D3241" s="2" t="s">
        <v>1297</v>
      </c>
      <c r="E3241" s="4">
        <v>83067.740000000005</v>
      </c>
      <c r="F3241" s="1">
        <v>4</v>
      </c>
    </row>
    <row r="3242" spans="1:6" ht="15" thickBot="1" x14ac:dyDescent="0.3">
      <c r="A3242" s="2" t="s">
        <v>4</v>
      </c>
      <c r="B3242" s="2" t="s">
        <v>5</v>
      </c>
      <c r="C3242" s="2" t="s">
        <v>1298</v>
      </c>
      <c r="D3242" s="2" t="s">
        <v>1299</v>
      </c>
      <c r="E3242" s="4">
        <v>499358.71</v>
      </c>
      <c r="F3242" s="1">
        <v>4</v>
      </c>
    </row>
    <row r="3243" spans="1:6" ht="15" thickBot="1" x14ac:dyDescent="0.3">
      <c r="A3243" s="2" t="s">
        <v>4</v>
      </c>
      <c r="B3243" s="2" t="s">
        <v>5</v>
      </c>
      <c r="C3243" s="2" t="s">
        <v>1300</v>
      </c>
      <c r="D3243" s="2" t="s">
        <v>1301</v>
      </c>
      <c r="E3243" s="4">
        <v>166624.59</v>
      </c>
      <c r="F3243" s="1">
        <v>4</v>
      </c>
    </row>
    <row r="3244" spans="1:6" ht="15" thickBot="1" x14ac:dyDescent="0.3">
      <c r="A3244" s="2" t="s">
        <v>4</v>
      </c>
      <c r="B3244" s="2" t="s">
        <v>5</v>
      </c>
      <c r="C3244" s="2" t="s">
        <v>1302</v>
      </c>
      <c r="D3244" s="2" t="s">
        <v>1303</v>
      </c>
      <c r="E3244" s="4">
        <v>232920.73</v>
      </c>
      <c r="F3244" s="1">
        <v>4</v>
      </c>
    </row>
    <row r="3245" spans="1:6" ht="15" thickBot="1" x14ac:dyDescent="0.3">
      <c r="A3245" s="2" t="s">
        <v>4</v>
      </c>
      <c r="B3245" s="2" t="s">
        <v>5</v>
      </c>
      <c r="C3245" s="2" t="s">
        <v>1304</v>
      </c>
      <c r="D3245" s="2" t="s">
        <v>1305</v>
      </c>
      <c r="E3245" s="4">
        <v>788255.3</v>
      </c>
      <c r="F3245" s="1">
        <v>4</v>
      </c>
    </row>
    <row r="3246" spans="1:6" ht="15" thickBot="1" x14ac:dyDescent="0.3">
      <c r="A3246" s="2" t="s">
        <v>4</v>
      </c>
      <c r="B3246" s="2" t="s">
        <v>5</v>
      </c>
      <c r="C3246" s="2" t="s">
        <v>1306</v>
      </c>
      <c r="D3246" s="2" t="s">
        <v>1307</v>
      </c>
      <c r="E3246" s="4">
        <v>275106.69</v>
      </c>
      <c r="F3246" s="1">
        <v>4</v>
      </c>
    </row>
    <row r="3247" spans="1:6" ht="15" thickBot="1" x14ac:dyDescent="0.3">
      <c r="A3247" s="2" t="s">
        <v>4</v>
      </c>
      <c r="B3247" s="2" t="s">
        <v>5</v>
      </c>
      <c r="C3247" s="2" t="s">
        <v>1308</v>
      </c>
      <c r="D3247" s="2" t="s">
        <v>1309</v>
      </c>
      <c r="E3247" s="4">
        <v>987213.05</v>
      </c>
      <c r="F3247" s="1">
        <v>4</v>
      </c>
    </row>
    <row r="3248" spans="1:6" ht="15" thickBot="1" x14ac:dyDescent="0.3">
      <c r="A3248" s="2" t="s">
        <v>4</v>
      </c>
      <c r="B3248" s="2" t="s">
        <v>5</v>
      </c>
      <c r="C3248" s="2" t="s">
        <v>1310</v>
      </c>
      <c r="D3248" s="2" t="s">
        <v>1311</v>
      </c>
      <c r="E3248" s="4">
        <v>405275.04</v>
      </c>
      <c r="F3248" s="1">
        <v>4</v>
      </c>
    </row>
    <row r="3249" spans="1:6" ht="15" thickBot="1" x14ac:dyDescent="0.3">
      <c r="A3249" s="2" t="s">
        <v>4</v>
      </c>
      <c r="B3249" s="2" t="s">
        <v>5</v>
      </c>
      <c r="C3249" s="2" t="s">
        <v>1312</v>
      </c>
      <c r="D3249" s="2" t="s">
        <v>1313</v>
      </c>
      <c r="E3249" s="4">
        <v>2267264.64</v>
      </c>
      <c r="F3249" s="1">
        <v>4</v>
      </c>
    </row>
    <row r="3250" spans="1:6" ht="15" thickBot="1" x14ac:dyDescent="0.3">
      <c r="A3250" s="2" t="s">
        <v>4</v>
      </c>
      <c r="B3250" s="2" t="s">
        <v>5</v>
      </c>
      <c r="C3250" s="2" t="s">
        <v>1314</v>
      </c>
      <c r="D3250" s="2" t="s">
        <v>1315</v>
      </c>
      <c r="E3250" s="4">
        <v>1405476.14</v>
      </c>
      <c r="F3250" s="1">
        <v>4</v>
      </c>
    </row>
    <row r="3251" spans="1:6" ht="15" thickBot="1" x14ac:dyDescent="0.3">
      <c r="A3251" s="2" t="s">
        <v>4</v>
      </c>
      <c r="B3251" s="2" t="s">
        <v>5</v>
      </c>
      <c r="C3251" s="2" t="s">
        <v>1316</v>
      </c>
      <c r="D3251" s="2" t="s">
        <v>1317</v>
      </c>
      <c r="E3251" s="4">
        <v>-10000000</v>
      </c>
      <c r="F3251" s="1">
        <v>4</v>
      </c>
    </row>
    <row r="3252" spans="1:6" ht="15" thickBot="1" x14ac:dyDescent="0.3">
      <c r="A3252" s="2" t="s">
        <v>4</v>
      </c>
      <c r="B3252" s="2" t="s">
        <v>5</v>
      </c>
      <c r="C3252" s="2" t="s">
        <v>1318</v>
      </c>
      <c r="D3252" s="2" t="s">
        <v>1319</v>
      </c>
      <c r="E3252" s="4">
        <v>-20000000</v>
      </c>
      <c r="F3252" s="1">
        <v>4</v>
      </c>
    </row>
    <row r="3253" spans="1:6" ht="15" thickBot="1" x14ac:dyDescent="0.3">
      <c r="A3253" s="2" t="s">
        <v>4</v>
      </c>
      <c r="B3253" s="2" t="s">
        <v>5</v>
      </c>
      <c r="C3253" s="2" t="s">
        <v>1320</v>
      </c>
      <c r="D3253" s="2" t="s">
        <v>1321</v>
      </c>
      <c r="E3253" s="4">
        <v>-20000000</v>
      </c>
      <c r="F3253" s="1">
        <v>4</v>
      </c>
    </row>
    <row r="3254" spans="1:6" ht="15" thickBot="1" x14ac:dyDescent="0.3">
      <c r="A3254" s="2" t="s">
        <v>4</v>
      </c>
      <c r="B3254" s="2" t="s">
        <v>5</v>
      </c>
      <c r="C3254" s="2" t="s">
        <v>1322</v>
      </c>
      <c r="D3254" s="2" t="s">
        <v>1323</v>
      </c>
      <c r="E3254" s="4">
        <v>-19700000</v>
      </c>
      <c r="F3254" s="1">
        <v>4</v>
      </c>
    </row>
    <row r="3255" spans="1:6" ht="15" thickBot="1" x14ac:dyDescent="0.3">
      <c r="A3255" s="2" t="s">
        <v>4</v>
      </c>
      <c r="B3255" s="2" t="s">
        <v>5</v>
      </c>
      <c r="C3255" s="2" t="s">
        <v>1324</v>
      </c>
      <c r="D3255" s="2" t="s">
        <v>1325</v>
      </c>
      <c r="E3255" s="4">
        <v>-10000000</v>
      </c>
      <c r="F3255" s="1">
        <v>4</v>
      </c>
    </row>
    <row r="3256" spans="1:6" ht="15" thickBot="1" x14ac:dyDescent="0.3">
      <c r="A3256" s="2" t="s">
        <v>4</v>
      </c>
      <c r="B3256" s="2" t="s">
        <v>5</v>
      </c>
      <c r="C3256" s="2" t="s">
        <v>1326</v>
      </c>
      <c r="D3256" s="2" t="s">
        <v>1327</v>
      </c>
      <c r="E3256" s="4">
        <v>-20000000</v>
      </c>
      <c r="F3256" s="1">
        <v>4</v>
      </c>
    </row>
    <row r="3257" spans="1:6" ht="15" thickBot="1" x14ac:dyDescent="0.3">
      <c r="A3257" s="2" t="s">
        <v>4</v>
      </c>
      <c r="B3257" s="2" t="s">
        <v>5</v>
      </c>
      <c r="C3257" s="2" t="s">
        <v>1328</v>
      </c>
      <c r="D3257" s="2" t="s">
        <v>1329</v>
      </c>
      <c r="E3257" s="4">
        <v>-10000000</v>
      </c>
      <c r="F3257" s="1">
        <v>4</v>
      </c>
    </row>
    <row r="3258" spans="1:6" ht="15" thickBot="1" x14ac:dyDescent="0.3">
      <c r="A3258" s="2" t="s">
        <v>4</v>
      </c>
      <c r="B3258" s="2" t="s">
        <v>5</v>
      </c>
      <c r="C3258" s="2" t="s">
        <v>1330</v>
      </c>
      <c r="D3258" s="2" t="s">
        <v>1331</v>
      </c>
      <c r="E3258" s="4">
        <v>-20000000</v>
      </c>
      <c r="F3258" s="1">
        <v>4</v>
      </c>
    </row>
    <row r="3259" spans="1:6" ht="15" thickBot="1" x14ac:dyDescent="0.3">
      <c r="A3259" s="2" t="s">
        <v>4</v>
      </c>
      <c r="B3259" s="2" t="s">
        <v>5</v>
      </c>
      <c r="C3259" s="2" t="s">
        <v>1332</v>
      </c>
      <c r="D3259" s="2" t="s">
        <v>1333</v>
      </c>
      <c r="E3259" s="4">
        <v>-30000000</v>
      </c>
      <c r="F3259" s="1">
        <v>4</v>
      </c>
    </row>
    <row r="3260" spans="1:6" ht="15" thickBot="1" x14ac:dyDescent="0.3">
      <c r="A3260" s="2" t="s">
        <v>4</v>
      </c>
      <c r="B3260" s="2" t="s">
        <v>5</v>
      </c>
      <c r="C3260" s="2" t="s">
        <v>1334</v>
      </c>
      <c r="D3260" s="2" t="s">
        <v>1335</v>
      </c>
      <c r="E3260" s="4">
        <v>-40000000</v>
      </c>
      <c r="F3260" s="1">
        <v>4</v>
      </c>
    </row>
    <row r="3261" spans="1:6" ht="15" thickBot="1" x14ac:dyDescent="0.3">
      <c r="A3261" s="2" t="s">
        <v>4</v>
      </c>
      <c r="B3261" s="2" t="s">
        <v>5</v>
      </c>
      <c r="C3261" s="2" t="s">
        <v>1336</v>
      </c>
      <c r="D3261" s="2" t="s">
        <v>1337</v>
      </c>
      <c r="E3261" s="4">
        <v>-40000000</v>
      </c>
      <c r="F3261" s="1">
        <v>4</v>
      </c>
    </row>
    <row r="3262" spans="1:6" ht="15" thickBot="1" x14ac:dyDescent="0.3">
      <c r="A3262" s="2" t="s">
        <v>4</v>
      </c>
      <c r="B3262" s="2" t="s">
        <v>5</v>
      </c>
      <c r="C3262" s="2" t="s">
        <v>1338</v>
      </c>
      <c r="D3262" s="2" t="s">
        <v>1339</v>
      </c>
      <c r="E3262" s="4">
        <v>-10000000</v>
      </c>
      <c r="F3262" s="1">
        <v>4</v>
      </c>
    </row>
    <row r="3263" spans="1:6" ht="15" thickBot="1" x14ac:dyDescent="0.3">
      <c r="A3263" s="2" t="s">
        <v>4</v>
      </c>
      <c r="B3263" s="2" t="s">
        <v>5</v>
      </c>
      <c r="C3263" s="2" t="s">
        <v>1340</v>
      </c>
      <c r="D3263" s="2" t="s">
        <v>1341</v>
      </c>
      <c r="E3263" s="4">
        <v>-50000000</v>
      </c>
      <c r="F3263" s="1">
        <v>4</v>
      </c>
    </row>
    <row r="3264" spans="1:6" ht="15" thickBot="1" x14ac:dyDescent="0.3">
      <c r="A3264" s="2" t="s">
        <v>4</v>
      </c>
      <c r="B3264" s="2" t="s">
        <v>5</v>
      </c>
      <c r="C3264" s="2" t="s">
        <v>1342</v>
      </c>
      <c r="D3264" s="2" t="s">
        <v>1343</v>
      </c>
      <c r="E3264" s="4">
        <v>-50000000</v>
      </c>
      <c r="F3264" s="1">
        <v>4</v>
      </c>
    </row>
    <row r="3265" spans="1:6" ht="15" thickBot="1" x14ac:dyDescent="0.3">
      <c r="A3265" s="2" t="s">
        <v>4</v>
      </c>
      <c r="B3265" s="2" t="s">
        <v>5</v>
      </c>
      <c r="C3265" s="2" t="s">
        <v>1344</v>
      </c>
      <c r="D3265" s="2" t="s">
        <v>1345</v>
      </c>
      <c r="E3265" s="4">
        <v>-35000000</v>
      </c>
      <c r="F3265" s="1">
        <v>4</v>
      </c>
    </row>
    <row r="3266" spans="1:6" ht="15" thickBot="1" x14ac:dyDescent="0.3">
      <c r="A3266" s="2" t="s">
        <v>4</v>
      </c>
      <c r="B3266" s="2" t="s">
        <v>5</v>
      </c>
      <c r="C3266" s="2" t="s">
        <v>1346</v>
      </c>
      <c r="D3266" s="2" t="s">
        <v>1347</v>
      </c>
      <c r="E3266" s="4">
        <v>-40000000</v>
      </c>
      <c r="F3266" s="1">
        <v>4</v>
      </c>
    </row>
    <row r="3267" spans="1:6" ht="15" thickBot="1" x14ac:dyDescent="0.3">
      <c r="A3267" s="2" t="s">
        <v>4</v>
      </c>
      <c r="B3267" s="2" t="s">
        <v>5</v>
      </c>
      <c r="C3267" s="2" t="s">
        <v>1348</v>
      </c>
      <c r="D3267" s="2" t="s">
        <v>1349</v>
      </c>
      <c r="E3267" s="4">
        <v>-25000000</v>
      </c>
      <c r="F3267" s="1">
        <v>4</v>
      </c>
    </row>
    <row r="3268" spans="1:6" ht="15" thickBot="1" x14ac:dyDescent="0.3">
      <c r="A3268" s="2" t="s">
        <v>4</v>
      </c>
      <c r="B3268" s="2" t="s">
        <v>5</v>
      </c>
      <c r="C3268" s="2" t="s">
        <v>1350</v>
      </c>
      <c r="D3268" s="2" t="s">
        <v>1351</v>
      </c>
      <c r="E3268" s="4">
        <v>-75000000</v>
      </c>
      <c r="F3268" s="1">
        <v>4</v>
      </c>
    </row>
    <row r="3269" spans="1:6" ht="15" thickBot="1" x14ac:dyDescent="0.3">
      <c r="A3269" s="2" t="s">
        <v>4</v>
      </c>
      <c r="B3269" s="2" t="s">
        <v>5</v>
      </c>
      <c r="C3269" s="2" t="s">
        <v>1352</v>
      </c>
      <c r="D3269" s="2" t="s">
        <v>1353</v>
      </c>
      <c r="E3269" s="4">
        <v>-50000000</v>
      </c>
      <c r="F3269" s="1">
        <v>4</v>
      </c>
    </row>
    <row r="3270" spans="1:6" ht="15" thickBot="1" x14ac:dyDescent="0.3">
      <c r="A3270" s="2" t="s">
        <v>4</v>
      </c>
      <c r="B3270" s="2" t="s">
        <v>5</v>
      </c>
      <c r="C3270" s="2" t="s">
        <v>1354</v>
      </c>
      <c r="D3270" s="2" t="s">
        <v>1355</v>
      </c>
      <c r="E3270" s="4">
        <v>-90000000</v>
      </c>
      <c r="F3270" s="1">
        <v>4</v>
      </c>
    </row>
    <row r="3271" spans="1:6" ht="15" thickBot="1" x14ac:dyDescent="0.3">
      <c r="A3271" s="2" t="s">
        <v>4</v>
      </c>
      <c r="B3271" s="2" t="s">
        <v>5</v>
      </c>
      <c r="C3271" s="2" t="s">
        <v>1356</v>
      </c>
      <c r="D3271" s="2" t="s">
        <v>1357</v>
      </c>
      <c r="E3271" s="4">
        <v>-50000000</v>
      </c>
      <c r="F3271" s="1">
        <v>4</v>
      </c>
    </row>
    <row r="3272" spans="1:6" ht="15" thickBot="1" x14ac:dyDescent="0.3">
      <c r="A3272" s="2" t="s">
        <v>4</v>
      </c>
      <c r="B3272" s="2" t="s">
        <v>5</v>
      </c>
      <c r="C3272" s="2" t="s">
        <v>1358</v>
      </c>
      <c r="D3272" s="2" t="s">
        <v>1359</v>
      </c>
      <c r="E3272" s="4">
        <v>-150000000</v>
      </c>
      <c r="F3272" s="1">
        <v>4</v>
      </c>
    </row>
    <row r="3273" spans="1:6" ht="15" thickBot="1" x14ac:dyDescent="0.3">
      <c r="A3273" s="2" t="s">
        <v>4</v>
      </c>
      <c r="B3273" s="2" t="s">
        <v>5</v>
      </c>
      <c r="C3273" s="2" t="s">
        <v>1360</v>
      </c>
      <c r="D3273" s="2" t="s">
        <v>1361</v>
      </c>
      <c r="E3273" s="4">
        <v>-130000000</v>
      </c>
      <c r="F3273" s="1">
        <v>4</v>
      </c>
    </row>
    <row r="3274" spans="1:6" ht="15" thickBot="1" x14ac:dyDescent="0.3">
      <c r="A3274" s="2" t="s">
        <v>4</v>
      </c>
      <c r="B3274" s="2" t="s">
        <v>5</v>
      </c>
      <c r="C3274" s="2" t="s">
        <v>1362</v>
      </c>
      <c r="D3274" s="2" t="s">
        <v>1363</v>
      </c>
      <c r="E3274" s="4">
        <v>0</v>
      </c>
      <c r="F3274" s="1">
        <v>4</v>
      </c>
    </row>
    <row r="3275" spans="1:6" ht="15" thickBot="1" x14ac:dyDescent="0.3">
      <c r="A3275" s="2" t="s">
        <v>4</v>
      </c>
      <c r="B3275" s="2" t="s">
        <v>5</v>
      </c>
      <c r="C3275" s="2" t="s">
        <v>1364</v>
      </c>
      <c r="D3275" s="2" t="s">
        <v>1365</v>
      </c>
      <c r="E3275" s="4">
        <v>48381400</v>
      </c>
      <c r="F3275" s="1">
        <v>4</v>
      </c>
    </row>
    <row r="3276" spans="1:6" ht="15" thickBot="1" x14ac:dyDescent="0.3">
      <c r="A3276" s="2" t="s">
        <v>4</v>
      </c>
      <c r="B3276" s="2" t="s">
        <v>5</v>
      </c>
      <c r="C3276" s="2" t="s">
        <v>1366</v>
      </c>
      <c r="D3276" s="2" t="s">
        <v>1367</v>
      </c>
      <c r="E3276" s="4">
        <v>-1099666.1399999999</v>
      </c>
      <c r="F3276" s="1">
        <v>4</v>
      </c>
    </row>
    <row r="3277" spans="1:6" ht="15" thickBot="1" x14ac:dyDescent="0.3">
      <c r="A3277" s="2" t="s">
        <v>4</v>
      </c>
      <c r="B3277" s="2" t="s">
        <v>5</v>
      </c>
      <c r="C3277" s="2" t="s">
        <v>1368</v>
      </c>
      <c r="D3277" s="2" t="s">
        <v>1367</v>
      </c>
      <c r="E3277" s="4">
        <v>-9896614.2400000002</v>
      </c>
      <c r="F3277" s="1">
        <v>4</v>
      </c>
    </row>
    <row r="3278" spans="1:6" ht="15" thickBot="1" x14ac:dyDescent="0.3">
      <c r="A3278" s="2" t="s">
        <v>4</v>
      </c>
      <c r="B3278" s="2" t="s">
        <v>5</v>
      </c>
      <c r="C3278" s="2" t="s">
        <v>1369</v>
      </c>
      <c r="D3278" s="2" t="s">
        <v>1370</v>
      </c>
      <c r="E3278" s="4">
        <v>-1</v>
      </c>
      <c r="F3278" s="1">
        <v>4</v>
      </c>
    </row>
    <row r="3279" spans="1:6" ht="15" thickBot="1" x14ac:dyDescent="0.3">
      <c r="A3279" s="2" t="s">
        <v>4</v>
      </c>
      <c r="B3279" s="2" t="s">
        <v>5</v>
      </c>
      <c r="C3279" s="2" t="s">
        <v>1371</v>
      </c>
      <c r="D3279" s="2" t="s">
        <v>1372</v>
      </c>
      <c r="E3279" s="4">
        <v>-746182.37</v>
      </c>
      <c r="F3279" s="1">
        <v>4</v>
      </c>
    </row>
    <row r="3280" spans="1:6" ht="15" thickBot="1" x14ac:dyDescent="0.3">
      <c r="A3280" s="2" t="s">
        <v>4</v>
      </c>
      <c r="B3280" s="2" t="s">
        <v>5</v>
      </c>
      <c r="C3280" s="2" t="s">
        <v>1373</v>
      </c>
      <c r="D3280" s="2" t="s">
        <v>1374</v>
      </c>
      <c r="E3280" s="4">
        <v>-264525.27</v>
      </c>
      <c r="F3280" s="1">
        <v>4</v>
      </c>
    </row>
    <row r="3281" spans="1:6" ht="15" thickBot="1" x14ac:dyDescent="0.3">
      <c r="A3281" s="2" t="s">
        <v>4</v>
      </c>
      <c r="B3281" s="2" t="s">
        <v>5</v>
      </c>
      <c r="C3281" s="2" t="s">
        <v>1375</v>
      </c>
      <c r="D3281" s="2" t="s">
        <v>1376</v>
      </c>
      <c r="E3281" s="4">
        <v>-10450904.619999999</v>
      </c>
      <c r="F3281" s="1">
        <v>4</v>
      </c>
    </row>
    <row r="3282" spans="1:6" ht="15" thickBot="1" x14ac:dyDescent="0.3">
      <c r="A3282" s="2" t="s">
        <v>4</v>
      </c>
      <c r="B3282" s="2" t="s">
        <v>5</v>
      </c>
      <c r="C3282" s="2" t="s">
        <v>1377</v>
      </c>
      <c r="D3282" s="2" t="s">
        <v>1376</v>
      </c>
      <c r="E3282" s="4">
        <v>-3704900.57</v>
      </c>
      <c r="F3282" s="1">
        <v>4</v>
      </c>
    </row>
    <row r="3283" spans="1:6" ht="15" thickBot="1" x14ac:dyDescent="0.3">
      <c r="A3283" s="2" t="s">
        <v>4</v>
      </c>
      <c r="B3283" s="2" t="s">
        <v>5</v>
      </c>
      <c r="C3283" s="2" t="s">
        <v>1378</v>
      </c>
      <c r="D3283" s="2" t="s">
        <v>1379</v>
      </c>
      <c r="E3283" s="4">
        <v>-339756.66</v>
      </c>
      <c r="F3283" s="1">
        <v>4</v>
      </c>
    </row>
    <row r="3284" spans="1:6" ht="15" thickBot="1" x14ac:dyDescent="0.3">
      <c r="A3284" s="2" t="s">
        <v>4</v>
      </c>
      <c r="B3284" s="2" t="s">
        <v>5</v>
      </c>
      <c r="C3284" s="2" t="s">
        <v>1380</v>
      </c>
      <c r="D3284" s="2" t="s">
        <v>1379</v>
      </c>
      <c r="E3284" s="4">
        <v>-115646.55</v>
      </c>
      <c r="F3284" s="1">
        <v>4</v>
      </c>
    </row>
    <row r="3285" spans="1:6" ht="15" thickBot="1" x14ac:dyDescent="0.3">
      <c r="A3285" s="2" t="s">
        <v>4</v>
      </c>
      <c r="B3285" s="2" t="s">
        <v>5</v>
      </c>
      <c r="C3285" s="2" t="s">
        <v>1381</v>
      </c>
      <c r="D3285" s="2" t="s">
        <v>1382</v>
      </c>
      <c r="E3285" s="4">
        <v>-11149384</v>
      </c>
      <c r="F3285" s="1">
        <v>4</v>
      </c>
    </row>
    <row r="3286" spans="1:6" ht="15" thickBot="1" x14ac:dyDescent="0.3">
      <c r="A3286" s="2" t="s">
        <v>4</v>
      </c>
      <c r="B3286" s="2" t="s">
        <v>5</v>
      </c>
      <c r="C3286" s="2" t="s">
        <v>1383</v>
      </c>
      <c r="D3286" s="2" t="s">
        <v>1384</v>
      </c>
      <c r="E3286" s="4">
        <v>-3952516</v>
      </c>
      <c r="F3286" s="1">
        <v>4</v>
      </c>
    </row>
    <row r="3287" spans="1:6" ht="15" thickBot="1" x14ac:dyDescent="0.3">
      <c r="A3287" s="2" t="s">
        <v>4</v>
      </c>
      <c r="B3287" s="2" t="s">
        <v>5</v>
      </c>
      <c r="C3287" s="2" t="s">
        <v>1385</v>
      </c>
      <c r="D3287" s="2" t="s">
        <v>1386</v>
      </c>
      <c r="E3287" s="4">
        <v>-981981</v>
      </c>
      <c r="F3287" s="1">
        <v>4</v>
      </c>
    </row>
    <row r="3288" spans="1:6" ht="15" thickBot="1" x14ac:dyDescent="0.3">
      <c r="A3288" s="2" t="s">
        <v>4</v>
      </c>
      <c r="B3288" s="2" t="s">
        <v>5</v>
      </c>
      <c r="C3288" s="2" t="s">
        <v>1387</v>
      </c>
      <c r="D3288" s="2" t="s">
        <v>1384</v>
      </c>
      <c r="E3288" s="4">
        <v>-348117</v>
      </c>
      <c r="F3288" s="1">
        <v>4</v>
      </c>
    </row>
    <row r="3289" spans="1:6" ht="15" thickBot="1" x14ac:dyDescent="0.3">
      <c r="A3289" s="2" t="s">
        <v>4</v>
      </c>
      <c r="B3289" s="2" t="s">
        <v>5</v>
      </c>
      <c r="C3289" s="2" t="s">
        <v>1388</v>
      </c>
      <c r="D3289" s="2" t="s">
        <v>1389</v>
      </c>
      <c r="E3289" s="4">
        <v>-241362185.12</v>
      </c>
      <c r="F3289" s="1">
        <v>4</v>
      </c>
    </row>
    <row r="3290" spans="1:6" ht="15" thickBot="1" x14ac:dyDescent="0.3">
      <c r="A3290" s="2" t="s">
        <v>4</v>
      </c>
      <c r="B3290" s="2" t="s">
        <v>5</v>
      </c>
      <c r="C3290" s="2" t="s">
        <v>1390</v>
      </c>
      <c r="D3290" s="2" t="s">
        <v>1389</v>
      </c>
      <c r="E3290" s="4">
        <v>-84618928.579999998</v>
      </c>
      <c r="F3290" s="1">
        <v>4</v>
      </c>
    </row>
    <row r="3291" spans="1:6" ht="15" thickBot="1" x14ac:dyDescent="0.3">
      <c r="A3291" s="2" t="s">
        <v>4</v>
      </c>
      <c r="B3291" s="2" t="s">
        <v>5</v>
      </c>
      <c r="C3291" s="2" t="s">
        <v>1391</v>
      </c>
      <c r="D3291" s="2" t="s">
        <v>1392</v>
      </c>
      <c r="E3291" s="4">
        <v>-32289048.949999999</v>
      </c>
      <c r="F3291" s="1">
        <v>4</v>
      </c>
    </row>
    <row r="3292" spans="1:6" ht="15" thickBot="1" x14ac:dyDescent="0.3">
      <c r="A3292" s="2" t="s">
        <v>4</v>
      </c>
      <c r="B3292" s="2" t="s">
        <v>5</v>
      </c>
      <c r="C3292" s="2" t="s">
        <v>1393</v>
      </c>
      <c r="D3292" s="2" t="s">
        <v>1392</v>
      </c>
      <c r="E3292" s="4">
        <v>-11442502.300000001</v>
      </c>
      <c r="F3292" s="1">
        <v>4</v>
      </c>
    </row>
    <row r="3293" spans="1:6" ht="15" thickBot="1" x14ac:dyDescent="0.3">
      <c r="A3293" s="2" t="s">
        <v>4</v>
      </c>
      <c r="B3293" s="2" t="s">
        <v>5</v>
      </c>
      <c r="C3293" s="2" t="s">
        <v>1394</v>
      </c>
      <c r="D3293" s="2" t="s">
        <v>1395</v>
      </c>
      <c r="E3293" s="4">
        <v>-6251434.8200000003</v>
      </c>
      <c r="F3293" s="1">
        <v>4</v>
      </c>
    </row>
    <row r="3294" spans="1:6" ht="15" thickBot="1" x14ac:dyDescent="0.3">
      <c r="A3294" s="2" t="s">
        <v>4</v>
      </c>
      <c r="B3294" s="2" t="s">
        <v>5</v>
      </c>
      <c r="C3294" s="2" t="s">
        <v>1396</v>
      </c>
      <c r="D3294" s="2" t="s">
        <v>1395</v>
      </c>
      <c r="E3294" s="4">
        <v>-2210977.58</v>
      </c>
      <c r="F3294" s="1">
        <v>4</v>
      </c>
    </row>
    <row r="3295" spans="1:6" ht="15" thickBot="1" x14ac:dyDescent="0.3">
      <c r="A3295" s="2" t="s">
        <v>4</v>
      </c>
      <c r="B3295" s="2" t="s">
        <v>5</v>
      </c>
      <c r="C3295" s="2" t="s">
        <v>1397</v>
      </c>
      <c r="D3295" s="2" t="s">
        <v>1398</v>
      </c>
      <c r="E3295" s="4">
        <v>24937838.649999999</v>
      </c>
      <c r="F3295" s="1">
        <v>4</v>
      </c>
    </row>
    <row r="3296" spans="1:6" ht="15" thickBot="1" x14ac:dyDescent="0.3">
      <c r="A3296" s="2" t="s">
        <v>4</v>
      </c>
      <c r="B3296" s="2" t="s">
        <v>5</v>
      </c>
      <c r="C3296" s="2" t="s">
        <v>1399</v>
      </c>
      <c r="D3296" s="2" t="s">
        <v>1400</v>
      </c>
      <c r="E3296" s="4">
        <v>8840599.5299999993</v>
      </c>
      <c r="F3296" s="1">
        <v>4</v>
      </c>
    </row>
    <row r="3297" spans="1:6" ht="15" thickBot="1" x14ac:dyDescent="0.3">
      <c r="A3297" s="2" t="s">
        <v>4</v>
      </c>
      <c r="B3297" s="2" t="s">
        <v>5</v>
      </c>
      <c r="C3297" s="2" t="s">
        <v>1401</v>
      </c>
      <c r="D3297" s="2" t="s">
        <v>1402</v>
      </c>
      <c r="E3297" s="4">
        <v>55759</v>
      </c>
      <c r="F3297" s="1">
        <v>4</v>
      </c>
    </row>
    <row r="3298" spans="1:6" ht="15" thickBot="1" x14ac:dyDescent="0.3">
      <c r="A3298" s="2" t="s">
        <v>4</v>
      </c>
      <c r="B3298" s="2" t="s">
        <v>5</v>
      </c>
      <c r="C3298" s="2" t="s">
        <v>1403</v>
      </c>
      <c r="D3298" s="2" t="s">
        <v>1404</v>
      </c>
      <c r="E3298" s="4">
        <v>-20913943.579999998</v>
      </c>
      <c r="F3298" s="1">
        <v>4</v>
      </c>
    </row>
    <row r="3299" spans="1:6" ht="15" thickBot="1" x14ac:dyDescent="0.3">
      <c r="A3299" s="2" t="s">
        <v>4</v>
      </c>
      <c r="B3299" s="2" t="s">
        <v>5</v>
      </c>
      <c r="C3299" s="2" t="s">
        <v>1405</v>
      </c>
      <c r="D3299" s="2" t="s">
        <v>1406</v>
      </c>
      <c r="E3299" s="4">
        <v>-7414108.0700000003</v>
      </c>
      <c r="F3299" s="1">
        <v>4</v>
      </c>
    </row>
    <row r="3300" spans="1:6" ht="15" thickBot="1" x14ac:dyDescent="0.3">
      <c r="A3300" s="2" t="s">
        <v>4</v>
      </c>
      <c r="B3300" s="2" t="s">
        <v>5</v>
      </c>
      <c r="C3300" s="2" t="s">
        <v>1407</v>
      </c>
      <c r="D3300" s="2" t="s">
        <v>1408</v>
      </c>
      <c r="E3300" s="4">
        <v>-1071175.1000000001</v>
      </c>
      <c r="F3300" s="1">
        <v>4</v>
      </c>
    </row>
    <row r="3301" spans="1:6" ht="15" thickBot="1" x14ac:dyDescent="0.3">
      <c r="A3301" s="2" t="s">
        <v>4</v>
      </c>
      <c r="B3301" s="2" t="s">
        <v>5</v>
      </c>
      <c r="C3301" s="2" t="s">
        <v>1409</v>
      </c>
      <c r="D3301" s="2" t="s">
        <v>1410</v>
      </c>
      <c r="E3301" s="4">
        <v>-379736.35</v>
      </c>
      <c r="F3301" s="1">
        <v>4</v>
      </c>
    </row>
    <row r="3302" spans="1:6" ht="15" thickBot="1" x14ac:dyDescent="0.3">
      <c r="A3302" s="2" t="s">
        <v>4</v>
      </c>
      <c r="B3302" s="2" t="s">
        <v>5</v>
      </c>
      <c r="C3302" s="2" t="s">
        <v>1411</v>
      </c>
      <c r="D3302" s="2" t="s">
        <v>1412</v>
      </c>
      <c r="E3302" s="4">
        <v>-448790977.60000002</v>
      </c>
      <c r="F3302" s="1">
        <v>4</v>
      </c>
    </row>
    <row r="3303" spans="1:6" ht="15" thickBot="1" x14ac:dyDescent="0.3">
      <c r="A3303" s="2" t="s">
        <v>4</v>
      </c>
      <c r="B3303" s="2" t="s">
        <v>5</v>
      </c>
      <c r="C3303" s="2" t="s">
        <v>1413</v>
      </c>
      <c r="D3303" s="2" t="s">
        <v>1414</v>
      </c>
      <c r="E3303" s="4">
        <v>-2117400.41</v>
      </c>
      <c r="F3303" s="1">
        <v>4</v>
      </c>
    </row>
    <row r="3304" spans="1:6" ht="15" thickBot="1" x14ac:dyDescent="0.3">
      <c r="A3304" s="2" t="s">
        <v>4</v>
      </c>
      <c r="B3304" s="2" t="s">
        <v>5</v>
      </c>
      <c r="C3304" s="2" t="s">
        <v>1415</v>
      </c>
      <c r="D3304" s="2" t="s">
        <v>1416</v>
      </c>
      <c r="E3304" s="4">
        <v>-1617211.22</v>
      </c>
      <c r="F3304" s="1">
        <v>4</v>
      </c>
    </row>
    <row r="3305" spans="1:6" ht="15" thickBot="1" x14ac:dyDescent="0.3">
      <c r="A3305" s="2" t="s">
        <v>4</v>
      </c>
      <c r="B3305" s="2" t="s">
        <v>5</v>
      </c>
      <c r="C3305" s="2" t="s">
        <v>1417</v>
      </c>
      <c r="D3305" s="2" t="s">
        <v>1418</v>
      </c>
      <c r="E3305" s="4">
        <v>-6809490</v>
      </c>
      <c r="F3305" s="1">
        <v>4</v>
      </c>
    </row>
    <row r="3306" spans="1:6" ht="15" thickBot="1" x14ac:dyDescent="0.3">
      <c r="A3306" s="2" t="s">
        <v>4</v>
      </c>
      <c r="B3306" s="2" t="s">
        <v>5</v>
      </c>
      <c r="C3306" s="2" t="s">
        <v>1607</v>
      </c>
      <c r="D3306" s="2" t="s">
        <v>1418</v>
      </c>
      <c r="E3306" s="4">
        <v>-145181</v>
      </c>
      <c r="F3306" s="1">
        <v>4</v>
      </c>
    </row>
    <row r="3307" spans="1:6" ht="15" thickBot="1" x14ac:dyDescent="0.3">
      <c r="A3307" s="2" t="s">
        <v>4</v>
      </c>
      <c r="B3307" s="2" t="s">
        <v>5</v>
      </c>
      <c r="C3307" s="2" t="s">
        <v>1419</v>
      </c>
      <c r="D3307" s="2" t="s">
        <v>1420</v>
      </c>
      <c r="E3307" s="4">
        <v>0</v>
      </c>
      <c r="F3307" s="1">
        <v>4</v>
      </c>
    </row>
    <row r="3308" spans="1:6" ht="15" thickBot="1" x14ac:dyDescent="0.3">
      <c r="A3308" s="2" t="s">
        <v>4</v>
      </c>
      <c r="B3308" s="2" t="s">
        <v>5</v>
      </c>
      <c r="C3308" s="2" t="s">
        <v>1421</v>
      </c>
      <c r="D3308" s="2" t="s">
        <v>1422</v>
      </c>
      <c r="E3308" s="4">
        <v>-1670582.99</v>
      </c>
      <c r="F3308" s="1">
        <v>4</v>
      </c>
    </row>
    <row r="3309" spans="1:6" ht="15" thickBot="1" x14ac:dyDescent="0.3">
      <c r="A3309" s="2" t="s">
        <v>4</v>
      </c>
      <c r="B3309" s="2" t="s">
        <v>5</v>
      </c>
      <c r="C3309" s="2" t="s">
        <v>1423</v>
      </c>
      <c r="D3309" s="2" t="s">
        <v>1424</v>
      </c>
      <c r="E3309" s="4">
        <v>-2242602</v>
      </c>
      <c r="F3309" s="1">
        <v>4</v>
      </c>
    </row>
    <row r="3310" spans="1:6" ht="15" thickBot="1" x14ac:dyDescent="0.3">
      <c r="A3310" s="2" t="s">
        <v>4</v>
      </c>
      <c r="B3310" s="2" t="s">
        <v>5</v>
      </c>
      <c r="C3310" s="2" t="s">
        <v>1425</v>
      </c>
      <c r="D3310" s="2" t="s">
        <v>1426</v>
      </c>
      <c r="E3310" s="4">
        <v>-2442230.4500000002</v>
      </c>
      <c r="F3310" s="1">
        <v>4</v>
      </c>
    </row>
    <row r="3311" spans="1:6" ht="15" thickBot="1" x14ac:dyDescent="0.3">
      <c r="A3311" s="2" t="s">
        <v>4</v>
      </c>
      <c r="B3311" s="2" t="s">
        <v>5</v>
      </c>
      <c r="C3311" s="2" t="s">
        <v>1427</v>
      </c>
      <c r="D3311" s="2" t="s">
        <v>1428</v>
      </c>
      <c r="E3311" s="4">
        <v>-722052.35</v>
      </c>
      <c r="F3311" s="1">
        <v>4</v>
      </c>
    </row>
    <row r="3312" spans="1:6" ht="15" thickBot="1" x14ac:dyDescent="0.3">
      <c r="A3312" s="2" t="s">
        <v>4</v>
      </c>
      <c r="B3312" s="2" t="s">
        <v>5</v>
      </c>
      <c r="C3312" s="2" t="s">
        <v>1429</v>
      </c>
      <c r="D3312" s="2" t="s">
        <v>1430</v>
      </c>
      <c r="E3312" s="4">
        <v>-119650</v>
      </c>
      <c r="F3312" s="1">
        <v>4</v>
      </c>
    </row>
    <row r="3313" spans="1:6" ht="15" thickBot="1" x14ac:dyDescent="0.3">
      <c r="A3313" s="2" t="s">
        <v>4</v>
      </c>
      <c r="B3313" s="2" t="s">
        <v>5</v>
      </c>
      <c r="C3313" s="2" t="s">
        <v>1431</v>
      </c>
      <c r="D3313" s="2" t="s">
        <v>1432</v>
      </c>
      <c r="E3313" s="4">
        <v>-96582.33</v>
      </c>
      <c r="F3313" s="1">
        <v>4</v>
      </c>
    </row>
    <row r="3314" spans="1:6" ht="15" thickBot="1" x14ac:dyDescent="0.3">
      <c r="A3314" s="2" t="s">
        <v>4</v>
      </c>
      <c r="B3314" s="2" t="s">
        <v>5</v>
      </c>
      <c r="C3314" s="2" t="s">
        <v>1433</v>
      </c>
      <c r="D3314" s="2" t="s">
        <v>1434</v>
      </c>
      <c r="E3314" s="4">
        <v>-36398.199999999997</v>
      </c>
      <c r="F3314" s="1">
        <v>4</v>
      </c>
    </row>
    <row r="3315" spans="1:6" ht="15" thickBot="1" x14ac:dyDescent="0.3">
      <c r="A3315" s="2" t="s">
        <v>4</v>
      </c>
      <c r="B3315" s="2" t="s">
        <v>5</v>
      </c>
      <c r="C3315" s="2" t="s">
        <v>1435</v>
      </c>
      <c r="D3315" s="2" t="s">
        <v>1436</v>
      </c>
      <c r="E3315" s="4">
        <v>-5766</v>
      </c>
      <c r="F3315" s="1">
        <v>4</v>
      </c>
    </row>
    <row r="3316" spans="1:6" ht="15" thickBot="1" x14ac:dyDescent="0.3">
      <c r="A3316" s="2" t="s">
        <v>4</v>
      </c>
      <c r="B3316" s="2" t="s">
        <v>5</v>
      </c>
      <c r="C3316" s="2" t="s">
        <v>1437</v>
      </c>
      <c r="D3316" s="2" t="s">
        <v>1438</v>
      </c>
      <c r="E3316" s="4">
        <v>-1111112.28</v>
      </c>
      <c r="F3316" s="1">
        <v>4</v>
      </c>
    </row>
    <row r="3317" spans="1:6" ht="15" thickBot="1" x14ac:dyDescent="0.3">
      <c r="A3317" s="2" t="s">
        <v>4</v>
      </c>
      <c r="B3317" s="2" t="s">
        <v>5</v>
      </c>
      <c r="C3317" s="2" t="s">
        <v>1439</v>
      </c>
      <c r="D3317" s="2" t="s">
        <v>1440</v>
      </c>
      <c r="E3317" s="4">
        <v>-156019</v>
      </c>
      <c r="F3317" s="1">
        <v>4</v>
      </c>
    </row>
    <row r="3318" spans="1:6" ht="15" thickBot="1" x14ac:dyDescent="0.3">
      <c r="A3318" s="2" t="s">
        <v>4</v>
      </c>
      <c r="B3318" s="2" t="s">
        <v>5</v>
      </c>
      <c r="C3318" s="2" t="s">
        <v>1441</v>
      </c>
      <c r="D3318" s="2" t="s">
        <v>1442</v>
      </c>
      <c r="E3318" s="4">
        <v>-426728.67</v>
      </c>
      <c r="F3318" s="1">
        <v>4</v>
      </c>
    </row>
    <row r="3319" spans="1:6" ht="15" thickBot="1" x14ac:dyDescent="0.3">
      <c r="A3319" s="2" t="s">
        <v>4</v>
      </c>
      <c r="B3319" s="2" t="s">
        <v>5</v>
      </c>
      <c r="C3319" s="2" t="s">
        <v>1443</v>
      </c>
      <c r="D3319" s="2" t="s">
        <v>1444</v>
      </c>
      <c r="E3319" s="4">
        <v>-13584</v>
      </c>
      <c r="F3319" s="1">
        <v>4</v>
      </c>
    </row>
    <row r="3320" spans="1:6" ht="15" thickBot="1" x14ac:dyDescent="0.3">
      <c r="A3320" s="2" t="s">
        <v>4</v>
      </c>
      <c r="B3320" s="2" t="s">
        <v>5</v>
      </c>
      <c r="C3320" s="2" t="s">
        <v>1445</v>
      </c>
      <c r="D3320" s="2" t="s">
        <v>1446</v>
      </c>
      <c r="E3320" s="4">
        <v>-13989</v>
      </c>
      <c r="F3320" s="1">
        <v>4</v>
      </c>
    </row>
    <row r="3321" spans="1:6" ht="15" thickBot="1" x14ac:dyDescent="0.3">
      <c r="A3321" s="2" t="s">
        <v>4</v>
      </c>
      <c r="B3321" s="2" t="s">
        <v>5</v>
      </c>
      <c r="C3321" s="2" t="s">
        <v>1447</v>
      </c>
      <c r="D3321" s="2" t="s">
        <v>1448</v>
      </c>
      <c r="E3321" s="4">
        <v>-5450</v>
      </c>
      <c r="F3321" s="1">
        <v>4</v>
      </c>
    </row>
    <row r="3322" spans="1:6" ht="15" thickBot="1" x14ac:dyDescent="0.3">
      <c r="A3322" s="2" t="s">
        <v>4</v>
      </c>
      <c r="B3322" s="2" t="s">
        <v>5</v>
      </c>
      <c r="C3322" s="2" t="s">
        <v>1449</v>
      </c>
      <c r="D3322" s="2" t="s">
        <v>1039</v>
      </c>
      <c r="E3322" s="4">
        <v>-5422620.8700000001</v>
      </c>
      <c r="F3322" s="1">
        <v>4</v>
      </c>
    </row>
    <row r="3323" spans="1:6" ht="15" thickBot="1" x14ac:dyDescent="0.3">
      <c r="A3323" s="2" t="s">
        <v>4</v>
      </c>
      <c r="B3323" s="2" t="s">
        <v>5</v>
      </c>
      <c r="C3323" s="2" t="s">
        <v>1450</v>
      </c>
      <c r="D3323" s="2" t="s">
        <v>1451</v>
      </c>
      <c r="E3323" s="4">
        <v>-115771238</v>
      </c>
      <c r="F3323" s="1">
        <v>4</v>
      </c>
    </row>
    <row r="3324" spans="1:6" ht="15" thickBot="1" x14ac:dyDescent="0.3">
      <c r="A3324" s="2" t="s">
        <v>4</v>
      </c>
      <c r="B3324" s="2" t="s">
        <v>5</v>
      </c>
      <c r="C3324" s="2" t="s">
        <v>1452</v>
      </c>
      <c r="D3324" s="2" t="s">
        <v>1043</v>
      </c>
      <c r="E3324" s="4">
        <v>-12998279</v>
      </c>
      <c r="F3324" s="1">
        <v>4</v>
      </c>
    </row>
    <row r="3325" spans="1:6" ht="15" thickBot="1" x14ac:dyDescent="0.3">
      <c r="A3325" s="2" t="s">
        <v>4</v>
      </c>
      <c r="B3325" s="2" t="s">
        <v>5</v>
      </c>
      <c r="C3325" s="2" t="s">
        <v>1453</v>
      </c>
      <c r="D3325" s="2" t="s">
        <v>1045</v>
      </c>
      <c r="E3325" s="4">
        <v>-46444022</v>
      </c>
      <c r="F3325" s="1">
        <v>4</v>
      </c>
    </row>
    <row r="3326" spans="1:6" ht="15" thickBot="1" x14ac:dyDescent="0.3">
      <c r="A3326" s="2" t="s">
        <v>4</v>
      </c>
      <c r="B3326" s="2" t="s">
        <v>5</v>
      </c>
      <c r="C3326" s="2" t="s">
        <v>1454</v>
      </c>
      <c r="D3326" s="2" t="s">
        <v>1455</v>
      </c>
      <c r="E3326" s="4">
        <v>-220714</v>
      </c>
      <c r="F3326" s="1">
        <v>4</v>
      </c>
    </row>
    <row r="3327" spans="1:6" ht="15" thickBot="1" x14ac:dyDescent="0.3">
      <c r="A3327" s="2" t="s">
        <v>4</v>
      </c>
      <c r="B3327" s="2" t="s">
        <v>5</v>
      </c>
      <c r="C3327" s="2" t="s">
        <v>1456</v>
      </c>
      <c r="D3327" s="2" t="s">
        <v>1457</v>
      </c>
      <c r="E3327" s="4">
        <v>0</v>
      </c>
      <c r="F3327" s="1">
        <v>4</v>
      </c>
    </row>
    <row r="3328" spans="1:6" ht="15" thickBot="1" x14ac:dyDescent="0.3">
      <c r="A3328" s="2" t="s">
        <v>4</v>
      </c>
      <c r="B3328" s="2" t="s">
        <v>5</v>
      </c>
      <c r="C3328" s="2" t="s">
        <v>1458</v>
      </c>
      <c r="D3328" s="2" t="s">
        <v>1459</v>
      </c>
      <c r="E3328" s="4">
        <v>-4564565.92</v>
      </c>
      <c r="F3328" s="1">
        <v>4</v>
      </c>
    </row>
    <row r="3329" spans="1:6" ht="15" thickBot="1" x14ac:dyDescent="0.3">
      <c r="A3329" s="2" t="s">
        <v>4</v>
      </c>
      <c r="B3329" s="2" t="s">
        <v>5</v>
      </c>
      <c r="C3329" s="2" t="s">
        <v>1460</v>
      </c>
      <c r="D3329" s="2" t="s">
        <v>1461</v>
      </c>
      <c r="E3329" s="4">
        <v>-25321187.280000001</v>
      </c>
      <c r="F3329" s="1">
        <v>4</v>
      </c>
    </row>
    <row r="3330" spans="1:6" ht="15" thickBot="1" x14ac:dyDescent="0.3">
      <c r="A3330" s="2" t="s">
        <v>4</v>
      </c>
      <c r="B3330" s="2" t="s">
        <v>5</v>
      </c>
      <c r="C3330" s="2" t="s">
        <v>1462</v>
      </c>
      <c r="D3330" s="2" t="s">
        <v>1463</v>
      </c>
      <c r="E3330" s="4">
        <v>-10683473.359999999</v>
      </c>
      <c r="F3330" s="1">
        <v>4</v>
      </c>
    </row>
    <row r="3331" spans="1:6" ht="15" thickBot="1" x14ac:dyDescent="0.3">
      <c r="A3331" s="2" t="s">
        <v>4</v>
      </c>
      <c r="B3331" s="2" t="s">
        <v>5</v>
      </c>
      <c r="C3331" s="2" t="s">
        <v>1464</v>
      </c>
      <c r="D3331" s="2" t="s">
        <v>1465</v>
      </c>
      <c r="E3331" s="4">
        <v>-102688642.34</v>
      </c>
      <c r="F3331" s="1">
        <v>4</v>
      </c>
    </row>
    <row r="3332" spans="1:6" ht="15" thickBot="1" x14ac:dyDescent="0.3">
      <c r="A3332" s="2" t="s">
        <v>4</v>
      </c>
      <c r="B3332" s="2" t="s">
        <v>5</v>
      </c>
      <c r="C3332" s="2" t="s">
        <v>1466</v>
      </c>
      <c r="D3332" s="2" t="s">
        <v>1467</v>
      </c>
      <c r="E3332" s="4">
        <v>-25025516.57</v>
      </c>
      <c r="F3332" s="1">
        <v>4</v>
      </c>
    </row>
    <row r="3333" spans="1:6" ht="15" thickBot="1" x14ac:dyDescent="0.3">
      <c r="A3333" s="2" t="s">
        <v>4</v>
      </c>
      <c r="B3333" s="2" t="s">
        <v>5</v>
      </c>
      <c r="C3333" s="2" t="s">
        <v>1468</v>
      </c>
      <c r="D3333" s="2" t="s">
        <v>1469</v>
      </c>
      <c r="E3333" s="4">
        <v>-424846</v>
      </c>
      <c r="F3333" s="1">
        <v>4</v>
      </c>
    </row>
    <row r="3334" spans="1:6" ht="15" thickBot="1" x14ac:dyDescent="0.3">
      <c r="A3334" s="2" t="s">
        <v>4</v>
      </c>
      <c r="B3334" s="2" t="s">
        <v>5</v>
      </c>
      <c r="C3334" s="2" t="s">
        <v>1608</v>
      </c>
      <c r="D3334" s="2" t="s">
        <v>1609</v>
      </c>
      <c r="E3334" s="4">
        <v>-166816</v>
      </c>
      <c r="F3334" s="1">
        <v>4</v>
      </c>
    </row>
    <row r="3335" spans="1:6" ht="15" thickBot="1" x14ac:dyDescent="0.3">
      <c r="A3335" s="2" t="s">
        <v>4</v>
      </c>
      <c r="B3335" s="2" t="s">
        <v>5</v>
      </c>
      <c r="C3335" s="2" t="s">
        <v>1470</v>
      </c>
      <c r="D3335" s="2" t="s">
        <v>1471</v>
      </c>
      <c r="E3335" s="4">
        <v>-80312263.670000002</v>
      </c>
      <c r="F3335" s="1">
        <v>4</v>
      </c>
    </row>
    <row r="3336" spans="1:6" ht="15" thickBot="1" x14ac:dyDescent="0.3">
      <c r="A3336" s="2" t="s">
        <v>4</v>
      </c>
      <c r="B3336" s="2" t="s">
        <v>5</v>
      </c>
      <c r="C3336" s="2" t="s">
        <v>1472</v>
      </c>
      <c r="D3336" s="2" t="s">
        <v>1473</v>
      </c>
      <c r="E3336" s="4">
        <v>-3301341.48</v>
      </c>
      <c r="F3336" s="1">
        <v>4</v>
      </c>
    </row>
    <row r="3337" spans="1:6" ht="15" thickBot="1" x14ac:dyDescent="0.3">
      <c r="A3337" s="2" t="s">
        <v>4</v>
      </c>
      <c r="B3337" s="2" t="s">
        <v>5</v>
      </c>
      <c r="C3337" s="2" t="s">
        <v>1474</v>
      </c>
      <c r="D3337" s="2" t="s">
        <v>1475</v>
      </c>
      <c r="E3337" s="4">
        <v>-263163.86</v>
      </c>
      <c r="F3337" s="1">
        <v>4</v>
      </c>
    </row>
    <row r="3338" spans="1:6" ht="15" thickBot="1" x14ac:dyDescent="0.3">
      <c r="A3338" s="2" t="s">
        <v>4</v>
      </c>
      <c r="B3338" s="2" t="s">
        <v>5</v>
      </c>
      <c r="C3338" s="2" t="s">
        <v>1476</v>
      </c>
      <c r="D3338" s="2" t="s">
        <v>1477</v>
      </c>
      <c r="E3338" s="4">
        <v>-1297179.48</v>
      </c>
      <c r="F3338" s="1">
        <v>4</v>
      </c>
    </row>
    <row r="3339" spans="1:6" ht="15" thickBot="1" x14ac:dyDescent="0.3">
      <c r="A3339" s="2" t="s">
        <v>4</v>
      </c>
      <c r="B3339" s="2" t="s">
        <v>5</v>
      </c>
      <c r="C3339" s="2" t="s">
        <v>1478</v>
      </c>
      <c r="D3339" s="2" t="s">
        <v>1479</v>
      </c>
      <c r="E3339" s="4">
        <v>3301341.48</v>
      </c>
      <c r="F3339" s="1">
        <v>4</v>
      </c>
    </row>
    <row r="3340" spans="1:6" ht="15" thickBot="1" x14ac:dyDescent="0.3">
      <c r="A3340" s="2" t="s">
        <v>4</v>
      </c>
      <c r="B3340" s="2" t="s">
        <v>5</v>
      </c>
      <c r="C3340" s="2" t="s">
        <v>1480</v>
      </c>
      <c r="D3340" s="2" t="s">
        <v>1481</v>
      </c>
      <c r="E3340" s="4">
        <v>263163.86</v>
      </c>
      <c r="F3340" s="1">
        <v>4</v>
      </c>
    </row>
    <row r="3341" spans="1:6" ht="15" thickBot="1" x14ac:dyDescent="0.3">
      <c r="A3341" s="2" t="s">
        <v>4</v>
      </c>
      <c r="B3341" s="2" t="s">
        <v>5</v>
      </c>
      <c r="C3341" s="2" t="s">
        <v>1482</v>
      </c>
      <c r="D3341" s="2" t="s">
        <v>1483</v>
      </c>
      <c r="E3341" s="4">
        <v>1297179.48</v>
      </c>
      <c r="F3341" s="1">
        <v>4</v>
      </c>
    </row>
    <row r="3342" spans="1:6" ht="15" thickBot="1" x14ac:dyDescent="0.3">
      <c r="A3342" s="2" t="s">
        <v>4</v>
      </c>
      <c r="B3342" s="2" t="s">
        <v>5</v>
      </c>
      <c r="C3342" s="2" t="s">
        <v>1484</v>
      </c>
      <c r="D3342" s="2" t="s">
        <v>1485</v>
      </c>
      <c r="E3342" s="4">
        <v>22285264.989999998</v>
      </c>
      <c r="F3342" s="1">
        <v>4</v>
      </c>
    </row>
    <row r="3343" spans="1:6" ht="15" thickBot="1" x14ac:dyDescent="0.3">
      <c r="A3343" s="2" t="s">
        <v>4</v>
      </c>
      <c r="B3343" s="2" t="s">
        <v>5</v>
      </c>
      <c r="C3343" s="2" t="s">
        <v>1486</v>
      </c>
      <c r="D3343" s="2" t="s">
        <v>1487</v>
      </c>
      <c r="E3343" s="4">
        <v>-232497895.38</v>
      </c>
      <c r="F3343" s="1">
        <v>4</v>
      </c>
    </row>
    <row r="3344" spans="1:6" ht="15" thickBot="1" x14ac:dyDescent="0.3">
      <c r="A3344" s="2" t="s">
        <v>4</v>
      </c>
      <c r="B3344" s="2" t="s">
        <v>5</v>
      </c>
      <c r="C3344" s="2" t="s">
        <v>1488</v>
      </c>
      <c r="D3344" s="2" t="s">
        <v>1489</v>
      </c>
      <c r="E3344" s="4">
        <v>-95652.5</v>
      </c>
      <c r="F3344" s="1">
        <v>4</v>
      </c>
    </row>
    <row r="3345" spans="1:6" ht="15" thickBot="1" x14ac:dyDescent="0.3">
      <c r="A3345" s="2" t="s">
        <v>4</v>
      </c>
      <c r="B3345" s="2" t="s">
        <v>5</v>
      </c>
      <c r="C3345" s="2" t="s">
        <v>1490</v>
      </c>
      <c r="D3345" s="2" t="s">
        <v>1491</v>
      </c>
      <c r="E3345" s="4">
        <v>-3799801.65</v>
      </c>
      <c r="F3345" s="1">
        <v>4</v>
      </c>
    </row>
    <row r="3346" spans="1:6" ht="15" thickBot="1" x14ac:dyDescent="0.3">
      <c r="A3346" s="2" t="s">
        <v>4</v>
      </c>
      <c r="B3346" s="2" t="s">
        <v>5</v>
      </c>
      <c r="C3346" s="2" t="s">
        <v>1492</v>
      </c>
      <c r="D3346" s="2" t="s">
        <v>1493</v>
      </c>
      <c r="E3346" s="4">
        <v>-36092830.420000002</v>
      </c>
      <c r="F3346" s="1">
        <v>4</v>
      </c>
    </row>
    <row r="3347" spans="1:6" ht="15" thickBot="1" x14ac:dyDescent="0.3">
      <c r="A3347" s="2" t="s">
        <v>4</v>
      </c>
      <c r="B3347" s="2" t="s">
        <v>5</v>
      </c>
      <c r="C3347" s="2" t="s">
        <v>1494</v>
      </c>
      <c r="D3347" s="2" t="s">
        <v>1495</v>
      </c>
      <c r="E3347" s="4">
        <v>-194059.54</v>
      </c>
      <c r="F3347" s="1">
        <v>4</v>
      </c>
    </row>
    <row r="3348" spans="1:6" ht="15" thickBot="1" x14ac:dyDescent="0.3">
      <c r="A3348" s="2" t="s">
        <v>4</v>
      </c>
      <c r="B3348" s="2" t="s">
        <v>5</v>
      </c>
      <c r="C3348" s="2" t="s">
        <v>1496</v>
      </c>
      <c r="D3348" s="2" t="s">
        <v>1497</v>
      </c>
      <c r="E3348" s="4">
        <v>-10532100.300000001</v>
      </c>
      <c r="F3348" s="1">
        <v>4</v>
      </c>
    </row>
    <row r="3349" spans="1:6" ht="15" thickBot="1" x14ac:dyDescent="0.3">
      <c r="A3349" s="2" t="s">
        <v>4</v>
      </c>
      <c r="B3349" s="2" t="s">
        <v>5</v>
      </c>
      <c r="C3349" s="2" t="s">
        <v>1498</v>
      </c>
      <c r="D3349" s="2" t="s">
        <v>1499</v>
      </c>
      <c r="E3349" s="4">
        <v>-780241.74</v>
      </c>
      <c r="F3349" s="1">
        <v>4</v>
      </c>
    </row>
    <row r="3350" spans="1:6" ht="15" thickBot="1" x14ac:dyDescent="0.3">
      <c r="A3350" s="2" t="s">
        <v>4</v>
      </c>
      <c r="B3350" s="2" t="s">
        <v>5</v>
      </c>
      <c r="C3350" s="2" t="s">
        <v>1500</v>
      </c>
      <c r="D3350" s="2" t="s">
        <v>1501</v>
      </c>
      <c r="E3350" s="4">
        <v>-19972448.879999999</v>
      </c>
      <c r="F3350" s="1">
        <v>4</v>
      </c>
    </row>
    <row r="3351" spans="1:6" ht="15" thickBot="1" x14ac:dyDescent="0.3">
      <c r="A3351" s="2" t="s">
        <v>4</v>
      </c>
      <c r="B3351" s="2" t="s">
        <v>5</v>
      </c>
      <c r="C3351" s="2" t="s">
        <v>1502</v>
      </c>
      <c r="D3351" s="2" t="s">
        <v>1503</v>
      </c>
      <c r="E3351" s="4">
        <v>-158120.4</v>
      </c>
      <c r="F3351" s="1">
        <v>4</v>
      </c>
    </row>
    <row r="3352" spans="1:6" ht="15" thickBot="1" x14ac:dyDescent="0.3">
      <c r="A3352" s="2" t="s">
        <v>4</v>
      </c>
      <c r="B3352" s="2" t="s">
        <v>5</v>
      </c>
      <c r="C3352" s="2" t="s">
        <v>1504</v>
      </c>
      <c r="D3352" s="2" t="s">
        <v>1505</v>
      </c>
      <c r="E3352" s="4">
        <v>136411242.09</v>
      </c>
      <c r="F3352" s="1">
        <v>4</v>
      </c>
    </row>
    <row r="3353" spans="1:6" ht="15" thickBot="1" x14ac:dyDescent="0.3">
      <c r="A3353" s="2" t="s">
        <v>4</v>
      </c>
      <c r="B3353" s="2" t="s">
        <v>5</v>
      </c>
      <c r="C3353" s="2" t="s">
        <v>1506</v>
      </c>
      <c r="D3353" s="2" t="s">
        <v>1507</v>
      </c>
      <c r="E3353" s="4">
        <v>3799801.65</v>
      </c>
      <c r="F3353" s="1">
        <v>4</v>
      </c>
    </row>
    <row r="3354" spans="1:6" ht="15" thickBot="1" x14ac:dyDescent="0.3">
      <c r="A3354" s="2" t="s">
        <v>4</v>
      </c>
      <c r="B3354" s="2" t="s">
        <v>5</v>
      </c>
      <c r="C3354" s="2" t="s">
        <v>1508</v>
      </c>
      <c r="D3354" s="2" t="s">
        <v>1509</v>
      </c>
      <c r="E3354" s="4">
        <v>24910257.420000002</v>
      </c>
      <c r="F3354" s="1">
        <v>4</v>
      </c>
    </row>
    <row r="3355" spans="1:6" ht="15" thickBot="1" x14ac:dyDescent="0.3">
      <c r="A3355" s="2" t="s">
        <v>4</v>
      </c>
      <c r="B3355" s="2" t="s">
        <v>5</v>
      </c>
      <c r="C3355" s="2" t="s">
        <v>1510</v>
      </c>
      <c r="D3355" s="2" t="s">
        <v>1511</v>
      </c>
      <c r="E3355" s="4">
        <v>10532100.300000001</v>
      </c>
      <c r="F3355" s="1">
        <v>4</v>
      </c>
    </row>
    <row r="3356" spans="1:6" ht="15" thickBot="1" x14ac:dyDescent="0.3">
      <c r="A3356" s="2" t="s">
        <v>4</v>
      </c>
      <c r="B3356" s="2" t="s">
        <v>5</v>
      </c>
      <c r="C3356" s="2" t="s">
        <v>1512</v>
      </c>
      <c r="D3356" s="2" t="s">
        <v>1513</v>
      </c>
      <c r="E3356" s="4">
        <v>95652.5</v>
      </c>
      <c r="F3356" s="1">
        <v>4</v>
      </c>
    </row>
    <row r="3357" spans="1:6" ht="15" thickBot="1" x14ac:dyDescent="0.3">
      <c r="A3357" s="2" t="s">
        <v>4</v>
      </c>
      <c r="B3357" s="2" t="s">
        <v>5</v>
      </c>
      <c r="C3357" s="2" t="s">
        <v>1514</v>
      </c>
      <c r="D3357" s="2" t="s">
        <v>1515</v>
      </c>
      <c r="E3357" s="4">
        <v>18305870.18</v>
      </c>
      <c r="F3357" s="1">
        <v>4</v>
      </c>
    </row>
    <row r="3358" spans="1:6" ht="15" thickBot="1" x14ac:dyDescent="0.3">
      <c r="A3358" s="2" t="s">
        <v>4</v>
      </c>
      <c r="B3358" s="2" t="s">
        <v>5</v>
      </c>
      <c r="C3358" s="2" t="s">
        <v>1516</v>
      </c>
      <c r="D3358" s="2" t="s">
        <v>1517</v>
      </c>
      <c r="E3358" s="4">
        <v>14982.33</v>
      </c>
      <c r="F3358" s="1">
        <v>4</v>
      </c>
    </row>
    <row r="3359" spans="1:6" ht="15" thickBot="1" x14ac:dyDescent="0.3">
      <c r="A3359" s="2" t="s">
        <v>4</v>
      </c>
      <c r="B3359" s="2" t="s">
        <v>5</v>
      </c>
      <c r="C3359" s="2" t="s">
        <v>1518</v>
      </c>
      <c r="D3359" s="2" t="s">
        <v>1519</v>
      </c>
      <c r="E3359" s="4">
        <v>780241.74</v>
      </c>
      <c r="F3359" s="1">
        <v>4</v>
      </c>
    </row>
    <row r="3360" spans="1:6" ht="15" thickBot="1" x14ac:dyDescent="0.3">
      <c r="A3360" s="2" t="s">
        <v>4</v>
      </c>
      <c r="B3360" s="2" t="s">
        <v>5</v>
      </c>
      <c r="C3360" s="2" t="s">
        <v>1520</v>
      </c>
      <c r="D3360" s="2" t="s">
        <v>1521</v>
      </c>
      <c r="E3360" s="4">
        <v>158120.4</v>
      </c>
      <c r="F3360" s="1">
        <v>4</v>
      </c>
    </row>
    <row r="3361" spans="1:6" ht="15" thickBot="1" x14ac:dyDescent="0.3">
      <c r="A3361" s="2" t="s">
        <v>4</v>
      </c>
      <c r="B3361" s="2" t="s">
        <v>5</v>
      </c>
      <c r="C3361" s="2" t="s">
        <v>1522</v>
      </c>
      <c r="D3361" s="2" t="s">
        <v>1523</v>
      </c>
      <c r="E3361" s="4">
        <v>0</v>
      </c>
      <c r="F3361" s="1">
        <v>4</v>
      </c>
    </row>
    <row r="3362" spans="1:6" ht="15" thickBot="1" x14ac:dyDescent="0.3">
      <c r="A3362" s="2" t="s">
        <v>4</v>
      </c>
      <c r="B3362" s="2" t="s">
        <v>5</v>
      </c>
      <c r="C3362" s="2" t="s">
        <v>1524</v>
      </c>
      <c r="D3362" s="2" t="s">
        <v>1525</v>
      </c>
      <c r="E3362" s="4">
        <v>0</v>
      </c>
      <c r="F3362" s="1">
        <v>4</v>
      </c>
    </row>
    <row r="3363" spans="1:6" ht="15" thickBot="1" x14ac:dyDescent="0.3">
      <c r="A3363" s="2" t="s">
        <v>4</v>
      </c>
      <c r="B3363" s="2" t="s">
        <v>5</v>
      </c>
      <c r="C3363" s="2" t="s">
        <v>1526</v>
      </c>
      <c r="D3363" s="2" t="s">
        <v>1527</v>
      </c>
      <c r="E3363" s="4">
        <v>-8031330.3399999999</v>
      </c>
      <c r="F3363" s="1">
        <v>4</v>
      </c>
    </row>
    <row r="3364" spans="1:6" ht="15" thickBot="1" x14ac:dyDescent="0.3">
      <c r="A3364" s="2" t="s">
        <v>4</v>
      </c>
      <c r="B3364" s="2" t="s">
        <v>5</v>
      </c>
      <c r="C3364" s="2" t="s">
        <v>1610</v>
      </c>
      <c r="D3364" s="2" t="s">
        <v>1611</v>
      </c>
      <c r="E3364" s="4">
        <v>0</v>
      </c>
      <c r="F3364" s="1">
        <v>4</v>
      </c>
    </row>
    <row r="3365" spans="1:6" ht="15" thickBot="1" x14ac:dyDescent="0.3">
      <c r="A3365" s="2" t="s">
        <v>4</v>
      </c>
      <c r="B3365" s="2" t="s">
        <v>5</v>
      </c>
      <c r="C3365" s="2" t="s">
        <v>1528</v>
      </c>
      <c r="D3365" s="2" t="s">
        <v>1529</v>
      </c>
      <c r="E3365" s="4">
        <v>-5066291.68</v>
      </c>
      <c r="F3365" s="1">
        <v>4</v>
      </c>
    </row>
    <row r="3366" spans="1:6" ht="15" thickBot="1" x14ac:dyDescent="0.3">
      <c r="A3366" s="2" t="s">
        <v>4</v>
      </c>
      <c r="B3366" s="2" t="s">
        <v>5</v>
      </c>
      <c r="C3366" s="2" t="s">
        <v>1530</v>
      </c>
      <c r="D3366" s="2" t="s">
        <v>1531</v>
      </c>
      <c r="E3366" s="4">
        <v>0</v>
      </c>
      <c r="F3366" s="1">
        <v>4</v>
      </c>
    </row>
    <row r="3367" spans="1:6" ht="15" thickBot="1" x14ac:dyDescent="0.3">
      <c r="A3367" s="2" t="s">
        <v>4</v>
      </c>
      <c r="B3367" s="2" t="s">
        <v>5</v>
      </c>
      <c r="C3367" s="2" t="s">
        <v>1532</v>
      </c>
      <c r="D3367" s="2" t="s">
        <v>1533</v>
      </c>
      <c r="E3367" s="4">
        <v>-5655824</v>
      </c>
      <c r="F3367" s="1">
        <v>4</v>
      </c>
    </row>
    <row r="3368" spans="1:6" ht="15" thickBot="1" x14ac:dyDescent="0.3">
      <c r="A3368" s="2" t="s">
        <v>4</v>
      </c>
      <c r="B3368" s="2" t="s">
        <v>5</v>
      </c>
      <c r="C3368" s="2" t="s">
        <v>1534</v>
      </c>
      <c r="D3368" s="2" t="s">
        <v>1535</v>
      </c>
      <c r="E3368" s="4">
        <v>384053.35</v>
      </c>
      <c r="F3368" s="1">
        <v>4</v>
      </c>
    </row>
    <row r="3369" spans="1:6" ht="15" thickBot="1" x14ac:dyDescent="0.3">
      <c r="A3369" s="2" t="s">
        <v>4</v>
      </c>
      <c r="B3369" s="2" t="s">
        <v>5</v>
      </c>
      <c r="C3369" s="2" t="s">
        <v>1536</v>
      </c>
      <c r="D3369" s="2" t="s">
        <v>1537</v>
      </c>
      <c r="E3369" s="4">
        <v>-24000</v>
      </c>
      <c r="F3369" s="1">
        <v>4</v>
      </c>
    </row>
    <row r="3370" spans="1:6" ht="15" thickBot="1" x14ac:dyDescent="0.3">
      <c r="A3370" s="2" t="s">
        <v>4</v>
      </c>
      <c r="B3370" s="2" t="s">
        <v>5</v>
      </c>
      <c r="C3370" s="2" t="s">
        <v>1538</v>
      </c>
      <c r="D3370" s="2" t="s">
        <v>1539</v>
      </c>
      <c r="E3370" s="4">
        <v>-34523.5</v>
      </c>
      <c r="F3370" s="1">
        <v>4</v>
      </c>
    </row>
    <row r="3371" spans="1:6" ht="15" thickBot="1" x14ac:dyDescent="0.3">
      <c r="A3371" s="2" t="s">
        <v>4</v>
      </c>
      <c r="B3371" s="2" t="s">
        <v>5</v>
      </c>
      <c r="C3371" s="2" t="s">
        <v>1540</v>
      </c>
      <c r="D3371" s="2" t="s">
        <v>1541</v>
      </c>
      <c r="E3371" s="4">
        <v>-96377.35</v>
      </c>
      <c r="F3371" s="1">
        <v>4</v>
      </c>
    </row>
    <row r="3372" spans="1:6" ht="15" thickBot="1" x14ac:dyDescent="0.3">
      <c r="A3372" s="2" t="s">
        <v>4</v>
      </c>
      <c r="B3372" s="2" t="s">
        <v>5</v>
      </c>
      <c r="C3372" s="2" t="s">
        <v>1542</v>
      </c>
      <c r="D3372" s="2" t="s">
        <v>1543</v>
      </c>
      <c r="E3372" s="4">
        <v>-20000</v>
      </c>
      <c r="F3372" s="1">
        <v>4</v>
      </c>
    </row>
    <row r="3373" spans="1:6" ht="15" thickBot="1" x14ac:dyDescent="0.3">
      <c r="A3373" s="2" t="s">
        <v>4</v>
      </c>
      <c r="B3373" s="2" t="s">
        <v>5</v>
      </c>
      <c r="C3373" s="2" t="s">
        <v>1544</v>
      </c>
      <c r="D3373" s="2" t="s">
        <v>1545</v>
      </c>
      <c r="E3373" s="4">
        <v>-5648643.9000000004</v>
      </c>
      <c r="F3373" s="1">
        <v>4</v>
      </c>
    </row>
    <row r="3374" spans="1:6" ht="15" thickBot="1" x14ac:dyDescent="0.3">
      <c r="A3374" s="2" t="s">
        <v>4</v>
      </c>
      <c r="B3374" s="2" t="s">
        <v>5</v>
      </c>
      <c r="C3374" s="2" t="s">
        <v>1546</v>
      </c>
      <c r="D3374" s="2" t="s">
        <v>1547</v>
      </c>
      <c r="E3374" s="4">
        <v>-449904224.92000002</v>
      </c>
      <c r="F3374" s="1">
        <v>4</v>
      </c>
    </row>
    <row r="3375" spans="1:6" ht="15" thickBot="1" x14ac:dyDescent="0.3">
      <c r="A3375" s="2" t="s">
        <v>4</v>
      </c>
      <c r="B3375" s="2" t="s">
        <v>5</v>
      </c>
      <c r="C3375" s="2" t="s">
        <v>1548</v>
      </c>
      <c r="D3375" s="2" t="s">
        <v>1549</v>
      </c>
      <c r="E3375" s="4">
        <v>-349425309.69</v>
      </c>
      <c r="F3375" s="1">
        <v>4</v>
      </c>
    </row>
    <row r="3376" spans="1:6" ht="15" thickBot="1" x14ac:dyDescent="0.3">
      <c r="A3376" s="2" t="s">
        <v>4</v>
      </c>
      <c r="B3376" s="2" t="s">
        <v>5</v>
      </c>
      <c r="C3376" s="2" t="s">
        <v>1550</v>
      </c>
      <c r="D3376" s="2" t="s">
        <v>1551</v>
      </c>
      <c r="E3376" s="4">
        <v>6880.06</v>
      </c>
      <c r="F3376" s="1">
        <v>4</v>
      </c>
    </row>
    <row r="3377" spans="1:6" ht="15" thickBot="1" x14ac:dyDescent="0.3">
      <c r="A3377" s="2" t="s">
        <v>4</v>
      </c>
      <c r="B3377" s="2" t="s">
        <v>5</v>
      </c>
      <c r="C3377" s="2" t="s">
        <v>1552</v>
      </c>
      <c r="D3377" s="2" t="s">
        <v>1553</v>
      </c>
      <c r="E3377" s="4">
        <v>4188234.08</v>
      </c>
      <c r="F3377" s="1">
        <v>4</v>
      </c>
    </row>
    <row r="3378" spans="1:6" ht="15" thickBot="1" x14ac:dyDescent="0.3">
      <c r="A3378" s="2" t="s">
        <v>4</v>
      </c>
      <c r="B3378" s="2" t="s">
        <v>5</v>
      </c>
      <c r="C3378" s="2" t="s">
        <v>1554</v>
      </c>
      <c r="D3378" s="2" t="s">
        <v>1555</v>
      </c>
      <c r="E3378" s="4">
        <v>-293561404.88999999</v>
      </c>
      <c r="F3378" s="1">
        <v>4</v>
      </c>
    </row>
    <row r="3379" spans="1:6" ht="15" thickBot="1" x14ac:dyDescent="0.3">
      <c r="A3379" s="2" t="s">
        <v>4</v>
      </c>
      <c r="B3379" s="2" t="s">
        <v>5</v>
      </c>
      <c r="C3379" s="2" t="s">
        <v>1556</v>
      </c>
      <c r="D3379" s="2" t="s">
        <v>1557</v>
      </c>
      <c r="E3379" s="4">
        <v>-2914607.47</v>
      </c>
      <c r="F3379" s="1">
        <v>4</v>
      </c>
    </row>
    <row r="3380" spans="1:6" ht="15" thickBot="1" x14ac:dyDescent="0.3">
      <c r="A3380" s="2" t="s">
        <v>4</v>
      </c>
      <c r="B3380" s="2" t="s">
        <v>5</v>
      </c>
      <c r="C3380" s="2" t="s">
        <v>1558</v>
      </c>
      <c r="D3380" s="2" t="s">
        <v>1559</v>
      </c>
      <c r="E3380" s="4">
        <v>-3698477.62</v>
      </c>
      <c r="F3380" s="1">
        <v>4</v>
      </c>
    </row>
    <row r="3381" spans="1:6" ht="15" thickBot="1" x14ac:dyDescent="0.3">
      <c r="A3381" s="2" t="s">
        <v>4</v>
      </c>
      <c r="B3381" s="2" t="s">
        <v>5</v>
      </c>
      <c r="C3381" s="2" t="s">
        <v>1560</v>
      </c>
      <c r="D3381" s="2" t="s">
        <v>1561</v>
      </c>
      <c r="E3381" s="4">
        <v>227648901.40000001</v>
      </c>
      <c r="F3381" s="1">
        <v>4</v>
      </c>
    </row>
    <row r="3382" spans="1:6" ht="15" thickBot="1" x14ac:dyDescent="0.3">
      <c r="A3382" s="2" t="s">
        <v>4</v>
      </c>
      <c r="B3382" s="2" t="s">
        <v>5</v>
      </c>
      <c r="C3382" s="2" t="s">
        <v>1562</v>
      </c>
      <c r="D3382" s="2" t="s">
        <v>1563</v>
      </c>
      <c r="E3382" s="4">
        <v>293561404.88999999</v>
      </c>
      <c r="F3382" s="1">
        <v>4</v>
      </c>
    </row>
    <row r="3383" spans="1:6" ht="15" thickBot="1" x14ac:dyDescent="0.3">
      <c r="A3383" s="2" t="s">
        <v>4</v>
      </c>
      <c r="B3383" s="2" t="s">
        <v>5</v>
      </c>
      <c r="C3383" s="2" t="s">
        <v>1564</v>
      </c>
      <c r="D3383" s="2" t="s">
        <v>1565</v>
      </c>
      <c r="E3383" s="4">
        <v>-1649863.59</v>
      </c>
      <c r="F3383" s="1">
        <v>4</v>
      </c>
    </row>
    <row r="3384" spans="1:6" ht="15" thickBot="1" x14ac:dyDescent="0.3">
      <c r="A3384" s="2" t="s">
        <v>4</v>
      </c>
      <c r="B3384" s="2" t="s">
        <v>5</v>
      </c>
      <c r="C3384" s="2" t="s">
        <v>1566</v>
      </c>
      <c r="D3384" s="2" t="s">
        <v>1567</v>
      </c>
      <c r="E3384" s="4">
        <v>-108046.8</v>
      </c>
      <c r="F3384" s="1">
        <v>4</v>
      </c>
    </row>
    <row r="3385" spans="1:6" ht="15" thickBot="1" x14ac:dyDescent="0.3">
      <c r="A3385" s="2" t="s">
        <v>4</v>
      </c>
      <c r="B3385" s="2" t="s">
        <v>5</v>
      </c>
      <c r="C3385" s="2" t="s">
        <v>1568</v>
      </c>
      <c r="D3385" s="2" t="s">
        <v>1569</v>
      </c>
      <c r="E3385" s="4">
        <v>-529277865.91000003</v>
      </c>
      <c r="F3385" s="1">
        <v>4</v>
      </c>
    </row>
    <row r="3386" spans="1:6" ht="15" thickBot="1" x14ac:dyDescent="0.3">
      <c r="A3386" s="2" t="s">
        <v>4</v>
      </c>
      <c r="B3386" s="2" t="s">
        <v>5</v>
      </c>
      <c r="C3386" s="2" t="s">
        <v>1570</v>
      </c>
      <c r="D3386" s="2" t="s">
        <v>1571</v>
      </c>
      <c r="E3386" s="4">
        <v>2562211.71</v>
      </c>
      <c r="F3386" s="1">
        <v>4</v>
      </c>
    </row>
    <row r="3387" spans="1:6" ht="15" thickBot="1" x14ac:dyDescent="0.3">
      <c r="A3387" s="2" t="s">
        <v>4</v>
      </c>
      <c r="B3387" s="2" t="s">
        <v>5</v>
      </c>
      <c r="C3387" s="2" t="s">
        <v>1572</v>
      </c>
      <c r="D3387" s="2" t="s">
        <v>1573</v>
      </c>
      <c r="E3387" s="4">
        <v>8436924.7599999998</v>
      </c>
      <c r="F3387" s="1">
        <v>4</v>
      </c>
    </row>
    <row r="3388" spans="1:6" ht="15" thickBot="1" x14ac:dyDescent="0.3">
      <c r="A3388" s="2" t="s">
        <v>4</v>
      </c>
      <c r="B3388" s="2" t="s">
        <v>5</v>
      </c>
      <c r="C3388" s="2" t="s">
        <v>1574</v>
      </c>
      <c r="D3388" s="2" t="s">
        <v>1575</v>
      </c>
      <c r="E3388" s="4">
        <v>933350.75</v>
      </c>
      <c r="F3388" s="1">
        <v>4</v>
      </c>
    </row>
    <row r="3389" spans="1:6" ht="15" thickBot="1" x14ac:dyDescent="0.3">
      <c r="A3389" s="2" t="s">
        <v>4</v>
      </c>
      <c r="B3389" s="2" t="s">
        <v>5</v>
      </c>
      <c r="C3389" s="2" t="s">
        <v>1576</v>
      </c>
      <c r="D3389" s="2" t="s">
        <v>1577</v>
      </c>
      <c r="E3389" s="4">
        <v>-36350095.390000001</v>
      </c>
      <c r="F3389" s="1">
        <v>4</v>
      </c>
    </row>
    <row r="3390" spans="1:6" ht="15" thickBot="1" x14ac:dyDescent="0.3">
      <c r="A3390" s="2" t="s">
        <v>4</v>
      </c>
      <c r="B3390" s="2" t="s">
        <v>5</v>
      </c>
      <c r="C3390" s="2" t="s">
        <v>1578</v>
      </c>
      <c r="D3390" s="2" t="s">
        <v>1579</v>
      </c>
      <c r="E3390" s="4">
        <v>11141106.48</v>
      </c>
      <c r="F3390" s="1">
        <v>4</v>
      </c>
    </row>
    <row r="3391" spans="1:6" ht="15" thickBot="1" x14ac:dyDescent="0.3">
      <c r="A3391" s="2" t="s">
        <v>4</v>
      </c>
      <c r="B3391" s="2" t="s">
        <v>5</v>
      </c>
      <c r="C3391" s="2" t="s">
        <v>1580</v>
      </c>
      <c r="D3391" s="2" t="s">
        <v>1581</v>
      </c>
      <c r="E3391" s="4">
        <v>-0.75</v>
      </c>
      <c r="F3391" s="1">
        <v>4</v>
      </c>
    </row>
    <row r="3392" spans="1:6" ht="15" thickBot="1" x14ac:dyDescent="0.3">
      <c r="A3392" s="2" t="s">
        <v>4</v>
      </c>
      <c r="B3392" s="2" t="s">
        <v>5</v>
      </c>
      <c r="C3392" s="2" t="s">
        <v>6</v>
      </c>
      <c r="D3392" s="2" t="s">
        <v>7</v>
      </c>
      <c r="E3392" s="4">
        <v>1259198.3899999999</v>
      </c>
      <c r="F3392" s="1">
        <v>5</v>
      </c>
    </row>
    <row r="3393" spans="1:6" ht="15" thickBot="1" x14ac:dyDescent="0.3">
      <c r="A3393" s="2" t="s">
        <v>4</v>
      </c>
      <c r="B3393" s="2" t="s">
        <v>5</v>
      </c>
      <c r="C3393" s="2" t="s">
        <v>8</v>
      </c>
      <c r="D3393" s="2" t="s">
        <v>9</v>
      </c>
      <c r="E3393" s="4">
        <v>170178.96</v>
      </c>
      <c r="F3393" s="1">
        <v>5</v>
      </c>
    </row>
    <row r="3394" spans="1:6" ht="15" thickBot="1" x14ac:dyDescent="0.3">
      <c r="A3394" s="2" t="s">
        <v>4</v>
      </c>
      <c r="B3394" s="2" t="s">
        <v>5</v>
      </c>
      <c r="C3394" s="2" t="s">
        <v>10</v>
      </c>
      <c r="D3394" s="2" t="s">
        <v>11</v>
      </c>
      <c r="E3394" s="4">
        <v>0</v>
      </c>
      <c r="F3394" s="1">
        <v>5</v>
      </c>
    </row>
    <row r="3395" spans="1:6" ht="15" thickBot="1" x14ac:dyDescent="0.3">
      <c r="A3395" s="2" t="s">
        <v>4</v>
      </c>
      <c r="B3395" s="2" t="s">
        <v>5</v>
      </c>
      <c r="C3395" s="2" t="s">
        <v>12</v>
      </c>
      <c r="D3395" s="2" t="s">
        <v>13</v>
      </c>
      <c r="E3395" s="4">
        <v>0</v>
      </c>
      <c r="F3395" s="1">
        <v>5</v>
      </c>
    </row>
    <row r="3396" spans="1:6" ht="15" thickBot="1" x14ac:dyDescent="0.3">
      <c r="A3396" s="2" t="s">
        <v>4</v>
      </c>
      <c r="B3396" s="2" t="s">
        <v>5</v>
      </c>
      <c r="C3396" s="2" t="s">
        <v>14</v>
      </c>
      <c r="D3396" s="2" t="s">
        <v>15</v>
      </c>
      <c r="E3396" s="4">
        <v>0</v>
      </c>
      <c r="F3396" s="1">
        <v>5</v>
      </c>
    </row>
    <row r="3397" spans="1:6" ht="15" thickBot="1" x14ac:dyDescent="0.3">
      <c r="A3397" s="2" t="s">
        <v>4</v>
      </c>
      <c r="B3397" s="2" t="s">
        <v>5</v>
      </c>
      <c r="C3397" s="2" t="s">
        <v>16</v>
      </c>
      <c r="D3397" s="2" t="s">
        <v>17</v>
      </c>
      <c r="E3397" s="4">
        <v>0</v>
      </c>
      <c r="F3397" s="1">
        <v>5</v>
      </c>
    </row>
    <row r="3398" spans="1:6" ht="15" thickBot="1" x14ac:dyDescent="0.3">
      <c r="A3398" s="2" t="s">
        <v>4</v>
      </c>
      <c r="B3398" s="2" t="s">
        <v>5</v>
      </c>
      <c r="C3398" s="2" t="s">
        <v>18</v>
      </c>
      <c r="D3398" s="2" t="s">
        <v>19</v>
      </c>
      <c r="E3398" s="4">
        <v>809091.76</v>
      </c>
      <c r="F3398" s="1">
        <v>5</v>
      </c>
    </row>
    <row r="3399" spans="1:6" ht="15" thickBot="1" x14ac:dyDescent="0.3">
      <c r="A3399" s="2" t="s">
        <v>4</v>
      </c>
      <c r="B3399" s="2" t="s">
        <v>5</v>
      </c>
      <c r="C3399" s="2" t="s">
        <v>20</v>
      </c>
      <c r="D3399" s="2" t="s">
        <v>21</v>
      </c>
      <c r="E3399" s="4">
        <v>0</v>
      </c>
      <c r="F3399" s="1">
        <v>5</v>
      </c>
    </row>
    <row r="3400" spans="1:6" ht="15" thickBot="1" x14ac:dyDescent="0.3">
      <c r="A3400" s="2" t="s">
        <v>4</v>
      </c>
      <c r="B3400" s="2" t="s">
        <v>5</v>
      </c>
      <c r="C3400" s="2" t="s">
        <v>22</v>
      </c>
      <c r="D3400" s="2" t="s">
        <v>23</v>
      </c>
      <c r="E3400" s="4">
        <v>0</v>
      </c>
      <c r="F3400" s="1">
        <v>5</v>
      </c>
    </row>
    <row r="3401" spans="1:6" ht="15" thickBot="1" x14ac:dyDescent="0.3">
      <c r="A3401" s="2" t="s">
        <v>4</v>
      </c>
      <c r="B3401" s="2" t="s">
        <v>5</v>
      </c>
      <c r="C3401" s="2" t="s">
        <v>24</v>
      </c>
      <c r="D3401" s="2" t="s">
        <v>25</v>
      </c>
      <c r="E3401" s="4">
        <v>40.26</v>
      </c>
      <c r="F3401" s="1">
        <v>5</v>
      </c>
    </row>
    <row r="3402" spans="1:6" ht="15" thickBot="1" x14ac:dyDescent="0.3">
      <c r="A3402" s="2" t="s">
        <v>4</v>
      </c>
      <c r="B3402" s="2" t="s">
        <v>5</v>
      </c>
      <c r="C3402" s="2" t="s">
        <v>26</v>
      </c>
      <c r="D3402" s="2" t="s">
        <v>27</v>
      </c>
      <c r="E3402" s="4">
        <v>-2210213.9300000002</v>
      </c>
      <c r="F3402" s="1">
        <v>5</v>
      </c>
    </row>
    <row r="3403" spans="1:6" ht="15" thickBot="1" x14ac:dyDescent="0.3">
      <c r="A3403" s="2" t="s">
        <v>4</v>
      </c>
      <c r="B3403" s="2" t="s">
        <v>5</v>
      </c>
      <c r="C3403" s="2" t="s">
        <v>28</v>
      </c>
      <c r="D3403" s="2" t="s">
        <v>29</v>
      </c>
      <c r="E3403" s="4">
        <v>-2788154.87</v>
      </c>
      <c r="F3403" s="1">
        <v>5</v>
      </c>
    </row>
    <row r="3404" spans="1:6" ht="15" thickBot="1" x14ac:dyDescent="0.3">
      <c r="A3404" s="2" t="s">
        <v>4</v>
      </c>
      <c r="B3404" s="2" t="s">
        <v>5</v>
      </c>
      <c r="C3404" s="2" t="s">
        <v>30</v>
      </c>
      <c r="D3404" s="2" t="s">
        <v>31</v>
      </c>
      <c r="E3404" s="4">
        <v>254010.96</v>
      </c>
      <c r="F3404" s="1">
        <v>5</v>
      </c>
    </row>
    <row r="3405" spans="1:6" ht="15" thickBot="1" x14ac:dyDescent="0.3">
      <c r="A3405" s="2" t="s">
        <v>4</v>
      </c>
      <c r="B3405" s="2" t="s">
        <v>5</v>
      </c>
      <c r="C3405" s="2" t="s">
        <v>32</v>
      </c>
      <c r="D3405" s="2" t="s">
        <v>33</v>
      </c>
      <c r="E3405" s="4">
        <v>236.79</v>
      </c>
      <c r="F3405" s="1">
        <v>5</v>
      </c>
    </row>
    <row r="3406" spans="1:6" ht="15" thickBot="1" x14ac:dyDescent="0.3">
      <c r="A3406" s="2" t="s">
        <v>4</v>
      </c>
      <c r="B3406" s="2" t="s">
        <v>5</v>
      </c>
      <c r="C3406" s="2" t="s">
        <v>34</v>
      </c>
      <c r="D3406" s="2" t="s">
        <v>35</v>
      </c>
      <c r="E3406" s="4">
        <v>-204375.69</v>
      </c>
      <c r="F3406" s="1">
        <v>5</v>
      </c>
    </row>
    <row r="3407" spans="1:6" ht="15" thickBot="1" x14ac:dyDescent="0.3">
      <c r="A3407" s="2" t="s">
        <v>4</v>
      </c>
      <c r="B3407" s="2" t="s">
        <v>5</v>
      </c>
      <c r="C3407" s="2" t="s">
        <v>36</v>
      </c>
      <c r="D3407" s="2" t="s">
        <v>37</v>
      </c>
      <c r="E3407" s="4">
        <v>-573643.96</v>
      </c>
      <c r="F3407" s="1">
        <v>5</v>
      </c>
    </row>
    <row r="3408" spans="1:6" ht="15" thickBot="1" x14ac:dyDescent="0.3">
      <c r="A3408" s="2" t="s">
        <v>4</v>
      </c>
      <c r="B3408" s="2" t="s">
        <v>5</v>
      </c>
      <c r="C3408" s="2" t="s">
        <v>38</v>
      </c>
      <c r="D3408" s="2" t="s">
        <v>39</v>
      </c>
      <c r="E3408" s="4">
        <v>11242.18</v>
      </c>
      <c r="F3408" s="1">
        <v>5</v>
      </c>
    </row>
    <row r="3409" spans="1:6" ht="15" thickBot="1" x14ac:dyDescent="0.3">
      <c r="A3409" s="2" t="s">
        <v>4</v>
      </c>
      <c r="B3409" s="2" t="s">
        <v>5</v>
      </c>
      <c r="C3409" s="2" t="s">
        <v>40</v>
      </c>
      <c r="D3409" s="2" t="s">
        <v>41</v>
      </c>
      <c r="E3409" s="4">
        <v>3689494.88</v>
      </c>
      <c r="F3409" s="1">
        <v>5</v>
      </c>
    </row>
    <row r="3410" spans="1:6" ht="15" thickBot="1" x14ac:dyDescent="0.3">
      <c r="A3410" s="2" t="s">
        <v>4</v>
      </c>
      <c r="B3410" s="2" t="s">
        <v>5</v>
      </c>
      <c r="C3410" s="2" t="s">
        <v>42</v>
      </c>
      <c r="D3410" s="2" t="s">
        <v>43</v>
      </c>
      <c r="E3410" s="4">
        <v>4905876.68</v>
      </c>
      <c r="F3410" s="1">
        <v>5</v>
      </c>
    </row>
    <row r="3411" spans="1:6" ht="15" thickBot="1" x14ac:dyDescent="0.3">
      <c r="A3411" s="2" t="s">
        <v>4</v>
      </c>
      <c r="B3411" s="2" t="s">
        <v>5</v>
      </c>
      <c r="C3411" s="2" t="s">
        <v>44</v>
      </c>
      <c r="D3411" s="2" t="s">
        <v>45</v>
      </c>
      <c r="E3411" s="4">
        <v>349422.45</v>
      </c>
      <c r="F3411" s="1">
        <v>5</v>
      </c>
    </row>
    <row r="3412" spans="1:6" ht="15" thickBot="1" x14ac:dyDescent="0.3">
      <c r="A3412" s="2" t="s">
        <v>4</v>
      </c>
      <c r="B3412" s="2" t="s">
        <v>5</v>
      </c>
      <c r="C3412" s="2" t="s">
        <v>46</v>
      </c>
      <c r="D3412" s="2" t="s">
        <v>47</v>
      </c>
      <c r="E3412" s="4">
        <v>3620510.95</v>
      </c>
      <c r="F3412" s="1">
        <v>5</v>
      </c>
    </row>
    <row r="3413" spans="1:6" ht="15" thickBot="1" x14ac:dyDescent="0.3">
      <c r="A3413" s="2" t="s">
        <v>4</v>
      </c>
      <c r="B3413" s="2" t="s">
        <v>5</v>
      </c>
      <c r="C3413" s="2" t="s">
        <v>48</v>
      </c>
      <c r="D3413" s="2" t="s">
        <v>49</v>
      </c>
      <c r="E3413" s="4">
        <v>455</v>
      </c>
      <c r="F3413" s="1">
        <v>5</v>
      </c>
    </row>
    <row r="3414" spans="1:6" ht="15" thickBot="1" x14ac:dyDescent="0.3">
      <c r="A3414" s="2" t="s">
        <v>4</v>
      </c>
      <c r="B3414" s="2" t="s">
        <v>5</v>
      </c>
      <c r="C3414" s="2" t="s">
        <v>50</v>
      </c>
      <c r="D3414" s="2" t="s">
        <v>51</v>
      </c>
      <c r="E3414" s="4">
        <v>300</v>
      </c>
      <c r="F3414" s="1">
        <v>5</v>
      </c>
    </row>
    <row r="3415" spans="1:6" ht="15" thickBot="1" x14ac:dyDescent="0.3">
      <c r="A3415" s="2" t="s">
        <v>4</v>
      </c>
      <c r="B3415" s="2" t="s">
        <v>5</v>
      </c>
      <c r="C3415" s="2" t="s">
        <v>52</v>
      </c>
      <c r="D3415" s="2" t="s">
        <v>53</v>
      </c>
      <c r="E3415" s="4">
        <v>25000</v>
      </c>
      <c r="F3415" s="1">
        <v>5</v>
      </c>
    </row>
    <row r="3416" spans="1:6" ht="15" thickBot="1" x14ac:dyDescent="0.3">
      <c r="A3416" s="2" t="s">
        <v>4</v>
      </c>
      <c r="B3416" s="2" t="s">
        <v>5</v>
      </c>
      <c r="C3416" s="2" t="s">
        <v>54</v>
      </c>
      <c r="D3416" s="2" t="s">
        <v>55</v>
      </c>
      <c r="E3416" s="4">
        <v>1900</v>
      </c>
      <c r="F3416" s="1">
        <v>5</v>
      </c>
    </row>
    <row r="3417" spans="1:6" ht="15" thickBot="1" x14ac:dyDescent="0.3">
      <c r="A3417" s="2" t="s">
        <v>4</v>
      </c>
      <c r="B3417" s="2" t="s">
        <v>5</v>
      </c>
      <c r="C3417" s="2" t="s">
        <v>56</v>
      </c>
      <c r="D3417" s="2" t="s">
        <v>55</v>
      </c>
      <c r="E3417" s="4">
        <v>3000</v>
      </c>
      <c r="F3417" s="1">
        <v>5</v>
      </c>
    </row>
    <row r="3418" spans="1:6" ht="15" thickBot="1" x14ac:dyDescent="0.3">
      <c r="A3418" s="2" t="s">
        <v>4</v>
      </c>
      <c r="B3418" s="2" t="s">
        <v>5</v>
      </c>
      <c r="C3418" s="2" t="s">
        <v>57</v>
      </c>
      <c r="D3418" s="2" t="s">
        <v>58</v>
      </c>
      <c r="E3418" s="4">
        <v>5000</v>
      </c>
      <c r="F3418" s="1">
        <v>5</v>
      </c>
    </row>
    <row r="3419" spans="1:6" ht="15" thickBot="1" x14ac:dyDescent="0.3">
      <c r="A3419" s="2" t="s">
        <v>4</v>
      </c>
      <c r="B3419" s="2" t="s">
        <v>5</v>
      </c>
      <c r="C3419" s="2" t="s">
        <v>59</v>
      </c>
      <c r="D3419" s="2" t="s">
        <v>60</v>
      </c>
      <c r="E3419" s="4">
        <v>169000</v>
      </c>
      <c r="F3419" s="1">
        <v>5</v>
      </c>
    </row>
    <row r="3420" spans="1:6" ht="15" thickBot="1" x14ac:dyDescent="0.3">
      <c r="A3420" s="2" t="s">
        <v>4</v>
      </c>
      <c r="B3420" s="2" t="s">
        <v>5</v>
      </c>
      <c r="C3420" s="2" t="s">
        <v>61</v>
      </c>
      <c r="D3420" s="2" t="s">
        <v>62</v>
      </c>
      <c r="E3420" s="4">
        <v>43552068.090000004</v>
      </c>
      <c r="F3420" s="1">
        <v>5</v>
      </c>
    </row>
    <row r="3421" spans="1:6" ht="15" thickBot="1" x14ac:dyDescent="0.3">
      <c r="A3421" s="2" t="s">
        <v>4</v>
      </c>
      <c r="B3421" s="2" t="s">
        <v>5</v>
      </c>
      <c r="C3421" s="2" t="s">
        <v>63</v>
      </c>
      <c r="D3421" s="2" t="s">
        <v>64</v>
      </c>
      <c r="E3421" s="4">
        <v>-57305.760000000002</v>
      </c>
      <c r="F3421" s="1">
        <v>5</v>
      </c>
    </row>
    <row r="3422" spans="1:6" ht="15" thickBot="1" x14ac:dyDescent="0.3">
      <c r="A3422" s="2" t="s">
        <v>4</v>
      </c>
      <c r="B3422" s="2" t="s">
        <v>5</v>
      </c>
      <c r="C3422" s="2" t="s">
        <v>65</v>
      </c>
      <c r="D3422" s="2" t="s">
        <v>66</v>
      </c>
      <c r="E3422" s="4">
        <v>5214573.43</v>
      </c>
      <c r="F3422" s="1">
        <v>5</v>
      </c>
    </row>
    <row r="3423" spans="1:6" ht="15" thickBot="1" x14ac:dyDescent="0.3">
      <c r="A3423" s="2" t="s">
        <v>4</v>
      </c>
      <c r="B3423" s="2" t="s">
        <v>5</v>
      </c>
      <c r="C3423" s="2" t="s">
        <v>67</v>
      </c>
      <c r="D3423" s="2" t="s">
        <v>68</v>
      </c>
      <c r="E3423" s="4">
        <v>18529790.609999999</v>
      </c>
      <c r="F3423" s="1">
        <v>5</v>
      </c>
    </row>
    <row r="3424" spans="1:6" ht="15" thickBot="1" x14ac:dyDescent="0.3">
      <c r="A3424" s="2" t="s">
        <v>4</v>
      </c>
      <c r="B3424" s="2" t="s">
        <v>5</v>
      </c>
      <c r="C3424" s="2" t="s">
        <v>69</v>
      </c>
      <c r="D3424" s="2" t="s">
        <v>70</v>
      </c>
      <c r="E3424" s="4">
        <v>2807246.01</v>
      </c>
      <c r="F3424" s="1">
        <v>5</v>
      </c>
    </row>
    <row r="3425" spans="1:6" ht="15" thickBot="1" x14ac:dyDescent="0.3">
      <c r="A3425" s="2" t="s">
        <v>4</v>
      </c>
      <c r="B3425" s="2" t="s">
        <v>5</v>
      </c>
      <c r="C3425" s="2" t="s">
        <v>71</v>
      </c>
      <c r="D3425" s="2" t="s">
        <v>72</v>
      </c>
      <c r="E3425" s="4">
        <v>2049188.92</v>
      </c>
      <c r="F3425" s="1">
        <v>5</v>
      </c>
    </row>
    <row r="3426" spans="1:6" ht="15" thickBot="1" x14ac:dyDescent="0.3">
      <c r="A3426" s="2" t="s">
        <v>4</v>
      </c>
      <c r="B3426" s="2" t="s">
        <v>5</v>
      </c>
      <c r="C3426" s="2" t="s">
        <v>73</v>
      </c>
      <c r="D3426" s="2" t="s">
        <v>74</v>
      </c>
      <c r="E3426" s="4">
        <v>4575284.6900000004</v>
      </c>
      <c r="F3426" s="1">
        <v>5</v>
      </c>
    </row>
    <row r="3427" spans="1:6" ht="15" thickBot="1" x14ac:dyDescent="0.3">
      <c r="A3427" s="2" t="s">
        <v>4</v>
      </c>
      <c r="B3427" s="2" t="s">
        <v>5</v>
      </c>
      <c r="C3427" s="2" t="s">
        <v>75</v>
      </c>
      <c r="D3427" s="2" t="s">
        <v>76</v>
      </c>
      <c r="E3427" s="4">
        <v>964090</v>
      </c>
      <c r="F3427" s="1">
        <v>5</v>
      </c>
    </row>
    <row r="3428" spans="1:6" ht="15" thickBot="1" x14ac:dyDescent="0.3">
      <c r="A3428" s="2" t="s">
        <v>4</v>
      </c>
      <c r="B3428" s="2" t="s">
        <v>5</v>
      </c>
      <c r="C3428" s="2" t="s">
        <v>77</v>
      </c>
      <c r="D3428" s="2" t="s">
        <v>78</v>
      </c>
      <c r="E3428" s="4">
        <v>70780.539999999994</v>
      </c>
      <c r="F3428" s="1">
        <v>5</v>
      </c>
    </row>
    <row r="3429" spans="1:6" ht="15" thickBot="1" x14ac:dyDescent="0.3">
      <c r="A3429" s="2" t="s">
        <v>4</v>
      </c>
      <c r="B3429" s="2" t="s">
        <v>5</v>
      </c>
      <c r="C3429" s="2" t="s">
        <v>79</v>
      </c>
      <c r="D3429" s="2" t="s">
        <v>80</v>
      </c>
      <c r="E3429" s="4">
        <v>649699.18999999994</v>
      </c>
      <c r="F3429" s="1">
        <v>5</v>
      </c>
    </row>
    <row r="3430" spans="1:6" ht="15" thickBot="1" x14ac:dyDescent="0.3">
      <c r="A3430" s="2" t="s">
        <v>4</v>
      </c>
      <c r="B3430" s="2" t="s">
        <v>5</v>
      </c>
      <c r="C3430" s="2" t="s">
        <v>81</v>
      </c>
      <c r="D3430" s="2" t="s">
        <v>82</v>
      </c>
      <c r="E3430" s="4">
        <v>3152476.87</v>
      </c>
      <c r="F3430" s="1">
        <v>5</v>
      </c>
    </row>
    <row r="3431" spans="1:6" ht="15" thickBot="1" x14ac:dyDescent="0.3">
      <c r="A3431" s="2" t="s">
        <v>4</v>
      </c>
      <c r="B3431" s="2" t="s">
        <v>5</v>
      </c>
      <c r="C3431" s="2" t="s">
        <v>83</v>
      </c>
      <c r="D3431" s="2" t="s">
        <v>84</v>
      </c>
      <c r="E3431" s="4">
        <v>2118.4899999999998</v>
      </c>
      <c r="F3431" s="1">
        <v>5</v>
      </c>
    </row>
    <row r="3432" spans="1:6" ht="15" thickBot="1" x14ac:dyDescent="0.3">
      <c r="A3432" s="2" t="s">
        <v>4</v>
      </c>
      <c r="B3432" s="2" t="s">
        <v>5</v>
      </c>
      <c r="C3432" s="2" t="s">
        <v>85</v>
      </c>
      <c r="D3432" s="2" t="s">
        <v>86</v>
      </c>
      <c r="E3432" s="4">
        <v>2183330</v>
      </c>
      <c r="F3432" s="1">
        <v>5</v>
      </c>
    </row>
    <row r="3433" spans="1:6" ht="15" thickBot="1" x14ac:dyDescent="0.3">
      <c r="A3433" s="2" t="s">
        <v>4</v>
      </c>
      <c r="B3433" s="2" t="s">
        <v>5</v>
      </c>
      <c r="C3433" s="2" t="s">
        <v>87</v>
      </c>
      <c r="D3433" s="2" t="s">
        <v>88</v>
      </c>
      <c r="E3433" s="4">
        <v>584519.98</v>
      </c>
      <c r="F3433" s="1">
        <v>5</v>
      </c>
    </row>
    <row r="3434" spans="1:6" ht="15" thickBot="1" x14ac:dyDescent="0.3">
      <c r="A3434" s="2" t="s">
        <v>4</v>
      </c>
      <c r="B3434" s="2" t="s">
        <v>5</v>
      </c>
      <c r="C3434" s="2" t="s">
        <v>89</v>
      </c>
      <c r="D3434" s="2" t="s">
        <v>90</v>
      </c>
      <c r="E3434" s="4">
        <v>298884.71999999997</v>
      </c>
      <c r="F3434" s="1">
        <v>5</v>
      </c>
    </row>
    <row r="3435" spans="1:6" ht="15" thickBot="1" x14ac:dyDescent="0.3">
      <c r="A3435" s="2" t="s">
        <v>4</v>
      </c>
      <c r="B3435" s="2" t="s">
        <v>5</v>
      </c>
      <c r="C3435" s="2" t="s">
        <v>91</v>
      </c>
      <c r="D3435" s="2" t="s">
        <v>92</v>
      </c>
      <c r="E3435" s="4">
        <v>66079.92</v>
      </c>
      <c r="F3435" s="1">
        <v>5</v>
      </c>
    </row>
    <row r="3436" spans="1:6" ht="15" thickBot="1" x14ac:dyDescent="0.3">
      <c r="A3436" s="2" t="s">
        <v>4</v>
      </c>
      <c r="B3436" s="2" t="s">
        <v>5</v>
      </c>
      <c r="C3436" s="2" t="s">
        <v>93</v>
      </c>
      <c r="D3436" s="2" t="s">
        <v>94</v>
      </c>
      <c r="E3436" s="4">
        <v>15864.56</v>
      </c>
      <c r="F3436" s="1">
        <v>5</v>
      </c>
    </row>
    <row r="3437" spans="1:6" ht="15" thickBot="1" x14ac:dyDescent="0.3">
      <c r="A3437" s="2" t="s">
        <v>4</v>
      </c>
      <c r="B3437" s="2" t="s">
        <v>5</v>
      </c>
      <c r="C3437" s="2" t="s">
        <v>95</v>
      </c>
      <c r="D3437" s="2" t="s">
        <v>96</v>
      </c>
      <c r="E3437" s="4">
        <v>1131.01</v>
      </c>
      <c r="F3437" s="1">
        <v>5</v>
      </c>
    </row>
    <row r="3438" spans="1:6" ht="15" thickBot="1" x14ac:dyDescent="0.3">
      <c r="A3438" s="2" t="s">
        <v>4</v>
      </c>
      <c r="B3438" s="2" t="s">
        <v>5</v>
      </c>
      <c r="C3438" s="2" t="s">
        <v>97</v>
      </c>
      <c r="D3438" s="2" t="s">
        <v>98</v>
      </c>
      <c r="E3438" s="4">
        <v>28364691.359999999</v>
      </c>
      <c r="F3438" s="1">
        <v>5</v>
      </c>
    </row>
    <row r="3439" spans="1:6" ht="15" thickBot="1" x14ac:dyDescent="0.3">
      <c r="A3439" s="2" t="s">
        <v>4</v>
      </c>
      <c r="B3439" s="2" t="s">
        <v>5</v>
      </c>
      <c r="C3439" s="2" t="s">
        <v>99</v>
      </c>
      <c r="D3439" s="2" t="s">
        <v>100</v>
      </c>
      <c r="E3439" s="4">
        <v>0</v>
      </c>
      <c r="F3439" s="1">
        <v>5</v>
      </c>
    </row>
    <row r="3440" spans="1:6" ht="15" thickBot="1" x14ac:dyDescent="0.3">
      <c r="A3440" s="2" t="s">
        <v>4</v>
      </c>
      <c r="B3440" s="2" t="s">
        <v>5</v>
      </c>
      <c r="C3440" s="2" t="s">
        <v>101</v>
      </c>
      <c r="D3440" s="2" t="s">
        <v>102</v>
      </c>
      <c r="E3440" s="4">
        <v>267419.34999999998</v>
      </c>
      <c r="F3440" s="1">
        <v>5</v>
      </c>
    </row>
    <row r="3441" spans="1:6" ht="15" thickBot="1" x14ac:dyDescent="0.3">
      <c r="A3441" s="2" t="s">
        <v>4</v>
      </c>
      <c r="B3441" s="2" t="s">
        <v>5</v>
      </c>
      <c r="C3441" s="2" t="s">
        <v>103</v>
      </c>
      <c r="D3441" s="2" t="s">
        <v>104</v>
      </c>
      <c r="E3441" s="4">
        <v>32511.919999999998</v>
      </c>
      <c r="F3441" s="1">
        <v>5</v>
      </c>
    </row>
    <row r="3442" spans="1:6" ht="15" thickBot="1" x14ac:dyDescent="0.3">
      <c r="A3442" s="2" t="s">
        <v>4</v>
      </c>
      <c r="B3442" s="2" t="s">
        <v>5</v>
      </c>
      <c r="C3442" s="2" t="s">
        <v>1597</v>
      </c>
      <c r="D3442" s="2" t="s">
        <v>1598</v>
      </c>
      <c r="E3442" s="4">
        <v>0</v>
      </c>
      <c r="F3442" s="1">
        <v>5</v>
      </c>
    </row>
    <row r="3443" spans="1:6" ht="15" thickBot="1" x14ac:dyDescent="0.3">
      <c r="A3443" s="2" t="s">
        <v>4</v>
      </c>
      <c r="B3443" s="2" t="s">
        <v>5</v>
      </c>
      <c r="C3443" s="2" t="s">
        <v>105</v>
      </c>
      <c r="D3443" s="2" t="s">
        <v>106</v>
      </c>
      <c r="E3443" s="4">
        <v>-1724595</v>
      </c>
      <c r="F3443" s="1">
        <v>5</v>
      </c>
    </row>
    <row r="3444" spans="1:6" ht="15" thickBot="1" x14ac:dyDescent="0.3">
      <c r="A3444" s="2" t="s">
        <v>4</v>
      </c>
      <c r="B3444" s="2" t="s">
        <v>5</v>
      </c>
      <c r="C3444" s="2" t="s">
        <v>107</v>
      </c>
      <c r="D3444" s="2" t="s">
        <v>108</v>
      </c>
      <c r="E3444" s="4">
        <v>-290970.15000000002</v>
      </c>
      <c r="F3444" s="1">
        <v>5</v>
      </c>
    </row>
    <row r="3445" spans="1:6" ht="15" thickBot="1" x14ac:dyDescent="0.3">
      <c r="A3445" s="2" t="s">
        <v>4</v>
      </c>
      <c r="B3445" s="2" t="s">
        <v>5</v>
      </c>
      <c r="C3445" s="2" t="s">
        <v>109</v>
      </c>
      <c r="D3445" s="2" t="s">
        <v>110</v>
      </c>
      <c r="E3445" s="4">
        <v>16608.900000000001</v>
      </c>
      <c r="F3445" s="1">
        <v>5</v>
      </c>
    </row>
    <row r="3446" spans="1:6" ht="15" thickBot="1" x14ac:dyDescent="0.3">
      <c r="A3446" s="2" t="s">
        <v>4</v>
      </c>
      <c r="B3446" s="2" t="s">
        <v>5</v>
      </c>
      <c r="C3446" s="2" t="s">
        <v>111</v>
      </c>
      <c r="D3446" s="2" t="s">
        <v>112</v>
      </c>
      <c r="E3446" s="4">
        <v>-72211.63</v>
      </c>
      <c r="F3446" s="1">
        <v>5</v>
      </c>
    </row>
    <row r="3447" spans="1:6" ht="15" thickBot="1" x14ac:dyDescent="0.3">
      <c r="A3447" s="2" t="s">
        <v>4</v>
      </c>
      <c r="B3447" s="2" t="s">
        <v>5</v>
      </c>
      <c r="C3447" s="2" t="s">
        <v>113</v>
      </c>
      <c r="D3447" s="2" t="s">
        <v>114</v>
      </c>
      <c r="E3447" s="4">
        <v>-27530.83</v>
      </c>
      <c r="F3447" s="1">
        <v>5</v>
      </c>
    </row>
    <row r="3448" spans="1:6" ht="15" thickBot="1" x14ac:dyDescent="0.3">
      <c r="A3448" s="2" t="s">
        <v>4</v>
      </c>
      <c r="B3448" s="2" t="s">
        <v>5</v>
      </c>
      <c r="C3448" s="2" t="s">
        <v>115</v>
      </c>
      <c r="D3448" s="2" t="s">
        <v>116</v>
      </c>
      <c r="E3448" s="4">
        <v>0.01</v>
      </c>
      <c r="F3448" s="1">
        <v>5</v>
      </c>
    </row>
    <row r="3449" spans="1:6" ht="15" thickBot="1" x14ac:dyDescent="0.3">
      <c r="A3449" s="2" t="s">
        <v>4</v>
      </c>
      <c r="B3449" s="2" t="s">
        <v>5</v>
      </c>
      <c r="C3449" s="2" t="s">
        <v>117</v>
      </c>
      <c r="D3449" s="2" t="s">
        <v>118</v>
      </c>
      <c r="E3449" s="4">
        <v>-176138.39</v>
      </c>
      <c r="F3449" s="1">
        <v>5</v>
      </c>
    </row>
    <row r="3450" spans="1:6" ht="15" thickBot="1" x14ac:dyDescent="0.3">
      <c r="A3450" s="2" t="s">
        <v>4</v>
      </c>
      <c r="B3450" s="2" t="s">
        <v>5</v>
      </c>
      <c r="C3450" s="2" t="s">
        <v>119</v>
      </c>
      <c r="D3450" s="2" t="s">
        <v>120</v>
      </c>
      <c r="E3450" s="4">
        <v>43807421.229999997</v>
      </c>
      <c r="F3450" s="1">
        <v>5</v>
      </c>
    </row>
    <row r="3451" spans="1:6" ht="15" thickBot="1" x14ac:dyDescent="0.3">
      <c r="A3451" s="2" t="s">
        <v>4</v>
      </c>
      <c r="B3451" s="2" t="s">
        <v>5</v>
      </c>
      <c r="C3451" s="2" t="s">
        <v>121</v>
      </c>
      <c r="D3451" s="2" t="s">
        <v>122</v>
      </c>
      <c r="E3451" s="4">
        <v>2208426</v>
      </c>
      <c r="F3451" s="1">
        <v>5</v>
      </c>
    </row>
    <row r="3452" spans="1:6" ht="15" thickBot="1" x14ac:dyDescent="0.3">
      <c r="A3452" s="2" t="s">
        <v>4</v>
      </c>
      <c r="B3452" s="2" t="s">
        <v>5</v>
      </c>
      <c r="C3452" s="2" t="s">
        <v>123</v>
      </c>
      <c r="D3452" s="2" t="s">
        <v>124</v>
      </c>
      <c r="E3452" s="4">
        <v>0</v>
      </c>
      <c r="F3452" s="1">
        <v>5</v>
      </c>
    </row>
    <row r="3453" spans="1:6" ht="15" thickBot="1" x14ac:dyDescent="0.3">
      <c r="A3453" s="2" t="s">
        <v>4</v>
      </c>
      <c r="B3453" s="2" t="s">
        <v>5</v>
      </c>
      <c r="C3453" s="2" t="s">
        <v>125</v>
      </c>
      <c r="D3453" s="2" t="s">
        <v>126</v>
      </c>
      <c r="E3453" s="4">
        <v>7131059</v>
      </c>
      <c r="F3453" s="1">
        <v>5</v>
      </c>
    </row>
    <row r="3454" spans="1:6" ht="15" thickBot="1" x14ac:dyDescent="0.3">
      <c r="A3454" s="2" t="s">
        <v>4</v>
      </c>
      <c r="B3454" s="2" t="s">
        <v>5</v>
      </c>
      <c r="C3454" s="2" t="s">
        <v>127</v>
      </c>
      <c r="D3454" s="2" t="s">
        <v>128</v>
      </c>
      <c r="E3454" s="4">
        <v>1386610</v>
      </c>
      <c r="F3454" s="1">
        <v>5</v>
      </c>
    </row>
    <row r="3455" spans="1:6" ht="15" thickBot="1" x14ac:dyDescent="0.3">
      <c r="A3455" s="2" t="s">
        <v>4</v>
      </c>
      <c r="B3455" s="2" t="s">
        <v>5</v>
      </c>
      <c r="C3455" s="2" t="s">
        <v>129</v>
      </c>
      <c r="D3455" s="2" t="s">
        <v>130</v>
      </c>
      <c r="E3455" s="4">
        <v>1171021</v>
      </c>
      <c r="F3455" s="1">
        <v>5</v>
      </c>
    </row>
    <row r="3456" spans="1:6" ht="15" thickBot="1" x14ac:dyDescent="0.3">
      <c r="A3456" s="2" t="s">
        <v>4</v>
      </c>
      <c r="B3456" s="2" t="s">
        <v>5</v>
      </c>
      <c r="C3456" s="2" t="s">
        <v>131</v>
      </c>
      <c r="D3456" s="2" t="s">
        <v>132</v>
      </c>
      <c r="E3456" s="4">
        <v>1297627</v>
      </c>
      <c r="F3456" s="1">
        <v>5</v>
      </c>
    </row>
    <row r="3457" spans="1:6" ht="15" thickBot="1" x14ac:dyDescent="0.3">
      <c r="A3457" s="2" t="s">
        <v>4</v>
      </c>
      <c r="B3457" s="2" t="s">
        <v>5</v>
      </c>
      <c r="C3457" s="2" t="s">
        <v>133</v>
      </c>
      <c r="D3457" s="2" t="s">
        <v>134</v>
      </c>
      <c r="E3457" s="4">
        <v>83643895</v>
      </c>
      <c r="F3457" s="1">
        <v>5</v>
      </c>
    </row>
    <row r="3458" spans="1:6" ht="15" thickBot="1" x14ac:dyDescent="0.3">
      <c r="A3458" s="2" t="s">
        <v>4</v>
      </c>
      <c r="B3458" s="2" t="s">
        <v>5</v>
      </c>
      <c r="C3458" s="2" t="s">
        <v>135</v>
      </c>
      <c r="D3458" s="2" t="s">
        <v>136</v>
      </c>
      <c r="E3458" s="4">
        <v>698164</v>
      </c>
      <c r="F3458" s="1">
        <v>5</v>
      </c>
    </row>
    <row r="3459" spans="1:6" ht="15" thickBot="1" x14ac:dyDescent="0.3">
      <c r="A3459" s="2" t="s">
        <v>4</v>
      </c>
      <c r="B3459" s="2" t="s">
        <v>5</v>
      </c>
      <c r="C3459" s="2" t="s">
        <v>137</v>
      </c>
      <c r="D3459" s="2" t="s">
        <v>138</v>
      </c>
      <c r="E3459" s="4">
        <v>95614</v>
      </c>
      <c r="F3459" s="1">
        <v>5</v>
      </c>
    </row>
    <row r="3460" spans="1:6" ht="15" thickBot="1" x14ac:dyDescent="0.3">
      <c r="A3460" s="2" t="s">
        <v>4</v>
      </c>
      <c r="B3460" s="2" t="s">
        <v>5</v>
      </c>
      <c r="C3460" s="2" t="s">
        <v>139</v>
      </c>
      <c r="D3460" s="2" t="s">
        <v>140</v>
      </c>
      <c r="E3460" s="4">
        <v>25684785.010000002</v>
      </c>
      <c r="F3460" s="1">
        <v>5</v>
      </c>
    </row>
    <row r="3461" spans="1:6" ht="15" thickBot="1" x14ac:dyDescent="0.3">
      <c r="A3461" s="2" t="s">
        <v>4</v>
      </c>
      <c r="B3461" s="2" t="s">
        <v>5</v>
      </c>
      <c r="C3461" s="2" t="s">
        <v>141</v>
      </c>
      <c r="D3461" s="2" t="s">
        <v>142</v>
      </c>
      <c r="E3461" s="4">
        <v>570500.93000000005</v>
      </c>
      <c r="F3461" s="1">
        <v>5</v>
      </c>
    </row>
    <row r="3462" spans="1:6" ht="15" thickBot="1" x14ac:dyDescent="0.3">
      <c r="A3462" s="2" t="s">
        <v>4</v>
      </c>
      <c r="B3462" s="2" t="s">
        <v>5</v>
      </c>
      <c r="C3462" s="2" t="s">
        <v>143</v>
      </c>
      <c r="D3462" s="2" t="s">
        <v>144</v>
      </c>
      <c r="E3462" s="4">
        <v>1018958.09</v>
      </c>
      <c r="F3462" s="1">
        <v>5</v>
      </c>
    </row>
    <row r="3463" spans="1:6" ht="15" thickBot="1" x14ac:dyDescent="0.3">
      <c r="A3463" s="2" t="s">
        <v>4</v>
      </c>
      <c r="B3463" s="2" t="s">
        <v>5</v>
      </c>
      <c r="C3463" s="2" t="s">
        <v>145</v>
      </c>
      <c r="D3463" s="2" t="s">
        <v>146</v>
      </c>
      <c r="E3463" s="4">
        <v>1209793.07</v>
      </c>
      <c r="F3463" s="1">
        <v>5</v>
      </c>
    </row>
    <row r="3464" spans="1:6" ht="15" thickBot="1" x14ac:dyDescent="0.3">
      <c r="A3464" s="2" t="s">
        <v>4</v>
      </c>
      <c r="B3464" s="2" t="s">
        <v>5</v>
      </c>
      <c r="C3464" s="2" t="s">
        <v>147</v>
      </c>
      <c r="D3464" s="2" t="s">
        <v>148</v>
      </c>
      <c r="E3464" s="4">
        <v>-5214573.43</v>
      </c>
      <c r="F3464" s="1">
        <v>5</v>
      </c>
    </row>
    <row r="3465" spans="1:6" ht="15" thickBot="1" x14ac:dyDescent="0.3">
      <c r="A3465" s="2" t="s">
        <v>4</v>
      </c>
      <c r="B3465" s="2" t="s">
        <v>5</v>
      </c>
      <c r="C3465" s="2" t="s">
        <v>149</v>
      </c>
      <c r="D3465" s="2" t="s">
        <v>150</v>
      </c>
      <c r="E3465" s="4">
        <v>20174540</v>
      </c>
      <c r="F3465" s="1">
        <v>5</v>
      </c>
    </row>
    <row r="3466" spans="1:6" ht="15" thickBot="1" x14ac:dyDescent="0.3">
      <c r="A3466" s="2" t="s">
        <v>4</v>
      </c>
      <c r="B3466" s="2" t="s">
        <v>5</v>
      </c>
      <c r="C3466" s="2" t="s">
        <v>151</v>
      </c>
      <c r="D3466" s="2" t="s">
        <v>152</v>
      </c>
      <c r="E3466" s="4">
        <v>1195302.6200000001</v>
      </c>
      <c r="F3466" s="1">
        <v>5</v>
      </c>
    </row>
    <row r="3467" spans="1:6" ht="15" thickBot="1" x14ac:dyDescent="0.3">
      <c r="A3467" s="2" t="s">
        <v>4</v>
      </c>
      <c r="B3467" s="2" t="s">
        <v>5</v>
      </c>
      <c r="C3467" s="2" t="s">
        <v>153</v>
      </c>
      <c r="D3467" s="2" t="s">
        <v>154</v>
      </c>
      <c r="E3467" s="4">
        <v>116206.73</v>
      </c>
      <c r="F3467" s="1">
        <v>5</v>
      </c>
    </row>
    <row r="3468" spans="1:6" ht="15" thickBot="1" x14ac:dyDescent="0.3">
      <c r="A3468" s="2" t="s">
        <v>4</v>
      </c>
      <c r="B3468" s="2" t="s">
        <v>5</v>
      </c>
      <c r="C3468" s="2" t="s">
        <v>155</v>
      </c>
      <c r="D3468" s="2" t="s">
        <v>156</v>
      </c>
      <c r="E3468" s="4">
        <v>60748.84</v>
      </c>
      <c r="F3468" s="1">
        <v>5</v>
      </c>
    </row>
    <row r="3469" spans="1:6" ht="15" thickBot="1" x14ac:dyDescent="0.3">
      <c r="A3469" s="2" t="s">
        <v>4</v>
      </c>
      <c r="B3469" s="2" t="s">
        <v>5</v>
      </c>
      <c r="C3469" s="2" t="s">
        <v>157</v>
      </c>
      <c r="D3469" s="2" t="s">
        <v>158</v>
      </c>
      <c r="E3469" s="4">
        <v>115840.2</v>
      </c>
      <c r="F3469" s="1">
        <v>5</v>
      </c>
    </row>
    <row r="3470" spans="1:6" ht="15" thickBot="1" x14ac:dyDescent="0.3">
      <c r="A3470" s="2" t="s">
        <v>4</v>
      </c>
      <c r="B3470" s="2" t="s">
        <v>5</v>
      </c>
      <c r="C3470" s="2" t="s">
        <v>1582</v>
      </c>
      <c r="D3470" s="2" t="s">
        <v>1583</v>
      </c>
      <c r="E3470" s="4">
        <v>267300</v>
      </c>
      <c r="F3470" s="1">
        <v>5</v>
      </c>
    </row>
    <row r="3471" spans="1:6" ht="15" thickBot="1" x14ac:dyDescent="0.3">
      <c r="A3471" s="2" t="s">
        <v>4</v>
      </c>
      <c r="B3471" s="2" t="s">
        <v>5</v>
      </c>
      <c r="C3471" s="2" t="s">
        <v>1584</v>
      </c>
      <c r="D3471" s="2" t="s">
        <v>1585</v>
      </c>
      <c r="E3471" s="4">
        <v>240000</v>
      </c>
      <c r="F3471" s="1">
        <v>5</v>
      </c>
    </row>
    <row r="3472" spans="1:6" ht="15" thickBot="1" x14ac:dyDescent="0.3">
      <c r="A3472" s="2" t="s">
        <v>4</v>
      </c>
      <c r="B3472" s="2" t="s">
        <v>5</v>
      </c>
      <c r="C3472" s="2" t="s">
        <v>159</v>
      </c>
      <c r="D3472" s="2" t="s">
        <v>160</v>
      </c>
      <c r="E3472" s="4">
        <v>0</v>
      </c>
      <c r="F3472" s="1">
        <v>5</v>
      </c>
    </row>
    <row r="3473" spans="1:6" ht="15" thickBot="1" x14ac:dyDescent="0.3">
      <c r="A3473" s="2" t="s">
        <v>4</v>
      </c>
      <c r="B3473" s="2" t="s">
        <v>5</v>
      </c>
      <c r="C3473" s="2" t="s">
        <v>161</v>
      </c>
      <c r="D3473" s="2" t="s">
        <v>162</v>
      </c>
      <c r="E3473" s="4">
        <v>599789.32999999996</v>
      </c>
      <c r="F3473" s="1">
        <v>5</v>
      </c>
    </row>
    <row r="3474" spans="1:6" ht="15" thickBot="1" x14ac:dyDescent="0.3">
      <c r="A3474" s="2" t="s">
        <v>4</v>
      </c>
      <c r="B3474" s="2" t="s">
        <v>5</v>
      </c>
      <c r="C3474" s="2" t="s">
        <v>163</v>
      </c>
      <c r="D3474" s="2" t="s">
        <v>164</v>
      </c>
      <c r="E3474" s="4">
        <v>26945.66</v>
      </c>
      <c r="F3474" s="1">
        <v>5</v>
      </c>
    </row>
    <row r="3475" spans="1:6" ht="15" thickBot="1" x14ac:dyDescent="0.3">
      <c r="A3475" s="2" t="s">
        <v>4</v>
      </c>
      <c r="B3475" s="2" t="s">
        <v>5</v>
      </c>
      <c r="C3475" s="2" t="s">
        <v>165</v>
      </c>
      <c r="D3475" s="2" t="s">
        <v>166</v>
      </c>
      <c r="E3475" s="4">
        <v>2408969</v>
      </c>
      <c r="F3475" s="1">
        <v>5</v>
      </c>
    </row>
    <row r="3476" spans="1:6" ht="15" thickBot="1" x14ac:dyDescent="0.3">
      <c r="A3476" s="2" t="s">
        <v>4</v>
      </c>
      <c r="B3476" s="2" t="s">
        <v>5</v>
      </c>
      <c r="C3476" s="2" t="s">
        <v>167</v>
      </c>
      <c r="D3476" s="2" t="s">
        <v>168</v>
      </c>
      <c r="E3476" s="4">
        <v>691746.13</v>
      </c>
      <c r="F3476" s="1">
        <v>5</v>
      </c>
    </row>
    <row r="3477" spans="1:6" ht="15" thickBot="1" x14ac:dyDescent="0.3">
      <c r="A3477" s="2" t="s">
        <v>4</v>
      </c>
      <c r="B3477" s="2" t="s">
        <v>5</v>
      </c>
      <c r="C3477" s="2" t="s">
        <v>169</v>
      </c>
      <c r="D3477" s="2" t="s">
        <v>170</v>
      </c>
      <c r="E3477" s="4">
        <v>217036.62</v>
      </c>
      <c r="F3477" s="1">
        <v>5</v>
      </c>
    </row>
    <row r="3478" spans="1:6" ht="15" thickBot="1" x14ac:dyDescent="0.3">
      <c r="A3478" s="2" t="s">
        <v>4</v>
      </c>
      <c r="B3478" s="2" t="s">
        <v>5</v>
      </c>
      <c r="C3478" s="2" t="s">
        <v>171</v>
      </c>
      <c r="D3478" s="2" t="s">
        <v>172</v>
      </c>
      <c r="E3478" s="4">
        <v>5259437.6900000004</v>
      </c>
      <c r="F3478" s="1">
        <v>5</v>
      </c>
    </row>
    <row r="3479" spans="1:6" ht="15" thickBot="1" x14ac:dyDescent="0.3">
      <c r="A3479" s="2" t="s">
        <v>4</v>
      </c>
      <c r="B3479" s="2" t="s">
        <v>5</v>
      </c>
      <c r="C3479" s="2" t="s">
        <v>173</v>
      </c>
      <c r="D3479" s="2" t="s">
        <v>174</v>
      </c>
      <c r="E3479" s="4">
        <v>26400.17</v>
      </c>
      <c r="F3479" s="1">
        <v>5</v>
      </c>
    </row>
    <row r="3480" spans="1:6" ht="15" thickBot="1" x14ac:dyDescent="0.3">
      <c r="A3480" s="2" t="s">
        <v>4</v>
      </c>
      <c r="B3480" s="2" t="s">
        <v>5</v>
      </c>
      <c r="C3480" s="2" t="s">
        <v>175</v>
      </c>
      <c r="D3480" s="2" t="s">
        <v>176</v>
      </c>
      <c r="E3480" s="4">
        <v>45324.73</v>
      </c>
      <c r="F3480" s="1">
        <v>5</v>
      </c>
    </row>
    <row r="3481" spans="1:6" ht="15" thickBot="1" x14ac:dyDescent="0.3">
      <c r="A3481" s="2" t="s">
        <v>4</v>
      </c>
      <c r="B3481" s="2" t="s">
        <v>5</v>
      </c>
      <c r="C3481" s="2" t="s">
        <v>177</v>
      </c>
      <c r="D3481" s="2" t="s">
        <v>178</v>
      </c>
      <c r="E3481" s="4">
        <v>2285555.87</v>
      </c>
      <c r="F3481" s="1">
        <v>5</v>
      </c>
    </row>
    <row r="3482" spans="1:6" ht="15" thickBot="1" x14ac:dyDescent="0.3">
      <c r="A3482" s="2" t="s">
        <v>4</v>
      </c>
      <c r="B3482" s="2" t="s">
        <v>5</v>
      </c>
      <c r="C3482" s="2" t="s">
        <v>179</v>
      </c>
      <c r="D3482" s="2" t="s">
        <v>180</v>
      </c>
      <c r="E3482" s="4">
        <v>39636</v>
      </c>
      <c r="F3482" s="1">
        <v>5</v>
      </c>
    </row>
    <row r="3483" spans="1:6" ht="15" thickBot="1" x14ac:dyDescent="0.3">
      <c r="A3483" s="2" t="s">
        <v>4</v>
      </c>
      <c r="B3483" s="2" t="s">
        <v>5</v>
      </c>
      <c r="C3483" s="2" t="s">
        <v>181</v>
      </c>
      <c r="D3483" s="2" t="s">
        <v>182</v>
      </c>
      <c r="E3483" s="4">
        <v>19679.03</v>
      </c>
      <c r="F3483" s="1">
        <v>5</v>
      </c>
    </row>
    <row r="3484" spans="1:6" ht="15" thickBot="1" x14ac:dyDescent="0.3">
      <c r="A3484" s="2" t="s">
        <v>4</v>
      </c>
      <c r="B3484" s="2" t="s">
        <v>5</v>
      </c>
      <c r="C3484" s="2" t="s">
        <v>183</v>
      </c>
      <c r="D3484" s="2" t="s">
        <v>184</v>
      </c>
      <c r="E3484" s="4">
        <v>340038.63</v>
      </c>
      <c r="F3484" s="1">
        <v>5</v>
      </c>
    </row>
    <row r="3485" spans="1:6" ht="15" thickBot="1" x14ac:dyDescent="0.3">
      <c r="A3485" s="2" t="s">
        <v>4</v>
      </c>
      <c r="B3485" s="2" t="s">
        <v>5</v>
      </c>
      <c r="C3485" s="2" t="s">
        <v>185</v>
      </c>
      <c r="D3485" s="2" t="s">
        <v>186</v>
      </c>
      <c r="E3485" s="4">
        <v>559573.81999999995</v>
      </c>
      <c r="F3485" s="1">
        <v>5</v>
      </c>
    </row>
    <row r="3486" spans="1:6" ht="15" thickBot="1" x14ac:dyDescent="0.3">
      <c r="A3486" s="2" t="s">
        <v>4</v>
      </c>
      <c r="B3486" s="2" t="s">
        <v>5</v>
      </c>
      <c r="C3486" s="2" t="s">
        <v>187</v>
      </c>
      <c r="D3486" s="2" t="s">
        <v>188</v>
      </c>
      <c r="E3486" s="4">
        <v>18393.689999999999</v>
      </c>
      <c r="F3486" s="1">
        <v>5</v>
      </c>
    </row>
    <row r="3487" spans="1:6" ht="15" thickBot="1" x14ac:dyDescent="0.3">
      <c r="A3487" s="2" t="s">
        <v>4</v>
      </c>
      <c r="B3487" s="2" t="s">
        <v>5</v>
      </c>
      <c r="C3487" s="2" t="s">
        <v>189</v>
      </c>
      <c r="D3487" s="2" t="s">
        <v>190</v>
      </c>
      <c r="E3487" s="4">
        <v>327000</v>
      </c>
      <c r="F3487" s="1">
        <v>5</v>
      </c>
    </row>
    <row r="3488" spans="1:6" ht="15" thickBot="1" x14ac:dyDescent="0.3">
      <c r="A3488" s="2" t="s">
        <v>4</v>
      </c>
      <c r="B3488" s="2" t="s">
        <v>5</v>
      </c>
      <c r="C3488" s="2" t="s">
        <v>191</v>
      </c>
      <c r="D3488" s="2" t="s">
        <v>192</v>
      </c>
      <c r="E3488" s="4">
        <v>768155.2</v>
      </c>
      <c r="F3488" s="1">
        <v>5</v>
      </c>
    </row>
    <row r="3489" spans="1:6" ht="15" thickBot="1" x14ac:dyDescent="0.3">
      <c r="A3489" s="2" t="s">
        <v>4</v>
      </c>
      <c r="B3489" s="2" t="s">
        <v>5</v>
      </c>
      <c r="C3489" s="2" t="s">
        <v>193</v>
      </c>
      <c r="D3489" s="2" t="s">
        <v>194</v>
      </c>
      <c r="E3489" s="4">
        <v>1441871.78</v>
      </c>
      <c r="F3489" s="1">
        <v>5</v>
      </c>
    </row>
    <row r="3490" spans="1:6" ht="15" thickBot="1" x14ac:dyDescent="0.3">
      <c r="A3490" s="2" t="s">
        <v>4</v>
      </c>
      <c r="B3490" s="2" t="s">
        <v>5</v>
      </c>
      <c r="C3490" s="2" t="s">
        <v>195</v>
      </c>
      <c r="D3490" s="2" t="s">
        <v>196</v>
      </c>
      <c r="E3490" s="4">
        <v>2299461.66</v>
      </c>
      <c r="F3490" s="1">
        <v>5</v>
      </c>
    </row>
    <row r="3491" spans="1:6" ht="15" thickBot="1" x14ac:dyDescent="0.3">
      <c r="A3491" s="2" t="s">
        <v>4</v>
      </c>
      <c r="B3491" s="2" t="s">
        <v>5</v>
      </c>
      <c r="C3491" s="2" t="s">
        <v>197</v>
      </c>
      <c r="D3491" s="2" t="s">
        <v>198</v>
      </c>
      <c r="E3491" s="4">
        <v>9571093.9499999993</v>
      </c>
      <c r="F3491" s="1">
        <v>5</v>
      </c>
    </row>
    <row r="3492" spans="1:6" ht="15" thickBot="1" x14ac:dyDescent="0.3">
      <c r="A3492" s="2" t="s">
        <v>4</v>
      </c>
      <c r="B3492" s="2" t="s">
        <v>5</v>
      </c>
      <c r="C3492" s="2" t="s">
        <v>199</v>
      </c>
      <c r="D3492" s="2" t="s">
        <v>200</v>
      </c>
      <c r="E3492" s="4">
        <v>426619.48</v>
      </c>
      <c r="F3492" s="1">
        <v>5</v>
      </c>
    </row>
    <row r="3493" spans="1:6" ht="15" thickBot="1" x14ac:dyDescent="0.3">
      <c r="A3493" s="2" t="s">
        <v>4</v>
      </c>
      <c r="B3493" s="2" t="s">
        <v>5</v>
      </c>
      <c r="C3493" s="2" t="s">
        <v>201</v>
      </c>
      <c r="D3493" s="2" t="s">
        <v>202</v>
      </c>
      <c r="E3493" s="4">
        <v>5001204.37</v>
      </c>
      <c r="F3493" s="1">
        <v>5</v>
      </c>
    </row>
    <row r="3494" spans="1:6" ht="15" thickBot="1" x14ac:dyDescent="0.3">
      <c r="A3494" s="2" t="s">
        <v>4</v>
      </c>
      <c r="B3494" s="2" t="s">
        <v>5</v>
      </c>
      <c r="C3494" s="2" t="s">
        <v>203</v>
      </c>
      <c r="D3494" s="2" t="s">
        <v>204</v>
      </c>
      <c r="E3494" s="4">
        <v>2766724588.5300002</v>
      </c>
      <c r="F3494" s="1">
        <v>5</v>
      </c>
    </row>
    <row r="3495" spans="1:6" ht="15" thickBot="1" x14ac:dyDescent="0.3">
      <c r="A3495" s="2" t="s">
        <v>4</v>
      </c>
      <c r="B3495" s="2" t="s">
        <v>5</v>
      </c>
      <c r="C3495" s="2" t="s">
        <v>205</v>
      </c>
      <c r="D3495" s="2" t="s">
        <v>206</v>
      </c>
      <c r="E3495" s="4">
        <v>146134889.12</v>
      </c>
      <c r="F3495" s="1">
        <v>5</v>
      </c>
    </row>
    <row r="3496" spans="1:6" ht="15" thickBot="1" x14ac:dyDescent="0.3">
      <c r="A3496" s="2" t="s">
        <v>4</v>
      </c>
      <c r="B3496" s="2" t="s">
        <v>5</v>
      </c>
      <c r="C3496" s="2" t="s">
        <v>207</v>
      </c>
      <c r="D3496" s="2" t="s">
        <v>208</v>
      </c>
      <c r="E3496" s="4">
        <v>827502.89</v>
      </c>
      <c r="F3496" s="1">
        <v>5</v>
      </c>
    </row>
    <row r="3497" spans="1:6" ht="15" thickBot="1" x14ac:dyDescent="0.3">
      <c r="A3497" s="2" t="s">
        <v>4</v>
      </c>
      <c r="B3497" s="2" t="s">
        <v>5</v>
      </c>
      <c r="C3497" s="2" t="s">
        <v>209</v>
      </c>
      <c r="D3497" s="2" t="s">
        <v>210</v>
      </c>
      <c r="E3497" s="4">
        <v>-1162110.4099999999</v>
      </c>
      <c r="F3497" s="1">
        <v>5</v>
      </c>
    </row>
    <row r="3498" spans="1:6" ht="15" thickBot="1" x14ac:dyDescent="0.3">
      <c r="A3498" s="2" t="s">
        <v>4</v>
      </c>
      <c r="B3498" s="2" t="s">
        <v>5</v>
      </c>
      <c r="C3498" s="2" t="s">
        <v>211</v>
      </c>
      <c r="D3498" s="2" t="s">
        <v>212</v>
      </c>
      <c r="E3498" s="4">
        <v>-148773000</v>
      </c>
      <c r="F3498" s="1">
        <v>5</v>
      </c>
    </row>
    <row r="3499" spans="1:6" ht="15" thickBot="1" x14ac:dyDescent="0.3">
      <c r="A3499" s="2" t="s">
        <v>4</v>
      </c>
      <c r="B3499" s="2" t="s">
        <v>5</v>
      </c>
      <c r="C3499" s="2" t="s">
        <v>213</v>
      </c>
      <c r="D3499" s="2" t="s">
        <v>214</v>
      </c>
      <c r="E3499" s="4">
        <v>970068.12</v>
      </c>
      <c r="F3499" s="1">
        <v>5</v>
      </c>
    </row>
    <row r="3500" spans="1:6" ht="15" thickBot="1" x14ac:dyDescent="0.3">
      <c r="A3500" s="2" t="s">
        <v>4</v>
      </c>
      <c r="B3500" s="2" t="s">
        <v>5</v>
      </c>
      <c r="C3500" s="2" t="s">
        <v>215</v>
      </c>
      <c r="D3500" s="2" t="s">
        <v>216</v>
      </c>
      <c r="E3500" s="4">
        <v>967493389</v>
      </c>
      <c r="F3500" s="1">
        <v>5</v>
      </c>
    </row>
    <row r="3501" spans="1:6" ht="15" thickBot="1" x14ac:dyDescent="0.3">
      <c r="A3501" s="2" t="s">
        <v>4</v>
      </c>
      <c r="B3501" s="2" t="s">
        <v>5</v>
      </c>
      <c r="C3501" s="2" t="s">
        <v>217</v>
      </c>
      <c r="D3501" s="2" t="s">
        <v>218</v>
      </c>
      <c r="E3501" s="4">
        <v>2748926.06</v>
      </c>
      <c r="F3501" s="1">
        <v>5</v>
      </c>
    </row>
    <row r="3502" spans="1:6" ht="15" thickBot="1" x14ac:dyDescent="0.3">
      <c r="A3502" s="2" t="s">
        <v>4</v>
      </c>
      <c r="B3502" s="2" t="s">
        <v>5</v>
      </c>
      <c r="C3502" s="2" t="s">
        <v>219</v>
      </c>
      <c r="D3502" s="2" t="s">
        <v>220</v>
      </c>
      <c r="E3502" s="4">
        <v>2279517.62</v>
      </c>
      <c r="F3502" s="1">
        <v>5</v>
      </c>
    </row>
    <row r="3503" spans="1:6" ht="15" thickBot="1" x14ac:dyDescent="0.3">
      <c r="A3503" s="2" t="s">
        <v>4</v>
      </c>
      <c r="B3503" s="2" t="s">
        <v>5</v>
      </c>
      <c r="C3503" s="2" t="s">
        <v>221</v>
      </c>
      <c r="D3503" s="2" t="s">
        <v>222</v>
      </c>
      <c r="E3503" s="4">
        <v>0</v>
      </c>
      <c r="F3503" s="1">
        <v>5</v>
      </c>
    </row>
    <row r="3504" spans="1:6" ht="15" thickBot="1" x14ac:dyDescent="0.3">
      <c r="A3504" s="2" t="s">
        <v>4</v>
      </c>
      <c r="B3504" s="2" t="s">
        <v>5</v>
      </c>
      <c r="C3504" s="2" t="s">
        <v>223</v>
      </c>
      <c r="D3504" s="2" t="s">
        <v>224</v>
      </c>
      <c r="E3504" s="4">
        <v>-18499297.190000001</v>
      </c>
      <c r="F3504" s="1">
        <v>5</v>
      </c>
    </row>
    <row r="3505" spans="1:6" ht="15" thickBot="1" x14ac:dyDescent="0.3">
      <c r="A3505" s="2" t="s">
        <v>4</v>
      </c>
      <c r="B3505" s="2" t="s">
        <v>5</v>
      </c>
      <c r="C3505" s="2" t="s">
        <v>225</v>
      </c>
      <c r="D3505" s="2" t="s">
        <v>226</v>
      </c>
      <c r="E3505" s="4">
        <v>199370554.83000001</v>
      </c>
      <c r="F3505" s="1">
        <v>5</v>
      </c>
    </row>
    <row r="3506" spans="1:6" ht="15" thickBot="1" x14ac:dyDescent="0.3">
      <c r="A3506" s="2" t="s">
        <v>4</v>
      </c>
      <c r="B3506" s="2" t="s">
        <v>5</v>
      </c>
      <c r="C3506" s="2" t="s">
        <v>227</v>
      </c>
      <c r="D3506" s="2" t="s">
        <v>228</v>
      </c>
      <c r="E3506" s="4">
        <v>4513899.24</v>
      </c>
      <c r="F3506" s="1">
        <v>5</v>
      </c>
    </row>
    <row r="3507" spans="1:6" ht="15" thickBot="1" x14ac:dyDescent="0.3">
      <c r="A3507" s="2" t="s">
        <v>4</v>
      </c>
      <c r="B3507" s="2" t="s">
        <v>5</v>
      </c>
      <c r="C3507" s="2" t="s">
        <v>229</v>
      </c>
      <c r="D3507" s="2" t="s">
        <v>230</v>
      </c>
      <c r="E3507" s="4">
        <v>6660213.9900000002</v>
      </c>
      <c r="F3507" s="1">
        <v>5</v>
      </c>
    </row>
    <row r="3508" spans="1:6" ht="15" thickBot="1" x14ac:dyDescent="0.3">
      <c r="A3508" s="2" t="s">
        <v>4</v>
      </c>
      <c r="B3508" s="2" t="s">
        <v>5</v>
      </c>
      <c r="C3508" s="2" t="s">
        <v>231</v>
      </c>
      <c r="D3508" s="2" t="s">
        <v>232</v>
      </c>
      <c r="E3508" s="4">
        <v>1111928.98</v>
      </c>
      <c r="F3508" s="1">
        <v>5</v>
      </c>
    </row>
    <row r="3509" spans="1:6" ht="15" thickBot="1" x14ac:dyDescent="0.3">
      <c r="A3509" s="2" t="s">
        <v>4</v>
      </c>
      <c r="B3509" s="2" t="s">
        <v>5</v>
      </c>
      <c r="C3509" s="2" t="s">
        <v>233</v>
      </c>
      <c r="D3509" s="2" t="s">
        <v>234</v>
      </c>
      <c r="E3509" s="4">
        <v>2691335.28</v>
      </c>
      <c r="F3509" s="1">
        <v>5</v>
      </c>
    </row>
    <row r="3510" spans="1:6" ht="15" thickBot="1" x14ac:dyDescent="0.3">
      <c r="A3510" s="2" t="s">
        <v>4</v>
      </c>
      <c r="B3510" s="2" t="s">
        <v>5</v>
      </c>
      <c r="C3510" s="2" t="s">
        <v>235</v>
      </c>
      <c r="D3510" s="2" t="s">
        <v>236</v>
      </c>
      <c r="E3510" s="4">
        <v>8001510.9199999999</v>
      </c>
      <c r="F3510" s="1">
        <v>5</v>
      </c>
    </row>
    <row r="3511" spans="1:6" ht="15" thickBot="1" x14ac:dyDescent="0.3">
      <c r="A3511" s="2" t="s">
        <v>4</v>
      </c>
      <c r="B3511" s="2" t="s">
        <v>5</v>
      </c>
      <c r="C3511" s="2" t="s">
        <v>237</v>
      </c>
      <c r="D3511" s="2" t="s">
        <v>238</v>
      </c>
      <c r="E3511" s="4">
        <v>1243759.1299999999</v>
      </c>
      <c r="F3511" s="1">
        <v>5</v>
      </c>
    </row>
    <row r="3512" spans="1:6" ht="15" thickBot="1" x14ac:dyDescent="0.3">
      <c r="A3512" s="2" t="s">
        <v>4</v>
      </c>
      <c r="B3512" s="2" t="s">
        <v>5</v>
      </c>
      <c r="C3512" s="2" t="s">
        <v>239</v>
      </c>
      <c r="D3512" s="2" t="s">
        <v>240</v>
      </c>
      <c r="E3512" s="4">
        <v>1169762.17</v>
      </c>
      <c r="F3512" s="1">
        <v>5</v>
      </c>
    </row>
    <row r="3513" spans="1:6" ht="15" thickBot="1" x14ac:dyDescent="0.3">
      <c r="A3513" s="2" t="s">
        <v>4</v>
      </c>
      <c r="B3513" s="2" t="s">
        <v>5</v>
      </c>
      <c r="C3513" s="2" t="s">
        <v>241</v>
      </c>
      <c r="D3513" s="2" t="s">
        <v>242</v>
      </c>
      <c r="E3513" s="4">
        <v>12828.79</v>
      </c>
      <c r="F3513" s="1">
        <v>5</v>
      </c>
    </row>
    <row r="3514" spans="1:6" ht="15" thickBot="1" x14ac:dyDescent="0.3">
      <c r="A3514" s="2" t="s">
        <v>4</v>
      </c>
      <c r="B3514" s="2" t="s">
        <v>5</v>
      </c>
      <c r="C3514" s="2" t="s">
        <v>243</v>
      </c>
      <c r="D3514" s="2" t="s">
        <v>244</v>
      </c>
      <c r="E3514" s="4">
        <v>1946033.46</v>
      </c>
      <c r="F3514" s="1">
        <v>5</v>
      </c>
    </row>
    <row r="3515" spans="1:6" ht="15" thickBot="1" x14ac:dyDescent="0.3">
      <c r="A3515" s="2" t="s">
        <v>4</v>
      </c>
      <c r="B3515" s="2" t="s">
        <v>5</v>
      </c>
      <c r="C3515" s="2" t="s">
        <v>245</v>
      </c>
      <c r="D3515" s="2" t="s">
        <v>246</v>
      </c>
      <c r="E3515" s="4">
        <v>125101.86</v>
      </c>
      <c r="F3515" s="1">
        <v>5</v>
      </c>
    </row>
    <row r="3516" spans="1:6" ht="15" thickBot="1" x14ac:dyDescent="0.3">
      <c r="A3516" s="2" t="s">
        <v>4</v>
      </c>
      <c r="B3516" s="2" t="s">
        <v>5</v>
      </c>
      <c r="C3516" s="2" t="s">
        <v>247</v>
      </c>
      <c r="D3516" s="2" t="s">
        <v>248</v>
      </c>
      <c r="E3516" s="4">
        <v>5885574.3300000001</v>
      </c>
      <c r="F3516" s="1">
        <v>5</v>
      </c>
    </row>
    <row r="3517" spans="1:6" ht="15" thickBot="1" x14ac:dyDescent="0.3">
      <c r="A3517" s="2" t="s">
        <v>4</v>
      </c>
      <c r="B3517" s="2" t="s">
        <v>5</v>
      </c>
      <c r="C3517" s="2" t="s">
        <v>249</v>
      </c>
      <c r="D3517" s="2" t="s">
        <v>250</v>
      </c>
      <c r="E3517" s="4">
        <v>64906.32</v>
      </c>
      <c r="F3517" s="1">
        <v>5</v>
      </c>
    </row>
    <row r="3518" spans="1:6" ht="15" thickBot="1" x14ac:dyDescent="0.3">
      <c r="A3518" s="2" t="s">
        <v>4</v>
      </c>
      <c r="B3518" s="2" t="s">
        <v>5</v>
      </c>
      <c r="C3518" s="2" t="s">
        <v>251</v>
      </c>
      <c r="D3518" s="2" t="s">
        <v>252</v>
      </c>
      <c r="E3518" s="4">
        <v>57176771.350000001</v>
      </c>
      <c r="F3518" s="1">
        <v>5</v>
      </c>
    </row>
    <row r="3519" spans="1:6" ht="15" thickBot="1" x14ac:dyDescent="0.3">
      <c r="A3519" s="2" t="s">
        <v>4</v>
      </c>
      <c r="B3519" s="2" t="s">
        <v>5</v>
      </c>
      <c r="C3519" s="2" t="s">
        <v>253</v>
      </c>
      <c r="D3519" s="2" t="s">
        <v>254</v>
      </c>
      <c r="E3519" s="4">
        <v>438739</v>
      </c>
      <c r="F3519" s="1">
        <v>5</v>
      </c>
    </row>
    <row r="3520" spans="1:6" ht="15" thickBot="1" x14ac:dyDescent="0.3">
      <c r="A3520" s="2" t="s">
        <v>4</v>
      </c>
      <c r="B3520" s="2" t="s">
        <v>5</v>
      </c>
      <c r="C3520" s="2" t="s">
        <v>255</v>
      </c>
      <c r="D3520" s="2" t="s">
        <v>256</v>
      </c>
      <c r="E3520" s="4">
        <v>475081.66</v>
      </c>
      <c r="F3520" s="1">
        <v>5</v>
      </c>
    </row>
    <row r="3521" spans="1:6" ht="15" thickBot="1" x14ac:dyDescent="0.3">
      <c r="A3521" s="2" t="s">
        <v>4</v>
      </c>
      <c r="B3521" s="2" t="s">
        <v>5</v>
      </c>
      <c r="C3521" s="2" t="s">
        <v>257</v>
      </c>
      <c r="D3521" s="2" t="s">
        <v>258</v>
      </c>
      <c r="E3521" s="4">
        <v>3507589.83</v>
      </c>
      <c r="F3521" s="1">
        <v>5</v>
      </c>
    </row>
    <row r="3522" spans="1:6" ht="15" thickBot="1" x14ac:dyDescent="0.3">
      <c r="A3522" s="2" t="s">
        <v>4</v>
      </c>
      <c r="B3522" s="2" t="s">
        <v>5</v>
      </c>
      <c r="C3522" s="2" t="s">
        <v>259</v>
      </c>
      <c r="D3522" s="2" t="s">
        <v>260</v>
      </c>
      <c r="E3522" s="4">
        <v>5245624.41</v>
      </c>
      <c r="F3522" s="1">
        <v>5</v>
      </c>
    </row>
    <row r="3523" spans="1:6" ht="15" thickBot="1" x14ac:dyDescent="0.3">
      <c r="A3523" s="2" t="s">
        <v>4</v>
      </c>
      <c r="B3523" s="2" t="s">
        <v>5</v>
      </c>
      <c r="C3523" s="2" t="s">
        <v>261</v>
      </c>
      <c r="D3523" s="2" t="s">
        <v>262</v>
      </c>
      <c r="E3523" s="4">
        <v>57655091.609999999</v>
      </c>
      <c r="F3523" s="1">
        <v>5</v>
      </c>
    </row>
    <row r="3524" spans="1:6" ht="15" thickBot="1" x14ac:dyDescent="0.3">
      <c r="A3524" s="2" t="s">
        <v>4</v>
      </c>
      <c r="B3524" s="2" t="s">
        <v>5</v>
      </c>
      <c r="C3524" s="2" t="s">
        <v>263</v>
      </c>
      <c r="D3524" s="2" t="s">
        <v>264</v>
      </c>
      <c r="E3524" s="4">
        <v>10423479.32</v>
      </c>
      <c r="F3524" s="1">
        <v>5</v>
      </c>
    </row>
    <row r="3525" spans="1:6" ht="15" thickBot="1" x14ac:dyDescent="0.3">
      <c r="A3525" s="2" t="s">
        <v>4</v>
      </c>
      <c r="B3525" s="2" t="s">
        <v>5</v>
      </c>
      <c r="C3525" s="2" t="s">
        <v>265</v>
      </c>
      <c r="D3525" s="2" t="s">
        <v>266</v>
      </c>
      <c r="E3525" s="4">
        <v>47563.79</v>
      </c>
      <c r="F3525" s="1">
        <v>5</v>
      </c>
    </row>
    <row r="3526" spans="1:6" ht="15" thickBot="1" x14ac:dyDescent="0.3">
      <c r="A3526" s="2" t="s">
        <v>4</v>
      </c>
      <c r="B3526" s="2" t="s">
        <v>5</v>
      </c>
      <c r="C3526" s="2" t="s">
        <v>267</v>
      </c>
      <c r="D3526" s="2" t="s">
        <v>268</v>
      </c>
      <c r="E3526" s="4">
        <v>-823839.15</v>
      </c>
      <c r="F3526" s="1">
        <v>5</v>
      </c>
    </row>
    <row r="3527" spans="1:6" ht="15" thickBot="1" x14ac:dyDescent="0.3">
      <c r="A3527" s="2" t="s">
        <v>4</v>
      </c>
      <c r="B3527" s="2" t="s">
        <v>5</v>
      </c>
      <c r="C3527" s="2" t="s">
        <v>269</v>
      </c>
      <c r="D3527" s="2" t="s">
        <v>270</v>
      </c>
      <c r="E3527" s="4">
        <v>200171.7</v>
      </c>
      <c r="F3527" s="1">
        <v>5</v>
      </c>
    </row>
    <row r="3528" spans="1:6" ht="15" thickBot="1" x14ac:dyDescent="0.3">
      <c r="A3528" s="2" t="s">
        <v>4</v>
      </c>
      <c r="B3528" s="2" t="s">
        <v>5</v>
      </c>
      <c r="C3528" s="2" t="s">
        <v>271</v>
      </c>
      <c r="D3528" s="2" t="s">
        <v>272</v>
      </c>
      <c r="E3528" s="4">
        <v>4448299.6900000004</v>
      </c>
      <c r="F3528" s="1">
        <v>5</v>
      </c>
    </row>
    <row r="3529" spans="1:6" ht="15" thickBot="1" x14ac:dyDescent="0.3">
      <c r="A3529" s="2" t="s">
        <v>4</v>
      </c>
      <c r="B3529" s="2" t="s">
        <v>5</v>
      </c>
      <c r="C3529" s="2" t="s">
        <v>273</v>
      </c>
      <c r="D3529" s="2" t="s">
        <v>274</v>
      </c>
      <c r="E3529" s="4">
        <v>81030368.879999995</v>
      </c>
      <c r="F3529" s="1">
        <v>5</v>
      </c>
    </row>
    <row r="3530" spans="1:6" ht="15" thickBot="1" x14ac:dyDescent="0.3">
      <c r="A3530" s="2" t="s">
        <v>4</v>
      </c>
      <c r="B3530" s="2" t="s">
        <v>5</v>
      </c>
      <c r="C3530" s="2" t="s">
        <v>275</v>
      </c>
      <c r="D3530" s="2" t="s">
        <v>276</v>
      </c>
      <c r="E3530" s="4">
        <v>-1255003476.48</v>
      </c>
      <c r="F3530" s="1">
        <v>5</v>
      </c>
    </row>
    <row r="3531" spans="1:6" ht="15" thickBot="1" x14ac:dyDescent="0.3">
      <c r="A3531" s="2" t="s">
        <v>4</v>
      </c>
      <c r="B3531" s="2" t="s">
        <v>5</v>
      </c>
      <c r="C3531" s="2" t="s">
        <v>277</v>
      </c>
      <c r="D3531" s="2" t="s">
        <v>278</v>
      </c>
      <c r="E3531" s="4">
        <v>-22737029.550000001</v>
      </c>
      <c r="F3531" s="1">
        <v>5</v>
      </c>
    </row>
    <row r="3532" spans="1:6" ht="15" thickBot="1" x14ac:dyDescent="0.3">
      <c r="A3532" s="2" t="s">
        <v>4</v>
      </c>
      <c r="B3532" s="2" t="s">
        <v>5</v>
      </c>
      <c r="C3532" s="2" t="s">
        <v>279</v>
      </c>
      <c r="D3532" s="2" t="s">
        <v>280</v>
      </c>
      <c r="E3532" s="4">
        <v>5286709.25</v>
      </c>
      <c r="F3532" s="1">
        <v>5</v>
      </c>
    </row>
    <row r="3533" spans="1:6" ht="15" thickBot="1" x14ac:dyDescent="0.3">
      <c r="A3533" s="2" t="s">
        <v>4</v>
      </c>
      <c r="B3533" s="2" t="s">
        <v>5</v>
      </c>
      <c r="C3533" s="2" t="s">
        <v>281</v>
      </c>
      <c r="D3533" s="2" t="s">
        <v>282</v>
      </c>
      <c r="E3533" s="4">
        <v>1436667.35</v>
      </c>
      <c r="F3533" s="1">
        <v>5</v>
      </c>
    </row>
    <row r="3534" spans="1:6" ht="15" thickBot="1" x14ac:dyDescent="0.3">
      <c r="A3534" s="2" t="s">
        <v>4</v>
      </c>
      <c r="B3534" s="2" t="s">
        <v>5</v>
      </c>
      <c r="C3534" s="2" t="s">
        <v>283</v>
      </c>
      <c r="D3534" s="2" t="s">
        <v>284</v>
      </c>
      <c r="E3534" s="4">
        <v>-3741272.93</v>
      </c>
      <c r="F3534" s="1">
        <v>5</v>
      </c>
    </row>
    <row r="3535" spans="1:6" ht="15" thickBot="1" x14ac:dyDescent="0.3">
      <c r="A3535" s="2" t="s">
        <v>4</v>
      </c>
      <c r="B3535" s="2" t="s">
        <v>5</v>
      </c>
      <c r="C3535" s="2" t="s">
        <v>285</v>
      </c>
      <c r="D3535" s="2" t="s">
        <v>286</v>
      </c>
      <c r="E3535" s="4">
        <v>-9843208.3300000001</v>
      </c>
      <c r="F3535" s="1">
        <v>5</v>
      </c>
    </row>
    <row r="3536" spans="1:6" ht="15" thickBot="1" x14ac:dyDescent="0.3">
      <c r="A3536" s="2" t="s">
        <v>4</v>
      </c>
      <c r="B3536" s="2" t="s">
        <v>5</v>
      </c>
      <c r="C3536" s="2" t="s">
        <v>287</v>
      </c>
      <c r="D3536" s="2" t="s">
        <v>288</v>
      </c>
      <c r="E3536" s="4">
        <v>-21965.66</v>
      </c>
      <c r="F3536" s="1">
        <v>5</v>
      </c>
    </row>
    <row r="3537" spans="1:6" ht="15" thickBot="1" x14ac:dyDescent="0.3">
      <c r="A3537" s="2" t="s">
        <v>4</v>
      </c>
      <c r="B3537" s="2" t="s">
        <v>5</v>
      </c>
      <c r="C3537" s="2" t="s">
        <v>289</v>
      </c>
      <c r="D3537" s="2" t="s">
        <v>290</v>
      </c>
      <c r="E3537" s="4">
        <v>202000</v>
      </c>
      <c r="F3537" s="1">
        <v>5</v>
      </c>
    </row>
    <row r="3538" spans="1:6" ht="15" thickBot="1" x14ac:dyDescent="0.3">
      <c r="A3538" s="2" t="s">
        <v>4</v>
      </c>
      <c r="B3538" s="2" t="s">
        <v>5</v>
      </c>
      <c r="C3538" s="2" t="s">
        <v>291</v>
      </c>
      <c r="D3538" s="2" t="s">
        <v>292</v>
      </c>
      <c r="E3538" s="4">
        <v>542231.63</v>
      </c>
      <c r="F3538" s="1">
        <v>5</v>
      </c>
    </row>
    <row r="3539" spans="1:6" ht="15" thickBot="1" x14ac:dyDescent="0.3">
      <c r="A3539" s="2" t="s">
        <v>4</v>
      </c>
      <c r="B3539" s="2" t="s">
        <v>5</v>
      </c>
      <c r="C3539" s="2" t="s">
        <v>293</v>
      </c>
      <c r="D3539" s="2" t="s">
        <v>294</v>
      </c>
      <c r="E3539" s="4">
        <v>11119662.09</v>
      </c>
      <c r="F3539" s="1">
        <v>5</v>
      </c>
    </row>
    <row r="3540" spans="1:6" ht="15" thickBot="1" x14ac:dyDescent="0.3">
      <c r="A3540" s="2" t="s">
        <v>4</v>
      </c>
      <c r="B3540" s="2" t="s">
        <v>5</v>
      </c>
      <c r="C3540" s="2" t="s">
        <v>295</v>
      </c>
      <c r="D3540" s="2" t="s">
        <v>296</v>
      </c>
      <c r="E3540" s="4">
        <v>1687354.2</v>
      </c>
      <c r="F3540" s="1">
        <v>5</v>
      </c>
    </row>
    <row r="3541" spans="1:6" ht="15" thickBot="1" x14ac:dyDescent="0.3">
      <c r="A3541" s="2" t="s">
        <v>4</v>
      </c>
      <c r="B3541" s="2" t="s">
        <v>5</v>
      </c>
      <c r="C3541" s="2" t="s">
        <v>297</v>
      </c>
      <c r="D3541" s="2" t="s">
        <v>298</v>
      </c>
      <c r="E3541" s="4">
        <v>317037.40000000002</v>
      </c>
      <c r="F3541" s="1">
        <v>5</v>
      </c>
    </row>
    <row r="3542" spans="1:6" ht="15" thickBot="1" x14ac:dyDescent="0.3">
      <c r="A3542" s="2" t="s">
        <v>4</v>
      </c>
      <c r="B3542" s="2" t="s">
        <v>5</v>
      </c>
      <c r="C3542" s="2" t="s">
        <v>299</v>
      </c>
      <c r="D3542" s="2" t="s">
        <v>300</v>
      </c>
      <c r="E3542" s="4">
        <v>-97903.17</v>
      </c>
      <c r="F3542" s="1">
        <v>5</v>
      </c>
    </row>
    <row r="3543" spans="1:6" ht="15" thickBot="1" x14ac:dyDescent="0.3">
      <c r="A3543" s="2" t="s">
        <v>4</v>
      </c>
      <c r="B3543" s="2" t="s">
        <v>5</v>
      </c>
      <c r="C3543" s="2" t="s">
        <v>301</v>
      </c>
      <c r="D3543" s="2" t="s">
        <v>302</v>
      </c>
      <c r="E3543" s="4">
        <v>120820.25</v>
      </c>
      <c r="F3543" s="1">
        <v>5</v>
      </c>
    </row>
    <row r="3544" spans="1:6" ht="15" thickBot="1" x14ac:dyDescent="0.3">
      <c r="A3544" s="2" t="s">
        <v>4</v>
      </c>
      <c r="B3544" s="2" t="s">
        <v>5</v>
      </c>
      <c r="C3544" s="2" t="s">
        <v>303</v>
      </c>
      <c r="D3544" s="2" t="s">
        <v>304</v>
      </c>
      <c r="E3544" s="4">
        <v>-1033.52</v>
      </c>
      <c r="F3544" s="1">
        <v>5</v>
      </c>
    </row>
    <row r="3545" spans="1:6" ht="15" thickBot="1" x14ac:dyDescent="0.3">
      <c r="A3545" s="2" t="s">
        <v>4</v>
      </c>
      <c r="B3545" s="2" t="s">
        <v>5</v>
      </c>
      <c r="C3545" s="2" t="s">
        <v>305</v>
      </c>
      <c r="D3545" s="2" t="s">
        <v>306</v>
      </c>
      <c r="E3545" s="4">
        <v>-4538759.1500000004</v>
      </c>
      <c r="F3545" s="1">
        <v>5</v>
      </c>
    </row>
    <row r="3546" spans="1:6" ht="15" thickBot="1" x14ac:dyDescent="0.3">
      <c r="A3546" s="2" t="s">
        <v>4</v>
      </c>
      <c r="B3546" s="2" t="s">
        <v>5</v>
      </c>
      <c r="C3546" s="2" t="s">
        <v>307</v>
      </c>
      <c r="D3546" s="2" t="s">
        <v>308</v>
      </c>
      <c r="E3546" s="4">
        <v>-17425951.5</v>
      </c>
      <c r="F3546" s="1">
        <v>5</v>
      </c>
    </row>
    <row r="3547" spans="1:6" ht="15" thickBot="1" x14ac:dyDescent="0.3">
      <c r="A3547" s="2" t="s">
        <v>4</v>
      </c>
      <c r="B3547" s="2" t="s">
        <v>5</v>
      </c>
      <c r="C3547" s="2" t="s">
        <v>309</v>
      </c>
      <c r="D3547" s="2" t="s">
        <v>304</v>
      </c>
      <c r="E3547" s="4">
        <v>764394.96</v>
      </c>
      <c r="F3547" s="1">
        <v>5</v>
      </c>
    </row>
    <row r="3548" spans="1:6" ht="15" thickBot="1" x14ac:dyDescent="0.3">
      <c r="A3548" s="2" t="s">
        <v>4</v>
      </c>
      <c r="B3548" s="2" t="s">
        <v>5</v>
      </c>
      <c r="C3548" s="2" t="s">
        <v>310</v>
      </c>
      <c r="D3548" s="2" t="s">
        <v>311</v>
      </c>
      <c r="E3548" s="4">
        <v>712907</v>
      </c>
      <c r="F3548" s="1">
        <v>5</v>
      </c>
    </row>
    <row r="3549" spans="1:6" ht="15" thickBot="1" x14ac:dyDescent="0.3">
      <c r="A3549" s="2" t="s">
        <v>4</v>
      </c>
      <c r="B3549" s="2" t="s">
        <v>5</v>
      </c>
      <c r="C3549" s="2" t="s">
        <v>312</v>
      </c>
      <c r="D3549" s="2" t="s">
        <v>313</v>
      </c>
      <c r="E3549" s="4">
        <v>209168</v>
      </c>
      <c r="F3549" s="1">
        <v>5</v>
      </c>
    </row>
    <row r="3550" spans="1:6" ht="15" thickBot="1" x14ac:dyDescent="0.3">
      <c r="A3550" s="2" t="s">
        <v>4</v>
      </c>
      <c r="B3550" s="2" t="s">
        <v>5</v>
      </c>
      <c r="C3550" s="2" t="s">
        <v>314</v>
      </c>
      <c r="D3550" s="2" t="s">
        <v>315</v>
      </c>
      <c r="E3550" s="4">
        <v>424846</v>
      </c>
      <c r="F3550" s="1">
        <v>5</v>
      </c>
    </row>
    <row r="3551" spans="1:6" ht="15" thickBot="1" x14ac:dyDescent="0.3">
      <c r="A3551" s="2" t="s">
        <v>4</v>
      </c>
      <c r="B3551" s="2" t="s">
        <v>5</v>
      </c>
      <c r="C3551" s="2" t="s">
        <v>1599</v>
      </c>
      <c r="D3551" s="2" t="s">
        <v>1600</v>
      </c>
      <c r="E3551" s="4">
        <v>166816</v>
      </c>
      <c r="F3551" s="1">
        <v>5</v>
      </c>
    </row>
    <row r="3552" spans="1:6" ht="15" thickBot="1" x14ac:dyDescent="0.3">
      <c r="A3552" s="2" t="s">
        <v>4</v>
      </c>
      <c r="B3552" s="2" t="s">
        <v>5</v>
      </c>
      <c r="C3552" s="2" t="s">
        <v>316</v>
      </c>
      <c r="D3552" s="2" t="s">
        <v>317</v>
      </c>
      <c r="E3552" s="4">
        <v>8787855.3800000008</v>
      </c>
      <c r="F3552" s="1">
        <v>5</v>
      </c>
    </row>
    <row r="3553" spans="1:6" ht="15" thickBot="1" x14ac:dyDescent="0.3">
      <c r="A3553" s="2" t="s">
        <v>4</v>
      </c>
      <c r="B3553" s="2" t="s">
        <v>5</v>
      </c>
      <c r="C3553" s="2" t="s">
        <v>318</v>
      </c>
      <c r="D3553" s="2" t="s">
        <v>319</v>
      </c>
      <c r="E3553" s="4">
        <v>1010707.64</v>
      </c>
      <c r="F3553" s="1">
        <v>5</v>
      </c>
    </row>
    <row r="3554" spans="1:6" ht="15" thickBot="1" x14ac:dyDescent="0.3">
      <c r="A3554" s="2" t="s">
        <v>4</v>
      </c>
      <c r="B3554" s="2" t="s">
        <v>5</v>
      </c>
      <c r="C3554" s="2" t="s">
        <v>320</v>
      </c>
      <c r="D3554" s="2" t="s">
        <v>321</v>
      </c>
      <c r="E3554" s="4">
        <v>1330098</v>
      </c>
      <c r="F3554" s="1">
        <v>5</v>
      </c>
    </row>
    <row r="3555" spans="1:6" ht="15" thickBot="1" x14ac:dyDescent="0.3">
      <c r="A3555" s="2" t="s">
        <v>4</v>
      </c>
      <c r="B3555" s="2" t="s">
        <v>5</v>
      </c>
      <c r="C3555" s="2" t="s">
        <v>322</v>
      </c>
      <c r="D3555" s="2" t="s">
        <v>323</v>
      </c>
      <c r="E3555" s="4">
        <v>118931203.65000001</v>
      </c>
      <c r="F3555" s="1">
        <v>5</v>
      </c>
    </row>
    <row r="3556" spans="1:6" ht="15" thickBot="1" x14ac:dyDescent="0.3">
      <c r="A3556" s="2" t="s">
        <v>4</v>
      </c>
      <c r="B3556" s="2" t="s">
        <v>5</v>
      </c>
      <c r="C3556" s="2" t="s">
        <v>324</v>
      </c>
      <c r="D3556" s="2" t="s">
        <v>325</v>
      </c>
      <c r="E3556" s="4">
        <v>0.01</v>
      </c>
      <c r="F3556" s="1">
        <v>5</v>
      </c>
    </row>
    <row r="3557" spans="1:6" ht="15" thickBot="1" x14ac:dyDescent="0.3">
      <c r="A3557" s="2" t="s">
        <v>4</v>
      </c>
      <c r="B3557" s="2" t="s">
        <v>5</v>
      </c>
      <c r="C3557" s="2" t="s">
        <v>326</v>
      </c>
      <c r="D3557" s="2" t="s">
        <v>327</v>
      </c>
      <c r="E3557" s="4">
        <v>13972257.390000001</v>
      </c>
      <c r="F3557" s="1">
        <v>5</v>
      </c>
    </row>
    <row r="3558" spans="1:6" ht="15" thickBot="1" x14ac:dyDescent="0.3">
      <c r="A3558" s="2" t="s">
        <v>4</v>
      </c>
      <c r="B3558" s="2" t="s">
        <v>5</v>
      </c>
      <c r="C3558" s="2" t="s">
        <v>328</v>
      </c>
      <c r="D3558" s="2" t="s">
        <v>329</v>
      </c>
      <c r="E3558" s="4">
        <v>3086802.95</v>
      </c>
      <c r="F3558" s="1">
        <v>5</v>
      </c>
    </row>
    <row r="3559" spans="1:6" ht="15" thickBot="1" x14ac:dyDescent="0.3">
      <c r="A3559" s="2" t="s">
        <v>4</v>
      </c>
      <c r="B3559" s="2" t="s">
        <v>5</v>
      </c>
      <c r="C3559" s="2" t="s">
        <v>330</v>
      </c>
      <c r="D3559" s="2" t="s">
        <v>331</v>
      </c>
      <c r="E3559" s="4">
        <v>179077.21</v>
      </c>
      <c r="F3559" s="1">
        <v>5</v>
      </c>
    </row>
    <row r="3560" spans="1:6" ht="15" thickBot="1" x14ac:dyDescent="0.3">
      <c r="A3560" s="2" t="s">
        <v>4</v>
      </c>
      <c r="B3560" s="2" t="s">
        <v>5</v>
      </c>
      <c r="C3560" s="2" t="s">
        <v>332</v>
      </c>
      <c r="D3560" s="2" t="s">
        <v>333</v>
      </c>
      <c r="E3560" s="4">
        <v>0.04</v>
      </c>
      <c r="F3560" s="1">
        <v>5</v>
      </c>
    </row>
    <row r="3561" spans="1:6" ht="15" thickBot="1" x14ac:dyDescent="0.3">
      <c r="A3561" s="2" t="s">
        <v>4</v>
      </c>
      <c r="B3561" s="2" t="s">
        <v>5</v>
      </c>
      <c r="C3561" s="2" t="s">
        <v>334</v>
      </c>
      <c r="D3561" s="2" t="s">
        <v>335</v>
      </c>
      <c r="E3561" s="4">
        <v>-58561931.759999998</v>
      </c>
      <c r="F3561" s="1">
        <v>5</v>
      </c>
    </row>
    <row r="3562" spans="1:6" ht="15" thickBot="1" x14ac:dyDescent="0.3">
      <c r="A3562" s="2" t="s">
        <v>4</v>
      </c>
      <c r="B3562" s="2" t="s">
        <v>5</v>
      </c>
      <c r="C3562" s="2" t="s">
        <v>336</v>
      </c>
      <c r="D3562" s="2" t="s">
        <v>337</v>
      </c>
      <c r="E3562" s="4">
        <v>-7668723.7199999997</v>
      </c>
      <c r="F3562" s="1">
        <v>5</v>
      </c>
    </row>
    <row r="3563" spans="1:6" ht="15" thickBot="1" x14ac:dyDescent="0.3">
      <c r="A3563" s="2" t="s">
        <v>4</v>
      </c>
      <c r="B3563" s="2" t="s">
        <v>5</v>
      </c>
      <c r="C3563" s="2" t="s">
        <v>338</v>
      </c>
      <c r="D3563" s="2" t="s">
        <v>339</v>
      </c>
      <c r="E3563" s="4">
        <v>759816.82</v>
      </c>
      <c r="F3563" s="1">
        <v>5</v>
      </c>
    </row>
    <row r="3564" spans="1:6" ht="15" thickBot="1" x14ac:dyDescent="0.3">
      <c r="A3564" s="2" t="s">
        <v>4</v>
      </c>
      <c r="B3564" s="2" t="s">
        <v>5</v>
      </c>
      <c r="C3564" s="2" t="s">
        <v>340</v>
      </c>
      <c r="D3564" s="2" t="s">
        <v>341</v>
      </c>
      <c r="E3564" s="4">
        <v>93145.56</v>
      </c>
      <c r="F3564" s="1">
        <v>5</v>
      </c>
    </row>
    <row r="3565" spans="1:6" ht="15" thickBot="1" x14ac:dyDescent="0.3">
      <c r="A3565" s="2" t="s">
        <v>4</v>
      </c>
      <c r="B3565" s="2" t="s">
        <v>5</v>
      </c>
      <c r="C3565" s="2" t="s">
        <v>342</v>
      </c>
      <c r="D3565" s="2" t="s">
        <v>343</v>
      </c>
      <c r="E3565" s="4">
        <v>-1550535.85</v>
      </c>
      <c r="F3565" s="1">
        <v>5</v>
      </c>
    </row>
    <row r="3566" spans="1:6" ht="15" thickBot="1" x14ac:dyDescent="0.3">
      <c r="A3566" s="2" t="s">
        <v>4</v>
      </c>
      <c r="B3566" s="2" t="s">
        <v>5</v>
      </c>
      <c r="C3566" s="2" t="s">
        <v>344</v>
      </c>
      <c r="D3566" s="2" t="s">
        <v>345</v>
      </c>
      <c r="E3566" s="4">
        <v>0.01</v>
      </c>
      <c r="F3566" s="1">
        <v>5</v>
      </c>
    </row>
    <row r="3567" spans="1:6" ht="15" thickBot="1" x14ac:dyDescent="0.3">
      <c r="A3567" s="2" t="s">
        <v>4</v>
      </c>
      <c r="B3567" s="2" t="s">
        <v>5</v>
      </c>
      <c r="C3567" s="2" t="s">
        <v>346</v>
      </c>
      <c r="D3567" s="2" t="s">
        <v>347</v>
      </c>
      <c r="E3567" s="4">
        <v>25379210.489999998</v>
      </c>
      <c r="F3567" s="1">
        <v>5</v>
      </c>
    </row>
    <row r="3568" spans="1:6" ht="15" thickBot="1" x14ac:dyDescent="0.3">
      <c r="A3568" s="2" t="s">
        <v>4</v>
      </c>
      <c r="B3568" s="2" t="s">
        <v>5</v>
      </c>
      <c r="C3568" s="2" t="s">
        <v>348</v>
      </c>
      <c r="D3568" s="2" t="s">
        <v>349</v>
      </c>
      <c r="E3568" s="4">
        <v>1210270.82</v>
      </c>
      <c r="F3568" s="1">
        <v>5</v>
      </c>
    </row>
    <row r="3569" spans="1:6" ht="15" thickBot="1" x14ac:dyDescent="0.3">
      <c r="A3569" s="2" t="s">
        <v>4</v>
      </c>
      <c r="B3569" s="2" t="s">
        <v>5</v>
      </c>
      <c r="C3569" s="2" t="s">
        <v>350</v>
      </c>
      <c r="D3569" s="2" t="s">
        <v>351</v>
      </c>
      <c r="E3569" s="4">
        <v>101986.26</v>
      </c>
      <c r="F3569" s="1">
        <v>5</v>
      </c>
    </row>
    <row r="3570" spans="1:6" ht="15" thickBot="1" x14ac:dyDescent="0.3">
      <c r="A3570" s="2" t="s">
        <v>4</v>
      </c>
      <c r="B3570" s="2" t="s">
        <v>5</v>
      </c>
      <c r="C3570" s="2" t="s">
        <v>352</v>
      </c>
      <c r="D3570" s="2" t="s">
        <v>353</v>
      </c>
      <c r="E3570" s="4">
        <v>106054561</v>
      </c>
      <c r="F3570" s="1">
        <v>5</v>
      </c>
    </row>
    <row r="3571" spans="1:6" ht="15" thickBot="1" x14ac:dyDescent="0.3">
      <c r="A3571" s="2" t="s">
        <v>4</v>
      </c>
      <c r="B3571" s="2" t="s">
        <v>5</v>
      </c>
      <c r="C3571" s="2" t="s">
        <v>354</v>
      </c>
      <c r="D3571" s="2" t="s">
        <v>355</v>
      </c>
      <c r="E3571" s="4">
        <v>5475319.1900000004</v>
      </c>
      <c r="F3571" s="1">
        <v>5</v>
      </c>
    </row>
    <row r="3572" spans="1:6" ht="15" thickBot="1" x14ac:dyDescent="0.3">
      <c r="A3572" s="2" t="s">
        <v>4</v>
      </c>
      <c r="B3572" s="2" t="s">
        <v>5</v>
      </c>
      <c r="C3572" s="2" t="s">
        <v>356</v>
      </c>
      <c r="D3572" s="2" t="s">
        <v>357</v>
      </c>
      <c r="E3572" s="4">
        <v>36413778.969999999</v>
      </c>
      <c r="F3572" s="1">
        <v>5</v>
      </c>
    </row>
    <row r="3573" spans="1:6" ht="15" thickBot="1" x14ac:dyDescent="0.3">
      <c r="A3573" s="2" t="s">
        <v>4</v>
      </c>
      <c r="B3573" s="2" t="s">
        <v>5</v>
      </c>
      <c r="C3573" s="2" t="s">
        <v>358</v>
      </c>
      <c r="D3573" s="2" t="s">
        <v>359</v>
      </c>
      <c r="E3573" s="4">
        <v>5957408.7199999997</v>
      </c>
      <c r="F3573" s="1">
        <v>5</v>
      </c>
    </row>
    <row r="3574" spans="1:6" ht="15" thickBot="1" x14ac:dyDescent="0.3">
      <c r="A3574" s="2" t="s">
        <v>4</v>
      </c>
      <c r="B3574" s="2" t="s">
        <v>5</v>
      </c>
      <c r="C3574" s="2" t="s">
        <v>360</v>
      </c>
      <c r="D3574" s="2" t="s">
        <v>361</v>
      </c>
      <c r="E3574" s="4">
        <v>-298384.07</v>
      </c>
      <c r="F3574" s="1">
        <v>5</v>
      </c>
    </row>
    <row r="3575" spans="1:6" ht="15" thickBot="1" x14ac:dyDescent="0.3">
      <c r="A3575" s="2" t="s">
        <v>4</v>
      </c>
      <c r="B3575" s="2" t="s">
        <v>5</v>
      </c>
      <c r="C3575" s="2" t="s">
        <v>362</v>
      </c>
      <c r="D3575" s="2" t="s">
        <v>363</v>
      </c>
      <c r="E3575" s="4">
        <v>2280574.25</v>
      </c>
      <c r="F3575" s="1">
        <v>5</v>
      </c>
    </row>
    <row r="3576" spans="1:6" ht="15" thickBot="1" x14ac:dyDescent="0.3">
      <c r="A3576" s="2" t="s">
        <v>4</v>
      </c>
      <c r="B3576" s="2" t="s">
        <v>5</v>
      </c>
      <c r="C3576" s="2" t="s">
        <v>364</v>
      </c>
      <c r="D3576" s="2" t="s">
        <v>365</v>
      </c>
      <c r="E3576" s="4">
        <v>588665.52</v>
      </c>
      <c r="F3576" s="1">
        <v>5</v>
      </c>
    </row>
    <row r="3577" spans="1:6" ht="15" thickBot="1" x14ac:dyDescent="0.3">
      <c r="A3577" s="2" t="s">
        <v>4</v>
      </c>
      <c r="B3577" s="2" t="s">
        <v>5</v>
      </c>
      <c r="C3577" s="2" t="s">
        <v>366</v>
      </c>
      <c r="D3577" s="2" t="s">
        <v>367</v>
      </c>
      <c r="E3577" s="4">
        <v>-18640.38</v>
      </c>
      <c r="F3577" s="1">
        <v>5</v>
      </c>
    </row>
    <row r="3578" spans="1:6" ht="15" thickBot="1" x14ac:dyDescent="0.3">
      <c r="A3578" s="2" t="s">
        <v>4</v>
      </c>
      <c r="B3578" s="2" t="s">
        <v>5</v>
      </c>
      <c r="C3578" s="2" t="s">
        <v>368</v>
      </c>
      <c r="D3578" s="2" t="s">
        <v>369</v>
      </c>
      <c r="E3578" s="4">
        <v>280422.96999999997</v>
      </c>
      <c r="F3578" s="1">
        <v>5</v>
      </c>
    </row>
    <row r="3579" spans="1:6" ht="15" thickBot="1" x14ac:dyDescent="0.3">
      <c r="A3579" s="2" t="s">
        <v>4</v>
      </c>
      <c r="B3579" s="2" t="s">
        <v>5</v>
      </c>
      <c r="C3579" s="2" t="s">
        <v>370</v>
      </c>
      <c r="D3579" s="2" t="s">
        <v>371</v>
      </c>
      <c r="E3579" s="4">
        <v>8174712.04</v>
      </c>
      <c r="F3579" s="1">
        <v>5</v>
      </c>
    </row>
    <row r="3580" spans="1:6" ht="15" thickBot="1" x14ac:dyDescent="0.3">
      <c r="A3580" s="2" t="s">
        <v>4</v>
      </c>
      <c r="B3580" s="2" t="s">
        <v>5</v>
      </c>
      <c r="C3580" s="2" t="s">
        <v>372</v>
      </c>
      <c r="D3580" s="2" t="s">
        <v>373</v>
      </c>
      <c r="E3580" s="4">
        <v>428407.47</v>
      </c>
      <c r="F3580" s="1">
        <v>5</v>
      </c>
    </row>
    <row r="3581" spans="1:6" ht="15" thickBot="1" x14ac:dyDescent="0.3">
      <c r="A3581" s="2" t="s">
        <v>4</v>
      </c>
      <c r="B3581" s="2" t="s">
        <v>5</v>
      </c>
      <c r="C3581" s="2" t="s">
        <v>374</v>
      </c>
      <c r="D3581" s="2" t="s">
        <v>375</v>
      </c>
      <c r="E3581" s="4">
        <v>-1453420.39</v>
      </c>
      <c r="F3581" s="1">
        <v>5</v>
      </c>
    </row>
    <row r="3582" spans="1:6" ht="15" thickBot="1" x14ac:dyDescent="0.3">
      <c r="A3582" s="2" t="s">
        <v>4</v>
      </c>
      <c r="B3582" s="2" t="s">
        <v>5</v>
      </c>
      <c r="C3582" s="2" t="s">
        <v>376</v>
      </c>
      <c r="D3582" s="2" t="s">
        <v>377</v>
      </c>
      <c r="E3582" s="4">
        <v>-104126.74</v>
      </c>
      <c r="F3582" s="1">
        <v>5</v>
      </c>
    </row>
    <row r="3583" spans="1:6" ht="15" thickBot="1" x14ac:dyDescent="0.3">
      <c r="A3583" s="2" t="s">
        <v>4</v>
      </c>
      <c r="B3583" s="2" t="s">
        <v>5</v>
      </c>
      <c r="C3583" s="2" t="s">
        <v>378</v>
      </c>
      <c r="D3583" s="2" t="s">
        <v>379</v>
      </c>
      <c r="E3583" s="4">
        <v>-1199984.73</v>
      </c>
      <c r="F3583" s="1">
        <v>5</v>
      </c>
    </row>
    <row r="3584" spans="1:6" ht="15" thickBot="1" x14ac:dyDescent="0.3">
      <c r="A3584" s="2" t="s">
        <v>4</v>
      </c>
      <c r="B3584" s="2" t="s">
        <v>5</v>
      </c>
      <c r="C3584" s="2" t="s">
        <v>380</v>
      </c>
      <c r="D3584" s="2" t="s">
        <v>381</v>
      </c>
      <c r="E3584" s="4">
        <v>249417</v>
      </c>
      <c r="F3584" s="1">
        <v>5</v>
      </c>
    </row>
    <row r="3585" spans="1:6" ht="15" thickBot="1" x14ac:dyDescent="0.3">
      <c r="A3585" s="2" t="s">
        <v>4</v>
      </c>
      <c r="B3585" s="2" t="s">
        <v>5</v>
      </c>
      <c r="C3585" s="2" t="s">
        <v>382</v>
      </c>
      <c r="D3585" s="2" t="s">
        <v>383</v>
      </c>
      <c r="E3585" s="4">
        <v>0</v>
      </c>
      <c r="F3585" s="1">
        <v>5</v>
      </c>
    </row>
    <row r="3586" spans="1:6" ht="15" thickBot="1" x14ac:dyDescent="0.3">
      <c r="A3586" s="2" t="s">
        <v>4</v>
      </c>
      <c r="B3586" s="2" t="s">
        <v>5</v>
      </c>
      <c r="C3586" s="2" t="s">
        <v>384</v>
      </c>
      <c r="D3586" s="2" t="s">
        <v>385</v>
      </c>
      <c r="E3586" s="4">
        <v>6776585.3499999996</v>
      </c>
      <c r="F3586" s="1">
        <v>5</v>
      </c>
    </row>
    <row r="3587" spans="1:6" ht="15" thickBot="1" x14ac:dyDescent="0.3">
      <c r="A3587" s="2" t="s">
        <v>4</v>
      </c>
      <c r="B3587" s="2" t="s">
        <v>5</v>
      </c>
      <c r="C3587" s="2" t="s">
        <v>386</v>
      </c>
      <c r="D3587" s="2" t="s">
        <v>387</v>
      </c>
      <c r="E3587" s="4">
        <v>857986.2</v>
      </c>
      <c r="F3587" s="1">
        <v>5</v>
      </c>
    </row>
    <row r="3588" spans="1:6" ht="15" thickBot="1" x14ac:dyDescent="0.3">
      <c r="A3588" s="2" t="s">
        <v>4</v>
      </c>
      <c r="B3588" s="2" t="s">
        <v>5</v>
      </c>
      <c r="C3588" s="2" t="s">
        <v>388</v>
      </c>
      <c r="D3588" s="2" t="s">
        <v>389</v>
      </c>
      <c r="E3588" s="4">
        <v>2208414.4700000002</v>
      </c>
      <c r="F3588" s="1">
        <v>5</v>
      </c>
    </row>
    <row r="3589" spans="1:6" ht="15" thickBot="1" x14ac:dyDescent="0.3">
      <c r="A3589" s="2" t="s">
        <v>4</v>
      </c>
      <c r="B3589" s="2" t="s">
        <v>5</v>
      </c>
      <c r="C3589" s="2" t="s">
        <v>390</v>
      </c>
      <c r="D3589" s="2" t="s">
        <v>391</v>
      </c>
      <c r="E3589" s="4">
        <v>3351571.28</v>
      </c>
      <c r="F3589" s="1">
        <v>5</v>
      </c>
    </row>
    <row r="3590" spans="1:6" ht="15" thickBot="1" x14ac:dyDescent="0.3">
      <c r="A3590" s="2" t="s">
        <v>4</v>
      </c>
      <c r="B3590" s="2" t="s">
        <v>5</v>
      </c>
      <c r="C3590" s="2" t="s">
        <v>392</v>
      </c>
      <c r="D3590" s="2" t="s">
        <v>393</v>
      </c>
      <c r="E3590" s="4">
        <v>3461292.53</v>
      </c>
      <c r="F3590" s="1">
        <v>5</v>
      </c>
    </row>
    <row r="3591" spans="1:6" ht="15" thickBot="1" x14ac:dyDescent="0.3">
      <c r="A3591" s="2" t="s">
        <v>4</v>
      </c>
      <c r="B3591" s="2" t="s">
        <v>5</v>
      </c>
      <c r="C3591" s="2" t="s">
        <v>394</v>
      </c>
      <c r="D3591" s="2" t="s">
        <v>395</v>
      </c>
      <c r="E3591" s="4">
        <v>262541.40999999997</v>
      </c>
      <c r="F3591" s="1">
        <v>5</v>
      </c>
    </row>
    <row r="3592" spans="1:6" ht="15" thickBot="1" x14ac:dyDescent="0.3">
      <c r="A3592" s="2" t="s">
        <v>4</v>
      </c>
      <c r="B3592" s="2" t="s">
        <v>5</v>
      </c>
      <c r="C3592" s="2" t="s">
        <v>396</v>
      </c>
      <c r="D3592" s="2" t="s">
        <v>397</v>
      </c>
      <c r="E3592" s="4">
        <v>183286.36</v>
      </c>
      <c r="F3592" s="1">
        <v>5</v>
      </c>
    </row>
    <row r="3593" spans="1:6" ht="15" thickBot="1" x14ac:dyDescent="0.3">
      <c r="A3593" s="2" t="s">
        <v>4</v>
      </c>
      <c r="B3593" s="2" t="s">
        <v>5</v>
      </c>
      <c r="C3593" s="2" t="s">
        <v>398</v>
      </c>
      <c r="D3593" s="2" t="s">
        <v>399</v>
      </c>
      <c r="E3593" s="4">
        <v>425256.93</v>
      </c>
      <c r="F3593" s="1">
        <v>5</v>
      </c>
    </row>
    <row r="3594" spans="1:6" ht="15" thickBot="1" x14ac:dyDescent="0.3">
      <c r="A3594" s="2" t="s">
        <v>4</v>
      </c>
      <c r="B3594" s="2" t="s">
        <v>5</v>
      </c>
      <c r="C3594" s="2" t="s">
        <v>400</v>
      </c>
      <c r="D3594" s="2" t="s">
        <v>401</v>
      </c>
      <c r="E3594" s="4">
        <v>-916079.49</v>
      </c>
      <c r="F3594" s="1">
        <v>5</v>
      </c>
    </row>
    <row r="3595" spans="1:6" ht="15" thickBot="1" x14ac:dyDescent="0.3">
      <c r="A3595" s="2" t="s">
        <v>4</v>
      </c>
      <c r="B3595" s="2" t="s">
        <v>5</v>
      </c>
      <c r="C3595" s="2" t="s">
        <v>402</v>
      </c>
      <c r="D3595" s="2" t="s">
        <v>403</v>
      </c>
      <c r="E3595" s="4">
        <v>-312462.76</v>
      </c>
      <c r="F3595" s="1">
        <v>5</v>
      </c>
    </row>
    <row r="3596" spans="1:6" ht="15" thickBot="1" x14ac:dyDescent="0.3">
      <c r="A3596" s="2" t="s">
        <v>4</v>
      </c>
      <c r="B3596" s="2" t="s">
        <v>5</v>
      </c>
      <c r="C3596" s="2" t="s">
        <v>404</v>
      </c>
      <c r="D3596" s="2" t="s">
        <v>405</v>
      </c>
      <c r="E3596" s="4">
        <v>-3351571.28</v>
      </c>
      <c r="F3596" s="1">
        <v>5</v>
      </c>
    </row>
    <row r="3597" spans="1:6" ht="15" thickBot="1" x14ac:dyDescent="0.3">
      <c r="A3597" s="2" t="s">
        <v>4</v>
      </c>
      <c r="B3597" s="2" t="s">
        <v>5</v>
      </c>
      <c r="C3597" s="2" t="s">
        <v>406</v>
      </c>
      <c r="D3597" s="2" t="s">
        <v>407</v>
      </c>
      <c r="E3597" s="4">
        <v>-183286.36</v>
      </c>
      <c r="F3597" s="1">
        <v>5</v>
      </c>
    </row>
    <row r="3598" spans="1:6" ht="15" thickBot="1" x14ac:dyDescent="0.3">
      <c r="A3598" s="2" t="s">
        <v>4</v>
      </c>
      <c r="B3598" s="2" t="s">
        <v>5</v>
      </c>
      <c r="C3598" s="2" t="s">
        <v>408</v>
      </c>
      <c r="D3598" s="2" t="s">
        <v>409</v>
      </c>
      <c r="E3598" s="4">
        <v>7667570.3300000001</v>
      </c>
      <c r="F3598" s="1">
        <v>5</v>
      </c>
    </row>
    <row r="3599" spans="1:6" ht="15" thickBot="1" x14ac:dyDescent="0.3">
      <c r="A3599" s="2" t="s">
        <v>4</v>
      </c>
      <c r="B3599" s="2" t="s">
        <v>5</v>
      </c>
      <c r="C3599" s="2" t="s">
        <v>410</v>
      </c>
      <c r="D3599" s="2" t="s">
        <v>411</v>
      </c>
      <c r="E3599" s="4">
        <v>118592.9</v>
      </c>
      <c r="F3599" s="1">
        <v>5</v>
      </c>
    </row>
    <row r="3600" spans="1:6" ht="15" thickBot="1" x14ac:dyDescent="0.3">
      <c r="A3600" s="2" t="s">
        <v>4</v>
      </c>
      <c r="B3600" s="2" t="s">
        <v>5</v>
      </c>
      <c r="C3600" s="2" t="s">
        <v>412</v>
      </c>
      <c r="D3600" s="2" t="s">
        <v>413</v>
      </c>
      <c r="E3600" s="4">
        <v>2703385.84</v>
      </c>
      <c r="F3600" s="1">
        <v>5</v>
      </c>
    </row>
    <row r="3601" spans="1:6" ht="15" thickBot="1" x14ac:dyDescent="0.3">
      <c r="A3601" s="2" t="s">
        <v>4</v>
      </c>
      <c r="B3601" s="2" t="s">
        <v>5</v>
      </c>
      <c r="C3601" s="2" t="s">
        <v>1586</v>
      </c>
      <c r="D3601" s="2" t="s">
        <v>1587</v>
      </c>
      <c r="E3601" s="4">
        <v>169390.07999999999</v>
      </c>
      <c r="F3601" s="1">
        <v>5</v>
      </c>
    </row>
    <row r="3602" spans="1:6" ht="15" thickBot="1" x14ac:dyDescent="0.3">
      <c r="A3602" s="2" t="s">
        <v>4</v>
      </c>
      <c r="B3602" s="2" t="s">
        <v>5</v>
      </c>
      <c r="C3602" s="2" t="s">
        <v>414</v>
      </c>
      <c r="D3602" s="2" t="s">
        <v>415</v>
      </c>
      <c r="E3602" s="4">
        <v>307836.52</v>
      </c>
      <c r="F3602" s="1">
        <v>5</v>
      </c>
    </row>
    <row r="3603" spans="1:6" ht="15" thickBot="1" x14ac:dyDescent="0.3">
      <c r="A3603" s="2" t="s">
        <v>4</v>
      </c>
      <c r="B3603" s="2" t="s">
        <v>5</v>
      </c>
      <c r="C3603" s="2" t="s">
        <v>1588</v>
      </c>
      <c r="D3603" s="2" t="s">
        <v>1589</v>
      </c>
      <c r="E3603" s="4">
        <v>22076.06</v>
      </c>
      <c r="F3603" s="1">
        <v>5</v>
      </c>
    </row>
    <row r="3604" spans="1:6" ht="15" thickBot="1" x14ac:dyDescent="0.3">
      <c r="A3604" s="2" t="s">
        <v>4</v>
      </c>
      <c r="B3604" s="2" t="s">
        <v>5</v>
      </c>
      <c r="C3604" s="2" t="s">
        <v>416</v>
      </c>
      <c r="D3604" s="2" t="s">
        <v>417</v>
      </c>
      <c r="E3604" s="4">
        <v>-1337181</v>
      </c>
      <c r="F3604" s="1">
        <v>5</v>
      </c>
    </row>
    <row r="3605" spans="1:6" ht="15" thickBot="1" x14ac:dyDescent="0.3">
      <c r="A3605" s="2" t="s">
        <v>4</v>
      </c>
      <c r="B3605" s="2" t="s">
        <v>5</v>
      </c>
      <c r="C3605" s="2" t="s">
        <v>418</v>
      </c>
      <c r="D3605" s="2" t="s">
        <v>419</v>
      </c>
      <c r="E3605" s="4">
        <v>6223271.5499999998</v>
      </c>
      <c r="F3605" s="1">
        <v>5</v>
      </c>
    </row>
    <row r="3606" spans="1:6" ht="15" thickBot="1" x14ac:dyDescent="0.3">
      <c r="A3606" s="2" t="s">
        <v>4</v>
      </c>
      <c r="B3606" s="2" t="s">
        <v>5</v>
      </c>
      <c r="C3606" s="2" t="s">
        <v>420</v>
      </c>
      <c r="D3606" s="2" t="s">
        <v>421</v>
      </c>
      <c r="E3606" s="4">
        <v>67550.100000000006</v>
      </c>
      <c r="F3606" s="1">
        <v>5</v>
      </c>
    </row>
    <row r="3607" spans="1:6" ht="15" thickBot="1" x14ac:dyDescent="0.3">
      <c r="A3607" s="2" t="s">
        <v>4</v>
      </c>
      <c r="B3607" s="2" t="s">
        <v>5</v>
      </c>
      <c r="C3607" s="2" t="s">
        <v>422</v>
      </c>
      <c r="D3607" s="2" t="s">
        <v>423</v>
      </c>
      <c r="E3607" s="4">
        <v>-54737.66</v>
      </c>
      <c r="F3607" s="1">
        <v>5</v>
      </c>
    </row>
    <row r="3608" spans="1:6" ht="15" thickBot="1" x14ac:dyDescent="0.3">
      <c r="A3608" s="2" t="s">
        <v>4</v>
      </c>
      <c r="B3608" s="2" t="s">
        <v>5</v>
      </c>
      <c r="C3608" s="2" t="s">
        <v>424</v>
      </c>
      <c r="D3608" s="2" t="s">
        <v>425</v>
      </c>
      <c r="E3608" s="4">
        <v>7124363.75</v>
      </c>
      <c r="F3608" s="1">
        <v>5</v>
      </c>
    </row>
    <row r="3609" spans="1:6" ht="15" thickBot="1" x14ac:dyDescent="0.3">
      <c r="A3609" s="2" t="s">
        <v>4</v>
      </c>
      <c r="B3609" s="2" t="s">
        <v>5</v>
      </c>
      <c r="C3609" s="2" t="s">
        <v>426</v>
      </c>
      <c r="D3609" s="2" t="s">
        <v>427</v>
      </c>
      <c r="E3609" s="4">
        <v>826923.12</v>
      </c>
      <c r="F3609" s="1">
        <v>5</v>
      </c>
    </row>
    <row r="3610" spans="1:6" ht="15" thickBot="1" x14ac:dyDescent="0.3">
      <c r="A3610" s="2" t="s">
        <v>4</v>
      </c>
      <c r="B3610" s="2" t="s">
        <v>5</v>
      </c>
      <c r="C3610" s="2" t="s">
        <v>428</v>
      </c>
      <c r="D3610" s="2" t="s">
        <v>429</v>
      </c>
      <c r="E3610" s="4">
        <v>352324.95</v>
      </c>
      <c r="F3610" s="1">
        <v>5</v>
      </c>
    </row>
    <row r="3611" spans="1:6" ht="15" thickBot="1" x14ac:dyDescent="0.3">
      <c r="A3611" s="2" t="s">
        <v>4</v>
      </c>
      <c r="B3611" s="2" t="s">
        <v>5</v>
      </c>
      <c r="C3611" s="2" t="s">
        <v>430</v>
      </c>
      <c r="D3611" s="2" t="s">
        <v>431</v>
      </c>
      <c r="E3611" s="4">
        <v>421103.73</v>
      </c>
      <c r="F3611" s="1">
        <v>5</v>
      </c>
    </row>
    <row r="3612" spans="1:6" ht="15" thickBot="1" x14ac:dyDescent="0.3">
      <c r="A3612" s="2" t="s">
        <v>4</v>
      </c>
      <c r="B3612" s="2" t="s">
        <v>5</v>
      </c>
      <c r="C3612" s="2" t="s">
        <v>1601</v>
      </c>
      <c r="D3612" s="2" t="s">
        <v>1602</v>
      </c>
      <c r="E3612" s="4">
        <v>563523.96</v>
      </c>
      <c r="F3612" s="1">
        <v>5</v>
      </c>
    </row>
    <row r="3613" spans="1:6" ht="15" thickBot="1" x14ac:dyDescent="0.3">
      <c r="A3613" s="2" t="s">
        <v>4</v>
      </c>
      <c r="B3613" s="2" t="s">
        <v>5</v>
      </c>
      <c r="C3613" s="2" t="s">
        <v>432</v>
      </c>
      <c r="D3613" s="2" t="s">
        <v>433</v>
      </c>
      <c r="E3613" s="4">
        <v>84263.67</v>
      </c>
      <c r="F3613" s="1">
        <v>5</v>
      </c>
    </row>
    <row r="3614" spans="1:6" ht="15" thickBot="1" x14ac:dyDescent="0.3">
      <c r="A3614" s="2" t="s">
        <v>4</v>
      </c>
      <c r="B3614" s="2" t="s">
        <v>5</v>
      </c>
      <c r="C3614" s="2" t="s">
        <v>434</v>
      </c>
      <c r="D3614" s="2" t="s">
        <v>435</v>
      </c>
      <c r="E3614" s="4">
        <v>396581.34</v>
      </c>
      <c r="F3614" s="1">
        <v>5</v>
      </c>
    </row>
    <row r="3615" spans="1:6" ht="15" thickBot="1" x14ac:dyDescent="0.3">
      <c r="A3615" s="2" t="s">
        <v>4</v>
      </c>
      <c r="B3615" s="2" t="s">
        <v>5</v>
      </c>
      <c r="C3615" s="2" t="s">
        <v>436</v>
      </c>
      <c r="D3615" s="2" t="s">
        <v>437</v>
      </c>
      <c r="E3615" s="4">
        <v>314745.28999999998</v>
      </c>
      <c r="F3615" s="1">
        <v>5</v>
      </c>
    </row>
    <row r="3616" spans="1:6" ht="15" thickBot="1" x14ac:dyDescent="0.3">
      <c r="A3616" s="2" t="s">
        <v>4</v>
      </c>
      <c r="B3616" s="2" t="s">
        <v>5</v>
      </c>
      <c r="C3616" s="2" t="s">
        <v>438</v>
      </c>
      <c r="D3616" s="2" t="s">
        <v>439</v>
      </c>
      <c r="E3616" s="4">
        <v>446492.73</v>
      </c>
      <c r="F3616" s="1">
        <v>5</v>
      </c>
    </row>
    <row r="3617" spans="1:6" ht="15" thickBot="1" x14ac:dyDescent="0.3">
      <c r="A3617" s="2" t="s">
        <v>4</v>
      </c>
      <c r="B3617" s="2" t="s">
        <v>5</v>
      </c>
      <c r="C3617" s="2" t="s">
        <v>440</v>
      </c>
      <c r="D3617" s="2" t="s">
        <v>441</v>
      </c>
      <c r="E3617" s="4">
        <v>188689.68</v>
      </c>
      <c r="F3617" s="1">
        <v>5</v>
      </c>
    </row>
    <row r="3618" spans="1:6" ht="15" thickBot="1" x14ac:dyDescent="0.3">
      <c r="A3618" s="2" t="s">
        <v>4</v>
      </c>
      <c r="B3618" s="2" t="s">
        <v>5</v>
      </c>
      <c r="C3618" s="2" t="s">
        <v>442</v>
      </c>
      <c r="D3618" s="2" t="s">
        <v>443</v>
      </c>
      <c r="E3618" s="4">
        <v>4726145</v>
      </c>
      <c r="F3618" s="1">
        <v>5</v>
      </c>
    </row>
    <row r="3619" spans="1:6" ht="15" thickBot="1" x14ac:dyDescent="0.3">
      <c r="A3619" s="2" t="s">
        <v>4</v>
      </c>
      <c r="B3619" s="2" t="s">
        <v>5</v>
      </c>
      <c r="C3619" s="2" t="s">
        <v>444</v>
      </c>
      <c r="D3619" s="2" t="s">
        <v>445</v>
      </c>
      <c r="E3619" s="4">
        <v>344303</v>
      </c>
      <c r="F3619" s="1">
        <v>5</v>
      </c>
    </row>
    <row r="3620" spans="1:6" ht="15" thickBot="1" x14ac:dyDescent="0.3">
      <c r="A3620" s="2" t="s">
        <v>4</v>
      </c>
      <c r="B3620" s="2" t="s">
        <v>5</v>
      </c>
      <c r="C3620" s="2" t="s">
        <v>446</v>
      </c>
      <c r="D3620" s="2" t="s">
        <v>447</v>
      </c>
      <c r="E3620" s="4">
        <v>545629</v>
      </c>
      <c r="F3620" s="1">
        <v>5</v>
      </c>
    </row>
    <row r="3621" spans="1:6" ht="15" thickBot="1" x14ac:dyDescent="0.3">
      <c r="A3621" s="2" t="s">
        <v>4</v>
      </c>
      <c r="B3621" s="2" t="s">
        <v>5</v>
      </c>
      <c r="C3621" s="2" t="s">
        <v>448</v>
      </c>
      <c r="D3621" s="2" t="s">
        <v>449</v>
      </c>
      <c r="E3621" s="4">
        <v>39748</v>
      </c>
      <c r="F3621" s="1">
        <v>5</v>
      </c>
    </row>
    <row r="3622" spans="1:6" ht="15" thickBot="1" x14ac:dyDescent="0.3">
      <c r="A3622" s="2" t="s">
        <v>4</v>
      </c>
      <c r="B3622" s="2" t="s">
        <v>5</v>
      </c>
      <c r="C3622" s="2" t="s">
        <v>450</v>
      </c>
      <c r="D3622" s="2" t="s">
        <v>451</v>
      </c>
      <c r="E3622" s="4">
        <v>-553740.51</v>
      </c>
      <c r="F3622" s="1">
        <v>5</v>
      </c>
    </row>
    <row r="3623" spans="1:6" ht="15" thickBot="1" x14ac:dyDescent="0.3">
      <c r="A3623" s="2" t="s">
        <v>4</v>
      </c>
      <c r="B3623" s="2" t="s">
        <v>5</v>
      </c>
      <c r="C3623" s="2" t="s">
        <v>452</v>
      </c>
      <c r="D3623" s="2" t="s">
        <v>453</v>
      </c>
      <c r="E3623" s="4">
        <v>27778</v>
      </c>
      <c r="F3623" s="1">
        <v>5</v>
      </c>
    </row>
    <row r="3624" spans="1:6" ht="15" thickBot="1" x14ac:dyDescent="0.3">
      <c r="A3624" s="2" t="s">
        <v>4</v>
      </c>
      <c r="B3624" s="2" t="s">
        <v>5</v>
      </c>
      <c r="C3624" s="2" t="s">
        <v>454</v>
      </c>
      <c r="D3624" s="2" t="s">
        <v>455</v>
      </c>
      <c r="E3624" s="4">
        <v>242037.12</v>
      </c>
      <c r="F3624" s="1">
        <v>5</v>
      </c>
    </row>
    <row r="3625" spans="1:6" ht="15" thickBot="1" x14ac:dyDescent="0.3">
      <c r="A3625" s="2" t="s">
        <v>4</v>
      </c>
      <c r="B3625" s="2" t="s">
        <v>5</v>
      </c>
      <c r="C3625" s="2" t="s">
        <v>456</v>
      </c>
      <c r="D3625" s="2" t="s">
        <v>457</v>
      </c>
      <c r="E3625" s="4">
        <v>-6307538.3099999996</v>
      </c>
      <c r="F3625" s="1">
        <v>5</v>
      </c>
    </row>
    <row r="3626" spans="1:6" ht="15" thickBot="1" x14ac:dyDescent="0.3">
      <c r="A3626" s="2" t="s">
        <v>4</v>
      </c>
      <c r="B3626" s="2" t="s">
        <v>5</v>
      </c>
      <c r="C3626" s="2" t="s">
        <v>458</v>
      </c>
      <c r="D3626" s="2" t="s">
        <v>459</v>
      </c>
      <c r="E3626" s="4">
        <v>0</v>
      </c>
      <c r="F3626" s="1">
        <v>5</v>
      </c>
    </row>
    <row r="3627" spans="1:6" ht="15" thickBot="1" x14ac:dyDescent="0.3">
      <c r="A3627" s="2" t="s">
        <v>4</v>
      </c>
      <c r="B3627" s="2" t="s">
        <v>5</v>
      </c>
      <c r="C3627" s="2" t="s">
        <v>460</v>
      </c>
      <c r="D3627" s="2" t="s">
        <v>461</v>
      </c>
      <c r="E3627" s="4">
        <v>-132747.1</v>
      </c>
      <c r="F3627" s="1">
        <v>5</v>
      </c>
    </row>
    <row r="3628" spans="1:6" ht="15" thickBot="1" x14ac:dyDescent="0.3">
      <c r="A3628" s="2" t="s">
        <v>4</v>
      </c>
      <c r="B3628" s="2" t="s">
        <v>5</v>
      </c>
      <c r="C3628" s="2" t="s">
        <v>462</v>
      </c>
      <c r="D3628" s="2" t="s">
        <v>463</v>
      </c>
      <c r="E3628" s="4">
        <v>-9136089.0999999996</v>
      </c>
      <c r="F3628" s="1">
        <v>5</v>
      </c>
    </row>
    <row r="3629" spans="1:6" ht="15" thickBot="1" x14ac:dyDescent="0.3">
      <c r="A3629" s="2" t="s">
        <v>4</v>
      </c>
      <c r="B3629" s="2" t="s">
        <v>5</v>
      </c>
      <c r="C3629" s="2" t="s">
        <v>464</v>
      </c>
      <c r="D3629" s="2" t="s">
        <v>465</v>
      </c>
      <c r="E3629" s="4">
        <v>101125</v>
      </c>
      <c r="F3629" s="1">
        <v>5</v>
      </c>
    </row>
    <row r="3630" spans="1:6" ht="15" thickBot="1" x14ac:dyDescent="0.3">
      <c r="A3630" s="2" t="s">
        <v>4</v>
      </c>
      <c r="B3630" s="2" t="s">
        <v>5</v>
      </c>
      <c r="C3630" s="2" t="s">
        <v>466</v>
      </c>
      <c r="D3630" s="2" t="s">
        <v>467</v>
      </c>
      <c r="E3630" s="4">
        <v>-684686.42</v>
      </c>
      <c r="F3630" s="1">
        <v>5</v>
      </c>
    </row>
    <row r="3631" spans="1:6" ht="15" thickBot="1" x14ac:dyDescent="0.3">
      <c r="A3631" s="2" t="s">
        <v>4</v>
      </c>
      <c r="B3631" s="2" t="s">
        <v>5</v>
      </c>
      <c r="C3631" s="2" t="s">
        <v>468</v>
      </c>
      <c r="D3631" s="2" t="s">
        <v>469</v>
      </c>
      <c r="E3631" s="4">
        <v>63567.08</v>
      </c>
      <c r="F3631" s="1">
        <v>5</v>
      </c>
    </row>
    <row r="3632" spans="1:6" ht="15" thickBot="1" x14ac:dyDescent="0.3">
      <c r="A3632" s="2" t="s">
        <v>4</v>
      </c>
      <c r="B3632" s="2" t="s">
        <v>5</v>
      </c>
      <c r="C3632" s="2" t="s">
        <v>470</v>
      </c>
      <c r="D3632" s="2" t="s">
        <v>471</v>
      </c>
      <c r="E3632" s="4">
        <v>-1139540.27</v>
      </c>
      <c r="F3632" s="1">
        <v>5</v>
      </c>
    </row>
    <row r="3633" spans="1:6" ht="15" thickBot="1" x14ac:dyDescent="0.3">
      <c r="A3633" s="2" t="s">
        <v>4</v>
      </c>
      <c r="B3633" s="2" t="s">
        <v>5</v>
      </c>
      <c r="C3633" s="2" t="s">
        <v>472</v>
      </c>
      <c r="D3633" s="2" t="s">
        <v>473</v>
      </c>
      <c r="E3633" s="4">
        <v>1139540.27</v>
      </c>
      <c r="F3633" s="1">
        <v>5</v>
      </c>
    </row>
    <row r="3634" spans="1:6" ht="15" thickBot="1" x14ac:dyDescent="0.3">
      <c r="A3634" s="2" t="s">
        <v>4</v>
      </c>
      <c r="B3634" s="2" t="s">
        <v>5</v>
      </c>
      <c r="C3634" s="2" t="s">
        <v>474</v>
      </c>
      <c r="D3634" s="2" t="s">
        <v>475</v>
      </c>
      <c r="E3634" s="4">
        <v>5000</v>
      </c>
      <c r="F3634" s="1">
        <v>5</v>
      </c>
    </row>
    <row r="3635" spans="1:6" ht="15" thickBot="1" x14ac:dyDescent="0.3">
      <c r="A3635" s="2" t="s">
        <v>4</v>
      </c>
      <c r="B3635" s="2" t="s">
        <v>5</v>
      </c>
      <c r="C3635" s="2" t="s">
        <v>476</v>
      </c>
      <c r="D3635" s="2" t="s">
        <v>477</v>
      </c>
      <c r="E3635" s="4">
        <v>30526.13</v>
      </c>
      <c r="F3635" s="1">
        <v>5</v>
      </c>
    </row>
    <row r="3636" spans="1:6" ht="15" thickBot="1" x14ac:dyDescent="0.3">
      <c r="A3636" s="2" t="s">
        <v>4</v>
      </c>
      <c r="B3636" s="2" t="s">
        <v>5</v>
      </c>
      <c r="C3636" s="2" t="s">
        <v>478</v>
      </c>
      <c r="D3636" s="2" t="s">
        <v>479</v>
      </c>
      <c r="E3636" s="4">
        <v>31635.59</v>
      </c>
      <c r="F3636" s="1">
        <v>5</v>
      </c>
    </row>
    <row r="3637" spans="1:6" ht="15" thickBot="1" x14ac:dyDescent="0.3">
      <c r="A3637" s="2" t="s">
        <v>4</v>
      </c>
      <c r="B3637" s="2" t="s">
        <v>5</v>
      </c>
      <c r="C3637" s="2" t="s">
        <v>480</v>
      </c>
      <c r="D3637" s="2" t="s">
        <v>481</v>
      </c>
      <c r="E3637" s="4">
        <v>0</v>
      </c>
      <c r="F3637" s="1">
        <v>5</v>
      </c>
    </row>
    <row r="3638" spans="1:6" ht="15" thickBot="1" x14ac:dyDescent="0.3">
      <c r="A3638" s="2" t="s">
        <v>4</v>
      </c>
      <c r="B3638" s="2" t="s">
        <v>5</v>
      </c>
      <c r="C3638" s="2" t="s">
        <v>482</v>
      </c>
      <c r="D3638" s="2" t="s">
        <v>483</v>
      </c>
      <c r="E3638" s="4">
        <v>50732.29</v>
      </c>
      <c r="F3638" s="1">
        <v>5</v>
      </c>
    </row>
    <row r="3639" spans="1:6" ht="15" thickBot="1" x14ac:dyDescent="0.3">
      <c r="A3639" s="2" t="s">
        <v>4</v>
      </c>
      <c r="B3639" s="2" t="s">
        <v>5</v>
      </c>
      <c r="C3639" s="2" t="s">
        <v>484</v>
      </c>
      <c r="D3639" s="2" t="s">
        <v>485</v>
      </c>
      <c r="E3639" s="4">
        <v>81966.61</v>
      </c>
      <c r="F3639" s="1">
        <v>5</v>
      </c>
    </row>
    <row r="3640" spans="1:6" ht="15" thickBot="1" x14ac:dyDescent="0.3">
      <c r="A3640" s="2" t="s">
        <v>4</v>
      </c>
      <c r="B3640" s="2" t="s">
        <v>5</v>
      </c>
      <c r="C3640" s="2" t="s">
        <v>486</v>
      </c>
      <c r="D3640" s="2" t="s">
        <v>487</v>
      </c>
      <c r="E3640" s="4">
        <v>-330456.71000000002</v>
      </c>
      <c r="F3640" s="1">
        <v>5</v>
      </c>
    </row>
    <row r="3641" spans="1:6" ht="15" thickBot="1" x14ac:dyDescent="0.3">
      <c r="A3641" s="2" t="s">
        <v>4</v>
      </c>
      <c r="B3641" s="2" t="s">
        <v>5</v>
      </c>
      <c r="C3641" s="2" t="s">
        <v>488</v>
      </c>
      <c r="D3641" s="2" t="s">
        <v>489</v>
      </c>
      <c r="E3641" s="4">
        <v>201280.49</v>
      </c>
      <c r="F3641" s="1">
        <v>5</v>
      </c>
    </row>
    <row r="3642" spans="1:6" ht="15" thickBot="1" x14ac:dyDescent="0.3">
      <c r="A3642" s="2" t="s">
        <v>4</v>
      </c>
      <c r="B3642" s="2" t="s">
        <v>5</v>
      </c>
      <c r="C3642" s="2" t="s">
        <v>490</v>
      </c>
      <c r="D3642" s="2" t="s">
        <v>491</v>
      </c>
      <c r="E3642" s="4">
        <v>2076166.3</v>
      </c>
      <c r="F3642" s="1">
        <v>5</v>
      </c>
    </row>
    <row r="3643" spans="1:6" ht="15" thickBot="1" x14ac:dyDescent="0.3">
      <c r="A3643" s="2" t="s">
        <v>4</v>
      </c>
      <c r="B3643" s="2" t="s">
        <v>5</v>
      </c>
      <c r="C3643" s="2" t="s">
        <v>492</v>
      </c>
      <c r="D3643" s="2" t="s">
        <v>493</v>
      </c>
      <c r="E3643" s="4">
        <v>-1912719.93</v>
      </c>
      <c r="F3643" s="1">
        <v>5</v>
      </c>
    </row>
    <row r="3644" spans="1:6" ht="15" thickBot="1" x14ac:dyDescent="0.3">
      <c r="A3644" s="2" t="s">
        <v>4</v>
      </c>
      <c r="B3644" s="2" t="s">
        <v>5</v>
      </c>
      <c r="C3644" s="2" t="s">
        <v>494</v>
      </c>
      <c r="D3644" s="2" t="s">
        <v>495</v>
      </c>
      <c r="E3644" s="4">
        <v>111780.9</v>
      </c>
      <c r="F3644" s="1">
        <v>5</v>
      </c>
    </row>
    <row r="3645" spans="1:6" ht="15" thickBot="1" x14ac:dyDescent="0.3">
      <c r="A3645" s="2" t="s">
        <v>4</v>
      </c>
      <c r="B3645" s="2" t="s">
        <v>5</v>
      </c>
      <c r="C3645" s="2" t="s">
        <v>496</v>
      </c>
      <c r="D3645" s="2" t="s">
        <v>497</v>
      </c>
      <c r="E3645" s="4">
        <v>564968.14</v>
      </c>
      <c r="F3645" s="1">
        <v>5</v>
      </c>
    </row>
    <row r="3646" spans="1:6" ht="15" thickBot="1" x14ac:dyDescent="0.3">
      <c r="A3646" s="2" t="s">
        <v>4</v>
      </c>
      <c r="B3646" s="2" t="s">
        <v>5</v>
      </c>
      <c r="C3646" s="2" t="s">
        <v>498</v>
      </c>
      <c r="D3646" s="2" t="s">
        <v>499</v>
      </c>
      <c r="E3646" s="4">
        <v>35276294.189999998</v>
      </c>
      <c r="F3646" s="1">
        <v>5</v>
      </c>
    </row>
    <row r="3647" spans="1:6" ht="15" thickBot="1" x14ac:dyDescent="0.3">
      <c r="A3647" s="2" t="s">
        <v>4</v>
      </c>
      <c r="B3647" s="2" t="s">
        <v>5</v>
      </c>
      <c r="C3647" s="2" t="s">
        <v>500</v>
      </c>
      <c r="D3647" s="2" t="s">
        <v>501</v>
      </c>
      <c r="E3647" s="4">
        <v>333533.19</v>
      </c>
      <c r="F3647" s="1">
        <v>5</v>
      </c>
    </row>
    <row r="3648" spans="1:6" ht="15" thickBot="1" x14ac:dyDescent="0.3">
      <c r="A3648" s="2" t="s">
        <v>4</v>
      </c>
      <c r="B3648" s="2" t="s">
        <v>5</v>
      </c>
      <c r="C3648" s="2" t="s">
        <v>502</v>
      </c>
      <c r="D3648" s="2" t="s">
        <v>503</v>
      </c>
      <c r="E3648" s="4">
        <v>-24478.67</v>
      </c>
      <c r="F3648" s="1">
        <v>5</v>
      </c>
    </row>
    <row r="3649" spans="1:6" ht="15" thickBot="1" x14ac:dyDescent="0.3">
      <c r="A3649" s="2" t="s">
        <v>4</v>
      </c>
      <c r="B3649" s="2" t="s">
        <v>5</v>
      </c>
      <c r="C3649" s="2" t="s">
        <v>504</v>
      </c>
      <c r="D3649" s="2" t="s">
        <v>505</v>
      </c>
      <c r="E3649" s="4">
        <v>20239.68</v>
      </c>
      <c r="F3649" s="1">
        <v>5</v>
      </c>
    </row>
    <row r="3650" spans="1:6" ht="15" thickBot="1" x14ac:dyDescent="0.3">
      <c r="A3650" s="2" t="s">
        <v>4</v>
      </c>
      <c r="B3650" s="2" t="s">
        <v>5</v>
      </c>
      <c r="C3650" s="2" t="s">
        <v>1614</v>
      </c>
      <c r="D3650" s="2" t="s">
        <v>1615</v>
      </c>
      <c r="E3650" s="4">
        <v>12245</v>
      </c>
      <c r="F3650" s="1">
        <v>5</v>
      </c>
    </row>
    <row r="3651" spans="1:6" ht="15" thickBot="1" x14ac:dyDescent="0.3">
      <c r="A3651" s="2" t="s">
        <v>4</v>
      </c>
      <c r="B3651" s="2" t="s">
        <v>5</v>
      </c>
      <c r="C3651" s="2" t="s">
        <v>506</v>
      </c>
      <c r="D3651" s="2" t="s">
        <v>507</v>
      </c>
      <c r="E3651" s="4">
        <v>569347.71</v>
      </c>
      <c r="F3651" s="1">
        <v>5</v>
      </c>
    </row>
    <row r="3652" spans="1:6" ht="15" thickBot="1" x14ac:dyDescent="0.3">
      <c r="A3652" s="2" t="s">
        <v>4</v>
      </c>
      <c r="B3652" s="2" t="s">
        <v>5</v>
      </c>
      <c r="C3652" s="2" t="s">
        <v>508</v>
      </c>
      <c r="D3652" s="2" t="s">
        <v>509</v>
      </c>
      <c r="E3652" s="4">
        <v>197210.78</v>
      </c>
      <c r="F3652" s="1">
        <v>5</v>
      </c>
    </row>
    <row r="3653" spans="1:6" ht="15" thickBot="1" x14ac:dyDescent="0.3">
      <c r="A3653" s="2" t="s">
        <v>4</v>
      </c>
      <c r="B3653" s="2" t="s">
        <v>5</v>
      </c>
      <c r="C3653" s="2" t="s">
        <v>510</v>
      </c>
      <c r="D3653" s="2" t="s">
        <v>511</v>
      </c>
      <c r="E3653" s="4">
        <v>-25675302.420000002</v>
      </c>
      <c r="F3653" s="1">
        <v>5</v>
      </c>
    </row>
    <row r="3654" spans="1:6" ht="15" thickBot="1" x14ac:dyDescent="0.3">
      <c r="A3654" s="2" t="s">
        <v>4</v>
      </c>
      <c r="B3654" s="2" t="s">
        <v>5</v>
      </c>
      <c r="C3654" s="2" t="s">
        <v>512</v>
      </c>
      <c r="D3654" s="2" t="s">
        <v>513</v>
      </c>
      <c r="E3654" s="4">
        <v>6809490</v>
      </c>
      <c r="F3654" s="1">
        <v>5</v>
      </c>
    </row>
    <row r="3655" spans="1:6" ht="15" thickBot="1" x14ac:dyDescent="0.3">
      <c r="A3655" s="2" t="s">
        <v>4</v>
      </c>
      <c r="B3655" s="2" t="s">
        <v>5</v>
      </c>
      <c r="C3655" s="2" t="s">
        <v>1603</v>
      </c>
      <c r="D3655" s="2" t="s">
        <v>1604</v>
      </c>
      <c r="E3655" s="4">
        <v>145181</v>
      </c>
      <c r="F3655" s="1">
        <v>5</v>
      </c>
    </row>
    <row r="3656" spans="1:6" ht="15" thickBot="1" x14ac:dyDescent="0.3">
      <c r="A3656" s="2" t="s">
        <v>4</v>
      </c>
      <c r="B3656" s="2" t="s">
        <v>5</v>
      </c>
      <c r="C3656" s="2" t="s">
        <v>514</v>
      </c>
      <c r="D3656" s="2" t="s">
        <v>515</v>
      </c>
      <c r="E3656" s="4">
        <v>0</v>
      </c>
      <c r="F3656" s="1">
        <v>5</v>
      </c>
    </row>
    <row r="3657" spans="1:6" ht="15" thickBot="1" x14ac:dyDescent="0.3">
      <c r="A3657" s="2" t="s">
        <v>4</v>
      </c>
      <c r="B3657" s="2" t="s">
        <v>5</v>
      </c>
      <c r="C3657" s="2" t="s">
        <v>516</v>
      </c>
      <c r="D3657" s="2" t="s">
        <v>517</v>
      </c>
      <c r="E3657" s="4">
        <v>874331.6</v>
      </c>
      <c r="F3657" s="1">
        <v>5</v>
      </c>
    </row>
    <row r="3658" spans="1:6" ht="15" thickBot="1" x14ac:dyDescent="0.3">
      <c r="A3658" s="2" t="s">
        <v>4</v>
      </c>
      <c r="B3658" s="2" t="s">
        <v>5</v>
      </c>
      <c r="C3658" s="2" t="s">
        <v>518</v>
      </c>
      <c r="D3658" s="2" t="s">
        <v>519</v>
      </c>
      <c r="E3658" s="4">
        <v>2254632</v>
      </c>
      <c r="F3658" s="1">
        <v>5</v>
      </c>
    </row>
    <row r="3659" spans="1:6" ht="15" thickBot="1" x14ac:dyDescent="0.3">
      <c r="A3659" s="2" t="s">
        <v>4</v>
      </c>
      <c r="B3659" s="2" t="s">
        <v>5</v>
      </c>
      <c r="C3659" s="2" t="s">
        <v>520</v>
      </c>
      <c r="D3659" s="2" t="s">
        <v>521</v>
      </c>
      <c r="E3659" s="4">
        <v>8838370.9900000002</v>
      </c>
      <c r="F3659" s="1">
        <v>5</v>
      </c>
    </row>
    <row r="3660" spans="1:6" ht="15" thickBot="1" x14ac:dyDescent="0.3">
      <c r="A3660" s="2" t="s">
        <v>4</v>
      </c>
      <c r="B3660" s="2" t="s">
        <v>5</v>
      </c>
      <c r="C3660" s="2" t="s">
        <v>522</v>
      </c>
      <c r="D3660" s="2" t="s">
        <v>523</v>
      </c>
      <c r="E3660" s="4">
        <v>4254856.63</v>
      </c>
      <c r="F3660" s="1">
        <v>5</v>
      </c>
    </row>
    <row r="3661" spans="1:6" ht="15" thickBot="1" x14ac:dyDescent="0.3">
      <c r="A3661" s="2" t="s">
        <v>4</v>
      </c>
      <c r="B3661" s="2" t="s">
        <v>5</v>
      </c>
      <c r="C3661" s="2" t="s">
        <v>524</v>
      </c>
      <c r="D3661" s="2" t="s">
        <v>517</v>
      </c>
      <c r="E3661" s="4">
        <v>329570.62</v>
      </c>
      <c r="F3661" s="1">
        <v>5</v>
      </c>
    </row>
    <row r="3662" spans="1:6" ht="15" thickBot="1" x14ac:dyDescent="0.3">
      <c r="A3662" s="2" t="s">
        <v>4</v>
      </c>
      <c r="B3662" s="2" t="s">
        <v>5</v>
      </c>
      <c r="C3662" s="2" t="s">
        <v>525</v>
      </c>
      <c r="D3662" s="2" t="s">
        <v>523</v>
      </c>
      <c r="E3662" s="4">
        <v>9088557.3000000007</v>
      </c>
      <c r="F3662" s="1">
        <v>5</v>
      </c>
    </row>
    <row r="3663" spans="1:6" ht="15" thickBot="1" x14ac:dyDescent="0.3">
      <c r="A3663" s="2" t="s">
        <v>4</v>
      </c>
      <c r="B3663" s="2" t="s">
        <v>5</v>
      </c>
      <c r="C3663" s="2" t="s">
        <v>526</v>
      </c>
      <c r="D3663" s="2" t="s">
        <v>527</v>
      </c>
      <c r="E3663" s="4">
        <v>10821053.300000001</v>
      </c>
      <c r="F3663" s="1">
        <v>5</v>
      </c>
    </row>
    <row r="3664" spans="1:6" ht="15" thickBot="1" x14ac:dyDescent="0.3">
      <c r="A3664" s="2" t="s">
        <v>4</v>
      </c>
      <c r="B3664" s="2" t="s">
        <v>5</v>
      </c>
      <c r="C3664" s="2" t="s">
        <v>528</v>
      </c>
      <c r="D3664" s="2" t="s">
        <v>529</v>
      </c>
      <c r="E3664" s="4">
        <v>6580763.6500000004</v>
      </c>
      <c r="F3664" s="1">
        <v>5</v>
      </c>
    </row>
    <row r="3665" spans="1:6" ht="15" thickBot="1" x14ac:dyDescent="0.3">
      <c r="A3665" s="2" t="s">
        <v>4</v>
      </c>
      <c r="B3665" s="2" t="s">
        <v>5</v>
      </c>
      <c r="C3665" s="2" t="s">
        <v>530</v>
      </c>
      <c r="D3665" s="2" t="s">
        <v>531</v>
      </c>
      <c r="E3665" s="4">
        <v>1424355.12</v>
      </c>
      <c r="F3665" s="1">
        <v>5</v>
      </c>
    </row>
    <row r="3666" spans="1:6" ht="15" thickBot="1" x14ac:dyDescent="0.3">
      <c r="A3666" s="2" t="s">
        <v>4</v>
      </c>
      <c r="B3666" s="2" t="s">
        <v>5</v>
      </c>
      <c r="C3666" s="2" t="s">
        <v>532</v>
      </c>
      <c r="D3666" s="2" t="s">
        <v>533</v>
      </c>
      <c r="E3666" s="4">
        <v>3802089.6</v>
      </c>
      <c r="F3666" s="1">
        <v>5</v>
      </c>
    </row>
    <row r="3667" spans="1:6" ht="15" thickBot="1" x14ac:dyDescent="0.3">
      <c r="A3667" s="2" t="s">
        <v>4</v>
      </c>
      <c r="B3667" s="2" t="s">
        <v>5</v>
      </c>
      <c r="C3667" s="2" t="s">
        <v>534</v>
      </c>
      <c r="D3667" s="2" t="s">
        <v>535</v>
      </c>
      <c r="E3667" s="4">
        <v>423131.37</v>
      </c>
      <c r="F3667" s="1">
        <v>5</v>
      </c>
    </row>
    <row r="3668" spans="1:6" ht="15" thickBot="1" x14ac:dyDescent="0.3">
      <c r="A3668" s="2" t="s">
        <v>4</v>
      </c>
      <c r="B3668" s="2" t="s">
        <v>5</v>
      </c>
      <c r="C3668" s="2" t="s">
        <v>536</v>
      </c>
      <c r="D3668" s="2" t="s">
        <v>537</v>
      </c>
      <c r="E3668" s="4">
        <v>85966407.459999993</v>
      </c>
      <c r="F3668" s="1">
        <v>5</v>
      </c>
    </row>
    <row r="3669" spans="1:6" ht="15" thickBot="1" x14ac:dyDescent="0.3">
      <c r="A3669" s="2" t="s">
        <v>4</v>
      </c>
      <c r="B3669" s="2" t="s">
        <v>5</v>
      </c>
      <c r="C3669" s="2" t="s">
        <v>538</v>
      </c>
      <c r="D3669" s="2" t="s">
        <v>539</v>
      </c>
      <c r="E3669" s="4">
        <v>-12046837.470000001</v>
      </c>
      <c r="F3669" s="1">
        <v>5</v>
      </c>
    </row>
    <row r="3670" spans="1:6" ht="15" thickBot="1" x14ac:dyDescent="0.3">
      <c r="A3670" s="2" t="s">
        <v>4</v>
      </c>
      <c r="B3670" s="2" t="s">
        <v>5</v>
      </c>
      <c r="C3670" s="2" t="s">
        <v>540</v>
      </c>
      <c r="D3670" s="2" t="s">
        <v>541</v>
      </c>
      <c r="E3670" s="4">
        <v>619878.78</v>
      </c>
      <c r="F3670" s="1">
        <v>5</v>
      </c>
    </row>
    <row r="3671" spans="1:6" ht="15" thickBot="1" x14ac:dyDescent="0.3">
      <c r="A3671" s="2" t="s">
        <v>4</v>
      </c>
      <c r="B3671" s="2" t="s">
        <v>5</v>
      </c>
      <c r="C3671" s="2" t="s">
        <v>542</v>
      </c>
      <c r="D3671" s="2" t="s">
        <v>543</v>
      </c>
      <c r="E3671" s="4">
        <v>137216699.46000001</v>
      </c>
      <c r="F3671" s="1">
        <v>5</v>
      </c>
    </row>
    <row r="3672" spans="1:6" ht="15" thickBot="1" x14ac:dyDescent="0.3">
      <c r="A3672" s="2" t="s">
        <v>4</v>
      </c>
      <c r="B3672" s="2" t="s">
        <v>5</v>
      </c>
      <c r="C3672" s="2" t="s">
        <v>544</v>
      </c>
      <c r="D3672" s="2" t="s">
        <v>545</v>
      </c>
      <c r="E3672" s="4">
        <v>12088104.279999999</v>
      </c>
      <c r="F3672" s="1">
        <v>5</v>
      </c>
    </row>
    <row r="3673" spans="1:6" ht="15" thickBot="1" x14ac:dyDescent="0.3">
      <c r="A3673" s="2" t="s">
        <v>4</v>
      </c>
      <c r="B3673" s="2" t="s">
        <v>5</v>
      </c>
      <c r="C3673" s="2" t="s">
        <v>1605</v>
      </c>
      <c r="D3673" s="2" t="s">
        <v>1606</v>
      </c>
      <c r="E3673" s="4">
        <v>18499143.879999999</v>
      </c>
      <c r="F3673" s="1">
        <v>5</v>
      </c>
    </row>
    <row r="3674" spans="1:6" ht="15" thickBot="1" x14ac:dyDescent="0.3">
      <c r="A3674" s="2" t="s">
        <v>4</v>
      </c>
      <c r="B3674" s="2" t="s">
        <v>5</v>
      </c>
      <c r="C3674" s="2" t="s">
        <v>546</v>
      </c>
      <c r="D3674" s="2" t="s">
        <v>547</v>
      </c>
      <c r="E3674" s="4">
        <v>-3613517.12</v>
      </c>
      <c r="F3674" s="1">
        <v>5</v>
      </c>
    </row>
    <row r="3675" spans="1:6" ht="15" thickBot="1" x14ac:dyDescent="0.3">
      <c r="A3675" s="2" t="s">
        <v>4</v>
      </c>
      <c r="B3675" s="2" t="s">
        <v>5</v>
      </c>
      <c r="C3675" s="2" t="s">
        <v>548</v>
      </c>
      <c r="D3675" s="2" t="s">
        <v>549</v>
      </c>
      <c r="E3675" s="4">
        <v>0</v>
      </c>
      <c r="F3675" s="1">
        <v>5</v>
      </c>
    </row>
    <row r="3676" spans="1:6" ht="15" thickBot="1" x14ac:dyDescent="0.3">
      <c r="A3676" s="2" t="s">
        <v>4</v>
      </c>
      <c r="B3676" s="2" t="s">
        <v>5</v>
      </c>
      <c r="C3676" s="2" t="s">
        <v>550</v>
      </c>
      <c r="D3676" s="2" t="s">
        <v>551</v>
      </c>
      <c r="E3676" s="4">
        <v>0</v>
      </c>
      <c r="F3676" s="1">
        <v>5</v>
      </c>
    </row>
    <row r="3677" spans="1:6" ht="15" thickBot="1" x14ac:dyDescent="0.3">
      <c r="A3677" s="2" t="s">
        <v>4</v>
      </c>
      <c r="B3677" s="2" t="s">
        <v>5</v>
      </c>
      <c r="C3677" s="2" t="s">
        <v>552</v>
      </c>
      <c r="D3677" s="2" t="s">
        <v>553</v>
      </c>
      <c r="E3677" s="4">
        <v>1582206.36</v>
      </c>
      <c r="F3677" s="1">
        <v>5</v>
      </c>
    </row>
    <row r="3678" spans="1:6" ht="15" thickBot="1" x14ac:dyDescent="0.3">
      <c r="A3678" s="2" t="s">
        <v>4</v>
      </c>
      <c r="B3678" s="2" t="s">
        <v>5</v>
      </c>
      <c r="C3678" s="2" t="s">
        <v>554</v>
      </c>
      <c r="D3678" s="2" t="s">
        <v>555</v>
      </c>
      <c r="E3678" s="4">
        <v>3312213</v>
      </c>
      <c r="F3678" s="1">
        <v>5</v>
      </c>
    </row>
    <row r="3679" spans="1:6" ht="15" thickBot="1" x14ac:dyDescent="0.3">
      <c r="A3679" s="2" t="s">
        <v>4</v>
      </c>
      <c r="B3679" s="2" t="s">
        <v>5</v>
      </c>
      <c r="C3679" s="2" t="s">
        <v>556</v>
      </c>
      <c r="D3679" s="2" t="s">
        <v>557</v>
      </c>
      <c r="E3679" s="4">
        <v>-153045.31</v>
      </c>
      <c r="F3679" s="1">
        <v>5</v>
      </c>
    </row>
    <row r="3680" spans="1:6" ht="15" thickBot="1" x14ac:dyDescent="0.3">
      <c r="A3680" s="2" t="s">
        <v>4</v>
      </c>
      <c r="B3680" s="2" t="s">
        <v>5</v>
      </c>
      <c r="C3680" s="2" t="s">
        <v>558</v>
      </c>
      <c r="D3680" s="2" t="s">
        <v>559</v>
      </c>
      <c r="E3680" s="4">
        <v>3125100</v>
      </c>
      <c r="F3680" s="1">
        <v>5</v>
      </c>
    </row>
    <row r="3681" spans="1:6" ht="15" thickBot="1" x14ac:dyDescent="0.3">
      <c r="A3681" s="2" t="s">
        <v>4</v>
      </c>
      <c r="B3681" s="2" t="s">
        <v>5</v>
      </c>
      <c r="C3681" s="2" t="s">
        <v>560</v>
      </c>
      <c r="D3681" s="2" t="s">
        <v>561</v>
      </c>
      <c r="E3681" s="4">
        <v>-126498.69</v>
      </c>
      <c r="F3681" s="1">
        <v>5</v>
      </c>
    </row>
    <row r="3682" spans="1:6" ht="15" thickBot="1" x14ac:dyDescent="0.3">
      <c r="A3682" s="2" t="s">
        <v>4</v>
      </c>
      <c r="B3682" s="2" t="s">
        <v>5</v>
      </c>
      <c r="C3682" s="2" t="s">
        <v>562</v>
      </c>
      <c r="D3682" s="2" t="s">
        <v>563</v>
      </c>
      <c r="E3682" s="4">
        <v>0</v>
      </c>
      <c r="F3682" s="1">
        <v>5</v>
      </c>
    </row>
    <row r="3683" spans="1:6" ht="15" thickBot="1" x14ac:dyDescent="0.3">
      <c r="A3683" s="2" t="s">
        <v>4</v>
      </c>
      <c r="B3683" s="2" t="s">
        <v>5</v>
      </c>
      <c r="C3683" s="2" t="s">
        <v>564</v>
      </c>
      <c r="D3683" s="2" t="s">
        <v>565</v>
      </c>
      <c r="E3683" s="4">
        <v>0</v>
      </c>
      <c r="F3683" s="1">
        <v>5</v>
      </c>
    </row>
    <row r="3684" spans="1:6" ht="15" thickBot="1" x14ac:dyDescent="0.3">
      <c r="A3684" s="2" t="s">
        <v>4</v>
      </c>
      <c r="B3684" s="2" t="s">
        <v>5</v>
      </c>
      <c r="C3684" s="2" t="s">
        <v>566</v>
      </c>
      <c r="D3684" s="2" t="s">
        <v>567</v>
      </c>
      <c r="E3684" s="4">
        <v>120969.26</v>
      </c>
      <c r="F3684" s="1">
        <v>5</v>
      </c>
    </row>
    <row r="3685" spans="1:6" ht="15" thickBot="1" x14ac:dyDescent="0.3">
      <c r="A3685" s="2" t="s">
        <v>4</v>
      </c>
      <c r="B3685" s="2" t="s">
        <v>5</v>
      </c>
      <c r="C3685" s="2" t="s">
        <v>568</v>
      </c>
      <c r="D3685" s="2" t="s">
        <v>569</v>
      </c>
      <c r="E3685" s="4">
        <v>0</v>
      </c>
      <c r="F3685" s="1">
        <v>5</v>
      </c>
    </row>
    <row r="3686" spans="1:6" ht="15" thickBot="1" x14ac:dyDescent="0.3">
      <c r="A3686" s="2" t="s">
        <v>4</v>
      </c>
      <c r="B3686" s="2" t="s">
        <v>5</v>
      </c>
      <c r="C3686" s="2" t="s">
        <v>570</v>
      </c>
      <c r="D3686" s="2" t="s">
        <v>571</v>
      </c>
      <c r="E3686" s="4">
        <v>5481364.7599999998</v>
      </c>
      <c r="F3686" s="1">
        <v>5</v>
      </c>
    </row>
    <row r="3687" spans="1:6" ht="15" thickBot="1" x14ac:dyDescent="0.3">
      <c r="A3687" s="2" t="s">
        <v>4</v>
      </c>
      <c r="B3687" s="2" t="s">
        <v>5</v>
      </c>
      <c r="C3687" s="2" t="s">
        <v>572</v>
      </c>
      <c r="D3687" s="2" t="s">
        <v>573</v>
      </c>
      <c r="E3687" s="4">
        <v>-910420.29</v>
      </c>
      <c r="F3687" s="1">
        <v>5</v>
      </c>
    </row>
    <row r="3688" spans="1:6" ht="15" thickBot="1" x14ac:dyDescent="0.3">
      <c r="A3688" s="2" t="s">
        <v>4</v>
      </c>
      <c r="B3688" s="2" t="s">
        <v>5</v>
      </c>
      <c r="C3688" s="2" t="s">
        <v>574</v>
      </c>
      <c r="D3688" s="2" t="s">
        <v>575</v>
      </c>
      <c r="E3688" s="4">
        <v>-156601.54</v>
      </c>
      <c r="F3688" s="1">
        <v>5</v>
      </c>
    </row>
    <row r="3689" spans="1:6" ht="15" thickBot="1" x14ac:dyDescent="0.3">
      <c r="A3689" s="2" t="s">
        <v>4</v>
      </c>
      <c r="B3689" s="2" t="s">
        <v>5</v>
      </c>
      <c r="C3689" s="2" t="s">
        <v>576</v>
      </c>
      <c r="D3689" s="2" t="s">
        <v>577</v>
      </c>
      <c r="E3689" s="4">
        <v>38227.03</v>
      </c>
      <c r="F3689" s="1">
        <v>5</v>
      </c>
    </row>
    <row r="3690" spans="1:6" ht="15" thickBot="1" x14ac:dyDescent="0.3">
      <c r="A3690" s="2" t="s">
        <v>4</v>
      </c>
      <c r="B3690" s="2" t="s">
        <v>5</v>
      </c>
      <c r="C3690" s="2" t="s">
        <v>1590</v>
      </c>
      <c r="D3690" s="2" t="s">
        <v>1591</v>
      </c>
      <c r="E3690" s="4">
        <v>0</v>
      </c>
      <c r="F3690" s="1">
        <v>5</v>
      </c>
    </row>
    <row r="3691" spans="1:6" ht="15" thickBot="1" x14ac:dyDescent="0.3">
      <c r="A3691" s="2" t="s">
        <v>4</v>
      </c>
      <c r="B3691" s="2" t="s">
        <v>5</v>
      </c>
      <c r="C3691" s="2" t="s">
        <v>578</v>
      </c>
      <c r="D3691" s="2" t="s">
        <v>579</v>
      </c>
      <c r="E3691" s="4">
        <v>1259941.01</v>
      </c>
      <c r="F3691" s="1">
        <v>5</v>
      </c>
    </row>
    <row r="3692" spans="1:6" ht="15" thickBot="1" x14ac:dyDescent="0.3">
      <c r="A3692" s="2" t="s">
        <v>4</v>
      </c>
      <c r="B3692" s="2" t="s">
        <v>5</v>
      </c>
      <c r="C3692" s="2" t="s">
        <v>580</v>
      </c>
      <c r="D3692" s="2" t="s">
        <v>581</v>
      </c>
      <c r="E3692" s="4">
        <v>-1226981.55</v>
      </c>
      <c r="F3692" s="1">
        <v>5</v>
      </c>
    </row>
    <row r="3693" spans="1:6" ht="15" thickBot="1" x14ac:dyDescent="0.3">
      <c r="A3693" s="2" t="s">
        <v>4</v>
      </c>
      <c r="B3693" s="2" t="s">
        <v>5</v>
      </c>
      <c r="C3693" s="2" t="s">
        <v>582</v>
      </c>
      <c r="D3693" s="2" t="s">
        <v>583</v>
      </c>
      <c r="E3693" s="4">
        <v>1226981.55</v>
      </c>
      <c r="F3693" s="1">
        <v>5</v>
      </c>
    </row>
    <row r="3694" spans="1:6" ht="15" thickBot="1" x14ac:dyDescent="0.3">
      <c r="A3694" s="2" t="s">
        <v>4</v>
      </c>
      <c r="B3694" s="2" t="s">
        <v>5</v>
      </c>
      <c r="C3694" s="2" t="s">
        <v>584</v>
      </c>
      <c r="D3694" s="2" t="s">
        <v>585</v>
      </c>
      <c r="E3694" s="4">
        <v>-1154430.07</v>
      </c>
      <c r="F3694" s="1">
        <v>5</v>
      </c>
    </row>
    <row r="3695" spans="1:6" ht="15" thickBot="1" x14ac:dyDescent="0.3">
      <c r="A3695" s="2" t="s">
        <v>4</v>
      </c>
      <c r="B3695" s="2" t="s">
        <v>5</v>
      </c>
      <c r="C3695" s="2" t="s">
        <v>586</v>
      </c>
      <c r="D3695" s="2" t="s">
        <v>587</v>
      </c>
      <c r="E3695" s="4">
        <v>204968.21</v>
      </c>
      <c r="F3695" s="1">
        <v>5</v>
      </c>
    </row>
    <row r="3696" spans="1:6" ht="15" thickBot="1" x14ac:dyDescent="0.3">
      <c r="A3696" s="2" t="s">
        <v>4</v>
      </c>
      <c r="B3696" s="2" t="s">
        <v>5</v>
      </c>
      <c r="C3696" s="2" t="s">
        <v>588</v>
      </c>
      <c r="D3696" s="2" t="s">
        <v>589</v>
      </c>
      <c r="E3696" s="4">
        <v>-153713.29999999999</v>
      </c>
      <c r="F3696" s="1">
        <v>5</v>
      </c>
    </row>
    <row r="3697" spans="1:6" ht="15" thickBot="1" x14ac:dyDescent="0.3">
      <c r="A3697" s="2" t="s">
        <v>4</v>
      </c>
      <c r="B3697" s="2" t="s">
        <v>5</v>
      </c>
      <c r="C3697" s="2" t="s">
        <v>590</v>
      </c>
      <c r="D3697" s="2" t="s">
        <v>591</v>
      </c>
      <c r="E3697" s="4">
        <v>735437.18</v>
      </c>
      <c r="F3697" s="1">
        <v>5</v>
      </c>
    </row>
    <row r="3698" spans="1:6" ht="15" thickBot="1" x14ac:dyDescent="0.3">
      <c r="A3698" s="2" t="s">
        <v>4</v>
      </c>
      <c r="B3698" s="2" t="s">
        <v>5</v>
      </c>
      <c r="C3698" s="2" t="s">
        <v>592</v>
      </c>
      <c r="D3698" s="2" t="s">
        <v>593</v>
      </c>
      <c r="E3698" s="4">
        <v>-243324.98</v>
      </c>
      <c r="F3698" s="1">
        <v>5</v>
      </c>
    </row>
    <row r="3699" spans="1:6" ht="15" thickBot="1" x14ac:dyDescent="0.3">
      <c r="A3699" s="2" t="s">
        <v>4</v>
      </c>
      <c r="B3699" s="2" t="s">
        <v>5</v>
      </c>
      <c r="C3699" s="2" t="s">
        <v>594</v>
      </c>
      <c r="D3699" s="2" t="s">
        <v>595</v>
      </c>
      <c r="E3699" s="4">
        <v>91090.29</v>
      </c>
      <c r="F3699" s="1">
        <v>5</v>
      </c>
    </row>
    <row r="3700" spans="1:6" ht="15" thickBot="1" x14ac:dyDescent="0.3">
      <c r="A3700" s="2" t="s">
        <v>4</v>
      </c>
      <c r="B3700" s="2" t="s">
        <v>5</v>
      </c>
      <c r="C3700" s="2" t="s">
        <v>596</v>
      </c>
      <c r="D3700" s="2" t="s">
        <v>597</v>
      </c>
      <c r="E3700" s="4">
        <v>-71349.89</v>
      </c>
      <c r="F3700" s="1">
        <v>5</v>
      </c>
    </row>
    <row r="3701" spans="1:6" ht="15" thickBot="1" x14ac:dyDescent="0.3">
      <c r="A3701" s="2" t="s">
        <v>4</v>
      </c>
      <c r="B3701" s="2" t="s">
        <v>5</v>
      </c>
      <c r="C3701" s="2" t="s">
        <v>598</v>
      </c>
      <c r="D3701" s="2" t="s">
        <v>595</v>
      </c>
      <c r="E3701" s="4">
        <v>182108.56</v>
      </c>
      <c r="F3701" s="1">
        <v>5</v>
      </c>
    </row>
    <row r="3702" spans="1:6" ht="15" thickBot="1" x14ac:dyDescent="0.3">
      <c r="A3702" s="2" t="s">
        <v>4</v>
      </c>
      <c r="B3702" s="2" t="s">
        <v>5</v>
      </c>
      <c r="C3702" s="2" t="s">
        <v>599</v>
      </c>
      <c r="D3702" s="2" t="s">
        <v>597</v>
      </c>
      <c r="E3702" s="4">
        <v>-142689.35999999999</v>
      </c>
      <c r="F3702" s="1">
        <v>5</v>
      </c>
    </row>
    <row r="3703" spans="1:6" ht="15" thickBot="1" x14ac:dyDescent="0.3">
      <c r="A3703" s="2" t="s">
        <v>4</v>
      </c>
      <c r="B3703" s="2" t="s">
        <v>5</v>
      </c>
      <c r="C3703" s="2" t="s">
        <v>600</v>
      </c>
      <c r="D3703" s="2" t="s">
        <v>601</v>
      </c>
      <c r="E3703" s="4">
        <v>958048.15</v>
      </c>
      <c r="F3703" s="1">
        <v>5</v>
      </c>
    </row>
    <row r="3704" spans="1:6" ht="15" thickBot="1" x14ac:dyDescent="0.3">
      <c r="A3704" s="2" t="s">
        <v>4</v>
      </c>
      <c r="B3704" s="2" t="s">
        <v>5</v>
      </c>
      <c r="C3704" s="2" t="s">
        <v>602</v>
      </c>
      <c r="D3704" s="2" t="s">
        <v>603</v>
      </c>
      <c r="E3704" s="4">
        <v>-491155.4</v>
      </c>
      <c r="F3704" s="1">
        <v>5</v>
      </c>
    </row>
    <row r="3705" spans="1:6" ht="15" thickBot="1" x14ac:dyDescent="0.3">
      <c r="A3705" s="2" t="s">
        <v>4</v>
      </c>
      <c r="B3705" s="2" t="s">
        <v>5</v>
      </c>
      <c r="C3705" s="2" t="s">
        <v>604</v>
      </c>
      <c r="D3705" s="2" t="s">
        <v>605</v>
      </c>
      <c r="E3705" s="4">
        <v>1121687.8500000001</v>
      </c>
      <c r="F3705" s="1">
        <v>5</v>
      </c>
    </row>
    <row r="3706" spans="1:6" ht="15" thickBot="1" x14ac:dyDescent="0.3">
      <c r="A3706" s="2" t="s">
        <v>4</v>
      </c>
      <c r="B3706" s="2" t="s">
        <v>5</v>
      </c>
      <c r="C3706" s="2" t="s">
        <v>606</v>
      </c>
      <c r="D3706" s="2" t="s">
        <v>607</v>
      </c>
      <c r="E3706" s="4">
        <v>-567084.02</v>
      </c>
      <c r="F3706" s="1">
        <v>5</v>
      </c>
    </row>
    <row r="3707" spans="1:6" ht="15" thickBot="1" x14ac:dyDescent="0.3">
      <c r="A3707" s="2" t="s">
        <v>4</v>
      </c>
      <c r="B3707" s="2" t="s">
        <v>5</v>
      </c>
      <c r="C3707" s="2" t="s">
        <v>608</v>
      </c>
      <c r="D3707" s="2" t="s">
        <v>609</v>
      </c>
      <c r="E3707" s="4">
        <v>3048585.38</v>
      </c>
      <c r="F3707" s="1">
        <v>5</v>
      </c>
    </row>
    <row r="3708" spans="1:6" ht="15" thickBot="1" x14ac:dyDescent="0.3">
      <c r="A3708" s="2" t="s">
        <v>4</v>
      </c>
      <c r="B3708" s="2" t="s">
        <v>5</v>
      </c>
      <c r="C3708" s="2" t="s">
        <v>610</v>
      </c>
      <c r="D3708" s="2" t="s">
        <v>611</v>
      </c>
      <c r="E3708" s="4">
        <v>-944503.1</v>
      </c>
      <c r="F3708" s="1">
        <v>5</v>
      </c>
    </row>
    <row r="3709" spans="1:6" ht="15" thickBot="1" x14ac:dyDescent="0.3">
      <c r="A3709" s="2" t="s">
        <v>4</v>
      </c>
      <c r="B3709" s="2" t="s">
        <v>5</v>
      </c>
      <c r="C3709" s="2" t="s">
        <v>612</v>
      </c>
      <c r="D3709" s="2" t="s">
        <v>613</v>
      </c>
      <c r="E3709" s="4">
        <v>406728.4</v>
      </c>
      <c r="F3709" s="1">
        <v>5</v>
      </c>
    </row>
    <row r="3710" spans="1:6" ht="15" thickBot="1" x14ac:dyDescent="0.3">
      <c r="A3710" s="2" t="s">
        <v>4</v>
      </c>
      <c r="B3710" s="2" t="s">
        <v>5</v>
      </c>
      <c r="C3710" s="2" t="s">
        <v>614</v>
      </c>
      <c r="D3710" s="2" t="s">
        <v>615</v>
      </c>
      <c r="E3710" s="4">
        <v>-145465.38</v>
      </c>
      <c r="F3710" s="1">
        <v>5</v>
      </c>
    </row>
    <row r="3711" spans="1:6" ht="15" thickBot="1" x14ac:dyDescent="0.3">
      <c r="A3711" s="2" t="s">
        <v>4</v>
      </c>
      <c r="B3711" s="2" t="s">
        <v>5</v>
      </c>
      <c r="C3711" s="2" t="s">
        <v>616</v>
      </c>
      <c r="D3711" s="2" t="s">
        <v>617</v>
      </c>
      <c r="E3711" s="4">
        <v>191650.23</v>
      </c>
      <c r="F3711" s="1">
        <v>5</v>
      </c>
    </row>
    <row r="3712" spans="1:6" ht="15" thickBot="1" x14ac:dyDescent="0.3">
      <c r="A3712" s="2" t="s">
        <v>4</v>
      </c>
      <c r="B3712" s="2" t="s">
        <v>5</v>
      </c>
      <c r="C3712" s="2" t="s">
        <v>618</v>
      </c>
      <c r="D3712" s="2" t="s">
        <v>619</v>
      </c>
      <c r="E3712" s="4">
        <v>-68973.05</v>
      </c>
      <c r="F3712" s="1">
        <v>5</v>
      </c>
    </row>
    <row r="3713" spans="1:6" ht="15" thickBot="1" x14ac:dyDescent="0.3">
      <c r="A3713" s="2" t="s">
        <v>4</v>
      </c>
      <c r="B3713" s="2" t="s">
        <v>5</v>
      </c>
      <c r="C3713" s="2" t="s">
        <v>620</v>
      </c>
      <c r="D3713" s="2" t="s">
        <v>621</v>
      </c>
      <c r="E3713" s="4">
        <v>30601.71</v>
      </c>
      <c r="F3713" s="1">
        <v>5</v>
      </c>
    </row>
    <row r="3714" spans="1:6" ht="15" thickBot="1" x14ac:dyDescent="0.3">
      <c r="A3714" s="2" t="s">
        <v>4</v>
      </c>
      <c r="B3714" s="2" t="s">
        <v>5</v>
      </c>
      <c r="C3714" s="2" t="s">
        <v>622</v>
      </c>
      <c r="D3714" s="2" t="s">
        <v>623</v>
      </c>
      <c r="E3714" s="4">
        <v>-0.02</v>
      </c>
      <c r="F3714" s="1">
        <v>5</v>
      </c>
    </row>
    <row r="3715" spans="1:6" ht="15" thickBot="1" x14ac:dyDescent="0.3">
      <c r="A3715" s="2" t="s">
        <v>4</v>
      </c>
      <c r="B3715" s="2" t="s">
        <v>5</v>
      </c>
      <c r="C3715" s="2" t="s">
        <v>624</v>
      </c>
      <c r="D3715" s="2" t="s">
        <v>625</v>
      </c>
      <c r="E3715" s="4">
        <v>-7650.36</v>
      </c>
      <c r="F3715" s="1">
        <v>5</v>
      </c>
    </row>
    <row r="3716" spans="1:6" ht="15" thickBot="1" x14ac:dyDescent="0.3">
      <c r="A3716" s="2" t="s">
        <v>4</v>
      </c>
      <c r="B3716" s="2" t="s">
        <v>5</v>
      </c>
      <c r="C3716" s="2" t="s">
        <v>626</v>
      </c>
      <c r="D3716" s="2" t="s">
        <v>627</v>
      </c>
      <c r="E3716" s="4">
        <v>1128521.69</v>
      </c>
      <c r="F3716" s="1">
        <v>5</v>
      </c>
    </row>
    <row r="3717" spans="1:6" ht="15" thickBot="1" x14ac:dyDescent="0.3">
      <c r="A3717" s="2" t="s">
        <v>4</v>
      </c>
      <c r="B3717" s="2" t="s">
        <v>5</v>
      </c>
      <c r="C3717" s="2" t="s">
        <v>628</v>
      </c>
      <c r="D3717" s="2" t="s">
        <v>629</v>
      </c>
      <c r="E3717" s="4">
        <v>-1114339.3</v>
      </c>
      <c r="F3717" s="1">
        <v>5</v>
      </c>
    </row>
    <row r="3718" spans="1:6" ht="15" thickBot="1" x14ac:dyDescent="0.3">
      <c r="A3718" s="2" t="s">
        <v>4</v>
      </c>
      <c r="B3718" s="2" t="s">
        <v>5</v>
      </c>
      <c r="C3718" s="2" t="s">
        <v>630</v>
      </c>
      <c r="D3718" s="2" t="s">
        <v>631</v>
      </c>
      <c r="E3718" s="4">
        <v>-3400229.21</v>
      </c>
      <c r="F3718" s="1">
        <v>5</v>
      </c>
    </row>
    <row r="3719" spans="1:6" ht="15" thickBot="1" x14ac:dyDescent="0.3">
      <c r="A3719" s="2" t="s">
        <v>4</v>
      </c>
      <c r="B3719" s="2" t="s">
        <v>5</v>
      </c>
      <c r="C3719" s="2" t="s">
        <v>632</v>
      </c>
      <c r="D3719" s="2" t="s">
        <v>633</v>
      </c>
      <c r="E3719" s="4">
        <v>31880850.030000001</v>
      </c>
      <c r="F3719" s="1">
        <v>5</v>
      </c>
    </row>
    <row r="3720" spans="1:6" ht="15" thickBot="1" x14ac:dyDescent="0.3">
      <c r="A3720" s="2" t="s">
        <v>4</v>
      </c>
      <c r="B3720" s="2" t="s">
        <v>5</v>
      </c>
      <c r="C3720" s="2" t="s">
        <v>634</v>
      </c>
      <c r="D3720" s="2" t="s">
        <v>635</v>
      </c>
      <c r="E3720" s="4">
        <v>-3394649.09</v>
      </c>
      <c r="F3720" s="1">
        <v>5</v>
      </c>
    </row>
    <row r="3721" spans="1:6" ht="15" thickBot="1" x14ac:dyDescent="0.3">
      <c r="A3721" s="2" t="s">
        <v>4</v>
      </c>
      <c r="B3721" s="2" t="s">
        <v>5</v>
      </c>
      <c r="C3721" s="2" t="s">
        <v>636</v>
      </c>
      <c r="D3721" s="2" t="s">
        <v>637</v>
      </c>
      <c r="E3721" s="4">
        <v>3631729.07</v>
      </c>
      <c r="F3721" s="1">
        <v>5</v>
      </c>
    </row>
    <row r="3722" spans="1:6" ht="15" thickBot="1" x14ac:dyDescent="0.3">
      <c r="A3722" s="2" t="s">
        <v>4</v>
      </c>
      <c r="B3722" s="2" t="s">
        <v>5</v>
      </c>
      <c r="C3722" s="2" t="s">
        <v>638</v>
      </c>
      <c r="D3722" s="2" t="s">
        <v>639</v>
      </c>
      <c r="E3722" s="4">
        <v>278467.13</v>
      </c>
      <c r="F3722" s="1">
        <v>5</v>
      </c>
    </row>
    <row r="3723" spans="1:6" ht="15" thickBot="1" x14ac:dyDescent="0.3">
      <c r="A3723" s="2" t="s">
        <v>4</v>
      </c>
      <c r="B3723" s="2" t="s">
        <v>5</v>
      </c>
      <c r="C3723" s="2" t="s">
        <v>640</v>
      </c>
      <c r="D3723" s="2" t="s">
        <v>641</v>
      </c>
      <c r="E3723" s="4">
        <v>-3405063.27</v>
      </c>
      <c r="F3723" s="1">
        <v>5</v>
      </c>
    </row>
    <row r="3724" spans="1:6" ht="15" thickBot="1" x14ac:dyDescent="0.3">
      <c r="A3724" s="2" t="s">
        <v>4</v>
      </c>
      <c r="B3724" s="2" t="s">
        <v>5</v>
      </c>
      <c r="C3724" s="2" t="s">
        <v>642</v>
      </c>
      <c r="D3724" s="2" t="s">
        <v>643</v>
      </c>
      <c r="E3724" s="4">
        <v>2722.5</v>
      </c>
      <c r="F3724" s="1">
        <v>5</v>
      </c>
    </row>
    <row r="3725" spans="1:6" ht="15" thickBot="1" x14ac:dyDescent="0.3">
      <c r="A3725" s="2" t="s">
        <v>4</v>
      </c>
      <c r="B3725" s="2" t="s">
        <v>5</v>
      </c>
      <c r="C3725" s="2" t="s">
        <v>644</v>
      </c>
      <c r="D3725" s="2" t="s">
        <v>645</v>
      </c>
      <c r="E3725" s="4">
        <v>-2722.5</v>
      </c>
      <c r="F3725" s="1">
        <v>5</v>
      </c>
    </row>
    <row r="3726" spans="1:6" ht="15" thickBot="1" x14ac:dyDescent="0.3">
      <c r="A3726" s="2" t="s">
        <v>4</v>
      </c>
      <c r="B3726" s="2" t="s">
        <v>5</v>
      </c>
      <c r="C3726" s="2" t="s">
        <v>646</v>
      </c>
      <c r="D3726" s="2" t="s">
        <v>647</v>
      </c>
      <c r="E3726" s="4">
        <v>102732.75</v>
      </c>
      <c r="F3726" s="1">
        <v>5</v>
      </c>
    </row>
    <row r="3727" spans="1:6" ht="15" thickBot="1" x14ac:dyDescent="0.3">
      <c r="A3727" s="2" t="s">
        <v>4</v>
      </c>
      <c r="B3727" s="2" t="s">
        <v>5</v>
      </c>
      <c r="C3727" s="2" t="s">
        <v>648</v>
      </c>
      <c r="D3727" s="2" t="s">
        <v>649</v>
      </c>
      <c r="E3727" s="4">
        <v>-24854.69</v>
      </c>
      <c r="F3727" s="1">
        <v>5</v>
      </c>
    </row>
    <row r="3728" spans="1:6" ht="15" thickBot="1" x14ac:dyDescent="0.3">
      <c r="A3728" s="2" t="s">
        <v>4</v>
      </c>
      <c r="B3728" s="2" t="s">
        <v>5</v>
      </c>
      <c r="C3728" s="2" t="s">
        <v>650</v>
      </c>
      <c r="D3728" s="2" t="s">
        <v>651</v>
      </c>
      <c r="E3728" s="4">
        <v>153159.73000000001</v>
      </c>
      <c r="F3728" s="1">
        <v>5</v>
      </c>
    </row>
    <row r="3729" spans="1:6" ht="15" thickBot="1" x14ac:dyDescent="0.3">
      <c r="A3729" s="2" t="s">
        <v>4</v>
      </c>
      <c r="B3729" s="2" t="s">
        <v>5</v>
      </c>
      <c r="C3729" s="2" t="s">
        <v>652</v>
      </c>
      <c r="D3729" s="2" t="s">
        <v>653</v>
      </c>
      <c r="E3729" s="4">
        <v>-73740.83</v>
      </c>
      <c r="F3729" s="1">
        <v>5</v>
      </c>
    </row>
    <row r="3730" spans="1:6" ht="15" thickBot="1" x14ac:dyDescent="0.3">
      <c r="A3730" s="2" t="s">
        <v>4</v>
      </c>
      <c r="B3730" s="2" t="s">
        <v>5</v>
      </c>
      <c r="C3730" s="2" t="s">
        <v>654</v>
      </c>
      <c r="D3730" s="2" t="s">
        <v>655</v>
      </c>
      <c r="E3730" s="4">
        <v>162033.84</v>
      </c>
      <c r="F3730" s="1">
        <v>5</v>
      </c>
    </row>
    <row r="3731" spans="1:6" ht="15" thickBot="1" x14ac:dyDescent="0.3">
      <c r="A3731" s="2" t="s">
        <v>4</v>
      </c>
      <c r="B3731" s="2" t="s">
        <v>5</v>
      </c>
      <c r="C3731" s="2" t="s">
        <v>656</v>
      </c>
      <c r="D3731" s="2" t="s">
        <v>657</v>
      </c>
      <c r="E3731" s="4">
        <v>-11977.47</v>
      </c>
      <c r="F3731" s="1">
        <v>5</v>
      </c>
    </row>
    <row r="3732" spans="1:6" ht="15" thickBot="1" x14ac:dyDescent="0.3">
      <c r="A3732" s="2" t="s">
        <v>4</v>
      </c>
      <c r="B3732" s="2" t="s">
        <v>5</v>
      </c>
      <c r="C3732" s="2" t="s">
        <v>658</v>
      </c>
      <c r="D3732" s="2" t="s">
        <v>659</v>
      </c>
      <c r="E3732" s="4">
        <v>21991.83</v>
      </c>
      <c r="F3732" s="1">
        <v>5</v>
      </c>
    </row>
    <row r="3733" spans="1:6" ht="15" thickBot="1" x14ac:dyDescent="0.3">
      <c r="A3733" s="2" t="s">
        <v>4</v>
      </c>
      <c r="B3733" s="2" t="s">
        <v>5</v>
      </c>
      <c r="C3733" s="2" t="s">
        <v>660</v>
      </c>
      <c r="D3733" s="2" t="s">
        <v>661</v>
      </c>
      <c r="E3733" s="4">
        <v>60824962.439999998</v>
      </c>
      <c r="F3733" s="1">
        <v>5</v>
      </c>
    </row>
    <row r="3734" spans="1:6" ht="15" thickBot="1" x14ac:dyDescent="0.3">
      <c r="A3734" s="2" t="s">
        <v>4</v>
      </c>
      <c r="B3734" s="2" t="s">
        <v>5</v>
      </c>
      <c r="C3734" s="2" t="s">
        <v>662</v>
      </c>
      <c r="D3734" s="2" t="s">
        <v>663</v>
      </c>
      <c r="E3734" s="4">
        <v>13010740.119999999</v>
      </c>
      <c r="F3734" s="1">
        <v>5</v>
      </c>
    </row>
    <row r="3735" spans="1:6" ht="15" thickBot="1" x14ac:dyDescent="0.3">
      <c r="A3735" s="2" t="s">
        <v>4</v>
      </c>
      <c r="B3735" s="2" t="s">
        <v>5</v>
      </c>
      <c r="C3735" s="2" t="s">
        <v>664</v>
      </c>
      <c r="D3735" s="2" t="s">
        <v>665</v>
      </c>
      <c r="E3735" s="4">
        <v>-75600000</v>
      </c>
      <c r="F3735" s="1">
        <v>5</v>
      </c>
    </row>
    <row r="3736" spans="1:6" ht="15" thickBot="1" x14ac:dyDescent="0.3">
      <c r="A3736" s="2" t="s">
        <v>4</v>
      </c>
      <c r="B3736" s="2" t="s">
        <v>5</v>
      </c>
      <c r="C3736" s="2" t="s">
        <v>666</v>
      </c>
      <c r="D3736" s="2" t="s">
        <v>667</v>
      </c>
      <c r="E3736" s="4">
        <v>-21224521.210000001</v>
      </c>
      <c r="F3736" s="1">
        <v>5</v>
      </c>
    </row>
    <row r="3737" spans="1:6" ht="15" thickBot="1" x14ac:dyDescent="0.3">
      <c r="A3737" s="2" t="s">
        <v>4</v>
      </c>
      <c r="B3737" s="2" t="s">
        <v>5</v>
      </c>
      <c r="C3737" s="2" t="s">
        <v>668</v>
      </c>
      <c r="D3737" s="2" t="s">
        <v>669</v>
      </c>
      <c r="E3737" s="4">
        <v>-3843.34</v>
      </c>
      <c r="F3737" s="1">
        <v>5</v>
      </c>
    </row>
    <row r="3738" spans="1:6" ht="15" thickBot="1" x14ac:dyDescent="0.3">
      <c r="A3738" s="2" t="s">
        <v>4</v>
      </c>
      <c r="B3738" s="2" t="s">
        <v>5</v>
      </c>
      <c r="C3738" s="2" t="s">
        <v>670</v>
      </c>
      <c r="D3738" s="2" t="s">
        <v>671</v>
      </c>
      <c r="E3738" s="4">
        <v>-17688269.129999999</v>
      </c>
      <c r="F3738" s="1">
        <v>5</v>
      </c>
    </row>
    <row r="3739" spans="1:6" ht="15" thickBot="1" x14ac:dyDescent="0.3">
      <c r="A3739" s="2" t="s">
        <v>4</v>
      </c>
      <c r="B3739" s="2" t="s">
        <v>5</v>
      </c>
      <c r="C3739" s="2" t="s">
        <v>672</v>
      </c>
      <c r="D3739" s="2" t="s">
        <v>673</v>
      </c>
      <c r="E3739" s="4">
        <v>-11969480.57</v>
      </c>
      <c r="F3739" s="1">
        <v>5</v>
      </c>
    </row>
    <row r="3740" spans="1:6" ht="15" thickBot="1" x14ac:dyDescent="0.3">
      <c r="A3740" s="2" t="s">
        <v>4</v>
      </c>
      <c r="B3740" s="2" t="s">
        <v>5</v>
      </c>
      <c r="C3740" s="2" t="s">
        <v>674</v>
      </c>
      <c r="D3740" s="2" t="s">
        <v>675</v>
      </c>
      <c r="E3740" s="4">
        <v>-4728638.32</v>
      </c>
      <c r="F3740" s="1">
        <v>5</v>
      </c>
    </row>
    <row r="3741" spans="1:6" ht="15" thickBot="1" x14ac:dyDescent="0.3">
      <c r="A3741" s="2" t="s">
        <v>4</v>
      </c>
      <c r="B3741" s="2" t="s">
        <v>5</v>
      </c>
      <c r="C3741" s="2" t="s">
        <v>676</v>
      </c>
      <c r="D3741" s="2" t="s">
        <v>677</v>
      </c>
      <c r="E3741" s="4">
        <v>-6751102</v>
      </c>
      <c r="F3741" s="1">
        <v>5</v>
      </c>
    </row>
    <row r="3742" spans="1:6" ht="15" thickBot="1" x14ac:dyDescent="0.3">
      <c r="A3742" s="2" t="s">
        <v>4</v>
      </c>
      <c r="B3742" s="2" t="s">
        <v>5</v>
      </c>
      <c r="C3742" s="2" t="s">
        <v>678</v>
      </c>
      <c r="D3742" s="2" t="s">
        <v>679</v>
      </c>
      <c r="E3742" s="4">
        <v>-5027029.42</v>
      </c>
      <c r="F3742" s="1">
        <v>5</v>
      </c>
    </row>
    <row r="3743" spans="1:6" ht="15" thickBot="1" x14ac:dyDescent="0.3">
      <c r="A3743" s="2" t="s">
        <v>4</v>
      </c>
      <c r="B3743" s="2" t="s">
        <v>5</v>
      </c>
      <c r="C3743" s="2" t="s">
        <v>680</v>
      </c>
      <c r="D3743" s="2" t="s">
        <v>681</v>
      </c>
      <c r="E3743" s="4">
        <v>-57365915.579999998</v>
      </c>
      <c r="F3743" s="1">
        <v>5</v>
      </c>
    </row>
    <row r="3744" spans="1:6" ht="15" thickBot="1" x14ac:dyDescent="0.3">
      <c r="A3744" s="2" t="s">
        <v>4</v>
      </c>
      <c r="B3744" s="2" t="s">
        <v>5</v>
      </c>
      <c r="C3744" s="2" t="s">
        <v>682</v>
      </c>
      <c r="D3744" s="2" t="s">
        <v>683</v>
      </c>
      <c r="E3744" s="4">
        <v>-3689494.88</v>
      </c>
      <c r="F3744" s="1">
        <v>5</v>
      </c>
    </row>
    <row r="3745" spans="1:6" ht="15" thickBot="1" x14ac:dyDescent="0.3">
      <c r="A3745" s="2" t="s">
        <v>4</v>
      </c>
      <c r="B3745" s="2" t="s">
        <v>5</v>
      </c>
      <c r="C3745" s="2" t="s">
        <v>1592</v>
      </c>
      <c r="D3745" s="2" t="s">
        <v>1593</v>
      </c>
      <c r="E3745" s="4">
        <v>0</v>
      </c>
      <c r="F3745" s="1">
        <v>5</v>
      </c>
    </row>
    <row r="3746" spans="1:6" ht="15" thickBot="1" x14ac:dyDescent="0.3">
      <c r="A3746" s="2" t="s">
        <v>4</v>
      </c>
      <c r="B3746" s="2" t="s">
        <v>5</v>
      </c>
      <c r="C3746" s="2" t="s">
        <v>684</v>
      </c>
      <c r="D3746" s="2" t="s">
        <v>685</v>
      </c>
      <c r="E3746" s="4">
        <v>-2036316.95</v>
      </c>
      <c r="F3746" s="1">
        <v>5</v>
      </c>
    </row>
    <row r="3747" spans="1:6" ht="15" thickBot="1" x14ac:dyDescent="0.3">
      <c r="A3747" s="2" t="s">
        <v>4</v>
      </c>
      <c r="B3747" s="2" t="s">
        <v>5</v>
      </c>
      <c r="C3747" s="2" t="s">
        <v>686</v>
      </c>
      <c r="D3747" s="2" t="s">
        <v>687</v>
      </c>
      <c r="E3747" s="4">
        <v>-1217347.99</v>
      </c>
      <c r="F3747" s="1">
        <v>5</v>
      </c>
    </row>
    <row r="3748" spans="1:6" ht="15" thickBot="1" x14ac:dyDescent="0.3">
      <c r="A3748" s="2" t="s">
        <v>4</v>
      </c>
      <c r="B3748" s="2" t="s">
        <v>5</v>
      </c>
      <c r="C3748" s="2" t="s">
        <v>688</v>
      </c>
      <c r="D3748" s="2" t="s">
        <v>689</v>
      </c>
      <c r="E3748" s="4">
        <v>-106554.89</v>
      </c>
      <c r="F3748" s="1">
        <v>5</v>
      </c>
    </row>
    <row r="3749" spans="1:6" ht="15" thickBot="1" x14ac:dyDescent="0.3">
      <c r="A3749" s="2" t="s">
        <v>4</v>
      </c>
      <c r="B3749" s="2" t="s">
        <v>5</v>
      </c>
      <c r="C3749" s="2" t="s">
        <v>690</v>
      </c>
      <c r="D3749" s="2" t="s">
        <v>691</v>
      </c>
      <c r="E3749" s="4">
        <v>-59693.35</v>
      </c>
      <c r="F3749" s="1">
        <v>5</v>
      </c>
    </row>
    <row r="3750" spans="1:6" ht="15" thickBot="1" x14ac:dyDescent="0.3">
      <c r="A3750" s="2" t="s">
        <v>4</v>
      </c>
      <c r="B3750" s="2" t="s">
        <v>5</v>
      </c>
      <c r="C3750" s="2" t="s">
        <v>692</v>
      </c>
      <c r="D3750" s="2" t="s">
        <v>693</v>
      </c>
      <c r="E3750" s="4">
        <v>-26119.85</v>
      </c>
      <c r="F3750" s="1">
        <v>5</v>
      </c>
    </row>
    <row r="3751" spans="1:6" ht="15" thickBot="1" x14ac:dyDescent="0.3">
      <c r="A3751" s="2" t="s">
        <v>4</v>
      </c>
      <c r="B3751" s="2" t="s">
        <v>5</v>
      </c>
      <c r="C3751" s="2" t="s">
        <v>694</v>
      </c>
      <c r="D3751" s="2" t="s">
        <v>695</v>
      </c>
      <c r="E3751" s="4">
        <v>-3399321.27</v>
      </c>
      <c r="F3751" s="1">
        <v>5</v>
      </c>
    </row>
    <row r="3752" spans="1:6" ht="15" thickBot="1" x14ac:dyDescent="0.3">
      <c r="A3752" s="2" t="s">
        <v>4</v>
      </c>
      <c r="B3752" s="2" t="s">
        <v>5</v>
      </c>
      <c r="C3752" s="2" t="s">
        <v>696</v>
      </c>
      <c r="D3752" s="2" t="s">
        <v>697</v>
      </c>
      <c r="E3752" s="4">
        <v>0</v>
      </c>
      <c r="F3752" s="1">
        <v>5</v>
      </c>
    </row>
    <row r="3753" spans="1:6" ht="15" thickBot="1" x14ac:dyDescent="0.3">
      <c r="A3753" s="2" t="s">
        <v>4</v>
      </c>
      <c r="B3753" s="2" t="s">
        <v>5</v>
      </c>
      <c r="C3753" s="2" t="s">
        <v>698</v>
      </c>
      <c r="D3753" s="2" t="s">
        <v>699</v>
      </c>
      <c r="E3753" s="4">
        <v>0</v>
      </c>
      <c r="F3753" s="1">
        <v>5</v>
      </c>
    </row>
    <row r="3754" spans="1:6" ht="15" thickBot="1" x14ac:dyDescent="0.3">
      <c r="A3754" s="2" t="s">
        <v>4</v>
      </c>
      <c r="B3754" s="2" t="s">
        <v>5</v>
      </c>
      <c r="C3754" s="2" t="s">
        <v>700</v>
      </c>
      <c r="D3754" s="2" t="s">
        <v>701</v>
      </c>
      <c r="E3754" s="4">
        <v>0</v>
      </c>
      <c r="F3754" s="1">
        <v>5</v>
      </c>
    </row>
    <row r="3755" spans="1:6" ht="15" thickBot="1" x14ac:dyDescent="0.3">
      <c r="A3755" s="2" t="s">
        <v>4</v>
      </c>
      <c r="B3755" s="2" t="s">
        <v>5</v>
      </c>
      <c r="C3755" s="2" t="s">
        <v>702</v>
      </c>
      <c r="D3755" s="2" t="s">
        <v>703</v>
      </c>
      <c r="E3755" s="4">
        <v>-4160.09</v>
      </c>
      <c r="F3755" s="1">
        <v>5</v>
      </c>
    </row>
    <row r="3756" spans="1:6" ht="15" thickBot="1" x14ac:dyDescent="0.3">
      <c r="A3756" s="2" t="s">
        <v>4</v>
      </c>
      <c r="B3756" s="2" t="s">
        <v>5</v>
      </c>
      <c r="C3756" s="2" t="s">
        <v>704</v>
      </c>
      <c r="D3756" s="2" t="s">
        <v>705</v>
      </c>
      <c r="E3756" s="4">
        <v>-523770.08</v>
      </c>
      <c r="F3756" s="1">
        <v>5</v>
      </c>
    </row>
    <row r="3757" spans="1:6" ht="15" thickBot="1" x14ac:dyDescent="0.3">
      <c r="A3757" s="2" t="s">
        <v>4</v>
      </c>
      <c r="B3757" s="2" t="s">
        <v>5</v>
      </c>
      <c r="C3757" s="2" t="s">
        <v>706</v>
      </c>
      <c r="D3757" s="2" t="s">
        <v>707</v>
      </c>
      <c r="E3757" s="4">
        <v>-36649.760000000002</v>
      </c>
      <c r="F3757" s="1">
        <v>5</v>
      </c>
    </row>
    <row r="3758" spans="1:6" ht="15" thickBot="1" x14ac:dyDescent="0.3">
      <c r="A3758" s="2" t="s">
        <v>4</v>
      </c>
      <c r="B3758" s="2" t="s">
        <v>5</v>
      </c>
      <c r="C3758" s="2" t="s">
        <v>708</v>
      </c>
      <c r="D3758" s="2" t="s">
        <v>709</v>
      </c>
      <c r="E3758" s="4">
        <v>0</v>
      </c>
      <c r="F3758" s="1">
        <v>5</v>
      </c>
    </row>
    <row r="3759" spans="1:6" ht="15" thickBot="1" x14ac:dyDescent="0.3">
      <c r="A3759" s="2" t="s">
        <v>4</v>
      </c>
      <c r="B3759" s="2" t="s">
        <v>5</v>
      </c>
      <c r="C3759" s="2" t="s">
        <v>710</v>
      </c>
      <c r="D3759" s="2" t="s">
        <v>711</v>
      </c>
      <c r="E3759" s="4">
        <v>-957108.63</v>
      </c>
      <c r="F3759" s="1">
        <v>5</v>
      </c>
    </row>
    <row r="3760" spans="1:6" ht="15" thickBot="1" x14ac:dyDescent="0.3">
      <c r="A3760" s="2" t="s">
        <v>4</v>
      </c>
      <c r="B3760" s="2" t="s">
        <v>5</v>
      </c>
      <c r="C3760" s="2" t="s">
        <v>712</v>
      </c>
      <c r="D3760" s="2" t="s">
        <v>713</v>
      </c>
      <c r="E3760" s="4">
        <v>-50191.97</v>
      </c>
      <c r="F3760" s="1">
        <v>5</v>
      </c>
    </row>
    <row r="3761" spans="1:6" ht="15" thickBot="1" x14ac:dyDescent="0.3">
      <c r="A3761" s="2" t="s">
        <v>4</v>
      </c>
      <c r="B3761" s="2" t="s">
        <v>5</v>
      </c>
      <c r="C3761" s="2" t="s">
        <v>714</v>
      </c>
      <c r="D3761" s="2" t="s">
        <v>715</v>
      </c>
      <c r="E3761" s="4">
        <v>-482.16</v>
      </c>
      <c r="F3761" s="1">
        <v>5</v>
      </c>
    </row>
    <row r="3762" spans="1:6" ht="15" thickBot="1" x14ac:dyDescent="0.3">
      <c r="A3762" s="2" t="s">
        <v>4</v>
      </c>
      <c r="B3762" s="2" t="s">
        <v>5</v>
      </c>
      <c r="C3762" s="2" t="s">
        <v>716</v>
      </c>
      <c r="D3762" s="2" t="s">
        <v>717</v>
      </c>
      <c r="E3762" s="4">
        <v>-15984.1</v>
      </c>
      <c r="F3762" s="1">
        <v>5</v>
      </c>
    </row>
    <row r="3763" spans="1:6" ht="15" thickBot="1" x14ac:dyDescent="0.3">
      <c r="A3763" s="2" t="s">
        <v>4</v>
      </c>
      <c r="B3763" s="2" t="s">
        <v>5</v>
      </c>
      <c r="C3763" s="2" t="s">
        <v>718</v>
      </c>
      <c r="D3763" s="2" t="s">
        <v>719</v>
      </c>
      <c r="E3763" s="4">
        <v>-327977.43</v>
      </c>
      <c r="F3763" s="1">
        <v>5</v>
      </c>
    </row>
    <row r="3764" spans="1:6" ht="15" thickBot="1" x14ac:dyDescent="0.3">
      <c r="A3764" s="2" t="s">
        <v>4</v>
      </c>
      <c r="B3764" s="2" t="s">
        <v>5</v>
      </c>
      <c r="C3764" s="2" t="s">
        <v>720</v>
      </c>
      <c r="D3764" s="2" t="s">
        <v>721</v>
      </c>
      <c r="E3764" s="4">
        <v>-41666.85</v>
      </c>
      <c r="F3764" s="1">
        <v>5</v>
      </c>
    </row>
    <row r="3765" spans="1:6" ht="15" thickBot="1" x14ac:dyDescent="0.3">
      <c r="A3765" s="2" t="s">
        <v>4</v>
      </c>
      <c r="B3765" s="2" t="s">
        <v>5</v>
      </c>
      <c r="C3765" s="2" t="s">
        <v>722</v>
      </c>
      <c r="D3765" s="2" t="s">
        <v>723</v>
      </c>
      <c r="E3765" s="4">
        <v>-590587.14</v>
      </c>
      <c r="F3765" s="1">
        <v>5</v>
      </c>
    </row>
    <row r="3766" spans="1:6" ht="15" thickBot="1" x14ac:dyDescent="0.3">
      <c r="A3766" s="2" t="s">
        <v>4</v>
      </c>
      <c r="B3766" s="2" t="s">
        <v>5</v>
      </c>
      <c r="C3766" s="2" t="s">
        <v>724</v>
      </c>
      <c r="D3766" s="2" t="s">
        <v>725</v>
      </c>
      <c r="E3766" s="4">
        <v>-281929.28000000003</v>
      </c>
      <c r="F3766" s="1">
        <v>5</v>
      </c>
    </row>
    <row r="3767" spans="1:6" ht="15" thickBot="1" x14ac:dyDescent="0.3">
      <c r="A3767" s="2" t="s">
        <v>4</v>
      </c>
      <c r="B3767" s="2" t="s">
        <v>5</v>
      </c>
      <c r="C3767" s="2" t="s">
        <v>726</v>
      </c>
      <c r="D3767" s="2" t="s">
        <v>727</v>
      </c>
      <c r="E3767" s="4">
        <v>-309456.49</v>
      </c>
      <c r="F3767" s="1">
        <v>5</v>
      </c>
    </row>
    <row r="3768" spans="1:6" ht="15" thickBot="1" x14ac:dyDescent="0.3">
      <c r="A3768" s="2" t="s">
        <v>4</v>
      </c>
      <c r="B3768" s="2" t="s">
        <v>5</v>
      </c>
      <c r="C3768" s="2" t="s">
        <v>728</v>
      </c>
      <c r="D3768" s="2" t="s">
        <v>729</v>
      </c>
      <c r="E3768" s="4">
        <v>-123026.27</v>
      </c>
      <c r="F3768" s="1">
        <v>5</v>
      </c>
    </row>
    <row r="3769" spans="1:6" ht="15" thickBot="1" x14ac:dyDescent="0.3">
      <c r="A3769" s="2" t="s">
        <v>4</v>
      </c>
      <c r="B3769" s="2" t="s">
        <v>5</v>
      </c>
      <c r="C3769" s="2" t="s">
        <v>730</v>
      </c>
      <c r="D3769" s="2" t="s">
        <v>731</v>
      </c>
      <c r="E3769" s="4">
        <v>-80542.5</v>
      </c>
      <c r="F3769" s="1">
        <v>5</v>
      </c>
    </row>
    <row r="3770" spans="1:6" ht="15" thickBot="1" x14ac:dyDescent="0.3">
      <c r="A3770" s="2" t="s">
        <v>4</v>
      </c>
      <c r="B3770" s="2" t="s">
        <v>5</v>
      </c>
      <c r="C3770" s="2" t="s">
        <v>732</v>
      </c>
      <c r="D3770" s="2" t="s">
        <v>733</v>
      </c>
      <c r="E3770" s="4">
        <v>-70188.98</v>
      </c>
      <c r="F3770" s="1">
        <v>5</v>
      </c>
    </row>
    <row r="3771" spans="1:6" ht="15" thickBot="1" x14ac:dyDescent="0.3">
      <c r="A3771" s="2" t="s">
        <v>4</v>
      </c>
      <c r="B3771" s="2" t="s">
        <v>5</v>
      </c>
      <c r="C3771" s="2" t="s">
        <v>734</v>
      </c>
      <c r="D3771" s="2" t="s">
        <v>735</v>
      </c>
      <c r="E3771" s="4">
        <v>-122358</v>
      </c>
      <c r="F3771" s="1">
        <v>5</v>
      </c>
    </row>
    <row r="3772" spans="1:6" ht="15" thickBot="1" x14ac:dyDescent="0.3">
      <c r="A3772" s="2" t="s">
        <v>4</v>
      </c>
      <c r="B3772" s="2" t="s">
        <v>5</v>
      </c>
      <c r="C3772" s="2" t="s">
        <v>736</v>
      </c>
      <c r="D3772" s="2" t="s">
        <v>737</v>
      </c>
      <c r="E3772" s="4">
        <v>-9551768.0700000003</v>
      </c>
      <c r="F3772" s="1">
        <v>5</v>
      </c>
    </row>
    <row r="3773" spans="1:6" ht="15" thickBot="1" x14ac:dyDescent="0.3">
      <c r="A3773" s="2" t="s">
        <v>4</v>
      </c>
      <c r="B3773" s="2" t="s">
        <v>5</v>
      </c>
      <c r="C3773" s="2" t="s">
        <v>738</v>
      </c>
      <c r="D3773" s="2" t="s">
        <v>739</v>
      </c>
      <c r="E3773" s="4">
        <v>-12696266</v>
      </c>
      <c r="F3773" s="1">
        <v>5</v>
      </c>
    </row>
    <row r="3774" spans="1:6" ht="15" thickBot="1" x14ac:dyDescent="0.3">
      <c r="A3774" s="2" t="s">
        <v>4</v>
      </c>
      <c r="B3774" s="2" t="s">
        <v>5</v>
      </c>
      <c r="C3774" s="2" t="s">
        <v>740</v>
      </c>
      <c r="D3774" s="2" t="s">
        <v>741</v>
      </c>
      <c r="E3774" s="4">
        <v>-1514184.83</v>
      </c>
      <c r="F3774" s="1">
        <v>5</v>
      </c>
    </row>
    <row r="3775" spans="1:6" ht="15" thickBot="1" x14ac:dyDescent="0.3">
      <c r="A3775" s="2" t="s">
        <v>4</v>
      </c>
      <c r="B3775" s="2" t="s">
        <v>5</v>
      </c>
      <c r="C3775" s="2" t="s">
        <v>742</v>
      </c>
      <c r="D3775" s="2" t="s">
        <v>743</v>
      </c>
      <c r="E3775" s="4">
        <v>0</v>
      </c>
      <c r="F3775" s="1">
        <v>5</v>
      </c>
    </row>
    <row r="3776" spans="1:6" ht="15" thickBot="1" x14ac:dyDescent="0.3">
      <c r="A3776" s="2" t="s">
        <v>4</v>
      </c>
      <c r="B3776" s="2" t="s">
        <v>5</v>
      </c>
      <c r="C3776" s="2" t="s">
        <v>744</v>
      </c>
      <c r="D3776" s="2" t="s">
        <v>745</v>
      </c>
      <c r="E3776" s="4">
        <v>0</v>
      </c>
      <c r="F3776" s="1">
        <v>5</v>
      </c>
    </row>
    <row r="3777" spans="1:6" ht="15" thickBot="1" x14ac:dyDescent="0.3">
      <c r="A3777" s="2" t="s">
        <v>4</v>
      </c>
      <c r="B3777" s="2" t="s">
        <v>5</v>
      </c>
      <c r="C3777" s="2" t="s">
        <v>746</v>
      </c>
      <c r="D3777" s="2" t="s">
        <v>747</v>
      </c>
      <c r="E3777" s="4">
        <v>-5085312</v>
      </c>
      <c r="F3777" s="1">
        <v>5</v>
      </c>
    </row>
    <row r="3778" spans="1:6" ht="15" thickBot="1" x14ac:dyDescent="0.3">
      <c r="A3778" s="2" t="s">
        <v>4</v>
      </c>
      <c r="B3778" s="2" t="s">
        <v>5</v>
      </c>
      <c r="C3778" s="2" t="s">
        <v>748</v>
      </c>
      <c r="D3778" s="2" t="s">
        <v>749</v>
      </c>
      <c r="E3778" s="4">
        <v>-8030569.1900000004</v>
      </c>
      <c r="F3778" s="1">
        <v>5</v>
      </c>
    </row>
    <row r="3779" spans="1:6" ht="15" thickBot="1" x14ac:dyDescent="0.3">
      <c r="A3779" s="2" t="s">
        <v>4</v>
      </c>
      <c r="B3779" s="2" t="s">
        <v>5</v>
      </c>
      <c r="C3779" s="2" t="s">
        <v>750</v>
      </c>
      <c r="D3779" s="2" t="s">
        <v>751</v>
      </c>
      <c r="E3779" s="4">
        <v>-2222171</v>
      </c>
      <c r="F3779" s="1">
        <v>5</v>
      </c>
    </row>
    <row r="3780" spans="1:6" ht="15" thickBot="1" x14ac:dyDescent="0.3">
      <c r="A3780" s="2" t="s">
        <v>4</v>
      </c>
      <c r="B3780" s="2" t="s">
        <v>5</v>
      </c>
      <c r="C3780" s="2" t="s">
        <v>752</v>
      </c>
      <c r="D3780" s="2" t="s">
        <v>753</v>
      </c>
      <c r="E3780" s="4">
        <v>-453109</v>
      </c>
      <c r="F3780" s="1">
        <v>5</v>
      </c>
    </row>
    <row r="3781" spans="1:6" ht="15" thickBot="1" x14ac:dyDescent="0.3">
      <c r="A3781" s="2" t="s">
        <v>4</v>
      </c>
      <c r="B3781" s="2" t="s">
        <v>5</v>
      </c>
      <c r="C3781" s="2" t="s">
        <v>754</v>
      </c>
      <c r="D3781" s="2" t="s">
        <v>755</v>
      </c>
      <c r="E3781" s="4">
        <v>-1198827.42</v>
      </c>
      <c r="F3781" s="1">
        <v>5</v>
      </c>
    </row>
    <row r="3782" spans="1:6" ht="15" thickBot="1" x14ac:dyDescent="0.3">
      <c r="A3782" s="2" t="s">
        <v>4</v>
      </c>
      <c r="B3782" s="2" t="s">
        <v>5</v>
      </c>
      <c r="C3782" s="2" t="s">
        <v>756</v>
      </c>
      <c r="D3782" s="2" t="s">
        <v>757</v>
      </c>
      <c r="E3782" s="4">
        <v>0.01</v>
      </c>
      <c r="F3782" s="1">
        <v>5</v>
      </c>
    </row>
    <row r="3783" spans="1:6" ht="15" thickBot="1" x14ac:dyDescent="0.3">
      <c r="A3783" s="2" t="s">
        <v>4</v>
      </c>
      <c r="B3783" s="2" t="s">
        <v>5</v>
      </c>
      <c r="C3783" s="2" t="s">
        <v>758</v>
      </c>
      <c r="D3783" s="2" t="s">
        <v>759</v>
      </c>
      <c r="E3783" s="4">
        <v>-2354658.46</v>
      </c>
      <c r="F3783" s="1">
        <v>5</v>
      </c>
    </row>
    <row r="3784" spans="1:6" ht="15" thickBot="1" x14ac:dyDescent="0.3">
      <c r="A3784" s="2" t="s">
        <v>4</v>
      </c>
      <c r="B3784" s="2" t="s">
        <v>5</v>
      </c>
      <c r="C3784" s="2" t="s">
        <v>760</v>
      </c>
      <c r="D3784" s="2" t="s">
        <v>761</v>
      </c>
      <c r="E3784" s="4">
        <v>10840.84</v>
      </c>
      <c r="F3784" s="1">
        <v>5</v>
      </c>
    </row>
    <row r="3785" spans="1:6" ht="15" thickBot="1" x14ac:dyDescent="0.3">
      <c r="A3785" s="2" t="s">
        <v>4</v>
      </c>
      <c r="B3785" s="2" t="s">
        <v>5</v>
      </c>
      <c r="C3785" s="2" t="s">
        <v>762</v>
      </c>
      <c r="D3785" s="2" t="s">
        <v>763</v>
      </c>
      <c r="E3785" s="4">
        <v>-6588618.25</v>
      </c>
      <c r="F3785" s="1">
        <v>5</v>
      </c>
    </row>
    <row r="3786" spans="1:6" ht="15" thickBot="1" x14ac:dyDescent="0.3">
      <c r="A3786" s="2" t="s">
        <v>4</v>
      </c>
      <c r="B3786" s="2" t="s">
        <v>5</v>
      </c>
      <c r="C3786" s="2" t="s">
        <v>764</v>
      </c>
      <c r="D3786" s="2" t="s">
        <v>765</v>
      </c>
      <c r="E3786" s="4">
        <v>501603.46</v>
      </c>
      <c r="F3786" s="1">
        <v>5</v>
      </c>
    </row>
    <row r="3787" spans="1:6" ht="15" thickBot="1" x14ac:dyDescent="0.3">
      <c r="A3787" s="2" t="s">
        <v>4</v>
      </c>
      <c r="B3787" s="2" t="s">
        <v>5</v>
      </c>
      <c r="C3787" s="2" t="s">
        <v>766</v>
      </c>
      <c r="D3787" s="2" t="s">
        <v>767</v>
      </c>
      <c r="E3787" s="4">
        <v>7367.06</v>
      </c>
      <c r="F3787" s="1">
        <v>5</v>
      </c>
    </row>
    <row r="3788" spans="1:6" ht="15" thickBot="1" x14ac:dyDescent="0.3">
      <c r="A3788" s="2" t="s">
        <v>4</v>
      </c>
      <c r="B3788" s="2" t="s">
        <v>5</v>
      </c>
      <c r="C3788" s="2" t="s">
        <v>768</v>
      </c>
      <c r="D3788" s="2" t="s">
        <v>769</v>
      </c>
      <c r="E3788" s="4">
        <v>51149.58</v>
      </c>
      <c r="F3788" s="1">
        <v>5</v>
      </c>
    </row>
    <row r="3789" spans="1:6" ht="15" thickBot="1" x14ac:dyDescent="0.3">
      <c r="A3789" s="2" t="s">
        <v>4</v>
      </c>
      <c r="B3789" s="2" t="s">
        <v>5</v>
      </c>
      <c r="C3789" s="2" t="s">
        <v>1594</v>
      </c>
      <c r="D3789" s="2" t="s">
        <v>1595</v>
      </c>
      <c r="E3789" s="4">
        <v>1257.78</v>
      </c>
      <c r="F3789" s="1">
        <v>5</v>
      </c>
    </row>
    <row r="3790" spans="1:6" ht="15" thickBot="1" x14ac:dyDescent="0.3">
      <c r="A3790" s="2" t="s">
        <v>4</v>
      </c>
      <c r="B3790" s="2" t="s">
        <v>5</v>
      </c>
      <c r="C3790" s="2" t="s">
        <v>770</v>
      </c>
      <c r="D3790" s="2" t="s">
        <v>771</v>
      </c>
      <c r="E3790" s="4">
        <v>3654996.19</v>
      </c>
      <c r="F3790" s="1">
        <v>5</v>
      </c>
    </row>
    <row r="3791" spans="1:6" ht="15" thickBot="1" x14ac:dyDescent="0.3">
      <c r="A3791" s="2" t="s">
        <v>4</v>
      </c>
      <c r="B3791" s="2" t="s">
        <v>5</v>
      </c>
      <c r="C3791" s="2" t="s">
        <v>772</v>
      </c>
      <c r="D3791" s="2" t="s">
        <v>773</v>
      </c>
      <c r="E3791" s="4">
        <v>491899.64</v>
      </c>
      <c r="F3791" s="1">
        <v>5</v>
      </c>
    </row>
    <row r="3792" spans="1:6" ht="15" thickBot="1" x14ac:dyDescent="0.3">
      <c r="A3792" s="2" t="s">
        <v>4</v>
      </c>
      <c r="B3792" s="2" t="s">
        <v>5</v>
      </c>
      <c r="C3792" s="2" t="s">
        <v>774</v>
      </c>
      <c r="D3792" s="2" t="s">
        <v>775</v>
      </c>
      <c r="E3792" s="4">
        <v>14110.21</v>
      </c>
      <c r="F3792" s="1">
        <v>5</v>
      </c>
    </row>
    <row r="3793" spans="1:6" ht="15" thickBot="1" x14ac:dyDescent="0.3">
      <c r="A3793" s="2" t="s">
        <v>4</v>
      </c>
      <c r="B3793" s="2" t="s">
        <v>5</v>
      </c>
      <c r="C3793" s="2" t="s">
        <v>776</v>
      </c>
      <c r="D3793" s="2" t="s">
        <v>777</v>
      </c>
      <c r="E3793" s="4">
        <v>917412.48</v>
      </c>
      <c r="F3793" s="1">
        <v>5</v>
      </c>
    </row>
    <row r="3794" spans="1:6" ht="15" thickBot="1" x14ac:dyDescent="0.3">
      <c r="A3794" s="2" t="s">
        <v>4</v>
      </c>
      <c r="B3794" s="2" t="s">
        <v>5</v>
      </c>
      <c r="C3794" s="2" t="s">
        <v>778</v>
      </c>
      <c r="D3794" s="2" t="s">
        <v>779</v>
      </c>
      <c r="E3794" s="4">
        <v>-32799.360000000001</v>
      </c>
      <c r="F3794" s="1">
        <v>5</v>
      </c>
    </row>
    <row r="3795" spans="1:6" ht="15" thickBot="1" x14ac:dyDescent="0.3">
      <c r="A3795" s="2" t="s">
        <v>4</v>
      </c>
      <c r="B3795" s="2" t="s">
        <v>5</v>
      </c>
      <c r="C3795" s="2" t="s">
        <v>780</v>
      </c>
      <c r="D3795" s="2" t="s">
        <v>781</v>
      </c>
      <c r="E3795" s="4">
        <v>-76138</v>
      </c>
      <c r="F3795" s="1">
        <v>5</v>
      </c>
    </row>
    <row r="3796" spans="1:6" ht="15" thickBot="1" x14ac:dyDescent="0.3">
      <c r="A3796" s="2" t="s">
        <v>4</v>
      </c>
      <c r="B3796" s="2" t="s">
        <v>5</v>
      </c>
      <c r="C3796" s="2" t="s">
        <v>782</v>
      </c>
      <c r="D3796" s="2" t="s">
        <v>783</v>
      </c>
      <c r="E3796" s="4">
        <v>-1049038.92</v>
      </c>
      <c r="F3796" s="1">
        <v>5</v>
      </c>
    </row>
    <row r="3797" spans="1:6" ht="15" thickBot="1" x14ac:dyDescent="0.3">
      <c r="A3797" s="2" t="s">
        <v>4</v>
      </c>
      <c r="B3797" s="2" t="s">
        <v>5</v>
      </c>
      <c r="C3797" s="2" t="s">
        <v>784</v>
      </c>
      <c r="D3797" s="2" t="s">
        <v>785</v>
      </c>
      <c r="E3797" s="4">
        <v>-32852.129999999997</v>
      </c>
      <c r="F3797" s="1">
        <v>5</v>
      </c>
    </row>
    <row r="3798" spans="1:6" ht="15" thickBot="1" x14ac:dyDescent="0.3">
      <c r="A3798" s="2" t="s">
        <v>4</v>
      </c>
      <c r="B3798" s="2" t="s">
        <v>5</v>
      </c>
      <c r="C3798" s="2" t="s">
        <v>786</v>
      </c>
      <c r="D3798" s="2" t="s">
        <v>787</v>
      </c>
      <c r="E3798" s="4">
        <v>-7869.78</v>
      </c>
      <c r="F3798" s="1">
        <v>5</v>
      </c>
    </row>
    <row r="3799" spans="1:6" ht="15" thickBot="1" x14ac:dyDescent="0.3">
      <c r="A3799" s="2" t="s">
        <v>4</v>
      </c>
      <c r="B3799" s="2" t="s">
        <v>5</v>
      </c>
      <c r="C3799" s="2" t="s">
        <v>788</v>
      </c>
      <c r="D3799" s="2" t="s">
        <v>789</v>
      </c>
      <c r="E3799" s="4">
        <v>-34321.07</v>
      </c>
      <c r="F3799" s="1">
        <v>5</v>
      </c>
    </row>
    <row r="3800" spans="1:6" ht="15" thickBot="1" x14ac:dyDescent="0.3">
      <c r="A3800" s="2" t="s">
        <v>4</v>
      </c>
      <c r="B3800" s="2" t="s">
        <v>5</v>
      </c>
      <c r="C3800" s="2" t="s">
        <v>790</v>
      </c>
      <c r="D3800" s="2" t="s">
        <v>791</v>
      </c>
      <c r="E3800" s="4">
        <v>-34842.57</v>
      </c>
      <c r="F3800" s="1">
        <v>5</v>
      </c>
    </row>
    <row r="3801" spans="1:6" ht="15" thickBot="1" x14ac:dyDescent="0.3">
      <c r="A3801" s="2" t="s">
        <v>4</v>
      </c>
      <c r="B3801" s="2" t="s">
        <v>5</v>
      </c>
      <c r="C3801" s="2" t="s">
        <v>792</v>
      </c>
      <c r="D3801" s="2" t="s">
        <v>793</v>
      </c>
      <c r="E3801" s="4">
        <v>-4827.8500000000004</v>
      </c>
      <c r="F3801" s="1">
        <v>5</v>
      </c>
    </row>
    <row r="3802" spans="1:6" ht="15" thickBot="1" x14ac:dyDescent="0.3">
      <c r="A3802" s="2" t="s">
        <v>4</v>
      </c>
      <c r="B3802" s="2" t="s">
        <v>5</v>
      </c>
      <c r="C3802" s="2" t="s">
        <v>794</v>
      </c>
      <c r="D3802" s="2" t="s">
        <v>795</v>
      </c>
      <c r="E3802" s="4">
        <v>-3608.31</v>
      </c>
      <c r="F3802" s="1">
        <v>5</v>
      </c>
    </row>
    <row r="3803" spans="1:6" ht="15" thickBot="1" x14ac:dyDescent="0.3">
      <c r="A3803" s="2" t="s">
        <v>4</v>
      </c>
      <c r="B3803" s="2" t="s">
        <v>5</v>
      </c>
      <c r="C3803" s="2" t="s">
        <v>796</v>
      </c>
      <c r="D3803" s="2" t="s">
        <v>797</v>
      </c>
      <c r="E3803" s="4">
        <v>-9332.7999999999993</v>
      </c>
      <c r="F3803" s="1">
        <v>5</v>
      </c>
    </row>
    <row r="3804" spans="1:6" ht="15" thickBot="1" x14ac:dyDescent="0.3">
      <c r="A3804" s="2" t="s">
        <v>4</v>
      </c>
      <c r="B3804" s="2" t="s">
        <v>5</v>
      </c>
      <c r="C3804" s="2" t="s">
        <v>798</v>
      </c>
      <c r="D3804" s="2" t="s">
        <v>799</v>
      </c>
      <c r="E3804" s="4">
        <v>-95007.03</v>
      </c>
      <c r="F3804" s="1">
        <v>5</v>
      </c>
    </row>
    <row r="3805" spans="1:6" ht="15" thickBot="1" x14ac:dyDescent="0.3">
      <c r="A3805" s="2" t="s">
        <v>4</v>
      </c>
      <c r="B3805" s="2" t="s">
        <v>5</v>
      </c>
      <c r="C3805" s="2" t="s">
        <v>800</v>
      </c>
      <c r="D3805" s="2" t="s">
        <v>801</v>
      </c>
      <c r="E3805" s="4">
        <v>-4976.57</v>
      </c>
      <c r="F3805" s="1">
        <v>5</v>
      </c>
    </row>
    <row r="3806" spans="1:6" ht="15" thickBot="1" x14ac:dyDescent="0.3">
      <c r="A3806" s="2" t="s">
        <v>4</v>
      </c>
      <c r="B3806" s="2" t="s">
        <v>5</v>
      </c>
      <c r="C3806" s="2" t="s">
        <v>802</v>
      </c>
      <c r="D3806" s="2" t="s">
        <v>803</v>
      </c>
      <c r="E3806" s="4">
        <v>0</v>
      </c>
      <c r="F3806" s="1">
        <v>5</v>
      </c>
    </row>
    <row r="3807" spans="1:6" ht="15" thickBot="1" x14ac:dyDescent="0.3">
      <c r="A3807" s="2" t="s">
        <v>4</v>
      </c>
      <c r="B3807" s="2" t="s">
        <v>5</v>
      </c>
      <c r="C3807" s="2" t="s">
        <v>804</v>
      </c>
      <c r="D3807" s="2" t="s">
        <v>805</v>
      </c>
      <c r="E3807" s="4">
        <v>-17494.650000000001</v>
      </c>
      <c r="F3807" s="1">
        <v>5</v>
      </c>
    </row>
    <row r="3808" spans="1:6" ht="15" thickBot="1" x14ac:dyDescent="0.3">
      <c r="A3808" s="2" t="s">
        <v>4</v>
      </c>
      <c r="B3808" s="2" t="s">
        <v>5</v>
      </c>
      <c r="C3808" s="2" t="s">
        <v>806</v>
      </c>
      <c r="D3808" s="2" t="s">
        <v>807</v>
      </c>
      <c r="E3808" s="4">
        <v>-24507.599999999999</v>
      </c>
      <c r="F3808" s="1">
        <v>5</v>
      </c>
    </row>
    <row r="3809" spans="1:6" ht="15" thickBot="1" x14ac:dyDescent="0.3">
      <c r="A3809" s="2" t="s">
        <v>4</v>
      </c>
      <c r="B3809" s="2" t="s">
        <v>5</v>
      </c>
      <c r="C3809" s="2" t="s">
        <v>808</v>
      </c>
      <c r="D3809" s="2" t="s">
        <v>809</v>
      </c>
      <c r="E3809" s="4">
        <v>-148917.51999999999</v>
      </c>
      <c r="F3809" s="1">
        <v>5</v>
      </c>
    </row>
    <row r="3810" spans="1:6" ht="15" thickBot="1" x14ac:dyDescent="0.3">
      <c r="A3810" s="2" t="s">
        <v>4</v>
      </c>
      <c r="B3810" s="2" t="s">
        <v>5</v>
      </c>
      <c r="C3810" s="2" t="s">
        <v>810</v>
      </c>
      <c r="D3810" s="2" t="s">
        <v>811</v>
      </c>
      <c r="E3810" s="4">
        <v>-31246.79</v>
      </c>
      <c r="F3810" s="1">
        <v>5</v>
      </c>
    </row>
    <row r="3811" spans="1:6" ht="15" thickBot="1" x14ac:dyDescent="0.3">
      <c r="A3811" s="2" t="s">
        <v>4</v>
      </c>
      <c r="B3811" s="2" t="s">
        <v>5</v>
      </c>
      <c r="C3811" s="2" t="s">
        <v>812</v>
      </c>
      <c r="D3811" s="2" t="s">
        <v>813</v>
      </c>
      <c r="E3811" s="4">
        <v>-137999.9</v>
      </c>
      <c r="F3811" s="1">
        <v>5</v>
      </c>
    </row>
    <row r="3812" spans="1:6" ht="15" thickBot="1" x14ac:dyDescent="0.3">
      <c r="A3812" s="2" t="s">
        <v>4</v>
      </c>
      <c r="B3812" s="2" t="s">
        <v>5</v>
      </c>
      <c r="C3812" s="2" t="s">
        <v>814</v>
      </c>
      <c r="D3812" s="2" t="s">
        <v>815</v>
      </c>
      <c r="E3812" s="4">
        <v>-73759.490000000005</v>
      </c>
      <c r="F3812" s="1">
        <v>5</v>
      </c>
    </row>
    <row r="3813" spans="1:6" ht="15" thickBot="1" x14ac:dyDescent="0.3">
      <c r="A3813" s="2" t="s">
        <v>4</v>
      </c>
      <c r="B3813" s="2" t="s">
        <v>5</v>
      </c>
      <c r="C3813" s="2" t="s">
        <v>816</v>
      </c>
      <c r="D3813" s="2" t="s">
        <v>817</v>
      </c>
      <c r="E3813" s="4">
        <v>-8509.1299999999992</v>
      </c>
      <c r="F3813" s="1">
        <v>5</v>
      </c>
    </row>
    <row r="3814" spans="1:6" ht="15" thickBot="1" x14ac:dyDescent="0.3">
      <c r="A3814" s="2" t="s">
        <v>4</v>
      </c>
      <c r="B3814" s="2" t="s">
        <v>5</v>
      </c>
      <c r="C3814" s="2" t="s">
        <v>818</v>
      </c>
      <c r="D3814" s="2" t="s">
        <v>819</v>
      </c>
      <c r="E3814" s="4">
        <v>-31035</v>
      </c>
      <c r="F3814" s="1">
        <v>5</v>
      </c>
    </row>
    <row r="3815" spans="1:6" ht="15" thickBot="1" x14ac:dyDescent="0.3">
      <c r="A3815" s="2" t="s">
        <v>4</v>
      </c>
      <c r="B3815" s="2" t="s">
        <v>5</v>
      </c>
      <c r="C3815" s="2" t="s">
        <v>820</v>
      </c>
      <c r="D3815" s="2" t="s">
        <v>821</v>
      </c>
      <c r="E3815" s="4">
        <v>-64755.48</v>
      </c>
      <c r="F3815" s="1">
        <v>5</v>
      </c>
    </row>
    <row r="3816" spans="1:6" ht="15" thickBot="1" x14ac:dyDescent="0.3">
      <c r="A3816" s="2" t="s">
        <v>4</v>
      </c>
      <c r="B3816" s="2" t="s">
        <v>5</v>
      </c>
      <c r="C3816" s="2" t="s">
        <v>822</v>
      </c>
      <c r="D3816" s="2" t="s">
        <v>823</v>
      </c>
      <c r="E3816" s="4">
        <v>-93658.13</v>
      </c>
      <c r="F3816" s="1">
        <v>5</v>
      </c>
    </row>
    <row r="3817" spans="1:6" ht="15" thickBot="1" x14ac:dyDescent="0.3">
      <c r="A3817" s="2" t="s">
        <v>4</v>
      </c>
      <c r="B3817" s="2" t="s">
        <v>5</v>
      </c>
      <c r="C3817" s="2" t="s">
        <v>824</v>
      </c>
      <c r="D3817" s="2" t="s">
        <v>825</v>
      </c>
      <c r="E3817" s="4">
        <v>-90528.58</v>
      </c>
      <c r="F3817" s="1">
        <v>5</v>
      </c>
    </row>
    <row r="3818" spans="1:6" ht="15" thickBot="1" x14ac:dyDescent="0.3">
      <c r="A3818" s="2" t="s">
        <v>4</v>
      </c>
      <c r="B3818" s="2" t="s">
        <v>5</v>
      </c>
      <c r="C3818" s="2" t="s">
        <v>826</v>
      </c>
      <c r="D3818" s="2" t="s">
        <v>827</v>
      </c>
      <c r="E3818" s="4">
        <v>-101968.8</v>
      </c>
      <c r="F3818" s="1">
        <v>5</v>
      </c>
    </row>
    <row r="3819" spans="1:6" ht="15" thickBot="1" x14ac:dyDescent="0.3">
      <c r="A3819" s="2" t="s">
        <v>4</v>
      </c>
      <c r="B3819" s="2" t="s">
        <v>5</v>
      </c>
      <c r="C3819" s="2" t="s">
        <v>828</v>
      </c>
      <c r="D3819" s="2" t="s">
        <v>829</v>
      </c>
      <c r="E3819" s="4">
        <v>-177576.81</v>
      </c>
      <c r="F3819" s="1">
        <v>5</v>
      </c>
    </row>
    <row r="3820" spans="1:6" ht="15" thickBot="1" x14ac:dyDescent="0.3">
      <c r="A3820" s="2" t="s">
        <v>4</v>
      </c>
      <c r="B3820" s="2" t="s">
        <v>5</v>
      </c>
      <c r="C3820" s="2" t="s">
        <v>830</v>
      </c>
      <c r="D3820" s="2" t="s">
        <v>831</v>
      </c>
      <c r="E3820" s="4">
        <v>-84139.1</v>
      </c>
      <c r="F3820" s="1">
        <v>5</v>
      </c>
    </row>
    <row r="3821" spans="1:6" ht="15" thickBot="1" x14ac:dyDescent="0.3">
      <c r="A3821" s="2" t="s">
        <v>4</v>
      </c>
      <c r="B3821" s="2" t="s">
        <v>5</v>
      </c>
      <c r="C3821" s="2" t="s">
        <v>832</v>
      </c>
      <c r="D3821" s="2" t="s">
        <v>833</v>
      </c>
      <c r="E3821" s="4">
        <v>-13186.65</v>
      </c>
      <c r="F3821" s="1">
        <v>5</v>
      </c>
    </row>
    <row r="3822" spans="1:6" ht="15" thickBot="1" x14ac:dyDescent="0.3">
      <c r="A3822" s="2" t="s">
        <v>4</v>
      </c>
      <c r="B3822" s="2" t="s">
        <v>5</v>
      </c>
      <c r="C3822" s="2" t="s">
        <v>834</v>
      </c>
      <c r="D3822" s="2" t="s">
        <v>835</v>
      </c>
      <c r="E3822" s="4">
        <v>-127782.03</v>
      </c>
      <c r="F3822" s="1">
        <v>5</v>
      </c>
    </row>
    <row r="3823" spans="1:6" ht="15" thickBot="1" x14ac:dyDescent="0.3">
      <c r="A3823" s="2" t="s">
        <v>4</v>
      </c>
      <c r="B3823" s="2" t="s">
        <v>5</v>
      </c>
      <c r="C3823" s="2" t="s">
        <v>836</v>
      </c>
      <c r="D3823" s="2" t="s">
        <v>837</v>
      </c>
      <c r="E3823" s="4">
        <v>-13652.5</v>
      </c>
      <c r="F3823" s="1">
        <v>5</v>
      </c>
    </row>
    <row r="3824" spans="1:6" ht="15" thickBot="1" x14ac:dyDescent="0.3">
      <c r="A3824" s="2" t="s">
        <v>4</v>
      </c>
      <c r="B3824" s="2" t="s">
        <v>5</v>
      </c>
      <c r="C3824" s="2" t="s">
        <v>838</v>
      </c>
      <c r="D3824" s="2" t="s">
        <v>839</v>
      </c>
      <c r="E3824" s="4">
        <v>-50524.3</v>
      </c>
      <c r="F3824" s="1">
        <v>5</v>
      </c>
    </row>
    <row r="3825" spans="1:6" ht="15" thickBot="1" x14ac:dyDescent="0.3">
      <c r="A3825" s="2" t="s">
        <v>4</v>
      </c>
      <c r="B3825" s="2" t="s">
        <v>5</v>
      </c>
      <c r="C3825" s="2" t="s">
        <v>840</v>
      </c>
      <c r="D3825" s="2" t="s">
        <v>841</v>
      </c>
      <c r="E3825" s="4">
        <v>-4876.12</v>
      </c>
      <c r="F3825" s="1">
        <v>5</v>
      </c>
    </row>
    <row r="3826" spans="1:6" ht="15" thickBot="1" x14ac:dyDescent="0.3">
      <c r="A3826" s="2" t="s">
        <v>4</v>
      </c>
      <c r="B3826" s="2" t="s">
        <v>5</v>
      </c>
      <c r="C3826" s="2" t="s">
        <v>842</v>
      </c>
      <c r="D3826" s="2" t="s">
        <v>843</v>
      </c>
      <c r="E3826" s="4">
        <v>-184327.91</v>
      </c>
      <c r="F3826" s="1">
        <v>5</v>
      </c>
    </row>
    <row r="3827" spans="1:6" ht="15" thickBot="1" x14ac:dyDescent="0.3">
      <c r="A3827" s="2" t="s">
        <v>4</v>
      </c>
      <c r="B3827" s="2" t="s">
        <v>5</v>
      </c>
      <c r="C3827" s="2" t="s">
        <v>844</v>
      </c>
      <c r="D3827" s="2" t="s">
        <v>845</v>
      </c>
      <c r="E3827" s="4">
        <v>-38746.82</v>
      </c>
      <c r="F3827" s="1">
        <v>5</v>
      </c>
    </row>
    <row r="3828" spans="1:6" ht="15" thickBot="1" x14ac:dyDescent="0.3">
      <c r="A3828" s="2" t="s">
        <v>4</v>
      </c>
      <c r="B3828" s="2" t="s">
        <v>5</v>
      </c>
      <c r="C3828" s="2" t="s">
        <v>846</v>
      </c>
      <c r="D3828" s="2" t="s">
        <v>847</v>
      </c>
      <c r="E3828" s="4">
        <v>-15067.25</v>
      </c>
      <c r="F3828" s="1">
        <v>5</v>
      </c>
    </row>
    <row r="3829" spans="1:6" ht="15" thickBot="1" x14ac:dyDescent="0.3">
      <c r="A3829" s="2" t="s">
        <v>4</v>
      </c>
      <c r="B3829" s="2" t="s">
        <v>5</v>
      </c>
      <c r="C3829" s="2" t="s">
        <v>848</v>
      </c>
      <c r="D3829" s="2" t="s">
        <v>849</v>
      </c>
      <c r="E3829" s="4">
        <v>-4244.08</v>
      </c>
      <c r="F3829" s="1">
        <v>5</v>
      </c>
    </row>
    <row r="3830" spans="1:6" ht="15" thickBot="1" x14ac:dyDescent="0.3">
      <c r="A3830" s="2" t="s">
        <v>4</v>
      </c>
      <c r="B3830" s="2" t="s">
        <v>5</v>
      </c>
      <c r="C3830" s="2" t="s">
        <v>850</v>
      </c>
      <c r="D3830" s="2" t="s">
        <v>851</v>
      </c>
      <c r="E3830" s="4">
        <v>-13672.09</v>
      </c>
      <c r="F3830" s="1">
        <v>5</v>
      </c>
    </row>
    <row r="3831" spans="1:6" ht="15" thickBot="1" x14ac:dyDescent="0.3">
      <c r="A3831" s="2" t="s">
        <v>4</v>
      </c>
      <c r="B3831" s="2" t="s">
        <v>5</v>
      </c>
      <c r="C3831" s="2" t="s">
        <v>852</v>
      </c>
      <c r="D3831" s="2" t="s">
        <v>853</v>
      </c>
      <c r="E3831" s="4">
        <v>-18700.62</v>
      </c>
      <c r="F3831" s="1">
        <v>5</v>
      </c>
    </row>
    <row r="3832" spans="1:6" ht="15" thickBot="1" x14ac:dyDescent="0.3">
      <c r="A3832" s="2" t="s">
        <v>4</v>
      </c>
      <c r="B3832" s="2" t="s">
        <v>5</v>
      </c>
      <c r="C3832" s="2" t="s">
        <v>854</v>
      </c>
      <c r="D3832" s="2" t="s">
        <v>855</v>
      </c>
      <c r="E3832" s="4">
        <v>-32624.13</v>
      </c>
      <c r="F3832" s="1">
        <v>5</v>
      </c>
    </row>
    <row r="3833" spans="1:6" ht="15" thickBot="1" x14ac:dyDescent="0.3">
      <c r="A3833" s="2" t="s">
        <v>4</v>
      </c>
      <c r="B3833" s="2" t="s">
        <v>5</v>
      </c>
      <c r="C3833" s="2" t="s">
        <v>856</v>
      </c>
      <c r="D3833" s="2" t="s">
        <v>857</v>
      </c>
      <c r="E3833" s="4">
        <v>-300210.67</v>
      </c>
      <c r="F3833" s="1">
        <v>5</v>
      </c>
    </row>
    <row r="3834" spans="1:6" ht="15" thickBot="1" x14ac:dyDescent="0.3">
      <c r="A3834" s="2" t="s">
        <v>4</v>
      </c>
      <c r="B3834" s="2" t="s">
        <v>5</v>
      </c>
      <c r="C3834" s="2" t="s">
        <v>858</v>
      </c>
      <c r="D3834" s="2" t="s">
        <v>859</v>
      </c>
      <c r="E3834" s="4">
        <v>-8877.02</v>
      </c>
      <c r="F3834" s="1">
        <v>5</v>
      </c>
    </row>
    <row r="3835" spans="1:6" ht="15" thickBot="1" x14ac:dyDescent="0.3">
      <c r="A3835" s="2" t="s">
        <v>4</v>
      </c>
      <c r="B3835" s="2" t="s">
        <v>5</v>
      </c>
      <c r="C3835" s="2" t="s">
        <v>860</v>
      </c>
      <c r="D3835" s="2" t="s">
        <v>861</v>
      </c>
      <c r="E3835" s="4">
        <v>-16423.169999999998</v>
      </c>
      <c r="F3835" s="1">
        <v>5</v>
      </c>
    </row>
    <row r="3836" spans="1:6" ht="15" thickBot="1" x14ac:dyDescent="0.3">
      <c r="A3836" s="2" t="s">
        <v>4</v>
      </c>
      <c r="B3836" s="2" t="s">
        <v>5</v>
      </c>
      <c r="C3836" s="2" t="s">
        <v>862</v>
      </c>
      <c r="D3836" s="2" t="s">
        <v>863</v>
      </c>
      <c r="E3836" s="4">
        <v>-12359.45</v>
      </c>
      <c r="F3836" s="1">
        <v>5</v>
      </c>
    </row>
    <row r="3837" spans="1:6" ht="15" thickBot="1" x14ac:dyDescent="0.3">
      <c r="A3837" s="2" t="s">
        <v>4</v>
      </c>
      <c r="B3837" s="2" t="s">
        <v>5</v>
      </c>
      <c r="C3837" s="2" t="s">
        <v>864</v>
      </c>
      <c r="D3837" s="2" t="s">
        <v>865</v>
      </c>
      <c r="E3837" s="4">
        <v>-3390.38</v>
      </c>
      <c r="F3837" s="1">
        <v>5</v>
      </c>
    </row>
    <row r="3838" spans="1:6" ht="15" thickBot="1" x14ac:dyDescent="0.3">
      <c r="A3838" s="2" t="s">
        <v>4</v>
      </c>
      <c r="B3838" s="2" t="s">
        <v>5</v>
      </c>
      <c r="C3838" s="2" t="s">
        <v>866</v>
      </c>
      <c r="D3838" s="2" t="s">
        <v>867</v>
      </c>
      <c r="E3838" s="4">
        <v>-5417.84</v>
      </c>
      <c r="F3838" s="1">
        <v>5</v>
      </c>
    </row>
    <row r="3839" spans="1:6" ht="15" thickBot="1" x14ac:dyDescent="0.3">
      <c r="A3839" s="2" t="s">
        <v>4</v>
      </c>
      <c r="B3839" s="2" t="s">
        <v>5</v>
      </c>
      <c r="C3839" s="2" t="s">
        <v>868</v>
      </c>
      <c r="D3839" s="2" t="s">
        <v>869</v>
      </c>
      <c r="E3839" s="4">
        <v>-7185.57</v>
      </c>
      <c r="F3839" s="1">
        <v>5</v>
      </c>
    </row>
    <row r="3840" spans="1:6" ht="15" thickBot="1" x14ac:dyDescent="0.3">
      <c r="A3840" s="2" t="s">
        <v>4</v>
      </c>
      <c r="B3840" s="2" t="s">
        <v>5</v>
      </c>
      <c r="C3840" s="2" t="s">
        <v>870</v>
      </c>
      <c r="D3840" s="2" t="s">
        <v>871</v>
      </c>
      <c r="E3840" s="4">
        <v>-33500.129999999997</v>
      </c>
      <c r="F3840" s="1">
        <v>5</v>
      </c>
    </row>
    <row r="3841" spans="1:6" ht="15" thickBot="1" x14ac:dyDescent="0.3">
      <c r="A3841" s="2" t="s">
        <v>4</v>
      </c>
      <c r="B3841" s="2" t="s">
        <v>5</v>
      </c>
      <c r="C3841" s="2" t="s">
        <v>872</v>
      </c>
      <c r="D3841" s="2" t="s">
        <v>873</v>
      </c>
      <c r="E3841" s="4">
        <v>-13089.6</v>
      </c>
      <c r="F3841" s="1">
        <v>5</v>
      </c>
    </row>
    <row r="3842" spans="1:6" ht="15" thickBot="1" x14ac:dyDescent="0.3">
      <c r="A3842" s="2" t="s">
        <v>4</v>
      </c>
      <c r="B3842" s="2" t="s">
        <v>5</v>
      </c>
      <c r="C3842" s="2" t="s">
        <v>874</v>
      </c>
      <c r="D3842" s="2" t="s">
        <v>875</v>
      </c>
      <c r="E3842" s="4">
        <v>-17389.650000000001</v>
      </c>
      <c r="F3842" s="1">
        <v>5</v>
      </c>
    </row>
    <row r="3843" spans="1:6" ht="15" thickBot="1" x14ac:dyDescent="0.3">
      <c r="A3843" s="2" t="s">
        <v>4</v>
      </c>
      <c r="B3843" s="2" t="s">
        <v>5</v>
      </c>
      <c r="C3843" s="2" t="s">
        <v>876</v>
      </c>
      <c r="D3843" s="2" t="s">
        <v>877</v>
      </c>
      <c r="E3843" s="4">
        <v>-9460.3799999999992</v>
      </c>
      <c r="F3843" s="1">
        <v>5</v>
      </c>
    </row>
    <row r="3844" spans="1:6" ht="15" thickBot="1" x14ac:dyDescent="0.3">
      <c r="A3844" s="2" t="s">
        <v>4</v>
      </c>
      <c r="B3844" s="2" t="s">
        <v>5</v>
      </c>
      <c r="C3844" s="2" t="s">
        <v>878</v>
      </c>
      <c r="D3844" s="2" t="s">
        <v>879</v>
      </c>
      <c r="E3844" s="4">
        <v>-5246.76</v>
      </c>
      <c r="F3844" s="1">
        <v>5</v>
      </c>
    </row>
    <row r="3845" spans="1:6" ht="15" thickBot="1" x14ac:dyDescent="0.3">
      <c r="A3845" s="2" t="s">
        <v>4</v>
      </c>
      <c r="B3845" s="2" t="s">
        <v>5</v>
      </c>
      <c r="C3845" s="2" t="s">
        <v>880</v>
      </c>
      <c r="D3845" s="2" t="s">
        <v>881</v>
      </c>
      <c r="E3845" s="4">
        <v>-1403.42</v>
      </c>
      <c r="F3845" s="1">
        <v>5</v>
      </c>
    </row>
    <row r="3846" spans="1:6" ht="15" thickBot="1" x14ac:dyDescent="0.3">
      <c r="A3846" s="2" t="s">
        <v>4</v>
      </c>
      <c r="B3846" s="2" t="s">
        <v>5</v>
      </c>
      <c r="C3846" s="2" t="s">
        <v>882</v>
      </c>
      <c r="D3846" s="2" t="s">
        <v>883</v>
      </c>
      <c r="E3846" s="4">
        <v>-76682.95</v>
      </c>
      <c r="F3846" s="1">
        <v>5</v>
      </c>
    </row>
    <row r="3847" spans="1:6" ht="15" thickBot="1" x14ac:dyDescent="0.3">
      <c r="A3847" s="2" t="s">
        <v>4</v>
      </c>
      <c r="B3847" s="2" t="s">
        <v>5</v>
      </c>
      <c r="C3847" s="2" t="s">
        <v>884</v>
      </c>
      <c r="D3847" s="2" t="s">
        <v>885</v>
      </c>
      <c r="E3847" s="4">
        <v>-3959.7</v>
      </c>
      <c r="F3847" s="1">
        <v>5</v>
      </c>
    </row>
    <row r="3848" spans="1:6" ht="15" thickBot="1" x14ac:dyDescent="0.3">
      <c r="A3848" s="2" t="s">
        <v>4</v>
      </c>
      <c r="B3848" s="2" t="s">
        <v>5</v>
      </c>
      <c r="C3848" s="2" t="s">
        <v>886</v>
      </c>
      <c r="D3848" s="2" t="s">
        <v>887</v>
      </c>
      <c r="E3848" s="4">
        <v>-3308.88</v>
      </c>
      <c r="F3848" s="1">
        <v>5</v>
      </c>
    </row>
    <row r="3849" spans="1:6" ht="15" thickBot="1" x14ac:dyDescent="0.3">
      <c r="A3849" s="2" t="s">
        <v>4</v>
      </c>
      <c r="B3849" s="2" t="s">
        <v>5</v>
      </c>
      <c r="C3849" s="2" t="s">
        <v>888</v>
      </c>
      <c r="D3849" s="2" t="s">
        <v>889</v>
      </c>
      <c r="E3849" s="4">
        <v>-13752.91</v>
      </c>
      <c r="F3849" s="1">
        <v>5</v>
      </c>
    </row>
    <row r="3850" spans="1:6" ht="15" thickBot="1" x14ac:dyDescent="0.3">
      <c r="A3850" s="2" t="s">
        <v>4</v>
      </c>
      <c r="B3850" s="2" t="s">
        <v>5</v>
      </c>
      <c r="C3850" s="2" t="s">
        <v>890</v>
      </c>
      <c r="D3850" s="2" t="s">
        <v>891</v>
      </c>
      <c r="E3850" s="4">
        <v>-7238.18</v>
      </c>
      <c r="F3850" s="1">
        <v>5</v>
      </c>
    </row>
    <row r="3851" spans="1:6" ht="15" thickBot="1" x14ac:dyDescent="0.3">
      <c r="A3851" s="2" t="s">
        <v>4</v>
      </c>
      <c r="B3851" s="2" t="s">
        <v>5</v>
      </c>
      <c r="C3851" s="2" t="s">
        <v>892</v>
      </c>
      <c r="D3851" s="2" t="s">
        <v>893</v>
      </c>
      <c r="E3851" s="4">
        <v>-5783.51</v>
      </c>
      <c r="F3851" s="1">
        <v>5</v>
      </c>
    </row>
    <row r="3852" spans="1:6" ht="15" thickBot="1" x14ac:dyDescent="0.3">
      <c r="A3852" s="2" t="s">
        <v>4</v>
      </c>
      <c r="B3852" s="2" t="s">
        <v>5</v>
      </c>
      <c r="C3852" s="2" t="s">
        <v>894</v>
      </c>
      <c r="D3852" s="2" t="s">
        <v>895</v>
      </c>
      <c r="E3852" s="4">
        <v>-68159.399999999994</v>
      </c>
      <c r="F3852" s="1">
        <v>5</v>
      </c>
    </row>
    <row r="3853" spans="1:6" ht="15" thickBot="1" x14ac:dyDescent="0.3">
      <c r="A3853" s="2" t="s">
        <v>4</v>
      </c>
      <c r="B3853" s="2" t="s">
        <v>5</v>
      </c>
      <c r="C3853" s="2" t="s">
        <v>896</v>
      </c>
      <c r="D3853" s="2" t="s">
        <v>897</v>
      </c>
      <c r="E3853" s="4">
        <v>-2947.47</v>
      </c>
      <c r="F3853" s="1">
        <v>5</v>
      </c>
    </row>
    <row r="3854" spans="1:6" ht="15" thickBot="1" x14ac:dyDescent="0.3">
      <c r="A3854" s="2" t="s">
        <v>4</v>
      </c>
      <c r="B3854" s="2" t="s">
        <v>5</v>
      </c>
      <c r="C3854" s="2" t="s">
        <v>898</v>
      </c>
      <c r="D3854" s="2" t="s">
        <v>899</v>
      </c>
      <c r="E3854" s="4">
        <v>-7923.33</v>
      </c>
      <c r="F3854" s="1">
        <v>5</v>
      </c>
    </row>
    <row r="3855" spans="1:6" ht="15" thickBot="1" x14ac:dyDescent="0.3">
      <c r="A3855" s="2" t="s">
        <v>4</v>
      </c>
      <c r="B3855" s="2" t="s">
        <v>5</v>
      </c>
      <c r="C3855" s="2" t="s">
        <v>900</v>
      </c>
      <c r="D3855" s="2" t="s">
        <v>901</v>
      </c>
      <c r="E3855" s="4">
        <v>-3939.21</v>
      </c>
      <c r="F3855" s="1">
        <v>5</v>
      </c>
    </row>
    <row r="3856" spans="1:6" ht="15" thickBot="1" x14ac:dyDescent="0.3">
      <c r="A3856" s="2" t="s">
        <v>4</v>
      </c>
      <c r="B3856" s="2" t="s">
        <v>5</v>
      </c>
      <c r="C3856" s="2" t="s">
        <v>902</v>
      </c>
      <c r="D3856" s="2" t="s">
        <v>903</v>
      </c>
      <c r="E3856" s="4">
        <v>-14695.88</v>
      </c>
      <c r="F3856" s="1">
        <v>5</v>
      </c>
    </row>
    <row r="3857" spans="1:6" ht="15" thickBot="1" x14ac:dyDescent="0.3">
      <c r="A3857" s="2" t="s">
        <v>4</v>
      </c>
      <c r="B3857" s="2" t="s">
        <v>5</v>
      </c>
      <c r="C3857" s="2" t="s">
        <v>904</v>
      </c>
      <c r="D3857" s="2" t="s">
        <v>905</v>
      </c>
      <c r="E3857" s="4">
        <v>-31830.93</v>
      </c>
      <c r="F3857" s="1">
        <v>5</v>
      </c>
    </row>
    <row r="3858" spans="1:6" ht="15" thickBot="1" x14ac:dyDescent="0.3">
      <c r="A3858" s="2" t="s">
        <v>4</v>
      </c>
      <c r="B3858" s="2" t="s">
        <v>5</v>
      </c>
      <c r="C3858" s="2" t="s">
        <v>906</v>
      </c>
      <c r="D3858" s="2" t="s">
        <v>907</v>
      </c>
      <c r="E3858" s="4">
        <v>-595.02</v>
      </c>
      <c r="F3858" s="1">
        <v>5</v>
      </c>
    </row>
    <row r="3859" spans="1:6" ht="15" thickBot="1" x14ac:dyDescent="0.3">
      <c r="A3859" s="2" t="s">
        <v>4</v>
      </c>
      <c r="B3859" s="2" t="s">
        <v>5</v>
      </c>
      <c r="C3859" s="2" t="s">
        <v>908</v>
      </c>
      <c r="D3859" s="2" t="s">
        <v>909</v>
      </c>
      <c r="E3859" s="4">
        <v>-5443.98</v>
      </c>
      <c r="F3859" s="1">
        <v>5</v>
      </c>
    </row>
    <row r="3860" spans="1:6" ht="15" thickBot="1" x14ac:dyDescent="0.3">
      <c r="A3860" s="2" t="s">
        <v>4</v>
      </c>
      <c r="B3860" s="2" t="s">
        <v>5</v>
      </c>
      <c r="C3860" s="2" t="s">
        <v>910</v>
      </c>
      <c r="D3860" s="2" t="s">
        <v>911</v>
      </c>
      <c r="E3860" s="4">
        <v>-405.21</v>
      </c>
      <c r="F3860" s="1">
        <v>5</v>
      </c>
    </row>
    <row r="3861" spans="1:6" ht="15" thickBot="1" x14ac:dyDescent="0.3">
      <c r="A3861" s="2" t="s">
        <v>4</v>
      </c>
      <c r="B3861" s="2" t="s">
        <v>5</v>
      </c>
      <c r="C3861" s="2" t="s">
        <v>912</v>
      </c>
      <c r="D3861" s="2" t="s">
        <v>913</v>
      </c>
      <c r="E3861" s="4">
        <v>350.37</v>
      </c>
      <c r="F3861" s="1">
        <v>5</v>
      </c>
    </row>
    <row r="3862" spans="1:6" ht="15" thickBot="1" x14ac:dyDescent="0.3">
      <c r="A3862" s="2" t="s">
        <v>4</v>
      </c>
      <c r="B3862" s="2" t="s">
        <v>5</v>
      </c>
      <c r="C3862" s="2" t="s">
        <v>914</v>
      </c>
      <c r="D3862" s="2" t="s">
        <v>915</v>
      </c>
      <c r="E3862" s="4">
        <v>-5497.93</v>
      </c>
      <c r="F3862" s="1">
        <v>5</v>
      </c>
    </row>
    <row r="3863" spans="1:6" ht="15" thickBot="1" x14ac:dyDescent="0.3">
      <c r="A3863" s="2" t="s">
        <v>4</v>
      </c>
      <c r="B3863" s="2" t="s">
        <v>5</v>
      </c>
      <c r="C3863" s="2" t="s">
        <v>916</v>
      </c>
      <c r="D3863" s="2" t="s">
        <v>917</v>
      </c>
      <c r="E3863" s="4">
        <v>-16524.27</v>
      </c>
      <c r="F3863" s="1">
        <v>5</v>
      </c>
    </row>
    <row r="3864" spans="1:6" ht="15" thickBot="1" x14ac:dyDescent="0.3">
      <c r="A3864" s="2" t="s">
        <v>4</v>
      </c>
      <c r="B3864" s="2" t="s">
        <v>5</v>
      </c>
      <c r="C3864" s="2" t="s">
        <v>918</v>
      </c>
      <c r="D3864" s="2" t="s">
        <v>919</v>
      </c>
      <c r="E3864" s="4">
        <v>-10382.469999999999</v>
      </c>
      <c r="F3864" s="1">
        <v>5</v>
      </c>
    </row>
    <row r="3865" spans="1:6" ht="15" thickBot="1" x14ac:dyDescent="0.3">
      <c r="A3865" s="2" t="s">
        <v>4</v>
      </c>
      <c r="B3865" s="2" t="s">
        <v>5</v>
      </c>
      <c r="C3865" s="2" t="s">
        <v>920</v>
      </c>
      <c r="D3865" s="2" t="s">
        <v>921</v>
      </c>
      <c r="E3865" s="4">
        <v>-47570.81</v>
      </c>
      <c r="F3865" s="1">
        <v>5</v>
      </c>
    </row>
    <row r="3866" spans="1:6" ht="15" thickBot="1" x14ac:dyDescent="0.3">
      <c r="A3866" s="2" t="s">
        <v>4</v>
      </c>
      <c r="B3866" s="2" t="s">
        <v>5</v>
      </c>
      <c r="C3866" s="2" t="s">
        <v>922</v>
      </c>
      <c r="D3866" s="2" t="s">
        <v>923</v>
      </c>
      <c r="E3866" s="4">
        <v>-16631.759999999998</v>
      </c>
      <c r="F3866" s="1">
        <v>5</v>
      </c>
    </row>
    <row r="3867" spans="1:6" ht="15" thickBot="1" x14ac:dyDescent="0.3">
      <c r="A3867" s="2" t="s">
        <v>4</v>
      </c>
      <c r="B3867" s="2" t="s">
        <v>5</v>
      </c>
      <c r="C3867" s="2" t="s">
        <v>924</v>
      </c>
      <c r="D3867" s="2" t="s">
        <v>925</v>
      </c>
      <c r="E3867" s="4">
        <v>-5707.1</v>
      </c>
      <c r="F3867" s="1">
        <v>5</v>
      </c>
    </row>
    <row r="3868" spans="1:6" ht="15" thickBot="1" x14ac:dyDescent="0.3">
      <c r="A3868" s="2" t="s">
        <v>4</v>
      </c>
      <c r="B3868" s="2" t="s">
        <v>5</v>
      </c>
      <c r="C3868" s="2" t="s">
        <v>926</v>
      </c>
      <c r="D3868" s="2" t="s">
        <v>927</v>
      </c>
      <c r="E3868" s="4">
        <v>-42182.48</v>
      </c>
      <c r="F3868" s="1">
        <v>5</v>
      </c>
    </row>
    <row r="3869" spans="1:6" ht="15" thickBot="1" x14ac:dyDescent="0.3">
      <c r="A3869" s="2" t="s">
        <v>4</v>
      </c>
      <c r="B3869" s="2" t="s">
        <v>5</v>
      </c>
      <c r="C3869" s="2" t="s">
        <v>928</v>
      </c>
      <c r="D3869" s="2" t="s">
        <v>929</v>
      </c>
      <c r="E3869" s="4">
        <v>-2724.7</v>
      </c>
      <c r="F3869" s="1">
        <v>5</v>
      </c>
    </row>
    <row r="3870" spans="1:6" ht="15" thickBot="1" x14ac:dyDescent="0.3">
      <c r="A3870" s="2" t="s">
        <v>4</v>
      </c>
      <c r="B3870" s="2" t="s">
        <v>5</v>
      </c>
      <c r="C3870" s="2" t="s">
        <v>930</v>
      </c>
      <c r="D3870" s="2" t="s">
        <v>931</v>
      </c>
      <c r="E3870" s="4">
        <v>-61637</v>
      </c>
      <c r="F3870" s="1">
        <v>5</v>
      </c>
    </row>
    <row r="3871" spans="1:6" ht="15" thickBot="1" x14ac:dyDescent="0.3">
      <c r="A3871" s="2" t="s">
        <v>4</v>
      </c>
      <c r="B3871" s="2" t="s">
        <v>5</v>
      </c>
      <c r="C3871" s="2" t="s">
        <v>932</v>
      </c>
      <c r="D3871" s="2" t="s">
        <v>933</v>
      </c>
      <c r="E3871" s="4">
        <v>-1737.4</v>
      </c>
      <c r="F3871" s="1">
        <v>5</v>
      </c>
    </row>
    <row r="3872" spans="1:6" ht="15" thickBot="1" x14ac:dyDescent="0.3">
      <c r="A3872" s="2" t="s">
        <v>4</v>
      </c>
      <c r="B3872" s="2" t="s">
        <v>5</v>
      </c>
      <c r="C3872" s="2" t="s">
        <v>934</v>
      </c>
      <c r="D3872" s="2" t="s">
        <v>935</v>
      </c>
      <c r="E3872" s="4">
        <v>-56041.599999999999</v>
      </c>
      <c r="F3872" s="1">
        <v>5</v>
      </c>
    </row>
    <row r="3873" spans="1:6" ht="15" thickBot="1" x14ac:dyDescent="0.3">
      <c r="A3873" s="2" t="s">
        <v>4</v>
      </c>
      <c r="B3873" s="2" t="s">
        <v>5</v>
      </c>
      <c r="C3873" s="2" t="s">
        <v>936</v>
      </c>
      <c r="D3873" s="2" t="s">
        <v>937</v>
      </c>
      <c r="E3873" s="4">
        <v>-69772.58</v>
      </c>
      <c r="F3873" s="1">
        <v>5</v>
      </c>
    </row>
    <row r="3874" spans="1:6" ht="15" thickBot="1" x14ac:dyDescent="0.3">
      <c r="A3874" s="2" t="s">
        <v>4</v>
      </c>
      <c r="B3874" s="2" t="s">
        <v>5</v>
      </c>
      <c r="C3874" s="2" t="s">
        <v>938</v>
      </c>
      <c r="D3874" s="2" t="s">
        <v>939</v>
      </c>
      <c r="E3874" s="4">
        <v>-21974.19</v>
      </c>
      <c r="F3874" s="1">
        <v>5</v>
      </c>
    </row>
    <row r="3875" spans="1:6" ht="15" thickBot="1" x14ac:dyDescent="0.3">
      <c r="A3875" s="2" t="s">
        <v>4</v>
      </c>
      <c r="B3875" s="2" t="s">
        <v>5</v>
      </c>
      <c r="C3875" s="2" t="s">
        <v>940</v>
      </c>
      <c r="D3875" s="2" t="s">
        <v>941</v>
      </c>
      <c r="E3875" s="4">
        <v>-41428.03</v>
      </c>
      <c r="F3875" s="1">
        <v>5</v>
      </c>
    </row>
    <row r="3876" spans="1:6" ht="15" thickBot="1" x14ac:dyDescent="0.3">
      <c r="A3876" s="2" t="s">
        <v>4</v>
      </c>
      <c r="B3876" s="2" t="s">
        <v>5</v>
      </c>
      <c r="C3876" s="2" t="s">
        <v>942</v>
      </c>
      <c r="D3876" s="2" t="s">
        <v>943</v>
      </c>
      <c r="E3876" s="4">
        <v>-8817.36</v>
      </c>
      <c r="F3876" s="1">
        <v>5</v>
      </c>
    </row>
    <row r="3877" spans="1:6" ht="15" thickBot="1" x14ac:dyDescent="0.3">
      <c r="A3877" s="2" t="s">
        <v>4</v>
      </c>
      <c r="B3877" s="2" t="s">
        <v>5</v>
      </c>
      <c r="C3877" s="2" t="s">
        <v>944</v>
      </c>
      <c r="D3877" s="2" t="s">
        <v>945</v>
      </c>
      <c r="E3877" s="4">
        <v>-3766.67</v>
      </c>
      <c r="F3877" s="1">
        <v>5</v>
      </c>
    </row>
    <row r="3878" spans="1:6" ht="15" thickBot="1" x14ac:dyDescent="0.3">
      <c r="A3878" s="2" t="s">
        <v>4</v>
      </c>
      <c r="B3878" s="2" t="s">
        <v>5</v>
      </c>
      <c r="C3878" s="2" t="s">
        <v>946</v>
      </c>
      <c r="D3878" s="2" t="s">
        <v>947</v>
      </c>
      <c r="E3878" s="4">
        <v>-3697.48</v>
      </c>
      <c r="F3878" s="1">
        <v>5</v>
      </c>
    </row>
    <row r="3879" spans="1:6" ht="15" thickBot="1" x14ac:dyDescent="0.3">
      <c r="A3879" s="2" t="s">
        <v>4</v>
      </c>
      <c r="B3879" s="2" t="s">
        <v>5</v>
      </c>
      <c r="C3879" s="2" t="s">
        <v>948</v>
      </c>
      <c r="D3879" s="2" t="s">
        <v>949</v>
      </c>
      <c r="E3879" s="4">
        <v>-47592.19</v>
      </c>
      <c r="F3879" s="1">
        <v>5</v>
      </c>
    </row>
    <row r="3880" spans="1:6" ht="15" thickBot="1" x14ac:dyDescent="0.3">
      <c r="A3880" s="2" t="s">
        <v>4</v>
      </c>
      <c r="B3880" s="2" t="s">
        <v>5</v>
      </c>
      <c r="C3880" s="2" t="s">
        <v>950</v>
      </c>
      <c r="D3880" s="2" t="s">
        <v>951</v>
      </c>
      <c r="E3880" s="4">
        <v>-98.31</v>
      </c>
      <c r="F3880" s="1">
        <v>5</v>
      </c>
    </row>
    <row r="3881" spans="1:6" ht="15" thickBot="1" x14ac:dyDescent="0.3">
      <c r="A3881" s="2" t="s">
        <v>4</v>
      </c>
      <c r="B3881" s="2" t="s">
        <v>5</v>
      </c>
      <c r="C3881" s="2" t="s">
        <v>952</v>
      </c>
      <c r="D3881" s="2" t="s">
        <v>953</v>
      </c>
      <c r="E3881" s="4">
        <v>-3324.03</v>
      </c>
      <c r="F3881" s="1">
        <v>5</v>
      </c>
    </row>
    <row r="3882" spans="1:6" ht="15" thickBot="1" x14ac:dyDescent="0.3">
      <c r="A3882" s="2" t="s">
        <v>4</v>
      </c>
      <c r="B3882" s="2" t="s">
        <v>5</v>
      </c>
      <c r="C3882" s="2" t="s">
        <v>954</v>
      </c>
      <c r="D3882" s="2" t="s">
        <v>955</v>
      </c>
      <c r="E3882" s="4">
        <v>-1369.44</v>
      </c>
      <c r="F3882" s="1">
        <v>5</v>
      </c>
    </row>
    <row r="3883" spans="1:6" ht="15" thickBot="1" x14ac:dyDescent="0.3">
      <c r="A3883" s="2" t="s">
        <v>4</v>
      </c>
      <c r="B3883" s="2" t="s">
        <v>5</v>
      </c>
      <c r="C3883" s="2" t="s">
        <v>956</v>
      </c>
      <c r="D3883" s="2" t="s">
        <v>957</v>
      </c>
      <c r="E3883" s="4">
        <v>-11047.65</v>
      </c>
      <c r="F3883" s="1">
        <v>5</v>
      </c>
    </row>
    <row r="3884" spans="1:6" ht="15" thickBot="1" x14ac:dyDescent="0.3">
      <c r="A3884" s="2" t="s">
        <v>4</v>
      </c>
      <c r="B3884" s="2" t="s">
        <v>5</v>
      </c>
      <c r="C3884" s="2" t="s">
        <v>958</v>
      </c>
      <c r="D3884" s="2" t="s">
        <v>959</v>
      </c>
      <c r="E3884" s="4">
        <v>-23004.73</v>
      </c>
      <c r="F3884" s="1">
        <v>5</v>
      </c>
    </row>
    <row r="3885" spans="1:6" ht="15" thickBot="1" x14ac:dyDescent="0.3">
      <c r="A3885" s="2" t="s">
        <v>4</v>
      </c>
      <c r="B3885" s="2" t="s">
        <v>5</v>
      </c>
      <c r="C3885" s="2" t="s">
        <v>960</v>
      </c>
      <c r="D3885" s="2" t="s">
        <v>961</v>
      </c>
      <c r="E3885" s="4">
        <v>-4736.8100000000004</v>
      </c>
      <c r="F3885" s="1">
        <v>5</v>
      </c>
    </row>
    <row r="3886" spans="1:6" ht="15" thickBot="1" x14ac:dyDescent="0.3">
      <c r="A3886" s="2" t="s">
        <v>4</v>
      </c>
      <c r="B3886" s="2" t="s">
        <v>5</v>
      </c>
      <c r="C3886" s="2" t="s">
        <v>962</v>
      </c>
      <c r="D3886" s="2" t="s">
        <v>963</v>
      </c>
      <c r="E3886" s="4">
        <v>-45936.480000000003</v>
      </c>
      <c r="F3886" s="1">
        <v>5</v>
      </c>
    </row>
    <row r="3887" spans="1:6" ht="15" thickBot="1" x14ac:dyDescent="0.3">
      <c r="A3887" s="2" t="s">
        <v>4</v>
      </c>
      <c r="B3887" s="2" t="s">
        <v>5</v>
      </c>
      <c r="C3887" s="2" t="s">
        <v>964</v>
      </c>
      <c r="D3887" s="2" t="s">
        <v>965</v>
      </c>
      <c r="E3887" s="4">
        <v>-9700.59</v>
      </c>
      <c r="F3887" s="1">
        <v>5</v>
      </c>
    </row>
    <row r="3888" spans="1:6" ht="15" thickBot="1" x14ac:dyDescent="0.3">
      <c r="A3888" s="2" t="s">
        <v>4</v>
      </c>
      <c r="B3888" s="2" t="s">
        <v>5</v>
      </c>
      <c r="C3888" s="2" t="s">
        <v>966</v>
      </c>
      <c r="D3888" s="2" t="s">
        <v>967</v>
      </c>
      <c r="E3888" s="4">
        <v>-21745.47</v>
      </c>
      <c r="F3888" s="1">
        <v>5</v>
      </c>
    </row>
    <row r="3889" spans="1:6" ht="15" thickBot="1" x14ac:dyDescent="0.3">
      <c r="A3889" s="2" t="s">
        <v>4</v>
      </c>
      <c r="B3889" s="2" t="s">
        <v>5</v>
      </c>
      <c r="C3889" s="2" t="s">
        <v>968</v>
      </c>
      <c r="D3889" s="2" t="s">
        <v>969</v>
      </c>
      <c r="E3889" s="4">
        <v>-3720.73</v>
      </c>
      <c r="F3889" s="1">
        <v>5</v>
      </c>
    </row>
    <row r="3890" spans="1:6" ht="15" thickBot="1" x14ac:dyDescent="0.3">
      <c r="A3890" s="2" t="s">
        <v>4</v>
      </c>
      <c r="B3890" s="2" t="s">
        <v>5</v>
      </c>
      <c r="C3890" s="2" t="s">
        <v>970</v>
      </c>
      <c r="D3890" s="2" t="s">
        <v>971</v>
      </c>
      <c r="E3890" s="4">
        <v>-23433.99</v>
      </c>
      <c r="F3890" s="1">
        <v>5</v>
      </c>
    </row>
    <row r="3891" spans="1:6" ht="15" thickBot="1" x14ac:dyDescent="0.3">
      <c r="A3891" s="2" t="s">
        <v>4</v>
      </c>
      <c r="B3891" s="2" t="s">
        <v>5</v>
      </c>
      <c r="C3891" s="2" t="s">
        <v>972</v>
      </c>
      <c r="D3891" s="2" t="s">
        <v>973</v>
      </c>
      <c r="E3891" s="4">
        <v>-15369.5</v>
      </c>
      <c r="F3891" s="1">
        <v>5</v>
      </c>
    </row>
    <row r="3892" spans="1:6" ht="15" thickBot="1" x14ac:dyDescent="0.3">
      <c r="A3892" s="2" t="s">
        <v>4</v>
      </c>
      <c r="B3892" s="2" t="s">
        <v>5</v>
      </c>
      <c r="C3892" s="2" t="s">
        <v>974</v>
      </c>
      <c r="D3892" s="2" t="s">
        <v>975</v>
      </c>
      <c r="E3892" s="4">
        <v>-4970.18</v>
      </c>
      <c r="F3892" s="1">
        <v>5</v>
      </c>
    </row>
    <row r="3893" spans="1:6" ht="15" thickBot="1" x14ac:dyDescent="0.3">
      <c r="A3893" s="2" t="s">
        <v>4</v>
      </c>
      <c r="B3893" s="2" t="s">
        <v>5</v>
      </c>
      <c r="C3893" s="2" t="s">
        <v>976</v>
      </c>
      <c r="D3893" s="2" t="s">
        <v>977</v>
      </c>
      <c r="E3893" s="4">
        <v>-5746.67</v>
      </c>
      <c r="F3893" s="1">
        <v>5</v>
      </c>
    </row>
    <row r="3894" spans="1:6" ht="15" thickBot="1" x14ac:dyDescent="0.3">
      <c r="A3894" s="2" t="s">
        <v>4</v>
      </c>
      <c r="B3894" s="2" t="s">
        <v>5</v>
      </c>
      <c r="C3894" s="2" t="s">
        <v>978</v>
      </c>
      <c r="D3894" s="2" t="s">
        <v>979</v>
      </c>
      <c r="E3894" s="4">
        <v>0</v>
      </c>
      <c r="F3894" s="1">
        <v>5</v>
      </c>
    </row>
    <row r="3895" spans="1:6" ht="15" thickBot="1" x14ac:dyDescent="0.3">
      <c r="A3895" s="2" t="s">
        <v>4</v>
      </c>
      <c r="B3895" s="2" t="s">
        <v>5</v>
      </c>
      <c r="C3895" s="2" t="s">
        <v>980</v>
      </c>
      <c r="D3895" s="2" t="s">
        <v>981</v>
      </c>
      <c r="E3895" s="4">
        <v>15867299.189999999</v>
      </c>
      <c r="F3895" s="1">
        <v>5</v>
      </c>
    </row>
    <row r="3896" spans="1:6" ht="15" thickBot="1" x14ac:dyDescent="0.3">
      <c r="A3896" s="2" t="s">
        <v>4</v>
      </c>
      <c r="B3896" s="2" t="s">
        <v>5</v>
      </c>
      <c r="C3896" s="2" t="s">
        <v>982</v>
      </c>
      <c r="D3896" s="2" t="s">
        <v>983</v>
      </c>
      <c r="E3896" s="4">
        <v>-327048.96999999997</v>
      </c>
      <c r="F3896" s="1">
        <v>5</v>
      </c>
    </row>
    <row r="3897" spans="1:6" ht="15" thickBot="1" x14ac:dyDescent="0.3">
      <c r="A3897" s="2" t="s">
        <v>4</v>
      </c>
      <c r="B3897" s="2" t="s">
        <v>5</v>
      </c>
      <c r="C3897" s="2" t="s">
        <v>984</v>
      </c>
      <c r="D3897" s="2" t="s">
        <v>985</v>
      </c>
      <c r="E3897" s="4">
        <v>-52222.16</v>
      </c>
      <c r="F3897" s="1">
        <v>5</v>
      </c>
    </row>
    <row r="3898" spans="1:6" ht="15" thickBot="1" x14ac:dyDescent="0.3">
      <c r="A3898" s="2" t="s">
        <v>4</v>
      </c>
      <c r="B3898" s="2" t="s">
        <v>5</v>
      </c>
      <c r="C3898" s="2" t="s">
        <v>986</v>
      </c>
      <c r="D3898" s="2" t="s">
        <v>987</v>
      </c>
      <c r="E3898" s="4">
        <v>0.01</v>
      </c>
      <c r="F3898" s="1">
        <v>5</v>
      </c>
    </row>
    <row r="3899" spans="1:6" ht="15" thickBot="1" x14ac:dyDescent="0.3">
      <c r="A3899" s="2" t="s">
        <v>4</v>
      </c>
      <c r="B3899" s="2" t="s">
        <v>5</v>
      </c>
      <c r="C3899" s="2" t="s">
        <v>988</v>
      </c>
      <c r="D3899" s="2" t="s">
        <v>989</v>
      </c>
      <c r="E3899" s="4">
        <v>0.18</v>
      </c>
      <c r="F3899" s="1">
        <v>5</v>
      </c>
    </row>
    <row r="3900" spans="1:6" ht="15" thickBot="1" x14ac:dyDescent="0.3">
      <c r="A3900" s="2" t="s">
        <v>4</v>
      </c>
      <c r="B3900" s="2" t="s">
        <v>5</v>
      </c>
      <c r="C3900" s="2" t="s">
        <v>990</v>
      </c>
      <c r="D3900" s="2" t="s">
        <v>991</v>
      </c>
      <c r="E3900" s="4">
        <v>0</v>
      </c>
      <c r="F3900" s="1">
        <v>5</v>
      </c>
    </row>
    <row r="3901" spans="1:6" ht="15" thickBot="1" x14ac:dyDescent="0.3">
      <c r="A3901" s="2" t="s">
        <v>4</v>
      </c>
      <c r="B3901" s="2" t="s">
        <v>5</v>
      </c>
      <c r="C3901" s="2" t="s">
        <v>992</v>
      </c>
      <c r="D3901" s="2" t="s">
        <v>993</v>
      </c>
      <c r="E3901" s="4">
        <v>-0.18</v>
      </c>
      <c r="F3901" s="1">
        <v>5</v>
      </c>
    </row>
    <row r="3902" spans="1:6" ht="15" thickBot="1" x14ac:dyDescent="0.3">
      <c r="A3902" s="2" t="s">
        <v>4</v>
      </c>
      <c r="B3902" s="2" t="s">
        <v>5</v>
      </c>
      <c r="C3902" s="2" t="s">
        <v>994</v>
      </c>
      <c r="D3902" s="2" t="s">
        <v>993</v>
      </c>
      <c r="E3902" s="4">
        <v>0.01</v>
      </c>
      <c r="F3902" s="1">
        <v>5</v>
      </c>
    </row>
    <row r="3903" spans="1:6" ht="15" thickBot="1" x14ac:dyDescent="0.3">
      <c r="A3903" s="2" t="s">
        <v>4</v>
      </c>
      <c r="B3903" s="2" t="s">
        <v>5</v>
      </c>
      <c r="C3903" s="2" t="s">
        <v>995</v>
      </c>
      <c r="D3903" s="2" t="s">
        <v>996</v>
      </c>
      <c r="E3903" s="4">
        <v>0.18</v>
      </c>
      <c r="F3903" s="1">
        <v>5</v>
      </c>
    </row>
    <row r="3904" spans="1:6" ht="15" thickBot="1" x14ac:dyDescent="0.3">
      <c r="A3904" s="2" t="s">
        <v>4</v>
      </c>
      <c r="B3904" s="2" t="s">
        <v>5</v>
      </c>
      <c r="C3904" s="2" t="s">
        <v>997</v>
      </c>
      <c r="D3904" s="2" t="s">
        <v>996</v>
      </c>
      <c r="E3904" s="4">
        <v>-0.18</v>
      </c>
      <c r="F3904" s="1">
        <v>5</v>
      </c>
    </row>
    <row r="3905" spans="1:6" ht="15" thickBot="1" x14ac:dyDescent="0.3">
      <c r="A3905" s="2" t="s">
        <v>4</v>
      </c>
      <c r="B3905" s="2" t="s">
        <v>5</v>
      </c>
      <c r="C3905" s="2" t="s">
        <v>998</v>
      </c>
      <c r="D3905" s="2" t="s">
        <v>999</v>
      </c>
      <c r="E3905" s="4">
        <v>0</v>
      </c>
      <c r="F3905" s="1">
        <v>5</v>
      </c>
    </row>
    <row r="3906" spans="1:6" ht="15" thickBot="1" x14ac:dyDescent="0.3">
      <c r="A3906" s="2" t="s">
        <v>4</v>
      </c>
      <c r="B3906" s="2" t="s">
        <v>5</v>
      </c>
      <c r="C3906" s="2" t="s">
        <v>1000</v>
      </c>
      <c r="D3906" s="2" t="s">
        <v>1001</v>
      </c>
      <c r="E3906" s="4">
        <v>-0.18</v>
      </c>
      <c r="F3906" s="1">
        <v>5</v>
      </c>
    </row>
    <row r="3907" spans="1:6" ht="15" thickBot="1" x14ac:dyDescent="0.3">
      <c r="A3907" s="2" t="s">
        <v>4</v>
      </c>
      <c r="B3907" s="2" t="s">
        <v>5</v>
      </c>
      <c r="C3907" s="2" t="s">
        <v>1002</v>
      </c>
      <c r="D3907" s="2" t="s">
        <v>1003</v>
      </c>
      <c r="E3907" s="4">
        <v>-0.18</v>
      </c>
      <c r="F3907" s="1">
        <v>5</v>
      </c>
    </row>
    <row r="3908" spans="1:6" ht="15" thickBot="1" x14ac:dyDescent="0.3">
      <c r="A3908" s="2" t="s">
        <v>4</v>
      </c>
      <c r="B3908" s="2" t="s">
        <v>5</v>
      </c>
      <c r="C3908" s="2" t="s">
        <v>1004</v>
      </c>
      <c r="D3908" s="2" t="s">
        <v>1005</v>
      </c>
      <c r="E3908" s="4">
        <v>0</v>
      </c>
      <c r="F3908" s="1">
        <v>5</v>
      </c>
    </row>
    <row r="3909" spans="1:6" ht="15" thickBot="1" x14ac:dyDescent="0.3">
      <c r="A3909" s="2" t="s">
        <v>4</v>
      </c>
      <c r="B3909" s="2" t="s">
        <v>5</v>
      </c>
      <c r="C3909" s="2" t="s">
        <v>1006</v>
      </c>
      <c r="D3909" s="2" t="s">
        <v>1007</v>
      </c>
      <c r="E3909" s="4">
        <v>-0.18</v>
      </c>
      <c r="F3909" s="1">
        <v>5</v>
      </c>
    </row>
    <row r="3910" spans="1:6" ht="15" thickBot="1" x14ac:dyDescent="0.3">
      <c r="A3910" s="2" t="s">
        <v>4</v>
      </c>
      <c r="B3910" s="2" t="s">
        <v>5</v>
      </c>
      <c r="C3910" s="2" t="s">
        <v>1008</v>
      </c>
      <c r="D3910" s="2" t="s">
        <v>1009</v>
      </c>
      <c r="E3910" s="4">
        <v>0.18</v>
      </c>
      <c r="F3910" s="1">
        <v>5</v>
      </c>
    </row>
    <row r="3911" spans="1:6" ht="15" thickBot="1" x14ac:dyDescent="0.3">
      <c r="A3911" s="2" t="s">
        <v>4</v>
      </c>
      <c r="B3911" s="2" t="s">
        <v>5</v>
      </c>
      <c r="C3911" s="2" t="s">
        <v>1010</v>
      </c>
      <c r="D3911" s="2" t="s">
        <v>1011</v>
      </c>
      <c r="E3911" s="4">
        <v>0.05</v>
      </c>
      <c r="F3911" s="1">
        <v>5</v>
      </c>
    </row>
    <row r="3912" spans="1:6" ht="15" thickBot="1" x14ac:dyDescent="0.3">
      <c r="A3912" s="2" t="s">
        <v>4</v>
      </c>
      <c r="B3912" s="2" t="s">
        <v>5</v>
      </c>
      <c r="C3912" s="2" t="s">
        <v>1012</v>
      </c>
      <c r="D3912" s="2" t="s">
        <v>1013</v>
      </c>
      <c r="E3912" s="4">
        <v>0</v>
      </c>
      <c r="F3912" s="1">
        <v>5</v>
      </c>
    </row>
    <row r="3913" spans="1:6" ht="15" thickBot="1" x14ac:dyDescent="0.3">
      <c r="A3913" s="2" t="s">
        <v>4</v>
      </c>
      <c r="B3913" s="2" t="s">
        <v>5</v>
      </c>
      <c r="C3913" s="2" t="s">
        <v>1014</v>
      </c>
      <c r="D3913" s="2" t="s">
        <v>1015</v>
      </c>
      <c r="E3913" s="4">
        <v>-666666.84</v>
      </c>
      <c r="F3913" s="1">
        <v>5</v>
      </c>
    </row>
    <row r="3914" spans="1:6" ht="15" thickBot="1" x14ac:dyDescent="0.3">
      <c r="A3914" s="2" t="s">
        <v>4</v>
      </c>
      <c r="B3914" s="2" t="s">
        <v>5</v>
      </c>
      <c r="C3914" s="2" t="s">
        <v>1016</v>
      </c>
      <c r="D3914" s="2" t="s">
        <v>1017</v>
      </c>
      <c r="E3914" s="4">
        <v>-590333.16</v>
      </c>
      <c r="F3914" s="1">
        <v>5</v>
      </c>
    </row>
    <row r="3915" spans="1:6" ht="15" thickBot="1" x14ac:dyDescent="0.3">
      <c r="A3915" s="2" t="s">
        <v>4</v>
      </c>
      <c r="B3915" s="2" t="s">
        <v>5</v>
      </c>
      <c r="C3915" s="2" t="s">
        <v>1018</v>
      </c>
      <c r="D3915" s="2" t="s">
        <v>1019</v>
      </c>
      <c r="E3915" s="4">
        <v>12084.19</v>
      </c>
      <c r="F3915" s="1">
        <v>5</v>
      </c>
    </row>
    <row r="3916" spans="1:6" ht="15" thickBot="1" x14ac:dyDescent="0.3">
      <c r="A3916" s="2" t="s">
        <v>4</v>
      </c>
      <c r="B3916" s="2" t="s">
        <v>5</v>
      </c>
      <c r="C3916" s="2" t="s">
        <v>1020</v>
      </c>
      <c r="D3916" s="2" t="s">
        <v>1021</v>
      </c>
      <c r="E3916" s="4">
        <v>17789.03</v>
      </c>
      <c r="F3916" s="1">
        <v>5</v>
      </c>
    </row>
    <row r="3917" spans="1:6" ht="15" thickBot="1" x14ac:dyDescent="0.3">
      <c r="A3917" s="2" t="s">
        <v>4</v>
      </c>
      <c r="B3917" s="2" t="s">
        <v>5</v>
      </c>
      <c r="C3917" s="2" t="s">
        <v>1022</v>
      </c>
      <c r="D3917" s="2" t="s">
        <v>1023</v>
      </c>
      <c r="E3917" s="4">
        <v>-152858.51999999999</v>
      </c>
      <c r="F3917" s="1">
        <v>5</v>
      </c>
    </row>
    <row r="3918" spans="1:6" ht="15" thickBot="1" x14ac:dyDescent="0.3">
      <c r="A3918" s="2" t="s">
        <v>4</v>
      </c>
      <c r="B3918" s="2" t="s">
        <v>5</v>
      </c>
      <c r="C3918" s="2" t="s">
        <v>1024</v>
      </c>
      <c r="D3918" s="2" t="s">
        <v>1025</v>
      </c>
      <c r="E3918" s="4">
        <v>-598812.5</v>
      </c>
      <c r="F3918" s="1">
        <v>5</v>
      </c>
    </row>
    <row r="3919" spans="1:6" ht="15" thickBot="1" x14ac:dyDescent="0.3">
      <c r="A3919" s="2" t="s">
        <v>4</v>
      </c>
      <c r="B3919" s="2" t="s">
        <v>5</v>
      </c>
      <c r="C3919" s="2" t="s">
        <v>1026</v>
      </c>
      <c r="D3919" s="2" t="s">
        <v>1027</v>
      </c>
      <c r="E3919" s="4">
        <v>-679291.67</v>
      </c>
      <c r="F3919" s="1">
        <v>5</v>
      </c>
    </row>
    <row r="3920" spans="1:6" ht="15" thickBot="1" x14ac:dyDescent="0.3">
      <c r="A3920" s="2" t="s">
        <v>4</v>
      </c>
      <c r="B3920" s="2" t="s">
        <v>5</v>
      </c>
      <c r="C3920" s="2" t="s">
        <v>1028</v>
      </c>
      <c r="D3920" s="2" t="s">
        <v>1029</v>
      </c>
      <c r="E3920" s="4">
        <v>-1605370</v>
      </c>
      <c r="F3920" s="1">
        <v>5</v>
      </c>
    </row>
    <row r="3921" spans="1:6" ht="15" thickBot="1" x14ac:dyDescent="0.3">
      <c r="A3921" s="2" t="s">
        <v>4</v>
      </c>
      <c r="B3921" s="2" t="s">
        <v>5</v>
      </c>
      <c r="C3921" s="2" t="s">
        <v>1030</v>
      </c>
      <c r="D3921" s="2" t="s">
        <v>1031</v>
      </c>
      <c r="E3921" s="4">
        <v>-718795.08</v>
      </c>
      <c r="F3921" s="1">
        <v>5</v>
      </c>
    </row>
    <row r="3922" spans="1:6" ht="15" thickBot="1" x14ac:dyDescent="0.3">
      <c r="A3922" s="2" t="s">
        <v>4</v>
      </c>
      <c r="B3922" s="2" t="s">
        <v>5</v>
      </c>
      <c r="C3922" s="2" t="s">
        <v>1032</v>
      </c>
      <c r="D3922" s="2" t="s">
        <v>1033</v>
      </c>
      <c r="E3922" s="4">
        <v>-1125000</v>
      </c>
      <c r="F3922" s="1">
        <v>5</v>
      </c>
    </row>
    <row r="3923" spans="1:6" ht="15" thickBot="1" x14ac:dyDescent="0.3">
      <c r="A3923" s="2" t="s">
        <v>4</v>
      </c>
      <c r="B3923" s="2" t="s">
        <v>5</v>
      </c>
      <c r="C3923" s="2" t="s">
        <v>1034</v>
      </c>
      <c r="D3923" s="2" t="s">
        <v>1035</v>
      </c>
      <c r="E3923" s="4">
        <v>11115</v>
      </c>
      <c r="F3923" s="1">
        <v>5</v>
      </c>
    </row>
    <row r="3924" spans="1:6" ht="15" thickBot="1" x14ac:dyDescent="0.3">
      <c r="A3924" s="2" t="s">
        <v>4</v>
      </c>
      <c r="B3924" s="2" t="s">
        <v>5</v>
      </c>
      <c r="C3924" s="2" t="s">
        <v>1036</v>
      </c>
      <c r="D3924" s="2" t="s">
        <v>1037</v>
      </c>
      <c r="E3924" s="4">
        <v>-0.02</v>
      </c>
      <c r="F3924" s="1">
        <v>5</v>
      </c>
    </row>
    <row r="3925" spans="1:6" ht="15" thickBot="1" x14ac:dyDescent="0.3">
      <c r="A3925" s="2" t="s">
        <v>4</v>
      </c>
      <c r="B3925" s="2" t="s">
        <v>5</v>
      </c>
      <c r="C3925" s="2" t="s">
        <v>1038</v>
      </c>
      <c r="D3925" s="2" t="s">
        <v>1039</v>
      </c>
      <c r="E3925" s="4">
        <v>-12709497.939999999</v>
      </c>
      <c r="F3925" s="1">
        <v>5</v>
      </c>
    </row>
    <row r="3926" spans="1:6" ht="15" thickBot="1" x14ac:dyDescent="0.3">
      <c r="A3926" s="2" t="s">
        <v>4</v>
      </c>
      <c r="B3926" s="2" t="s">
        <v>5</v>
      </c>
      <c r="C3926" s="2" t="s">
        <v>1040</v>
      </c>
      <c r="D3926" s="2" t="s">
        <v>1041</v>
      </c>
      <c r="E3926" s="4">
        <v>-3000000</v>
      </c>
      <c r="F3926" s="1">
        <v>5</v>
      </c>
    </row>
    <row r="3927" spans="1:6" ht="15" thickBot="1" x14ac:dyDescent="0.3">
      <c r="A3927" s="2" t="s">
        <v>4</v>
      </c>
      <c r="B3927" s="2" t="s">
        <v>5</v>
      </c>
      <c r="C3927" s="2" t="s">
        <v>1042</v>
      </c>
      <c r="D3927" s="2" t="s">
        <v>1043</v>
      </c>
      <c r="E3927" s="4">
        <v>-375000</v>
      </c>
      <c r="F3927" s="1">
        <v>5</v>
      </c>
    </row>
    <row r="3928" spans="1:6" ht="15" thickBot="1" x14ac:dyDescent="0.3">
      <c r="A3928" s="2" t="s">
        <v>4</v>
      </c>
      <c r="B3928" s="2" t="s">
        <v>5</v>
      </c>
      <c r="C3928" s="2" t="s">
        <v>1044</v>
      </c>
      <c r="D3928" s="2" t="s">
        <v>1045</v>
      </c>
      <c r="E3928" s="4">
        <v>-1937378</v>
      </c>
      <c r="F3928" s="1">
        <v>5</v>
      </c>
    </row>
    <row r="3929" spans="1:6" ht="15" thickBot="1" x14ac:dyDescent="0.3">
      <c r="A3929" s="2" t="s">
        <v>4</v>
      </c>
      <c r="B3929" s="2" t="s">
        <v>5</v>
      </c>
      <c r="C3929" s="2" t="s">
        <v>1046</v>
      </c>
      <c r="D3929" s="2" t="s">
        <v>1047</v>
      </c>
      <c r="E3929" s="4">
        <v>-2005732</v>
      </c>
      <c r="F3929" s="1">
        <v>5</v>
      </c>
    </row>
    <row r="3930" spans="1:6" ht="15" thickBot="1" x14ac:dyDescent="0.3">
      <c r="A3930" s="2" t="s">
        <v>4</v>
      </c>
      <c r="B3930" s="2" t="s">
        <v>5</v>
      </c>
      <c r="C3930" s="2" t="s">
        <v>1048</v>
      </c>
      <c r="D3930" s="2" t="s">
        <v>1049</v>
      </c>
      <c r="E3930" s="4">
        <v>-7211190.9699999997</v>
      </c>
      <c r="F3930" s="1">
        <v>5</v>
      </c>
    </row>
    <row r="3931" spans="1:6" ht="15" thickBot="1" x14ac:dyDescent="0.3">
      <c r="A3931" s="2" t="s">
        <v>4</v>
      </c>
      <c r="B3931" s="2" t="s">
        <v>5</v>
      </c>
      <c r="C3931" s="2" t="s">
        <v>1050</v>
      </c>
      <c r="D3931" s="2" t="s">
        <v>1051</v>
      </c>
      <c r="E3931" s="4">
        <v>-493792.66</v>
      </c>
      <c r="F3931" s="1">
        <v>5</v>
      </c>
    </row>
    <row r="3932" spans="1:6" ht="15" thickBot="1" x14ac:dyDescent="0.3">
      <c r="A3932" s="2" t="s">
        <v>4</v>
      </c>
      <c r="B3932" s="2" t="s">
        <v>5</v>
      </c>
      <c r="C3932" s="2" t="s">
        <v>1052</v>
      </c>
      <c r="D3932" s="2" t="s">
        <v>1053</v>
      </c>
      <c r="E3932" s="4">
        <v>0.04</v>
      </c>
      <c r="F3932" s="1">
        <v>5</v>
      </c>
    </row>
    <row r="3933" spans="1:6" ht="15" thickBot="1" x14ac:dyDescent="0.3">
      <c r="A3933" s="2" t="s">
        <v>4</v>
      </c>
      <c r="B3933" s="2" t="s">
        <v>5</v>
      </c>
      <c r="C3933" s="2" t="s">
        <v>1054</v>
      </c>
      <c r="D3933" s="2" t="s">
        <v>1055</v>
      </c>
      <c r="E3933" s="4">
        <v>-799785.47</v>
      </c>
      <c r="F3933" s="1">
        <v>5</v>
      </c>
    </row>
    <row r="3934" spans="1:6" ht="15" thickBot="1" x14ac:dyDescent="0.3">
      <c r="A3934" s="2" t="s">
        <v>4</v>
      </c>
      <c r="B3934" s="2" t="s">
        <v>5</v>
      </c>
      <c r="C3934" s="2" t="s">
        <v>1056</v>
      </c>
      <c r="D3934" s="2" t="s">
        <v>1057</v>
      </c>
      <c r="E3934" s="4">
        <v>-81534.55</v>
      </c>
      <c r="F3934" s="1">
        <v>5</v>
      </c>
    </row>
    <row r="3935" spans="1:6" ht="15" thickBot="1" x14ac:dyDescent="0.3">
      <c r="A3935" s="2" t="s">
        <v>4</v>
      </c>
      <c r="B3935" s="2" t="s">
        <v>5</v>
      </c>
      <c r="C3935" s="2" t="s">
        <v>1058</v>
      </c>
      <c r="D3935" s="2" t="s">
        <v>1059</v>
      </c>
      <c r="E3935" s="4">
        <v>-130382.47</v>
      </c>
      <c r="F3935" s="1">
        <v>5</v>
      </c>
    </row>
    <row r="3936" spans="1:6" ht="15" thickBot="1" x14ac:dyDescent="0.3">
      <c r="A3936" s="2" t="s">
        <v>4</v>
      </c>
      <c r="B3936" s="2" t="s">
        <v>5</v>
      </c>
      <c r="C3936" s="2" t="s">
        <v>1060</v>
      </c>
      <c r="D3936" s="2" t="s">
        <v>1061</v>
      </c>
      <c r="E3936" s="4">
        <v>-61923.54</v>
      </c>
      <c r="F3936" s="1">
        <v>5</v>
      </c>
    </row>
    <row r="3937" spans="1:6" ht="15" thickBot="1" x14ac:dyDescent="0.3">
      <c r="A3937" s="2" t="s">
        <v>4</v>
      </c>
      <c r="B3937" s="2" t="s">
        <v>5</v>
      </c>
      <c r="C3937" s="2" t="s">
        <v>1062</v>
      </c>
      <c r="D3937" s="2" t="s">
        <v>1063</v>
      </c>
      <c r="E3937" s="4">
        <v>-458755.3</v>
      </c>
      <c r="F3937" s="1">
        <v>5</v>
      </c>
    </row>
    <row r="3938" spans="1:6" ht="15" thickBot="1" x14ac:dyDescent="0.3">
      <c r="A3938" s="2" t="s">
        <v>4</v>
      </c>
      <c r="B3938" s="2" t="s">
        <v>5</v>
      </c>
      <c r="C3938" s="2" t="s">
        <v>1064</v>
      </c>
      <c r="D3938" s="2" t="s">
        <v>1065</v>
      </c>
      <c r="E3938" s="4">
        <v>-30893</v>
      </c>
      <c r="F3938" s="1">
        <v>5</v>
      </c>
    </row>
    <row r="3939" spans="1:6" ht="15" thickBot="1" x14ac:dyDescent="0.3">
      <c r="A3939" s="2" t="s">
        <v>4</v>
      </c>
      <c r="B3939" s="2" t="s">
        <v>5</v>
      </c>
      <c r="C3939" s="2" t="s">
        <v>1616</v>
      </c>
      <c r="D3939" s="2" t="s">
        <v>1617</v>
      </c>
      <c r="E3939" s="4">
        <v>-174029.66</v>
      </c>
      <c r="F3939" s="1">
        <v>5</v>
      </c>
    </row>
    <row r="3940" spans="1:6" ht="15" thickBot="1" x14ac:dyDescent="0.3">
      <c r="A3940" s="2" t="s">
        <v>4</v>
      </c>
      <c r="B3940" s="2" t="s">
        <v>5</v>
      </c>
      <c r="C3940" s="2" t="s">
        <v>1066</v>
      </c>
      <c r="D3940" s="2" t="s">
        <v>1067</v>
      </c>
      <c r="E3940" s="4">
        <v>0</v>
      </c>
      <c r="F3940" s="1">
        <v>5</v>
      </c>
    </row>
    <row r="3941" spans="1:6" ht="15" thickBot="1" x14ac:dyDescent="0.3">
      <c r="A3941" s="2" t="s">
        <v>4</v>
      </c>
      <c r="B3941" s="2" t="s">
        <v>5</v>
      </c>
      <c r="C3941" s="2" t="s">
        <v>1068</v>
      </c>
      <c r="D3941" s="2" t="s">
        <v>1069</v>
      </c>
      <c r="E3941" s="4">
        <v>-83643895</v>
      </c>
      <c r="F3941" s="1">
        <v>5</v>
      </c>
    </row>
    <row r="3942" spans="1:6" ht="15" thickBot="1" x14ac:dyDescent="0.3">
      <c r="A3942" s="2" t="s">
        <v>4</v>
      </c>
      <c r="B3942" s="2" t="s">
        <v>5</v>
      </c>
      <c r="C3942" s="2" t="s">
        <v>1070</v>
      </c>
      <c r="D3942" s="2" t="s">
        <v>1069</v>
      </c>
      <c r="E3942" s="4">
        <v>-698164</v>
      </c>
      <c r="F3942" s="1">
        <v>5</v>
      </c>
    </row>
    <row r="3943" spans="1:6" ht="15" thickBot="1" x14ac:dyDescent="0.3">
      <c r="A3943" s="2" t="s">
        <v>4</v>
      </c>
      <c r="B3943" s="2" t="s">
        <v>5</v>
      </c>
      <c r="C3943" s="2" t="s">
        <v>1071</v>
      </c>
      <c r="D3943" s="2" t="s">
        <v>1072</v>
      </c>
      <c r="E3943" s="4">
        <v>-95614</v>
      </c>
      <c r="F3943" s="1">
        <v>5</v>
      </c>
    </row>
    <row r="3944" spans="1:6" ht="15" thickBot="1" x14ac:dyDescent="0.3">
      <c r="A3944" s="2" t="s">
        <v>4</v>
      </c>
      <c r="B3944" s="2" t="s">
        <v>5</v>
      </c>
      <c r="C3944" s="2" t="s">
        <v>1073</v>
      </c>
      <c r="D3944" s="2" t="s">
        <v>1074</v>
      </c>
      <c r="E3944" s="4">
        <v>-1386610</v>
      </c>
      <c r="F3944" s="1">
        <v>5</v>
      </c>
    </row>
    <row r="3945" spans="1:6" ht="15" thickBot="1" x14ac:dyDescent="0.3">
      <c r="A3945" s="2" t="s">
        <v>4</v>
      </c>
      <c r="B3945" s="2" t="s">
        <v>5</v>
      </c>
      <c r="C3945" s="2" t="s">
        <v>1075</v>
      </c>
      <c r="D3945" s="2" t="s">
        <v>1076</v>
      </c>
      <c r="E3945" s="4">
        <v>-1171021</v>
      </c>
      <c r="F3945" s="1">
        <v>5</v>
      </c>
    </row>
    <row r="3946" spans="1:6" ht="15" thickBot="1" x14ac:dyDescent="0.3">
      <c r="A3946" s="2" t="s">
        <v>4</v>
      </c>
      <c r="B3946" s="2" t="s">
        <v>5</v>
      </c>
      <c r="C3946" s="2" t="s">
        <v>1077</v>
      </c>
      <c r="D3946" s="2" t="s">
        <v>1078</v>
      </c>
      <c r="E3946" s="4">
        <v>-1297627</v>
      </c>
      <c r="F3946" s="1">
        <v>5</v>
      </c>
    </row>
    <row r="3947" spans="1:6" ht="15" thickBot="1" x14ac:dyDescent="0.3">
      <c r="A3947" s="2" t="s">
        <v>4</v>
      </c>
      <c r="B3947" s="2" t="s">
        <v>5</v>
      </c>
      <c r="C3947" s="2" t="s">
        <v>1079</v>
      </c>
      <c r="D3947" s="2" t="s">
        <v>1080</v>
      </c>
      <c r="E3947" s="4">
        <v>0</v>
      </c>
      <c r="F3947" s="1">
        <v>5</v>
      </c>
    </row>
    <row r="3948" spans="1:6" ht="15" thickBot="1" x14ac:dyDescent="0.3">
      <c r="A3948" s="2" t="s">
        <v>4</v>
      </c>
      <c r="B3948" s="2" t="s">
        <v>5</v>
      </c>
      <c r="C3948" s="2" t="s">
        <v>1081</v>
      </c>
      <c r="D3948" s="2" t="s">
        <v>1082</v>
      </c>
      <c r="E3948" s="4">
        <v>-2205504</v>
      </c>
      <c r="F3948" s="1">
        <v>5</v>
      </c>
    </row>
    <row r="3949" spans="1:6" ht="15" thickBot="1" x14ac:dyDescent="0.3">
      <c r="A3949" s="2" t="s">
        <v>4</v>
      </c>
      <c r="B3949" s="2" t="s">
        <v>5</v>
      </c>
      <c r="C3949" s="2" t="s">
        <v>1083</v>
      </c>
      <c r="D3949" s="2" t="s">
        <v>1084</v>
      </c>
      <c r="E3949" s="4">
        <v>-102652</v>
      </c>
      <c r="F3949" s="1">
        <v>5</v>
      </c>
    </row>
    <row r="3950" spans="1:6" ht="15" thickBot="1" x14ac:dyDescent="0.3">
      <c r="A3950" s="2" t="s">
        <v>4</v>
      </c>
      <c r="B3950" s="2" t="s">
        <v>5</v>
      </c>
      <c r="C3950" s="2" t="s">
        <v>1085</v>
      </c>
      <c r="D3950" s="2" t="s">
        <v>1086</v>
      </c>
      <c r="E3950" s="4">
        <v>-1631528</v>
      </c>
      <c r="F3950" s="1">
        <v>5</v>
      </c>
    </row>
    <row r="3951" spans="1:6" ht="15" thickBot="1" x14ac:dyDescent="0.3">
      <c r="A3951" s="2" t="s">
        <v>4</v>
      </c>
      <c r="B3951" s="2" t="s">
        <v>5</v>
      </c>
      <c r="C3951" s="2" t="s">
        <v>1087</v>
      </c>
      <c r="D3951" s="2" t="s">
        <v>1088</v>
      </c>
      <c r="E3951" s="4">
        <v>-22285264.989999998</v>
      </c>
      <c r="F3951" s="1">
        <v>5</v>
      </c>
    </row>
    <row r="3952" spans="1:6" ht="15" thickBot="1" x14ac:dyDescent="0.3">
      <c r="A3952" s="2" t="s">
        <v>4</v>
      </c>
      <c r="B3952" s="2" t="s">
        <v>5</v>
      </c>
      <c r="C3952" s="2" t="s">
        <v>1089</v>
      </c>
      <c r="D3952" s="2" t="s">
        <v>1090</v>
      </c>
      <c r="E3952" s="4">
        <v>-1349.08</v>
      </c>
      <c r="F3952" s="1">
        <v>5</v>
      </c>
    </row>
    <row r="3953" spans="1:6" ht="15" thickBot="1" x14ac:dyDescent="0.3">
      <c r="A3953" s="2" t="s">
        <v>4</v>
      </c>
      <c r="B3953" s="2" t="s">
        <v>5</v>
      </c>
      <c r="C3953" s="2" t="s">
        <v>1091</v>
      </c>
      <c r="D3953" s="2" t="s">
        <v>1092</v>
      </c>
      <c r="E3953" s="4">
        <v>-721369.61</v>
      </c>
      <c r="F3953" s="1">
        <v>5</v>
      </c>
    </row>
    <row r="3954" spans="1:6" ht="15" thickBot="1" x14ac:dyDescent="0.3">
      <c r="A3954" s="2" t="s">
        <v>4</v>
      </c>
      <c r="B3954" s="2" t="s">
        <v>5</v>
      </c>
      <c r="C3954" s="2" t="s">
        <v>1093</v>
      </c>
      <c r="D3954" s="2" t="s">
        <v>1094</v>
      </c>
      <c r="E3954" s="4">
        <v>-287962.82</v>
      </c>
      <c r="F3954" s="1">
        <v>5</v>
      </c>
    </row>
    <row r="3955" spans="1:6" ht="15" thickBot="1" x14ac:dyDescent="0.3">
      <c r="A3955" s="2" t="s">
        <v>4</v>
      </c>
      <c r="B3955" s="2" t="s">
        <v>5</v>
      </c>
      <c r="C3955" s="2" t="s">
        <v>1095</v>
      </c>
      <c r="D3955" s="2" t="s">
        <v>1096</v>
      </c>
      <c r="E3955" s="4">
        <v>-38261.83</v>
      </c>
      <c r="F3955" s="1">
        <v>5</v>
      </c>
    </row>
    <row r="3956" spans="1:6" ht="15" thickBot="1" x14ac:dyDescent="0.3">
      <c r="A3956" s="2" t="s">
        <v>4</v>
      </c>
      <c r="B3956" s="2" t="s">
        <v>5</v>
      </c>
      <c r="C3956" s="2" t="s">
        <v>1097</v>
      </c>
      <c r="D3956" s="2" t="s">
        <v>1098</v>
      </c>
      <c r="E3956" s="4">
        <v>-57556.27</v>
      </c>
      <c r="F3956" s="1">
        <v>5</v>
      </c>
    </row>
    <row r="3957" spans="1:6" ht="15" thickBot="1" x14ac:dyDescent="0.3">
      <c r="A3957" s="2" t="s">
        <v>4</v>
      </c>
      <c r="B3957" s="2" t="s">
        <v>5</v>
      </c>
      <c r="C3957" s="2" t="s">
        <v>1099</v>
      </c>
      <c r="D3957" s="2" t="s">
        <v>1100</v>
      </c>
      <c r="E3957" s="4">
        <v>0</v>
      </c>
      <c r="F3957" s="1">
        <v>5</v>
      </c>
    </row>
    <row r="3958" spans="1:6" ht="15" thickBot="1" x14ac:dyDescent="0.3">
      <c r="A3958" s="2" t="s">
        <v>4</v>
      </c>
      <c r="B3958" s="2" t="s">
        <v>5</v>
      </c>
      <c r="C3958" s="2" t="s">
        <v>1101</v>
      </c>
      <c r="D3958" s="2" t="s">
        <v>1102</v>
      </c>
      <c r="E3958" s="4">
        <v>-611799.72</v>
      </c>
      <c r="F3958" s="1">
        <v>5</v>
      </c>
    </row>
    <row r="3959" spans="1:6" ht="15" thickBot="1" x14ac:dyDescent="0.3">
      <c r="A3959" s="2" t="s">
        <v>4</v>
      </c>
      <c r="B3959" s="2" t="s">
        <v>5</v>
      </c>
      <c r="C3959" s="2" t="s">
        <v>1103</v>
      </c>
      <c r="D3959" s="2" t="s">
        <v>1104</v>
      </c>
      <c r="E3959" s="4">
        <v>0</v>
      </c>
      <c r="F3959" s="1">
        <v>5</v>
      </c>
    </row>
    <row r="3960" spans="1:6" ht="15" thickBot="1" x14ac:dyDescent="0.3">
      <c r="A3960" s="2" t="s">
        <v>4</v>
      </c>
      <c r="B3960" s="2" t="s">
        <v>5</v>
      </c>
      <c r="C3960" s="2" t="s">
        <v>1105</v>
      </c>
      <c r="D3960" s="2" t="s">
        <v>1106</v>
      </c>
      <c r="E3960" s="4">
        <v>-14920.17</v>
      </c>
      <c r="F3960" s="1">
        <v>5</v>
      </c>
    </row>
    <row r="3961" spans="1:6" ht="15" thickBot="1" x14ac:dyDescent="0.3">
      <c r="A3961" s="2" t="s">
        <v>4</v>
      </c>
      <c r="B3961" s="2" t="s">
        <v>5</v>
      </c>
      <c r="C3961" s="2" t="s">
        <v>1107</v>
      </c>
      <c r="D3961" s="2" t="s">
        <v>1108</v>
      </c>
      <c r="E3961" s="4">
        <v>-30800</v>
      </c>
      <c r="F3961" s="1">
        <v>5</v>
      </c>
    </row>
    <row r="3962" spans="1:6" ht="15" thickBot="1" x14ac:dyDescent="0.3">
      <c r="A3962" s="2" t="s">
        <v>4</v>
      </c>
      <c r="B3962" s="2" t="s">
        <v>5</v>
      </c>
      <c r="C3962" s="2" t="s">
        <v>1109</v>
      </c>
      <c r="D3962" s="2" t="s">
        <v>1110</v>
      </c>
      <c r="E3962" s="4">
        <v>-361350</v>
      </c>
      <c r="F3962" s="1">
        <v>5</v>
      </c>
    </row>
    <row r="3963" spans="1:6" ht="15" thickBot="1" x14ac:dyDescent="0.3">
      <c r="A3963" s="2" t="s">
        <v>4</v>
      </c>
      <c r="B3963" s="2" t="s">
        <v>5</v>
      </c>
      <c r="C3963" s="2" t="s">
        <v>1111</v>
      </c>
      <c r="D3963" s="2" t="s">
        <v>1112</v>
      </c>
      <c r="E3963" s="4">
        <v>-384053.35</v>
      </c>
      <c r="F3963" s="1">
        <v>5</v>
      </c>
    </row>
    <row r="3964" spans="1:6" ht="15" thickBot="1" x14ac:dyDescent="0.3">
      <c r="A3964" s="2" t="s">
        <v>4</v>
      </c>
      <c r="B3964" s="2" t="s">
        <v>5</v>
      </c>
      <c r="C3964" s="2" t="s">
        <v>1612</v>
      </c>
      <c r="D3964" s="2" t="s">
        <v>1613</v>
      </c>
      <c r="E3964" s="4">
        <v>0</v>
      </c>
      <c r="F3964" s="1">
        <v>5</v>
      </c>
    </row>
    <row r="3965" spans="1:6" ht="15" thickBot="1" x14ac:dyDescent="0.3">
      <c r="A3965" s="2" t="s">
        <v>4</v>
      </c>
      <c r="B3965" s="2" t="s">
        <v>5</v>
      </c>
      <c r="C3965" s="2" t="s">
        <v>1113</v>
      </c>
      <c r="D3965" s="2" t="s">
        <v>1114</v>
      </c>
      <c r="E3965" s="4">
        <v>2300</v>
      </c>
      <c r="F3965" s="1">
        <v>5</v>
      </c>
    </row>
    <row r="3966" spans="1:6" ht="15" thickBot="1" x14ac:dyDescent="0.3">
      <c r="A3966" s="2" t="s">
        <v>4</v>
      </c>
      <c r="B3966" s="2" t="s">
        <v>5</v>
      </c>
      <c r="C3966" s="2" t="s">
        <v>1115</v>
      </c>
      <c r="D3966" s="2" t="s">
        <v>1116</v>
      </c>
      <c r="E3966" s="4">
        <v>-2597370.41</v>
      </c>
      <c r="F3966" s="1">
        <v>5</v>
      </c>
    </row>
    <row r="3967" spans="1:6" ht="15" thickBot="1" x14ac:dyDescent="0.3">
      <c r="A3967" s="2" t="s">
        <v>4</v>
      </c>
      <c r="B3967" s="2" t="s">
        <v>5</v>
      </c>
      <c r="C3967" s="2" t="s">
        <v>1117</v>
      </c>
      <c r="D3967" s="2" t="s">
        <v>1118</v>
      </c>
      <c r="E3967" s="4">
        <v>-2282831.0299999998</v>
      </c>
      <c r="F3967" s="1">
        <v>5</v>
      </c>
    </row>
    <row r="3968" spans="1:6" ht="15" thickBot="1" x14ac:dyDescent="0.3">
      <c r="A3968" s="2" t="s">
        <v>4</v>
      </c>
      <c r="B3968" s="2" t="s">
        <v>5</v>
      </c>
      <c r="C3968" s="2" t="s">
        <v>1119</v>
      </c>
      <c r="D3968" s="2" t="s">
        <v>1120</v>
      </c>
      <c r="E3968" s="4">
        <v>-9945549.0199999996</v>
      </c>
      <c r="F3968" s="1">
        <v>5</v>
      </c>
    </row>
    <row r="3969" spans="1:6" ht="15" thickBot="1" x14ac:dyDescent="0.3">
      <c r="A3969" s="2" t="s">
        <v>4</v>
      </c>
      <c r="B3969" s="2" t="s">
        <v>5</v>
      </c>
      <c r="C3969" s="2" t="s">
        <v>1121</v>
      </c>
      <c r="D3969" s="2" t="s">
        <v>1122</v>
      </c>
      <c r="E3969" s="4">
        <v>-846160.1</v>
      </c>
      <c r="F3969" s="1">
        <v>5</v>
      </c>
    </row>
    <row r="3970" spans="1:6" ht="15" thickBot="1" x14ac:dyDescent="0.3">
      <c r="A3970" s="2" t="s">
        <v>4</v>
      </c>
      <c r="B3970" s="2" t="s">
        <v>5</v>
      </c>
      <c r="C3970" s="2" t="s">
        <v>1123</v>
      </c>
      <c r="D3970" s="2" t="s">
        <v>1124</v>
      </c>
      <c r="E3970" s="4">
        <v>-1670</v>
      </c>
      <c r="F3970" s="1">
        <v>5</v>
      </c>
    </row>
    <row r="3971" spans="1:6" ht="15" thickBot="1" x14ac:dyDescent="0.3">
      <c r="A3971" s="2" t="s">
        <v>4</v>
      </c>
      <c r="B3971" s="2" t="s">
        <v>5</v>
      </c>
      <c r="C3971" s="2" t="s">
        <v>1125</v>
      </c>
      <c r="D3971" s="2" t="s">
        <v>1126</v>
      </c>
      <c r="E3971" s="4">
        <v>1240</v>
      </c>
      <c r="F3971" s="1">
        <v>5</v>
      </c>
    </row>
    <row r="3972" spans="1:6" ht="15" thickBot="1" x14ac:dyDescent="0.3">
      <c r="A3972" s="2" t="s">
        <v>4</v>
      </c>
      <c r="B3972" s="2" t="s">
        <v>5</v>
      </c>
      <c r="C3972" s="2" t="s">
        <v>1127</v>
      </c>
      <c r="D3972" s="2" t="s">
        <v>1128</v>
      </c>
      <c r="E3972" s="4">
        <v>-194.31</v>
      </c>
      <c r="F3972" s="1">
        <v>5</v>
      </c>
    </row>
    <row r="3973" spans="1:6" ht="15" thickBot="1" x14ac:dyDescent="0.3">
      <c r="A3973" s="2" t="s">
        <v>4</v>
      </c>
      <c r="B3973" s="2" t="s">
        <v>5</v>
      </c>
      <c r="C3973" s="2" t="s">
        <v>1129</v>
      </c>
      <c r="D3973" s="2" t="s">
        <v>1130</v>
      </c>
      <c r="E3973" s="4">
        <v>-4679</v>
      </c>
      <c r="F3973" s="1">
        <v>5</v>
      </c>
    </row>
    <row r="3974" spans="1:6" ht="15" thickBot="1" x14ac:dyDescent="0.3">
      <c r="A3974" s="2" t="s">
        <v>4</v>
      </c>
      <c r="B3974" s="2" t="s">
        <v>5</v>
      </c>
      <c r="C3974" s="2" t="s">
        <v>1131</v>
      </c>
      <c r="D3974" s="2" t="s">
        <v>1132</v>
      </c>
      <c r="E3974" s="4">
        <v>8450</v>
      </c>
      <c r="F3974" s="1">
        <v>5</v>
      </c>
    </row>
    <row r="3975" spans="1:6" ht="15" thickBot="1" x14ac:dyDescent="0.3">
      <c r="A3975" s="2" t="s">
        <v>4</v>
      </c>
      <c r="B3975" s="2" t="s">
        <v>5</v>
      </c>
      <c r="C3975" s="2" t="s">
        <v>1133</v>
      </c>
      <c r="D3975" s="2" t="s">
        <v>1134</v>
      </c>
      <c r="E3975" s="4">
        <v>4878.12</v>
      </c>
      <c r="F3975" s="1">
        <v>5</v>
      </c>
    </row>
    <row r="3976" spans="1:6" ht="15" thickBot="1" x14ac:dyDescent="0.3">
      <c r="A3976" s="2" t="s">
        <v>4</v>
      </c>
      <c r="B3976" s="2" t="s">
        <v>5</v>
      </c>
      <c r="C3976" s="2" t="s">
        <v>1596</v>
      </c>
      <c r="D3976" s="2" t="s">
        <v>1136</v>
      </c>
      <c r="E3976" s="4">
        <v>0</v>
      </c>
      <c r="F3976" s="1">
        <v>5</v>
      </c>
    </row>
    <row r="3977" spans="1:6" ht="15" thickBot="1" x14ac:dyDescent="0.3">
      <c r="A3977" s="2" t="s">
        <v>4</v>
      </c>
      <c r="B3977" s="2" t="s">
        <v>5</v>
      </c>
      <c r="C3977" s="2" t="s">
        <v>1135</v>
      </c>
      <c r="D3977" s="2" t="s">
        <v>1136</v>
      </c>
      <c r="E3977" s="4">
        <v>0</v>
      </c>
      <c r="F3977" s="1">
        <v>5</v>
      </c>
    </row>
    <row r="3978" spans="1:6" ht="15" thickBot="1" x14ac:dyDescent="0.3">
      <c r="A3978" s="2" t="s">
        <v>4</v>
      </c>
      <c r="B3978" s="2" t="s">
        <v>5</v>
      </c>
      <c r="C3978" s="2" t="s">
        <v>1137</v>
      </c>
      <c r="D3978" s="2" t="s">
        <v>1138</v>
      </c>
      <c r="E3978" s="4">
        <v>-500592.45</v>
      </c>
      <c r="F3978" s="1">
        <v>5</v>
      </c>
    </row>
    <row r="3979" spans="1:6" ht="15" thickBot="1" x14ac:dyDescent="0.3">
      <c r="A3979" s="2" t="s">
        <v>4</v>
      </c>
      <c r="B3979" s="2" t="s">
        <v>5</v>
      </c>
      <c r="C3979" s="2" t="s">
        <v>1139</v>
      </c>
      <c r="D3979" s="2" t="s">
        <v>1140</v>
      </c>
      <c r="E3979" s="4">
        <v>-5242.5600000000004</v>
      </c>
      <c r="F3979" s="1">
        <v>5</v>
      </c>
    </row>
    <row r="3980" spans="1:6" ht="15" thickBot="1" x14ac:dyDescent="0.3">
      <c r="A3980" s="2" t="s">
        <v>4</v>
      </c>
      <c r="B3980" s="2" t="s">
        <v>5</v>
      </c>
      <c r="C3980" s="2" t="s">
        <v>1141</v>
      </c>
      <c r="D3980" s="2" t="s">
        <v>1142</v>
      </c>
      <c r="E3980" s="4">
        <v>-92553.5</v>
      </c>
      <c r="F3980" s="1">
        <v>5</v>
      </c>
    </row>
    <row r="3981" spans="1:6" ht="15" thickBot="1" x14ac:dyDescent="0.3">
      <c r="A3981" s="2" t="s">
        <v>4</v>
      </c>
      <c r="B3981" s="2" t="s">
        <v>5</v>
      </c>
      <c r="C3981" s="2" t="s">
        <v>1143</v>
      </c>
      <c r="D3981" s="2" t="s">
        <v>1144</v>
      </c>
      <c r="E3981" s="4">
        <v>0</v>
      </c>
      <c r="F3981" s="1">
        <v>5</v>
      </c>
    </row>
    <row r="3982" spans="1:6" ht="15" thickBot="1" x14ac:dyDescent="0.3">
      <c r="A3982" s="2" t="s">
        <v>4</v>
      </c>
      <c r="B3982" s="2" t="s">
        <v>5</v>
      </c>
      <c r="C3982" s="2" t="s">
        <v>1145</v>
      </c>
      <c r="D3982" s="2" t="s">
        <v>1146</v>
      </c>
      <c r="E3982" s="4">
        <v>0</v>
      </c>
      <c r="F3982" s="1">
        <v>5</v>
      </c>
    </row>
    <row r="3983" spans="1:6" ht="15" thickBot="1" x14ac:dyDescent="0.3">
      <c r="A3983" s="2" t="s">
        <v>4</v>
      </c>
      <c r="B3983" s="2" t="s">
        <v>5</v>
      </c>
      <c r="C3983" s="2" t="s">
        <v>1147</v>
      </c>
      <c r="D3983" s="2" t="s">
        <v>1148</v>
      </c>
      <c r="E3983" s="4">
        <v>0</v>
      </c>
      <c r="F3983" s="1">
        <v>5</v>
      </c>
    </row>
    <row r="3984" spans="1:6" ht="15" thickBot="1" x14ac:dyDescent="0.3">
      <c r="A3984" s="2" t="s">
        <v>4</v>
      </c>
      <c r="B3984" s="2" t="s">
        <v>5</v>
      </c>
      <c r="C3984" s="2" t="s">
        <v>1149</v>
      </c>
      <c r="D3984" s="2" t="s">
        <v>1150</v>
      </c>
      <c r="E3984" s="4">
        <v>0</v>
      </c>
      <c r="F3984" s="1">
        <v>5</v>
      </c>
    </row>
    <row r="3985" spans="1:6" ht="15" thickBot="1" x14ac:dyDescent="0.3">
      <c r="A3985" s="2" t="s">
        <v>4</v>
      </c>
      <c r="B3985" s="2" t="s">
        <v>5</v>
      </c>
      <c r="C3985" s="2" t="s">
        <v>1151</v>
      </c>
      <c r="D3985" s="2" t="s">
        <v>1152</v>
      </c>
      <c r="E3985" s="4">
        <v>-351.82</v>
      </c>
      <c r="F3985" s="1">
        <v>5</v>
      </c>
    </row>
    <row r="3986" spans="1:6" ht="15" thickBot="1" x14ac:dyDescent="0.3">
      <c r="A3986" s="2" t="s">
        <v>4</v>
      </c>
      <c r="B3986" s="2" t="s">
        <v>5</v>
      </c>
      <c r="C3986" s="2" t="s">
        <v>1153</v>
      </c>
      <c r="D3986" s="2" t="s">
        <v>1154</v>
      </c>
      <c r="E3986" s="4">
        <v>-1499207.34</v>
      </c>
      <c r="F3986" s="1">
        <v>5</v>
      </c>
    </row>
    <row r="3987" spans="1:6" ht="15" thickBot="1" x14ac:dyDescent="0.3">
      <c r="A3987" s="2" t="s">
        <v>4</v>
      </c>
      <c r="B3987" s="2" t="s">
        <v>5</v>
      </c>
      <c r="C3987" s="2" t="s">
        <v>1155</v>
      </c>
      <c r="D3987" s="2" t="s">
        <v>1156</v>
      </c>
      <c r="E3987" s="4">
        <v>-4797.7299999999996</v>
      </c>
      <c r="F3987" s="1">
        <v>5</v>
      </c>
    </row>
    <row r="3988" spans="1:6" ht="15" thickBot="1" x14ac:dyDescent="0.3">
      <c r="A3988" s="2" t="s">
        <v>4</v>
      </c>
      <c r="B3988" s="2" t="s">
        <v>5</v>
      </c>
      <c r="C3988" s="2" t="s">
        <v>1157</v>
      </c>
      <c r="D3988" s="2" t="s">
        <v>1158</v>
      </c>
      <c r="E3988" s="4">
        <v>-151110.97</v>
      </c>
      <c r="F3988" s="1">
        <v>5</v>
      </c>
    </row>
    <row r="3989" spans="1:6" ht="15" thickBot="1" x14ac:dyDescent="0.3">
      <c r="A3989" s="2" t="s">
        <v>4</v>
      </c>
      <c r="B3989" s="2" t="s">
        <v>5</v>
      </c>
      <c r="C3989" s="2" t="s">
        <v>1159</v>
      </c>
      <c r="D3989" s="2" t="s">
        <v>1160</v>
      </c>
      <c r="E3989" s="4">
        <v>0</v>
      </c>
      <c r="F3989" s="1">
        <v>5</v>
      </c>
    </row>
    <row r="3990" spans="1:6" ht="15" thickBot="1" x14ac:dyDescent="0.3">
      <c r="A3990" s="2" t="s">
        <v>4</v>
      </c>
      <c r="B3990" s="2" t="s">
        <v>5</v>
      </c>
      <c r="C3990" s="2" t="s">
        <v>1161</v>
      </c>
      <c r="D3990" s="2" t="s">
        <v>783</v>
      </c>
      <c r="E3990" s="4">
        <v>-702956.97</v>
      </c>
      <c r="F3990" s="1">
        <v>5</v>
      </c>
    </row>
    <row r="3991" spans="1:6" ht="15" thickBot="1" x14ac:dyDescent="0.3">
      <c r="A3991" s="2" t="s">
        <v>4</v>
      </c>
      <c r="B3991" s="2" t="s">
        <v>5</v>
      </c>
      <c r="C3991" s="2" t="s">
        <v>1162</v>
      </c>
      <c r="D3991" s="2" t="s">
        <v>785</v>
      </c>
      <c r="E3991" s="4">
        <v>-43880.66</v>
      </c>
      <c r="F3991" s="1">
        <v>5</v>
      </c>
    </row>
    <row r="3992" spans="1:6" ht="15" thickBot="1" x14ac:dyDescent="0.3">
      <c r="A3992" s="2" t="s">
        <v>4</v>
      </c>
      <c r="B3992" s="2" t="s">
        <v>5</v>
      </c>
      <c r="C3992" s="2" t="s">
        <v>1163</v>
      </c>
      <c r="D3992" s="2" t="s">
        <v>787</v>
      </c>
      <c r="E3992" s="4">
        <v>-5256.79</v>
      </c>
      <c r="F3992" s="1">
        <v>5</v>
      </c>
    </row>
    <row r="3993" spans="1:6" ht="15" thickBot="1" x14ac:dyDescent="0.3">
      <c r="A3993" s="2" t="s">
        <v>4</v>
      </c>
      <c r="B3993" s="2" t="s">
        <v>5</v>
      </c>
      <c r="C3993" s="2" t="s">
        <v>1164</v>
      </c>
      <c r="D3993" s="2" t="s">
        <v>789</v>
      </c>
      <c r="E3993" s="4">
        <v>-22885.99</v>
      </c>
      <c r="F3993" s="1">
        <v>5</v>
      </c>
    </row>
    <row r="3994" spans="1:6" ht="15" thickBot="1" x14ac:dyDescent="0.3">
      <c r="A3994" s="2" t="s">
        <v>4</v>
      </c>
      <c r="B3994" s="2" t="s">
        <v>5</v>
      </c>
      <c r="C3994" s="2" t="s">
        <v>1165</v>
      </c>
      <c r="D3994" s="2" t="s">
        <v>791</v>
      </c>
      <c r="E3994" s="4">
        <v>-34211.21</v>
      </c>
      <c r="F3994" s="1">
        <v>5</v>
      </c>
    </row>
    <row r="3995" spans="1:6" ht="15" thickBot="1" x14ac:dyDescent="0.3">
      <c r="A3995" s="2" t="s">
        <v>4</v>
      </c>
      <c r="B3995" s="2" t="s">
        <v>5</v>
      </c>
      <c r="C3995" s="2" t="s">
        <v>1166</v>
      </c>
      <c r="D3995" s="2" t="s">
        <v>795</v>
      </c>
      <c r="E3995" s="4">
        <v>-2406.4499999999998</v>
      </c>
      <c r="F3995" s="1">
        <v>5</v>
      </c>
    </row>
    <row r="3996" spans="1:6" ht="15" thickBot="1" x14ac:dyDescent="0.3">
      <c r="A3996" s="2" t="s">
        <v>4</v>
      </c>
      <c r="B3996" s="2" t="s">
        <v>5</v>
      </c>
      <c r="C3996" s="2" t="s">
        <v>1167</v>
      </c>
      <c r="D3996" s="2" t="s">
        <v>797</v>
      </c>
      <c r="E3996" s="4">
        <v>-9200.7000000000007</v>
      </c>
      <c r="F3996" s="1">
        <v>5</v>
      </c>
    </row>
    <row r="3997" spans="1:6" ht="15" thickBot="1" x14ac:dyDescent="0.3">
      <c r="A3997" s="2" t="s">
        <v>4</v>
      </c>
      <c r="B3997" s="2" t="s">
        <v>5</v>
      </c>
      <c r="C3997" s="2" t="s">
        <v>1168</v>
      </c>
      <c r="D3997" s="2" t="s">
        <v>799</v>
      </c>
      <c r="E3997" s="4">
        <v>-63454.48</v>
      </c>
      <c r="F3997" s="1">
        <v>5</v>
      </c>
    </row>
    <row r="3998" spans="1:6" ht="15" thickBot="1" x14ac:dyDescent="0.3">
      <c r="A3998" s="2" t="s">
        <v>4</v>
      </c>
      <c r="B3998" s="2" t="s">
        <v>5</v>
      </c>
      <c r="C3998" s="2" t="s">
        <v>1169</v>
      </c>
      <c r="D3998" s="2" t="s">
        <v>1170</v>
      </c>
      <c r="E3998" s="4">
        <v>-3320.56</v>
      </c>
      <c r="F3998" s="1">
        <v>5</v>
      </c>
    </row>
    <row r="3999" spans="1:6" ht="15" thickBot="1" x14ac:dyDescent="0.3">
      <c r="A3999" s="2" t="s">
        <v>4</v>
      </c>
      <c r="B3999" s="2" t="s">
        <v>5</v>
      </c>
      <c r="C3999" s="2" t="s">
        <v>1171</v>
      </c>
      <c r="D3999" s="2" t="s">
        <v>803</v>
      </c>
      <c r="E3999" s="4">
        <v>-178596.83</v>
      </c>
      <c r="F3999" s="1">
        <v>5</v>
      </c>
    </row>
    <row r="4000" spans="1:6" ht="15" thickBot="1" x14ac:dyDescent="0.3">
      <c r="A4000" s="2" t="s">
        <v>4</v>
      </c>
      <c r="B4000" s="2" t="s">
        <v>5</v>
      </c>
      <c r="C4000" s="2" t="s">
        <v>1172</v>
      </c>
      <c r="D4000" s="2" t="s">
        <v>1173</v>
      </c>
      <c r="E4000" s="4">
        <v>-11668.04</v>
      </c>
      <c r="F4000" s="1">
        <v>5</v>
      </c>
    </row>
    <row r="4001" spans="1:6" ht="15" thickBot="1" x14ac:dyDescent="0.3">
      <c r="A4001" s="2" t="s">
        <v>4</v>
      </c>
      <c r="B4001" s="2" t="s">
        <v>5</v>
      </c>
      <c r="C4001" s="2" t="s">
        <v>1174</v>
      </c>
      <c r="D4001" s="2" t="s">
        <v>807</v>
      </c>
      <c r="E4001" s="4">
        <v>-24013.72</v>
      </c>
      <c r="F4001" s="1">
        <v>5</v>
      </c>
    </row>
    <row r="4002" spans="1:6" ht="15" thickBot="1" x14ac:dyDescent="0.3">
      <c r="A4002" s="2" t="s">
        <v>4</v>
      </c>
      <c r="B4002" s="2" t="s">
        <v>5</v>
      </c>
      <c r="C4002" s="2" t="s">
        <v>1175</v>
      </c>
      <c r="D4002" s="2" t="s">
        <v>809</v>
      </c>
      <c r="E4002" s="4">
        <v>-99349.25</v>
      </c>
      <c r="F4002" s="1">
        <v>5</v>
      </c>
    </row>
    <row r="4003" spans="1:6" ht="15" thickBot="1" x14ac:dyDescent="0.3">
      <c r="A4003" s="2" t="s">
        <v>4</v>
      </c>
      <c r="B4003" s="2" t="s">
        <v>5</v>
      </c>
      <c r="C4003" s="2" t="s">
        <v>1176</v>
      </c>
      <c r="D4003" s="2" t="s">
        <v>811</v>
      </c>
      <c r="E4003" s="4">
        <v>-20838.5</v>
      </c>
      <c r="F4003" s="1">
        <v>5</v>
      </c>
    </row>
    <row r="4004" spans="1:6" ht="15" thickBot="1" x14ac:dyDescent="0.3">
      <c r="A4004" s="2" t="s">
        <v>4</v>
      </c>
      <c r="B4004" s="2" t="s">
        <v>5</v>
      </c>
      <c r="C4004" s="2" t="s">
        <v>1177</v>
      </c>
      <c r="D4004" s="2" t="s">
        <v>813</v>
      </c>
      <c r="E4004" s="4">
        <v>-92063.24</v>
      </c>
      <c r="F4004" s="1">
        <v>5</v>
      </c>
    </row>
    <row r="4005" spans="1:6" ht="15" thickBot="1" x14ac:dyDescent="0.3">
      <c r="A4005" s="2" t="s">
        <v>4</v>
      </c>
      <c r="B4005" s="2" t="s">
        <v>5</v>
      </c>
      <c r="C4005" s="2" t="s">
        <v>1178</v>
      </c>
      <c r="D4005" s="2" t="s">
        <v>815</v>
      </c>
      <c r="E4005" s="4">
        <v>-72352.14</v>
      </c>
      <c r="F4005" s="1">
        <v>5</v>
      </c>
    </row>
    <row r="4006" spans="1:6" ht="15" thickBot="1" x14ac:dyDescent="0.3">
      <c r="A4006" s="2" t="s">
        <v>4</v>
      </c>
      <c r="B4006" s="2" t="s">
        <v>5</v>
      </c>
      <c r="C4006" s="2" t="s">
        <v>1179</v>
      </c>
      <c r="D4006" s="2" t="s">
        <v>817</v>
      </c>
      <c r="E4006" s="4">
        <v>-5669.26</v>
      </c>
      <c r="F4006" s="1">
        <v>5</v>
      </c>
    </row>
    <row r="4007" spans="1:6" ht="15" thickBot="1" x14ac:dyDescent="0.3">
      <c r="A4007" s="2" t="s">
        <v>4</v>
      </c>
      <c r="B4007" s="2" t="s">
        <v>5</v>
      </c>
      <c r="C4007" s="2" t="s">
        <v>1180</v>
      </c>
      <c r="D4007" s="2" t="s">
        <v>819</v>
      </c>
      <c r="E4007" s="4">
        <v>-30437.16</v>
      </c>
      <c r="F4007" s="1">
        <v>5</v>
      </c>
    </row>
    <row r="4008" spans="1:6" ht="15" thickBot="1" x14ac:dyDescent="0.3">
      <c r="A4008" s="2" t="s">
        <v>4</v>
      </c>
      <c r="B4008" s="2" t="s">
        <v>5</v>
      </c>
      <c r="C4008" s="2" t="s">
        <v>1181</v>
      </c>
      <c r="D4008" s="2" t="s">
        <v>1182</v>
      </c>
      <c r="E4008" s="4">
        <v>-43182.13</v>
      </c>
      <c r="F4008" s="1">
        <v>5</v>
      </c>
    </row>
    <row r="4009" spans="1:6" ht="15" thickBot="1" x14ac:dyDescent="0.3">
      <c r="A4009" s="2" t="s">
        <v>4</v>
      </c>
      <c r="B4009" s="2" t="s">
        <v>5</v>
      </c>
      <c r="C4009" s="2" t="s">
        <v>1183</v>
      </c>
      <c r="D4009" s="2" t="s">
        <v>823</v>
      </c>
      <c r="E4009" s="4">
        <v>-62451.58</v>
      </c>
      <c r="F4009" s="1">
        <v>5</v>
      </c>
    </row>
    <row r="4010" spans="1:6" ht="15" thickBot="1" x14ac:dyDescent="0.3">
      <c r="A4010" s="2" t="s">
        <v>4</v>
      </c>
      <c r="B4010" s="2" t="s">
        <v>5</v>
      </c>
      <c r="C4010" s="2" t="s">
        <v>1184</v>
      </c>
      <c r="D4010" s="2" t="s">
        <v>825</v>
      </c>
      <c r="E4010" s="4">
        <v>-60413.24</v>
      </c>
      <c r="F4010" s="1">
        <v>5</v>
      </c>
    </row>
    <row r="4011" spans="1:6" ht="15" thickBot="1" x14ac:dyDescent="0.3">
      <c r="A4011" s="2" t="s">
        <v>4</v>
      </c>
      <c r="B4011" s="2" t="s">
        <v>5</v>
      </c>
      <c r="C4011" s="2" t="s">
        <v>1185</v>
      </c>
      <c r="D4011" s="2" t="s">
        <v>827</v>
      </c>
      <c r="E4011" s="4">
        <v>-68079.039999999994</v>
      </c>
      <c r="F4011" s="1">
        <v>5</v>
      </c>
    </row>
    <row r="4012" spans="1:6" ht="15" thickBot="1" x14ac:dyDescent="0.3">
      <c r="A4012" s="2" t="s">
        <v>4</v>
      </c>
      <c r="B4012" s="2" t="s">
        <v>5</v>
      </c>
      <c r="C4012" s="2" t="s">
        <v>1186</v>
      </c>
      <c r="D4012" s="2" t="s">
        <v>831</v>
      </c>
      <c r="E4012" s="4">
        <v>-56141.27</v>
      </c>
      <c r="F4012" s="1">
        <v>5</v>
      </c>
    </row>
    <row r="4013" spans="1:6" ht="15" thickBot="1" x14ac:dyDescent="0.3">
      <c r="A4013" s="2" t="s">
        <v>4</v>
      </c>
      <c r="B4013" s="2" t="s">
        <v>5</v>
      </c>
      <c r="C4013" s="2" t="s">
        <v>1187</v>
      </c>
      <c r="D4013" s="2" t="s">
        <v>833</v>
      </c>
      <c r="E4013" s="4">
        <v>-8837.4500000000007</v>
      </c>
      <c r="F4013" s="1">
        <v>5</v>
      </c>
    </row>
    <row r="4014" spans="1:6" ht="15" thickBot="1" x14ac:dyDescent="0.3">
      <c r="A4014" s="2" t="s">
        <v>4</v>
      </c>
      <c r="B4014" s="2" t="s">
        <v>5</v>
      </c>
      <c r="C4014" s="2" t="s">
        <v>1188</v>
      </c>
      <c r="D4014" s="2" t="s">
        <v>835</v>
      </c>
      <c r="E4014" s="4">
        <v>-299970.03999999998</v>
      </c>
      <c r="F4014" s="1">
        <v>5</v>
      </c>
    </row>
    <row r="4015" spans="1:6" ht="15" thickBot="1" x14ac:dyDescent="0.3">
      <c r="A4015" s="2" t="s">
        <v>4</v>
      </c>
      <c r="B4015" s="2" t="s">
        <v>5</v>
      </c>
      <c r="C4015" s="2" t="s">
        <v>1189</v>
      </c>
      <c r="D4015" s="2" t="s">
        <v>837</v>
      </c>
      <c r="E4015" s="4">
        <v>-9083.7000000000007</v>
      </c>
      <c r="F4015" s="1">
        <v>5</v>
      </c>
    </row>
    <row r="4016" spans="1:6" ht="15" thickBot="1" x14ac:dyDescent="0.3">
      <c r="A4016" s="2" t="s">
        <v>4</v>
      </c>
      <c r="B4016" s="2" t="s">
        <v>5</v>
      </c>
      <c r="C4016" s="2" t="s">
        <v>1190</v>
      </c>
      <c r="D4016" s="2" t="s">
        <v>839</v>
      </c>
      <c r="E4016" s="4">
        <v>-33792.550000000003</v>
      </c>
      <c r="F4016" s="1">
        <v>5</v>
      </c>
    </row>
    <row r="4017" spans="1:6" ht="15" thickBot="1" x14ac:dyDescent="0.3">
      <c r="A4017" s="2" t="s">
        <v>4</v>
      </c>
      <c r="B4017" s="2" t="s">
        <v>5</v>
      </c>
      <c r="C4017" s="2" t="s">
        <v>1191</v>
      </c>
      <c r="D4017" s="2" t="s">
        <v>841</v>
      </c>
      <c r="E4017" s="4">
        <v>-4800.57</v>
      </c>
      <c r="F4017" s="1">
        <v>5</v>
      </c>
    </row>
    <row r="4018" spans="1:6" ht="15" thickBot="1" x14ac:dyDescent="0.3">
      <c r="A4018" s="2" t="s">
        <v>4</v>
      </c>
      <c r="B4018" s="2" t="s">
        <v>5</v>
      </c>
      <c r="C4018" s="2" t="s">
        <v>1192</v>
      </c>
      <c r="D4018" s="2" t="s">
        <v>843</v>
      </c>
      <c r="E4018" s="4">
        <v>-124182.01</v>
      </c>
      <c r="F4018" s="1">
        <v>5</v>
      </c>
    </row>
    <row r="4019" spans="1:6" ht="15" thickBot="1" x14ac:dyDescent="0.3">
      <c r="A4019" s="2" t="s">
        <v>4</v>
      </c>
      <c r="B4019" s="2" t="s">
        <v>5</v>
      </c>
      <c r="C4019" s="2" t="s">
        <v>1193</v>
      </c>
      <c r="D4019" s="2" t="s">
        <v>845</v>
      </c>
      <c r="E4019" s="4">
        <v>-29802.32</v>
      </c>
      <c r="F4019" s="1">
        <v>5</v>
      </c>
    </row>
    <row r="4020" spans="1:6" ht="15" thickBot="1" x14ac:dyDescent="0.3">
      <c r="A4020" s="2" t="s">
        <v>4</v>
      </c>
      <c r="B4020" s="2" t="s">
        <v>5</v>
      </c>
      <c r="C4020" s="2" t="s">
        <v>1194</v>
      </c>
      <c r="D4020" s="2" t="s">
        <v>847</v>
      </c>
      <c r="E4020" s="4">
        <v>-6273.38</v>
      </c>
      <c r="F4020" s="1">
        <v>5</v>
      </c>
    </row>
    <row r="4021" spans="1:6" ht="15" thickBot="1" x14ac:dyDescent="0.3">
      <c r="A4021" s="2" t="s">
        <v>4</v>
      </c>
      <c r="B4021" s="2" t="s">
        <v>5</v>
      </c>
      <c r="C4021" s="2" t="s">
        <v>1195</v>
      </c>
      <c r="D4021" s="2" t="s">
        <v>849</v>
      </c>
      <c r="E4021" s="4">
        <v>-2829.68</v>
      </c>
      <c r="F4021" s="1">
        <v>5</v>
      </c>
    </row>
    <row r="4022" spans="1:6" ht="15" thickBot="1" x14ac:dyDescent="0.3">
      <c r="A4022" s="2" t="s">
        <v>4</v>
      </c>
      <c r="B4022" s="2" t="s">
        <v>5</v>
      </c>
      <c r="C4022" s="2" t="s">
        <v>1196</v>
      </c>
      <c r="D4022" s="2" t="s">
        <v>853</v>
      </c>
      <c r="E4022" s="4">
        <v>-12475.39</v>
      </c>
      <c r="F4022" s="1">
        <v>5</v>
      </c>
    </row>
    <row r="4023" spans="1:6" ht="15" thickBot="1" x14ac:dyDescent="0.3">
      <c r="A4023" s="2" t="s">
        <v>4</v>
      </c>
      <c r="B4023" s="2" t="s">
        <v>5</v>
      </c>
      <c r="C4023" s="2" t="s">
        <v>1197</v>
      </c>
      <c r="D4023" s="2" t="s">
        <v>1198</v>
      </c>
      <c r="E4023" s="4">
        <v>-21779.119999999999</v>
      </c>
      <c r="F4023" s="1">
        <v>5</v>
      </c>
    </row>
    <row r="4024" spans="1:6" ht="15" thickBot="1" x14ac:dyDescent="0.3">
      <c r="A4024" s="2" t="s">
        <v>4</v>
      </c>
      <c r="B4024" s="2" t="s">
        <v>5</v>
      </c>
      <c r="C4024" s="2" t="s">
        <v>1199</v>
      </c>
      <c r="D4024" s="2" t="s">
        <v>857</v>
      </c>
      <c r="E4024" s="4">
        <v>-200543.38</v>
      </c>
      <c r="F4024" s="1">
        <v>5</v>
      </c>
    </row>
    <row r="4025" spans="1:6" ht="15" thickBot="1" x14ac:dyDescent="0.3">
      <c r="A4025" s="2" t="s">
        <v>4</v>
      </c>
      <c r="B4025" s="2" t="s">
        <v>5</v>
      </c>
      <c r="C4025" s="2" t="s">
        <v>1200</v>
      </c>
      <c r="D4025" s="2" t="s">
        <v>859</v>
      </c>
      <c r="E4025" s="4">
        <v>-5928.95</v>
      </c>
      <c r="F4025" s="1">
        <v>5</v>
      </c>
    </row>
    <row r="4026" spans="1:6" ht="15" thickBot="1" x14ac:dyDescent="0.3">
      <c r="A4026" s="2" t="s">
        <v>4</v>
      </c>
      <c r="B4026" s="2" t="s">
        <v>5</v>
      </c>
      <c r="C4026" s="2" t="s">
        <v>1201</v>
      </c>
      <c r="D4026" s="2" t="s">
        <v>861</v>
      </c>
      <c r="E4026" s="4">
        <v>-10916.07</v>
      </c>
      <c r="F4026" s="1">
        <v>5</v>
      </c>
    </row>
    <row r="4027" spans="1:6" ht="15" thickBot="1" x14ac:dyDescent="0.3">
      <c r="A4027" s="2" t="s">
        <v>4</v>
      </c>
      <c r="B4027" s="2" t="s">
        <v>5</v>
      </c>
      <c r="C4027" s="2" t="s">
        <v>1202</v>
      </c>
      <c r="D4027" s="2" t="s">
        <v>1203</v>
      </c>
      <c r="E4027" s="4">
        <v>-8252.6</v>
      </c>
      <c r="F4027" s="1">
        <v>5</v>
      </c>
    </row>
    <row r="4028" spans="1:6" ht="15" thickBot="1" x14ac:dyDescent="0.3">
      <c r="A4028" s="2" t="s">
        <v>4</v>
      </c>
      <c r="B4028" s="2" t="s">
        <v>5</v>
      </c>
      <c r="C4028" s="2" t="s">
        <v>1204</v>
      </c>
      <c r="D4028" s="2" t="s">
        <v>1205</v>
      </c>
      <c r="E4028" s="4">
        <v>-4532.9799999999996</v>
      </c>
      <c r="F4028" s="1">
        <v>5</v>
      </c>
    </row>
    <row r="4029" spans="1:6" ht="15" thickBot="1" x14ac:dyDescent="0.3">
      <c r="A4029" s="2" t="s">
        <v>4</v>
      </c>
      <c r="B4029" s="2" t="s">
        <v>5</v>
      </c>
      <c r="C4029" s="2" t="s">
        <v>1206</v>
      </c>
      <c r="D4029" s="2" t="s">
        <v>871</v>
      </c>
      <c r="E4029" s="4">
        <v>-22347.56</v>
      </c>
      <c r="F4029" s="1">
        <v>5</v>
      </c>
    </row>
    <row r="4030" spans="1:6" ht="15" thickBot="1" x14ac:dyDescent="0.3">
      <c r="A4030" s="2" t="s">
        <v>4</v>
      </c>
      <c r="B4030" s="2" t="s">
        <v>5</v>
      </c>
      <c r="C4030" s="2" t="s">
        <v>1207</v>
      </c>
      <c r="D4030" s="2" t="s">
        <v>873</v>
      </c>
      <c r="E4030" s="4">
        <v>-8756.9</v>
      </c>
      <c r="F4030" s="1">
        <v>5</v>
      </c>
    </row>
    <row r="4031" spans="1:6" ht="15" thickBot="1" x14ac:dyDescent="0.3">
      <c r="A4031" s="2" t="s">
        <v>4</v>
      </c>
      <c r="B4031" s="2" t="s">
        <v>5</v>
      </c>
      <c r="C4031" s="2" t="s">
        <v>1208</v>
      </c>
      <c r="D4031" s="2" t="s">
        <v>875</v>
      </c>
      <c r="E4031" s="4">
        <v>-11601.87</v>
      </c>
      <c r="F4031" s="1">
        <v>5</v>
      </c>
    </row>
    <row r="4032" spans="1:6" ht="15" thickBot="1" x14ac:dyDescent="0.3">
      <c r="A4032" s="2" t="s">
        <v>4</v>
      </c>
      <c r="B4032" s="2" t="s">
        <v>5</v>
      </c>
      <c r="C4032" s="2" t="s">
        <v>1209</v>
      </c>
      <c r="D4032" s="2" t="s">
        <v>877</v>
      </c>
      <c r="E4032" s="4">
        <v>-6311.02</v>
      </c>
      <c r="F4032" s="1">
        <v>5</v>
      </c>
    </row>
    <row r="4033" spans="1:6" ht="15" thickBot="1" x14ac:dyDescent="0.3">
      <c r="A4033" s="2" t="s">
        <v>4</v>
      </c>
      <c r="B4033" s="2" t="s">
        <v>5</v>
      </c>
      <c r="C4033" s="2" t="s">
        <v>1210</v>
      </c>
      <c r="D4033" s="2" t="s">
        <v>1211</v>
      </c>
      <c r="E4033" s="4">
        <v>-3501.84</v>
      </c>
      <c r="F4033" s="1">
        <v>5</v>
      </c>
    </row>
    <row r="4034" spans="1:6" ht="15" thickBot="1" x14ac:dyDescent="0.3">
      <c r="A4034" s="2" t="s">
        <v>4</v>
      </c>
      <c r="B4034" s="2" t="s">
        <v>5</v>
      </c>
      <c r="C4034" s="2" t="s">
        <v>1212</v>
      </c>
      <c r="D4034" s="2" t="s">
        <v>881</v>
      </c>
      <c r="E4034" s="4">
        <v>-935.66</v>
      </c>
      <c r="F4034" s="1">
        <v>5</v>
      </c>
    </row>
    <row r="4035" spans="1:6" ht="15" thickBot="1" x14ac:dyDescent="0.3">
      <c r="A4035" s="2" t="s">
        <v>4</v>
      </c>
      <c r="B4035" s="2" t="s">
        <v>5</v>
      </c>
      <c r="C4035" s="2" t="s">
        <v>1213</v>
      </c>
      <c r="D4035" s="2" t="s">
        <v>883</v>
      </c>
      <c r="E4035" s="4">
        <v>-51125.29</v>
      </c>
      <c r="F4035" s="1">
        <v>5</v>
      </c>
    </row>
    <row r="4036" spans="1:6" ht="15" thickBot="1" x14ac:dyDescent="0.3">
      <c r="A4036" s="2" t="s">
        <v>4</v>
      </c>
      <c r="B4036" s="2" t="s">
        <v>5</v>
      </c>
      <c r="C4036" s="2" t="s">
        <v>1214</v>
      </c>
      <c r="D4036" s="2" t="s">
        <v>885</v>
      </c>
      <c r="E4036" s="4">
        <v>-2648.98</v>
      </c>
      <c r="F4036" s="1">
        <v>5</v>
      </c>
    </row>
    <row r="4037" spans="1:6" ht="15" thickBot="1" x14ac:dyDescent="0.3">
      <c r="A4037" s="2" t="s">
        <v>4</v>
      </c>
      <c r="B4037" s="2" t="s">
        <v>5</v>
      </c>
      <c r="C4037" s="2" t="s">
        <v>1215</v>
      </c>
      <c r="D4037" s="2" t="s">
        <v>887</v>
      </c>
      <c r="E4037" s="4">
        <v>-2209.59</v>
      </c>
      <c r="F4037" s="1">
        <v>5</v>
      </c>
    </row>
    <row r="4038" spans="1:6" ht="15" thickBot="1" x14ac:dyDescent="0.3">
      <c r="A4038" s="2" t="s">
        <v>4</v>
      </c>
      <c r="B4038" s="2" t="s">
        <v>5</v>
      </c>
      <c r="C4038" s="2" t="s">
        <v>1216</v>
      </c>
      <c r="D4038" s="2" t="s">
        <v>889</v>
      </c>
      <c r="E4038" s="4">
        <v>-9167.91</v>
      </c>
      <c r="F4038" s="1">
        <v>5</v>
      </c>
    </row>
    <row r="4039" spans="1:6" ht="15" thickBot="1" x14ac:dyDescent="0.3">
      <c r="A4039" s="2" t="s">
        <v>4</v>
      </c>
      <c r="B4039" s="2" t="s">
        <v>5</v>
      </c>
      <c r="C4039" s="2" t="s">
        <v>1217</v>
      </c>
      <c r="D4039" s="2" t="s">
        <v>893</v>
      </c>
      <c r="E4039" s="4">
        <v>-3862.98</v>
      </c>
      <c r="F4039" s="1">
        <v>5</v>
      </c>
    </row>
    <row r="4040" spans="1:6" ht="15" thickBot="1" x14ac:dyDescent="0.3">
      <c r="A4040" s="2" t="s">
        <v>4</v>
      </c>
      <c r="B4040" s="2" t="s">
        <v>5</v>
      </c>
      <c r="C4040" s="2" t="s">
        <v>1218</v>
      </c>
      <c r="D4040" s="2" t="s">
        <v>895</v>
      </c>
      <c r="E4040" s="4">
        <v>-45596.52</v>
      </c>
      <c r="F4040" s="1">
        <v>5</v>
      </c>
    </row>
    <row r="4041" spans="1:6" ht="15" thickBot="1" x14ac:dyDescent="0.3">
      <c r="A4041" s="2" t="s">
        <v>4</v>
      </c>
      <c r="B4041" s="2" t="s">
        <v>5</v>
      </c>
      <c r="C4041" s="2" t="s">
        <v>1219</v>
      </c>
      <c r="D4041" s="2" t="s">
        <v>897</v>
      </c>
      <c r="E4041" s="4">
        <v>-1965.05</v>
      </c>
      <c r="F4041" s="1">
        <v>5</v>
      </c>
    </row>
    <row r="4042" spans="1:6" ht="15" thickBot="1" x14ac:dyDescent="0.3">
      <c r="A4042" s="2" t="s">
        <v>4</v>
      </c>
      <c r="B4042" s="2" t="s">
        <v>5</v>
      </c>
      <c r="C4042" s="2" t="s">
        <v>1220</v>
      </c>
      <c r="D4042" s="2" t="s">
        <v>899</v>
      </c>
      <c r="E4042" s="4">
        <v>-5296.23</v>
      </c>
      <c r="F4042" s="1">
        <v>5</v>
      </c>
    </row>
    <row r="4043" spans="1:6" ht="15" thickBot="1" x14ac:dyDescent="0.3">
      <c r="A4043" s="2" t="s">
        <v>4</v>
      </c>
      <c r="B4043" s="2" t="s">
        <v>5</v>
      </c>
      <c r="C4043" s="2" t="s">
        <v>1221</v>
      </c>
      <c r="D4043" s="2" t="s">
        <v>907</v>
      </c>
      <c r="E4043" s="4">
        <v>-583.14</v>
      </c>
      <c r="F4043" s="1">
        <v>5</v>
      </c>
    </row>
    <row r="4044" spans="1:6" ht="15" thickBot="1" x14ac:dyDescent="0.3">
      <c r="A4044" s="2" t="s">
        <v>4</v>
      </c>
      <c r="B4044" s="2" t="s">
        <v>5</v>
      </c>
      <c r="C4044" s="2" t="s">
        <v>1222</v>
      </c>
      <c r="D4044" s="2" t="s">
        <v>909</v>
      </c>
      <c r="E4044" s="4">
        <v>-3669.25</v>
      </c>
      <c r="F4044" s="1">
        <v>5</v>
      </c>
    </row>
    <row r="4045" spans="1:6" ht="15" thickBot="1" x14ac:dyDescent="0.3">
      <c r="A4045" s="2" t="s">
        <v>4</v>
      </c>
      <c r="B4045" s="2" t="s">
        <v>5</v>
      </c>
      <c r="C4045" s="2" t="s">
        <v>1223</v>
      </c>
      <c r="D4045" s="2" t="s">
        <v>911</v>
      </c>
      <c r="E4045" s="4">
        <v>-397.06</v>
      </c>
      <c r="F4045" s="1">
        <v>5</v>
      </c>
    </row>
    <row r="4046" spans="1:6" ht="15" thickBot="1" x14ac:dyDescent="0.3">
      <c r="A4046" s="2" t="s">
        <v>4</v>
      </c>
      <c r="B4046" s="2" t="s">
        <v>5</v>
      </c>
      <c r="C4046" s="2" t="s">
        <v>1224</v>
      </c>
      <c r="D4046" s="2" t="s">
        <v>913</v>
      </c>
      <c r="E4046" s="4">
        <v>232.53</v>
      </c>
      <c r="F4046" s="1">
        <v>5</v>
      </c>
    </row>
    <row r="4047" spans="1:6" ht="15" thickBot="1" x14ac:dyDescent="0.3">
      <c r="A4047" s="2" t="s">
        <v>4</v>
      </c>
      <c r="B4047" s="2" t="s">
        <v>5</v>
      </c>
      <c r="C4047" s="2" t="s">
        <v>1225</v>
      </c>
      <c r="D4047" s="2" t="s">
        <v>919</v>
      </c>
      <c r="E4047" s="4">
        <v>-6946.57</v>
      </c>
      <c r="F4047" s="1">
        <v>5</v>
      </c>
    </row>
    <row r="4048" spans="1:6" ht="15" thickBot="1" x14ac:dyDescent="0.3">
      <c r="A4048" s="2" t="s">
        <v>4</v>
      </c>
      <c r="B4048" s="2" t="s">
        <v>5</v>
      </c>
      <c r="C4048" s="2" t="s">
        <v>1226</v>
      </c>
      <c r="D4048" s="2" t="s">
        <v>921</v>
      </c>
      <c r="E4048" s="4">
        <v>-31853.29</v>
      </c>
      <c r="F4048" s="1">
        <v>5</v>
      </c>
    </row>
    <row r="4049" spans="1:6" ht="15" thickBot="1" x14ac:dyDescent="0.3">
      <c r="A4049" s="2" t="s">
        <v>4</v>
      </c>
      <c r="B4049" s="2" t="s">
        <v>5</v>
      </c>
      <c r="C4049" s="2" t="s">
        <v>1227</v>
      </c>
      <c r="D4049" s="2" t="s">
        <v>923</v>
      </c>
      <c r="E4049" s="4">
        <v>-11143.33</v>
      </c>
      <c r="F4049" s="1">
        <v>5</v>
      </c>
    </row>
    <row r="4050" spans="1:6" ht="15" thickBot="1" x14ac:dyDescent="0.3">
      <c r="A4050" s="2" t="s">
        <v>4</v>
      </c>
      <c r="B4050" s="2" t="s">
        <v>5</v>
      </c>
      <c r="C4050" s="2" t="s">
        <v>1228</v>
      </c>
      <c r="D4050" s="2" t="s">
        <v>925</v>
      </c>
      <c r="E4050" s="4">
        <v>-1072.47</v>
      </c>
      <c r="F4050" s="1">
        <v>5</v>
      </c>
    </row>
    <row r="4051" spans="1:6" ht="15" thickBot="1" x14ac:dyDescent="0.3">
      <c r="A4051" s="2" t="s">
        <v>4</v>
      </c>
      <c r="B4051" s="2" t="s">
        <v>5</v>
      </c>
      <c r="C4051" s="2" t="s">
        <v>1229</v>
      </c>
      <c r="D4051" s="2" t="s">
        <v>927</v>
      </c>
      <c r="E4051" s="4">
        <v>-28222.26</v>
      </c>
      <c r="F4051" s="1">
        <v>5</v>
      </c>
    </row>
    <row r="4052" spans="1:6" ht="15" thickBot="1" x14ac:dyDescent="0.3">
      <c r="A4052" s="2" t="s">
        <v>4</v>
      </c>
      <c r="B4052" s="2" t="s">
        <v>5</v>
      </c>
      <c r="C4052" s="2" t="s">
        <v>1230</v>
      </c>
      <c r="D4052" s="2" t="s">
        <v>929</v>
      </c>
      <c r="E4052" s="4">
        <v>-1833.58</v>
      </c>
      <c r="F4052" s="1">
        <v>5</v>
      </c>
    </row>
    <row r="4053" spans="1:6" ht="15" thickBot="1" x14ac:dyDescent="0.3">
      <c r="A4053" s="2" t="s">
        <v>4</v>
      </c>
      <c r="B4053" s="2" t="s">
        <v>5</v>
      </c>
      <c r="C4053" s="2" t="s">
        <v>1231</v>
      </c>
      <c r="D4053" s="2" t="s">
        <v>931</v>
      </c>
      <c r="E4053" s="4">
        <v>-41175.86</v>
      </c>
      <c r="F4053" s="1">
        <v>5</v>
      </c>
    </row>
    <row r="4054" spans="1:6" ht="15" thickBot="1" x14ac:dyDescent="0.3">
      <c r="A4054" s="2" t="s">
        <v>4</v>
      </c>
      <c r="B4054" s="2" t="s">
        <v>5</v>
      </c>
      <c r="C4054" s="2" t="s">
        <v>1232</v>
      </c>
      <c r="D4054" s="2" t="s">
        <v>933</v>
      </c>
      <c r="E4054" s="4">
        <v>-1201.18</v>
      </c>
      <c r="F4054" s="1">
        <v>5</v>
      </c>
    </row>
    <row r="4055" spans="1:6" ht="15" thickBot="1" x14ac:dyDescent="0.3">
      <c r="A4055" s="2" t="s">
        <v>4</v>
      </c>
      <c r="B4055" s="2" t="s">
        <v>5</v>
      </c>
      <c r="C4055" s="2" t="s">
        <v>1233</v>
      </c>
      <c r="D4055" s="2" t="s">
        <v>935</v>
      </c>
      <c r="E4055" s="4">
        <v>-37374.769999999997</v>
      </c>
      <c r="F4055" s="1">
        <v>5</v>
      </c>
    </row>
    <row r="4056" spans="1:6" ht="15" thickBot="1" x14ac:dyDescent="0.3">
      <c r="A4056" s="2" t="s">
        <v>4</v>
      </c>
      <c r="B4056" s="2" t="s">
        <v>5</v>
      </c>
      <c r="C4056" s="2" t="s">
        <v>1234</v>
      </c>
      <c r="D4056" s="2" t="s">
        <v>937</v>
      </c>
      <c r="E4056" s="4">
        <v>-46560.58</v>
      </c>
      <c r="F4056" s="1">
        <v>5</v>
      </c>
    </row>
    <row r="4057" spans="1:6" ht="15" thickBot="1" x14ac:dyDescent="0.3">
      <c r="A4057" s="2" t="s">
        <v>4</v>
      </c>
      <c r="B4057" s="2" t="s">
        <v>5</v>
      </c>
      <c r="C4057" s="2" t="s">
        <v>1235</v>
      </c>
      <c r="D4057" s="2" t="s">
        <v>939</v>
      </c>
      <c r="E4057" s="4">
        <v>-14646.85</v>
      </c>
      <c r="F4057" s="1">
        <v>5</v>
      </c>
    </row>
    <row r="4058" spans="1:6" ht="15" thickBot="1" x14ac:dyDescent="0.3">
      <c r="A4058" s="2" t="s">
        <v>4</v>
      </c>
      <c r="B4058" s="2" t="s">
        <v>5</v>
      </c>
      <c r="C4058" s="2" t="s">
        <v>1236</v>
      </c>
      <c r="D4058" s="2" t="s">
        <v>941</v>
      </c>
      <c r="E4058" s="4">
        <v>-27677.34</v>
      </c>
      <c r="F4058" s="1">
        <v>5</v>
      </c>
    </row>
    <row r="4059" spans="1:6" ht="15" thickBot="1" x14ac:dyDescent="0.3">
      <c r="A4059" s="2" t="s">
        <v>4</v>
      </c>
      <c r="B4059" s="2" t="s">
        <v>5</v>
      </c>
      <c r="C4059" s="2" t="s">
        <v>1237</v>
      </c>
      <c r="D4059" s="2" t="s">
        <v>943</v>
      </c>
      <c r="E4059" s="4">
        <v>-8641.18</v>
      </c>
      <c r="F4059" s="1">
        <v>5</v>
      </c>
    </row>
    <row r="4060" spans="1:6" ht="15" thickBot="1" x14ac:dyDescent="0.3">
      <c r="A4060" s="2" t="s">
        <v>4</v>
      </c>
      <c r="B4060" s="2" t="s">
        <v>5</v>
      </c>
      <c r="C4060" s="2" t="s">
        <v>1238</v>
      </c>
      <c r="D4060" s="2" t="s">
        <v>945</v>
      </c>
      <c r="E4060" s="4">
        <v>-2513.23</v>
      </c>
      <c r="F4060" s="1">
        <v>5</v>
      </c>
    </row>
    <row r="4061" spans="1:6" ht="15" thickBot="1" x14ac:dyDescent="0.3">
      <c r="A4061" s="2" t="s">
        <v>4</v>
      </c>
      <c r="B4061" s="2" t="s">
        <v>5</v>
      </c>
      <c r="C4061" s="2" t="s">
        <v>1239</v>
      </c>
      <c r="D4061" s="2" t="s">
        <v>947</v>
      </c>
      <c r="E4061" s="4">
        <v>-3620.94</v>
      </c>
      <c r="F4061" s="1">
        <v>5</v>
      </c>
    </row>
    <row r="4062" spans="1:6" ht="15" thickBot="1" x14ac:dyDescent="0.3">
      <c r="A4062" s="2" t="s">
        <v>4</v>
      </c>
      <c r="B4062" s="2" t="s">
        <v>5</v>
      </c>
      <c r="C4062" s="2" t="s">
        <v>1240</v>
      </c>
      <c r="D4062" s="2" t="s">
        <v>949</v>
      </c>
      <c r="E4062" s="4">
        <v>-31733.7</v>
      </c>
      <c r="F4062" s="1">
        <v>5</v>
      </c>
    </row>
    <row r="4063" spans="1:6" ht="15" thickBot="1" x14ac:dyDescent="0.3">
      <c r="A4063" s="2" t="s">
        <v>4</v>
      </c>
      <c r="B4063" s="2" t="s">
        <v>5</v>
      </c>
      <c r="C4063" s="2" t="s">
        <v>1241</v>
      </c>
      <c r="D4063" s="2" t="s">
        <v>951</v>
      </c>
      <c r="E4063" s="4">
        <v>-65.53</v>
      </c>
      <c r="F4063" s="1">
        <v>5</v>
      </c>
    </row>
    <row r="4064" spans="1:6" ht="15" thickBot="1" x14ac:dyDescent="0.3">
      <c r="A4064" s="2" t="s">
        <v>4</v>
      </c>
      <c r="B4064" s="2" t="s">
        <v>5</v>
      </c>
      <c r="C4064" s="2" t="s">
        <v>1242</v>
      </c>
      <c r="D4064" s="2" t="s">
        <v>953</v>
      </c>
      <c r="E4064" s="4">
        <v>-2219.64</v>
      </c>
      <c r="F4064" s="1">
        <v>5</v>
      </c>
    </row>
    <row r="4065" spans="1:6" ht="15" thickBot="1" x14ac:dyDescent="0.3">
      <c r="A4065" s="2" t="s">
        <v>4</v>
      </c>
      <c r="B4065" s="2" t="s">
        <v>5</v>
      </c>
      <c r="C4065" s="2" t="s">
        <v>1243</v>
      </c>
      <c r="D4065" s="2" t="s">
        <v>955</v>
      </c>
      <c r="E4065" s="4">
        <v>-912.97</v>
      </c>
      <c r="F4065" s="1">
        <v>5</v>
      </c>
    </row>
    <row r="4066" spans="1:6" ht="15" thickBot="1" x14ac:dyDescent="0.3">
      <c r="A4066" s="2" t="s">
        <v>4</v>
      </c>
      <c r="B4066" s="2" t="s">
        <v>5</v>
      </c>
      <c r="C4066" s="2" t="s">
        <v>1244</v>
      </c>
      <c r="D4066" s="2" t="s">
        <v>957</v>
      </c>
      <c r="E4066" s="4">
        <v>-7362.15</v>
      </c>
      <c r="F4066" s="1">
        <v>5</v>
      </c>
    </row>
    <row r="4067" spans="1:6" ht="15" thickBot="1" x14ac:dyDescent="0.3">
      <c r="A4067" s="2" t="s">
        <v>4</v>
      </c>
      <c r="B4067" s="2" t="s">
        <v>5</v>
      </c>
      <c r="C4067" s="2" t="s">
        <v>1245</v>
      </c>
      <c r="D4067" s="2" t="s">
        <v>959</v>
      </c>
      <c r="E4067" s="4">
        <v>-15326.14</v>
      </c>
      <c r="F4067" s="1">
        <v>5</v>
      </c>
    </row>
    <row r="4068" spans="1:6" ht="15" thickBot="1" x14ac:dyDescent="0.3">
      <c r="A4068" s="2" t="s">
        <v>4</v>
      </c>
      <c r="B4068" s="2" t="s">
        <v>5</v>
      </c>
      <c r="C4068" s="2" t="s">
        <v>1246</v>
      </c>
      <c r="D4068" s="2" t="s">
        <v>961</v>
      </c>
      <c r="E4068" s="4">
        <v>-3153.92</v>
      </c>
      <c r="F4068" s="1">
        <v>5</v>
      </c>
    </row>
    <row r="4069" spans="1:6" ht="15" thickBot="1" x14ac:dyDescent="0.3">
      <c r="A4069" s="2" t="s">
        <v>4</v>
      </c>
      <c r="B4069" s="2" t="s">
        <v>5</v>
      </c>
      <c r="C4069" s="2" t="s">
        <v>1247</v>
      </c>
      <c r="D4069" s="2" t="s">
        <v>963</v>
      </c>
      <c r="E4069" s="4">
        <v>-30658.89</v>
      </c>
      <c r="F4069" s="1">
        <v>5</v>
      </c>
    </row>
    <row r="4070" spans="1:6" ht="15" thickBot="1" x14ac:dyDescent="0.3">
      <c r="A4070" s="2" t="s">
        <v>4</v>
      </c>
      <c r="B4070" s="2" t="s">
        <v>5</v>
      </c>
      <c r="C4070" s="2" t="s">
        <v>1248</v>
      </c>
      <c r="D4070" s="2" t="s">
        <v>969</v>
      </c>
      <c r="E4070" s="4">
        <v>-2512.08</v>
      </c>
      <c r="F4070" s="1">
        <v>5</v>
      </c>
    </row>
    <row r="4071" spans="1:6" ht="15" thickBot="1" x14ac:dyDescent="0.3">
      <c r="A4071" s="2" t="s">
        <v>4</v>
      </c>
      <c r="B4071" s="2" t="s">
        <v>5</v>
      </c>
      <c r="C4071" s="2" t="s">
        <v>1249</v>
      </c>
      <c r="D4071" s="2" t="s">
        <v>971</v>
      </c>
      <c r="E4071" s="4">
        <v>-23013.24</v>
      </c>
      <c r="F4071" s="1">
        <v>5</v>
      </c>
    </row>
    <row r="4072" spans="1:6" ht="15" thickBot="1" x14ac:dyDescent="0.3">
      <c r="A4072" s="2" t="s">
        <v>4</v>
      </c>
      <c r="B4072" s="2" t="s">
        <v>5</v>
      </c>
      <c r="C4072" s="2" t="s">
        <v>1250</v>
      </c>
      <c r="D4072" s="2" t="s">
        <v>973</v>
      </c>
      <c r="E4072" s="4">
        <v>-10264.629999999999</v>
      </c>
      <c r="F4072" s="1">
        <v>5</v>
      </c>
    </row>
    <row r="4073" spans="1:6" ht="15" thickBot="1" x14ac:dyDescent="0.3">
      <c r="A4073" s="2" t="s">
        <v>4</v>
      </c>
      <c r="B4073" s="2" t="s">
        <v>5</v>
      </c>
      <c r="C4073" s="2" t="s">
        <v>1251</v>
      </c>
      <c r="D4073" s="2" t="s">
        <v>975</v>
      </c>
      <c r="E4073" s="4">
        <v>-3313.52</v>
      </c>
      <c r="F4073" s="1">
        <v>5</v>
      </c>
    </row>
    <row r="4074" spans="1:6" ht="15" thickBot="1" x14ac:dyDescent="0.3">
      <c r="A4074" s="2" t="s">
        <v>4</v>
      </c>
      <c r="B4074" s="2" t="s">
        <v>5</v>
      </c>
      <c r="C4074" s="2" t="s">
        <v>1252</v>
      </c>
      <c r="D4074" s="2" t="s">
        <v>977</v>
      </c>
      <c r="E4074" s="4">
        <v>-5629.27</v>
      </c>
      <c r="F4074" s="1">
        <v>5</v>
      </c>
    </row>
    <row r="4075" spans="1:6" ht="15" thickBot="1" x14ac:dyDescent="0.3">
      <c r="A4075" s="2" t="s">
        <v>4</v>
      </c>
      <c r="B4075" s="2" t="s">
        <v>5</v>
      </c>
      <c r="C4075" s="2" t="s">
        <v>1253</v>
      </c>
      <c r="D4075" s="2" t="s">
        <v>1254</v>
      </c>
      <c r="E4075" s="4">
        <v>-416255.9</v>
      </c>
      <c r="F4075" s="1">
        <v>5</v>
      </c>
    </row>
    <row r="4076" spans="1:6" ht="15" thickBot="1" x14ac:dyDescent="0.3">
      <c r="A4076" s="2" t="s">
        <v>4</v>
      </c>
      <c r="B4076" s="2" t="s">
        <v>5</v>
      </c>
      <c r="C4076" s="2" t="s">
        <v>1255</v>
      </c>
      <c r="D4076" s="2" t="s">
        <v>1256</v>
      </c>
      <c r="E4076" s="4">
        <v>-35296.080000000002</v>
      </c>
      <c r="F4076" s="1">
        <v>5</v>
      </c>
    </row>
    <row r="4077" spans="1:6" ht="15" thickBot="1" x14ac:dyDescent="0.3">
      <c r="A4077" s="2" t="s">
        <v>4</v>
      </c>
      <c r="B4077" s="2" t="s">
        <v>5</v>
      </c>
      <c r="C4077" s="2" t="s">
        <v>1257</v>
      </c>
      <c r="D4077" s="2" t="s">
        <v>1258</v>
      </c>
      <c r="E4077" s="4">
        <v>-42589.23</v>
      </c>
      <c r="F4077" s="1">
        <v>5</v>
      </c>
    </row>
    <row r="4078" spans="1:6" ht="15" thickBot="1" x14ac:dyDescent="0.3">
      <c r="A4078" s="2" t="s">
        <v>4</v>
      </c>
      <c r="B4078" s="2" t="s">
        <v>5</v>
      </c>
      <c r="C4078" s="2" t="s">
        <v>1259</v>
      </c>
      <c r="D4078" s="2" t="s">
        <v>1260</v>
      </c>
      <c r="E4078" s="4">
        <v>-2797.04</v>
      </c>
      <c r="F4078" s="1">
        <v>5</v>
      </c>
    </row>
    <row r="4079" spans="1:6" ht="15" thickBot="1" x14ac:dyDescent="0.3">
      <c r="A4079" s="2" t="s">
        <v>4</v>
      </c>
      <c r="B4079" s="2" t="s">
        <v>5</v>
      </c>
      <c r="C4079" s="2" t="s">
        <v>1261</v>
      </c>
      <c r="D4079" s="2" t="s">
        <v>1262</v>
      </c>
      <c r="E4079" s="4">
        <v>-28655.39</v>
      </c>
      <c r="F4079" s="1">
        <v>5</v>
      </c>
    </row>
    <row r="4080" spans="1:6" ht="15" thickBot="1" x14ac:dyDescent="0.3">
      <c r="A4080" s="2" t="s">
        <v>4</v>
      </c>
      <c r="B4080" s="2" t="s">
        <v>5</v>
      </c>
      <c r="C4080" s="2" t="s">
        <v>1263</v>
      </c>
      <c r="D4080" s="2" t="s">
        <v>1264</v>
      </c>
      <c r="E4080" s="4">
        <v>-148994.23999999999</v>
      </c>
      <c r="F4080" s="1">
        <v>5</v>
      </c>
    </row>
    <row r="4081" spans="1:6" ht="15" thickBot="1" x14ac:dyDescent="0.3">
      <c r="A4081" s="2" t="s">
        <v>4</v>
      </c>
      <c r="B4081" s="2" t="s">
        <v>5</v>
      </c>
      <c r="C4081" s="2" t="s">
        <v>1265</v>
      </c>
      <c r="D4081" s="2" t="s">
        <v>1266</v>
      </c>
      <c r="E4081" s="4">
        <v>-42330.87</v>
      </c>
      <c r="F4081" s="1">
        <v>5</v>
      </c>
    </row>
    <row r="4082" spans="1:6" ht="15" thickBot="1" x14ac:dyDescent="0.3">
      <c r="A4082" s="2" t="s">
        <v>4</v>
      </c>
      <c r="B4082" s="2" t="s">
        <v>5</v>
      </c>
      <c r="C4082" s="2" t="s">
        <v>1267</v>
      </c>
      <c r="D4082" s="2" t="s">
        <v>1268</v>
      </c>
      <c r="E4082" s="4">
        <v>-6964.47</v>
      </c>
      <c r="F4082" s="1">
        <v>5</v>
      </c>
    </row>
    <row r="4083" spans="1:6" ht="15" thickBot="1" x14ac:dyDescent="0.3">
      <c r="A4083" s="2" t="s">
        <v>4</v>
      </c>
      <c r="B4083" s="2" t="s">
        <v>5</v>
      </c>
      <c r="C4083" s="2" t="s">
        <v>1269</v>
      </c>
      <c r="D4083" s="2" t="s">
        <v>1270</v>
      </c>
      <c r="E4083" s="4">
        <v>-12147.13</v>
      </c>
      <c r="F4083" s="1">
        <v>5</v>
      </c>
    </row>
    <row r="4084" spans="1:6" ht="15" thickBot="1" x14ac:dyDescent="0.3">
      <c r="A4084" s="2" t="s">
        <v>4</v>
      </c>
      <c r="B4084" s="2" t="s">
        <v>5</v>
      </c>
      <c r="C4084" s="2" t="s">
        <v>1271</v>
      </c>
      <c r="D4084" s="2" t="s">
        <v>1272</v>
      </c>
      <c r="E4084" s="4">
        <v>10500</v>
      </c>
      <c r="F4084" s="1">
        <v>5</v>
      </c>
    </row>
    <row r="4085" spans="1:6" ht="15" thickBot="1" x14ac:dyDescent="0.3">
      <c r="A4085" s="2" t="s">
        <v>4</v>
      </c>
      <c r="B4085" s="2" t="s">
        <v>5</v>
      </c>
      <c r="C4085" s="2" t="s">
        <v>1273</v>
      </c>
      <c r="D4085" s="2" t="s">
        <v>1274</v>
      </c>
      <c r="E4085" s="4">
        <v>25672</v>
      </c>
      <c r="F4085" s="1">
        <v>5</v>
      </c>
    </row>
    <row r="4086" spans="1:6" ht="15" thickBot="1" x14ac:dyDescent="0.3">
      <c r="A4086" s="2" t="s">
        <v>4</v>
      </c>
      <c r="B4086" s="2" t="s">
        <v>5</v>
      </c>
      <c r="C4086" s="2" t="s">
        <v>1275</v>
      </c>
      <c r="D4086" s="2" t="s">
        <v>1276</v>
      </c>
      <c r="E4086" s="4">
        <v>25635</v>
      </c>
      <c r="F4086" s="1">
        <v>5</v>
      </c>
    </row>
    <row r="4087" spans="1:6" ht="15" thickBot="1" x14ac:dyDescent="0.3">
      <c r="A4087" s="2" t="s">
        <v>4</v>
      </c>
      <c r="B4087" s="2" t="s">
        <v>5</v>
      </c>
      <c r="C4087" s="2" t="s">
        <v>1277</v>
      </c>
      <c r="D4087" s="2" t="s">
        <v>1278</v>
      </c>
      <c r="E4087" s="4">
        <v>29425</v>
      </c>
      <c r="F4087" s="1">
        <v>5</v>
      </c>
    </row>
    <row r="4088" spans="1:6" ht="15" thickBot="1" x14ac:dyDescent="0.3">
      <c r="A4088" s="2" t="s">
        <v>4</v>
      </c>
      <c r="B4088" s="2" t="s">
        <v>5</v>
      </c>
      <c r="C4088" s="2" t="s">
        <v>1279</v>
      </c>
      <c r="D4088" s="2" t="s">
        <v>1278</v>
      </c>
      <c r="E4088" s="4">
        <v>19656</v>
      </c>
      <c r="F4088" s="1">
        <v>5</v>
      </c>
    </row>
    <row r="4089" spans="1:6" ht="15" thickBot="1" x14ac:dyDescent="0.3">
      <c r="A4089" s="2" t="s">
        <v>4</v>
      </c>
      <c r="B4089" s="2" t="s">
        <v>5</v>
      </c>
      <c r="C4089" s="2" t="s">
        <v>1280</v>
      </c>
      <c r="D4089" s="2" t="s">
        <v>1281</v>
      </c>
      <c r="E4089" s="4">
        <v>50507</v>
      </c>
      <c r="F4089" s="1">
        <v>5</v>
      </c>
    </row>
    <row r="4090" spans="1:6" ht="15" thickBot="1" x14ac:dyDescent="0.3">
      <c r="A4090" s="2" t="s">
        <v>4</v>
      </c>
      <c r="B4090" s="2" t="s">
        <v>5</v>
      </c>
      <c r="C4090" s="2" t="s">
        <v>1282</v>
      </c>
      <c r="D4090" s="2" t="s">
        <v>1283</v>
      </c>
      <c r="E4090" s="4">
        <v>25641</v>
      </c>
      <c r="F4090" s="1">
        <v>5</v>
      </c>
    </row>
    <row r="4091" spans="1:6" ht="15" thickBot="1" x14ac:dyDescent="0.3">
      <c r="A4091" s="2" t="s">
        <v>4</v>
      </c>
      <c r="B4091" s="2" t="s">
        <v>5</v>
      </c>
      <c r="C4091" s="2" t="s">
        <v>1284</v>
      </c>
      <c r="D4091" s="2" t="s">
        <v>1285</v>
      </c>
      <c r="E4091" s="4">
        <v>24258</v>
      </c>
      <c r="F4091" s="1">
        <v>5</v>
      </c>
    </row>
    <row r="4092" spans="1:6" ht="15" thickBot="1" x14ac:dyDescent="0.3">
      <c r="A4092" s="2" t="s">
        <v>4</v>
      </c>
      <c r="B4092" s="2" t="s">
        <v>5</v>
      </c>
      <c r="C4092" s="2" t="s">
        <v>1286</v>
      </c>
      <c r="D4092" s="2" t="s">
        <v>1287</v>
      </c>
      <c r="E4092" s="4">
        <v>134495</v>
      </c>
      <c r="F4092" s="1">
        <v>5</v>
      </c>
    </row>
    <row r="4093" spans="1:6" ht="15" thickBot="1" x14ac:dyDescent="0.3">
      <c r="A4093" s="2" t="s">
        <v>4</v>
      </c>
      <c r="B4093" s="2" t="s">
        <v>5</v>
      </c>
      <c r="C4093" s="2" t="s">
        <v>1288</v>
      </c>
      <c r="D4093" s="2" t="s">
        <v>1289</v>
      </c>
      <c r="E4093" s="4">
        <v>127794</v>
      </c>
      <c r="F4093" s="1">
        <v>5</v>
      </c>
    </row>
    <row r="4094" spans="1:6" ht="15" thickBot="1" x14ac:dyDescent="0.3">
      <c r="A4094" s="2" t="s">
        <v>4</v>
      </c>
      <c r="B4094" s="2" t="s">
        <v>5</v>
      </c>
      <c r="C4094" s="2" t="s">
        <v>1290</v>
      </c>
      <c r="D4094" s="2" t="s">
        <v>1291</v>
      </c>
      <c r="E4094" s="4">
        <v>27576</v>
      </c>
      <c r="F4094" s="1">
        <v>5</v>
      </c>
    </row>
    <row r="4095" spans="1:6" ht="15" thickBot="1" x14ac:dyDescent="0.3">
      <c r="A4095" s="2" t="s">
        <v>4</v>
      </c>
      <c r="B4095" s="2" t="s">
        <v>5</v>
      </c>
      <c r="C4095" s="2" t="s">
        <v>1292</v>
      </c>
      <c r="D4095" s="2" t="s">
        <v>1293</v>
      </c>
      <c r="E4095" s="4">
        <v>42477</v>
      </c>
      <c r="F4095" s="1">
        <v>5</v>
      </c>
    </row>
    <row r="4096" spans="1:6" ht="15" thickBot="1" x14ac:dyDescent="0.3">
      <c r="A4096" s="2" t="s">
        <v>4</v>
      </c>
      <c r="B4096" s="2" t="s">
        <v>5</v>
      </c>
      <c r="C4096" s="2" t="s">
        <v>1294</v>
      </c>
      <c r="D4096" s="2" t="s">
        <v>1295</v>
      </c>
      <c r="E4096" s="4">
        <v>364314.5</v>
      </c>
      <c r="F4096" s="1">
        <v>5</v>
      </c>
    </row>
    <row r="4097" spans="1:6" ht="15" thickBot="1" x14ac:dyDescent="0.3">
      <c r="A4097" s="2" t="s">
        <v>4</v>
      </c>
      <c r="B4097" s="2" t="s">
        <v>5</v>
      </c>
      <c r="C4097" s="2" t="s">
        <v>1296</v>
      </c>
      <c r="D4097" s="2" t="s">
        <v>1297</v>
      </c>
      <c r="E4097" s="4">
        <v>77751.740000000005</v>
      </c>
      <c r="F4097" s="1">
        <v>5</v>
      </c>
    </row>
    <row r="4098" spans="1:6" ht="15" thickBot="1" x14ac:dyDescent="0.3">
      <c r="A4098" s="2" t="s">
        <v>4</v>
      </c>
      <c r="B4098" s="2" t="s">
        <v>5</v>
      </c>
      <c r="C4098" s="2" t="s">
        <v>1298</v>
      </c>
      <c r="D4098" s="2" t="s">
        <v>1299</v>
      </c>
      <c r="E4098" s="4">
        <v>497670.71</v>
      </c>
      <c r="F4098" s="1">
        <v>5</v>
      </c>
    </row>
    <row r="4099" spans="1:6" ht="15" thickBot="1" x14ac:dyDescent="0.3">
      <c r="A4099" s="2" t="s">
        <v>4</v>
      </c>
      <c r="B4099" s="2" t="s">
        <v>5</v>
      </c>
      <c r="C4099" s="2" t="s">
        <v>1300</v>
      </c>
      <c r="D4099" s="2" t="s">
        <v>1301</v>
      </c>
      <c r="E4099" s="4">
        <v>164037.59</v>
      </c>
      <c r="F4099" s="1">
        <v>5</v>
      </c>
    </row>
    <row r="4100" spans="1:6" ht="15" thickBot="1" x14ac:dyDescent="0.3">
      <c r="A4100" s="2" t="s">
        <v>4</v>
      </c>
      <c r="B4100" s="2" t="s">
        <v>5</v>
      </c>
      <c r="C4100" s="2" t="s">
        <v>1302</v>
      </c>
      <c r="D4100" s="2" t="s">
        <v>1303</v>
      </c>
      <c r="E4100" s="4">
        <v>228695.73</v>
      </c>
      <c r="F4100" s="1">
        <v>5</v>
      </c>
    </row>
    <row r="4101" spans="1:6" ht="15" thickBot="1" x14ac:dyDescent="0.3">
      <c r="A4101" s="2" t="s">
        <v>4</v>
      </c>
      <c r="B4101" s="2" t="s">
        <v>5</v>
      </c>
      <c r="C4101" s="2" t="s">
        <v>1304</v>
      </c>
      <c r="D4101" s="2" t="s">
        <v>1305</v>
      </c>
      <c r="E4101" s="4">
        <v>785666.3</v>
      </c>
      <c r="F4101" s="1">
        <v>5</v>
      </c>
    </row>
    <row r="4102" spans="1:6" ht="15" thickBot="1" x14ac:dyDescent="0.3">
      <c r="A4102" s="2" t="s">
        <v>4</v>
      </c>
      <c r="B4102" s="2" t="s">
        <v>5</v>
      </c>
      <c r="C4102" s="2" t="s">
        <v>1306</v>
      </c>
      <c r="D4102" s="2" t="s">
        <v>1307</v>
      </c>
      <c r="E4102" s="4">
        <v>274237.69</v>
      </c>
      <c r="F4102" s="1">
        <v>5</v>
      </c>
    </row>
    <row r="4103" spans="1:6" ht="15" thickBot="1" x14ac:dyDescent="0.3">
      <c r="A4103" s="2" t="s">
        <v>4</v>
      </c>
      <c r="B4103" s="2" t="s">
        <v>5</v>
      </c>
      <c r="C4103" s="2" t="s">
        <v>1308</v>
      </c>
      <c r="D4103" s="2" t="s">
        <v>1309</v>
      </c>
      <c r="E4103" s="4">
        <v>984180.11</v>
      </c>
      <c r="F4103" s="1">
        <v>5</v>
      </c>
    </row>
    <row r="4104" spans="1:6" ht="15" thickBot="1" x14ac:dyDescent="0.3">
      <c r="A4104" s="2" t="s">
        <v>4</v>
      </c>
      <c r="B4104" s="2" t="s">
        <v>5</v>
      </c>
      <c r="C4104" s="2" t="s">
        <v>1310</v>
      </c>
      <c r="D4104" s="2" t="s">
        <v>1311</v>
      </c>
      <c r="E4104" s="4">
        <v>400530.19</v>
      </c>
      <c r="F4104" s="1">
        <v>5</v>
      </c>
    </row>
    <row r="4105" spans="1:6" ht="15" thickBot="1" x14ac:dyDescent="0.3">
      <c r="A4105" s="2" t="s">
        <v>4</v>
      </c>
      <c r="B4105" s="2" t="s">
        <v>5</v>
      </c>
      <c r="C4105" s="2" t="s">
        <v>1312</v>
      </c>
      <c r="D4105" s="2" t="s">
        <v>1313</v>
      </c>
      <c r="E4105" s="4">
        <v>2260486.64</v>
      </c>
      <c r="F4105" s="1">
        <v>5</v>
      </c>
    </row>
    <row r="4106" spans="1:6" ht="15" thickBot="1" x14ac:dyDescent="0.3">
      <c r="A4106" s="2" t="s">
        <v>4</v>
      </c>
      <c r="B4106" s="2" t="s">
        <v>5</v>
      </c>
      <c r="C4106" s="2" t="s">
        <v>1314</v>
      </c>
      <c r="D4106" s="2" t="s">
        <v>1315</v>
      </c>
      <c r="E4106" s="4">
        <v>1401517.05</v>
      </c>
      <c r="F4106" s="1">
        <v>5</v>
      </c>
    </row>
    <row r="4107" spans="1:6" ht="15" thickBot="1" x14ac:dyDescent="0.3">
      <c r="A4107" s="2" t="s">
        <v>4</v>
      </c>
      <c r="B4107" s="2" t="s">
        <v>5</v>
      </c>
      <c r="C4107" s="2" t="s">
        <v>1316</v>
      </c>
      <c r="D4107" s="2" t="s">
        <v>1317</v>
      </c>
      <c r="E4107" s="4">
        <v>-10000000</v>
      </c>
      <c r="F4107" s="1">
        <v>5</v>
      </c>
    </row>
    <row r="4108" spans="1:6" ht="15" thickBot="1" x14ac:dyDescent="0.3">
      <c r="A4108" s="2" t="s">
        <v>4</v>
      </c>
      <c r="B4108" s="2" t="s">
        <v>5</v>
      </c>
      <c r="C4108" s="2" t="s">
        <v>1318</v>
      </c>
      <c r="D4108" s="2" t="s">
        <v>1319</v>
      </c>
      <c r="E4108" s="4">
        <v>-20000000</v>
      </c>
      <c r="F4108" s="1">
        <v>5</v>
      </c>
    </row>
    <row r="4109" spans="1:6" ht="15" thickBot="1" x14ac:dyDescent="0.3">
      <c r="A4109" s="2" t="s">
        <v>4</v>
      </c>
      <c r="B4109" s="2" t="s">
        <v>5</v>
      </c>
      <c r="C4109" s="2" t="s">
        <v>1320</v>
      </c>
      <c r="D4109" s="2" t="s">
        <v>1321</v>
      </c>
      <c r="E4109" s="4">
        <v>-20000000</v>
      </c>
      <c r="F4109" s="1">
        <v>5</v>
      </c>
    </row>
    <row r="4110" spans="1:6" ht="15" thickBot="1" x14ac:dyDescent="0.3">
      <c r="A4110" s="2" t="s">
        <v>4</v>
      </c>
      <c r="B4110" s="2" t="s">
        <v>5</v>
      </c>
      <c r="C4110" s="2" t="s">
        <v>1322</v>
      </c>
      <c r="D4110" s="2" t="s">
        <v>1323</v>
      </c>
      <c r="E4110" s="4">
        <v>-19700000</v>
      </c>
      <c r="F4110" s="1">
        <v>5</v>
      </c>
    </row>
    <row r="4111" spans="1:6" ht="15" thickBot="1" x14ac:dyDescent="0.3">
      <c r="A4111" s="2" t="s">
        <v>4</v>
      </c>
      <c r="B4111" s="2" t="s">
        <v>5</v>
      </c>
      <c r="C4111" s="2" t="s">
        <v>1324</v>
      </c>
      <c r="D4111" s="2" t="s">
        <v>1325</v>
      </c>
      <c r="E4111" s="4">
        <v>-10000000</v>
      </c>
      <c r="F4111" s="1">
        <v>5</v>
      </c>
    </row>
    <row r="4112" spans="1:6" ht="15" thickBot="1" x14ac:dyDescent="0.3">
      <c r="A4112" s="2" t="s">
        <v>4</v>
      </c>
      <c r="B4112" s="2" t="s">
        <v>5</v>
      </c>
      <c r="C4112" s="2" t="s">
        <v>1326</v>
      </c>
      <c r="D4112" s="2" t="s">
        <v>1327</v>
      </c>
      <c r="E4112" s="4">
        <v>-20000000</v>
      </c>
      <c r="F4112" s="1">
        <v>5</v>
      </c>
    </row>
    <row r="4113" spans="1:6" ht="15" thickBot="1" x14ac:dyDescent="0.3">
      <c r="A4113" s="2" t="s">
        <v>4</v>
      </c>
      <c r="B4113" s="2" t="s">
        <v>5</v>
      </c>
      <c r="C4113" s="2" t="s">
        <v>1328</v>
      </c>
      <c r="D4113" s="2" t="s">
        <v>1329</v>
      </c>
      <c r="E4113" s="4">
        <v>-10000000</v>
      </c>
      <c r="F4113" s="1">
        <v>5</v>
      </c>
    </row>
    <row r="4114" spans="1:6" ht="15" thickBot="1" x14ac:dyDescent="0.3">
      <c r="A4114" s="2" t="s">
        <v>4</v>
      </c>
      <c r="B4114" s="2" t="s">
        <v>5</v>
      </c>
      <c r="C4114" s="2" t="s">
        <v>1330</v>
      </c>
      <c r="D4114" s="2" t="s">
        <v>1331</v>
      </c>
      <c r="E4114" s="4">
        <v>-20000000</v>
      </c>
      <c r="F4114" s="1">
        <v>5</v>
      </c>
    </row>
    <row r="4115" spans="1:6" ht="15" thickBot="1" x14ac:dyDescent="0.3">
      <c r="A4115" s="2" t="s">
        <v>4</v>
      </c>
      <c r="B4115" s="2" t="s">
        <v>5</v>
      </c>
      <c r="C4115" s="2" t="s">
        <v>1332</v>
      </c>
      <c r="D4115" s="2" t="s">
        <v>1333</v>
      </c>
      <c r="E4115" s="4">
        <v>-30000000</v>
      </c>
      <c r="F4115" s="1">
        <v>5</v>
      </c>
    </row>
    <row r="4116" spans="1:6" ht="15" thickBot="1" x14ac:dyDescent="0.3">
      <c r="A4116" s="2" t="s">
        <v>4</v>
      </c>
      <c r="B4116" s="2" t="s">
        <v>5</v>
      </c>
      <c r="C4116" s="2" t="s">
        <v>1334</v>
      </c>
      <c r="D4116" s="2" t="s">
        <v>1335</v>
      </c>
      <c r="E4116" s="4">
        <v>-40000000</v>
      </c>
      <c r="F4116" s="1">
        <v>5</v>
      </c>
    </row>
    <row r="4117" spans="1:6" ht="15" thickBot="1" x14ac:dyDescent="0.3">
      <c r="A4117" s="2" t="s">
        <v>4</v>
      </c>
      <c r="B4117" s="2" t="s">
        <v>5</v>
      </c>
      <c r="C4117" s="2" t="s">
        <v>1336</v>
      </c>
      <c r="D4117" s="2" t="s">
        <v>1337</v>
      </c>
      <c r="E4117" s="4">
        <v>-40000000</v>
      </c>
      <c r="F4117" s="1">
        <v>5</v>
      </c>
    </row>
    <row r="4118" spans="1:6" ht="15" thickBot="1" x14ac:dyDescent="0.3">
      <c r="A4118" s="2" t="s">
        <v>4</v>
      </c>
      <c r="B4118" s="2" t="s">
        <v>5</v>
      </c>
      <c r="C4118" s="2" t="s">
        <v>1338</v>
      </c>
      <c r="D4118" s="2" t="s">
        <v>1339</v>
      </c>
      <c r="E4118" s="4">
        <v>-10000000</v>
      </c>
      <c r="F4118" s="1">
        <v>5</v>
      </c>
    </row>
    <row r="4119" spans="1:6" ht="15" thickBot="1" x14ac:dyDescent="0.3">
      <c r="A4119" s="2" t="s">
        <v>4</v>
      </c>
      <c r="B4119" s="2" t="s">
        <v>5</v>
      </c>
      <c r="C4119" s="2" t="s">
        <v>1340</v>
      </c>
      <c r="D4119" s="2" t="s">
        <v>1341</v>
      </c>
      <c r="E4119" s="4">
        <v>-50000000</v>
      </c>
      <c r="F4119" s="1">
        <v>5</v>
      </c>
    </row>
    <row r="4120" spans="1:6" ht="15" thickBot="1" x14ac:dyDescent="0.3">
      <c r="A4120" s="2" t="s">
        <v>4</v>
      </c>
      <c r="B4120" s="2" t="s">
        <v>5</v>
      </c>
      <c r="C4120" s="2" t="s">
        <v>1342</v>
      </c>
      <c r="D4120" s="2" t="s">
        <v>1343</v>
      </c>
      <c r="E4120" s="4">
        <v>-50000000</v>
      </c>
      <c r="F4120" s="1">
        <v>5</v>
      </c>
    </row>
    <row r="4121" spans="1:6" ht="15" thickBot="1" x14ac:dyDescent="0.3">
      <c r="A4121" s="2" t="s">
        <v>4</v>
      </c>
      <c r="B4121" s="2" t="s">
        <v>5</v>
      </c>
      <c r="C4121" s="2" t="s">
        <v>1344</v>
      </c>
      <c r="D4121" s="2" t="s">
        <v>1345</v>
      </c>
      <c r="E4121" s="4">
        <v>-35000000</v>
      </c>
      <c r="F4121" s="1">
        <v>5</v>
      </c>
    </row>
    <row r="4122" spans="1:6" ht="15" thickBot="1" x14ac:dyDescent="0.3">
      <c r="A4122" s="2" t="s">
        <v>4</v>
      </c>
      <c r="B4122" s="2" t="s">
        <v>5</v>
      </c>
      <c r="C4122" s="2" t="s">
        <v>1346</v>
      </c>
      <c r="D4122" s="2" t="s">
        <v>1347</v>
      </c>
      <c r="E4122" s="4">
        <v>-40000000</v>
      </c>
      <c r="F4122" s="1">
        <v>5</v>
      </c>
    </row>
    <row r="4123" spans="1:6" ht="15" thickBot="1" x14ac:dyDescent="0.3">
      <c r="A4123" s="2" t="s">
        <v>4</v>
      </c>
      <c r="B4123" s="2" t="s">
        <v>5</v>
      </c>
      <c r="C4123" s="2" t="s">
        <v>1348</v>
      </c>
      <c r="D4123" s="2" t="s">
        <v>1349</v>
      </c>
      <c r="E4123" s="4">
        <v>-25000000</v>
      </c>
      <c r="F4123" s="1">
        <v>5</v>
      </c>
    </row>
    <row r="4124" spans="1:6" ht="15" thickBot="1" x14ac:dyDescent="0.3">
      <c r="A4124" s="2" t="s">
        <v>4</v>
      </c>
      <c r="B4124" s="2" t="s">
        <v>5</v>
      </c>
      <c r="C4124" s="2" t="s">
        <v>1350</v>
      </c>
      <c r="D4124" s="2" t="s">
        <v>1351</v>
      </c>
      <c r="E4124" s="4">
        <v>-75000000</v>
      </c>
      <c r="F4124" s="1">
        <v>5</v>
      </c>
    </row>
    <row r="4125" spans="1:6" ht="15" thickBot="1" x14ac:dyDescent="0.3">
      <c r="A4125" s="2" t="s">
        <v>4</v>
      </c>
      <c r="B4125" s="2" t="s">
        <v>5</v>
      </c>
      <c r="C4125" s="2" t="s">
        <v>1352</v>
      </c>
      <c r="D4125" s="2" t="s">
        <v>1353</v>
      </c>
      <c r="E4125" s="4">
        <v>-50000000</v>
      </c>
      <c r="F4125" s="1">
        <v>5</v>
      </c>
    </row>
    <row r="4126" spans="1:6" ht="15" thickBot="1" x14ac:dyDescent="0.3">
      <c r="A4126" s="2" t="s">
        <v>4</v>
      </c>
      <c r="B4126" s="2" t="s">
        <v>5</v>
      </c>
      <c r="C4126" s="2" t="s">
        <v>1354</v>
      </c>
      <c r="D4126" s="2" t="s">
        <v>1355</v>
      </c>
      <c r="E4126" s="4">
        <v>-90000000</v>
      </c>
      <c r="F4126" s="1">
        <v>5</v>
      </c>
    </row>
    <row r="4127" spans="1:6" ht="15" thickBot="1" x14ac:dyDescent="0.3">
      <c r="A4127" s="2" t="s">
        <v>4</v>
      </c>
      <c r="B4127" s="2" t="s">
        <v>5</v>
      </c>
      <c r="C4127" s="2" t="s">
        <v>1356</v>
      </c>
      <c r="D4127" s="2" t="s">
        <v>1357</v>
      </c>
      <c r="E4127" s="4">
        <v>-50000000</v>
      </c>
      <c r="F4127" s="1">
        <v>5</v>
      </c>
    </row>
    <row r="4128" spans="1:6" ht="15" thickBot="1" x14ac:dyDescent="0.3">
      <c r="A4128" s="2" t="s">
        <v>4</v>
      </c>
      <c r="B4128" s="2" t="s">
        <v>5</v>
      </c>
      <c r="C4128" s="2" t="s">
        <v>1358</v>
      </c>
      <c r="D4128" s="2" t="s">
        <v>1359</v>
      </c>
      <c r="E4128" s="4">
        <v>-150000000</v>
      </c>
      <c r="F4128" s="1">
        <v>5</v>
      </c>
    </row>
    <row r="4129" spans="1:6" ht="15" thickBot="1" x14ac:dyDescent="0.3">
      <c r="A4129" s="2" t="s">
        <v>4</v>
      </c>
      <c r="B4129" s="2" t="s">
        <v>5</v>
      </c>
      <c r="C4129" s="2" t="s">
        <v>1360</v>
      </c>
      <c r="D4129" s="2" t="s">
        <v>1361</v>
      </c>
      <c r="E4129" s="4">
        <v>-130000000</v>
      </c>
      <c r="F4129" s="1">
        <v>5</v>
      </c>
    </row>
    <row r="4130" spans="1:6" ht="15" thickBot="1" x14ac:dyDescent="0.3">
      <c r="A4130" s="2" t="s">
        <v>4</v>
      </c>
      <c r="B4130" s="2" t="s">
        <v>5</v>
      </c>
      <c r="C4130" s="2" t="s">
        <v>1362</v>
      </c>
      <c r="D4130" s="2" t="s">
        <v>1363</v>
      </c>
      <c r="E4130" s="4">
        <v>0</v>
      </c>
      <c r="F4130" s="1">
        <v>5</v>
      </c>
    </row>
    <row r="4131" spans="1:6" ht="15" thickBot="1" x14ac:dyDescent="0.3">
      <c r="A4131" s="2" t="s">
        <v>4</v>
      </c>
      <c r="B4131" s="2" t="s">
        <v>5</v>
      </c>
      <c r="C4131" s="2" t="s">
        <v>1364</v>
      </c>
      <c r="D4131" s="2" t="s">
        <v>1365</v>
      </c>
      <c r="E4131" s="4">
        <v>48434003</v>
      </c>
      <c r="F4131" s="1">
        <v>5</v>
      </c>
    </row>
    <row r="4132" spans="1:6" ht="15" thickBot="1" x14ac:dyDescent="0.3">
      <c r="A4132" s="2" t="s">
        <v>4</v>
      </c>
      <c r="B4132" s="2" t="s">
        <v>5</v>
      </c>
      <c r="C4132" s="2" t="s">
        <v>1366</v>
      </c>
      <c r="D4132" s="2" t="s">
        <v>1367</v>
      </c>
      <c r="E4132" s="4">
        <v>-1099666.1399999999</v>
      </c>
      <c r="F4132" s="1">
        <v>5</v>
      </c>
    </row>
    <row r="4133" spans="1:6" ht="15" thickBot="1" x14ac:dyDescent="0.3">
      <c r="A4133" s="2" t="s">
        <v>4</v>
      </c>
      <c r="B4133" s="2" t="s">
        <v>5</v>
      </c>
      <c r="C4133" s="2" t="s">
        <v>1368</v>
      </c>
      <c r="D4133" s="2" t="s">
        <v>1367</v>
      </c>
      <c r="E4133" s="4">
        <v>-9896614.2400000002</v>
      </c>
      <c r="F4133" s="1">
        <v>5</v>
      </c>
    </row>
    <row r="4134" spans="1:6" ht="15" thickBot="1" x14ac:dyDescent="0.3">
      <c r="A4134" s="2" t="s">
        <v>4</v>
      </c>
      <c r="B4134" s="2" t="s">
        <v>5</v>
      </c>
      <c r="C4134" s="2" t="s">
        <v>1369</v>
      </c>
      <c r="D4134" s="2" t="s">
        <v>1370</v>
      </c>
      <c r="E4134" s="4">
        <v>-1</v>
      </c>
      <c r="F4134" s="1">
        <v>5</v>
      </c>
    </row>
    <row r="4135" spans="1:6" ht="15" thickBot="1" x14ac:dyDescent="0.3">
      <c r="A4135" s="2" t="s">
        <v>4</v>
      </c>
      <c r="B4135" s="2" t="s">
        <v>5</v>
      </c>
      <c r="C4135" s="2" t="s">
        <v>1371</v>
      </c>
      <c r="D4135" s="2" t="s">
        <v>1372</v>
      </c>
      <c r="E4135" s="4">
        <v>-746182.37</v>
      </c>
      <c r="F4135" s="1">
        <v>5</v>
      </c>
    </row>
    <row r="4136" spans="1:6" ht="15" thickBot="1" x14ac:dyDescent="0.3">
      <c r="A4136" s="2" t="s">
        <v>4</v>
      </c>
      <c r="B4136" s="2" t="s">
        <v>5</v>
      </c>
      <c r="C4136" s="2" t="s">
        <v>1373</v>
      </c>
      <c r="D4136" s="2" t="s">
        <v>1374</v>
      </c>
      <c r="E4136" s="4">
        <v>-264525.27</v>
      </c>
      <c r="F4136" s="1">
        <v>5</v>
      </c>
    </row>
    <row r="4137" spans="1:6" ht="15" thickBot="1" x14ac:dyDescent="0.3">
      <c r="A4137" s="2" t="s">
        <v>4</v>
      </c>
      <c r="B4137" s="2" t="s">
        <v>5</v>
      </c>
      <c r="C4137" s="2" t="s">
        <v>1375</v>
      </c>
      <c r="D4137" s="2" t="s">
        <v>1376</v>
      </c>
      <c r="E4137" s="4">
        <v>-10306152.619999999</v>
      </c>
      <c r="F4137" s="1">
        <v>5</v>
      </c>
    </row>
    <row r="4138" spans="1:6" ht="15" thickBot="1" x14ac:dyDescent="0.3">
      <c r="A4138" s="2" t="s">
        <v>4</v>
      </c>
      <c r="B4138" s="2" t="s">
        <v>5</v>
      </c>
      <c r="C4138" s="2" t="s">
        <v>1377</v>
      </c>
      <c r="D4138" s="2" t="s">
        <v>1376</v>
      </c>
      <c r="E4138" s="4">
        <v>-3653584.57</v>
      </c>
      <c r="F4138" s="1">
        <v>5</v>
      </c>
    </row>
    <row r="4139" spans="1:6" ht="15" thickBot="1" x14ac:dyDescent="0.3">
      <c r="A4139" s="2" t="s">
        <v>4</v>
      </c>
      <c r="B4139" s="2" t="s">
        <v>5</v>
      </c>
      <c r="C4139" s="2" t="s">
        <v>1378</v>
      </c>
      <c r="D4139" s="2" t="s">
        <v>1379</v>
      </c>
      <c r="E4139" s="4">
        <v>-341468.66</v>
      </c>
      <c r="F4139" s="1">
        <v>5</v>
      </c>
    </row>
    <row r="4140" spans="1:6" ht="15" thickBot="1" x14ac:dyDescent="0.3">
      <c r="A4140" s="2" t="s">
        <v>4</v>
      </c>
      <c r="B4140" s="2" t="s">
        <v>5</v>
      </c>
      <c r="C4140" s="2" t="s">
        <v>1380</v>
      </c>
      <c r="D4140" s="2" t="s">
        <v>1379</v>
      </c>
      <c r="E4140" s="4">
        <v>-116294.55</v>
      </c>
      <c r="F4140" s="1">
        <v>5</v>
      </c>
    </row>
    <row r="4141" spans="1:6" ht="15" thickBot="1" x14ac:dyDescent="0.3">
      <c r="A4141" s="2" t="s">
        <v>4</v>
      </c>
      <c r="B4141" s="2" t="s">
        <v>5</v>
      </c>
      <c r="C4141" s="2" t="s">
        <v>1381</v>
      </c>
      <c r="D4141" s="2" t="s">
        <v>1382</v>
      </c>
      <c r="E4141" s="4">
        <v>-11192480</v>
      </c>
      <c r="F4141" s="1">
        <v>5</v>
      </c>
    </row>
    <row r="4142" spans="1:6" ht="15" thickBot="1" x14ac:dyDescent="0.3">
      <c r="A4142" s="2" t="s">
        <v>4</v>
      </c>
      <c r="B4142" s="2" t="s">
        <v>5</v>
      </c>
      <c r="C4142" s="2" t="s">
        <v>1383</v>
      </c>
      <c r="D4142" s="2" t="s">
        <v>1384</v>
      </c>
      <c r="E4142" s="4">
        <v>-3967794</v>
      </c>
      <c r="F4142" s="1">
        <v>5</v>
      </c>
    </row>
    <row r="4143" spans="1:6" ht="15" thickBot="1" x14ac:dyDescent="0.3">
      <c r="A4143" s="2" t="s">
        <v>4</v>
      </c>
      <c r="B4143" s="2" t="s">
        <v>5</v>
      </c>
      <c r="C4143" s="2" t="s">
        <v>1385</v>
      </c>
      <c r="D4143" s="2" t="s">
        <v>1386</v>
      </c>
      <c r="E4143" s="4">
        <v>-981981</v>
      </c>
      <c r="F4143" s="1">
        <v>5</v>
      </c>
    </row>
    <row r="4144" spans="1:6" ht="15" thickBot="1" x14ac:dyDescent="0.3">
      <c r="A4144" s="2" t="s">
        <v>4</v>
      </c>
      <c r="B4144" s="2" t="s">
        <v>5</v>
      </c>
      <c r="C4144" s="2" t="s">
        <v>1387</v>
      </c>
      <c r="D4144" s="2" t="s">
        <v>1384</v>
      </c>
      <c r="E4144" s="4">
        <v>-348117</v>
      </c>
      <c r="F4144" s="1">
        <v>5</v>
      </c>
    </row>
    <row r="4145" spans="1:6" ht="15" thickBot="1" x14ac:dyDescent="0.3">
      <c r="A4145" s="2" t="s">
        <v>4</v>
      </c>
      <c r="B4145" s="2" t="s">
        <v>5</v>
      </c>
      <c r="C4145" s="2" t="s">
        <v>1388</v>
      </c>
      <c r="D4145" s="2" t="s">
        <v>1389</v>
      </c>
      <c r="E4145" s="4">
        <v>-241185131.12</v>
      </c>
      <c r="F4145" s="1">
        <v>5</v>
      </c>
    </row>
    <row r="4146" spans="1:6" ht="15" thickBot="1" x14ac:dyDescent="0.3">
      <c r="A4146" s="2" t="s">
        <v>4</v>
      </c>
      <c r="B4146" s="2" t="s">
        <v>5</v>
      </c>
      <c r="C4146" s="2" t="s">
        <v>1390</v>
      </c>
      <c r="D4146" s="2" t="s">
        <v>1389</v>
      </c>
      <c r="E4146" s="4">
        <v>-84551454.579999998</v>
      </c>
      <c r="F4146" s="1">
        <v>5</v>
      </c>
    </row>
    <row r="4147" spans="1:6" ht="15" thickBot="1" x14ac:dyDescent="0.3">
      <c r="A4147" s="2" t="s">
        <v>4</v>
      </c>
      <c r="B4147" s="2" t="s">
        <v>5</v>
      </c>
      <c r="C4147" s="2" t="s">
        <v>1391</v>
      </c>
      <c r="D4147" s="2" t="s">
        <v>1392</v>
      </c>
      <c r="E4147" s="4">
        <v>-32382493.949999999</v>
      </c>
      <c r="F4147" s="1">
        <v>5</v>
      </c>
    </row>
    <row r="4148" spans="1:6" ht="15" thickBot="1" x14ac:dyDescent="0.3">
      <c r="A4148" s="2" t="s">
        <v>4</v>
      </c>
      <c r="B4148" s="2" t="s">
        <v>5</v>
      </c>
      <c r="C4148" s="2" t="s">
        <v>1393</v>
      </c>
      <c r="D4148" s="2" t="s">
        <v>1392</v>
      </c>
      <c r="E4148" s="4">
        <v>-11475628.300000001</v>
      </c>
      <c r="F4148" s="1">
        <v>5</v>
      </c>
    </row>
    <row r="4149" spans="1:6" ht="15" thickBot="1" x14ac:dyDescent="0.3">
      <c r="A4149" s="2" t="s">
        <v>4</v>
      </c>
      <c r="B4149" s="2" t="s">
        <v>5</v>
      </c>
      <c r="C4149" s="2" t="s">
        <v>1394</v>
      </c>
      <c r="D4149" s="2" t="s">
        <v>1395</v>
      </c>
      <c r="E4149" s="4">
        <v>-6260319.8200000003</v>
      </c>
      <c r="F4149" s="1">
        <v>5</v>
      </c>
    </row>
    <row r="4150" spans="1:6" ht="15" thickBot="1" x14ac:dyDescent="0.3">
      <c r="A4150" s="2" t="s">
        <v>4</v>
      </c>
      <c r="B4150" s="2" t="s">
        <v>5</v>
      </c>
      <c r="C4150" s="2" t="s">
        <v>1396</v>
      </c>
      <c r="D4150" s="2" t="s">
        <v>1395</v>
      </c>
      <c r="E4150" s="4">
        <v>-2214355.58</v>
      </c>
      <c r="F4150" s="1">
        <v>5</v>
      </c>
    </row>
    <row r="4151" spans="1:6" ht="15" thickBot="1" x14ac:dyDescent="0.3">
      <c r="A4151" s="2" t="s">
        <v>4</v>
      </c>
      <c r="B4151" s="2" t="s">
        <v>5</v>
      </c>
      <c r="C4151" s="2" t="s">
        <v>1397</v>
      </c>
      <c r="D4151" s="2" t="s">
        <v>1398</v>
      </c>
      <c r="E4151" s="4">
        <v>24728438.649999999</v>
      </c>
      <c r="F4151" s="1">
        <v>5</v>
      </c>
    </row>
    <row r="4152" spans="1:6" ht="15" thickBot="1" x14ac:dyDescent="0.3">
      <c r="A4152" s="2" t="s">
        <v>4</v>
      </c>
      <c r="B4152" s="2" t="s">
        <v>5</v>
      </c>
      <c r="C4152" s="2" t="s">
        <v>1399</v>
      </c>
      <c r="D4152" s="2" t="s">
        <v>1400</v>
      </c>
      <c r="E4152" s="4">
        <v>8766365.5299999993</v>
      </c>
      <c r="F4152" s="1">
        <v>5</v>
      </c>
    </row>
    <row r="4153" spans="1:6" ht="15" thickBot="1" x14ac:dyDescent="0.3">
      <c r="A4153" s="2" t="s">
        <v>4</v>
      </c>
      <c r="B4153" s="2" t="s">
        <v>5</v>
      </c>
      <c r="C4153" s="2" t="s">
        <v>1401</v>
      </c>
      <c r="D4153" s="2" t="s">
        <v>1402</v>
      </c>
      <c r="E4153" s="4">
        <v>55759</v>
      </c>
      <c r="F4153" s="1">
        <v>5</v>
      </c>
    </row>
    <row r="4154" spans="1:6" ht="15" thickBot="1" x14ac:dyDescent="0.3">
      <c r="A4154" s="2" t="s">
        <v>4</v>
      </c>
      <c r="B4154" s="2" t="s">
        <v>5</v>
      </c>
      <c r="C4154" s="2" t="s">
        <v>1403</v>
      </c>
      <c r="D4154" s="2" t="s">
        <v>1404</v>
      </c>
      <c r="E4154" s="4">
        <v>-20723038.579999998</v>
      </c>
      <c r="F4154" s="1">
        <v>5</v>
      </c>
    </row>
    <row r="4155" spans="1:6" ht="15" thickBot="1" x14ac:dyDescent="0.3">
      <c r="A4155" s="2" t="s">
        <v>4</v>
      </c>
      <c r="B4155" s="2" t="s">
        <v>5</v>
      </c>
      <c r="C4155" s="2" t="s">
        <v>1405</v>
      </c>
      <c r="D4155" s="2" t="s">
        <v>1406</v>
      </c>
      <c r="E4155" s="4">
        <v>-7346431.0700000003</v>
      </c>
      <c r="F4155" s="1">
        <v>5</v>
      </c>
    </row>
    <row r="4156" spans="1:6" ht="15" thickBot="1" x14ac:dyDescent="0.3">
      <c r="A4156" s="2" t="s">
        <v>4</v>
      </c>
      <c r="B4156" s="2" t="s">
        <v>5</v>
      </c>
      <c r="C4156" s="2" t="s">
        <v>1407</v>
      </c>
      <c r="D4156" s="2" t="s">
        <v>1408</v>
      </c>
      <c r="E4156" s="4">
        <v>-1070149.1000000001</v>
      </c>
      <c r="F4156" s="1">
        <v>5</v>
      </c>
    </row>
    <row r="4157" spans="1:6" ht="15" thickBot="1" x14ac:dyDescent="0.3">
      <c r="A4157" s="2" t="s">
        <v>4</v>
      </c>
      <c r="B4157" s="2" t="s">
        <v>5</v>
      </c>
      <c r="C4157" s="2" t="s">
        <v>1409</v>
      </c>
      <c r="D4157" s="2" t="s">
        <v>1410</v>
      </c>
      <c r="E4157" s="4">
        <v>-379372.35</v>
      </c>
      <c r="F4157" s="1">
        <v>5</v>
      </c>
    </row>
    <row r="4158" spans="1:6" ht="15" thickBot="1" x14ac:dyDescent="0.3">
      <c r="A4158" s="2" t="s">
        <v>4</v>
      </c>
      <c r="B4158" s="2" t="s">
        <v>5</v>
      </c>
      <c r="C4158" s="2" t="s">
        <v>1411</v>
      </c>
      <c r="D4158" s="2" t="s">
        <v>1412</v>
      </c>
      <c r="E4158" s="4">
        <v>-450860509.23000002</v>
      </c>
      <c r="F4158" s="1">
        <v>5</v>
      </c>
    </row>
    <row r="4159" spans="1:6" ht="15" thickBot="1" x14ac:dyDescent="0.3">
      <c r="A4159" s="2" t="s">
        <v>4</v>
      </c>
      <c r="B4159" s="2" t="s">
        <v>5</v>
      </c>
      <c r="C4159" s="2" t="s">
        <v>1413</v>
      </c>
      <c r="D4159" s="2" t="s">
        <v>1414</v>
      </c>
      <c r="E4159" s="4">
        <v>-2177394.86</v>
      </c>
      <c r="F4159" s="1">
        <v>5</v>
      </c>
    </row>
    <row r="4160" spans="1:6" ht="15" thickBot="1" x14ac:dyDescent="0.3">
      <c r="A4160" s="2" t="s">
        <v>4</v>
      </c>
      <c r="B4160" s="2" t="s">
        <v>5</v>
      </c>
      <c r="C4160" s="2" t="s">
        <v>1415</v>
      </c>
      <c r="D4160" s="2" t="s">
        <v>1416</v>
      </c>
      <c r="E4160" s="4">
        <v>-1622399.71</v>
      </c>
      <c r="F4160" s="1">
        <v>5</v>
      </c>
    </row>
    <row r="4161" spans="1:6" ht="15" thickBot="1" x14ac:dyDescent="0.3">
      <c r="A4161" s="2" t="s">
        <v>4</v>
      </c>
      <c r="B4161" s="2" t="s">
        <v>5</v>
      </c>
      <c r="C4161" s="2" t="s">
        <v>1417</v>
      </c>
      <c r="D4161" s="2" t="s">
        <v>1418</v>
      </c>
      <c r="E4161" s="4">
        <v>-6809490</v>
      </c>
      <c r="F4161" s="1">
        <v>5</v>
      </c>
    </row>
    <row r="4162" spans="1:6" ht="15" thickBot="1" x14ac:dyDescent="0.3">
      <c r="A4162" s="2" t="s">
        <v>4</v>
      </c>
      <c r="B4162" s="2" t="s">
        <v>5</v>
      </c>
      <c r="C4162" s="2" t="s">
        <v>1607</v>
      </c>
      <c r="D4162" s="2" t="s">
        <v>1418</v>
      </c>
      <c r="E4162" s="4">
        <v>-145181</v>
      </c>
      <c r="F4162" s="1">
        <v>5</v>
      </c>
    </row>
    <row r="4163" spans="1:6" ht="15" thickBot="1" x14ac:dyDescent="0.3">
      <c r="A4163" s="2" t="s">
        <v>4</v>
      </c>
      <c r="B4163" s="2" t="s">
        <v>5</v>
      </c>
      <c r="C4163" s="2" t="s">
        <v>1419</v>
      </c>
      <c r="D4163" s="2" t="s">
        <v>1420</v>
      </c>
      <c r="E4163" s="4">
        <v>0</v>
      </c>
      <c r="F4163" s="1">
        <v>5</v>
      </c>
    </row>
    <row r="4164" spans="1:6" ht="15" thickBot="1" x14ac:dyDescent="0.3">
      <c r="A4164" s="2" t="s">
        <v>4</v>
      </c>
      <c r="B4164" s="2" t="s">
        <v>5</v>
      </c>
      <c r="C4164" s="2" t="s">
        <v>1421</v>
      </c>
      <c r="D4164" s="2" t="s">
        <v>1422</v>
      </c>
      <c r="E4164" s="4">
        <v>-1641232.59</v>
      </c>
      <c r="F4164" s="1">
        <v>5</v>
      </c>
    </row>
    <row r="4165" spans="1:6" ht="15" thickBot="1" x14ac:dyDescent="0.3">
      <c r="A4165" s="2" t="s">
        <v>4</v>
      </c>
      <c r="B4165" s="2" t="s">
        <v>5</v>
      </c>
      <c r="C4165" s="2" t="s">
        <v>1423</v>
      </c>
      <c r="D4165" s="2" t="s">
        <v>1424</v>
      </c>
      <c r="E4165" s="4">
        <v>-2273418</v>
      </c>
      <c r="F4165" s="1">
        <v>5</v>
      </c>
    </row>
    <row r="4166" spans="1:6" ht="15" thickBot="1" x14ac:dyDescent="0.3">
      <c r="A4166" s="2" t="s">
        <v>4</v>
      </c>
      <c r="B4166" s="2" t="s">
        <v>5</v>
      </c>
      <c r="C4166" s="2" t="s">
        <v>1425</v>
      </c>
      <c r="D4166" s="2" t="s">
        <v>1426</v>
      </c>
      <c r="E4166" s="4">
        <v>-2373896.9500000002</v>
      </c>
      <c r="F4166" s="1">
        <v>5</v>
      </c>
    </row>
    <row r="4167" spans="1:6" ht="15" thickBot="1" x14ac:dyDescent="0.3">
      <c r="A4167" s="2" t="s">
        <v>4</v>
      </c>
      <c r="B4167" s="2" t="s">
        <v>5</v>
      </c>
      <c r="C4167" s="2" t="s">
        <v>1427</v>
      </c>
      <c r="D4167" s="2" t="s">
        <v>1428</v>
      </c>
      <c r="E4167" s="4">
        <v>-687085.35</v>
      </c>
      <c r="F4167" s="1">
        <v>5</v>
      </c>
    </row>
    <row r="4168" spans="1:6" ht="15" thickBot="1" x14ac:dyDescent="0.3">
      <c r="A4168" s="2" t="s">
        <v>4</v>
      </c>
      <c r="B4168" s="2" t="s">
        <v>5</v>
      </c>
      <c r="C4168" s="2" t="s">
        <v>1429</v>
      </c>
      <c r="D4168" s="2" t="s">
        <v>1430</v>
      </c>
      <c r="E4168" s="4">
        <v>-119650</v>
      </c>
      <c r="F4168" s="1">
        <v>5</v>
      </c>
    </row>
    <row r="4169" spans="1:6" ht="15" thickBot="1" x14ac:dyDescent="0.3">
      <c r="A4169" s="2" t="s">
        <v>4</v>
      </c>
      <c r="B4169" s="2" t="s">
        <v>5</v>
      </c>
      <c r="C4169" s="2" t="s">
        <v>1431</v>
      </c>
      <c r="D4169" s="2" t="s">
        <v>1432</v>
      </c>
      <c r="E4169" s="4">
        <v>-96759.33</v>
      </c>
      <c r="F4169" s="1">
        <v>5</v>
      </c>
    </row>
    <row r="4170" spans="1:6" ht="15" thickBot="1" x14ac:dyDescent="0.3">
      <c r="A4170" s="2" t="s">
        <v>4</v>
      </c>
      <c r="B4170" s="2" t="s">
        <v>5</v>
      </c>
      <c r="C4170" s="2" t="s">
        <v>1433</v>
      </c>
      <c r="D4170" s="2" t="s">
        <v>1434</v>
      </c>
      <c r="E4170" s="4">
        <v>-29860.2</v>
      </c>
      <c r="F4170" s="1">
        <v>5</v>
      </c>
    </row>
    <row r="4171" spans="1:6" ht="15" thickBot="1" x14ac:dyDescent="0.3">
      <c r="A4171" s="2" t="s">
        <v>4</v>
      </c>
      <c r="B4171" s="2" t="s">
        <v>5</v>
      </c>
      <c r="C4171" s="2" t="s">
        <v>1435</v>
      </c>
      <c r="D4171" s="2" t="s">
        <v>1436</v>
      </c>
      <c r="E4171" s="4">
        <v>-5766</v>
      </c>
      <c r="F4171" s="1">
        <v>5</v>
      </c>
    </row>
    <row r="4172" spans="1:6" ht="15" thickBot="1" x14ac:dyDescent="0.3">
      <c r="A4172" s="2" t="s">
        <v>4</v>
      </c>
      <c r="B4172" s="2" t="s">
        <v>5</v>
      </c>
      <c r="C4172" s="2" t="s">
        <v>1437</v>
      </c>
      <c r="D4172" s="2" t="s">
        <v>1438</v>
      </c>
      <c r="E4172" s="4">
        <v>-1116493.28</v>
      </c>
      <c r="F4172" s="1">
        <v>5</v>
      </c>
    </row>
    <row r="4173" spans="1:6" ht="15" thickBot="1" x14ac:dyDescent="0.3">
      <c r="A4173" s="2" t="s">
        <v>4</v>
      </c>
      <c r="B4173" s="2" t="s">
        <v>5</v>
      </c>
      <c r="C4173" s="2" t="s">
        <v>1439</v>
      </c>
      <c r="D4173" s="2" t="s">
        <v>1440</v>
      </c>
      <c r="E4173" s="4">
        <v>-160279</v>
      </c>
      <c r="F4173" s="1">
        <v>5</v>
      </c>
    </row>
    <row r="4174" spans="1:6" ht="15" thickBot="1" x14ac:dyDescent="0.3">
      <c r="A4174" s="2" t="s">
        <v>4</v>
      </c>
      <c r="B4174" s="2" t="s">
        <v>5</v>
      </c>
      <c r="C4174" s="2" t="s">
        <v>1441</v>
      </c>
      <c r="D4174" s="2" t="s">
        <v>1442</v>
      </c>
      <c r="E4174" s="4">
        <v>-391023.67</v>
      </c>
      <c r="F4174" s="1">
        <v>5</v>
      </c>
    </row>
    <row r="4175" spans="1:6" ht="15" thickBot="1" x14ac:dyDescent="0.3">
      <c r="A4175" s="2" t="s">
        <v>4</v>
      </c>
      <c r="B4175" s="2" t="s">
        <v>5</v>
      </c>
      <c r="C4175" s="2" t="s">
        <v>1443</v>
      </c>
      <c r="D4175" s="2" t="s">
        <v>1444</v>
      </c>
      <c r="E4175" s="4">
        <v>-12502</v>
      </c>
      <c r="F4175" s="1">
        <v>5</v>
      </c>
    </row>
    <row r="4176" spans="1:6" ht="15" thickBot="1" x14ac:dyDescent="0.3">
      <c r="A4176" s="2" t="s">
        <v>4</v>
      </c>
      <c r="B4176" s="2" t="s">
        <v>5</v>
      </c>
      <c r="C4176" s="2" t="s">
        <v>1445</v>
      </c>
      <c r="D4176" s="2" t="s">
        <v>1446</v>
      </c>
      <c r="E4176" s="4">
        <v>-13989</v>
      </c>
      <c r="F4176" s="1">
        <v>5</v>
      </c>
    </row>
    <row r="4177" spans="1:6" ht="15" thickBot="1" x14ac:dyDescent="0.3">
      <c r="A4177" s="2" t="s">
        <v>4</v>
      </c>
      <c r="B4177" s="2" t="s">
        <v>5</v>
      </c>
      <c r="C4177" s="2" t="s">
        <v>1447</v>
      </c>
      <c r="D4177" s="2" t="s">
        <v>1448</v>
      </c>
      <c r="E4177" s="4">
        <v>-5450</v>
      </c>
      <c r="F4177" s="1">
        <v>5</v>
      </c>
    </row>
    <row r="4178" spans="1:6" ht="15" thickBot="1" x14ac:dyDescent="0.3">
      <c r="A4178" s="2" t="s">
        <v>4</v>
      </c>
      <c r="B4178" s="2" t="s">
        <v>5</v>
      </c>
      <c r="C4178" s="2" t="s">
        <v>1449</v>
      </c>
      <c r="D4178" s="2" t="s">
        <v>1039</v>
      </c>
      <c r="E4178" s="4">
        <v>-5422620.8700000001</v>
      </c>
      <c r="F4178" s="1">
        <v>5</v>
      </c>
    </row>
    <row r="4179" spans="1:6" ht="15" thickBot="1" x14ac:dyDescent="0.3">
      <c r="A4179" s="2" t="s">
        <v>4</v>
      </c>
      <c r="B4179" s="2" t="s">
        <v>5</v>
      </c>
      <c r="C4179" s="2" t="s">
        <v>1450</v>
      </c>
      <c r="D4179" s="2" t="s">
        <v>1451</v>
      </c>
      <c r="E4179" s="4">
        <v>-115844085</v>
      </c>
      <c r="F4179" s="1">
        <v>5</v>
      </c>
    </row>
    <row r="4180" spans="1:6" ht="15" thickBot="1" x14ac:dyDescent="0.3">
      <c r="A4180" s="2" t="s">
        <v>4</v>
      </c>
      <c r="B4180" s="2" t="s">
        <v>5</v>
      </c>
      <c r="C4180" s="2" t="s">
        <v>1452</v>
      </c>
      <c r="D4180" s="2" t="s">
        <v>1043</v>
      </c>
      <c r="E4180" s="4">
        <v>-13007385</v>
      </c>
      <c r="F4180" s="1">
        <v>5</v>
      </c>
    </row>
    <row r="4181" spans="1:6" ht="15" thickBot="1" x14ac:dyDescent="0.3">
      <c r="A4181" s="2" t="s">
        <v>4</v>
      </c>
      <c r="B4181" s="2" t="s">
        <v>5</v>
      </c>
      <c r="C4181" s="2" t="s">
        <v>1453</v>
      </c>
      <c r="D4181" s="2" t="s">
        <v>1045</v>
      </c>
      <c r="E4181" s="4">
        <v>-46496625</v>
      </c>
      <c r="F4181" s="1">
        <v>5</v>
      </c>
    </row>
    <row r="4182" spans="1:6" ht="15" thickBot="1" x14ac:dyDescent="0.3">
      <c r="A4182" s="2" t="s">
        <v>4</v>
      </c>
      <c r="B4182" s="2" t="s">
        <v>5</v>
      </c>
      <c r="C4182" s="2" t="s">
        <v>1454</v>
      </c>
      <c r="D4182" s="2" t="s">
        <v>1455</v>
      </c>
      <c r="E4182" s="4">
        <v>-284856</v>
      </c>
      <c r="F4182" s="1">
        <v>5</v>
      </c>
    </row>
    <row r="4183" spans="1:6" ht="15" thickBot="1" x14ac:dyDescent="0.3">
      <c r="A4183" s="2" t="s">
        <v>4</v>
      </c>
      <c r="B4183" s="2" t="s">
        <v>5</v>
      </c>
      <c r="C4183" s="2" t="s">
        <v>1456</v>
      </c>
      <c r="D4183" s="2" t="s">
        <v>1457</v>
      </c>
      <c r="E4183" s="4">
        <v>0</v>
      </c>
      <c r="F4183" s="1">
        <v>5</v>
      </c>
    </row>
    <row r="4184" spans="1:6" ht="15" thickBot="1" x14ac:dyDescent="0.3">
      <c r="A4184" s="2" t="s">
        <v>4</v>
      </c>
      <c r="B4184" s="2" t="s">
        <v>5</v>
      </c>
      <c r="C4184" s="2" t="s">
        <v>1458</v>
      </c>
      <c r="D4184" s="2" t="s">
        <v>1459</v>
      </c>
      <c r="E4184" s="4">
        <v>-4564565.92</v>
      </c>
      <c r="F4184" s="1">
        <v>5</v>
      </c>
    </row>
    <row r="4185" spans="1:6" ht="15" thickBot="1" x14ac:dyDescent="0.3">
      <c r="A4185" s="2" t="s">
        <v>4</v>
      </c>
      <c r="B4185" s="2" t="s">
        <v>5</v>
      </c>
      <c r="C4185" s="2" t="s">
        <v>1460</v>
      </c>
      <c r="D4185" s="2" t="s">
        <v>1461</v>
      </c>
      <c r="E4185" s="4">
        <v>-25190395.850000001</v>
      </c>
      <c r="F4185" s="1">
        <v>5</v>
      </c>
    </row>
    <row r="4186" spans="1:6" ht="15" thickBot="1" x14ac:dyDescent="0.3">
      <c r="A4186" s="2" t="s">
        <v>4</v>
      </c>
      <c r="B4186" s="2" t="s">
        <v>5</v>
      </c>
      <c r="C4186" s="2" t="s">
        <v>1462</v>
      </c>
      <c r="D4186" s="2" t="s">
        <v>1463</v>
      </c>
      <c r="E4186" s="4">
        <v>-10710556.699999999</v>
      </c>
      <c r="F4186" s="1">
        <v>5</v>
      </c>
    </row>
    <row r="4187" spans="1:6" ht="15" thickBot="1" x14ac:dyDescent="0.3">
      <c r="A4187" s="2" t="s">
        <v>4</v>
      </c>
      <c r="B4187" s="2" t="s">
        <v>5</v>
      </c>
      <c r="C4187" s="2" t="s">
        <v>1464</v>
      </c>
      <c r="D4187" s="2" t="s">
        <v>1465</v>
      </c>
      <c r="E4187" s="4">
        <v>-102192225.68000001</v>
      </c>
      <c r="F4187" s="1">
        <v>5</v>
      </c>
    </row>
    <row r="4188" spans="1:6" ht="15" thickBot="1" x14ac:dyDescent="0.3">
      <c r="A4188" s="2" t="s">
        <v>4</v>
      </c>
      <c r="B4188" s="2" t="s">
        <v>5</v>
      </c>
      <c r="C4188" s="2" t="s">
        <v>1466</v>
      </c>
      <c r="D4188" s="2" t="s">
        <v>1467</v>
      </c>
      <c r="E4188" s="4">
        <v>-25026377.219999999</v>
      </c>
      <c r="F4188" s="1">
        <v>5</v>
      </c>
    </row>
    <row r="4189" spans="1:6" ht="15" thickBot="1" x14ac:dyDescent="0.3">
      <c r="A4189" s="2" t="s">
        <v>4</v>
      </c>
      <c r="B4189" s="2" t="s">
        <v>5</v>
      </c>
      <c r="C4189" s="2" t="s">
        <v>1468</v>
      </c>
      <c r="D4189" s="2" t="s">
        <v>1469</v>
      </c>
      <c r="E4189" s="4">
        <v>-424846</v>
      </c>
      <c r="F4189" s="1">
        <v>5</v>
      </c>
    </row>
    <row r="4190" spans="1:6" ht="15" thickBot="1" x14ac:dyDescent="0.3">
      <c r="A4190" s="2" t="s">
        <v>4</v>
      </c>
      <c r="B4190" s="2" t="s">
        <v>5</v>
      </c>
      <c r="C4190" s="2" t="s">
        <v>1608</v>
      </c>
      <c r="D4190" s="2" t="s">
        <v>1609</v>
      </c>
      <c r="E4190" s="4">
        <v>-166816</v>
      </c>
      <c r="F4190" s="1">
        <v>5</v>
      </c>
    </row>
    <row r="4191" spans="1:6" ht="15" thickBot="1" x14ac:dyDescent="0.3">
      <c r="A4191" s="2" t="s">
        <v>4</v>
      </c>
      <c r="B4191" s="2" t="s">
        <v>5</v>
      </c>
      <c r="C4191" s="2" t="s">
        <v>1470</v>
      </c>
      <c r="D4191" s="2" t="s">
        <v>1471</v>
      </c>
      <c r="E4191" s="4">
        <v>-80213958.840000004</v>
      </c>
      <c r="F4191" s="1">
        <v>5</v>
      </c>
    </row>
    <row r="4192" spans="1:6" ht="15" thickBot="1" x14ac:dyDescent="0.3">
      <c r="A4192" s="2" t="s">
        <v>4</v>
      </c>
      <c r="B4192" s="2" t="s">
        <v>5</v>
      </c>
      <c r="C4192" s="2" t="s">
        <v>1472</v>
      </c>
      <c r="D4192" s="2" t="s">
        <v>1473</v>
      </c>
      <c r="E4192" s="4">
        <v>-3301341.48</v>
      </c>
      <c r="F4192" s="1">
        <v>5</v>
      </c>
    </row>
    <row r="4193" spans="1:6" ht="15" thickBot="1" x14ac:dyDescent="0.3">
      <c r="A4193" s="2" t="s">
        <v>4</v>
      </c>
      <c r="B4193" s="2" t="s">
        <v>5</v>
      </c>
      <c r="C4193" s="2" t="s">
        <v>1474</v>
      </c>
      <c r="D4193" s="2" t="s">
        <v>1475</v>
      </c>
      <c r="E4193" s="4">
        <v>-263163.86</v>
      </c>
      <c r="F4193" s="1">
        <v>5</v>
      </c>
    </row>
    <row r="4194" spans="1:6" ht="15" thickBot="1" x14ac:dyDescent="0.3">
      <c r="A4194" s="2" t="s">
        <v>4</v>
      </c>
      <c r="B4194" s="2" t="s">
        <v>5</v>
      </c>
      <c r="C4194" s="2" t="s">
        <v>1476</v>
      </c>
      <c r="D4194" s="2" t="s">
        <v>1477</v>
      </c>
      <c r="E4194" s="4">
        <v>-1297179.48</v>
      </c>
      <c r="F4194" s="1">
        <v>5</v>
      </c>
    </row>
    <row r="4195" spans="1:6" ht="15" thickBot="1" x14ac:dyDescent="0.3">
      <c r="A4195" s="2" t="s">
        <v>4</v>
      </c>
      <c r="B4195" s="2" t="s">
        <v>5</v>
      </c>
      <c r="C4195" s="2" t="s">
        <v>1478</v>
      </c>
      <c r="D4195" s="2" t="s">
        <v>1479</v>
      </c>
      <c r="E4195" s="4">
        <v>3301341.48</v>
      </c>
      <c r="F4195" s="1">
        <v>5</v>
      </c>
    </row>
    <row r="4196" spans="1:6" ht="15" thickBot="1" x14ac:dyDescent="0.3">
      <c r="A4196" s="2" t="s">
        <v>4</v>
      </c>
      <c r="B4196" s="2" t="s">
        <v>5</v>
      </c>
      <c r="C4196" s="2" t="s">
        <v>1480</v>
      </c>
      <c r="D4196" s="2" t="s">
        <v>1481</v>
      </c>
      <c r="E4196" s="4">
        <v>263163.86</v>
      </c>
      <c r="F4196" s="1">
        <v>5</v>
      </c>
    </row>
    <row r="4197" spans="1:6" ht="15" thickBot="1" x14ac:dyDescent="0.3">
      <c r="A4197" s="2" t="s">
        <v>4</v>
      </c>
      <c r="B4197" s="2" t="s">
        <v>5</v>
      </c>
      <c r="C4197" s="2" t="s">
        <v>1482</v>
      </c>
      <c r="D4197" s="2" t="s">
        <v>1483</v>
      </c>
      <c r="E4197" s="4">
        <v>1297179.48</v>
      </c>
      <c r="F4197" s="1">
        <v>5</v>
      </c>
    </row>
    <row r="4198" spans="1:6" ht="15" thickBot="1" x14ac:dyDescent="0.3">
      <c r="A4198" s="2" t="s">
        <v>4</v>
      </c>
      <c r="B4198" s="2" t="s">
        <v>5</v>
      </c>
      <c r="C4198" s="2" t="s">
        <v>1484</v>
      </c>
      <c r="D4198" s="2" t="s">
        <v>1485</v>
      </c>
      <c r="E4198" s="4">
        <v>22285264.989999998</v>
      </c>
      <c r="F4198" s="1">
        <v>5</v>
      </c>
    </row>
    <row r="4199" spans="1:6" ht="15" thickBot="1" x14ac:dyDescent="0.3">
      <c r="A4199" s="2" t="s">
        <v>4</v>
      </c>
      <c r="B4199" s="2" t="s">
        <v>5</v>
      </c>
      <c r="C4199" s="2" t="s">
        <v>1486</v>
      </c>
      <c r="D4199" s="2" t="s">
        <v>1487</v>
      </c>
      <c r="E4199" s="4">
        <v>-232497895.38</v>
      </c>
      <c r="F4199" s="1">
        <v>5</v>
      </c>
    </row>
    <row r="4200" spans="1:6" ht="15" thickBot="1" x14ac:dyDescent="0.3">
      <c r="A4200" s="2" t="s">
        <v>4</v>
      </c>
      <c r="B4200" s="2" t="s">
        <v>5</v>
      </c>
      <c r="C4200" s="2" t="s">
        <v>1488</v>
      </c>
      <c r="D4200" s="2" t="s">
        <v>1489</v>
      </c>
      <c r="E4200" s="4">
        <v>-95652.5</v>
      </c>
      <c r="F4200" s="1">
        <v>5</v>
      </c>
    </row>
    <row r="4201" spans="1:6" ht="15" thickBot="1" x14ac:dyDescent="0.3">
      <c r="A4201" s="2" t="s">
        <v>4</v>
      </c>
      <c r="B4201" s="2" t="s">
        <v>5</v>
      </c>
      <c r="C4201" s="2" t="s">
        <v>1490</v>
      </c>
      <c r="D4201" s="2" t="s">
        <v>1491</v>
      </c>
      <c r="E4201" s="4">
        <v>-3799801.65</v>
      </c>
      <c r="F4201" s="1">
        <v>5</v>
      </c>
    </row>
    <row r="4202" spans="1:6" ht="15" thickBot="1" x14ac:dyDescent="0.3">
      <c r="A4202" s="2" t="s">
        <v>4</v>
      </c>
      <c r="B4202" s="2" t="s">
        <v>5</v>
      </c>
      <c r="C4202" s="2" t="s">
        <v>1492</v>
      </c>
      <c r="D4202" s="2" t="s">
        <v>1493</v>
      </c>
      <c r="E4202" s="4">
        <v>-36092830.420000002</v>
      </c>
      <c r="F4202" s="1">
        <v>5</v>
      </c>
    </row>
    <row r="4203" spans="1:6" ht="15" thickBot="1" x14ac:dyDescent="0.3">
      <c r="A4203" s="2" t="s">
        <v>4</v>
      </c>
      <c r="B4203" s="2" t="s">
        <v>5</v>
      </c>
      <c r="C4203" s="2" t="s">
        <v>1494</v>
      </c>
      <c r="D4203" s="2" t="s">
        <v>1495</v>
      </c>
      <c r="E4203" s="4">
        <v>-194059.54</v>
      </c>
      <c r="F4203" s="1">
        <v>5</v>
      </c>
    </row>
    <row r="4204" spans="1:6" ht="15" thickBot="1" x14ac:dyDescent="0.3">
      <c r="A4204" s="2" t="s">
        <v>4</v>
      </c>
      <c r="B4204" s="2" t="s">
        <v>5</v>
      </c>
      <c r="C4204" s="2" t="s">
        <v>1496</v>
      </c>
      <c r="D4204" s="2" t="s">
        <v>1497</v>
      </c>
      <c r="E4204" s="4">
        <v>-10532100.300000001</v>
      </c>
      <c r="F4204" s="1">
        <v>5</v>
      </c>
    </row>
    <row r="4205" spans="1:6" ht="15" thickBot="1" x14ac:dyDescent="0.3">
      <c r="A4205" s="2" t="s">
        <v>4</v>
      </c>
      <c r="B4205" s="2" t="s">
        <v>5</v>
      </c>
      <c r="C4205" s="2" t="s">
        <v>1498</v>
      </c>
      <c r="D4205" s="2" t="s">
        <v>1499</v>
      </c>
      <c r="E4205" s="4">
        <v>-780241.74</v>
      </c>
      <c r="F4205" s="1">
        <v>5</v>
      </c>
    </row>
    <row r="4206" spans="1:6" ht="15" thickBot="1" x14ac:dyDescent="0.3">
      <c r="A4206" s="2" t="s">
        <v>4</v>
      </c>
      <c r="B4206" s="2" t="s">
        <v>5</v>
      </c>
      <c r="C4206" s="2" t="s">
        <v>1500</v>
      </c>
      <c r="D4206" s="2" t="s">
        <v>1501</v>
      </c>
      <c r="E4206" s="4">
        <v>-19972448.879999999</v>
      </c>
      <c r="F4206" s="1">
        <v>5</v>
      </c>
    </row>
    <row r="4207" spans="1:6" ht="15" thickBot="1" x14ac:dyDescent="0.3">
      <c r="A4207" s="2" t="s">
        <v>4</v>
      </c>
      <c r="B4207" s="2" t="s">
        <v>5</v>
      </c>
      <c r="C4207" s="2" t="s">
        <v>1502</v>
      </c>
      <c r="D4207" s="2" t="s">
        <v>1503</v>
      </c>
      <c r="E4207" s="4">
        <v>-158120.4</v>
      </c>
      <c r="F4207" s="1">
        <v>5</v>
      </c>
    </row>
    <row r="4208" spans="1:6" ht="15" thickBot="1" x14ac:dyDescent="0.3">
      <c r="A4208" s="2" t="s">
        <v>4</v>
      </c>
      <c r="B4208" s="2" t="s">
        <v>5</v>
      </c>
      <c r="C4208" s="2" t="s">
        <v>1504</v>
      </c>
      <c r="D4208" s="2" t="s">
        <v>1505</v>
      </c>
      <c r="E4208" s="4">
        <v>136411242.09</v>
      </c>
      <c r="F4208" s="1">
        <v>5</v>
      </c>
    </row>
    <row r="4209" spans="1:6" ht="15" thickBot="1" x14ac:dyDescent="0.3">
      <c r="A4209" s="2" t="s">
        <v>4</v>
      </c>
      <c r="B4209" s="2" t="s">
        <v>5</v>
      </c>
      <c r="C4209" s="2" t="s">
        <v>1506</v>
      </c>
      <c r="D4209" s="2" t="s">
        <v>1507</v>
      </c>
      <c r="E4209" s="4">
        <v>3799801.65</v>
      </c>
      <c r="F4209" s="1">
        <v>5</v>
      </c>
    </row>
    <row r="4210" spans="1:6" ht="15" thickBot="1" x14ac:dyDescent="0.3">
      <c r="A4210" s="2" t="s">
        <v>4</v>
      </c>
      <c r="B4210" s="2" t="s">
        <v>5</v>
      </c>
      <c r="C4210" s="2" t="s">
        <v>1508</v>
      </c>
      <c r="D4210" s="2" t="s">
        <v>1509</v>
      </c>
      <c r="E4210" s="4">
        <v>24910257.420000002</v>
      </c>
      <c r="F4210" s="1">
        <v>5</v>
      </c>
    </row>
    <row r="4211" spans="1:6" ht="15" thickBot="1" x14ac:dyDescent="0.3">
      <c r="A4211" s="2" t="s">
        <v>4</v>
      </c>
      <c r="B4211" s="2" t="s">
        <v>5</v>
      </c>
      <c r="C4211" s="2" t="s">
        <v>1510</v>
      </c>
      <c r="D4211" s="2" t="s">
        <v>1511</v>
      </c>
      <c r="E4211" s="4">
        <v>10532100.300000001</v>
      </c>
      <c r="F4211" s="1">
        <v>5</v>
      </c>
    </row>
    <row r="4212" spans="1:6" ht="15" thickBot="1" x14ac:dyDescent="0.3">
      <c r="A4212" s="2" t="s">
        <v>4</v>
      </c>
      <c r="B4212" s="2" t="s">
        <v>5</v>
      </c>
      <c r="C4212" s="2" t="s">
        <v>1512</v>
      </c>
      <c r="D4212" s="2" t="s">
        <v>1513</v>
      </c>
      <c r="E4212" s="4">
        <v>95652.5</v>
      </c>
      <c r="F4212" s="1">
        <v>5</v>
      </c>
    </row>
    <row r="4213" spans="1:6" ht="15" thickBot="1" x14ac:dyDescent="0.3">
      <c r="A4213" s="2" t="s">
        <v>4</v>
      </c>
      <c r="B4213" s="2" t="s">
        <v>5</v>
      </c>
      <c r="C4213" s="2" t="s">
        <v>1514</v>
      </c>
      <c r="D4213" s="2" t="s">
        <v>1515</v>
      </c>
      <c r="E4213" s="4">
        <v>18305870.18</v>
      </c>
      <c r="F4213" s="1">
        <v>5</v>
      </c>
    </row>
    <row r="4214" spans="1:6" ht="15" thickBot="1" x14ac:dyDescent="0.3">
      <c r="A4214" s="2" t="s">
        <v>4</v>
      </c>
      <c r="B4214" s="2" t="s">
        <v>5</v>
      </c>
      <c r="C4214" s="2" t="s">
        <v>1516</v>
      </c>
      <c r="D4214" s="2" t="s">
        <v>1517</v>
      </c>
      <c r="E4214" s="4">
        <v>14982.33</v>
      </c>
      <c r="F4214" s="1">
        <v>5</v>
      </c>
    </row>
    <row r="4215" spans="1:6" ht="15" thickBot="1" x14ac:dyDescent="0.3">
      <c r="A4215" s="2" t="s">
        <v>4</v>
      </c>
      <c r="B4215" s="2" t="s">
        <v>5</v>
      </c>
      <c r="C4215" s="2" t="s">
        <v>1518</v>
      </c>
      <c r="D4215" s="2" t="s">
        <v>1519</v>
      </c>
      <c r="E4215" s="4">
        <v>780241.74</v>
      </c>
      <c r="F4215" s="1">
        <v>5</v>
      </c>
    </row>
    <row r="4216" spans="1:6" ht="15" thickBot="1" x14ac:dyDescent="0.3">
      <c r="A4216" s="2" t="s">
        <v>4</v>
      </c>
      <c r="B4216" s="2" t="s">
        <v>5</v>
      </c>
      <c r="C4216" s="2" t="s">
        <v>1520</v>
      </c>
      <c r="D4216" s="2" t="s">
        <v>1521</v>
      </c>
      <c r="E4216" s="4">
        <v>158120.4</v>
      </c>
      <c r="F4216" s="1">
        <v>5</v>
      </c>
    </row>
    <row r="4217" spans="1:6" ht="15" thickBot="1" x14ac:dyDescent="0.3">
      <c r="A4217" s="2" t="s">
        <v>4</v>
      </c>
      <c r="B4217" s="2" t="s">
        <v>5</v>
      </c>
      <c r="C4217" s="2" t="s">
        <v>1522</v>
      </c>
      <c r="D4217" s="2" t="s">
        <v>1523</v>
      </c>
      <c r="E4217" s="4">
        <v>0</v>
      </c>
      <c r="F4217" s="1">
        <v>5</v>
      </c>
    </row>
    <row r="4218" spans="1:6" ht="15" thickBot="1" x14ac:dyDescent="0.3">
      <c r="A4218" s="2" t="s">
        <v>4</v>
      </c>
      <c r="B4218" s="2" t="s">
        <v>5</v>
      </c>
      <c r="C4218" s="2" t="s">
        <v>1524</v>
      </c>
      <c r="D4218" s="2" t="s">
        <v>1525</v>
      </c>
      <c r="E4218" s="4">
        <v>0</v>
      </c>
      <c r="F4218" s="1">
        <v>5</v>
      </c>
    </row>
    <row r="4219" spans="1:6" ht="15" thickBot="1" x14ac:dyDescent="0.3">
      <c r="A4219" s="2" t="s">
        <v>4</v>
      </c>
      <c r="B4219" s="2" t="s">
        <v>5</v>
      </c>
      <c r="C4219" s="2" t="s">
        <v>1526</v>
      </c>
      <c r="D4219" s="2" t="s">
        <v>1527</v>
      </c>
      <c r="E4219" s="4">
        <v>-8082834.7000000002</v>
      </c>
      <c r="F4219" s="1">
        <v>5</v>
      </c>
    </row>
    <row r="4220" spans="1:6" ht="15" thickBot="1" x14ac:dyDescent="0.3">
      <c r="A4220" s="2" t="s">
        <v>4</v>
      </c>
      <c r="B4220" s="2" t="s">
        <v>5</v>
      </c>
      <c r="C4220" s="2" t="s">
        <v>1610</v>
      </c>
      <c r="D4220" s="2" t="s">
        <v>1611</v>
      </c>
      <c r="E4220" s="4">
        <v>0</v>
      </c>
      <c r="F4220" s="1">
        <v>5</v>
      </c>
    </row>
    <row r="4221" spans="1:6" ht="15" thickBot="1" x14ac:dyDescent="0.3">
      <c r="A4221" s="2" t="s">
        <v>4</v>
      </c>
      <c r="B4221" s="2" t="s">
        <v>5</v>
      </c>
      <c r="C4221" s="2" t="s">
        <v>1528</v>
      </c>
      <c r="D4221" s="2" t="s">
        <v>1529</v>
      </c>
      <c r="E4221" s="4">
        <v>-4942072.34</v>
      </c>
      <c r="F4221" s="1">
        <v>5</v>
      </c>
    </row>
    <row r="4222" spans="1:6" ht="15" thickBot="1" x14ac:dyDescent="0.3">
      <c r="A4222" s="2" t="s">
        <v>4</v>
      </c>
      <c r="B4222" s="2" t="s">
        <v>5</v>
      </c>
      <c r="C4222" s="2" t="s">
        <v>1530</v>
      </c>
      <c r="D4222" s="2" t="s">
        <v>1531</v>
      </c>
      <c r="E4222" s="4">
        <v>0</v>
      </c>
      <c r="F4222" s="1">
        <v>5</v>
      </c>
    </row>
    <row r="4223" spans="1:6" ht="15" thickBot="1" x14ac:dyDescent="0.3">
      <c r="A4223" s="2" t="s">
        <v>4</v>
      </c>
      <c r="B4223" s="2" t="s">
        <v>5</v>
      </c>
      <c r="C4223" s="2" t="s">
        <v>1532</v>
      </c>
      <c r="D4223" s="2" t="s">
        <v>1533</v>
      </c>
      <c r="E4223" s="4">
        <v>-5655824</v>
      </c>
      <c r="F4223" s="1">
        <v>5</v>
      </c>
    </row>
    <row r="4224" spans="1:6" ht="15" thickBot="1" x14ac:dyDescent="0.3">
      <c r="A4224" s="2" t="s">
        <v>4</v>
      </c>
      <c r="B4224" s="2" t="s">
        <v>5</v>
      </c>
      <c r="C4224" s="2" t="s">
        <v>1534</v>
      </c>
      <c r="D4224" s="2" t="s">
        <v>1535</v>
      </c>
      <c r="E4224" s="4">
        <v>384053.35</v>
      </c>
      <c r="F4224" s="1">
        <v>5</v>
      </c>
    </row>
    <row r="4225" spans="1:6" ht="15" thickBot="1" x14ac:dyDescent="0.3">
      <c r="A4225" s="2" t="s">
        <v>4</v>
      </c>
      <c r="B4225" s="2" t="s">
        <v>5</v>
      </c>
      <c r="C4225" s="2" t="s">
        <v>1536</v>
      </c>
      <c r="D4225" s="2" t="s">
        <v>1537</v>
      </c>
      <c r="E4225" s="4">
        <v>-19250.32</v>
      </c>
      <c r="F4225" s="1">
        <v>5</v>
      </c>
    </row>
    <row r="4226" spans="1:6" ht="15" thickBot="1" x14ac:dyDescent="0.3">
      <c r="A4226" s="2" t="s">
        <v>4</v>
      </c>
      <c r="B4226" s="2" t="s">
        <v>5</v>
      </c>
      <c r="C4226" s="2" t="s">
        <v>1538</v>
      </c>
      <c r="D4226" s="2" t="s">
        <v>1539</v>
      </c>
      <c r="E4226" s="4">
        <v>-33324.99</v>
      </c>
      <c r="F4226" s="1">
        <v>5</v>
      </c>
    </row>
    <row r="4227" spans="1:6" ht="15" thickBot="1" x14ac:dyDescent="0.3">
      <c r="A4227" s="2" t="s">
        <v>4</v>
      </c>
      <c r="B4227" s="2" t="s">
        <v>5</v>
      </c>
      <c r="C4227" s="2" t="s">
        <v>1540</v>
      </c>
      <c r="D4227" s="2" t="s">
        <v>1541</v>
      </c>
      <c r="E4227" s="4">
        <v>-87115.12</v>
      </c>
      <c r="F4227" s="1">
        <v>5</v>
      </c>
    </row>
    <row r="4228" spans="1:6" ht="15" thickBot="1" x14ac:dyDescent="0.3">
      <c r="A4228" s="2" t="s">
        <v>4</v>
      </c>
      <c r="B4228" s="2" t="s">
        <v>5</v>
      </c>
      <c r="C4228" s="2" t="s">
        <v>1542</v>
      </c>
      <c r="D4228" s="2" t="s">
        <v>1543</v>
      </c>
      <c r="E4228" s="4">
        <v>-20000</v>
      </c>
      <c r="F4228" s="1">
        <v>5</v>
      </c>
    </row>
    <row r="4229" spans="1:6" ht="15" thickBot="1" x14ac:dyDescent="0.3">
      <c r="A4229" s="2" t="s">
        <v>4</v>
      </c>
      <c r="B4229" s="2" t="s">
        <v>5</v>
      </c>
      <c r="C4229" s="2" t="s">
        <v>1544</v>
      </c>
      <c r="D4229" s="2" t="s">
        <v>1545</v>
      </c>
      <c r="E4229" s="4">
        <v>-5802148.4699999997</v>
      </c>
      <c r="F4229" s="1">
        <v>5</v>
      </c>
    </row>
    <row r="4230" spans="1:6" ht="15" thickBot="1" x14ac:dyDescent="0.3">
      <c r="A4230" s="2" t="s">
        <v>4</v>
      </c>
      <c r="B4230" s="2" t="s">
        <v>5</v>
      </c>
      <c r="C4230" s="2" t="s">
        <v>1546</v>
      </c>
      <c r="D4230" s="2" t="s">
        <v>1547</v>
      </c>
      <c r="E4230" s="4">
        <v>-449904224.92000002</v>
      </c>
      <c r="F4230" s="1">
        <v>5</v>
      </c>
    </row>
    <row r="4231" spans="1:6" ht="15" thickBot="1" x14ac:dyDescent="0.3">
      <c r="A4231" s="2" t="s">
        <v>4</v>
      </c>
      <c r="B4231" s="2" t="s">
        <v>5</v>
      </c>
      <c r="C4231" s="2" t="s">
        <v>1548</v>
      </c>
      <c r="D4231" s="2" t="s">
        <v>1549</v>
      </c>
      <c r="E4231" s="4">
        <v>-349425309.69</v>
      </c>
      <c r="F4231" s="1">
        <v>5</v>
      </c>
    </row>
    <row r="4232" spans="1:6" ht="15" thickBot="1" x14ac:dyDescent="0.3">
      <c r="A4232" s="2" t="s">
        <v>4</v>
      </c>
      <c r="B4232" s="2" t="s">
        <v>5</v>
      </c>
      <c r="C4232" s="2" t="s">
        <v>1550</v>
      </c>
      <c r="D4232" s="2" t="s">
        <v>1551</v>
      </c>
      <c r="E4232" s="4">
        <v>6880.06</v>
      </c>
      <c r="F4232" s="1">
        <v>5</v>
      </c>
    </row>
    <row r="4233" spans="1:6" ht="15" thickBot="1" x14ac:dyDescent="0.3">
      <c r="A4233" s="2" t="s">
        <v>4</v>
      </c>
      <c r="B4233" s="2" t="s">
        <v>5</v>
      </c>
      <c r="C4233" s="2" t="s">
        <v>1552</v>
      </c>
      <c r="D4233" s="2" t="s">
        <v>1553</v>
      </c>
      <c r="E4233" s="4">
        <v>4188234.08</v>
      </c>
      <c r="F4233" s="1">
        <v>5</v>
      </c>
    </row>
    <row r="4234" spans="1:6" ht="15" thickBot="1" x14ac:dyDescent="0.3">
      <c r="A4234" s="2" t="s">
        <v>4</v>
      </c>
      <c r="B4234" s="2" t="s">
        <v>5</v>
      </c>
      <c r="C4234" s="2" t="s">
        <v>1554</v>
      </c>
      <c r="D4234" s="2" t="s">
        <v>1555</v>
      </c>
      <c r="E4234" s="4">
        <v>-293561404.88999999</v>
      </c>
      <c r="F4234" s="1">
        <v>5</v>
      </c>
    </row>
    <row r="4235" spans="1:6" ht="15" thickBot="1" x14ac:dyDescent="0.3">
      <c r="A4235" s="2" t="s">
        <v>4</v>
      </c>
      <c r="B4235" s="2" t="s">
        <v>5</v>
      </c>
      <c r="C4235" s="2" t="s">
        <v>1556</v>
      </c>
      <c r="D4235" s="2" t="s">
        <v>1557</v>
      </c>
      <c r="E4235" s="4">
        <v>-2914607.47</v>
      </c>
      <c r="F4235" s="1">
        <v>5</v>
      </c>
    </row>
    <row r="4236" spans="1:6" ht="15" thickBot="1" x14ac:dyDescent="0.3">
      <c r="A4236" s="2" t="s">
        <v>4</v>
      </c>
      <c r="B4236" s="2" t="s">
        <v>5</v>
      </c>
      <c r="C4236" s="2" t="s">
        <v>1558</v>
      </c>
      <c r="D4236" s="2" t="s">
        <v>1559</v>
      </c>
      <c r="E4236" s="4">
        <v>-3698477.62</v>
      </c>
      <c r="F4236" s="1">
        <v>5</v>
      </c>
    </row>
    <row r="4237" spans="1:6" ht="15" thickBot="1" x14ac:dyDescent="0.3">
      <c r="A4237" s="2" t="s">
        <v>4</v>
      </c>
      <c r="B4237" s="2" t="s">
        <v>5</v>
      </c>
      <c r="C4237" s="2" t="s">
        <v>1560</v>
      </c>
      <c r="D4237" s="2" t="s">
        <v>1561</v>
      </c>
      <c r="E4237" s="4">
        <v>227648901.40000001</v>
      </c>
      <c r="F4237" s="1">
        <v>5</v>
      </c>
    </row>
    <row r="4238" spans="1:6" ht="15" thickBot="1" x14ac:dyDescent="0.3">
      <c r="A4238" s="2" t="s">
        <v>4</v>
      </c>
      <c r="B4238" s="2" t="s">
        <v>5</v>
      </c>
      <c r="C4238" s="2" t="s">
        <v>1562</v>
      </c>
      <c r="D4238" s="2" t="s">
        <v>1563</v>
      </c>
      <c r="E4238" s="4">
        <v>293561404.88999999</v>
      </c>
      <c r="F4238" s="1">
        <v>5</v>
      </c>
    </row>
    <row r="4239" spans="1:6" ht="15" thickBot="1" x14ac:dyDescent="0.3">
      <c r="A4239" s="2" t="s">
        <v>4</v>
      </c>
      <c r="B4239" s="2" t="s">
        <v>5</v>
      </c>
      <c r="C4239" s="2" t="s">
        <v>1564</v>
      </c>
      <c r="D4239" s="2" t="s">
        <v>1565</v>
      </c>
      <c r="E4239" s="4">
        <v>-1649863.59</v>
      </c>
      <c r="F4239" s="1">
        <v>5</v>
      </c>
    </row>
    <row r="4240" spans="1:6" ht="15" thickBot="1" x14ac:dyDescent="0.3">
      <c r="A4240" s="2" t="s">
        <v>4</v>
      </c>
      <c r="B4240" s="2" t="s">
        <v>5</v>
      </c>
      <c r="C4240" s="2" t="s">
        <v>1566</v>
      </c>
      <c r="D4240" s="2" t="s">
        <v>1567</v>
      </c>
      <c r="E4240" s="4">
        <v>-234782.13</v>
      </c>
      <c r="F4240" s="1">
        <v>5</v>
      </c>
    </row>
    <row r="4241" spans="1:6" ht="15" thickBot="1" x14ac:dyDescent="0.3">
      <c r="A4241" s="2" t="s">
        <v>4</v>
      </c>
      <c r="B4241" s="2" t="s">
        <v>5</v>
      </c>
      <c r="C4241" s="2" t="s">
        <v>1568</v>
      </c>
      <c r="D4241" s="2" t="s">
        <v>1569</v>
      </c>
      <c r="E4241" s="4">
        <v>-529277865.91000003</v>
      </c>
      <c r="F4241" s="1">
        <v>5</v>
      </c>
    </row>
    <row r="4242" spans="1:6" ht="15" thickBot="1" x14ac:dyDescent="0.3">
      <c r="A4242" s="2" t="s">
        <v>4</v>
      </c>
      <c r="B4242" s="2" t="s">
        <v>5</v>
      </c>
      <c r="C4242" s="2" t="s">
        <v>1618</v>
      </c>
      <c r="D4242" s="2" t="s">
        <v>1619</v>
      </c>
      <c r="E4242" s="4">
        <v>30190426.68</v>
      </c>
      <c r="F4242" s="1">
        <v>5</v>
      </c>
    </row>
    <row r="4243" spans="1:6" ht="15" thickBot="1" x14ac:dyDescent="0.3">
      <c r="A4243" s="2" t="s">
        <v>4</v>
      </c>
      <c r="B4243" s="2" t="s">
        <v>5</v>
      </c>
      <c r="C4243" s="2" t="s">
        <v>1570</v>
      </c>
      <c r="D4243" s="2" t="s">
        <v>1571</v>
      </c>
      <c r="E4243" s="4">
        <v>2562211.71</v>
      </c>
      <c r="F4243" s="1">
        <v>5</v>
      </c>
    </row>
    <row r="4244" spans="1:6" ht="15" thickBot="1" x14ac:dyDescent="0.3">
      <c r="A4244" s="2" t="s">
        <v>4</v>
      </c>
      <c r="B4244" s="2" t="s">
        <v>5</v>
      </c>
      <c r="C4244" s="2" t="s">
        <v>1572</v>
      </c>
      <c r="D4244" s="2" t="s">
        <v>1573</v>
      </c>
      <c r="E4244" s="4">
        <v>8436924.7599999998</v>
      </c>
      <c r="F4244" s="1">
        <v>5</v>
      </c>
    </row>
    <row r="4245" spans="1:6" ht="15" thickBot="1" x14ac:dyDescent="0.3">
      <c r="A4245" s="2" t="s">
        <v>4</v>
      </c>
      <c r="B4245" s="2" t="s">
        <v>5</v>
      </c>
      <c r="C4245" s="2" t="s">
        <v>1574</v>
      </c>
      <c r="D4245" s="2" t="s">
        <v>1575</v>
      </c>
      <c r="E4245" s="4">
        <v>933350.75</v>
      </c>
      <c r="F4245" s="1">
        <v>5</v>
      </c>
    </row>
    <row r="4246" spans="1:6" ht="15" thickBot="1" x14ac:dyDescent="0.3">
      <c r="A4246" s="2" t="s">
        <v>4</v>
      </c>
      <c r="B4246" s="2" t="s">
        <v>5</v>
      </c>
      <c r="C4246" s="2" t="s">
        <v>1576</v>
      </c>
      <c r="D4246" s="2" t="s">
        <v>1577</v>
      </c>
      <c r="E4246" s="4">
        <v>-36350095.390000001</v>
      </c>
      <c r="F4246" s="1">
        <v>5</v>
      </c>
    </row>
    <row r="4247" spans="1:6" ht="15" thickBot="1" x14ac:dyDescent="0.3">
      <c r="A4247" s="2" t="s">
        <v>4</v>
      </c>
      <c r="B4247" s="2" t="s">
        <v>5</v>
      </c>
      <c r="C4247" s="2" t="s">
        <v>1578</v>
      </c>
      <c r="D4247" s="2" t="s">
        <v>1579</v>
      </c>
      <c r="E4247" s="4">
        <v>11075391.48</v>
      </c>
      <c r="F4247" s="1">
        <v>5</v>
      </c>
    </row>
    <row r="4248" spans="1:6" ht="15" thickBot="1" x14ac:dyDescent="0.3">
      <c r="A4248" s="2" t="s">
        <v>4</v>
      </c>
      <c r="B4248" s="2" t="s">
        <v>5</v>
      </c>
      <c r="C4248" s="2" t="s">
        <v>1580</v>
      </c>
      <c r="D4248" s="2" t="s">
        <v>1581</v>
      </c>
      <c r="E4248" s="4">
        <v>-0.77</v>
      </c>
      <c r="F4248" s="1">
        <v>5</v>
      </c>
    </row>
    <row r="4249" spans="1:6" ht="15" thickBot="1" x14ac:dyDescent="0.3">
      <c r="A4249" s="2" t="s">
        <v>4</v>
      </c>
      <c r="B4249" s="2" t="s">
        <v>5</v>
      </c>
      <c r="C4249" s="2" t="s">
        <v>6</v>
      </c>
      <c r="D4249" s="2" t="s">
        <v>7</v>
      </c>
      <c r="E4249" s="4">
        <v>297250.44</v>
      </c>
      <c r="F4249" s="1">
        <v>6</v>
      </c>
    </row>
    <row r="4250" spans="1:6" ht="15" thickBot="1" x14ac:dyDescent="0.3">
      <c r="A4250" s="2" t="s">
        <v>4</v>
      </c>
      <c r="B4250" s="2" t="s">
        <v>5</v>
      </c>
      <c r="C4250" s="2" t="s">
        <v>8</v>
      </c>
      <c r="D4250" s="2" t="s">
        <v>9</v>
      </c>
      <c r="E4250" s="4">
        <v>114090.33</v>
      </c>
      <c r="F4250" s="1">
        <v>6</v>
      </c>
    </row>
    <row r="4251" spans="1:6" ht="15" thickBot="1" x14ac:dyDescent="0.3">
      <c r="A4251" s="2" t="s">
        <v>4</v>
      </c>
      <c r="B4251" s="2" t="s">
        <v>5</v>
      </c>
      <c r="C4251" s="2" t="s">
        <v>10</v>
      </c>
      <c r="D4251" s="2" t="s">
        <v>11</v>
      </c>
      <c r="E4251" s="4">
        <v>0</v>
      </c>
      <c r="F4251" s="1">
        <v>6</v>
      </c>
    </row>
    <row r="4252" spans="1:6" ht="15" thickBot="1" x14ac:dyDescent="0.3">
      <c r="A4252" s="2" t="s">
        <v>4</v>
      </c>
      <c r="B4252" s="2" t="s">
        <v>5</v>
      </c>
      <c r="C4252" s="2" t="s">
        <v>12</v>
      </c>
      <c r="D4252" s="2" t="s">
        <v>13</v>
      </c>
      <c r="E4252" s="4">
        <v>0</v>
      </c>
      <c r="F4252" s="1">
        <v>6</v>
      </c>
    </row>
    <row r="4253" spans="1:6" ht="15" thickBot="1" x14ac:dyDescent="0.3">
      <c r="A4253" s="2" t="s">
        <v>4</v>
      </c>
      <c r="B4253" s="2" t="s">
        <v>5</v>
      </c>
      <c r="C4253" s="2" t="s">
        <v>14</v>
      </c>
      <c r="D4253" s="2" t="s">
        <v>15</v>
      </c>
      <c r="E4253" s="4">
        <v>0</v>
      </c>
      <c r="F4253" s="1">
        <v>6</v>
      </c>
    </row>
    <row r="4254" spans="1:6" ht="15" thickBot="1" x14ac:dyDescent="0.3">
      <c r="A4254" s="2" t="s">
        <v>4</v>
      </c>
      <c r="B4254" s="2" t="s">
        <v>5</v>
      </c>
      <c r="C4254" s="2" t="s">
        <v>16</v>
      </c>
      <c r="D4254" s="2" t="s">
        <v>17</v>
      </c>
      <c r="E4254" s="4">
        <v>0</v>
      </c>
      <c r="F4254" s="1">
        <v>6</v>
      </c>
    </row>
    <row r="4255" spans="1:6" ht="15" thickBot="1" x14ac:dyDescent="0.3">
      <c r="A4255" s="2" t="s">
        <v>4</v>
      </c>
      <c r="B4255" s="2" t="s">
        <v>5</v>
      </c>
      <c r="C4255" s="2" t="s">
        <v>18</v>
      </c>
      <c r="D4255" s="2" t="s">
        <v>19</v>
      </c>
      <c r="E4255" s="4">
        <v>956305.53</v>
      </c>
      <c r="F4255" s="1">
        <v>6</v>
      </c>
    </row>
    <row r="4256" spans="1:6" ht="15" thickBot="1" x14ac:dyDescent="0.3">
      <c r="A4256" s="2" t="s">
        <v>4</v>
      </c>
      <c r="B4256" s="2" t="s">
        <v>5</v>
      </c>
      <c r="C4256" s="2" t="s">
        <v>20</v>
      </c>
      <c r="D4256" s="2" t="s">
        <v>21</v>
      </c>
      <c r="E4256" s="4">
        <v>0</v>
      </c>
      <c r="F4256" s="1">
        <v>6</v>
      </c>
    </row>
    <row r="4257" spans="1:6" ht="15" thickBot="1" x14ac:dyDescent="0.3">
      <c r="A4257" s="2" t="s">
        <v>4</v>
      </c>
      <c r="B4257" s="2" t="s">
        <v>5</v>
      </c>
      <c r="C4257" s="2" t="s">
        <v>22</v>
      </c>
      <c r="D4257" s="2" t="s">
        <v>23</v>
      </c>
      <c r="E4257" s="4">
        <v>0</v>
      </c>
      <c r="F4257" s="1">
        <v>6</v>
      </c>
    </row>
    <row r="4258" spans="1:6" ht="15" thickBot="1" x14ac:dyDescent="0.3">
      <c r="A4258" s="2" t="s">
        <v>4</v>
      </c>
      <c r="B4258" s="2" t="s">
        <v>5</v>
      </c>
      <c r="C4258" s="2" t="s">
        <v>24</v>
      </c>
      <c r="D4258" s="2" t="s">
        <v>25</v>
      </c>
      <c r="E4258" s="4">
        <v>40.26</v>
      </c>
      <c r="F4258" s="1">
        <v>6</v>
      </c>
    </row>
    <row r="4259" spans="1:6" ht="15" thickBot="1" x14ac:dyDescent="0.3">
      <c r="A4259" s="2" t="s">
        <v>4</v>
      </c>
      <c r="B4259" s="2" t="s">
        <v>5</v>
      </c>
      <c r="C4259" s="2" t="s">
        <v>26</v>
      </c>
      <c r="D4259" s="2" t="s">
        <v>27</v>
      </c>
      <c r="E4259" s="4">
        <v>-2429896.6</v>
      </c>
      <c r="F4259" s="1">
        <v>6</v>
      </c>
    </row>
    <row r="4260" spans="1:6" ht="15" thickBot="1" x14ac:dyDescent="0.3">
      <c r="A4260" s="2" t="s">
        <v>4</v>
      </c>
      <c r="B4260" s="2" t="s">
        <v>5</v>
      </c>
      <c r="C4260" s="2" t="s">
        <v>28</v>
      </c>
      <c r="D4260" s="2" t="s">
        <v>29</v>
      </c>
      <c r="E4260" s="4">
        <v>-1756743.36</v>
      </c>
      <c r="F4260" s="1">
        <v>6</v>
      </c>
    </row>
    <row r="4261" spans="1:6" ht="15" thickBot="1" x14ac:dyDescent="0.3">
      <c r="A4261" s="2" t="s">
        <v>4</v>
      </c>
      <c r="B4261" s="2" t="s">
        <v>5</v>
      </c>
      <c r="C4261" s="2" t="s">
        <v>30</v>
      </c>
      <c r="D4261" s="2" t="s">
        <v>31</v>
      </c>
      <c r="E4261" s="4">
        <v>250341.78</v>
      </c>
      <c r="F4261" s="1">
        <v>6</v>
      </c>
    </row>
    <row r="4262" spans="1:6" ht="15" thickBot="1" x14ac:dyDescent="0.3">
      <c r="A4262" s="2" t="s">
        <v>4</v>
      </c>
      <c r="B4262" s="2" t="s">
        <v>5</v>
      </c>
      <c r="C4262" s="2" t="s">
        <v>32</v>
      </c>
      <c r="D4262" s="2" t="s">
        <v>33</v>
      </c>
      <c r="E4262" s="4">
        <v>201.29</v>
      </c>
      <c r="F4262" s="1">
        <v>6</v>
      </c>
    </row>
    <row r="4263" spans="1:6" ht="15" thickBot="1" x14ac:dyDescent="0.3">
      <c r="A4263" s="2" t="s">
        <v>4</v>
      </c>
      <c r="B4263" s="2" t="s">
        <v>5</v>
      </c>
      <c r="C4263" s="2" t="s">
        <v>34</v>
      </c>
      <c r="D4263" s="2" t="s">
        <v>35</v>
      </c>
      <c r="E4263" s="4">
        <v>-68465.16</v>
      </c>
      <c r="F4263" s="1">
        <v>6</v>
      </c>
    </row>
    <row r="4264" spans="1:6" ht="15" thickBot="1" x14ac:dyDescent="0.3">
      <c r="A4264" s="2" t="s">
        <v>4</v>
      </c>
      <c r="B4264" s="2" t="s">
        <v>5</v>
      </c>
      <c r="C4264" s="2" t="s">
        <v>36</v>
      </c>
      <c r="D4264" s="2" t="s">
        <v>37</v>
      </c>
      <c r="E4264" s="4">
        <v>-577601.03</v>
      </c>
      <c r="F4264" s="1">
        <v>6</v>
      </c>
    </row>
    <row r="4265" spans="1:6" ht="15" thickBot="1" x14ac:dyDescent="0.3">
      <c r="A4265" s="2" t="s">
        <v>4</v>
      </c>
      <c r="B4265" s="2" t="s">
        <v>5</v>
      </c>
      <c r="C4265" s="2" t="s">
        <v>38</v>
      </c>
      <c r="D4265" s="2" t="s">
        <v>39</v>
      </c>
      <c r="E4265" s="4">
        <v>5203.71</v>
      </c>
      <c r="F4265" s="1">
        <v>6</v>
      </c>
    </row>
    <row r="4266" spans="1:6" ht="15" thickBot="1" x14ac:dyDescent="0.3">
      <c r="A4266" s="2" t="s">
        <v>4</v>
      </c>
      <c r="B4266" s="2" t="s">
        <v>5</v>
      </c>
      <c r="C4266" s="2" t="s">
        <v>40</v>
      </c>
      <c r="D4266" s="2" t="s">
        <v>41</v>
      </c>
      <c r="E4266" s="4">
        <v>3707472.64</v>
      </c>
      <c r="F4266" s="1">
        <v>6</v>
      </c>
    </row>
    <row r="4267" spans="1:6" ht="15" thickBot="1" x14ac:dyDescent="0.3">
      <c r="A4267" s="2" t="s">
        <v>4</v>
      </c>
      <c r="B4267" s="2" t="s">
        <v>5</v>
      </c>
      <c r="C4267" s="2" t="s">
        <v>42</v>
      </c>
      <c r="D4267" s="2" t="s">
        <v>43</v>
      </c>
      <c r="E4267" s="4">
        <v>4905876.68</v>
      </c>
      <c r="F4267" s="1">
        <v>6</v>
      </c>
    </row>
    <row r="4268" spans="1:6" ht="15" thickBot="1" x14ac:dyDescent="0.3">
      <c r="A4268" s="2" t="s">
        <v>4</v>
      </c>
      <c r="B4268" s="2" t="s">
        <v>5</v>
      </c>
      <c r="C4268" s="2" t="s">
        <v>44</v>
      </c>
      <c r="D4268" s="2" t="s">
        <v>45</v>
      </c>
      <c r="E4268" s="4">
        <v>349422.45</v>
      </c>
      <c r="F4268" s="1">
        <v>6</v>
      </c>
    </row>
    <row r="4269" spans="1:6" ht="15" thickBot="1" x14ac:dyDescent="0.3">
      <c r="A4269" s="2" t="s">
        <v>4</v>
      </c>
      <c r="B4269" s="2" t="s">
        <v>5</v>
      </c>
      <c r="C4269" s="2" t="s">
        <v>46</v>
      </c>
      <c r="D4269" s="2" t="s">
        <v>47</v>
      </c>
      <c r="E4269" s="4">
        <v>3620510.95</v>
      </c>
      <c r="F4269" s="1">
        <v>6</v>
      </c>
    </row>
    <row r="4270" spans="1:6" ht="15" thickBot="1" x14ac:dyDescent="0.3">
      <c r="A4270" s="2" t="s">
        <v>4</v>
      </c>
      <c r="B4270" s="2" t="s">
        <v>5</v>
      </c>
      <c r="C4270" s="2" t="s">
        <v>48</v>
      </c>
      <c r="D4270" s="2" t="s">
        <v>49</v>
      </c>
      <c r="E4270" s="4">
        <v>455</v>
      </c>
      <c r="F4270" s="1">
        <v>6</v>
      </c>
    </row>
    <row r="4271" spans="1:6" ht="15" thickBot="1" x14ac:dyDescent="0.3">
      <c r="A4271" s="2" t="s">
        <v>4</v>
      </c>
      <c r="B4271" s="2" t="s">
        <v>5</v>
      </c>
      <c r="C4271" s="2" t="s">
        <v>50</v>
      </c>
      <c r="D4271" s="2" t="s">
        <v>51</v>
      </c>
      <c r="E4271" s="4">
        <v>300</v>
      </c>
      <c r="F4271" s="1">
        <v>6</v>
      </c>
    </row>
    <row r="4272" spans="1:6" ht="15" thickBot="1" x14ac:dyDescent="0.3">
      <c r="A4272" s="2" t="s">
        <v>4</v>
      </c>
      <c r="B4272" s="2" t="s">
        <v>5</v>
      </c>
      <c r="C4272" s="2" t="s">
        <v>52</v>
      </c>
      <c r="D4272" s="2" t="s">
        <v>53</v>
      </c>
      <c r="E4272" s="4">
        <v>25000</v>
      </c>
      <c r="F4272" s="1">
        <v>6</v>
      </c>
    </row>
    <row r="4273" spans="1:6" ht="15" thickBot="1" x14ac:dyDescent="0.3">
      <c r="A4273" s="2" t="s">
        <v>4</v>
      </c>
      <c r="B4273" s="2" t="s">
        <v>5</v>
      </c>
      <c r="C4273" s="2" t="s">
        <v>54</v>
      </c>
      <c r="D4273" s="2" t="s">
        <v>55</v>
      </c>
      <c r="E4273" s="4">
        <v>1900</v>
      </c>
      <c r="F4273" s="1">
        <v>6</v>
      </c>
    </row>
    <row r="4274" spans="1:6" ht="15" thickBot="1" x14ac:dyDescent="0.3">
      <c r="A4274" s="2" t="s">
        <v>4</v>
      </c>
      <c r="B4274" s="2" t="s">
        <v>5</v>
      </c>
      <c r="C4274" s="2" t="s">
        <v>56</v>
      </c>
      <c r="D4274" s="2" t="s">
        <v>55</v>
      </c>
      <c r="E4274" s="4">
        <v>3000</v>
      </c>
      <c r="F4274" s="1">
        <v>6</v>
      </c>
    </row>
    <row r="4275" spans="1:6" ht="15" thickBot="1" x14ac:dyDescent="0.3">
      <c r="A4275" s="2" t="s">
        <v>4</v>
      </c>
      <c r="B4275" s="2" t="s">
        <v>5</v>
      </c>
      <c r="C4275" s="2" t="s">
        <v>57</v>
      </c>
      <c r="D4275" s="2" t="s">
        <v>58</v>
      </c>
      <c r="E4275" s="4">
        <v>5000</v>
      </c>
      <c r="F4275" s="1">
        <v>6</v>
      </c>
    </row>
    <row r="4276" spans="1:6" ht="15" thickBot="1" x14ac:dyDescent="0.3">
      <c r="A4276" s="2" t="s">
        <v>4</v>
      </c>
      <c r="B4276" s="2" t="s">
        <v>5</v>
      </c>
      <c r="C4276" s="2" t="s">
        <v>59</v>
      </c>
      <c r="D4276" s="2" t="s">
        <v>60</v>
      </c>
      <c r="E4276" s="4">
        <v>169000</v>
      </c>
      <c r="F4276" s="1">
        <v>6</v>
      </c>
    </row>
    <row r="4277" spans="1:6" ht="15" thickBot="1" x14ac:dyDescent="0.3">
      <c r="A4277" s="2" t="s">
        <v>4</v>
      </c>
      <c r="B4277" s="2" t="s">
        <v>5</v>
      </c>
      <c r="C4277" s="2" t="s">
        <v>61</v>
      </c>
      <c r="D4277" s="2" t="s">
        <v>62</v>
      </c>
      <c r="E4277" s="4">
        <v>29439683.140000001</v>
      </c>
      <c r="F4277" s="1">
        <v>6</v>
      </c>
    </row>
    <row r="4278" spans="1:6" ht="15" thickBot="1" x14ac:dyDescent="0.3">
      <c r="A4278" s="2" t="s">
        <v>4</v>
      </c>
      <c r="B4278" s="2" t="s">
        <v>5</v>
      </c>
      <c r="C4278" s="2" t="s">
        <v>63</v>
      </c>
      <c r="D4278" s="2" t="s">
        <v>64</v>
      </c>
      <c r="E4278" s="4">
        <v>-57007.21</v>
      </c>
      <c r="F4278" s="1">
        <v>6</v>
      </c>
    </row>
    <row r="4279" spans="1:6" ht="15" thickBot="1" x14ac:dyDescent="0.3">
      <c r="A4279" s="2" t="s">
        <v>4</v>
      </c>
      <c r="B4279" s="2" t="s">
        <v>5</v>
      </c>
      <c r="C4279" s="2" t="s">
        <v>65</v>
      </c>
      <c r="D4279" s="2" t="s">
        <v>66</v>
      </c>
      <c r="E4279" s="4">
        <v>2363818.89</v>
      </c>
      <c r="F4279" s="1">
        <v>6</v>
      </c>
    </row>
    <row r="4280" spans="1:6" ht="15" thickBot="1" x14ac:dyDescent="0.3">
      <c r="A4280" s="2" t="s">
        <v>4</v>
      </c>
      <c r="B4280" s="2" t="s">
        <v>5</v>
      </c>
      <c r="C4280" s="2" t="s">
        <v>67</v>
      </c>
      <c r="D4280" s="2" t="s">
        <v>68</v>
      </c>
      <c r="E4280" s="4">
        <v>13096929.890000001</v>
      </c>
      <c r="F4280" s="1">
        <v>6</v>
      </c>
    </row>
    <row r="4281" spans="1:6" ht="15" thickBot="1" x14ac:dyDescent="0.3">
      <c r="A4281" s="2" t="s">
        <v>4</v>
      </c>
      <c r="B4281" s="2" t="s">
        <v>5</v>
      </c>
      <c r="C4281" s="2" t="s">
        <v>69</v>
      </c>
      <c r="D4281" s="2" t="s">
        <v>70</v>
      </c>
      <c r="E4281" s="4">
        <v>2393449.96</v>
      </c>
      <c r="F4281" s="1">
        <v>6</v>
      </c>
    </row>
    <row r="4282" spans="1:6" ht="15" thickBot="1" x14ac:dyDescent="0.3">
      <c r="A4282" s="2" t="s">
        <v>4</v>
      </c>
      <c r="B4282" s="2" t="s">
        <v>5</v>
      </c>
      <c r="C4282" s="2" t="s">
        <v>71</v>
      </c>
      <c r="D4282" s="2" t="s">
        <v>72</v>
      </c>
      <c r="E4282" s="4">
        <v>2022595.42</v>
      </c>
      <c r="F4282" s="1">
        <v>6</v>
      </c>
    </row>
    <row r="4283" spans="1:6" ht="15" thickBot="1" x14ac:dyDescent="0.3">
      <c r="A4283" s="2" t="s">
        <v>4</v>
      </c>
      <c r="B4283" s="2" t="s">
        <v>5</v>
      </c>
      <c r="C4283" s="2" t="s">
        <v>73</v>
      </c>
      <c r="D4283" s="2" t="s">
        <v>74</v>
      </c>
      <c r="E4283" s="4">
        <v>4246659.59</v>
      </c>
      <c r="F4283" s="1">
        <v>6</v>
      </c>
    </row>
    <row r="4284" spans="1:6" ht="15" thickBot="1" x14ac:dyDescent="0.3">
      <c r="A4284" s="2" t="s">
        <v>4</v>
      </c>
      <c r="B4284" s="2" t="s">
        <v>5</v>
      </c>
      <c r="C4284" s="2" t="s">
        <v>75</v>
      </c>
      <c r="D4284" s="2" t="s">
        <v>76</v>
      </c>
      <c r="E4284" s="4">
        <v>706130.97</v>
      </c>
      <c r="F4284" s="1">
        <v>6</v>
      </c>
    </row>
    <row r="4285" spans="1:6" ht="15" thickBot="1" x14ac:dyDescent="0.3">
      <c r="A4285" s="2" t="s">
        <v>4</v>
      </c>
      <c r="B4285" s="2" t="s">
        <v>5</v>
      </c>
      <c r="C4285" s="2" t="s">
        <v>77</v>
      </c>
      <c r="D4285" s="2" t="s">
        <v>78</v>
      </c>
      <c r="E4285" s="4">
        <v>78368.539999999994</v>
      </c>
      <c r="F4285" s="1">
        <v>6</v>
      </c>
    </row>
    <row r="4286" spans="1:6" ht="15" thickBot="1" x14ac:dyDescent="0.3">
      <c r="A4286" s="2" t="s">
        <v>4</v>
      </c>
      <c r="B4286" s="2" t="s">
        <v>5</v>
      </c>
      <c r="C4286" s="2" t="s">
        <v>79</v>
      </c>
      <c r="D4286" s="2" t="s">
        <v>80</v>
      </c>
      <c r="E4286" s="4">
        <v>681032.47</v>
      </c>
      <c r="F4286" s="1">
        <v>6</v>
      </c>
    </row>
    <row r="4287" spans="1:6" ht="15" thickBot="1" x14ac:dyDescent="0.3">
      <c r="A4287" s="2" t="s">
        <v>4</v>
      </c>
      <c r="B4287" s="2" t="s">
        <v>5</v>
      </c>
      <c r="C4287" s="2" t="s">
        <v>81</v>
      </c>
      <c r="D4287" s="2" t="s">
        <v>82</v>
      </c>
      <c r="E4287" s="4">
        <v>5159755.0999999996</v>
      </c>
      <c r="F4287" s="1">
        <v>6</v>
      </c>
    </row>
    <row r="4288" spans="1:6" ht="15" thickBot="1" x14ac:dyDescent="0.3">
      <c r="A4288" s="2" t="s">
        <v>4</v>
      </c>
      <c r="B4288" s="2" t="s">
        <v>5</v>
      </c>
      <c r="C4288" s="2" t="s">
        <v>83</v>
      </c>
      <c r="D4288" s="2" t="s">
        <v>84</v>
      </c>
      <c r="E4288" s="4">
        <v>2222.5300000000002</v>
      </c>
      <c r="F4288" s="1">
        <v>6</v>
      </c>
    </row>
    <row r="4289" spans="1:6" ht="15" thickBot="1" x14ac:dyDescent="0.3">
      <c r="A4289" s="2" t="s">
        <v>4</v>
      </c>
      <c r="B4289" s="2" t="s">
        <v>5</v>
      </c>
      <c r="C4289" s="2" t="s">
        <v>85</v>
      </c>
      <c r="D4289" s="2" t="s">
        <v>86</v>
      </c>
      <c r="E4289" s="4">
        <v>2255170</v>
      </c>
      <c r="F4289" s="1">
        <v>6</v>
      </c>
    </row>
    <row r="4290" spans="1:6" ht="15" thickBot="1" x14ac:dyDescent="0.3">
      <c r="A4290" s="2" t="s">
        <v>4</v>
      </c>
      <c r="B4290" s="2" t="s">
        <v>5</v>
      </c>
      <c r="C4290" s="2" t="s">
        <v>87</v>
      </c>
      <c r="D4290" s="2" t="s">
        <v>88</v>
      </c>
      <c r="E4290" s="4">
        <v>610242.17000000004</v>
      </c>
      <c r="F4290" s="1">
        <v>6</v>
      </c>
    </row>
    <row r="4291" spans="1:6" ht="15" thickBot="1" x14ac:dyDescent="0.3">
      <c r="A4291" s="2" t="s">
        <v>4</v>
      </c>
      <c r="B4291" s="2" t="s">
        <v>5</v>
      </c>
      <c r="C4291" s="2" t="s">
        <v>89</v>
      </c>
      <c r="D4291" s="2" t="s">
        <v>90</v>
      </c>
      <c r="E4291" s="4">
        <v>298884.71999999997</v>
      </c>
      <c r="F4291" s="1">
        <v>6</v>
      </c>
    </row>
    <row r="4292" spans="1:6" ht="15" thickBot="1" x14ac:dyDescent="0.3">
      <c r="A4292" s="2" t="s">
        <v>4</v>
      </c>
      <c r="B4292" s="2" t="s">
        <v>5</v>
      </c>
      <c r="C4292" s="2" t="s">
        <v>91</v>
      </c>
      <c r="D4292" s="2" t="s">
        <v>92</v>
      </c>
      <c r="E4292" s="4">
        <v>69250.97</v>
      </c>
      <c r="F4292" s="1">
        <v>6</v>
      </c>
    </row>
    <row r="4293" spans="1:6" ht="15" thickBot="1" x14ac:dyDescent="0.3">
      <c r="A4293" s="2" t="s">
        <v>4</v>
      </c>
      <c r="B4293" s="2" t="s">
        <v>5</v>
      </c>
      <c r="C4293" s="2" t="s">
        <v>93</v>
      </c>
      <c r="D4293" s="2" t="s">
        <v>94</v>
      </c>
      <c r="E4293" s="4">
        <v>23063.03</v>
      </c>
      <c r="F4293" s="1">
        <v>6</v>
      </c>
    </row>
    <row r="4294" spans="1:6" ht="15" thickBot="1" x14ac:dyDescent="0.3">
      <c r="A4294" s="2" t="s">
        <v>4</v>
      </c>
      <c r="B4294" s="2" t="s">
        <v>5</v>
      </c>
      <c r="C4294" s="2" t="s">
        <v>95</v>
      </c>
      <c r="D4294" s="2" t="s">
        <v>96</v>
      </c>
      <c r="E4294" s="4">
        <v>1133.1300000000001</v>
      </c>
      <c r="F4294" s="1">
        <v>6</v>
      </c>
    </row>
    <row r="4295" spans="1:6" ht="15" thickBot="1" x14ac:dyDescent="0.3">
      <c r="A4295" s="2" t="s">
        <v>4</v>
      </c>
      <c r="B4295" s="2" t="s">
        <v>5</v>
      </c>
      <c r="C4295" s="2" t="s">
        <v>97</v>
      </c>
      <c r="D4295" s="2" t="s">
        <v>98</v>
      </c>
      <c r="E4295" s="4">
        <v>17839506.07</v>
      </c>
      <c r="F4295" s="1">
        <v>6</v>
      </c>
    </row>
    <row r="4296" spans="1:6" ht="15" thickBot="1" x14ac:dyDescent="0.3">
      <c r="A4296" s="2" t="s">
        <v>4</v>
      </c>
      <c r="B4296" s="2" t="s">
        <v>5</v>
      </c>
      <c r="C4296" s="2" t="s">
        <v>99</v>
      </c>
      <c r="D4296" s="2" t="s">
        <v>100</v>
      </c>
      <c r="E4296" s="4">
        <v>0</v>
      </c>
      <c r="F4296" s="1">
        <v>6</v>
      </c>
    </row>
    <row r="4297" spans="1:6" ht="15" thickBot="1" x14ac:dyDescent="0.3">
      <c r="A4297" s="2" t="s">
        <v>4</v>
      </c>
      <c r="B4297" s="2" t="s">
        <v>5</v>
      </c>
      <c r="C4297" s="2" t="s">
        <v>101</v>
      </c>
      <c r="D4297" s="2" t="s">
        <v>102</v>
      </c>
      <c r="E4297" s="4">
        <v>299758.26</v>
      </c>
      <c r="F4297" s="1">
        <v>6</v>
      </c>
    </row>
    <row r="4298" spans="1:6" ht="15" thickBot="1" x14ac:dyDescent="0.3">
      <c r="A4298" s="2" t="s">
        <v>4</v>
      </c>
      <c r="B4298" s="2" t="s">
        <v>5</v>
      </c>
      <c r="C4298" s="2" t="s">
        <v>103</v>
      </c>
      <c r="D4298" s="2" t="s">
        <v>104</v>
      </c>
      <c r="E4298" s="4">
        <v>21323.37</v>
      </c>
      <c r="F4298" s="1">
        <v>6</v>
      </c>
    </row>
    <row r="4299" spans="1:6" ht="15" thickBot="1" x14ac:dyDescent="0.3">
      <c r="A4299" s="2" t="s">
        <v>4</v>
      </c>
      <c r="B4299" s="2" t="s">
        <v>5</v>
      </c>
      <c r="C4299" s="2" t="s">
        <v>1597</v>
      </c>
      <c r="D4299" s="2" t="s">
        <v>1598</v>
      </c>
      <c r="E4299" s="4">
        <v>0</v>
      </c>
      <c r="F4299" s="1">
        <v>6</v>
      </c>
    </row>
    <row r="4300" spans="1:6" ht="15" thickBot="1" x14ac:dyDescent="0.3">
      <c r="A4300" s="2" t="s">
        <v>4</v>
      </c>
      <c r="B4300" s="2" t="s">
        <v>5</v>
      </c>
      <c r="C4300" s="2" t="s">
        <v>105</v>
      </c>
      <c r="D4300" s="2" t="s">
        <v>106</v>
      </c>
      <c r="E4300" s="4">
        <v>-794836.01</v>
      </c>
      <c r="F4300" s="1">
        <v>6</v>
      </c>
    </row>
    <row r="4301" spans="1:6" ht="15" thickBot="1" x14ac:dyDescent="0.3">
      <c r="A4301" s="2" t="s">
        <v>4</v>
      </c>
      <c r="B4301" s="2" t="s">
        <v>5</v>
      </c>
      <c r="C4301" s="2" t="s">
        <v>107</v>
      </c>
      <c r="D4301" s="2" t="s">
        <v>108</v>
      </c>
      <c r="E4301" s="4">
        <v>-118584.21</v>
      </c>
      <c r="F4301" s="1">
        <v>6</v>
      </c>
    </row>
    <row r="4302" spans="1:6" ht="15" thickBot="1" x14ac:dyDescent="0.3">
      <c r="A4302" s="2" t="s">
        <v>4</v>
      </c>
      <c r="B4302" s="2" t="s">
        <v>5</v>
      </c>
      <c r="C4302" s="2" t="s">
        <v>109</v>
      </c>
      <c r="D4302" s="2" t="s">
        <v>110</v>
      </c>
      <c r="E4302" s="4">
        <v>-76699.22</v>
      </c>
      <c r="F4302" s="1">
        <v>6</v>
      </c>
    </row>
    <row r="4303" spans="1:6" ht="15" thickBot="1" x14ac:dyDescent="0.3">
      <c r="A4303" s="2" t="s">
        <v>4</v>
      </c>
      <c r="B4303" s="2" t="s">
        <v>5</v>
      </c>
      <c r="C4303" s="2" t="s">
        <v>111</v>
      </c>
      <c r="D4303" s="2" t="s">
        <v>112</v>
      </c>
      <c r="E4303" s="4">
        <v>-73874.97</v>
      </c>
      <c r="F4303" s="1">
        <v>6</v>
      </c>
    </row>
    <row r="4304" spans="1:6" ht="15" thickBot="1" x14ac:dyDescent="0.3">
      <c r="A4304" s="2" t="s">
        <v>4</v>
      </c>
      <c r="B4304" s="2" t="s">
        <v>5</v>
      </c>
      <c r="C4304" s="2" t="s">
        <v>113</v>
      </c>
      <c r="D4304" s="2" t="s">
        <v>114</v>
      </c>
      <c r="E4304" s="4">
        <v>-17314.830000000002</v>
      </c>
      <c r="F4304" s="1">
        <v>6</v>
      </c>
    </row>
    <row r="4305" spans="1:6" ht="15" thickBot="1" x14ac:dyDescent="0.3">
      <c r="A4305" s="2" t="s">
        <v>4</v>
      </c>
      <c r="B4305" s="2" t="s">
        <v>5</v>
      </c>
      <c r="C4305" s="2" t="s">
        <v>115</v>
      </c>
      <c r="D4305" s="2" t="s">
        <v>116</v>
      </c>
      <c r="E4305" s="4">
        <v>0.01</v>
      </c>
      <c r="F4305" s="1">
        <v>6</v>
      </c>
    </row>
    <row r="4306" spans="1:6" ht="15" thickBot="1" x14ac:dyDescent="0.3">
      <c r="A4306" s="2" t="s">
        <v>4</v>
      </c>
      <c r="B4306" s="2" t="s">
        <v>5</v>
      </c>
      <c r="C4306" s="2" t="s">
        <v>117</v>
      </c>
      <c r="D4306" s="2" t="s">
        <v>118</v>
      </c>
      <c r="E4306" s="4">
        <v>-217758.85</v>
      </c>
      <c r="F4306" s="1">
        <v>6</v>
      </c>
    </row>
    <row r="4307" spans="1:6" ht="15" thickBot="1" x14ac:dyDescent="0.3">
      <c r="A4307" s="2" t="s">
        <v>4</v>
      </c>
      <c r="B4307" s="2" t="s">
        <v>5</v>
      </c>
      <c r="C4307" s="2" t="s">
        <v>119</v>
      </c>
      <c r="D4307" s="2" t="s">
        <v>120</v>
      </c>
      <c r="E4307" s="4">
        <v>60571182.539999999</v>
      </c>
      <c r="F4307" s="1">
        <v>6</v>
      </c>
    </row>
    <row r="4308" spans="1:6" ht="15" thickBot="1" x14ac:dyDescent="0.3">
      <c r="A4308" s="2" t="s">
        <v>4</v>
      </c>
      <c r="B4308" s="2" t="s">
        <v>5</v>
      </c>
      <c r="C4308" s="2" t="s">
        <v>121</v>
      </c>
      <c r="D4308" s="2" t="s">
        <v>122</v>
      </c>
      <c r="E4308" s="4">
        <v>2208426</v>
      </c>
      <c r="F4308" s="1">
        <v>6</v>
      </c>
    </row>
    <row r="4309" spans="1:6" ht="15" thickBot="1" x14ac:dyDescent="0.3">
      <c r="A4309" s="2" t="s">
        <v>4</v>
      </c>
      <c r="B4309" s="2" t="s">
        <v>5</v>
      </c>
      <c r="C4309" s="2" t="s">
        <v>123</v>
      </c>
      <c r="D4309" s="2" t="s">
        <v>124</v>
      </c>
      <c r="E4309" s="4">
        <v>6974564.3499999996</v>
      </c>
      <c r="F4309" s="1">
        <v>6</v>
      </c>
    </row>
    <row r="4310" spans="1:6" ht="15" thickBot="1" x14ac:dyDescent="0.3">
      <c r="A4310" s="2" t="s">
        <v>4</v>
      </c>
      <c r="B4310" s="2" t="s">
        <v>5</v>
      </c>
      <c r="C4310" s="2" t="s">
        <v>125</v>
      </c>
      <c r="D4310" s="2" t="s">
        <v>126</v>
      </c>
      <c r="E4310" s="4">
        <v>7131059</v>
      </c>
      <c r="F4310" s="1">
        <v>6</v>
      </c>
    </row>
    <row r="4311" spans="1:6" ht="15" thickBot="1" x14ac:dyDescent="0.3">
      <c r="A4311" s="2" t="s">
        <v>4</v>
      </c>
      <c r="B4311" s="2" t="s">
        <v>5</v>
      </c>
      <c r="C4311" s="2" t="s">
        <v>127</v>
      </c>
      <c r="D4311" s="2" t="s">
        <v>128</v>
      </c>
      <c r="E4311" s="4">
        <v>12424063</v>
      </c>
      <c r="F4311" s="1">
        <v>6</v>
      </c>
    </row>
    <row r="4312" spans="1:6" ht="15" thickBot="1" x14ac:dyDescent="0.3">
      <c r="A4312" s="2" t="s">
        <v>4</v>
      </c>
      <c r="B4312" s="2" t="s">
        <v>5</v>
      </c>
      <c r="C4312" s="2" t="s">
        <v>129</v>
      </c>
      <c r="D4312" s="2" t="s">
        <v>130</v>
      </c>
      <c r="E4312" s="4">
        <v>2569340</v>
      </c>
      <c r="F4312" s="1">
        <v>6</v>
      </c>
    </row>
    <row r="4313" spans="1:6" ht="15" thickBot="1" x14ac:dyDescent="0.3">
      <c r="A4313" s="2" t="s">
        <v>4</v>
      </c>
      <c r="B4313" s="2" t="s">
        <v>5</v>
      </c>
      <c r="C4313" s="2" t="s">
        <v>131</v>
      </c>
      <c r="D4313" s="2" t="s">
        <v>132</v>
      </c>
      <c r="E4313" s="4">
        <v>924638</v>
      </c>
      <c r="F4313" s="1">
        <v>6</v>
      </c>
    </row>
    <row r="4314" spans="1:6" ht="15" thickBot="1" x14ac:dyDescent="0.3">
      <c r="A4314" s="2" t="s">
        <v>4</v>
      </c>
      <c r="B4314" s="2" t="s">
        <v>5</v>
      </c>
      <c r="C4314" s="2" t="s">
        <v>133</v>
      </c>
      <c r="D4314" s="2" t="s">
        <v>134</v>
      </c>
      <c r="E4314" s="4">
        <v>59360665</v>
      </c>
      <c r="F4314" s="1">
        <v>6</v>
      </c>
    </row>
    <row r="4315" spans="1:6" ht="15" thickBot="1" x14ac:dyDescent="0.3">
      <c r="A4315" s="2" t="s">
        <v>4</v>
      </c>
      <c r="B4315" s="2" t="s">
        <v>5</v>
      </c>
      <c r="C4315" s="2" t="s">
        <v>135</v>
      </c>
      <c r="D4315" s="2" t="s">
        <v>136</v>
      </c>
      <c r="E4315" s="4">
        <v>1147373</v>
      </c>
      <c r="F4315" s="1">
        <v>6</v>
      </c>
    </row>
    <row r="4316" spans="1:6" ht="15" thickBot="1" x14ac:dyDescent="0.3">
      <c r="A4316" s="2" t="s">
        <v>4</v>
      </c>
      <c r="B4316" s="2" t="s">
        <v>5</v>
      </c>
      <c r="C4316" s="2" t="s">
        <v>137</v>
      </c>
      <c r="D4316" s="2" t="s">
        <v>138</v>
      </c>
      <c r="E4316" s="4">
        <v>144119</v>
      </c>
      <c r="F4316" s="1">
        <v>6</v>
      </c>
    </row>
    <row r="4317" spans="1:6" ht="15" thickBot="1" x14ac:dyDescent="0.3">
      <c r="A4317" s="2" t="s">
        <v>4</v>
      </c>
      <c r="B4317" s="2" t="s">
        <v>5</v>
      </c>
      <c r="C4317" s="2" t="s">
        <v>139</v>
      </c>
      <c r="D4317" s="2" t="s">
        <v>140</v>
      </c>
      <c r="E4317" s="4">
        <v>38183793.130000003</v>
      </c>
      <c r="F4317" s="1">
        <v>6</v>
      </c>
    </row>
    <row r="4318" spans="1:6" ht="15" thickBot="1" x14ac:dyDescent="0.3">
      <c r="A4318" s="2" t="s">
        <v>4</v>
      </c>
      <c r="B4318" s="2" t="s">
        <v>5</v>
      </c>
      <c r="C4318" s="2" t="s">
        <v>141</v>
      </c>
      <c r="D4318" s="2" t="s">
        <v>142</v>
      </c>
      <c r="E4318" s="4">
        <v>2575811.0099999998</v>
      </c>
      <c r="F4318" s="1">
        <v>6</v>
      </c>
    </row>
    <row r="4319" spans="1:6" ht="15" thickBot="1" x14ac:dyDescent="0.3">
      <c r="A4319" s="2" t="s">
        <v>4</v>
      </c>
      <c r="B4319" s="2" t="s">
        <v>5</v>
      </c>
      <c r="C4319" s="2" t="s">
        <v>143</v>
      </c>
      <c r="D4319" s="2" t="s">
        <v>144</v>
      </c>
      <c r="E4319" s="4">
        <v>1395461.69</v>
      </c>
      <c r="F4319" s="1">
        <v>6</v>
      </c>
    </row>
    <row r="4320" spans="1:6" ht="15" thickBot="1" x14ac:dyDescent="0.3">
      <c r="A4320" s="2" t="s">
        <v>4</v>
      </c>
      <c r="B4320" s="2" t="s">
        <v>5</v>
      </c>
      <c r="C4320" s="2" t="s">
        <v>145</v>
      </c>
      <c r="D4320" s="2" t="s">
        <v>146</v>
      </c>
      <c r="E4320" s="4">
        <v>1919747.37</v>
      </c>
      <c r="F4320" s="1">
        <v>6</v>
      </c>
    </row>
    <row r="4321" spans="1:6" ht="15" thickBot="1" x14ac:dyDescent="0.3">
      <c r="A4321" s="2" t="s">
        <v>4</v>
      </c>
      <c r="B4321" s="2" t="s">
        <v>5</v>
      </c>
      <c r="C4321" s="2" t="s">
        <v>147</v>
      </c>
      <c r="D4321" s="2" t="s">
        <v>148</v>
      </c>
      <c r="E4321" s="4">
        <v>-2363818.89</v>
      </c>
      <c r="F4321" s="1">
        <v>6</v>
      </c>
    </row>
    <row r="4322" spans="1:6" ht="15" thickBot="1" x14ac:dyDescent="0.3">
      <c r="A4322" s="2" t="s">
        <v>4</v>
      </c>
      <c r="B4322" s="2" t="s">
        <v>5</v>
      </c>
      <c r="C4322" s="2" t="s">
        <v>149</v>
      </c>
      <c r="D4322" s="2" t="s">
        <v>150</v>
      </c>
      <c r="E4322" s="4">
        <v>20177399.120000001</v>
      </c>
      <c r="F4322" s="1">
        <v>6</v>
      </c>
    </row>
    <row r="4323" spans="1:6" ht="15" thickBot="1" x14ac:dyDescent="0.3">
      <c r="A4323" s="2" t="s">
        <v>4</v>
      </c>
      <c r="B4323" s="2" t="s">
        <v>5</v>
      </c>
      <c r="C4323" s="2" t="s">
        <v>151</v>
      </c>
      <c r="D4323" s="2" t="s">
        <v>152</v>
      </c>
      <c r="E4323" s="4">
        <v>1136061.1599999999</v>
      </c>
      <c r="F4323" s="1">
        <v>6</v>
      </c>
    </row>
    <row r="4324" spans="1:6" ht="15" thickBot="1" x14ac:dyDescent="0.3">
      <c r="A4324" s="2" t="s">
        <v>4</v>
      </c>
      <c r="B4324" s="2" t="s">
        <v>5</v>
      </c>
      <c r="C4324" s="2" t="s">
        <v>153</v>
      </c>
      <c r="D4324" s="2" t="s">
        <v>154</v>
      </c>
      <c r="E4324" s="4">
        <v>213289.67</v>
      </c>
      <c r="F4324" s="1">
        <v>6</v>
      </c>
    </row>
    <row r="4325" spans="1:6" ht="15" thickBot="1" x14ac:dyDescent="0.3">
      <c r="A4325" s="2" t="s">
        <v>4</v>
      </c>
      <c r="B4325" s="2" t="s">
        <v>5</v>
      </c>
      <c r="C4325" s="2" t="s">
        <v>155</v>
      </c>
      <c r="D4325" s="2" t="s">
        <v>156</v>
      </c>
      <c r="E4325" s="4">
        <v>54403.81</v>
      </c>
      <c r="F4325" s="1">
        <v>6</v>
      </c>
    </row>
    <row r="4326" spans="1:6" ht="15" thickBot="1" x14ac:dyDescent="0.3">
      <c r="A4326" s="2" t="s">
        <v>4</v>
      </c>
      <c r="B4326" s="2" t="s">
        <v>5</v>
      </c>
      <c r="C4326" s="2" t="s">
        <v>157</v>
      </c>
      <c r="D4326" s="2" t="s">
        <v>158</v>
      </c>
      <c r="E4326" s="4">
        <v>102209.9</v>
      </c>
      <c r="F4326" s="1">
        <v>6</v>
      </c>
    </row>
    <row r="4327" spans="1:6" ht="15" thickBot="1" x14ac:dyDescent="0.3">
      <c r="A4327" s="2" t="s">
        <v>4</v>
      </c>
      <c r="B4327" s="2" t="s">
        <v>5</v>
      </c>
      <c r="C4327" s="2" t="s">
        <v>1582</v>
      </c>
      <c r="D4327" s="2" t="s">
        <v>1583</v>
      </c>
      <c r="E4327" s="4">
        <v>941496.19</v>
      </c>
      <c r="F4327" s="1">
        <v>6</v>
      </c>
    </row>
    <row r="4328" spans="1:6" ht="15" thickBot="1" x14ac:dyDescent="0.3">
      <c r="A4328" s="2" t="s">
        <v>4</v>
      </c>
      <c r="B4328" s="2" t="s">
        <v>5</v>
      </c>
      <c r="C4328" s="2" t="s">
        <v>1584</v>
      </c>
      <c r="D4328" s="2" t="s">
        <v>1585</v>
      </c>
      <c r="E4328" s="4">
        <v>240000</v>
      </c>
      <c r="F4328" s="1">
        <v>6</v>
      </c>
    </row>
    <row r="4329" spans="1:6" ht="15" thickBot="1" x14ac:dyDescent="0.3">
      <c r="A4329" s="2" t="s">
        <v>4</v>
      </c>
      <c r="B4329" s="2" t="s">
        <v>5</v>
      </c>
      <c r="C4329" s="2" t="s">
        <v>159</v>
      </c>
      <c r="D4329" s="2" t="s">
        <v>160</v>
      </c>
      <c r="E4329" s="4">
        <v>0</v>
      </c>
      <c r="F4329" s="1">
        <v>6</v>
      </c>
    </row>
    <row r="4330" spans="1:6" ht="15" thickBot="1" x14ac:dyDescent="0.3">
      <c r="A4330" s="2" t="s">
        <v>4</v>
      </c>
      <c r="B4330" s="2" t="s">
        <v>5</v>
      </c>
      <c r="C4330" s="2" t="s">
        <v>161</v>
      </c>
      <c r="D4330" s="2" t="s">
        <v>162</v>
      </c>
      <c r="E4330" s="4">
        <v>149832.19</v>
      </c>
      <c r="F4330" s="1">
        <v>6</v>
      </c>
    </row>
    <row r="4331" spans="1:6" ht="15" thickBot="1" x14ac:dyDescent="0.3">
      <c r="A4331" s="2" t="s">
        <v>4</v>
      </c>
      <c r="B4331" s="2" t="s">
        <v>5</v>
      </c>
      <c r="C4331" s="2" t="s">
        <v>163</v>
      </c>
      <c r="D4331" s="2" t="s">
        <v>164</v>
      </c>
      <c r="E4331" s="4">
        <v>53707.64</v>
      </c>
      <c r="F4331" s="1">
        <v>6</v>
      </c>
    </row>
    <row r="4332" spans="1:6" ht="15" thickBot="1" x14ac:dyDescent="0.3">
      <c r="A4332" s="2" t="s">
        <v>4</v>
      </c>
      <c r="B4332" s="2" t="s">
        <v>5</v>
      </c>
      <c r="C4332" s="2" t="s">
        <v>165</v>
      </c>
      <c r="D4332" s="2" t="s">
        <v>166</v>
      </c>
      <c r="E4332" s="4">
        <v>0</v>
      </c>
      <c r="F4332" s="1">
        <v>6</v>
      </c>
    </row>
    <row r="4333" spans="1:6" ht="15" thickBot="1" x14ac:dyDescent="0.3">
      <c r="A4333" s="2" t="s">
        <v>4</v>
      </c>
      <c r="B4333" s="2" t="s">
        <v>5</v>
      </c>
      <c r="C4333" s="2" t="s">
        <v>167</v>
      </c>
      <c r="D4333" s="2" t="s">
        <v>168</v>
      </c>
      <c r="E4333" s="4">
        <v>592925.25</v>
      </c>
      <c r="F4333" s="1">
        <v>6</v>
      </c>
    </row>
    <row r="4334" spans="1:6" ht="15" thickBot="1" x14ac:dyDescent="0.3">
      <c r="A4334" s="2" t="s">
        <v>4</v>
      </c>
      <c r="B4334" s="2" t="s">
        <v>5</v>
      </c>
      <c r="C4334" s="2" t="s">
        <v>169</v>
      </c>
      <c r="D4334" s="2" t="s">
        <v>170</v>
      </c>
      <c r="E4334" s="4">
        <v>608740.48</v>
      </c>
      <c r="F4334" s="1">
        <v>6</v>
      </c>
    </row>
    <row r="4335" spans="1:6" ht="15" thickBot="1" x14ac:dyDescent="0.3">
      <c r="A4335" s="2" t="s">
        <v>4</v>
      </c>
      <c r="B4335" s="2" t="s">
        <v>5</v>
      </c>
      <c r="C4335" s="2" t="s">
        <v>171</v>
      </c>
      <c r="D4335" s="2" t="s">
        <v>172</v>
      </c>
      <c r="E4335" s="4">
        <v>3451309.44</v>
      </c>
      <c r="F4335" s="1">
        <v>6</v>
      </c>
    </row>
    <row r="4336" spans="1:6" ht="15" thickBot="1" x14ac:dyDescent="0.3">
      <c r="A4336" s="2" t="s">
        <v>4</v>
      </c>
      <c r="B4336" s="2" t="s">
        <v>5</v>
      </c>
      <c r="C4336" s="2" t="s">
        <v>173</v>
      </c>
      <c r="D4336" s="2" t="s">
        <v>174</v>
      </c>
      <c r="E4336" s="4">
        <v>20166.87</v>
      </c>
      <c r="F4336" s="1">
        <v>6</v>
      </c>
    </row>
    <row r="4337" spans="1:6" ht="15" thickBot="1" x14ac:dyDescent="0.3">
      <c r="A4337" s="2" t="s">
        <v>4</v>
      </c>
      <c r="B4337" s="2" t="s">
        <v>5</v>
      </c>
      <c r="C4337" s="2" t="s">
        <v>175</v>
      </c>
      <c r="D4337" s="2" t="s">
        <v>176</v>
      </c>
      <c r="E4337" s="4">
        <v>30216.7</v>
      </c>
      <c r="F4337" s="1">
        <v>6</v>
      </c>
    </row>
    <row r="4338" spans="1:6" ht="15" thickBot="1" x14ac:dyDescent="0.3">
      <c r="A4338" s="2" t="s">
        <v>4</v>
      </c>
      <c r="B4338" s="2" t="s">
        <v>5</v>
      </c>
      <c r="C4338" s="2" t="s">
        <v>177</v>
      </c>
      <c r="D4338" s="2" t="s">
        <v>178</v>
      </c>
      <c r="E4338" s="4">
        <v>1847766.69</v>
      </c>
      <c r="F4338" s="1">
        <v>6</v>
      </c>
    </row>
    <row r="4339" spans="1:6" ht="15" thickBot="1" x14ac:dyDescent="0.3">
      <c r="A4339" s="2" t="s">
        <v>4</v>
      </c>
      <c r="B4339" s="2" t="s">
        <v>5</v>
      </c>
      <c r="C4339" s="2" t="s">
        <v>179</v>
      </c>
      <c r="D4339" s="2" t="s">
        <v>180</v>
      </c>
      <c r="E4339" s="4">
        <v>39636</v>
      </c>
      <c r="F4339" s="1">
        <v>6</v>
      </c>
    </row>
    <row r="4340" spans="1:6" ht="15" thickBot="1" x14ac:dyDescent="0.3">
      <c r="A4340" s="2" t="s">
        <v>4</v>
      </c>
      <c r="B4340" s="2" t="s">
        <v>5</v>
      </c>
      <c r="C4340" s="2" t="s">
        <v>181</v>
      </c>
      <c r="D4340" s="2" t="s">
        <v>182</v>
      </c>
      <c r="E4340" s="4">
        <v>435760.53</v>
      </c>
      <c r="F4340" s="1">
        <v>6</v>
      </c>
    </row>
    <row r="4341" spans="1:6" ht="15" thickBot="1" x14ac:dyDescent="0.3">
      <c r="A4341" s="2" t="s">
        <v>4</v>
      </c>
      <c r="B4341" s="2" t="s">
        <v>5</v>
      </c>
      <c r="C4341" s="2" t="s">
        <v>183</v>
      </c>
      <c r="D4341" s="2" t="s">
        <v>184</v>
      </c>
      <c r="E4341" s="4">
        <v>312175.78999999998</v>
      </c>
      <c r="F4341" s="1">
        <v>6</v>
      </c>
    </row>
    <row r="4342" spans="1:6" ht="15" thickBot="1" x14ac:dyDescent="0.3">
      <c r="A4342" s="2" t="s">
        <v>4</v>
      </c>
      <c r="B4342" s="2" t="s">
        <v>5</v>
      </c>
      <c r="C4342" s="2" t="s">
        <v>185</v>
      </c>
      <c r="D4342" s="2" t="s">
        <v>186</v>
      </c>
      <c r="E4342" s="4">
        <v>561891.06000000006</v>
      </c>
      <c r="F4342" s="1">
        <v>6</v>
      </c>
    </row>
    <row r="4343" spans="1:6" ht="15" thickBot="1" x14ac:dyDescent="0.3">
      <c r="A4343" s="2" t="s">
        <v>4</v>
      </c>
      <c r="B4343" s="2" t="s">
        <v>5</v>
      </c>
      <c r="C4343" s="2" t="s">
        <v>187</v>
      </c>
      <c r="D4343" s="2" t="s">
        <v>188</v>
      </c>
      <c r="E4343" s="4">
        <v>11540.81</v>
      </c>
      <c r="F4343" s="1">
        <v>6</v>
      </c>
    </row>
    <row r="4344" spans="1:6" ht="15" thickBot="1" x14ac:dyDescent="0.3">
      <c r="A4344" s="2" t="s">
        <v>4</v>
      </c>
      <c r="B4344" s="2" t="s">
        <v>5</v>
      </c>
      <c r="C4344" s="2" t="s">
        <v>189</v>
      </c>
      <c r="D4344" s="2" t="s">
        <v>190</v>
      </c>
      <c r="E4344" s="4">
        <v>1031000</v>
      </c>
      <c r="F4344" s="1">
        <v>6</v>
      </c>
    </row>
    <row r="4345" spans="1:6" ht="15" thickBot="1" x14ac:dyDescent="0.3">
      <c r="A4345" s="2" t="s">
        <v>4</v>
      </c>
      <c r="B4345" s="2" t="s">
        <v>5</v>
      </c>
      <c r="C4345" s="2" t="s">
        <v>191</v>
      </c>
      <c r="D4345" s="2" t="s">
        <v>192</v>
      </c>
      <c r="E4345" s="4">
        <v>432917.26</v>
      </c>
      <c r="F4345" s="1">
        <v>6</v>
      </c>
    </row>
    <row r="4346" spans="1:6" ht="15" thickBot="1" x14ac:dyDescent="0.3">
      <c r="A4346" s="2" t="s">
        <v>4</v>
      </c>
      <c r="B4346" s="2" t="s">
        <v>5</v>
      </c>
      <c r="C4346" s="2" t="s">
        <v>193</v>
      </c>
      <c r="D4346" s="2" t="s">
        <v>194</v>
      </c>
      <c r="E4346" s="4">
        <v>217615.07</v>
      </c>
      <c r="F4346" s="1">
        <v>6</v>
      </c>
    </row>
    <row r="4347" spans="1:6" ht="15" thickBot="1" x14ac:dyDescent="0.3">
      <c r="A4347" s="2" t="s">
        <v>4</v>
      </c>
      <c r="B4347" s="2" t="s">
        <v>5</v>
      </c>
      <c r="C4347" s="2" t="s">
        <v>195</v>
      </c>
      <c r="D4347" s="2" t="s">
        <v>196</v>
      </c>
      <c r="E4347" s="4">
        <v>2457664.4300000002</v>
      </c>
      <c r="F4347" s="1">
        <v>6</v>
      </c>
    </row>
    <row r="4348" spans="1:6" ht="15" thickBot="1" x14ac:dyDescent="0.3">
      <c r="A4348" s="2" t="s">
        <v>4</v>
      </c>
      <c r="B4348" s="2" t="s">
        <v>5</v>
      </c>
      <c r="C4348" s="2" t="s">
        <v>197</v>
      </c>
      <c r="D4348" s="2" t="s">
        <v>198</v>
      </c>
      <c r="E4348" s="4">
        <v>9980137.1999999993</v>
      </c>
      <c r="F4348" s="1">
        <v>6</v>
      </c>
    </row>
    <row r="4349" spans="1:6" ht="15" thickBot="1" x14ac:dyDescent="0.3">
      <c r="A4349" s="2" t="s">
        <v>4</v>
      </c>
      <c r="B4349" s="2" t="s">
        <v>5</v>
      </c>
      <c r="C4349" s="2" t="s">
        <v>199</v>
      </c>
      <c r="D4349" s="2" t="s">
        <v>200</v>
      </c>
      <c r="E4349" s="4">
        <v>387998.07</v>
      </c>
      <c r="F4349" s="1">
        <v>6</v>
      </c>
    </row>
    <row r="4350" spans="1:6" ht="15" thickBot="1" x14ac:dyDescent="0.3">
      <c r="A4350" s="2" t="s">
        <v>4</v>
      </c>
      <c r="B4350" s="2" t="s">
        <v>5</v>
      </c>
      <c r="C4350" s="2" t="s">
        <v>201</v>
      </c>
      <c r="D4350" s="2" t="s">
        <v>202</v>
      </c>
      <c r="E4350" s="4">
        <v>4994110.95</v>
      </c>
      <c r="F4350" s="1">
        <v>6</v>
      </c>
    </row>
    <row r="4351" spans="1:6" ht="15" thickBot="1" x14ac:dyDescent="0.3">
      <c r="A4351" s="2" t="s">
        <v>4</v>
      </c>
      <c r="B4351" s="2" t="s">
        <v>5</v>
      </c>
      <c r="C4351" s="2" t="s">
        <v>203</v>
      </c>
      <c r="D4351" s="2" t="s">
        <v>204</v>
      </c>
      <c r="E4351" s="4">
        <v>2766927766.3200002</v>
      </c>
      <c r="F4351" s="1">
        <v>6</v>
      </c>
    </row>
    <row r="4352" spans="1:6" ht="15" thickBot="1" x14ac:dyDescent="0.3">
      <c r="A4352" s="2" t="s">
        <v>4</v>
      </c>
      <c r="B4352" s="2" t="s">
        <v>5</v>
      </c>
      <c r="C4352" s="2" t="s">
        <v>205</v>
      </c>
      <c r="D4352" s="2" t="s">
        <v>206</v>
      </c>
      <c r="E4352" s="4">
        <v>146134889.12</v>
      </c>
      <c r="F4352" s="1">
        <v>6</v>
      </c>
    </row>
    <row r="4353" spans="1:6" ht="15" thickBot="1" x14ac:dyDescent="0.3">
      <c r="A4353" s="2" t="s">
        <v>4</v>
      </c>
      <c r="B4353" s="2" t="s">
        <v>5</v>
      </c>
      <c r="C4353" s="2" t="s">
        <v>207</v>
      </c>
      <c r="D4353" s="2" t="s">
        <v>208</v>
      </c>
      <c r="E4353" s="4">
        <v>827502.89</v>
      </c>
      <c r="F4353" s="1">
        <v>6</v>
      </c>
    </row>
    <row r="4354" spans="1:6" ht="15" thickBot="1" x14ac:dyDescent="0.3">
      <c r="A4354" s="2" t="s">
        <v>4</v>
      </c>
      <c r="B4354" s="2" t="s">
        <v>5</v>
      </c>
      <c r="C4354" s="2" t="s">
        <v>209</v>
      </c>
      <c r="D4354" s="2" t="s">
        <v>210</v>
      </c>
      <c r="E4354" s="4">
        <v>-1162110.4099999999</v>
      </c>
      <c r="F4354" s="1">
        <v>6</v>
      </c>
    </row>
    <row r="4355" spans="1:6" ht="15" thickBot="1" x14ac:dyDescent="0.3">
      <c r="A4355" s="2" t="s">
        <v>4</v>
      </c>
      <c r="B4355" s="2" t="s">
        <v>5</v>
      </c>
      <c r="C4355" s="2" t="s">
        <v>211</v>
      </c>
      <c r="D4355" s="2" t="s">
        <v>212</v>
      </c>
      <c r="E4355" s="4">
        <v>-148773000</v>
      </c>
      <c r="F4355" s="1">
        <v>6</v>
      </c>
    </row>
    <row r="4356" spans="1:6" ht="15" thickBot="1" x14ac:dyDescent="0.3">
      <c r="A4356" s="2" t="s">
        <v>4</v>
      </c>
      <c r="B4356" s="2" t="s">
        <v>5</v>
      </c>
      <c r="C4356" s="2" t="s">
        <v>213</v>
      </c>
      <c r="D4356" s="2" t="s">
        <v>214</v>
      </c>
      <c r="E4356" s="4">
        <v>970068.12</v>
      </c>
      <c r="F4356" s="1">
        <v>6</v>
      </c>
    </row>
    <row r="4357" spans="1:6" ht="15" thickBot="1" x14ac:dyDescent="0.3">
      <c r="A4357" s="2" t="s">
        <v>4</v>
      </c>
      <c r="B4357" s="2" t="s">
        <v>5</v>
      </c>
      <c r="C4357" s="2" t="s">
        <v>215</v>
      </c>
      <c r="D4357" s="2" t="s">
        <v>216</v>
      </c>
      <c r="E4357" s="4">
        <v>986745250.87</v>
      </c>
      <c r="F4357" s="1">
        <v>6</v>
      </c>
    </row>
    <row r="4358" spans="1:6" ht="15" thickBot="1" x14ac:dyDescent="0.3">
      <c r="A4358" s="2" t="s">
        <v>4</v>
      </c>
      <c r="B4358" s="2" t="s">
        <v>5</v>
      </c>
      <c r="C4358" s="2" t="s">
        <v>217</v>
      </c>
      <c r="D4358" s="2" t="s">
        <v>218</v>
      </c>
      <c r="E4358" s="4">
        <v>2749081.58</v>
      </c>
      <c r="F4358" s="1">
        <v>6</v>
      </c>
    </row>
    <row r="4359" spans="1:6" ht="15" thickBot="1" x14ac:dyDescent="0.3">
      <c r="A4359" s="2" t="s">
        <v>4</v>
      </c>
      <c r="B4359" s="2" t="s">
        <v>5</v>
      </c>
      <c r="C4359" s="2" t="s">
        <v>219</v>
      </c>
      <c r="D4359" s="2" t="s">
        <v>220</v>
      </c>
      <c r="E4359" s="4">
        <v>2279517.62</v>
      </c>
      <c r="F4359" s="1">
        <v>6</v>
      </c>
    </row>
    <row r="4360" spans="1:6" ht="15" thickBot="1" x14ac:dyDescent="0.3">
      <c r="A4360" s="2" t="s">
        <v>4</v>
      </c>
      <c r="B4360" s="2" t="s">
        <v>5</v>
      </c>
      <c r="C4360" s="2" t="s">
        <v>221</v>
      </c>
      <c r="D4360" s="2" t="s">
        <v>222</v>
      </c>
      <c r="E4360" s="4">
        <v>92460</v>
      </c>
      <c r="F4360" s="1">
        <v>6</v>
      </c>
    </row>
    <row r="4361" spans="1:6" ht="15" thickBot="1" x14ac:dyDescent="0.3">
      <c r="A4361" s="2" t="s">
        <v>4</v>
      </c>
      <c r="B4361" s="2" t="s">
        <v>5</v>
      </c>
      <c r="C4361" s="2" t="s">
        <v>223</v>
      </c>
      <c r="D4361" s="2" t="s">
        <v>224</v>
      </c>
      <c r="E4361" s="4">
        <v>-19492172.359999999</v>
      </c>
      <c r="F4361" s="1">
        <v>6</v>
      </c>
    </row>
    <row r="4362" spans="1:6" ht="15" thickBot="1" x14ac:dyDescent="0.3">
      <c r="A4362" s="2" t="s">
        <v>4</v>
      </c>
      <c r="B4362" s="2" t="s">
        <v>5</v>
      </c>
      <c r="C4362" s="2" t="s">
        <v>225</v>
      </c>
      <c r="D4362" s="2" t="s">
        <v>226</v>
      </c>
      <c r="E4362" s="4">
        <v>209575802.56999999</v>
      </c>
      <c r="F4362" s="1">
        <v>6</v>
      </c>
    </row>
    <row r="4363" spans="1:6" ht="15" thickBot="1" x14ac:dyDescent="0.3">
      <c r="A4363" s="2" t="s">
        <v>4</v>
      </c>
      <c r="B4363" s="2" t="s">
        <v>5</v>
      </c>
      <c r="C4363" s="2" t="s">
        <v>227</v>
      </c>
      <c r="D4363" s="2" t="s">
        <v>228</v>
      </c>
      <c r="E4363" s="4">
        <v>4513899.24</v>
      </c>
      <c r="F4363" s="1">
        <v>6</v>
      </c>
    </row>
    <row r="4364" spans="1:6" ht="15" thickBot="1" x14ac:dyDescent="0.3">
      <c r="A4364" s="2" t="s">
        <v>4</v>
      </c>
      <c r="B4364" s="2" t="s">
        <v>5</v>
      </c>
      <c r="C4364" s="2" t="s">
        <v>229</v>
      </c>
      <c r="D4364" s="2" t="s">
        <v>230</v>
      </c>
      <c r="E4364" s="4">
        <v>6660213.9900000002</v>
      </c>
      <c r="F4364" s="1">
        <v>6</v>
      </c>
    </row>
    <row r="4365" spans="1:6" ht="15" thickBot="1" x14ac:dyDescent="0.3">
      <c r="A4365" s="2" t="s">
        <v>4</v>
      </c>
      <c r="B4365" s="2" t="s">
        <v>5</v>
      </c>
      <c r="C4365" s="2" t="s">
        <v>231</v>
      </c>
      <c r="D4365" s="2" t="s">
        <v>232</v>
      </c>
      <c r="E4365" s="4">
        <v>1111928.98</v>
      </c>
      <c r="F4365" s="1">
        <v>6</v>
      </c>
    </row>
    <row r="4366" spans="1:6" ht="15" thickBot="1" x14ac:dyDescent="0.3">
      <c r="A4366" s="2" t="s">
        <v>4</v>
      </c>
      <c r="B4366" s="2" t="s">
        <v>5</v>
      </c>
      <c r="C4366" s="2" t="s">
        <v>233</v>
      </c>
      <c r="D4366" s="2" t="s">
        <v>234</v>
      </c>
      <c r="E4366" s="4">
        <v>2691335.28</v>
      </c>
      <c r="F4366" s="1">
        <v>6</v>
      </c>
    </row>
    <row r="4367" spans="1:6" ht="15" thickBot="1" x14ac:dyDescent="0.3">
      <c r="A4367" s="2" t="s">
        <v>4</v>
      </c>
      <c r="B4367" s="2" t="s">
        <v>5</v>
      </c>
      <c r="C4367" s="2" t="s">
        <v>235</v>
      </c>
      <c r="D4367" s="2" t="s">
        <v>236</v>
      </c>
      <c r="E4367" s="4">
        <v>8001510.9199999999</v>
      </c>
      <c r="F4367" s="1">
        <v>6</v>
      </c>
    </row>
    <row r="4368" spans="1:6" ht="15" thickBot="1" x14ac:dyDescent="0.3">
      <c r="A4368" s="2" t="s">
        <v>4</v>
      </c>
      <c r="B4368" s="2" t="s">
        <v>5</v>
      </c>
      <c r="C4368" s="2" t="s">
        <v>237</v>
      </c>
      <c r="D4368" s="2" t="s">
        <v>238</v>
      </c>
      <c r="E4368" s="4">
        <v>1243759.1299999999</v>
      </c>
      <c r="F4368" s="1">
        <v>6</v>
      </c>
    </row>
    <row r="4369" spans="1:6" ht="15" thickBot="1" x14ac:dyDescent="0.3">
      <c r="A4369" s="2" t="s">
        <v>4</v>
      </c>
      <c r="B4369" s="2" t="s">
        <v>5</v>
      </c>
      <c r="C4369" s="2" t="s">
        <v>239</v>
      </c>
      <c r="D4369" s="2" t="s">
        <v>240</v>
      </c>
      <c r="E4369" s="4">
        <v>1169762.17</v>
      </c>
      <c r="F4369" s="1">
        <v>6</v>
      </c>
    </row>
    <row r="4370" spans="1:6" ht="15" thickBot="1" x14ac:dyDescent="0.3">
      <c r="A4370" s="2" t="s">
        <v>4</v>
      </c>
      <c r="B4370" s="2" t="s">
        <v>5</v>
      </c>
      <c r="C4370" s="2" t="s">
        <v>241</v>
      </c>
      <c r="D4370" s="2" t="s">
        <v>242</v>
      </c>
      <c r="E4370" s="4">
        <v>12828.79</v>
      </c>
      <c r="F4370" s="1">
        <v>6</v>
      </c>
    </row>
    <row r="4371" spans="1:6" ht="15" thickBot="1" x14ac:dyDescent="0.3">
      <c r="A4371" s="2" t="s">
        <v>4</v>
      </c>
      <c r="B4371" s="2" t="s">
        <v>5</v>
      </c>
      <c r="C4371" s="2" t="s">
        <v>243</v>
      </c>
      <c r="D4371" s="2" t="s">
        <v>244</v>
      </c>
      <c r="E4371" s="4">
        <v>1946033.46</v>
      </c>
      <c r="F4371" s="1">
        <v>6</v>
      </c>
    </row>
    <row r="4372" spans="1:6" ht="15" thickBot="1" x14ac:dyDescent="0.3">
      <c r="A4372" s="2" t="s">
        <v>4</v>
      </c>
      <c r="B4372" s="2" t="s">
        <v>5</v>
      </c>
      <c r="C4372" s="2" t="s">
        <v>245</v>
      </c>
      <c r="D4372" s="2" t="s">
        <v>246</v>
      </c>
      <c r="E4372" s="4">
        <v>125101.86</v>
      </c>
      <c r="F4372" s="1">
        <v>6</v>
      </c>
    </row>
    <row r="4373" spans="1:6" ht="15" thickBot="1" x14ac:dyDescent="0.3">
      <c r="A4373" s="2" t="s">
        <v>4</v>
      </c>
      <c r="B4373" s="2" t="s">
        <v>5</v>
      </c>
      <c r="C4373" s="2" t="s">
        <v>247</v>
      </c>
      <c r="D4373" s="2" t="s">
        <v>248</v>
      </c>
      <c r="E4373" s="4">
        <v>5885574.3300000001</v>
      </c>
      <c r="F4373" s="1">
        <v>6</v>
      </c>
    </row>
    <row r="4374" spans="1:6" ht="15" thickBot="1" x14ac:dyDescent="0.3">
      <c r="A4374" s="2" t="s">
        <v>4</v>
      </c>
      <c r="B4374" s="2" t="s">
        <v>5</v>
      </c>
      <c r="C4374" s="2" t="s">
        <v>249</v>
      </c>
      <c r="D4374" s="2" t="s">
        <v>250</v>
      </c>
      <c r="E4374" s="4">
        <v>64906.32</v>
      </c>
      <c r="F4374" s="1">
        <v>6</v>
      </c>
    </row>
    <row r="4375" spans="1:6" ht="15" thickBot="1" x14ac:dyDescent="0.3">
      <c r="A4375" s="2" t="s">
        <v>4</v>
      </c>
      <c r="B4375" s="2" t="s">
        <v>5</v>
      </c>
      <c r="C4375" s="2" t="s">
        <v>251</v>
      </c>
      <c r="D4375" s="2" t="s">
        <v>252</v>
      </c>
      <c r="E4375" s="4">
        <v>57179666.140000001</v>
      </c>
      <c r="F4375" s="1">
        <v>6</v>
      </c>
    </row>
    <row r="4376" spans="1:6" ht="15" thickBot="1" x14ac:dyDescent="0.3">
      <c r="A4376" s="2" t="s">
        <v>4</v>
      </c>
      <c r="B4376" s="2" t="s">
        <v>5</v>
      </c>
      <c r="C4376" s="2" t="s">
        <v>253</v>
      </c>
      <c r="D4376" s="2" t="s">
        <v>254</v>
      </c>
      <c r="E4376" s="4">
        <v>438739</v>
      </c>
      <c r="F4376" s="1">
        <v>6</v>
      </c>
    </row>
    <row r="4377" spans="1:6" ht="15" thickBot="1" x14ac:dyDescent="0.3">
      <c r="A4377" s="2" t="s">
        <v>4</v>
      </c>
      <c r="B4377" s="2" t="s">
        <v>5</v>
      </c>
      <c r="C4377" s="2" t="s">
        <v>255</v>
      </c>
      <c r="D4377" s="2" t="s">
        <v>256</v>
      </c>
      <c r="E4377" s="4">
        <v>475081.66</v>
      </c>
      <c r="F4377" s="1">
        <v>6</v>
      </c>
    </row>
    <row r="4378" spans="1:6" ht="15" thickBot="1" x14ac:dyDescent="0.3">
      <c r="A4378" s="2" t="s">
        <v>4</v>
      </c>
      <c r="B4378" s="2" t="s">
        <v>5</v>
      </c>
      <c r="C4378" s="2" t="s">
        <v>257</v>
      </c>
      <c r="D4378" s="2" t="s">
        <v>258</v>
      </c>
      <c r="E4378" s="4">
        <v>3507589.83</v>
      </c>
      <c r="F4378" s="1">
        <v>6</v>
      </c>
    </row>
    <row r="4379" spans="1:6" ht="15" thickBot="1" x14ac:dyDescent="0.3">
      <c r="A4379" s="2" t="s">
        <v>4</v>
      </c>
      <c r="B4379" s="2" t="s">
        <v>5</v>
      </c>
      <c r="C4379" s="2" t="s">
        <v>259</v>
      </c>
      <c r="D4379" s="2" t="s">
        <v>260</v>
      </c>
      <c r="E4379" s="4">
        <v>5529389.2000000002</v>
      </c>
      <c r="F4379" s="1">
        <v>6</v>
      </c>
    </row>
    <row r="4380" spans="1:6" ht="15" thickBot="1" x14ac:dyDescent="0.3">
      <c r="A4380" s="2" t="s">
        <v>4</v>
      </c>
      <c r="B4380" s="2" t="s">
        <v>5</v>
      </c>
      <c r="C4380" s="2" t="s">
        <v>261</v>
      </c>
      <c r="D4380" s="2" t="s">
        <v>262</v>
      </c>
      <c r="E4380" s="4">
        <v>57847522.240000002</v>
      </c>
      <c r="F4380" s="1">
        <v>6</v>
      </c>
    </row>
    <row r="4381" spans="1:6" ht="15" thickBot="1" x14ac:dyDescent="0.3">
      <c r="A4381" s="2" t="s">
        <v>4</v>
      </c>
      <c r="B4381" s="2" t="s">
        <v>5</v>
      </c>
      <c r="C4381" s="2" t="s">
        <v>263</v>
      </c>
      <c r="D4381" s="2" t="s">
        <v>264</v>
      </c>
      <c r="E4381" s="4">
        <v>10428598.630000001</v>
      </c>
      <c r="F4381" s="1">
        <v>6</v>
      </c>
    </row>
    <row r="4382" spans="1:6" ht="15" thickBot="1" x14ac:dyDescent="0.3">
      <c r="A4382" s="2" t="s">
        <v>4</v>
      </c>
      <c r="B4382" s="2" t="s">
        <v>5</v>
      </c>
      <c r="C4382" s="2" t="s">
        <v>265</v>
      </c>
      <c r="D4382" s="2" t="s">
        <v>266</v>
      </c>
      <c r="E4382" s="4">
        <v>33428.01</v>
      </c>
      <c r="F4382" s="1">
        <v>6</v>
      </c>
    </row>
    <row r="4383" spans="1:6" ht="15" thickBot="1" x14ac:dyDescent="0.3">
      <c r="A4383" s="2" t="s">
        <v>4</v>
      </c>
      <c r="B4383" s="2" t="s">
        <v>5</v>
      </c>
      <c r="C4383" s="2" t="s">
        <v>267</v>
      </c>
      <c r="D4383" s="2" t="s">
        <v>268</v>
      </c>
      <c r="E4383" s="4">
        <v>-831516.62</v>
      </c>
      <c r="F4383" s="1">
        <v>6</v>
      </c>
    </row>
    <row r="4384" spans="1:6" ht="15" thickBot="1" x14ac:dyDescent="0.3">
      <c r="A4384" s="2" t="s">
        <v>4</v>
      </c>
      <c r="B4384" s="2" t="s">
        <v>5</v>
      </c>
      <c r="C4384" s="2" t="s">
        <v>269</v>
      </c>
      <c r="D4384" s="2" t="s">
        <v>270</v>
      </c>
      <c r="E4384" s="4">
        <v>205733.18</v>
      </c>
      <c r="F4384" s="1">
        <v>6</v>
      </c>
    </row>
    <row r="4385" spans="1:6" ht="15" thickBot="1" x14ac:dyDescent="0.3">
      <c r="A4385" s="2" t="s">
        <v>4</v>
      </c>
      <c r="B4385" s="2" t="s">
        <v>5</v>
      </c>
      <c r="C4385" s="2" t="s">
        <v>271</v>
      </c>
      <c r="D4385" s="2" t="s">
        <v>272</v>
      </c>
      <c r="E4385" s="4">
        <v>4551748.5199999996</v>
      </c>
      <c r="F4385" s="1">
        <v>6</v>
      </c>
    </row>
    <row r="4386" spans="1:6" ht="15" thickBot="1" x14ac:dyDescent="0.3">
      <c r="A4386" s="2" t="s">
        <v>4</v>
      </c>
      <c r="B4386" s="2" t="s">
        <v>5</v>
      </c>
      <c r="C4386" s="2" t="s">
        <v>273</v>
      </c>
      <c r="D4386" s="2" t="s">
        <v>274</v>
      </c>
      <c r="E4386" s="4">
        <v>82333289.400000006</v>
      </c>
      <c r="F4386" s="1">
        <v>6</v>
      </c>
    </row>
    <row r="4387" spans="1:6" ht="15" thickBot="1" x14ac:dyDescent="0.3">
      <c r="A4387" s="2" t="s">
        <v>4</v>
      </c>
      <c r="B4387" s="2" t="s">
        <v>5</v>
      </c>
      <c r="C4387" s="2" t="s">
        <v>275</v>
      </c>
      <c r="D4387" s="2" t="s">
        <v>276</v>
      </c>
      <c r="E4387" s="4">
        <v>-1260925998.47</v>
      </c>
      <c r="F4387" s="1">
        <v>6</v>
      </c>
    </row>
    <row r="4388" spans="1:6" ht="15" thickBot="1" x14ac:dyDescent="0.3">
      <c r="A4388" s="2" t="s">
        <v>4</v>
      </c>
      <c r="B4388" s="2" t="s">
        <v>5</v>
      </c>
      <c r="C4388" s="2" t="s">
        <v>277</v>
      </c>
      <c r="D4388" s="2" t="s">
        <v>278</v>
      </c>
      <c r="E4388" s="4">
        <v>-22937242.780000001</v>
      </c>
      <c r="F4388" s="1">
        <v>6</v>
      </c>
    </row>
    <row r="4389" spans="1:6" ht="15" thickBot="1" x14ac:dyDescent="0.3">
      <c r="A4389" s="2" t="s">
        <v>4</v>
      </c>
      <c r="B4389" s="2" t="s">
        <v>5</v>
      </c>
      <c r="C4389" s="2" t="s">
        <v>279</v>
      </c>
      <c r="D4389" s="2" t="s">
        <v>280</v>
      </c>
      <c r="E4389" s="4">
        <v>5312856.4800000004</v>
      </c>
      <c r="F4389" s="1">
        <v>6</v>
      </c>
    </row>
    <row r="4390" spans="1:6" ht="15" thickBot="1" x14ac:dyDescent="0.3">
      <c r="A4390" s="2" t="s">
        <v>4</v>
      </c>
      <c r="B4390" s="2" t="s">
        <v>5</v>
      </c>
      <c r="C4390" s="2" t="s">
        <v>281</v>
      </c>
      <c r="D4390" s="2" t="s">
        <v>282</v>
      </c>
      <c r="E4390" s="4">
        <v>1442707.49</v>
      </c>
      <c r="F4390" s="1">
        <v>6</v>
      </c>
    </row>
    <row r="4391" spans="1:6" ht="15" thickBot="1" x14ac:dyDescent="0.3">
      <c r="A4391" s="2" t="s">
        <v>4</v>
      </c>
      <c r="B4391" s="2" t="s">
        <v>5</v>
      </c>
      <c r="C4391" s="2" t="s">
        <v>283</v>
      </c>
      <c r="D4391" s="2" t="s">
        <v>284</v>
      </c>
      <c r="E4391" s="4">
        <v>-3748060.63</v>
      </c>
      <c r="F4391" s="1">
        <v>6</v>
      </c>
    </row>
    <row r="4392" spans="1:6" ht="15" thickBot="1" x14ac:dyDescent="0.3">
      <c r="A4392" s="2" t="s">
        <v>4</v>
      </c>
      <c r="B4392" s="2" t="s">
        <v>5</v>
      </c>
      <c r="C4392" s="2" t="s">
        <v>285</v>
      </c>
      <c r="D4392" s="2" t="s">
        <v>286</v>
      </c>
      <c r="E4392" s="4">
        <v>-10118185.140000001</v>
      </c>
      <c r="F4392" s="1">
        <v>6</v>
      </c>
    </row>
    <row r="4393" spans="1:6" ht="15" thickBot="1" x14ac:dyDescent="0.3">
      <c r="A4393" s="2" t="s">
        <v>4</v>
      </c>
      <c r="B4393" s="2" t="s">
        <v>5</v>
      </c>
      <c r="C4393" s="2" t="s">
        <v>287</v>
      </c>
      <c r="D4393" s="2" t="s">
        <v>288</v>
      </c>
      <c r="E4393" s="4">
        <v>-23480.52</v>
      </c>
      <c r="F4393" s="1">
        <v>6</v>
      </c>
    </row>
    <row r="4394" spans="1:6" ht="15" thickBot="1" x14ac:dyDescent="0.3">
      <c r="A4394" s="2" t="s">
        <v>4</v>
      </c>
      <c r="B4394" s="2" t="s">
        <v>5</v>
      </c>
      <c r="C4394" s="2" t="s">
        <v>289</v>
      </c>
      <c r="D4394" s="2" t="s">
        <v>290</v>
      </c>
      <c r="E4394" s="4">
        <v>202000</v>
      </c>
      <c r="F4394" s="1">
        <v>6</v>
      </c>
    </row>
    <row r="4395" spans="1:6" ht="15" thickBot="1" x14ac:dyDescent="0.3">
      <c r="A4395" s="2" t="s">
        <v>4</v>
      </c>
      <c r="B4395" s="2" t="s">
        <v>5</v>
      </c>
      <c r="C4395" s="2" t="s">
        <v>291</v>
      </c>
      <c r="D4395" s="2" t="s">
        <v>292</v>
      </c>
      <c r="E4395" s="4">
        <v>573072.57999999996</v>
      </c>
      <c r="F4395" s="1">
        <v>6</v>
      </c>
    </row>
    <row r="4396" spans="1:6" ht="15" thickBot="1" x14ac:dyDescent="0.3">
      <c r="A4396" s="2" t="s">
        <v>4</v>
      </c>
      <c r="B4396" s="2" t="s">
        <v>5</v>
      </c>
      <c r="C4396" s="2" t="s">
        <v>293</v>
      </c>
      <c r="D4396" s="2" t="s">
        <v>294</v>
      </c>
      <c r="E4396" s="4">
        <v>12089658.279999999</v>
      </c>
      <c r="F4396" s="1">
        <v>6</v>
      </c>
    </row>
    <row r="4397" spans="1:6" ht="15" thickBot="1" x14ac:dyDescent="0.3">
      <c r="A4397" s="2" t="s">
        <v>4</v>
      </c>
      <c r="B4397" s="2" t="s">
        <v>5</v>
      </c>
      <c r="C4397" s="2" t="s">
        <v>295</v>
      </c>
      <c r="D4397" s="2" t="s">
        <v>296</v>
      </c>
      <c r="E4397" s="4">
        <v>1869981.12</v>
      </c>
      <c r="F4397" s="1">
        <v>6</v>
      </c>
    </row>
    <row r="4398" spans="1:6" ht="15" thickBot="1" x14ac:dyDescent="0.3">
      <c r="A4398" s="2" t="s">
        <v>4</v>
      </c>
      <c r="B4398" s="2" t="s">
        <v>5</v>
      </c>
      <c r="C4398" s="2" t="s">
        <v>297</v>
      </c>
      <c r="D4398" s="2" t="s">
        <v>298</v>
      </c>
      <c r="E4398" s="4">
        <v>353059.9</v>
      </c>
      <c r="F4398" s="1">
        <v>6</v>
      </c>
    </row>
    <row r="4399" spans="1:6" ht="15" thickBot="1" x14ac:dyDescent="0.3">
      <c r="A4399" s="2" t="s">
        <v>4</v>
      </c>
      <c r="B4399" s="2" t="s">
        <v>5</v>
      </c>
      <c r="C4399" s="2" t="s">
        <v>299</v>
      </c>
      <c r="D4399" s="2" t="s">
        <v>300</v>
      </c>
      <c r="E4399" s="4">
        <v>-102694.52</v>
      </c>
      <c r="F4399" s="1">
        <v>6</v>
      </c>
    </row>
    <row r="4400" spans="1:6" ht="15" thickBot="1" x14ac:dyDescent="0.3">
      <c r="A4400" s="2" t="s">
        <v>4</v>
      </c>
      <c r="B4400" s="2" t="s">
        <v>5</v>
      </c>
      <c r="C4400" s="2" t="s">
        <v>301</v>
      </c>
      <c r="D4400" s="2" t="s">
        <v>302</v>
      </c>
      <c r="E4400" s="4">
        <v>121313.02</v>
      </c>
      <c r="F4400" s="1">
        <v>6</v>
      </c>
    </row>
    <row r="4401" spans="1:6" ht="15" thickBot="1" x14ac:dyDescent="0.3">
      <c r="A4401" s="2" t="s">
        <v>4</v>
      </c>
      <c r="B4401" s="2" t="s">
        <v>5</v>
      </c>
      <c r="C4401" s="2" t="s">
        <v>303</v>
      </c>
      <c r="D4401" s="2" t="s">
        <v>304</v>
      </c>
      <c r="E4401" s="4">
        <v>-1033.52</v>
      </c>
      <c r="F4401" s="1">
        <v>6</v>
      </c>
    </row>
    <row r="4402" spans="1:6" ht="15" thickBot="1" x14ac:dyDescent="0.3">
      <c r="A4402" s="2" t="s">
        <v>4</v>
      </c>
      <c r="B4402" s="2" t="s">
        <v>5</v>
      </c>
      <c r="C4402" s="2" t="s">
        <v>305</v>
      </c>
      <c r="D4402" s="2" t="s">
        <v>306</v>
      </c>
      <c r="E4402" s="4">
        <v>-4542989.3499999996</v>
      </c>
      <c r="F4402" s="1">
        <v>6</v>
      </c>
    </row>
    <row r="4403" spans="1:6" ht="15" thickBot="1" x14ac:dyDescent="0.3">
      <c r="A4403" s="2" t="s">
        <v>4</v>
      </c>
      <c r="B4403" s="2" t="s">
        <v>5</v>
      </c>
      <c r="C4403" s="2" t="s">
        <v>307</v>
      </c>
      <c r="D4403" s="2" t="s">
        <v>308</v>
      </c>
      <c r="E4403" s="4">
        <v>-17509485.859999999</v>
      </c>
      <c r="F4403" s="1">
        <v>6</v>
      </c>
    </row>
    <row r="4404" spans="1:6" ht="15" thickBot="1" x14ac:dyDescent="0.3">
      <c r="A4404" s="2" t="s">
        <v>4</v>
      </c>
      <c r="B4404" s="2" t="s">
        <v>5</v>
      </c>
      <c r="C4404" s="2" t="s">
        <v>309</v>
      </c>
      <c r="D4404" s="2" t="s">
        <v>304</v>
      </c>
      <c r="E4404" s="4">
        <v>764394.96</v>
      </c>
      <c r="F4404" s="1">
        <v>6</v>
      </c>
    </row>
    <row r="4405" spans="1:6" ht="15" thickBot="1" x14ac:dyDescent="0.3">
      <c r="A4405" s="2" t="s">
        <v>4</v>
      </c>
      <c r="B4405" s="2" t="s">
        <v>5</v>
      </c>
      <c r="C4405" s="2" t="s">
        <v>310</v>
      </c>
      <c r="D4405" s="2" t="s">
        <v>311</v>
      </c>
      <c r="E4405" s="4">
        <v>705706</v>
      </c>
      <c r="F4405" s="1">
        <v>6</v>
      </c>
    </row>
    <row r="4406" spans="1:6" ht="15" thickBot="1" x14ac:dyDescent="0.3">
      <c r="A4406" s="2" t="s">
        <v>4</v>
      </c>
      <c r="B4406" s="2" t="s">
        <v>5</v>
      </c>
      <c r="C4406" s="2" t="s">
        <v>312</v>
      </c>
      <c r="D4406" s="2" t="s">
        <v>313</v>
      </c>
      <c r="E4406" s="4">
        <v>196864</v>
      </c>
      <c r="F4406" s="1">
        <v>6</v>
      </c>
    </row>
    <row r="4407" spans="1:6" ht="15" thickBot="1" x14ac:dyDescent="0.3">
      <c r="A4407" s="2" t="s">
        <v>4</v>
      </c>
      <c r="B4407" s="2" t="s">
        <v>5</v>
      </c>
      <c r="C4407" s="2" t="s">
        <v>314</v>
      </c>
      <c r="D4407" s="2" t="s">
        <v>315</v>
      </c>
      <c r="E4407" s="4">
        <v>9270643</v>
      </c>
      <c r="F4407" s="1">
        <v>6</v>
      </c>
    </row>
    <row r="4408" spans="1:6" ht="15" thickBot="1" x14ac:dyDescent="0.3">
      <c r="A4408" s="2" t="s">
        <v>4</v>
      </c>
      <c r="B4408" s="2" t="s">
        <v>5</v>
      </c>
      <c r="C4408" s="2" t="s">
        <v>1599</v>
      </c>
      <c r="D4408" s="2" t="s">
        <v>1600</v>
      </c>
      <c r="E4408" s="4">
        <v>204370</v>
      </c>
      <c r="F4408" s="1">
        <v>6</v>
      </c>
    </row>
    <row r="4409" spans="1:6" ht="15" thickBot="1" x14ac:dyDescent="0.3">
      <c r="A4409" s="2" t="s">
        <v>4</v>
      </c>
      <c r="B4409" s="2" t="s">
        <v>5</v>
      </c>
      <c r="C4409" s="2" t="s">
        <v>316</v>
      </c>
      <c r="D4409" s="2" t="s">
        <v>317</v>
      </c>
      <c r="E4409" s="4">
        <v>8787855.3800000008</v>
      </c>
      <c r="F4409" s="1">
        <v>6</v>
      </c>
    </row>
    <row r="4410" spans="1:6" ht="15" thickBot="1" x14ac:dyDescent="0.3">
      <c r="A4410" s="2" t="s">
        <v>4</v>
      </c>
      <c r="B4410" s="2" t="s">
        <v>5</v>
      </c>
      <c r="C4410" s="2" t="s">
        <v>318</v>
      </c>
      <c r="D4410" s="2" t="s">
        <v>319</v>
      </c>
      <c r="E4410" s="4">
        <v>1010707.64</v>
      </c>
      <c r="F4410" s="1">
        <v>6</v>
      </c>
    </row>
    <row r="4411" spans="1:6" ht="15" thickBot="1" x14ac:dyDescent="0.3">
      <c r="A4411" s="2" t="s">
        <v>4</v>
      </c>
      <c r="B4411" s="2" t="s">
        <v>5</v>
      </c>
      <c r="C4411" s="2" t="s">
        <v>320</v>
      </c>
      <c r="D4411" s="2" t="s">
        <v>321</v>
      </c>
      <c r="E4411" s="4">
        <v>1330098</v>
      </c>
      <c r="F4411" s="1">
        <v>6</v>
      </c>
    </row>
    <row r="4412" spans="1:6" ht="15" thickBot="1" x14ac:dyDescent="0.3">
      <c r="A4412" s="2" t="s">
        <v>4</v>
      </c>
      <c r="B4412" s="2" t="s">
        <v>5</v>
      </c>
      <c r="C4412" s="2" t="s">
        <v>322</v>
      </c>
      <c r="D4412" s="2" t="s">
        <v>323</v>
      </c>
      <c r="E4412" s="4">
        <v>117167166.41</v>
      </c>
      <c r="F4412" s="1">
        <v>6</v>
      </c>
    </row>
    <row r="4413" spans="1:6" ht="15" thickBot="1" x14ac:dyDescent="0.3">
      <c r="A4413" s="2" t="s">
        <v>4</v>
      </c>
      <c r="B4413" s="2" t="s">
        <v>5</v>
      </c>
      <c r="C4413" s="2" t="s">
        <v>324</v>
      </c>
      <c r="D4413" s="2" t="s">
        <v>325</v>
      </c>
      <c r="E4413" s="4">
        <v>0.01</v>
      </c>
      <c r="F4413" s="1">
        <v>6</v>
      </c>
    </row>
    <row r="4414" spans="1:6" ht="15" thickBot="1" x14ac:dyDescent="0.3">
      <c r="A4414" s="2" t="s">
        <v>4</v>
      </c>
      <c r="B4414" s="2" t="s">
        <v>5</v>
      </c>
      <c r="C4414" s="2" t="s">
        <v>326</v>
      </c>
      <c r="D4414" s="2" t="s">
        <v>327</v>
      </c>
      <c r="E4414" s="4">
        <v>13861839.949999999</v>
      </c>
      <c r="F4414" s="1">
        <v>6</v>
      </c>
    </row>
    <row r="4415" spans="1:6" ht="15" thickBot="1" x14ac:dyDescent="0.3">
      <c r="A4415" s="2" t="s">
        <v>4</v>
      </c>
      <c r="B4415" s="2" t="s">
        <v>5</v>
      </c>
      <c r="C4415" s="2" t="s">
        <v>328</v>
      </c>
      <c r="D4415" s="2" t="s">
        <v>329</v>
      </c>
      <c r="E4415" s="4">
        <v>2935231.09</v>
      </c>
      <c r="F4415" s="1">
        <v>6</v>
      </c>
    </row>
    <row r="4416" spans="1:6" ht="15" thickBot="1" x14ac:dyDescent="0.3">
      <c r="A4416" s="2" t="s">
        <v>4</v>
      </c>
      <c r="B4416" s="2" t="s">
        <v>5</v>
      </c>
      <c r="C4416" s="2" t="s">
        <v>330</v>
      </c>
      <c r="D4416" s="2" t="s">
        <v>331</v>
      </c>
      <c r="E4416" s="4">
        <v>179077.21</v>
      </c>
      <c r="F4416" s="1">
        <v>6</v>
      </c>
    </row>
    <row r="4417" spans="1:6" ht="15" thickBot="1" x14ac:dyDescent="0.3">
      <c r="A4417" s="2" t="s">
        <v>4</v>
      </c>
      <c r="B4417" s="2" t="s">
        <v>5</v>
      </c>
      <c r="C4417" s="2" t="s">
        <v>332</v>
      </c>
      <c r="D4417" s="2" t="s">
        <v>333</v>
      </c>
      <c r="E4417" s="4">
        <v>0.04</v>
      </c>
      <c r="F4417" s="1">
        <v>6</v>
      </c>
    </row>
    <row r="4418" spans="1:6" ht="15" thickBot="1" x14ac:dyDescent="0.3">
      <c r="A4418" s="2" t="s">
        <v>4</v>
      </c>
      <c r="B4418" s="2" t="s">
        <v>5</v>
      </c>
      <c r="C4418" s="2" t="s">
        <v>334</v>
      </c>
      <c r="D4418" s="2" t="s">
        <v>335</v>
      </c>
      <c r="E4418" s="4">
        <v>-58675487.350000001</v>
      </c>
      <c r="F4418" s="1">
        <v>6</v>
      </c>
    </row>
    <row r="4419" spans="1:6" ht="15" thickBot="1" x14ac:dyDescent="0.3">
      <c r="A4419" s="2" t="s">
        <v>4</v>
      </c>
      <c r="B4419" s="2" t="s">
        <v>5</v>
      </c>
      <c r="C4419" s="2" t="s">
        <v>336</v>
      </c>
      <c r="D4419" s="2" t="s">
        <v>337</v>
      </c>
      <c r="E4419" s="4">
        <v>-7852945.46</v>
      </c>
      <c r="F4419" s="1">
        <v>6</v>
      </c>
    </row>
    <row r="4420" spans="1:6" ht="15" thickBot="1" x14ac:dyDescent="0.3">
      <c r="A4420" s="2" t="s">
        <v>4</v>
      </c>
      <c r="B4420" s="2" t="s">
        <v>5</v>
      </c>
      <c r="C4420" s="2" t="s">
        <v>338</v>
      </c>
      <c r="D4420" s="2" t="s">
        <v>339</v>
      </c>
      <c r="E4420" s="4">
        <v>823463.87</v>
      </c>
      <c r="F4420" s="1">
        <v>6</v>
      </c>
    </row>
    <row r="4421" spans="1:6" ht="15" thickBot="1" x14ac:dyDescent="0.3">
      <c r="A4421" s="2" t="s">
        <v>4</v>
      </c>
      <c r="B4421" s="2" t="s">
        <v>5</v>
      </c>
      <c r="C4421" s="2" t="s">
        <v>340</v>
      </c>
      <c r="D4421" s="2" t="s">
        <v>341</v>
      </c>
      <c r="E4421" s="4">
        <v>100884.4</v>
      </c>
      <c r="F4421" s="1">
        <v>6</v>
      </c>
    </row>
    <row r="4422" spans="1:6" ht="15" thickBot="1" x14ac:dyDescent="0.3">
      <c r="A4422" s="2" t="s">
        <v>4</v>
      </c>
      <c r="B4422" s="2" t="s">
        <v>5</v>
      </c>
      <c r="C4422" s="2" t="s">
        <v>342</v>
      </c>
      <c r="D4422" s="2" t="s">
        <v>343</v>
      </c>
      <c r="E4422" s="4">
        <v>-1550681.32</v>
      </c>
      <c r="F4422" s="1">
        <v>6</v>
      </c>
    </row>
    <row r="4423" spans="1:6" ht="15" thickBot="1" x14ac:dyDescent="0.3">
      <c r="A4423" s="2" t="s">
        <v>4</v>
      </c>
      <c r="B4423" s="2" t="s">
        <v>5</v>
      </c>
      <c r="C4423" s="2" t="s">
        <v>344</v>
      </c>
      <c r="D4423" s="2" t="s">
        <v>345</v>
      </c>
      <c r="E4423" s="4">
        <v>0.01</v>
      </c>
      <c r="F4423" s="1">
        <v>6</v>
      </c>
    </row>
    <row r="4424" spans="1:6" ht="15" thickBot="1" x14ac:dyDescent="0.3">
      <c r="A4424" s="2" t="s">
        <v>4</v>
      </c>
      <c r="B4424" s="2" t="s">
        <v>5</v>
      </c>
      <c r="C4424" s="2" t="s">
        <v>346</v>
      </c>
      <c r="D4424" s="2" t="s">
        <v>347</v>
      </c>
      <c r="E4424" s="4">
        <v>25426585.02</v>
      </c>
      <c r="F4424" s="1">
        <v>6</v>
      </c>
    </row>
    <row r="4425" spans="1:6" ht="15" thickBot="1" x14ac:dyDescent="0.3">
      <c r="A4425" s="2" t="s">
        <v>4</v>
      </c>
      <c r="B4425" s="2" t="s">
        <v>5</v>
      </c>
      <c r="C4425" s="2" t="s">
        <v>348</v>
      </c>
      <c r="D4425" s="2" t="s">
        <v>349</v>
      </c>
      <c r="E4425" s="4">
        <v>890286.5</v>
      </c>
      <c r="F4425" s="1">
        <v>6</v>
      </c>
    </row>
    <row r="4426" spans="1:6" ht="15" thickBot="1" x14ac:dyDescent="0.3">
      <c r="A4426" s="2" t="s">
        <v>4</v>
      </c>
      <c r="B4426" s="2" t="s">
        <v>5</v>
      </c>
      <c r="C4426" s="2" t="s">
        <v>350</v>
      </c>
      <c r="D4426" s="2" t="s">
        <v>351</v>
      </c>
      <c r="E4426" s="4">
        <v>80193.88</v>
      </c>
      <c r="F4426" s="1">
        <v>6</v>
      </c>
    </row>
    <row r="4427" spans="1:6" ht="15" thickBot="1" x14ac:dyDescent="0.3">
      <c r="A4427" s="2" t="s">
        <v>4</v>
      </c>
      <c r="B4427" s="2" t="s">
        <v>5</v>
      </c>
      <c r="C4427" s="2" t="s">
        <v>352</v>
      </c>
      <c r="D4427" s="2" t="s">
        <v>353</v>
      </c>
      <c r="E4427" s="4">
        <v>105077811</v>
      </c>
      <c r="F4427" s="1">
        <v>6</v>
      </c>
    </row>
    <row r="4428" spans="1:6" ht="15" thickBot="1" x14ac:dyDescent="0.3">
      <c r="A4428" s="2" t="s">
        <v>4</v>
      </c>
      <c r="B4428" s="2" t="s">
        <v>5</v>
      </c>
      <c r="C4428" s="2" t="s">
        <v>354</v>
      </c>
      <c r="D4428" s="2" t="s">
        <v>355</v>
      </c>
      <c r="E4428" s="4">
        <v>5470069.1900000004</v>
      </c>
      <c r="F4428" s="1">
        <v>6</v>
      </c>
    </row>
    <row r="4429" spans="1:6" ht="15" thickBot="1" x14ac:dyDescent="0.3">
      <c r="A4429" s="2" t="s">
        <v>4</v>
      </c>
      <c r="B4429" s="2" t="s">
        <v>5</v>
      </c>
      <c r="C4429" s="2" t="s">
        <v>356</v>
      </c>
      <c r="D4429" s="2" t="s">
        <v>357</v>
      </c>
      <c r="E4429" s="4">
        <v>39131489</v>
      </c>
      <c r="F4429" s="1">
        <v>6</v>
      </c>
    </row>
    <row r="4430" spans="1:6" ht="15" thickBot="1" x14ac:dyDescent="0.3">
      <c r="A4430" s="2" t="s">
        <v>4</v>
      </c>
      <c r="B4430" s="2" t="s">
        <v>5</v>
      </c>
      <c r="C4430" s="2" t="s">
        <v>358</v>
      </c>
      <c r="D4430" s="2" t="s">
        <v>359</v>
      </c>
      <c r="E4430" s="4">
        <v>4392083.2699999996</v>
      </c>
      <c r="F4430" s="1">
        <v>6</v>
      </c>
    </row>
    <row r="4431" spans="1:6" ht="15" thickBot="1" x14ac:dyDescent="0.3">
      <c r="A4431" s="2" t="s">
        <v>4</v>
      </c>
      <c r="B4431" s="2" t="s">
        <v>5</v>
      </c>
      <c r="C4431" s="2" t="s">
        <v>360</v>
      </c>
      <c r="D4431" s="2" t="s">
        <v>361</v>
      </c>
      <c r="E4431" s="4">
        <v>-378000.41</v>
      </c>
      <c r="F4431" s="1">
        <v>6</v>
      </c>
    </row>
    <row r="4432" spans="1:6" ht="15" thickBot="1" x14ac:dyDescent="0.3">
      <c r="A4432" s="2" t="s">
        <v>4</v>
      </c>
      <c r="B4432" s="2" t="s">
        <v>5</v>
      </c>
      <c r="C4432" s="2" t="s">
        <v>362</v>
      </c>
      <c r="D4432" s="2" t="s">
        <v>363</v>
      </c>
      <c r="E4432" s="4">
        <v>2568968.87</v>
      </c>
      <c r="F4432" s="1">
        <v>6</v>
      </c>
    </row>
    <row r="4433" spans="1:6" ht="15" thickBot="1" x14ac:dyDescent="0.3">
      <c r="A4433" s="2" t="s">
        <v>4</v>
      </c>
      <c r="B4433" s="2" t="s">
        <v>5</v>
      </c>
      <c r="C4433" s="2" t="s">
        <v>364</v>
      </c>
      <c r="D4433" s="2" t="s">
        <v>365</v>
      </c>
      <c r="E4433" s="4">
        <v>440110.41</v>
      </c>
      <c r="F4433" s="1">
        <v>6</v>
      </c>
    </row>
    <row r="4434" spans="1:6" ht="15" thickBot="1" x14ac:dyDescent="0.3">
      <c r="A4434" s="2" t="s">
        <v>4</v>
      </c>
      <c r="B4434" s="2" t="s">
        <v>5</v>
      </c>
      <c r="C4434" s="2" t="s">
        <v>366</v>
      </c>
      <c r="D4434" s="2" t="s">
        <v>367</v>
      </c>
      <c r="E4434" s="4">
        <v>-23757.96</v>
      </c>
      <c r="F4434" s="1">
        <v>6</v>
      </c>
    </row>
    <row r="4435" spans="1:6" ht="15" thickBot="1" x14ac:dyDescent="0.3">
      <c r="A4435" s="2" t="s">
        <v>4</v>
      </c>
      <c r="B4435" s="2" t="s">
        <v>5</v>
      </c>
      <c r="C4435" s="2" t="s">
        <v>368</v>
      </c>
      <c r="D4435" s="2" t="s">
        <v>369</v>
      </c>
      <c r="E4435" s="4">
        <v>293441.31</v>
      </c>
      <c r="F4435" s="1">
        <v>6</v>
      </c>
    </row>
    <row r="4436" spans="1:6" ht="15" thickBot="1" x14ac:dyDescent="0.3">
      <c r="A4436" s="2" t="s">
        <v>4</v>
      </c>
      <c r="B4436" s="2" t="s">
        <v>5</v>
      </c>
      <c r="C4436" s="2" t="s">
        <v>370</v>
      </c>
      <c r="D4436" s="2" t="s">
        <v>371</v>
      </c>
      <c r="E4436" s="4">
        <v>9271592.6999999993</v>
      </c>
      <c r="F4436" s="1">
        <v>6</v>
      </c>
    </row>
    <row r="4437" spans="1:6" ht="15" thickBot="1" x14ac:dyDescent="0.3">
      <c r="A4437" s="2" t="s">
        <v>4</v>
      </c>
      <c r="B4437" s="2" t="s">
        <v>5</v>
      </c>
      <c r="C4437" s="2" t="s">
        <v>372</v>
      </c>
      <c r="D4437" s="2" t="s">
        <v>373</v>
      </c>
      <c r="E4437" s="4">
        <v>195133.54</v>
      </c>
      <c r="F4437" s="1">
        <v>6</v>
      </c>
    </row>
    <row r="4438" spans="1:6" ht="15" thickBot="1" x14ac:dyDescent="0.3">
      <c r="A4438" s="2" t="s">
        <v>4</v>
      </c>
      <c r="B4438" s="2" t="s">
        <v>5</v>
      </c>
      <c r="C4438" s="2" t="s">
        <v>374</v>
      </c>
      <c r="D4438" s="2" t="s">
        <v>375</v>
      </c>
      <c r="E4438" s="4">
        <v>-1032305.74</v>
      </c>
      <c r="F4438" s="1">
        <v>6</v>
      </c>
    </row>
    <row r="4439" spans="1:6" ht="15" thickBot="1" x14ac:dyDescent="0.3">
      <c r="A4439" s="2" t="s">
        <v>4</v>
      </c>
      <c r="B4439" s="2" t="s">
        <v>5</v>
      </c>
      <c r="C4439" s="2" t="s">
        <v>376</v>
      </c>
      <c r="D4439" s="2" t="s">
        <v>377</v>
      </c>
      <c r="E4439" s="4">
        <v>125625.25</v>
      </c>
      <c r="F4439" s="1">
        <v>6</v>
      </c>
    </row>
    <row r="4440" spans="1:6" ht="15" thickBot="1" x14ac:dyDescent="0.3">
      <c r="A4440" s="2" t="s">
        <v>4</v>
      </c>
      <c r="B4440" s="2" t="s">
        <v>5</v>
      </c>
      <c r="C4440" s="2" t="s">
        <v>378</v>
      </c>
      <c r="D4440" s="2" t="s">
        <v>379</v>
      </c>
      <c r="E4440" s="4">
        <v>-1219009.8500000001</v>
      </c>
      <c r="F4440" s="1">
        <v>6</v>
      </c>
    </row>
    <row r="4441" spans="1:6" ht="15" thickBot="1" x14ac:dyDescent="0.3">
      <c r="A4441" s="2" t="s">
        <v>4</v>
      </c>
      <c r="B4441" s="2" t="s">
        <v>5</v>
      </c>
      <c r="C4441" s="2" t="s">
        <v>380</v>
      </c>
      <c r="D4441" s="2" t="s">
        <v>381</v>
      </c>
      <c r="E4441" s="4">
        <v>176284</v>
      </c>
      <c r="F4441" s="1">
        <v>6</v>
      </c>
    </row>
    <row r="4442" spans="1:6" ht="15" thickBot="1" x14ac:dyDescent="0.3">
      <c r="A4442" s="2" t="s">
        <v>4</v>
      </c>
      <c r="B4442" s="2" t="s">
        <v>5</v>
      </c>
      <c r="C4442" s="2" t="s">
        <v>382</v>
      </c>
      <c r="D4442" s="2" t="s">
        <v>383</v>
      </c>
      <c r="E4442" s="4">
        <v>0</v>
      </c>
      <c r="F4442" s="1">
        <v>6</v>
      </c>
    </row>
    <row r="4443" spans="1:6" ht="15" thickBot="1" x14ac:dyDescent="0.3">
      <c r="A4443" s="2" t="s">
        <v>4</v>
      </c>
      <c r="B4443" s="2" t="s">
        <v>5</v>
      </c>
      <c r="C4443" s="2" t="s">
        <v>384</v>
      </c>
      <c r="D4443" s="2" t="s">
        <v>385</v>
      </c>
      <c r="E4443" s="4">
        <v>6995240.5199999996</v>
      </c>
      <c r="F4443" s="1">
        <v>6</v>
      </c>
    </row>
    <row r="4444" spans="1:6" ht="15" thickBot="1" x14ac:dyDescent="0.3">
      <c r="A4444" s="2" t="s">
        <v>4</v>
      </c>
      <c r="B4444" s="2" t="s">
        <v>5</v>
      </c>
      <c r="C4444" s="2" t="s">
        <v>386</v>
      </c>
      <c r="D4444" s="2" t="s">
        <v>387</v>
      </c>
      <c r="E4444" s="4">
        <v>883645.83</v>
      </c>
      <c r="F4444" s="1">
        <v>6</v>
      </c>
    </row>
    <row r="4445" spans="1:6" ht="15" thickBot="1" x14ac:dyDescent="0.3">
      <c r="A4445" s="2" t="s">
        <v>4</v>
      </c>
      <c r="B4445" s="2" t="s">
        <v>5</v>
      </c>
      <c r="C4445" s="2" t="s">
        <v>388</v>
      </c>
      <c r="D4445" s="2" t="s">
        <v>389</v>
      </c>
      <c r="E4445" s="4">
        <v>1547353.06</v>
      </c>
      <c r="F4445" s="1">
        <v>6</v>
      </c>
    </row>
    <row r="4446" spans="1:6" ht="15" thickBot="1" x14ac:dyDescent="0.3">
      <c r="A4446" s="2" t="s">
        <v>4</v>
      </c>
      <c r="B4446" s="2" t="s">
        <v>5</v>
      </c>
      <c r="C4446" s="2" t="s">
        <v>390</v>
      </c>
      <c r="D4446" s="2" t="s">
        <v>391</v>
      </c>
      <c r="E4446" s="4">
        <v>3451419.82</v>
      </c>
      <c r="F4446" s="1">
        <v>6</v>
      </c>
    </row>
    <row r="4447" spans="1:6" ht="15" thickBot="1" x14ac:dyDescent="0.3">
      <c r="A4447" s="2" t="s">
        <v>4</v>
      </c>
      <c r="B4447" s="2" t="s">
        <v>5</v>
      </c>
      <c r="C4447" s="2" t="s">
        <v>392</v>
      </c>
      <c r="D4447" s="2" t="s">
        <v>393</v>
      </c>
      <c r="E4447" s="4">
        <v>3480342.45</v>
      </c>
      <c r="F4447" s="1">
        <v>6</v>
      </c>
    </row>
    <row r="4448" spans="1:6" ht="15" thickBot="1" x14ac:dyDescent="0.3">
      <c r="A4448" s="2" t="s">
        <v>4</v>
      </c>
      <c r="B4448" s="2" t="s">
        <v>5</v>
      </c>
      <c r="C4448" s="2" t="s">
        <v>394</v>
      </c>
      <c r="D4448" s="2" t="s">
        <v>395</v>
      </c>
      <c r="E4448" s="4">
        <v>162316.1</v>
      </c>
      <c r="F4448" s="1">
        <v>6</v>
      </c>
    </row>
    <row r="4449" spans="1:6" ht="15" thickBot="1" x14ac:dyDescent="0.3">
      <c r="A4449" s="2" t="s">
        <v>4</v>
      </c>
      <c r="B4449" s="2" t="s">
        <v>5</v>
      </c>
      <c r="C4449" s="2" t="s">
        <v>396</v>
      </c>
      <c r="D4449" s="2" t="s">
        <v>397</v>
      </c>
      <c r="E4449" s="4">
        <v>188058.34</v>
      </c>
      <c r="F4449" s="1">
        <v>6</v>
      </c>
    </row>
    <row r="4450" spans="1:6" ht="15" thickBot="1" x14ac:dyDescent="0.3">
      <c r="A4450" s="2" t="s">
        <v>4</v>
      </c>
      <c r="B4450" s="2" t="s">
        <v>5</v>
      </c>
      <c r="C4450" s="2" t="s">
        <v>398</v>
      </c>
      <c r="D4450" s="2" t="s">
        <v>399</v>
      </c>
      <c r="E4450" s="4">
        <v>426717.02</v>
      </c>
      <c r="F4450" s="1">
        <v>6</v>
      </c>
    </row>
    <row r="4451" spans="1:6" ht="15" thickBot="1" x14ac:dyDescent="0.3">
      <c r="A4451" s="2" t="s">
        <v>4</v>
      </c>
      <c r="B4451" s="2" t="s">
        <v>5</v>
      </c>
      <c r="C4451" s="2" t="s">
        <v>400</v>
      </c>
      <c r="D4451" s="2" t="s">
        <v>401</v>
      </c>
      <c r="E4451" s="4">
        <v>-964365.28</v>
      </c>
      <c r="F4451" s="1">
        <v>6</v>
      </c>
    </row>
    <row r="4452" spans="1:6" ht="15" thickBot="1" x14ac:dyDescent="0.3">
      <c r="A4452" s="2" t="s">
        <v>4</v>
      </c>
      <c r="B4452" s="2" t="s">
        <v>5</v>
      </c>
      <c r="C4452" s="2" t="s">
        <v>402</v>
      </c>
      <c r="D4452" s="2" t="s">
        <v>403</v>
      </c>
      <c r="E4452" s="4">
        <v>-318640.96000000002</v>
      </c>
      <c r="F4452" s="1">
        <v>6</v>
      </c>
    </row>
    <row r="4453" spans="1:6" ht="15" thickBot="1" x14ac:dyDescent="0.3">
      <c r="A4453" s="2" t="s">
        <v>4</v>
      </c>
      <c r="B4453" s="2" t="s">
        <v>5</v>
      </c>
      <c r="C4453" s="2" t="s">
        <v>404</v>
      </c>
      <c r="D4453" s="2" t="s">
        <v>405</v>
      </c>
      <c r="E4453" s="4">
        <v>-3451419.82</v>
      </c>
      <c r="F4453" s="1">
        <v>6</v>
      </c>
    </row>
    <row r="4454" spans="1:6" ht="15" thickBot="1" x14ac:dyDescent="0.3">
      <c r="A4454" s="2" t="s">
        <v>4</v>
      </c>
      <c r="B4454" s="2" t="s">
        <v>5</v>
      </c>
      <c r="C4454" s="2" t="s">
        <v>406</v>
      </c>
      <c r="D4454" s="2" t="s">
        <v>407</v>
      </c>
      <c r="E4454" s="4">
        <v>-188058.34</v>
      </c>
      <c r="F4454" s="1">
        <v>6</v>
      </c>
    </row>
    <row r="4455" spans="1:6" ht="15" thickBot="1" x14ac:dyDescent="0.3">
      <c r="A4455" s="2" t="s">
        <v>4</v>
      </c>
      <c r="B4455" s="2" t="s">
        <v>5</v>
      </c>
      <c r="C4455" s="2" t="s">
        <v>408</v>
      </c>
      <c r="D4455" s="2" t="s">
        <v>409</v>
      </c>
      <c r="E4455" s="4">
        <v>8829103.7200000007</v>
      </c>
      <c r="F4455" s="1">
        <v>6</v>
      </c>
    </row>
    <row r="4456" spans="1:6" ht="15" thickBot="1" x14ac:dyDescent="0.3">
      <c r="A4456" s="2" t="s">
        <v>4</v>
      </c>
      <c r="B4456" s="2" t="s">
        <v>5</v>
      </c>
      <c r="C4456" s="2" t="s">
        <v>410</v>
      </c>
      <c r="D4456" s="2" t="s">
        <v>411</v>
      </c>
      <c r="E4456" s="4">
        <v>190230.14</v>
      </c>
      <c r="F4456" s="1">
        <v>6</v>
      </c>
    </row>
    <row r="4457" spans="1:6" ht="15" thickBot="1" x14ac:dyDescent="0.3">
      <c r="A4457" s="2" t="s">
        <v>4</v>
      </c>
      <c r="B4457" s="2" t="s">
        <v>5</v>
      </c>
      <c r="C4457" s="2" t="s">
        <v>412</v>
      </c>
      <c r="D4457" s="2" t="s">
        <v>413</v>
      </c>
      <c r="E4457" s="4">
        <v>2063230.08</v>
      </c>
      <c r="F4457" s="1">
        <v>6</v>
      </c>
    </row>
    <row r="4458" spans="1:6" ht="15" thickBot="1" x14ac:dyDescent="0.3">
      <c r="A4458" s="2" t="s">
        <v>4</v>
      </c>
      <c r="B4458" s="2" t="s">
        <v>5</v>
      </c>
      <c r="C4458" s="2" t="s">
        <v>1586</v>
      </c>
      <c r="D4458" s="2" t="s">
        <v>1587</v>
      </c>
      <c r="E4458" s="4">
        <v>752780.87</v>
      </c>
      <c r="F4458" s="1">
        <v>6</v>
      </c>
    </row>
    <row r="4459" spans="1:6" ht="15" thickBot="1" x14ac:dyDescent="0.3">
      <c r="A4459" s="2" t="s">
        <v>4</v>
      </c>
      <c r="B4459" s="2" t="s">
        <v>5</v>
      </c>
      <c r="C4459" s="2" t="s">
        <v>414</v>
      </c>
      <c r="D4459" s="2" t="s">
        <v>415</v>
      </c>
      <c r="E4459" s="4">
        <v>223327.86</v>
      </c>
      <c r="F4459" s="1">
        <v>6</v>
      </c>
    </row>
    <row r="4460" spans="1:6" ht="15" thickBot="1" x14ac:dyDescent="0.3">
      <c r="A4460" s="2" t="s">
        <v>4</v>
      </c>
      <c r="B4460" s="2" t="s">
        <v>5</v>
      </c>
      <c r="C4460" s="2" t="s">
        <v>1588</v>
      </c>
      <c r="D4460" s="2" t="s">
        <v>1589</v>
      </c>
      <c r="E4460" s="4">
        <v>98107.43</v>
      </c>
      <c r="F4460" s="1">
        <v>6</v>
      </c>
    </row>
    <row r="4461" spans="1:6" ht="15" thickBot="1" x14ac:dyDescent="0.3">
      <c r="A4461" s="2" t="s">
        <v>4</v>
      </c>
      <c r="B4461" s="2" t="s">
        <v>5</v>
      </c>
      <c r="C4461" s="2" t="s">
        <v>416</v>
      </c>
      <c r="D4461" s="2" t="s">
        <v>417</v>
      </c>
      <c r="E4461" s="4">
        <v>-792274</v>
      </c>
      <c r="F4461" s="1">
        <v>6</v>
      </c>
    </row>
    <row r="4462" spans="1:6" ht="15" thickBot="1" x14ac:dyDescent="0.3">
      <c r="A4462" s="2" t="s">
        <v>4</v>
      </c>
      <c r="B4462" s="2" t="s">
        <v>5</v>
      </c>
      <c r="C4462" s="2" t="s">
        <v>418</v>
      </c>
      <c r="D4462" s="2" t="s">
        <v>419</v>
      </c>
      <c r="E4462" s="4">
        <v>6322952.7599999998</v>
      </c>
      <c r="F4462" s="1">
        <v>6</v>
      </c>
    </row>
    <row r="4463" spans="1:6" ht="15" thickBot="1" x14ac:dyDescent="0.3">
      <c r="A4463" s="2" t="s">
        <v>4</v>
      </c>
      <c r="B4463" s="2" t="s">
        <v>5</v>
      </c>
      <c r="C4463" s="2" t="s">
        <v>420</v>
      </c>
      <c r="D4463" s="2" t="s">
        <v>421</v>
      </c>
      <c r="E4463" s="4">
        <v>99396.1</v>
      </c>
      <c r="F4463" s="1">
        <v>6</v>
      </c>
    </row>
    <row r="4464" spans="1:6" ht="15" thickBot="1" x14ac:dyDescent="0.3">
      <c r="A4464" s="2" t="s">
        <v>4</v>
      </c>
      <c r="B4464" s="2" t="s">
        <v>5</v>
      </c>
      <c r="C4464" s="2" t="s">
        <v>422</v>
      </c>
      <c r="D4464" s="2" t="s">
        <v>423</v>
      </c>
      <c r="E4464" s="4">
        <v>-60075.61</v>
      </c>
      <c r="F4464" s="1">
        <v>6</v>
      </c>
    </row>
    <row r="4465" spans="1:6" ht="15" thickBot="1" x14ac:dyDescent="0.3">
      <c r="A4465" s="2" t="s">
        <v>4</v>
      </c>
      <c r="B4465" s="2" t="s">
        <v>5</v>
      </c>
      <c r="C4465" s="2" t="s">
        <v>424</v>
      </c>
      <c r="D4465" s="2" t="s">
        <v>425</v>
      </c>
      <c r="E4465" s="4">
        <v>9139001.0899999999</v>
      </c>
      <c r="F4465" s="1">
        <v>6</v>
      </c>
    </row>
    <row r="4466" spans="1:6" ht="15" thickBot="1" x14ac:dyDescent="0.3">
      <c r="A4466" s="2" t="s">
        <v>4</v>
      </c>
      <c r="B4466" s="2" t="s">
        <v>5</v>
      </c>
      <c r="C4466" s="2" t="s">
        <v>426</v>
      </c>
      <c r="D4466" s="2" t="s">
        <v>427</v>
      </c>
      <c r="E4466" s="4">
        <v>599108.94999999995</v>
      </c>
      <c r="F4466" s="1">
        <v>6</v>
      </c>
    </row>
    <row r="4467" spans="1:6" ht="15" thickBot="1" x14ac:dyDescent="0.3">
      <c r="A4467" s="2" t="s">
        <v>4</v>
      </c>
      <c r="B4467" s="2" t="s">
        <v>5</v>
      </c>
      <c r="C4467" s="2" t="s">
        <v>428</v>
      </c>
      <c r="D4467" s="2" t="s">
        <v>429</v>
      </c>
      <c r="E4467" s="4">
        <v>398428.31</v>
      </c>
      <c r="F4467" s="1">
        <v>6</v>
      </c>
    </row>
    <row r="4468" spans="1:6" ht="15" thickBot="1" x14ac:dyDescent="0.3">
      <c r="A4468" s="2" t="s">
        <v>4</v>
      </c>
      <c r="B4468" s="2" t="s">
        <v>5</v>
      </c>
      <c r="C4468" s="2" t="s">
        <v>430</v>
      </c>
      <c r="D4468" s="2" t="s">
        <v>431</v>
      </c>
      <c r="E4468" s="4">
        <v>418508.03</v>
      </c>
      <c r="F4468" s="1">
        <v>6</v>
      </c>
    </row>
    <row r="4469" spans="1:6" ht="15" thickBot="1" x14ac:dyDescent="0.3">
      <c r="A4469" s="2" t="s">
        <v>4</v>
      </c>
      <c r="B4469" s="2" t="s">
        <v>5</v>
      </c>
      <c r="C4469" s="2" t="s">
        <v>1601</v>
      </c>
      <c r="D4469" s="2" t="s">
        <v>1602</v>
      </c>
      <c r="E4469" s="4">
        <v>566794.75</v>
      </c>
      <c r="F4469" s="1">
        <v>6</v>
      </c>
    </row>
    <row r="4470" spans="1:6" ht="15" thickBot="1" x14ac:dyDescent="0.3">
      <c r="A4470" s="2" t="s">
        <v>4</v>
      </c>
      <c r="B4470" s="2" t="s">
        <v>5</v>
      </c>
      <c r="C4470" s="2" t="s">
        <v>432</v>
      </c>
      <c r="D4470" s="2" t="s">
        <v>433</v>
      </c>
      <c r="E4470" s="4">
        <v>62115.71</v>
      </c>
      <c r="F4470" s="1">
        <v>6</v>
      </c>
    </row>
    <row r="4471" spans="1:6" ht="15" thickBot="1" x14ac:dyDescent="0.3">
      <c r="A4471" s="2" t="s">
        <v>4</v>
      </c>
      <c r="B4471" s="2" t="s">
        <v>5</v>
      </c>
      <c r="C4471" s="2" t="s">
        <v>434</v>
      </c>
      <c r="D4471" s="2" t="s">
        <v>435</v>
      </c>
      <c r="E4471" s="4">
        <v>397332.6</v>
      </c>
      <c r="F4471" s="1">
        <v>6</v>
      </c>
    </row>
    <row r="4472" spans="1:6" ht="15" thickBot="1" x14ac:dyDescent="0.3">
      <c r="A4472" s="2" t="s">
        <v>4</v>
      </c>
      <c r="B4472" s="2" t="s">
        <v>5</v>
      </c>
      <c r="C4472" s="2" t="s">
        <v>436</v>
      </c>
      <c r="D4472" s="2" t="s">
        <v>437</v>
      </c>
      <c r="E4472" s="4">
        <v>236944.45</v>
      </c>
      <c r="F4472" s="1">
        <v>6</v>
      </c>
    </row>
    <row r="4473" spans="1:6" ht="15" thickBot="1" x14ac:dyDescent="0.3">
      <c r="A4473" s="2" t="s">
        <v>4</v>
      </c>
      <c r="B4473" s="2" t="s">
        <v>5</v>
      </c>
      <c r="C4473" s="2" t="s">
        <v>438</v>
      </c>
      <c r="D4473" s="2" t="s">
        <v>439</v>
      </c>
      <c r="E4473" s="4">
        <v>447556.82</v>
      </c>
      <c r="F4473" s="1">
        <v>6</v>
      </c>
    </row>
    <row r="4474" spans="1:6" ht="15" thickBot="1" x14ac:dyDescent="0.3">
      <c r="A4474" s="2" t="s">
        <v>4</v>
      </c>
      <c r="B4474" s="2" t="s">
        <v>5</v>
      </c>
      <c r="C4474" s="2" t="s">
        <v>440</v>
      </c>
      <c r="D4474" s="2" t="s">
        <v>441</v>
      </c>
      <c r="E4474" s="4">
        <v>124627.43</v>
      </c>
      <c r="F4474" s="1">
        <v>6</v>
      </c>
    </row>
    <row r="4475" spans="1:6" ht="15" thickBot="1" x14ac:dyDescent="0.3">
      <c r="A4475" s="2" t="s">
        <v>4</v>
      </c>
      <c r="B4475" s="2" t="s">
        <v>5</v>
      </c>
      <c r="C4475" s="2" t="s">
        <v>442</v>
      </c>
      <c r="D4475" s="2" t="s">
        <v>443</v>
      </c>
      <c r="E4475" s="4">
        <v>4638123</v>
      </c>
      <c r="F4475" s="1">
        <v>6</v>
      </c>
    </row>
    <row r="4476" spans="1:6" ht="15" thickBot="1" x14ac:dyDescent="0.3">
      <c r="A4476" s="2" t="s">
        <v>4</v>
      </c>
      <c r="B4476" s="2" t="s">
        <v>5</v>
      </c>
      <c r="C4476" s="2" t="s">
        <v>444</v>
      </c>
      <c r="D4476" s="2" t="s">
        <v>445</v>
      </c>
      <c r="E4476" s="4">
        <v>347402</v>
      </c>
      <c r="F4476" s="1">
        <v>6</v>
      </c>
    </row>
    <row r="4477" spans="1:6" ht="15" thickBot="1" x14ac:dyDescent="0.3">
      <c r="A4477" s="2" t="s">
        <v>4</v>
      </c>
      <c r="B4477" s="2" t="s">
        <v>5</v>
      </c>
      <c r="C4477" s="2" t="s">
        <v>446</v>
      </c>
      <c r="D4477" s="2" t="s">
        <v>447</v>
      </c>
      <c r="E4477" s="4">
        <v>535467</v>
      </c>
      <c r="F4477" s="1">
        <v>6</v>
      </c>
    </row>
    <row r="4478" spans="1:6" ht="15" thickBot="1" x14ac:dyDescent="0.3">
      <c r="A4478" s="2" t="s">
        <v>4</v>
      </c>
      <c r="B4478" s="2" t="s">
        <v>5</v>
      </c>
      <c r="C4478" s="2" t="s">
        <v>448</v>
      </c>
      <c r="D4478" s="2" t="s">
        <v>449</v>
      </c>
      <c r="E4478" s="4">
        <v>40106</v>
      </c>
      <c r="F4478" s="1">
        <v>6</v>
      </c>
    </row>
    <row r="4479" spans="1:6" ht="15" thickBot="1" x14ac:dyDescent="0.3">
      <c r="A4479" s="2" t="s">
        <v>4</v>
      </c>
      <c r="B4479" s="2" t="s">
        <v>5</v>
      </c>
      <c r="C4479" s="2" t="s">
        <v>450</v>
      </c>
      <c r="D4479" s="2" t="s">
        <v>451</v>
      </c>
      <c r="E4479" s="4">
        <v>-532824.9</v>
      </c>
      <c r="F4479" s="1">
        <v>6</v>
      </c>
    </row>
    <row r="4480" spans="1:6" ht="15" thickBot="1" x14ac:dyDescent="0.3">
      <c r="A4480" s="2" t="s">
        <v>4</v>
      </c>
      <c r="B4480" s="2" t="s">
        <v>5</v>
      </c>
      <c r="C4480" s="2" t="s">
        <v>452</v>
      </c>
      <c r="D4480" s="2" t="s">
        <v>453</v>
      </c>
      <c r="E4480" s="4">
        <v>19832.71</v>
      </c>
      <c r="F4480" s="1">
        <v>6</v>
      </c>
    </row>
    <row r="4481" spans="1:6" ht="15" thickBot="1" x14ac:dyDescent="0.3">
      <c r="A4481" s="2" t="s">
        <v>4</v>
      </c>
      <c r="B4481" s="2" t="s">
        <v>5</v>
      </c>
      <c r="C4481" s="2" t="s">
        <v>454</v>
      </c>
      <c r="D4481" s="2" t="s">
        <v>455</v>
      </c>
      <c r="E4481" s="4">
        <v>192175.83</v>
      </c>
      <c r="F4481" s="1">
        <v>6</v>
      </c>
    </row>
    <row r="4482" spans="1:6" ht="15" thickBot="1" x14ac:dyDescent="0.3">
      <c r="A4482" s="2" t="s">
        <v>4</v>
      </c>
      <c r="B4482" s="2" t="s">
        <v>5</v>
      </c>
      <c r="C4482" s="2" t="s">
        <v>456</v>
      </c>
      <c r="D4482" s="2" t="s">
        <v>457</v>
      </c>
      <c r="E4482" s="4">
        <v>-6539652.5800000001</v>
      </c>
      <c r="F4482" s="1">
        <v>6</v>
      </c>
    </row>
    <row r="4483" spans="1:6" ht="15" thickBot="1" x14ac:dyDescent="0.3">
      <c r="A4483" s="2" t="s">
        <v>4</v>
      </c>
      <c r="B4483" s="2" t="s">
        <v>5</v>
      </c>
      <c r="C4483" s="2" t="s">
        <v>458</v>
      </c>
      <c r="D4483" s="2" t="s">
        <v>459</v>
      </c>
      <c r="E4483" s="4">
        <v>0</v>
      </c>
      <c r="F4483" s="1">
        <v>6</v>
      </c>
    </row>
    <row r="4484" spans="1:6" ht="15" thickBot="1" x14ac:dyDescent="0.3">
      <c r="A4484" s="2" t="s">
        <v>4</v>
      </c>
      <c r="B4484" s="2" t="s">
        <v>5</v>
      </c>
      <c r="C4484" s="2" t="s">
        <v>460</v>
      </c>
      <c r="D4484" s="2" t="s">
        <v>461</v>
      </c>
      <c r="E4484" s="4">
        <v>-107215.62</v>
      </c>
      <c r="F4484" s="1">
        <v>6</v>
      </c>
    </row>
    <row r="4485" spans="1:6" ht="15" thickBot="1" x14ac:dyDescent="0.3">
      <c r="A4485" s="2" t="s">
        <v>4</v>
      </c>
      <c r="B4485" s="2" t="s">
        <v>5</v>
      </c>
      <c r="C4485" s="2" t="s">
        <v>462</v>
      </c>
      <c r="D4485" s="2" t="s">
        <v>463</v>
      </c>
      <c r="E4485" s="4">
        <v>-9243712.3200000003</v>
      </c>
      <c r="F4485" s="1">
        <v>6</v>
      </c>
    </row>
    <row r="4486" spans="1:6" ht="15" thickBot="1" x14ac:dyDescent="0.3">
      <c r="A4486" s="2" t="s">
        <v>4</v>
      </c>
      <c r="B4486" s="2" t="s">
        <v>5</v>
      </c>
      <c r="C4486" s="2" t="s">
        <v>464</v>
      </c>
      <c r="D4486" s="2" t="s">
        <v>465</v>
      </c>
      <c r="E4486" s="4">
        <v>101125</v>
      </c>
      <c r="F4486" s="1">
        <v>6</v>
      </c>
    </row>
    <row r="4487" spans="1:6" ht="15" thickBot="1" x14ac:dyDescent="0.3">
      <c r="A4487" s="2" t="s">
        <v>4</v>
      </c>
      <c r="B4487" s="2" t="s">
        <v>5</v>
      </c>
      <c r="C4487" s="2" t="s">
        <v>466</v>
      </c>
      <c r="D4487" s="2" t="s">
        <v>467</v>
      </c>
      <c r="E4487" s="4">
        <v>-483305.33</v>
      </c>
      <c r="F4487" s="1">
        <v>6</v>
      </c>
    </row>
    <row r="4488" spans="1:6" ht="15" thickBot="1" x14ac:dyDescent="0.3">
      <c r="A4488" s="2" t="s">
        <v>4</v>
      </c>
      <c r="B4488" s="2" t="s">
        <v>5</v>
      </c>
      <c r="C4488" s="2" t="s">
        <v>468</v>
      </c>
      <c r="D4488" s="2" t="s">
        <v>469</v>
      </c>
      <c r="E4488" s="4">
        <v>63567.08</v>
      </c>
      <c r="F4488" s="1">
        <v>6</v>
      </c>
    </row>
    <row r="4489" spans="1:6" ht="15" thickBot="1" x14ac:dyDescent="0.3">
      <c r="A4489" s="2" t="s">
        <v>4</v>
      </c>
      <c r="B4489" s="2" t="s">
        <v>5</v>
      </c>
      <c r="C4489" s="2" t="s">
        <v>470</v>
      </c>
      <c r="D4489" s="2" t="s">
        <v>471</v>
      </c>
      <c r="E4489" s="4">
        <v>-1136362.96</v>
      </c>
      <c r="F4489" s="1">
        <v>6</v>
      </c>
    </row>
    <row r="4490" spans="1:6" ht="15" thickBot="1" x14ac:dyDescent="0.3">
      <c r="A4490" s="2" t="s">
        <v>4</v>
      </c>
      <c r="B4490" s="2" t="s">
        <v>5</v>
      </c>
      <c r="C4490" s="2" t="s">
        <v>472</v>
      </c>
      <c r="D4490" s="2" t="s">
        <v>473</v>
      </c>
      <c r="E4490" s="4">
        <v>1136362.96</v>
      </c>
      <c r="F4490" s="1">
        <v>6</v>
      </c>
    </row>
    <row r="4491" spans="1:6" ht="15" thickBot="1" x14ac:dyDescent="0.3">
      <c r="A4491" s="2" t="s">
        <v>4</v>
      </c>
      <c r="B4491" s="2" t="s">
        <v>5</v>
      </c>
      <c r="C4491" s="2" t="s">
        <v>474</v>
      </c>
      <c r="D4491" s="2" t="s">
        <v>475</v>
      </c>
      <c r="E4491" s="4">
        <v>5000</v>
      </c>
      <c r="F4491" s="1">
        <v>6</v>
      </c>
    </row>
    <row r="4492" spans="1:6" ht="15" thickBot="1" x14ac:dyDescent="0.3">
      <c r="A4492" s="2" t="s">
        <v>4</v>
      </c>
      <c r="B4492" s="2" t="s">
        <v>5</v>
      </c>
      <c r="C4492" s="2" t="s">
        <v>476</v>
      </c>
      <c r="D4492" s="2" t="s">
        <v>477</v>
      </c>
      <c r="E4492" s="4">
        <v>22763.62</v>
      </c>
      <c r="F4492" s="1">
        <v>6</v>
      </c>
    </row>
    <row r="4493" spans="1:6" ht="15" thickBot="1" x14ac:dyDescent="0.3">
      <c r="A4493" s="2" t="s">
        <v>4</v>
      </c>
      <c r="B4493" s="2" t="s">
        <v>5</v>
      </c>
      <c r="C4493" s="2" t="s">
        <v>478</v>
      </c>
      <c r="D4493" s="2" t="s">
        <v>479</v>
      </c>
      <c r="E4493" s="4">
        <v>25199.45</v>
      </c>
      <c r="F4493" s="1">
        <v>6</v>
      </c>
    </row>
    <row r="4494" spans="1:6" ht="15" thickBot="1" x14ac:dyDescent="0.3">
      <c r="A4494" s="2" t="s">
        <v>4</v>
      </c>
      <c r="B4494" s="2" t="s">
        <v>5</v>
      </c>
      <c r="C4494" s="2" t="s">
        <v>480</v>
      </c>
      <c r="D4494" s="2" t="s">
        <v>481</v>
      </c>
      <c r="E4494" s="4">
        <v>0</v>
      </c>
      <c r="F4494" s="1">
        <v>6</v>
      </c>
    </row>
    <row r="4495" spans="1:6" ht="15" thickBot="1" x14ac:dyDescent="0.3">
      <c r="A4495" s="2" t="s">
        <v>4</v>
      </c>
      <c r="B4495" s="2" t="s">
        <v>5</v>
      </c>
      <c r="C4495" s="2" t="s">
        <v>482</v>
      </c>
      <c r="D4495" s="2" t="s">
        <v>483</v>
      </c>
      <c r="E4495" s="4">
        <v>59832.4</v>
      </c>
      <c r="F4495" s="1">
        <v>6</v>
      </c>
    </row>
    <row r="4496" spans="1:6" ht="15" thickBot="1" x14ac:dyDescent="0.3">
      <c r="A4496" s="2" t="s">
        <v>4</v>
      </c>
      <c r="B4496" s="2" t="s">
        <v>5</v>
      </c>
      <c r="C4496" s="2" t="s">
        <v>484</v>
      </c>
      <c r="D4496" s="2" t="s">
        <v>485</v>
      </c>
      <c r="E4496" s="4">
        <v>82979.25</v>
      </c>
      <c r="F4496" s="1">
        <v>6</v>
      </c>
    </row>
    <row r="4497" spans="1:6" ht="15" thickBot="1" x14ac:dyDescent="0.3">
      <c r="A4497" s="2" t="s">
        <v>4</v>
      </c>
      <c r="B4497" s="2" t="s">
        <v>5</v>
      </c>
      <c r="C4497" s="2" t="s">
        <v>486</v>
      </c>
      <c r="D4497" s="2" t="s">
        <v>487</v>
      </c>
      <c r="E4497" s="4">
        <v>-355405.25</v>
      </c>
      <c r="F4497" s="1">
        <v>6</v>
      </c>
    </row>
    <row r="4498" spans="1:6" ht="15" thickBot="1" x14ac:dyDescent="0.3">
      <c r="A4498" s="2" t="s">
        <v>4</v>
      </c>
      <c r="B4498" s="2" t="s">
        <v>5</v>
      </c>
      <c r="C4498" s="2" t="s">
        <v>488</v>
      </c>
      <c r="D4498" s="2" t="s">
        <v>489</v>
      </c>
      <c r="E4498" s="4">
        <v>149733.9</v>
      </c>
      <c r="F4498" s="1">
        <v>6</v>
      </c>
    </row>
    <row r="4499" spans="1:6" ht="15" thickBot="1" x14ac:dyDescent="0.3">
      <c r="A4499" s="2" t="s">
        <v>4</v>
      </c>
      <c r="B4499" s="2" t="s">
        <v>5</v>
      </c>
      <c r="C4499" s="2" t="s">
        <v>490</v>
      </c>
      <c r="D4499" s="2" t="s">
        <v>491</v>
      </c>
      <c r="E4499" s="4">
        <v>2081789.25</v>
      </c>
      <c r="F4499" s="1">
        <v>6</v>
      </c>
    </row>
    <row r="4500" spans="1:6" ht="15" thickBot="1" x14ac:dyDescent="0.3">
      <c r="A4500" s="2" t="s">
        <v>4</v>
      </c>
      <c r="B4500" s="2" t="s">
        <v>5</v>
      </c>
      <c r="C4500" s="2" t="s">
        <v>492</v>
      </c>
      <c r="D4500" s="2" t="s">
        <v>493</v>
      </c>
      <c r="E4500" s="4">
        <v>-974212.9</v>
      </c>
      <c r="F4500" s="1">
        <v>6</v>
      </c>
    </row>
    <row r="4501" spans="1:6" ht="15" thickBot="1" x14ac:dyDescent="0.3">
      <c r="A4501" s="2" t="s">
        <v>4</v>
      </c>
      <c r="B4501" s="2" t="s">
        <v>5</v>
      </c>
      <c r="C4501" s="2" t="s">
        <v>494</v>
      </c>
      <c r="D4501" s="2" t="s">
        <v>495</v>
      </c>
      <c r="E4501" s="4">
        <v>112429.69</v>
      </c>
      <c r="F4501" s="1">
        <v>6</v>
      </c>
    </row>
    <row r="4502" spans="1:6" ht="15" thickBot="1" x14ac:dyDescent="0.3">
      <c r="A4502" s="2" t="s">
        <v>4</v>
      </c>
      <c r="B4502" s="2" t="s">
        <v>5</v>
      </c>
      <c r="C4502" s="2" t="s">
        <v>496</v>
      </c>
      <c r="D4502" s="2" t="s">
        <v>497</v>
      </c>
      <c r="E4502" s="4">
        <v>568247.31000000006</v>
      </c>
      <c r="F4502" s="1">
        <v>6</v>
      </c>
    </row>
    <row r="4503" spans="1:6" ht="15" thickBot="1" x14ac:dyDescent="0.3">
      <c r="A4503" s="2" t="s">
        <v>4</v>
      </c>
      <c r="B4503" s="2" t="s">
        <v>5</v>
      </c>
      <c r="C4503" s="2" t="s">
        <v>498</v>
      </c>
      <c r="D4503" s="2" t="s">
        <v>499</v>
      </c>
      <c r="E4503" s="4">
        <v>35150194.189999998</v>
      </c>
      <c r="F4503" s="1">
        <v>6</v>
      </c>
    </row>
    <row r="4504" spans="1:6" ht="15" thickBot="1" x14ac:dyDescent="0.3">
      <c r="A4504" s="2" t="s">
        <v>4</v>
      </c>
      <c r="B4504" s="2" t="s">
        <v>5</v>
      </c>
      <c r="C4504" s="2" t="s">
        <v>500</v>
      </c>
      <c r="D4504" s="2" t="s">
        <v>501</v>
      </c>
      <c r="E4504" s="4">
        <v>333533.19</v>
      </c>
      <c r="F4504" s="1">
        <v>6</v>
      </c>
    </row>
    <row r="4505" spans="1:6" ht="15" thickBot="1" x14ac:dyDescent="0.3">
      <c r="A4505" s="2" t="s">
        <v>4</v>
      </c>
      <c r="B4505" s="2" t="s">
        <v>5</v>
      </c>
      <c r="C4505" s="2" t="s">
        <v>502</v>
      </c>
      <c r="D4505" s="2" t="s">
        <v>503</v>
      </c>
      <c r="E4505" s="4">
        <v>-26644.95</v>
      </c>
      <c r="F4505" s="1">
        <v>6</v>
      </c>
    </row>
    <row r="4506" spans="1:6" ht="15" thickBot="1" x14ac:dyDescent="0.3">
      <c r="A4506" s="2" t="s">
        <v>4</v>
      </c>
      <c r="B4506" s="2" t="s">
        <v>5</v>
      </c>
      <c r="C4506" s="2" t="s">
        <v>504</v>
      </c>
      <c r="D4506" s="2" t="s">
        <v>505</v>
      </c>
      <c r="E4506" s="4">
        <v>12644.82</v>
      </c>
      <c r="F4506" s="1">
        <v>6</v>
      </c>
    </row>
    <row r="4507" spans="1:6" ht="15" thickBot="1" x14ac:dyDescent="0.3">
      <c r="A4507" s="2" t="s">
        <v>4</v>
      </c>
      <c r="B4507" s="2" t="s">
        <v>5</v>
      </c>
      <c r="C4507" s="2" t="s">
        <v>1614</v>
      </c>
      <c r="D4507" s="2" t="s">
        <v>1615</v>
      </c>
      <c r="E4507" s="4">
        <v>17311.82</v>
      </c>
      <c r="F4507" s="1">
        <v>6</v>
      </c>
    </row>
    <row r="4508" spans="1:6" ht="15" thickBot="1" x14ac:dyDescent="0.3">
      <c r="A4508" s="2" t="s">
        <v>4</v>
      </c>
      <c r="B4508" s="2" t="s">
        <v>5</v>
      </c>
      <c r="C4508" s="2" t="s">
        <v>506</v>
      </c>
      <c r="D4508" s="2" t="s">
        <v>507</v>
      </c>
      <c r="E4508" s="4">
        <v>0</v>
      </c>
      <c r="F4508" s="1">
        <v>6</v>
      </c>
    </row>
    <row r="4509" spans="1:6" ht="15" thickBot="1" x14ac:dyDescent="0.3">
      <c r="A4509" s="2" t="s">
        <v>4</v>
      </c>
      <c r="B4509" s="2" t="s">
        <v>5</v>
      </c>
      <c r="C4509" s="2" t="s">
        <v>508</v>
      </c>
      <c r="D4509" s="2" t="s">
        <v>509</v>
      </c>
      <c r="E4509" s="4">
        <v>0</v>
      </c>
      <c r="F4509" s="1">
        <v>6</v>
      </c>
    </row>
    <row r="4510" spans="1:6" ht="15" thickBot="1" x14ac:dyDescent="0.3">
      <c r="A4510" s="2" t="s">
        <v>4</v>
      </c>
      <c r="B4510" s="2" t="s">
        <v>5</v>
      </c>
      <c r="C4510" s="2" t="s">
        <v>510</v>
      </c>
      <c r="D4510" s="2" t="s">
        <v>511</v>
      </c>
      <c r="E4510" s="4">
        <v>-46373044.020000003</v>
      </c>
      <c r="F4510" s="1">
        <v>6</v>
      </c>
    </row>
    <row r="4511" spans="1:6" ht="15" thickBot="1" x14ac:dyDescent="0.3">
      <c r="A4511" s="2" t="s">
        <v>4</v>
      </c>
      <c r="B4511" s="2" t="s">
        <v>5</v>
      </c>
      <c r="C4511" s="2" t="s">
        <v>512</v>
      </c>
      <c r="D4511" s="2" t="s">
        <v>513</v>
      </c>
      <c r="E4511" s="4">
        <v>8838245</v>
      </c>
      <c r="F4511" s="1">
        <v>6</v>
      </c>
    </row>
    <row r="4512" spans="1:6" ht="15" thickBot="1" x14ac:dyDescent="0.3">
      <c r="A4512" s="2" t="s">
        <v>4</v>
      </c>
      <c r="B4512" s="2" t="s">
        <v>5</v>
      </c>
      <c r="C4512" s="2" t="s">
        <v>1603</v>
      </c>
      <c r="D4512" s="2" t="s">
        <v>1604</v>
      </c>
      <c r="E4512" s="4">
        <v>282812</v>
      </c>
      <c r="F4512" s="1">
        <v>6</v>
      </c>
    </row>
    <row r="4513" spans="1:6" ht="15" thickBot="1" x14ac:dyDescent="0.3">
      <c r="A4513" s="2" t="s">
        <v>4</v>
      </c>
      <c r="B4513" s="2" t="s">
        <v>5</v>
      </c>
      <c r="C4513" s="2" t="s">
        <v>514</v>
      </c>
      <c r="D4513" s="2" t="s">
        <v>515</v>
      </c>
      <c r="E4513" s="4">
        <v>0</v>
      </c>
      <c r="F4513" s="1">
        <v>6</v>
      </c>
    </row>
    <row r="4514" spans="1:6" ht="15" thickBot="1" x14ac:dyDescent="0.3">
      <c r="A4514" s="2" t="s">
        <v>4</v>
      </c>
      <c r="B4514" s="2" t="s">
        <v>5</v>
      </c>
      <c r="C4514" s="2" t="s">
        <v>516</v>
      </c>
      <c r="D4514" s="2" t="s">
        <v>517</v>
      </c>
      <c r="E4514" s="4">
        <v>875865.52</v>
      </c>
      <c r="F4514" s="1">
        <v>6</v>
      </c>
    </row>
    <row r="4515" spans="1:6" ht="15" thickBot="1" x14ac:dyDescent="0.3">
      <c r="A4515" s="2" t="s">
        <v>4</v>
      </c>
      <c r="B4515" s="2" t="s">
        <v>5</v>
      </c>
      <c r="C4515" s="2" t="s">
        <v>518</v>
      </c>
      <c r="D4515" s="2" t="s">
        <v>519</v>
      </c>
      <c r="E4515" s="4">
        <v>2258102</v>
      </c>
      <c r="F4515" s="1">
        <v>6</v>
      </c>
    </row>
    <row r="4516" spans="1:6" ht="15" thickBot="1" x14ac:dyDescent="0.3">
      <c r="A4516" s="2" t="s">
        <v>4</v>
      </c>
      <c r="B4516" s="2" t="s">
        <v>5</v>
      </c>
      <c r="C4516" s="2" t="s">
        <v>520</v>
      </c>
      <c r="D4516" s="2" t="s">
        <v>521</v>
      </c>
      <c r="E4516" s="4">
        <v>8796840</v>
      </c>
      <c r="F4516" s="1">
        <v>6</v>
      </c>
    </row>
    <row r="4517" spans="1:6" ht="15" thickBot="1" x14ac:dyDescent="0.3">
      <c r="A4517" s="2" t="s">
        <v>4</v>
      </c>
      <c r="B4517" s="2" t="s">
        <v>5</v>
      </c>
      <c r="C4517" s="2" t="s">
        <v>522</v>
      </c>
      <c r="D4517" s="2" t="s">
        <v>523</v>
      </c>
      <c r="E4517" s="4">
        <v>4263098.96</v>
      </c>
      <c r="F4517" s="1">
        <v>6</v>
      </c>
    </row>
    <row r="4518" spans="1:6" ht="15" thickBot="1" x14ac:dyDescent="0.3">
      <c r="A4518" s="2" t="s">
        <v>4</v>
      </c>
      <c r="B4518" s="2" t="s">
        <v>5</v>
      </c>
      <c r="C4518" s="2" t="s">
        <v>524</v>
      </c>
      <c r="D4518" s="2" t="s">
        <v>517</v>
      </c>
      <c r="E4518" s="4">
        <v>330169.03999999998</v>
      </c>
      <c r="F4518" s="1">
        <v>6</v>
      </c>
    </row>
    <row r="4519" spans="1:6" ht="15" thickBot="1" x14ac:dyDescent="0.3">
      <c r="A4519" s="2" t="s">
        <v>4</v>
      </c>
      <c r="B4519" s="2" t="s">
        <v>5</v>
      </c>
      <c r="C4519" s="2" t="s">
        <v>525</v>
      </c>
      <c r="D4519" s="2" t="s">
        <v>523</v>
      </c>
      <c r="E4519" s="4">
        <v>9108196.6300000008</v>
      </c>
      <c r="F4519" s="1">
        <v>6</v>
      </c>
    </row>
    <row r="4520" spans="1:6" ht="15" thickBot="1" x14ac:dyDescent="0.3">
      <c r="A4520" s="2" t="s">
        <v>4</v>
      </c>
      <c r="B4520" s="2" t="s">
        <v>5</v>
      </c>
      <c r="C4520" s="2" t="s">
        <v>526</v>
      </c>
      <c r="D4520" s="2" t="s">
        <v>527</v>
      </c>
      <c r="E4520" s="4">
        <v>10846875.789999999</v>
      </c>
      <c r="F4520" s="1">
        <v>6</v>
      </c>
    </row>
    <row r="4521" spans="1:6" ht="15" thickBot="1" x14ac:dyDescent="0.3">
      <c r="A4521" s="2" t="s">
        <v>4</v>
      </c>
      <c r="B4521" s="2" t="s">
        <v>5</v>
      </c>
      <c r="C4521" s="2" t="s">
        <v>528</v>
      </c>
      <c r="D4521" s="2" t="s">
        <v>529</v>
      </c>
      <c r="E4521" s="4">
        <v>6594599.9800000004</v>
      </c>
      <c r="F4521" s="1">
        <v>6</v>
      </c>
    </row>
    <row r="4522" spans="1:6" ht="15" thickBot="1" x14ac:dyDescent="0.3">
      <c r="A4522" s="2" t="s">
        <v>4</v>
      </c>
      <c r="B4522" s="2" t="s">
        <v>5</v>
      </c>
      <c r="C4522" s="2" t="s">
        <v>530</v>
      </c>
      <c r="D4522" s="2" t="s">
        <v>531</v>
      </c>
      <c r="E4522" s="4">
        <v>1427494.04</v>
      </c>
      <c r="F4522" s="1">
        <v>6</v>
      </c>
    </row>
    <row r="4523" spans="1:6" ht="15" thickBot="1" x14ac:dyDescent="0.3">
      <c r="A4523" s="2" t="s">
        <v>4</v>
      </c>
      <c r="B4523" s="2" t="s">
        <v>5</v>
      </c>
      <c r="C4523" s="2" t="s">
        <v>532</v>
      </c>
      <c r="D4523" s="2" t="s">
        <v>533</v>
      </c>
      <c r="E4523" s="4">
        <v>3808913.52</v>
      </c>
      <c r="F4523" s="1">
        <v>6</v>
      </c>
    </row>
    <row r="4524" spans="1:6" ht="15" thickBot="1" x14ac:dyDescent="0.3">
      <c r="A4524" s="2" t="s">
        <v>4</v>
      </c>
      <c r="B4524" s="2" t="s">
        <v>5</v>
      </c>
      <c r="C4524" s="2" t="s">
        <v>534</v>
      </c>
      <c r="D4524" s="2" t="s">
        <v>535</v>
      </c>
      <c r="E4524" s="4">
        <v>424076.04</v>
      </c>
      <c r="F4524" s="1">
        <v>6</v>
      </c>
    </row>
    <row r="4525" spans="1:6" ht="15" thickBot="1" x14ac:dyDescent="0.3">
      <c r="A4525" s="2" t="s">
        <v>4</v>
      </c>
      <c r="B4525" s="2" t="s">
        <v>5</v>
      </c>
      <c r="C4525" s="2" t="s">
        <v>536</v>
      </c>
      <c r="D4525" s="2" t="s">
        <v>537</v>
      </c>
      <c r="E4525" s="4">
        <v>85966407.459999993</v>
      </c>
      <c r="F4525" s="1">
        <v>6</v>
      </c>
    </row>
    <row r="4526" spans="1:6" ht="15" thickBot="1" x14ac:dyDescent="0.3">
      <c r="A4526" s="2" t="s">
        <v>4</v>
      </c>
      <c r="B4526" s="2" t="s">
        <v>5</v>
      </c>
      <c r="C4526" s="2" t="s">
        <v>538</v>
      </c>
      <c r="D4526" s="2" t="s">
        <v>539</v>
      </c>
      <c r="E4526" s="4">
        <v>-12260589.49</v>
      </c>
      <c r="F4526" s="1">
        <v>6</v>
      </c>
    </row>
    <row r="4527" spans="1:6" ht="15" thickBot="1" x14ac:dyDescent="0.3">
      <c r="A4527" s="2" t="s">
        <v>4</v>
      </c>
      <c r="B4527" s="2" t="s">
        <v>5</v>
      </c>
      <c r="C4527" s="2" t="s">
        <v>540</v>
      </c>
      <c r="D4527" s="2" t="s">
        <v>541</v>
      </c>
      <c r="E4527" s="4">
        <v>589037.82999999996</v>
      </c>
      <c r="F4527" s="1">
        <v>6</v>
      </c>
    </row>
    <row r="4528" spans="1:6" ht="15" thickBot="1" x14ac:dyDescent="0.3">
      <c r="A4528" s="2" t="s">
        <v>4</v>
      </c>
      <c r="B4528" s="2" t="s">
        <v>5</v>
      </c>
      <c r="C4528" s="2" t="s">
        <v>542</v>
      </c>
      <c r="D4528" s="2" t="s">
        <v>543</v>
      </c>
      <c r="E4528" s="4">
        <v>136084019.16999999</v>
      </c>
      <c r="F4528" s="1">
        <v>6</v>
      </c>
    </row>
    <row r="4529" spans="1:6" ht="15" thickBot="1" x14ac:dyDescent="0.3">
      <c r="A4529" s="2" t="s">
        <v>4</v>
      </c>
      <c r="B4529" s="2" t="s">
        <v>5</v>
      </c>
      <c r="C4529" s="2" t="s">
        <v>544</v>
      </c>
      <c r="D4529" s="2" t="s">
        <v>545</v>
      </c>
      <c r="E4529" s="4">
        <v>12085924.279999999</v>
      </c>
      <c r="F4529" s="1">
        <v>6</v>
      </c>
    </row>
    <row r="4530" spans="1:6" ht="15" thickBot="1" x14ac:dyDescent="0.3">
      <c r="A4530" s="2" t="s">
        <v>4</v>
      </c>
      <c r="B4530" s="2" t="s">
        <v>5</v>
      </c>
      <c r="C4530" s="2" t="s">
        <v>1605</v>
      </c>
      <c r="D4530" s="2" t="s">
        <v>1606</v>
      </c>
      <c r="E4530" s="4">
        <v>19492019.050000001</v>
      </c>
      <c r="F4530" s="1">
        <v>6</v>
      </c>
    </row>
    <row r="4531" spans="1:6" ht="15" thickBot="1" x14ac:dyDescent="0.3">
      <c r="A4531" s="2" t="s">
        <v>4</v>
      </c>
      <c r="B4531" s="2" t="s">
        <v>5</v>
      </c>
      <c r="C4531" s="2" t="s">
        <v>546</v>
      </c>
      <c r="D4531" s="2" t="s">
        <v>547</v>
      </c>
      <c r="E4531" s="4">
        <v>-3855598.53</v>
      </c>
      <c r="F4531" s="1">
        <v>6</v>
      </c>
    </row>
    <row r="4532" spans="1:6" ht="15" thickBot="1" x14ac:dyDescent="0.3">
      <c r="A4532" s="2" t="s">
        <v>4</v>
      </c>
      <c r="B4532" s="2" t="s">
        <v>5</v>
      </c>
      <c r="C4532" s="2" t="s">
        <v>548</v>
      </c>
      <c r="D4532" s="2" t="s">
        <v>549</v>
      </c>
      <c r="E4532" s="4">
        <v>1568307.88</v>
      </c>
      <c r="F4532" s="1">
        <v>6</v>
      </c>
    </row>
    <row r="4533" spans="1:6" ht="15" thickBot="1" x14ac:dyDescent="0.3">
      <c r="A4533" s="2" t="s">
        <v>4</v>
      </c>
      <c r="B4533" s="2" t="s">
        <v>5</v>
      </c>
      <c r="C4533" s="2" t="s">
        <v>550</v>
      </c>
      <c r="D4533" s="2" t="s">
        <v>551</v>
      </c>
      <c r="E4533" s="4">
        <v>1188165</v>
      </c>
      <c r="F4533" s="1">
        <v>6</v>
      </c>
    </row>
    <row r="4534" spans="1:6" ht="15" thickBot="1" x14ac:dyDescent="0.3">
      <c r="A4534" s="2" t="s">
        <v>4</v>
      </c>
      <c r="B4534" s="2" t="s">
        <v>5</v>
      </c>
      <c r="C4534" s="2" t="s">
        <v>552</v>
      </c>
      <c r="D4534" s="2" t="s">
        <v>553</v>
      </c>
      <c r="E4534" s="4">
        <v>1552355.29</v>
      </c>
      <c r="F4534" s="1">
        <v>6</v>
      </c>
    </row>
    <row r="4535" spans="1:6" ht="15" thickBot="1" x14ac:dyDescent="0.3">
      <c r="A4535" s="2" t="s">
        <v>4</v>
      </c>
      <c r="B4535" s="2" t="s">
        <v>5</v>
      </c>
      <c r="C4535" s="2" t="s">
        <v>554</v>
      </c>
      <c r="D4535" s="2" t="s">
        <v>555</v>
      </c>
      <c r="E4535" s="4">
        <v>3328713</v>
      </c>
      <c r="F4535" s="1">
        <v>6</v>
      </c>
    </row>
    <row r="4536" spans="1:6" ht="15" thickBot="1" x14ac:dyDescent="0.3">
      <c r="A4536" s="2" t="s">
        <v>4</v>
      </c>
      <c r="B4536" s="2" t="s">
        <v>5</v>
      </c>
      <c r="C4536" s="2" t="s">
        <v>556</v>
      </c>
      <c r="D4536" s="2" t="s">
        <v>557</v>
      </c>
      <c r="E4536" s="4">
        <v>-173149.65</v>
      </c>
      <c r="F4536" s="1">
        <v>6</v>
      </c>
    </row>
    <row r="4537" spans="1:6" ht="15" thickBot="1" x14ac:dyDescent="0.3">
      <c r="A4537" s="2" t="s">
        <v>4</v>
      </c>
      <c r="B4537" s="2" t="s">
        <v>5</v>
      </c>
      <c r="C4537" s="2" t="s">
        <v>558</v>
      </c>
      <c r="D4537" s="2" t="s">
        <v>559</v>
      </c>
      <c r="E4537" s="4">
        <v>3125100</v>
      </c>
      <c r="F4537" s="1">
        <v>6</v>
      </c>
    </row>
    <row r="4538" spans="1:6" ht="15" thickBot="1" x14ac:dyDescent="0.3">
      <c r="A4538" s="2" t="s">
        <v>4</v>
      </c>
      <c r="B4538" s="2" t="s">
        <v>5</v>
      </c>
      <c r="C4538" s="2" t="s">
        <v>560</v>
      </c>
      <c r="D4538" s="2" t="s">
        <v>561</v>
      </c>
      <c r="E4538" s="4">
        <v>-141950.37</v>
      </c>
      <c r="F4538" s="1">
        <v>6</v>
      </c>
    </row>
    <row r="4539" spans="1:6" ht="15" thickBot="1" x14ac:dyDescent="0.3">
      <c r="A4539" s="2" t="s">
        <v>4</v>
      </c>
      <c r="B4539" s="2" t="s">
        <v>5</v>
      </c>
      <c r="C4539" s="2" t="s">
        <v>562</v>
      </c>
      <c r="D4539" s="2" t="s">
        <v>563</v>
      </c>
      <c r="E4539" s="4">
        <v>0</v>
      </c>
      <c r="F4539" s="1">
        <v>6</v>
      </c>
    </row>
    <row r="4540" spans="1:6" ht="15" thickBot="1" x14ac:dyDescent="0.3">
      <c r="A4540" s="2" t="s">
        <v>4</v>
      </c>
      <c r="B4540" s="2" t="s">
        <v>5</v>
      </c>
      <c r="C4540" s="2" t="s">
        <v>564</v>
      </c>
      <c r="D4540" s="2" t="s">
        <v>565</v>
      </c>
      <c r="E4540" s="4">
        <v>0</v>
      </c>
      <c r="F4540" s="1">
        <v>6</v>
      </c>
    </row>
    <row r="4541" spans="1:6" ht="15" thickBot="1" x14ac:dyDescent="0.3">
      <c r="A4541" s="2" t="s">
        <v>4</v>
      </c>
      <c r="B4541" s="2" t="s">
        <v>5</v>
      </c>
      <c r="C4541" s="2" t="s">
        <v>566</v>
      </c>
      <c r="D4541" s="2" t="s">
        <v>567</v>
      </c>
      <c r="E4541" s="4">
        <v>102396.66</v>
      </c>
      <c r="F4541" s="1">
        <v>6</v>
      </c>
    </row>
    <row r="4542" spans="1:6" ht="15" thickBot="1" x14ac:dyDescent="0.3">
      <c r="A4542" s="2" t="s">
        <v>4</v>
      </c>
      <c r="B4542" s="2" t="s">
        <v>5</v>
      </c>
      <c r="C4542" s="2" t="s">
        <v>568</v>
      </c>
      <c r="D4542" s="2" t="s">
        <v>569</v>
      </c>
      <c r="E4542" s="4">
        <v>0</v>
      </c>
      <c r="F4542" s="1">
        <v>6</v>
      </c>
    </row>
    <row r="4543" spans="1:6" ht="15" thickBot="1" x14ac:dyDescent="0.3">
      <c r="A4543" s="2" t="s">
        <v>4</v>
      </c>
      <c r="B4543" s="2" t="s">
        <v>5</v>
      </c>
      <c r="C4543" s="2" t="s">
        <v>570</v>
      </c>
      <c r="D4543" s="2" t="s">
        <v>571</v>
      </c>
      <c r="E4543" s="4">
        <v>5709996.1699999999</v>
      </c>
      <c r="F4543" s="1">
        <v>6</v>
      </c>
    </row>
    <row r="4544" spans="1:6" ht="15" thickBot="1" x14ac:dyDescent="0.3">
      <c r="A4544" s="2" t="s">
        <v>4</v>
      </c>
      <c r="B4544" s="2" t="s">
        <v>5</v>
      </c>
      <c r="C4544" s="2" t="s">
        <v>572</v>
      </c>
      <c r="D4544" s="2" t="s">
        <v>573</v>
      </c>
      <c r="E4544" s="4">
        <v>280113.48</v>
      </c>
      <c r="F4544" s="1">
        <v>6</v>
      </c>
    </row>
    <row r="4545" spans="1:6" ht="15" thickBot="1" x14ac:dyDescent="0.3">
      <c r="A4545" s="2" t="s">
        <v>4</v>
      </c>
      <c r="B4545" s="2" t="s">
        <v>5</v>
      </c>
      <c r="C4545" s="2" t="s">
        <v>574</v>
      </c>
      <c r="D4545" s="2" t="s">
        <v>575</v>
      </c>
      <c r="E4545" s="4">
        <v>-159909.92000000001</v>
      </c>
      <c r="F4545" s="1">
        <v>6</v>
      </c>
    </row>
    <row r="4546" spans="1:6" ht="15" thickBot="1" x14ac:dyDescent="0.3">
      <c r="A4546" s="2" t="s">
        <v>4</v>
      </c>
      <c r="B4546" s="2" t="s">
        <v>5</v>
      </c>
      <c r="C4546" s="2" t="s">
        <v>576</v>
      </c>
      <c r="D4546" s="2" t="s">
        <v>577</v>
      </c>
      <c r="E4546" s="4">
        <v>56736.03</v>
      </c>
      <c r="F4546" s="1">
        <v>6</v>
      </c>
    </row>
    <row r="4547" spans="1:6" ht="15" thickBot="1" x14ac:dyDescent="0.3">
      <c r="A4547" s="2" t="s">
        <v>4</v>
      </c>
      <c r="B4547" s="2" t="s">
        <v>5</v>
      </c>
      <c r="C4547" s="2" t="s">
        <v>1590</v>
      </c>
      <c r="D4547" s="2" t="s">
        <v>1591</v>
      </c>
      <c r="E4547" s="4">
        <v>0</v>
      </c>
      <c r="F4547" s="1">
        <v>6</v>
      </c>
    </row>
    <row r="4548" spans="1:6" ht="15" thickBot="1" x14ac:dyDescent="0.3">
      <c r="A4548" s="2" t="s">
        <v>4</v>
      </c>
      <c r="B4548" s="2" t="s">
        <v>5</v>
      </c>
      <c r="C4548" s="2" t="s">
        <v>578</v>
      </c>
      <c r="D4548" s="2" t="s">
        <v>579</v>
      </c>
      <c r="E4548" s="4">
        <v>1259941.01</v>
      </c>
      <c r="F4548" s="1">
        <v>6</v>
      </c>
    </row>
    <row r="4549" spans="1:6" ht="15" thickBot="1" x14ac:dyDescent="0.3">
      <c r="A4549" s="2" t="s">
        <v>4</v>
      </c>
      <c r="B4549" s="2" t="s">
        <v>5</v>
      </c>
      <c r="C4549" s="2" t="s">
        <v>580</v>
      </c>
      <c r="D4549" s="2" t="s">
        <v>581</v>
      </c>
      <c r="E4549" s="4">
        <v>-1226981.55</v>
      </c>
      <c r="F4549" s="1">
        <v>6</v>
      </c>
    </row>
    <row r="4550" spans="1:6" ht="15" thickBot="1" x14ac:dyDescent="0.3">
      <c r="A4550" s="2" t="s">
        <v>4</v>
      </c>
      <c r="B4550" s="2" t="s">
        <v>5</v>
      </c>
      <c r="C4550" s="2" t="s">
        <v>582</v>
      </c>
      <c r="D4550" s="2" t="s">
        <v>583</v>
      </c>
      <c r="E4550" s="4">
        <v>1226981.55</v>
      </c>
      <c r="F4550" s="1">
        <v>6</v>
      </c>
    </row>
    <row r="4551" spans="1:6" ht="15" thickBot="1" x14ac:dyDescent="0.3">
      <c r="A4551" s="2" t="s">
        <v>4</v>
      </c>
      <c r="B4551" s="2" t="s">
        <v>5</v>
      </c>
      <c r="C4551" s="2" t="s">
        <v>584</v>
      </c>
      <c r="D4551" s="2" t="s">
        <v>585</v>
      </c>
      <c r="E4551" s="4">
        <v>-1175486.97</v>
      </c>
      <c r="F4551" s="1">
        <v>6</v>
      </c>
    </row>
    <row r="4552" spans="1:6" ht="15" thickBot="1" x14ac:dyDescent="0.3">
      <c r="A4552" s="2" t="s">
        <v>4</v>
      </c>
      <c r="B4552" s="2" t="s">
        <v>5</v>
      </c>
      <c r="C4552" s="2" t="s">
        <v>586</v>
      </c>
      <c r="D4552" s="2" t="s">
        <v>587</v>
      </c>
      <c r="E4552" s="4">
        <v>204968.21</v>
      </c>
      <c r="F4552" s="1">
        <v>6</v>
      </c>
    </row>
    <row r="4553" spans="1:6" ht="15" thickBot="1" x14ac:dyDescent="0.3">
      <c r="A4553" s="2" t="s">
        <v>4</v>
      </c>
      <c r="B4553" s="2" t="s">
        <v>5</v>
      </c>
      <c r="C4553" s="2" t="s">
        <v>588</v>
      </c>
      <c r="D4553" s="2" t="s">
        <v>589</v>
      </c>
      <c r="E4553" s="4">
        <v>-157129.88</v>
      </c>
      <c r="F4553" s="1">
        <v>6</v>
      </c>
    </row>
    <row r="4554" spans="1:6" ht="15" thickBot="1" x14ac:dyDescent="0.3">
      <c r="A4554" s="2" t="s">
        <v>4</v>
      </c>
      <c r="B4554" s="2" t="s">
        <v>5</v>
      </c>
      <c r="C4554" s="2" t="s">
        <v>590</v>
      </c>
      <c r="D4554" s="2" t="s">
        <v>591</v>
      </c>
      <c r="E4554" s="4">
        <v>735437.18</v>
      </c>
      <c r="F4554" s="1">
        <v>6</v>
      </c>
    </row>
    <row r="4555" spans="1:6" ht="15" thickBot="1" x14ac:dyDescent="0.3">
      <c r="A4555" s="2" t="s">
        <v>4</v>
      </c>
      <c r="B4555" s="2" t="s">
        <v>5</v>
      </c>
      <c r="C4555" s="2" t="s">
        <v>592</v>
      </c>
      <c r="D4555" s="2" t="s">
        <v>593</v>
      </c>
      <c r="E4555" s="4">
        <v>-255627.79</v>
      </c>
      <c r="F4555" s="1">
        <v>6</v>
      </c>
    </row>
    <row r="4556" spans="1:6" ht="15" thickBot="1" x14ac:dyDescent="0.3">
      <c r="A4556" s="2" t="s">
        <v>4</v>
      </c>
      <c r="B4556" s="2" t="s">
        <v>5</v>
      </c>
      <c r="C4556" s="2" t="s">
        <v>594</v>
      </c>
      <c r="D4556" s="2" t="s">
        <v>595</v>
      </c>
      <c r="E4556" s="4">
        <v>91090.29</v>
      </c>
      <c r="F4556" s="1">
        <v>6</v>
      </c>
    </row>
    <row r="4557" spans="1:6" ht="15" thickBot="1" x14ac:dyDescent="0.3">
      <c r="A4557" s="2" t="s">
        <v>4</v>
      </c>
      <c r="B4557" s="2" t="s">
        <v>5</v>
      </c>
      <c r="C4557" s="2" t="s">
        <v>596</v>
      </c>
      <c r="D4557" s="2" t="s">
        <v>597</v>
      </c>
      <c r="E4557" s="4">
        <v>-72868.38</v>
      </c>
      <c r="F4557" s="1">
        <v>6</v>
      </c>
    </row>
    <row r="4558" spans="1:6" ht="15" thickBot="1" x14ac:dyDescent="0.3">
      <c r="A4558" s="2" t="s">
        <v>4</v>
      </c>
      <c r="B4558" s="2" t="s">
        <v>5</v>
      </c>
      <c r="C4558" s="2" t="s">
        <v>598</v>
      </c>
      <c r="D4558" s="2" t="s">
        <v>595</v>
      </c>
      <c r="E4558" s="4">
        <v>182108.56</v>
      </c>
      <c r="F4558" s="1">
        <v>6</v>
      </c>
    </row>
    <row r="4559" spans="1:6" ht="15" thickBot="1" x14ac:dyDescent="0.3">
      <c r="A4559" s="2" t="s">
        <v>4</v>
      </c>
      <c r="B4559" s="2" t="s">
        <v>5</v>
      </c>
      <c r="C4559" s="2" t="s">
        <v>599</v>
      </c>
      <c r="D4559" s="2" t="s">
        <v>597</v>
      </c>
      <c r="E4559" s="4">
        <v>-145721.60000000001</v>
      </c>
      <c r="F4559" s="1">
        <v>6</v>
      </c>
    </row>
    <row r="4560" spans="1:6" ht="15" thickBot="1" x14ac:dyDescent="0.3">
      <c r="A4560" s="2" t="s">
        <v>4</v>
      </c>
      <c r="B4560" s="2" t="s">
        <v>5</v>
      </c>
      <c r="C4560" s="2" t="s">
        <v>600</v>
      </c>
      <c r="D4560" s="2" t="s">
        <v>601</v>
      </c>
      <c r="E4560" s="4">
        <v>958048.15</v>
      </c>
      <c r="F4560" s="1">
        <v>6</v>
      </c>
    </row>
    <row r="4561" spans="1:6" ht="15" thickBot="1" x14ac:dyDescent="0.3">
      <c r="A4561" s="2" t="s">
        <v>4</v>
      </c>
      <c r="B4561" s="2" t="s">
        <v>5</v>
      </c>
      <c r="C4561" s="2" t="s">
        <v>602</v>
      </c>
      <c r="D4561" s="2" t="s">
        <v>603</v>
      </c>
      <c r="E4561" s="4">
        <v>-507255.15</v>
      </c>
      <c r="F4561" s="1">
        <v>6</v>
      </c>
    </row>
    <row r="4562" spans="1:6" ht="15" thickBot="1" x14ac:dyDescent="0.3">
      <c r="A4562" s="2" t="s">
        <v>4</v>
      </c>
      <c r="B4562" s="2" t="s">
        <v>5</v>
      </c>
      <c r="C4562" s="2" t="s">
        <v>604</v>
      </c>
      <c r="D4562" s="2" t="s">
        <v>605</v>
      </c>
      <c r="E4562" s="4">
        <v>1121687.8500000001</v>
      </c>
      <c r="F4562" s="1">
        <v>6</v>
      </c>
    </row>
    <row r="4563" spans="1:6" ht="15" thickBot="1" x14ac:dyDescent="0.3">
      <c r="A4563" s="2" t="s">
        <v>4</v>
      </c>
      <c r="B4563" s="2" t="s">
        <v>5</v>
      </c>
      <c r="C4563" s="2" t="s">
        <v>606</v>
      </c>
      <c r="D4563" s="2" t="s">
        <v>607</v>
      </c>
      <c r="E4563" s="4">
        <v>-586208.29</v>
      </c>
      <c r="F4563" s="1">
        <v>6</v>
      </c>
    </row>
    <row r="4564" spans="1:6" ht="15" thickBot="1" x14ac:dyDescent="0.3">
      <c r="A4564" s="2" t="s">
        <v>4</v>
      </c>
      <c r="B4564" s="2" t="s">
        <v>5</v>
      </c>
      <c r="C4564" s="2" t="s">
        <v>608</v>
      </c>
      <c r="D4564" s="2" t="s">
        <v>609</v>
      </c>
      <c r="E4564" s="4">
        <v>3048585.38</v>
      </c>
      <c r="F4564" s="1">
        <v>6</v>
      </c>
    </row>
    <row r="4565" spans="1:6" ht="15" thickBot="1" x14ac:dyDescent="0.3">
      <c r="A4565" s="2" t="s">
        <v>4</v>
      </c>
      <c r="B4565" s="2" t="s">
        <v>5</v>
      </c>
      <c r="C4565" s="2" t="s">
        <v>610</v>
      </c>
      <c r="D4565" s="2" t="s">
        <v>611</v>
      </c>
      <c r="E4565" s="4">
        <v>-997105.16</v>
      </c>
      <c r="F4565" s="1">
        <v>6</v>
      </c>
    </row>
    <row r="4566" spans="1:6" ht="15" thickBot="1" x14ac:dyDescent="0.3">
      <c r="A4566" s="2" t="s">
        <v>4</v>
      </c>
      <c r="B4566" s="2" t="s">
        <v>5</v>
      </c>
      <c r="C4566" s="2" t="s">
        <v>612</v>
      </c>
      <c r="D4566" s="2" t="s">
        <v>613</v>
      </c>
      <c r="E4566" s="4">
        <v>406728.4</v>
      </c>
      <c r="F4566" s="1">
        <v>6</v>
      </c>
    </row>
    <row r="4567" spans="1:6" ht="15" thickBot="1" x14ac:dyDescent="0.3">
      <c r="A4567" s="2" t="s">
        <v>4</v>
      </c>
      <c r="B4567" s="2" t="s">
        <v>5</v>
      </c>
      <c r="C4567" s="2" t="s">
        <v>614</v>
      </c>
      <c r="D4567" s="2" t="s">
        <v>615</v>
      </c>
      <c r="E4567" s="4">
        <v>-152340.72</v>
      </c>
      <c r="F4567" s="1">
        <v>6</v>
      </c>
    </row>
    <row r="4568" spans="1:6" ht="15" thickBot="1" x14ac:dyDescent="0.3">
      <c r="A4568" s="2" t="s">
        <v>4</v>
      </c>
      <c r="B4568" s="2" t="s">
        <v>5</v>
      </c>
      <c r="C4568" s="2" t="s">
        <v>616</v>
      </c>
      <c r="D4568" s="2" t="s">
        <v>617</v>
      </c>
      <c r="E4568" s="4">
        <v>191650.23</v>
      </c>
      <c r="F4568" s="1">
        <v>6</v>
      </c>
    </row>
    <row r="4569" spans="1:6" ht="15" thickBot="1" x14ac:dyDescent="0.3">
      <c r="A4569" s="2" t="s">
        <v>4</v>
      </c>
      <c r="B4569" s="2" t="s">
        <v>5</v>
      </c>
      <c r="C4569" s="2" t="s">
        <v>618</v>
      </c>
      <c r="D4569" s="2" t="s">
        <v>619</v>
      </c>
      <c r="E4569" s="4">
        <v>-72201.39</v>
      </c>
      <c r="F4569" s="1">
        <v>6</v>
      </c>
    </row>
    <row r="4570" spans="1:6" ht="15" thickBot="1" x14ac:dyDescent="0.3">
      <c r="A4570" s="2" t="s">
        <v>4</v>
      </c>
      <c r="B4570" s="2" t="s">
        <v>5</v>
      </c>
      <c r="C4570" s="2" t="s">
        <v>620</v>
      </c>
      <c r="D4570" s="2" t="s">
        <v>621</v>
      </c>
      <c r="E4570" s="4">
        <v>30601.71</v>
      </c>
      <c r="F4570" s="1">
        <v>6</v>
      </c>
    </row>
    <row r="4571" spans="1:6" ht="15" thickBot="1" x14ac:dyDescent="0.3">
      <c r="A4571" s="2" t="s">
        <v>4</v>
      </c>
      <c r="B4571" s="2" t="s">
        <v>5</v>
      </c>
      <c r="C4571" s="2" t="s">
        <v>622</v>
      </c>
      <c r="D4571" s="2" t="s">
        <v>623</v>
      </c>
      <c r="E4571" s="4">
        <v>-0.02</v>
      </c>
      <c r="F4571" s="1">
        <v>6</v>
      </c>
    </row>
    <row r="4572" spans="1:6" ht="15" thickBot="1" x14ac:dyDescent="0.3">
      <c r="A4572" s="2" t="s">
        <v>4</v>
      </c>
      <c r="B4572" s="2" t="s">
        <v>5</v>
      </c>
      <c r="C4572" s="2" t="s">
        <v>624</v>
      </c>
      <c r="D4572" s="2" t="s">
        <v>625</v>
      </c>
      <c r="E4572" s="4">
        <v>-8160.39</v>
      </c>
      <c r="F4572" s="1">
        <v>6</v>
      </c>
    </row>
    <row r="4573" spans="1:6" ht="15" thickBot="1" x14ac:dyDescent="0.3">
      <c r="A4573" s="2" t="s">
        <v>4</v>
      </c>
      <c r="B4573" s="2" t="s">
        <v>5</v>
      </c>
      <c r="C4573" s="2" t="s">
        <v>626</v>
      </c>
      <c r="D4573" s="2" t="s">
        <v>627</v>
      </c>
      <c r="E4573" s="4">
        <v>1129462.3</v>
      </c>
      <c r="F4573" s="1">
        <v>6</v>
      </c>
    </row>
    <row r="4574" spans="1:6" ht="15" thickBot="1" x14ac:dyDescent="0.3">
      <c r="A4574" s="2" t="s">
        <v>4</v>
      </c>
      <c r="B4574" s="2" t="s">
        <v>5</v>
      </c>
      <c r="C4574" s="2" t="s">
        <v>628</v>
      </c>
      <c r="D4574" s="2" t="s">
        <v>629</v>
      </c>
      <c r="E4574" s="4">
        <v>-1129421.53</v>
      </c>
      <c r="F4574" s="1">
        <v>6</v>
      </c>
    </row>
    <row r="4575" spans="1:6" ht="15" thickBot="1" x14ac:dyDescent="0.3">
      <c r="A4575" s="2" t="s">
        <v>4</v>
      </c>
      <c r="B4575" s="2" t="s">
        <v>5</v>
      </c>
      <c r="C4575" s="2" t="s">
        <v>630</v>
      </c>
      <c r="D4575" s="2" t="s">
        <v>631</v>
      </c>
      <c r="E4575" s="4">
        <v>-3400229.21</v>
      </c>
      <c r="F4575" s="1">
        <v>6</v>
      </c>
    </row>
    <row r="4576" spans="1:6" ht="15" thickBot="1" x14ac:dyDescent="0.3">
      <c r="A4576" s="2" t="s">
        <v>4</v>
      </c>
      <c r="B4576" s="2" t="s">
        <v>5</v>
      </c>
      <c r="C4576" s="2" t="s">
        <v>632</v>
      </c>
      <c r="D4576" s="2" t="s">
        <v>633</v>
      </c>
      <c r="E4576" s="4">
        <v>31929401.780000001</v>
      </c>
      <c r="F4576" s="1">
        <v>6</v>
      </c>
    </row>
    <row r="4577" spans="1:6" ht="15" thickBot="1" x14ac:dyDescent="0.3">
      <c r="A4577" s="2" t="s">
        <v>4</v>
      </c>
      <c r="B4577" s="2" t="s">
        <v>5</v>
      </c>
      <c r="C4577" s="2" t="s">
        <v>634</v>
      </c>
      <c r="D4577" s="2" t="s">
        <v>635</v>
      </c>
      <c r="E4577" s="4">
        <v>-3520487.31</v>
      </c>
      <c r="F4577" s="1">
        <v>6</v>
      </c>
    </row>
    <row r="4578" spans="1:6" ht="15" thickBot="1" x14ac:dyDescent="0.3">
      <c r="A4578" s="2" t="s">
        <v>4</v>
      </c>
      <c r="B4578" s="2" t="s">
        <v>5</v>
      </c>
      <c r="C4578" s="2" t="s">
        <v>636</v>
      </c>
      <c r="D4578" s="2" t="s">
        <v>637</v>
      </c>
      <c r="E4578" s="4">
        <v>3631925.59</v>
      </c>
      <c r="F4578" s="1">
        <v>6</v>
      </c>
    </row>
    <row r="4579" spans="1:6" ht="15" thickBot="1" x14ac:dyDescent="0.3">
      <c r="A4579" s="2" t="s">
        <v>4</v>
      </c>
      <c r="B4579" s="2" t="s">
        <v>5</v>
      </c>
      <c r="C4579" s="2" t="s">
        <v>638</v>
      </c>
      <c r="D4579" s="2" t="s">
        <v>639</v>
      </c>
      <c r="E4579" s="4">
        <v>293123.28999999998</v>
      </c>
      <c r="F4579" s="1">
        <v>6</v>
      </c>
    </row>
    <row r="4580" spans="1:6" ht="15" thickBot="1" x14ac:dyDescent="0.3">
      <c r="A4580" s="2" t="s">
        <v>4</v>
      </c>
      <c r="B4580" s="2" t="s">
        <v>5</v>
      </c>
      <c r="C4580" s="2" t="s">
        <v>640</v>
      </c>
      <c r="D4580" s="2" t="s">
        <v>641</v>
      </c>
      <c r="E4580" s="4">
        <v>-3412245.59</v>
      </c>
      <c r="F4580" s="1">
        <v>6</v>
      </c>
    </row>
    <row r="4581" spans="1:6" ht="15" thickBot="1" x14ac:dyDescent="0.3">
      <c r="A4581" s="2" t="s">
        <v>4</v>
      </c>
      <c r="B4581" s="2" t="s">
        <v>5</v>
      </c>
      <c r="C4581" s="2" t="s">
        <v>642</v>
      </c>
      <c r="D4581" s="2" t="s">
        <v>643</v>
      </c>
      <c r="E4581" s="4">
        <v>2722.5</v>
      </c>
      <c r="F4581" s="1">
        <v>6</v>
      </c>
    </row>
    <row r="4582" spans="1:6" ht="15" thickBot="1" x14ac:dyDescent="0.3">
      <c r="A4582" s="2" t="s">
        <v>4</v>
      </c>
      <c r="B4582" s="2" t="s">
        <v>5</v>
      </c>
      <c r="C4582" s="2" t="s">
        <v>644</v>
      </c>
      <c r="D4582" s="2" t="s">
        <v>645</v>
      </c>
      <c r="E4582" s="4">
        <v>-2722.5</v>
      </c>
      <c r="F4582" s="1">
        <v>6</v>
      </c>
    </row>
    <row r="4583" spans="1:6" ht="15" thickBot="1" x14ac:dyDescent="0.3">
      <c r="A4583" s="2" t="s">
        <v>4</v>
      </c>
      <c r="B4583" s="2" t="s">
        <v>5</v>
      </c>
      <c r="C4583" s="2" t="s">
        <v>646</v>
      </c>
      <c r="D4583" s="2" t="s">
        <v>647</v>
      </c>
      <c r="E4583" s="4">
        <v>102732.75</v>
      </c>
      <c r="F4583" s="1">
        <v>6</v>
      </c>
    </row>
    <row r="4584" spans="1:6" ht="15" thickBot="1" x14ac:dyDescent="0.3">
      <c r="A4584" s="2" t="s">
        <v>4</v>
      </c>
      <c r="B4584" s="2" t="s">
        <v>5</v>
      </c>
      <c r="C4584" s="2" t="s">
        <v>648</v>
      </c>
      <c r="D4584" s="2" t="s">
        <v>649</v>
      </c>
      <c r="E4584" s="4">
        <v>-25683.18</v>
      </c>
      <c r="F4584" s="1">
        <v>6</v>
      </c>
    </row>
    <row r="4585" spans="1:6" ht="15" thickBot="1" x14ac:dyDescent="0.3">
      <c r="A4585" s="2" t="s">
        <v>4</v>
      </c>
      <c r="B4585" s="2" t="s">
        <v>5</v>
      </c>
      <c r="C4585" s="2" t="s">
        <v>650</v>
      </c>
      <c r="D4585" s="2" t="s">
        <v>651</v>
      </c>
      <c r="E4585" s="4">
        <v>153159.73000000001</v>
      </c>
      <c r="F4585" s="1">
        <v>6</v>
      </c>
    </row>
    <row r="4586" spans="1:6" ht="15" thickBot="1" x14ac:dyDescent="0.3">
      <c r="A4586" s="2" t="s">
        <v>4</v>
      </c>
      <c r="B4586" s="2" t="s">
        <v>5</v>
      </c>
      <c r="C4586" s="2" t="s">
        <v>652</v>
      </c>
      <c r="D4586" s="2" t="s">
        <v>653</v>
      </c>
      <c r="E4586" s="4">
        <v>-76302.73</v>
      </c>
      <c r="F4586" s="1">
        <v>6</v>
      </c>
    </row>
    <row r="4587" spans="1:6" ht="15" thickBot="1" x14ac:dyDescent="0.3">
      <c r="A4587" s="2" t="s">
        <v>4</v>
      </c>
      <c r="B4587" s="2" t="s">
        <v>5</v>
      </c>
      <c r="C4587" s="2" t="s">
        <v>654</v>
      </c>
      <c r="D4587" s="2" t="s">
        <v>655</v>
      </c>
      <c r="E4587" s="4">
        <v>162033.84</v>
      </c>
      <c r="F4587" s="1">
        <v>6</v>
      </c>
    </row>
    <row r="4588" spans="1:6" ht="15" thickBot="1" x14ac:dyDescent="0.3">
      <c r="A4588" s="2" t="s">
        <v>4</v>
      </c>
      <c r="B4588" s="2" t="s">
        <v>5</v>
      </c>
      <c r="C4588" s="2" t="s">
        <v>656</v>
      </c>
      <c r="D4588" s="2" t="s">
        <v>657</v>
      </c>
      <c r="E4588" s="4">
        <v>-12681.96</v>
      </c>
      <c r="F4588" s="1">
        <v>6</v>
      </c>
    </row>
    <row r="4589" spans="1:6" ht="15" thickBot="1" x14ac:dyDescent="0.3">
      <c r="A4589" s="2" t="s">
        <v>4</v>
      </c>
      <c r="B4589" s="2" t="s">
        <v>5</v>
      </c>
      <c r="C4589" s="2" t="s">
        <v>658</v>
      </c>
      <c r="D4589" s="2" t="s">
        <v>659</v>
      </c>
      <c r="E4589" s="4">
        <v>22066.84</v>
      </c>
      <c r="F4589" s="1">
        <v>6</v>
      </c>
    </row>
    <row r="4590" spans="1:6" ht="15" thickBot="1" x14ac:dyDescent="0.3">
      <c r="A4590" s="2" t="s">
        <v>4</v>
      </c>
      <c r="B4590" s="2" t="s">
        <v>5</v>
      </c>
      <c r="C4590" s="2" t="s">
        <v>660</v>
      </c>
      <c r="D4590" s="2" t="s">
        <v>661</v>
      </c>
      <c r="E4590" s="4">
        <v>60604942.439999998</v>
      </c>
      <c r="F4590" s="1">
        <v>6</v>
      </c>
    </row>
    <row r="4591" spans="1:6" ht="15" thickBot="1" x14ac:dyDescent="0.3">
      <c r="A4591" s="2" t="s">
        <v>4</v>
      </c>
      <c r="B4591" s="2" t="s">
        <v>5</v>
      </c>
      <c r="C4591" s="2" t="s">
        <v>662</v>
      </c>
      <c r="D4591" s="2" t="s">
        <v>663</v>
      </c>
      <c r="E4591" s="4">
        <v>13707184.119999999</v>
      </c>
      <c r="F4591" s="1">
        <v>6</v>
      </c>
    </row>
    <row r="4592" spans="1:6" ht="15" thickBot="1" x14ac:dyDescent="0.3">
      <c r="A4592" s="2" t="s">
        <v>4</v>
      </c>
      <c r="B4592" s="2" t="s">
        <v>5</v>
      </c>
      <c r="C4592" s="2" t="s">
        <v>664</v>
      </c>
      <c r="D4592" s="2" t="s">
        <v>665</v>
      </c>
      <c r="E4592" s="4">
        <v>-78700058</v>
      </c>
      <c r="F4592" s="1">
        <v>6</v>
      </c>
    </row>
    <row r="4593" spans="1:6" ht="15" thickBot="1" x14ac:dyDescent="0.3">
      <c r="A4593" s="2" t="s">
        <v>4</v>
      </c>
      <c r="B4593" s="2" t="s">
        <v>5</v>
      </c>
      <c r="C4593" s="2" t="s">
        <v>666</v>
      </c>
      <c r="D4593" s="2" t="s">
        <v>667</v>
      </c>
      <c r="E4593" s="4">
        <v>-29116672.370000001</v>
      </c>
      <c r="F4593" s="1">
        <v>6</v>
      </c>
    </row>
    <row r="4594" spans="1:6" ht="15" thickBot="1" x14ac:dyDescent="0.3">
      <c r="A4594" s="2" t="s">
        <v>4</v>
      </c>
      <c r="B4594" s="2" t="s">
        <v>5</v>
      </c>
      <c r="C4594" s="2" t="s">
        <v>668</v>
      </c>
      <c r="D4594" s="2" t="s">
        <v>669</v>
      </c>
      <c r="E4594" s="4">
        <v>-3843.34</v>
      </c>
      <c r="F4594" s="1">
        <v>6</v>
      </c>
    </row>
    <row r="4595" spans="1:6" ht="15" thickBot="1" x14ac:dyDescent="0.3">
      <c r="A4595" s="2" t="s">
        <v>4</v>
      </c>
      <c r="B4595" s="2" t="s">
        <v>5</v>
      </c>
      <c r="C4595" s="2" t="s">
        <v>670</v>
      </c>
      <c r="D4595" s="2" t="s">
        <v>671</v>
      </c>
      <c r="E4595" s="4">
        <v>-15595288.640000001</v>
      </c>
      <c r="F4595" s="1">
        <v>6</v>
      </c>
    </row>
    <row r="4596" spans="1:6" ht="15" thickBot="1" x14ac:dyDescent="0.3">
      <c r="A4596" s="2" t="s">
        <v>4</v>
      </c>
      <c r="B4596" s="2" t="s">
        <v>5</v>
      </c>
      <c r="C4596" s="2" t="s">
        <v>672</v>
      </c>
      <c r="D4596" s="2" t="s">
        <v>673</v>
      </c>
      <c r="E4596" s="4">
        <v>-8670029.6199999992</v>
      </c>
      <c r="F4596" s="1">
        <v>6</v>
      </c>
    </row>
    <row r="4597" spans="1:6" ht="15" thickBot="1" x14ac:dyDescent="0.3">
      <c r="A4597" s="2" t="s">
        <v>4</v>
      </c>
      <c r="B4597" s="2" t="s">
        <v>5</v>
      </c>
      <c r="C4597" s="2" t="s">
        <v>674</v>
      </c>
      <c r="D4597" s="2" t="s">
        <v>675</v>
      </c>
      <c r="E4597" s="4">
        <v>-6416120.1699999999</v>
      </c>
      <c r="F4597" s="1">
        <v>6</v>
      </c>
    </row>
    <row r="4598" spans="1:6" ht="15" thickBot="1" x14ac:dyDescent="0.3">
      <c r="A4598" s="2" t="s">
        <v>4</v>
      </c>
      <c r="B4598" s="2" t="s">
        <v>5</v>
      </c>
      <c r="C4598" s="2" t="s">
        <v>676</v>
      </c>
      <c r="D4598" s="2" t="s">
        <v>677</v>
      </c>
      <c r="E4598" s="4">
        <v>-4003276</v>
      </c>
      <c r="F4598" s="1">
        <v>6</v>
      </c>
    </row>
    <row r="4599" spans="1:6" ht="15" thickBot="1" x14ac:dyDescent="0.3">
      <c r="A4599" s="2" t="s">
        <v>4</v>
      </c>
      <c r="B4599" s="2" t="s">
        <v>5</v>
      </c>
      <c r="C4599" s="2" t="s">
        <v>678</v>
      </c>
      <c r="D4599" s="2" t="s">
        <v>679</v>
      </c>
      <c r="E4599" s="4">
        <v>-6022772.9100000001</v>
      </c>
      <c r="F4599" s="1">
        <v>6</v>
      </c>
    </row>
    <row r="4600" spans="1:6" ht="15" thickBot="1" x14ac:dyDescent="0.3">
      <c r="A4600" s="2" t="s">
        <v>4</v>
      </c>
      <c r="B4600" s="2" t="s">
        <v>5</v>
      </c>
      <c r="C4600" s="2" t="s">
        <v>680</v>
      </c>
      <c r="D4600" s="2" t="s">
        <v>681</v>
      </c>
      <c r="E4600" s="4">
        <v>-47568295.759999998</v>
      </c>
      <c r="F4600" s="1">
        <v>6</v>
      </c>
    </row>
    <row r="4601" spans="1:6" ht="15" thickBot="1" x14ac:dyDescent="0.3">
      <c r="A4601" s="2" t="s">
        <v>4</v>
      </c>
      <c r="B4601" s="2" t="s">
        <v>5</v>
      </c>
      <c r="C4601" s="2" t="s">
        <v>682</v>
      </c>
      <c r="D4601" s="2" t="s">
        <v>683</v>
      </c>
      <c r="E4601" s="4">
        <v>-3707472.64</v>
      </c>
      <c r="F4601" s="1">
        <v>6</v>
      </c>
    </row>
    <row r="4602" spans="1:6" ht="15" thickBot="1" x14ac:dyDescent="0.3">
      <c r="A4602" s="2" t="s">
        <v>4</v>
      </c>
      <c r="B4602" s="2" t="s">
        <v>5</v>
      </c>
      <c r="C4602" s="2" t="s">
        <v>1592</v>
      </c>
      <c r="D4602" s="2" t="s">
        <v>1593</v>
      </c>
      <c r="E4602" s="4">
        <v>0</v>
      </c>
      <c r="F4602" s="1">
        <v>6</v>
      </c>
    </row>
    <row r="4603" spans="1:6" ht="15" thickBot="1" x14ac:dyDescent="0.3">
      <c r="A4603" s="2" t="s">
        <v>4</v>
      </c>
      <c r="B4603" s="2" t="s">
        <v>5</v>
      </c>
      <c r="C4603" s="2" t="s">
        <v>684</v>
      </c>
      <c r="D4603" s="2" t="s">
        <v>685</v>
      </c>
      <c r="E4603" s="4">
        <v>-2507996.5499999998</v>
      </c>
      <c r="F4603" s="1">
        <v>6</v>
      </c>
    </row>
    <row r="4604" spans="1:6" ht="15" thickBot="1" x14ac:dyDescent="0.3">
      <c r="A4604" s="2" t="s">
        <v>4</v>
      </c>
      <c r="B4604" s="2" t="s">
        <v>5</v>
      </c>
      <c r="C4604" s="2" t="s">
        <v>686</v>
      </c>
      <c r="D4604" s="2" t="s">
        <v>687</v>
      </c>
      <c r="E4604" s="4">
        <v>-1242836.1200000001</v>
      </c>
      <c r="F4604" s="1">
        <v>6</v>
      </c>
    </row>
    <row r="4605" spans="1:6" ht="15" thickBot="1" x14ac:dyDescent="0.3">
      <c r="A4605" s="2" t="s">
        <v>4</v>
      </c>
      <c r="B4605" s="2" t="s">
        <v>5</v>
      </c>
      <c r="C4605" s="2" t="s">
        <v>688</v>
      </c>
      <c r="D4605" s="2" t="s">
        <v>689</v>
      </c>
      <c r="E4605" s="4">
        <v>-106554.89</v>
      </c>
      <c r="F4605" s="1">
        <v>6</v>
      </c>
    </row>
    <row r="4606" spans="1:6" ht="15" thickBot="1" x14ac:dyDescent="0.3">
      <c r="A4606" s="2" t="s">
        <v>4</v>
      </c>
      <c r="B4606" s="2" t="s">
        <v>5</v>
      </c>
      <c r="C4606" s="2" t="s">
        <v>690</v>
      </c>
      <c r="D4606" s="2" t="s">
        <v>691</v>
      </c>
      <c r="E4606" s="4">
        <v>-91174.5</v>
      </c>
      <c r="F4606" s="1">
        <v>6</v>
      </c>
    </row>
    <row r="4607" spans="1:6" ht="15" thickBot="1" x14ac:dyDescent="0.3">
      <c r="A4607" s="2" t="s">
        <v>4</v>
      </c>
      <c r="B4607" s="2" t="s">
        <v>5</v>
      </c>
      <c r="C4607" s="2" t="s">
        <v>692</v>
      </c>
      <c r="D4607" s="2" t="s">
        <v>693</v>
      </c>
      <c r="E4607" s="4">
        <v>-25081.48</v>
      </c>
      <c r="F4607" s="1">
        <v>6</v>
      </c>
    </row>
    <row r="4608" spans="1:6" ht="15" thickBot="1" x14ac:dyDescent="0.3">
      <c r="A4608" s="2" t="s">
        <v>4</v>
      </c>
      <c r="B4608" s="2" t="s">
        <v>5</v>
      </c>
      <c r="C4608" s="2" t="s">
        <v>694</v>
      </c>
      <c r="D4608" s="2" t="s">
        <v>695</v>
      </c>
      <c r="E4608" s="4">
        <v>-3557325.37</v>
      </c>
      <c r="F4608" s="1">
        <v>6</v>
      </c>
    </row>
    <row r="4609" spans="1:6" ht="15" thickBot="1" x14ac:dyDescent="0.3">
      <c r="A4609" s="2" t="s">
        <v>4</v>
      </c>
      <c r="B4609" s="2" t="s">
        <v>5</v>
      </c>
      <c r="C4609" s="2" t="s">
        <v>696</v>
      </c>
      <c r="D4609" s="2" t="s">
        <v>697</v>
      </c>
      <c r="E4609" s="4">
        <v>0</v>
      </c>
      <c r="F4609" s="1">
        <v>6</v>
      </c>
    </row>
    <row r="4610" spans="1:6" ht="15" thickBot="1" x14ac:dyDescent="0.3">
      <c r="A4610" s="2" t="s">
        <v>4</v>
      </c>
      <c r="B4610" s="2" t="s">
        <v>5</v>
      </c>
      <c r="C4610" s="2" t="s">
        <v>698</v>
      </c>
      <c r="D4610" s="2" t="s">
        <v>699</v>
      </c>
      <c r="E4610" s="4">
        <v>0</v>
      </c>
      <c r="F4610" s="1">
        <v>6</v>
      </c>
    </row>
    <row r="4611" spans="1:6" ht="15" thickBot="1" x14ac:dyDescent="0.3">
      <c r="A4611" s="2" t="s">
        <v>4</v>
      </c>
      <c r="B4611" s="2" t="s">
        <v>5</v>
      </c>
      <c r="C4611" s="2" t="s">
        <v>700</v>
      </c>
      <c r="D4611" s="2" t="s">
        <v>701</v>
      </c>
      <c r="E4611" s="4">
        <v>0</v>
      </c>
      <c r="F4611" s="1">
        <v>6</v>
      </c>
    </row>
    <row r="4612" spans="1:6" ht="15" thickBot="1" x14ac:dyDescent="0.3">
      <c r="A4612" s="2" t="s">
        <v>4</v>
      </c>
      <c r="B4612" s="2" t="s">
        <v>5</v>
      </c>
      <c r="C4612" s="2" t="s">
        <v>702</v>
      </c>
      <c r="D4612" s="2" t="s">
        <v>703</v>
      </c>
      <c r="E4612" s="4">
        <v>-4285.07</v>
      </c>
      <c r="F4612" s="1">
        <v>6</v>
      </c>
    </row>
    <row r="4613" spans="1:6" ht="15" thickBot="1" x14ac:dyDescent="0.3">
      <c r="A4613" s="2" t="s">
        <v>4</v>
      </c>
      <c r="B4613" s="2" t="s">
        <v>5</v>
      </c>
      <c r="C4613" s="2" t="s">
        <v>704</v>
      </c>
      <c r="D4613" s="2" t="s">
        <v>705</v>
      </c>
      <c r="E4613" s="4">
        <v>-458404.77</v>
      </c>
      <c r="F4613" s="1">
        <v>6</v>
      </c>
    </row>
    <row r="4614" spans="1:6" ht="15" thickBot="1" x14ac:dyDescent="0.3">
      <c r="A4614" s="2" t="s">
        <v>4</v>
      </c>
      <c r="B4614" s="2" t="s">
        <v>5</v>
      </c>
      <c r="C4614" s="2" t="s">
        <v>706</v>
      </c>
      <c r="D4614" s="2" t="s">
        <v>707</v>
      </c>
      <c r="E4614" s="4">
        <v>-36493.96</v>
      </c>
      <c r="F4614" s="1">
        <v>6</v>
      </c>
    </row>
    <row r="4615" spans="1:6" ht="15" thickBot="1" x14ac:dyDescent="0.3">
      <c r="A4615" s="2" t="s">
        <v>4</v>
      </c>
      <c r="B4615" s="2" t="s">
        <v>5</v>
      </c>
      <c r="C4615" s="2" t="s">
        <v>708</v>
      </c>
      <c r="D4615" s="2" t="s">
        <v>709</v>
      </c>
      <c r="E4615" s="4">
        <v>0</v>
      </c>
      <c r="F4615" s="1">
        <v>6</v>
      </c>
    </row>
    <row r="4616" spans="1:6" ht="15" thickBot="1" x14ac:dyDescent="0.3">
      <c r="A4616" s="2" t="s">
        <v>4</v>
      </c>
      <c r="B4616" s="2" t="s">
        <v>5</v>
      </c>
      <c r="C4616" s="2" t="s">
        <v>710</v>
      </c>
      <c r="D4616" s="2" t="s">
        <v>711</v>
      </c>
      <c r="E4616" s="4">
        <v>-571326.39</v>
      </c>
      <c r="F4616" s="1">
        <v>6</v>
      </c>
    </row>
    <row r="4617" spans="1:6" ht="15" thickBot="1" x14ac:dyDescent="0.3">
      <c r="A4617" s="2" t="s">
        <v>4</v>
      </c>
      <c r="B4617" s="2" t="s">
        <v>5</v>
      </c>
      <c r="C4617" s="2" t="s">
        <v>712</v>
      </c>
      <c r="D4617" s="2" t="s">
        <v>713</v>
      </c>
      <c r="E4617" s="4">
        <v>-362708.1</v>
      </c>
      <c r="F4617" s="1">
        <v>6</v>
      </c>
    </row>
    <row r="4618" spans="1:6" ht="15" thickBot="1" x14ac:dyDescent="0.3">
      <c r="A4618" s="2" t="s">
        <v>4</v>
      </c>
      <c r="B4618" s="2" t="s">
        <v>5</v>
      </c>
      <c r="C4618" s="2" t="s">
        <v>714</v>
      </c>
      <c r="D4618" s="2" t="s">
        <v>715</v>
      </c>
      <c r="E4618" s="4">
        <v>-482.16</v>
      </c>
      <c r="F4618" s="1">
        <v>6</v>
      </c>
    </row>
    <row r="4619" spans="1:6" ht="15" thickBot="1" x14ac:dyDescent="0.3">
      <c r="A4619" s="2" t="s">
        <v>4</v>
      </c>
      <c r="B4619" s="2" t="s">
        <v>5</v>
      </c>
      <c r="C4619" s="2" t="s">
        <v>716</v>
      </c>
      <c r="D4619" s="2" t="s">
        <v>717</v>
      </c>
      <c r="E4619" s="4">
        <v>-22393.74</v>
      </c>
      <c r="F4619" s="1">
        <v>6</v>
      </c>
    </row>
    <row r="4620" spans="1:6" ht="15" thickBot="1" x14ac:dyDescent="0.3">
      <c r="A4620" s="2" t="s">
        <v>4</v>
      </c>
      <c r="B4620" s="2" t="s">
        <v>5</v>
      </c>
      <c r="C4620" s="2" t="s">
        <v>718</v>
      </c>
      <c r="D4620" s="2" t="s">
        <v>719</v>
      </c>
      <c r="E4620" s="4">
        <v>-282756.25</v>
      </c>
      <c r="F4620" s="1">
        <v>6</v>
      </c>
    </row>
    <row r="4621" spans="1:6" ht="15" thickBot="1" x14ac:dyDescent="0.3">
      <c r="A4621" s="2" t="s">
        <v>4</v>
      </c>
      <c r="B4621" s="2" t="s">
        <v>5</v>
      </c>
      <c r="C4621" s="2" t="s">
        <v>720</v>
      </c>
      <c r="D4621" s="2" t="s">
        <v>721</v>
      </c>
      <c r="E4621" s="4">
        <v>-50000.22</v>
      </c>
      <c r="F4621" s="1">
        <v>6</v>
      </c>
    </row>
    <row r="4622" spans="1:6" ht="15" thickBot="1" x14ac:dyDescent="0.3">
      <c r="A4622" s="2" t="s">
        <v>4</v>
      </c>
      <c r="B4622" s="2" t="s">
        <v>5</v>
      </c>
      <c r="C4622" s="2" t="s">
        <v>722</v>
      </c>
      <c r="D4622" s="2" t="s">
        <v>723</v>
      </c>
      <c r="E4622" s="4">
        <v>-622470.56999999995</v>
      </c>
      <c r="F4622" s="1">
        <v>6</v>
      </c>
    </row>
    <row r="4623" spans="1:6" ht="15" thickBot="1" x14ac:dyDescent="0.3">
      <c r="A4623" s="2" t="s">
        <v>4</v>
      </c>
      <c r="B4623" s="2" t="s">
        <v>5</v>
      </c>
      <c r="C4623" s="2" t="s">
        <v>724</v>
      </c>
      <c r="D4623" s="2" t="s">
        <v>725</v>
      </c>
      <c r="E4623" s="4">
        <v>-285908.49</v>
      </c>
      <c r="F4623" s="1">
        <v>6</v>
      </c>
    </row>
    <row r="4624" spans="1:6" ht="15" thickBot="1" x14ac:dyDescent="0.3">
      <c r="A4624" s="2" t="s">
        <v>4</v>
      </c>
      <c r="B4624" s="2" t="s">
        <v>5</v>
      </c>
      <c r="C4624" s="2" t="s">
        <v>726</v>
      </c>
      <c r="D4624" s="2" t="s">
        <v>727</v>
      </c>
      <c r="E4624" s="4">
        <v>-329029.68</v>
      </c>
      <c r="F4624" s="1">
        <v>6</v>
      </c>
    </row>
    <row r="4625" spans="1:6" ht="15" thickBot="1" x14ac:dyDescent="0.3">
      <c r="A4625" s="2" t="s">
        <v>4</v>
      </c>
      <c r="B4625" s="2" t="s">
        <v>5</v>
      </c>
      <c r="C4625" s="2" t="s">
        <v>728</v>
      </c>
      <c r="D4625" s="2" t="s">
        <v>729</v>
      </c>
      <c r="E4625" s="4">
        <v>-123432.44</v>
      </c>
      <c r="F4625" s="1">
        <v>6</v>
      </c>
    </row>
    <row r="4626" spans="1:6" ht="15" thickBot="1" x14ac:dyDescent="0.3">
      <c r="A4626" s="2" t="s">
        <v>4</v>
      </c>
      <c r="B4626" s="2" t="s">
        <v>5</v>
      </c>
      <c r="C4626" s="2" t="s">
        <v>730</v>
      </c>
      <c r="D4626" s="2" t="s">
        <v>731</v>
      </c>
      <c r="E4626" s="4">
        <v>-80896.62</v>
      </c>
      <c r="F4626" s="1">
        <v>6</v>
      </c>
    </row>
    <row r="4627" spans="1:6" ht="15" thickBot="1" x14ac:dyDescent="0.3">
      <c r="A4627" s="2" t="s">
        <v>4</v>
      </c>
      <c r="B4627" s="2" t="s">
        <v>5</v>
      </c>
      <c r="C4627" s="2" t="s">
        <v>732</v>
      </c>
      <c r="D4627" s="2" t="s">
        <v>733</v>
      </c>
      <c r="E4627" s="4">
        <v>-72251.679999999993</v>
      </c>
      <c r="F4627" s="1">
        <v>6</v>
      </c>
    </row>
    <row r="4628" spans="1:6" ht="15" thickBot="1" x14ac:dyDescent="0.3">
      <c r="A4628" s="2" t="s">
        <v>4</v>
      </c>
      <c r="B4628" s="2" t="s">
        <v>5</v>
      </c>
      <c r="C4628" s="2" t="s">
        <v>734</v>
      </c>
      <c r="D4628" s="2" t="s">
        <v>735</v>
      </c>
      <c r="E4628" s="4">
        <v>-477896.18</v>
      </c>
      <c r="F4628" s="1">
        <v>6</v>
      </c>
    </row>
    <row r="4629" spans="1:6" ht="15" thickBot="1" x14ac:dyDescent="0.3">
      <c r="A4629" s="2" t="s">
        <v>4</v>
      </c>
      <c r="B4629" s="2" t="s">
        <v>5</v>
      </c>
      <c r="C4629" s="2" t="s">
        <v>736</v>
      </c>
      <c r="D4629" s="2" t="s">
        <v>737</v>
      </c>
      <c r="E4629" s="4">
        <v>-6781459.0700000003</v>
      </c>
      <c r="F4629" s="1">
        <v>6</v>
      </c>
    </row>
    <row r="4630" spans="1:6" ht="15" thickBot="1" x14ac:dyDescent="0.3">
      <c r="A4630" s="2" t="s">
        <v>4</v>
      </c>
      <c r="B4630" s="2" t="s">
        <v>5</v>
      </c>
      <c r="C4630" s="2" t="s">
        <v>738</v>
      </c>
      <c r="D4630" s="2" t="s">
        <v>739</v>
      </c>
      <c r="E4630" s="4">
        <v>-12860825</v>
      </c>
      <c r="F4630" s="1">
        <v>6</v>
      </c>
    </row>
    <row r="4631" spans="1:6" ht="15" thickBot="1" x14ac:dyDescent="0.3">
      <c r="A4631" s="2" t="s">
        <v>4</v>
      </c>
      <c r="B4631" s="2" t="s">
        <v>5</v>
      </c>
      <c r="C4631" s="2" t="s">
        <v>740</v>
      </c>
      <c r="D4631" s="2" t="s">
        <v>741</v>
      </c>
      <c r="E4631" s="4">
        <v>-1677255.83</v>
      </c>
      <c r="F4631" s="1">
        <v>6</v>
      </c>
    </row>
    <row r="4632" spans="1:6" ht="15" thickBot="1" x14ac:dyDescent="0.3">
      <c r="A4632" s="2" t="s">
        <v>4</v>
      </c>
      <c r="B4632" s="2" t="s">
        <v>5</v>
      </c>
      <c r="C4632" s="2" t="s">
        <v>742</v>
      </c>
      <c r="D4632" s="2" t="s">
        <v>743</v>
      </c>
      <c r="E4632" s="4">
        <v>0</v>
      </c>
      <c r="F4632" s="1">
        <v>6</v>
      </c>
    </row>
    <row r="4633" spans="1:6" ht="15" thickBot="1" x14ac:dyDescent="0.3">
      <c r="A4633" s="2" t="s">
        <v>4</v>
      </c>
      <c r="B4633" s="2" t="s">
        <v>5</v>
      </c>
      <c r="C4633" s="2" t="s">
        <v>744</v>
      </c>
      <c r="D4633" s="2" t="s">
        <v>745</v>
      </c>
      <c r="E4633" s="4">
        <v>0</v>
      </c>
      <c r="F4633" s="1">
        <v>6</v>
      </c>
    </row>
    <row r="4634" spans="1:6" ht="15" thickBot="1" x14ac:dyDescent="0.3">
      <c r="A4634" s="2" t="s">
        <v>4</v>
      </c>
      <c r="B4634" s="2" t="s">
        <v>5</v>
      </c>
      <c r="C4634" s="2" t="s">
        <v>746</v>
      </c>
      <c r="D4634" s="2" t="s">
        <v>747</v>
      </c>
      <c r="E4634" s="4">
        <v>-4836186</v>
      </c>
      <c r="F4634" s="1">
        <v>6</v>
      </c>
    </row>
    <row r="4635" spans="1:6" ht="15" thickBot="1" x14ac:dyDescent="0.3">
      <c r="A4635" s="2" t="s">
        <v>4</v>
      </c>
      <c r="B4635" s="2" t="s">
        <v>5</v>
      </c>
      <c r="C4635" s="2" t="s">
        <v>748</v>
      </c>
      <c r="D4635" s="2" t="s">
        <v>749</v>
      </c>
      <c r="E4635" s="4">
        <v>-6284709.1900000004</v>
      </c>
      <c r="F4635" s="1">
        <v>6</v>
      </c>
    </row>
    <row r="4636" spans="1:6" ht="15" thickBot="1" x14ac:dyDescent="0.3">
      <c r="A4636" s="2" t="s">
        <v>4</v>
      </c>
      <c r="B4636" s="2" t="s">
        <v>5</v>
      </c>
      <c r="C4636" s="2" t="s">
        <v>750</v>
      </c>
      <c r="D4636" s="2" t="s">
        <v>751</v>
      </c>
      <c r="E4636" s="4">
        <v>-1672475</v>
      </c>
      <c r="F4636" s="1">
        <v>6</v>
      </c>
    </row>
    <row r="4637" spans="1:6" ht="15" thickBot="1" x14ac:dyDescent="0.3">
      <c r="A4637" s="2" t="s">
        <v>4</v>
      </c>
      <c r="B4637" s="2" t="s">
        <v>5</v>
      </c>
      <c r="C4637" s="2" t="s">
        <v>752</v>
      </c>
      <c r="D4637" s="2" t="s">
        <v>753</v>
      </c>
      <c r="E4637" s="4">
        <v>-417482</v>
      </c>
      <c r="F4637" s="1">
        <v>6</v>
      </c>
    </row>
    <row r="4638" spans="1:6" ht="15" thickBot="1" x14ac:dyDescent="0.3">
      <c r="A4638" s="2" t="s">
        <v>4</v>
      </c>
      <c r="B4638" s="2" t="s">
        <v>5</v>
      </c>
      <c r="C4638" s="2" t="s">
        <v>754</v>
      </c>
      <c r="D4638" s="2" t="s">
        <v>755</v>
      </c>
      <c r="E4638" s="4">
        <v>-753983.23</v>
      </c>
      <c r="F4638" s="1">
        <v>6</v>
      </c>
    </row>
    <row r="4639" spans="1:6" ht="15" thickBot="1" x14ac:dyDescent="0.3">
      <c r="A4639" s="2" t="s">
        <v>4</v>
      </c>
      <c r="B4639" s="2" t="s">
        <v>5</v>
      </c>
      <c r="C4639" s="2" t="s">
        <v>756</v>
      </c>
      <c r="D4639" s="2" t="s">
        <v>757</v>
      </c>
      <c r="E4639" s="4">
        <v>0.01</v>
      </c>
      <c r="F4639" s="1">
        <v>6</v>
      </c>
    </row>
    <row r="4640" spans="1:6" ht="15" thickBot="1" x14ac:dyDescent="0.3">
      <c r="A4640" s="2" t="s">
        <v>4</v>
      </c>
      <c r="B4640" s="2" t="s">
        <v>5</v>
      </c>
      <c r="C4640" s="2" t="s">
        <v>758</v>
      </c>
      <c r="D4640" s="2" t="s">
        <v>759</v>
      </c>
      <c r="E4640" s="4">
        <v>-2354658.46</v>
      </c>
      <c r="F4640" s="1">
        <v>6</v>
      </c>
    </row>
    <row r="4641" spans="1:6" ht="15" thickBot="1" x14ac:dyDescent="0.3">
      <c r="A4641" s="2" t="s">
        <v>4</v>
      </c>
      <c r="B4641" s="2" t="s">
        <v>5</v>
      </c>
      <c r="C4641" s="2" t="s">
        <v>760</v>
      </c>
      <c r="D4641" s="2" t="s">
        <v>761</v>
      </c>
      <c r="E4641" s="4">
        <v>10840.84</v>
      </c>
      <c r="F4641" s="1">
        <v>6</v>
      </c>
    </row>
    <row r="4642" spans="1:6" ht="15" thickBot="1" x14ac:dyDescent="0.3">
      <c r="A4642" s="2" t="s">
        <v>4</v>
      </c>
      <c r="B4642" s="2" t="s">
        <v>5</v>
      </c>
      <c r="C4642" s="2" t="s">
        <v>762</v>
      </c>
      <c r="D4642" s="2" t="s">
        <v>763</v>
      </c>
      <c r="E4642" s="4">
        <v>-7559159.1200000001</v>
      </c>
      <c r="F4642" s="1">
        <v>6</v>
      </c>
    </row>
    <row r="4643" spans="1:6" ht="15" thickBot="1" x14ac:dyDescent="0.3">
      <c r="A4643" s="2" t="s">
        <v>4</v>
      </c>
      <c r="B4643" s="2" t="s">
        <v>5</v>
      </c>
      <c r="C4643" s="2" t="s">
        <v>764</v>
      </c>
      <c r="D4643" s="2" t="s">
        <v>765</v>
      </c>
      <c r="E4643" s="4">
        <v>501603.46</v>
      </c>
      <c r="F4643" s="1">
        <v>6</v>
      </c>
    </row>
    <row r="4644" spans="1:6" ht="15" thickBot="1" x14ac:dyDescent="0.3">
      <c r="A4644" s="2" t="s">
        <v>4</v>
      </c>
      <c r="B4644" s="2" t="s">
        <v>5</v>
      </c>
      <c r="C4644" s="2" t="s">
        <v>766</v>
      </c>
      <c r="D4644" s="2" t="s">
        <v>767</v>
      </c>
      <c r="E4644" s="4">
        <v>7367.06</v>
      </c>
      <c r="F4644" s="1">
        <v>6</v>
      </c>
    </row>
    <row r="4645" spans="1:6" ht="15" thickBot="1" x14ac:dyDescent="0.3">
      <c r="A4645" s="2" t="s">
        <v>4</v>
      </c>
      <c r="B4645" s="2" t="s">
        <v>5</v>
      </c>
      <c r="C4645" s="2" t="s">
        <v>768</v>
      </c>
      <c r="D4645" s="2" t="s">
        <v>769</v>
      </c>
      <c r="E4645" s="4">
        <v>51149.58</v>
      </c>
      <c r="F4645" s="1">
        <v>6</v>
      </c>
    </row>
    <row r="4646" spans="1:6" ht="15" thickBot="1" x14ac:dyDescent="0.3">
      <c r="A4646" s="2" t="s">
        <v>4</v>
      </c>
      <c r="B4646" s="2" t="s">
        <v>5</v>
      </c>
      <c r="C4646" s="2" t="s">
        <v>1594</v>
      </c>
      <c r="D4646" s="2" t="s">
        <v>1595</v>
      </c>
      <c r="E4646" s="4">
        <v>1257.78</v>
      </c>
      <c r="F4646" s="1">
        <v>6</v>
      </c>
    </row>
    <row r="4647" spans="1:6" ht="15" thickBot="1" x14ac:dyDescent="0.3">
      <c r="A4647" s="2" t="s">
        <v>4</v>
      </c>
      <c r="B4647" s="2" t="s">
        <v>5</v>
      </c>
      <c r="C4647" s="2" t="s">
        <v>770</v>
      </c>
      <c r="D4647" s="2" t="s">
        <v>771</v>
      </c>
      <c r="E4647" s="4">
        <v>4231351.6399999997</v>
      </c>
      <c r="F4647" s="1">
        <v>6</v>
      </c>
    </row>
    <row r="4648" spans="1:6" ht="15" thickBot="1" x14ac:dyDescent="0.3">
      <c r="A4648" s="2" t="s">
        <v>4</v>
      </c>
      <c r="B4648" s="2" t="s">
        <v>5</v>
      </c>
      <c r="C4648" s="2" t="s">
        <v>772</v>
      </c>
      <c r="D4648" s="2" t="s">
        <v>773</v>
      </c>
      <c r="E4648" s="4">
        <v>491899.64</v>
      </c>
      <c r="F4648" s="1">
        <v>6</v>
      </c>
    </row>
    <row r="4649" spans="1:6" ht="15" thickBot="1" x14ac:dyDescent="0.3">
      <c r="A4649" s="2" t="s">
        <v>4</v>
      </c>
      <c r="B4649" s="2" t="s">
        <v>5</v>
      </c>
      <c r="C4649" s="2" t="s">
        <v>774</v>
      </c>
      <c r="D4649" s="2" t="s">
        <v>775</v>
      </c>
      <c r="E4649" s="4">
        <v>14110.21</v>
      </c>
      <c r="F4649" s="1">
        <v>6</v>
      </c>
    </row>
    <row r="4650" spans="1:6" ht="15" thickBot="1" x14ac:dyDescent="0.3">
      <c r="A4650" s="2" t="s">
        <v>4</v>
      </c>
      <c r="B4650" s="2" t="s">
        <v>5</v>
      </c>
      <c r="C4650" s="2" t="s">
        <v>776</v>
      </c>
      <c r="D4650" s="2" t="s">
        <v>777</v>
      </c>
      <c r="E4650" s="4">
        <v>1059821.1100000001</v>
      </c>
      <c r="F4650" s="1">
        <v>6</v>
      </c>
    </row>
    <row r="4651" spans="1:6" ht="15" thickBot="1" x14ac:dyDescent="0.3">
      <c r="A4651" s="2" t="s">
        <v>4</v>
      </c>
      <c r="B4651" s="2" t="s">
        <v>5</v>
      </c>
      <c r="C4651" s="2" t="s">
        <v>778</v>
      </c>
      <c r="D4651" s="2" t="s">
        <v>779</v>
      </c>
      <c r="E4651" s="4">
        <v>-28277.26</v>
      </c>
      <c r="F4651" s="1">
        <v>6</v>
      </c>
    </row>
    <row r="4652" spans="1:6" ht="15" thickBot="1" x14ac:dyDescent="0.3">
      <c r="A4652" s="2" t="s">
        <v>4</v>
      </c>
      <c r="B4652" s="2" t="s">
        <v>5</v>
      </c>
      <c r="C4652" s="2" t="s">
        <v>780</v>
      </c>
      <c r="D4652" s="2" t="s">
        <v>781</v>
      </c>
      <c r="E4652" s="4">
        <v>-76138</v>
      </c>
      <c r="F4652" s="1">
        <v>6</v>
      </c>
    </row>
    <row r="4653" spans="1:6" ht="15" thickBot="1" x14ac:dyDescent="0.3">
      <c r="A4653" s="2" t="s">
        <v>4</v>
      </c>
      <c r="B4653" s="2" t="s">
        <v>5</v>
      </c>
      <c r="C4653" s="2" t="s">
        <v>782</v>
      </c>
      <c r="D4653" s="2" t="s">
        <v>783</v>
      </c>
      <c r="E4653" s="4">
        <v>-1366795.88</v>
      </c>
      <c r="F4653" s="1">
        <v>6</v>
      </c>
    </row>
    <row r="4654" spans="1:6" ht="15" thickBot="1" x14ac:dyDescent="0.3">
      <c r="A4654" s="2" t="s">
        <v>4</v>
      </c>
      <c r="B4654" s="2" t="s">
        <v>5</v>
      </c>
      <c r="C4654" s="2" t="s">
        <v>784</v>
      </c>
      <c r="D4654" s="2" t="s">
        <v>785</v>
      </c>
      <c r="E4654" s="4">
        <v>-21015.42</v>
      </c>
      <c r="F4654" s="1">
        <v>6</v>
      </c>
    </row>
    <row r="4655" spans="1:6" ht="15" thickBot="1" x14ac:dyDescent="0.3">
      <c r="A4655" s="2" t="s">
        <v>4</v>
      </c>
      <c r="B4655" s="2" t="s">
        <v>5</v>
      </c>
      <c r="C4655" s="2" t="s">
        <v>786</v>
      </c>
      <c r="D4655" s="2" t="s">
        <v>787</v>
      </c>
      <c r="E4655" s="4">
        <v>-8708.51</v>
      </c>
      <c r="F4655" s="1">
        <v>6</v>
      </c>
    </row>
    <row r="4656" spans="1:6" ht="15" thickBot="1" x14ac:dyDescent="0.3">
      <c r="A4656" s="2" t="s">
        <v>4</v>
      </c>
      <c r="B4656" s="2" t="s">
        <v>5</v>
      </c>
      <c r="C4656" s="2" t="s">
        <v>788</v>
      </c>
      <c r="D4656" s="2" t="s">
        <v>789</v>
      </c>
      <c r="E4656" s="4">
        <v>-22060.959999999999</v>
      </c>
      <c r="F4656" s="1">
        <v>6</v>
      </c>
    </row>
    <row r="4657" spans="1:6" ht="15" thickBot="1" x14ac:dyDescent="0.3">
      <c r="A4657" s="2" t="s">
        <v>4</v>
      </c>
      <c r="B4657" s="2" t="s">
        <v>5</v>
      </c>
      <c r="C4657" s="2" t="s">
        <v>790</v>
      </c>
      <c r="D4657" s="2" t="s">
        <v>791</v>
      </c>
      <c r="E4657" s="4">
        <v>-37597.94</v>
      </c>
      <c r="F4657" s="1">
        <v>6</v>
      </c>
    </row>
    <row r="4658" spans="1:6" ht="15" thickBot="1" x14ac:dyDescent="0.3">
      <c r="A4658" s="2" t="s">
        <v>4</v>
      </c>
      <c r="B4658" s="2" t="s">
        <v>5</v>
      </c>
      <c r="C4658" s="2" t="s">
        <v>792</v>
      </c>
      <c r="D4658" s="2" t="s">
        <v>793</v>
      </c>
      <c r="E4658" s="4">
        <v>-5282.28</v>
      </c>
      <c r="F4658" s="1">
        <v>6</v>
      </c>
    </row>
    <row r="4659" spans="1:6" ht="15" thickBot="1" x14ac:dyDescent="0.3">
      <c r="A4659" s="2" t="s">
        <v>4</v>
      </c>
      <c r="B4659" s="2" t="s">
        <v>5</v>
      </c>
      <c r="C4659" s="2" t="s">
        <v>794</v>
      </c>
      <c r="D4659" s="2" t="s">
        <v>795</v>
      </c>
      <c r="E4659" s="4">
        <v>-4810.3100000000004</v>
      </c>
      <c r="F4659" s="1">
        <v>6</v>
      </c>
    </row>
    <row r="4660" spans="1:6" ht="15" thickBot="1" x14ac:dyDescent="0.3">
      <c r="A4660" s="2" t="s">
        <v>4</v>
      </c>
      <c r="B4660" s="2" t="s">
        <v>5</v>
      </c>
      <c r="C4660" s="2" t="s">
        <v>796</v>
      </c>
      <c r="D4660" s="2" t="s">
        <v>797</v>
      </c>
      <c r="E4660" s="4">
        <v>-6019.33</v>
      </c>
      <c r="F4660" s="1">
        <v>6</v>
      </c>
    </row>
    <row r="4661" spans="1:6" ht="15" thickBot="1" x14ac:dyDescent="0.3">
      <c r="A4661" s="2" t="s">
        <v>4</v>
      </c>
      <c r="B4661" s="2" t="s">
        <v>5</v>
      </c>
      <c r="C4661" s="2" t="s">
        <v>798</v>
      </c>
      <c r="D4661" s="2" t="s">
        <v>799</v>
      </c>
      <c r="E4661" s="4">
        <v>-102487.15</v>
      </c>
      <c r="F4661" s="1">
        <v>6</v>
      </c>
    </row>
    <row r="4662" spans="1:6" ht="15" thickBot="1" x14ac:dyDescent="0.3">
      <c r="A4662" s="2" t="s">
        <v>4</v>
      </c>
      <c r="B4662" s="2" t="s">
        <v>5</v>
      </c>
      <c r="C4662" s="2" t="s">
        <v>800</v>
      </c>
      <c r="D4662" s="2" t="s">
        <v>801</v>
      </c>
      <c r="E4662" s="4">
        <v>-6653.48</v>
      </c>
      <c r="F4662" s="1">
        <v>6</v>
      </c>
    </row>
    <row r="4663" spans="1:6" ht="15" thickBot="1" x14ac:dyDescent="0.3">
      <c r="A4663" s="2" t="s">
        <v>4</v>
      </c>
      <c r="B4663" s="2" t="s">
        <v>5</v>
      </c>
      <c r="C4663" s="2" t="s">
        <v>802</v>
      </c>
      <c r="D4663" s="2" t="s">
        <v>803</v>
      </c>
      <c r="E4663" s="4">
        <v>0</v>
      </c>
      <c r="F4663" s="1">
        <v>6</v>
      </c>
    </row>
    <row r="4664" spans="1:6" ht="15" thickBot="1" x14ac:dyDescent="0.3">
      <c r="A4664" s="2" t="s">
        <v>4</v>
      </c>
      <c r="B4664" s="2" t="s">
        <v>5</v>
      </c>
      <c r="C4664" s="2" t="s">
        <v>804</v>
      </c>
      <c r="D4664" s="2" t="s">
        <v>805</v>
      </c>
      <c r="E4664" s="4">
        <v>-23658.959999999999</v>
      </c>
      <c r="F4664" s="1">
        <v>6</v>
      </c>
    </row>
    <row r="4665" spans="1:6" ht="15" thickBot="1" x14ac:dyDescent="0.3">
      <c r="A4665" s="2" t="s">
        <v>4</v>
      </c>
      <c r="B4665" s="2" t="s">
        <v>5</v>
      </c>
      <c r="C4665" s="2" t="s">
        <v>806</v>
      </c>
      <c r="D4665" s="2" t="s">
        <v>807</v>
      </c>
      <c r="E4665" s="4">
        <v>-31635.14</v>
      </c>
      <c r="F4665" s="1">
        <v>6</v>
      </c>
    </row>
    <row r="4666" spans="1:6" ht="15" thickBot="1" x14ac:dyDescent="0.3">
      <c r="A4666" s="2" t="s">
        <v>4</v>
      </c>
      <c r="B4666" s="2" t="s">
        <v>5</v>
      </c>
      <c r="C4666" s="2" t="s">
        <v>808</v>
      </c>
      <c r="D4666" s="2" t="s">
        <v>809</v>
      </c>
      <c r="E4666" s="4">
        <v>-161981.96</v>
      </c>
      <c r="F4666" s="1">
        <v>6</v>
      </c>
    </row>
    <row r="4667" spans="1:6" ht="15" thickBot="1" x14ac:dyDescent="0.3">
      <c r="A4667" s="2" t="s">
        <v>4</v>
      </c>
      <c r="B4667" s="2" t="s">
        <v>5</v>
      </c>
      <c r="C4667" s="2" t="s">
        <v>810</v>
      </c>
      <c r="D4667" s="2" t="s">
        <v>811</v>
      </c>
      <c r="E4667" s="4">
        <v>-41607.18</v>
      </c>
      <c r="F4667" s="1">
        <v>6</v>
      </c>
    </row>
    <row r="4668" spans="1:6" ht="15" thickBot="1" x14ac:dyDescent="0.3">
      <c r="A4668" s="2" t="s">
        <v>4</v>
      </c>
      <c r="B4668" s="2" t="s">
        <v>5</v>
      </c>
      <c r="C4668" s="2" t="s">
        <v>812</v>
      </c>
      <c r="D4668" s="2" t="s">
        <v>813</v>
      </c>
      <c r="E4668" s="4">
        <v>-176198.85</v>
      </c>
      <c r="F4668" s="1">
        <v>6</v>
      </c>
    </row>
    <row r="4669" spans="1:6" ht="15" thickBot="1" x14ac:dyDescent="0.3">
      <c r="A4669" s="2" t="s">
        <v>4</v>
      </c>
      <c r="B4669" s="2" t="s">
        <v>5</v>
      </c>
      <c r="C4669" s="2" t="s">
        <v>814</v>
      </c>
      <c r="D4669" s="2" t="s">
        <v>815</v>
      </c>
      <c r="E4669" s="4">
        <v>-82695.11</v>
      </c>
      <c r="F4669" s="1">
        <v>6</v>
      </c>
    </row>
    <row r="4670" spans="1:6" ht="15" thickBot="1" x14ac:dyDescent="0.3">
      <c r="A4670" s="2" t="s">
        <v>4</v>
      </c>
      <c r="B4670" s="2" t="s">
        <v>5</v>
      </c>
      <c r="C4670" s="2" t="s">
        <v>816</v>
      </c>
      <c r="D4670" s="2" t="s">
        <v>817</v>
      </c>
      <c r="E4670" s="4">
        <v>-11301.21</v>
      </c>
      <c r="F4670" s="1">
        <v>6</v>
      </c>
    </row>
    <row r="4671" spans="1:6" ht="15" thickBot="1" x14ac:dyDescent="0.3">
      <c r="A4671" s="2" t="s">
        <v>4</v>
      </c>
      <c r="B4671" s="2" t="s">
        <v>5</v>
      </c>
      <c r="C4671" s="2" t="s">
        <v>818</v>
      </c>
      <c r="D4671" s="2" t="s">
        <v>819</v>
      </c>
      <c r="E4671" s="4">
        <v>-33893.24</v>
      </c>
      <c r="F4671" s="1">
        <v>6</v>
      </c>
    </row>
    <row r="4672" spans="1:6" ht="15" thickBot="1" x14ac:dyDescent="0.3">
      <c r="A4672" s="2" t="s">
        <v>4</v>
      </c>
      <c r="B4672" s="2" t="s">
        <v>5</v>
      </c>
      <c r="C4672" s="2" t="s">
        <v>820</v>
      </c>
      <c r="D4672" s="2" t="s">
        <v>821</v>
      </c>
      <c r="E4672" s="4">
        <v>-84174.61</v>
      </c>
      <c r="F4672" s="1">
        <v>6</v>
      </c>
    </row>
    <row r="4673" spans="1:6" ht="15" thickBot="1" x14ac:dyDescent="0.3">
      <c r="A4673" s="2" t="s">
        <v>4</v>
      </c>
      <c r="B4673" s="2" t="s">
        <v>5</v>
      </c>
      <c r="C4673" s="2" t="s">
        <v>822</v>
      </c>
      <c r="D4673" s="2" t="s">
        <v>823</v>
      </c>
      <c r="E4673" s="4">
        <v>-126308.88</v>
      </c>
      <c r="F4673" s="1">
        <v>6</v>
      </c>
    </row>
    <row r="4674" spans="1:6" ht="15" thickBot="1" x14ac:dyDescent="0.3">
      <c r="A4674" s="2" t="s">
        <v>4</v>
      </c>
      <c r="B4674" s="2" t="s">
        <v>5</v>
      </c>
      <c r="C4674" s="2" t="s">
        <v>824</v>
      </c>
      <c r="D4674" s="2" t="s">
        <v>825</v>
      </c>
      <c r="E4674" s="4">
        <v>-98019.1</v>
      </c>
      <c r="F4674" s="1">
        <v>6</v>
      </c>
    </row>
    <row r="4675" spans="1:6" ht="15" thickBot="1" x14ac:dyDescent="0.3">
      <c r="A4675" s="2" t="s">
        <v>4</v>
      </c>
      <c r="B4675" s="2" t="s">
        <v>5</v>
      </c>
      <c r="C4675" s="2" t="s">
        <v>826</v>
      </c>
      <c r="D4675" s="2" t="s">
        <v>827</v>
      </c>
      <c r="E4675" s="4">
        <v>-111016.1</v>
      </c>
      <c r="F4675" s="1">
        <v>6</v>
      </c>
    </row>
    <row r="4676" spans="1:6" ht="15" thickBot="1" x14ac:dyDescent="0.3">
      <c r="A4676" s="2" t="s">
        <v>4</v>
      </c>
      <c r="B4676" s="2" t="s">
        <v>5</v>
      </c>
      <c r="C4676" s="2" t="s">
        <v>828</v>
      </c>
      <c r="D4676" s="2" t="s">
        <v>829</v>
      </c>
      <c r="E4676" s="4">
        <v>-236864.4</v>
      </c>
      <c r="F4676" s="1">
        <v>6</v>
      </c>
    </row>
    <row r="4677" spans="1:6" ht="15" thickBot="1" x14ac:dyDescent="0.3">
      <c r="A4677" s="2" t="s">
        <v>4</v>
      </c>
      <c r="B4677" s="2" t="s">
        <v>5</v>
      </c>
      <c r="C4677" s="2" t="s">
        <v>830</v>
      </c>
      <c r="D4677" s="2" t="s">
        <v>831</v>
      </c>
      <c r="E4677" s="4">
        <v>-94652.160000000003</v>
      </c>
      <c r="F4677" s="1">
        <v>6</v>
      </c>
    </row>
    <row r="4678" spans="1:6" ht="15" thickBot="1" x14ac:dyDescent="0.3">
      <c r="A4678" s="2" t="s">
        <v>4</v>
      </c>
      <c r="B4678" s="2" t="s">
        <v>5</v>
      </c>
      <c r="C4678" s="2" t="s">
        <v>832</v>
      </c>
      <c r="D4678" s="2" t="s">
        <v>833</v>
      </c>
      <c r="E4678" s="4">
        <v>-17479.3</v>
      </c>
      <c r="F4678" s="1">
        <v>6</v>
      </c>
    </row>
    <row r="4679" spans="1:6" ht="15" thickBot="1" x14ac:dyDescent="0.3">
      <c r="A4679" s="2" t="s">
        <v>4</v>
      </c>
      <c r="B4679" s="2" t="s">
        <v>5</v>
      </c>
      <c r="C4679" s="2" t="s">
        <v>834</v>
      </c>
      <c r="D4679" s="2" t="s">
        <v>835</v>
      </c>
      <c r="E4679" s="4">
        <v>-163749.85999999999</v>
      </c>
      <c r="F4679" s="1">
        <v>6</v>
      </c>
    </row>
    <row r="4680" spans="1:6" ht="15" thickBot="1" x14ac:dyDescent="0.3">
      <c r="A4680" s="2" t="s">
        <v>4</v>
      </c>
      <c r="B4680" s="2" t="s">
        <v>5</v>
      </c>
      <c r="C4680" s="2" t="s">
        <v>836</v>
      </c>
      <c r="D4680" s="2" t="s">
        <v>837</v>
      </c>
      <c r="E4680" s="4">
        <v>-16941.650000000001</v>
      </c>
      <c r="F4680" s="1">
        <v>6</v>
      </c>
    </row>
    <row r="4681" spans="1:6" ht="15" thickBot="1" x14ac:dyDescent="0.3">
      <c r="A4681" s="2" t="s">
        <v>4</v>
      </c>
      <c r="B4681" s="2" t="s">
        <v>5</v>
      </c>
      <c r="C4681" s="2" t="s">
        <v>838</v>
      </c>
      <c r="D4681" s="2" t="s">
        <v>839</v>
      </c>
      <c r="E4681" s="4">
        <v>-63906.36</v>
      </c>
      <c r="F4681" s="1">
        <v>6</v>
      </c>
    </row>
    <row r="4682" spans="1:6" ht="15" thickBot="1" x14ac:dyDescent="0.3">
      <c r="A4682" s="2" t="s">
        <v>4</v>
      </c>
      <c r="B4682" s="2" t="s">
        <v>5</v>
      </c>
      <c r="C4682" s="2" t="s">
        <v>840</v>
      </c>
      <c r="D4682" s="2" t="s">
        <v>841</v>
      </c>
      <c r="E4682" s="4">
        <v>-6409.57</v>
      </c>
      <c r="F4682" s="1">
        <v>6</v>
      </c>
    </row>
    <row r="4683" spans="1:6" ht="15" thickBot="1" x14ac:dyDescent="0.3">
      <c r="A4683" s="2" t="s">
        <v>4</v>
      </c>
      <c r="B4683" s="2" t="s">
        <v>5</v>
      </c>
      <c r="C4683" s="2" t="s">
        <v>842</v>
      </c>
      <c r="D4683" s="2" t="s">
        <v>843</v>
      </c>
      <c r="E4683" s="4">
        <v>-247432.56</v>
      </c>
      <c r="F4683" s="1">
        <v>6</v>
      </c>
    </row>
    <row r="4684" spans="1:6" ht="15" thickBot="1" x14ac:dyDescent="0.3">
      <c r="A4684" s="2" t="s">
        <v>4</v>
      </c>
      <c r="B4684" s="2" t="s">
        <v>5</v>
      </c>
      <c r="C4684" s="2" t="s">
        <v>844</v>
      </c>
      <c r="D4684" s="2" t="s">
        <v>845</v>
      </c>
      <c r="E4684" s="4">
        <v>-51526.42</v>
      </c>
      <c r="F4684" s="1">
        <v>6</v>
      </c>
    </row>
    <row r="4685" spans="1:6" ht="15" thickBot="1" x14ac:dyDescent="0.3">
      <c r="A4685" s="2" t="s">
        <v>4</v>
      </c>
      <c r="B4685" s="2" t="s">
        <v>5</v>
      </c>
      <c r="C4685" s="2" t="s">
        <v>846</v>
      </c>
      <c r="D4685" s="2" t="s">
        <v>847</v>
      </c>
      <c r="E4685" s="4">
        <v>-20137.21</v>
      </c>
      <c r="F4685" s="1">
        <v>6</v>
      </c>
    </row>
    <row r="4686" spans="1:6" ht="15" thickBot="1" x14ac:dyDescent="0.3">
      <c r="A4686" s="2" t="s">
        <v>4</v>
      </c>
      <c r="B4686" s="2" t="s">
        <v>5</v>
      </c>
      <c r="C4686" s="2" t="s">
        <v>848</v>
      </c>
      <c r="D4686" s="2" t="s">
        <v>849</v>
      </c>
      <c r="E4686" s="4">
        <v>-5588.25</v>
      </c>
      <c r="F4686" s="1">
        <v>6</v>
      </c>
    </row>
    <row r="4687" spans="1:6" ht="15" thickBot="1" x14ac:dyDescent="0.3">
      <c r="A4687" s="2" t="s">
        <v>4</v>
      </c>
      <c r="B4687" s="2" t="s">
        <v>5</v>
      </c>
      <c r="C4687" s="2" t="s">
        <v>850</v>
      </c>
      <c r="D4687" s="2" t="s">
        <v>851</v>
      </c>
      <c r="E4687" s="4">
        <v>-15098.28</v>
      </c>
      <c r="F4687" s="1">
        <v>6</v>
      </c>
    </row>
    <row r="4688" spans="1:6" ht="15" thickBot="1" x14ac:dyDescent="0.3">
      <c r="A4688" s="2" t="s">
        <v>4</v>
      </c>
      <c r="B4688" s="2" t="s">
        <v>5</v>
      </c>
      <c r="C4688" s="2" t="s">
        <v>852</v>
      </c>
      <c r="D4688" s="2" t="s">
        <v>853</v>
      </c>
      <c r="E4688" s="4">
        <v>-24382.54</v>
      </c>
      <c r="F4688" s="1">
        <v>6</v>
      </c>
    </row>
    <row r="4689" spans="1:6" ht="15" thickBot="1" x14ac:dyDescent="0.3">
      <c r="A4689" s="2" t="s">
        <v>4</v>
      </c>
      <c r="B4689" s="2" t="s">
        <v>5</v>
      </c>
      <c r="C4689" s="2" t="s">
        <v>854</v>
      </c>
      <c r="D4689" s="2" t="s">
        <v>855</v>
      </c>
      <c r="E4689" s="4">
        <v>-35946.19</v>
      </c>
      <c r="F4689" s="1">
        <v>6</v>
      </c>
    </row>
    <row r="4690" spans="1:6" ht="15" thickBot="1" x14ac:dyDescent="0.3">
      <c r="A4690" s="2" t="s">
        <v>4</v>
      </c>
      <c r="B4690" s="2" t="s">
        <v>5</v>
      </c>
      <c r="C4690" s="2" t="s">
        <v>856</v>
      </c>
      <c r="D4690" s="2" t="s">
        <v>857</v>
      </c>
      <c r="E4690" s="4">
        <v>-326193.2</v>
      </c>
      <c r="F4690" s="1">
        <v>6</v>
      </c>
    </row>
    <row r="4691" spans="1:6" ht="15" thickBot="1" x14ac:dyDescent="0.3">
      <c r="A4691" s="2" t="s">
        <v>4</v>
      </c>
      <c r="B4691" s="2" t="s">
        <v>5</v>
      </c>
      <c r="C4691" s="2" t="s">
        <v>858</v>
      </c>
      <c r="D4691" s="2" t="s">
        <v>859</v>
      </c>
      <c r="E4691" s="4">
        <v>-11454.96</v>
      </c>
      <c r="F4691" s="1">
        <v>6</v>
      </c>
    </row>
    <row r="4692" spans="1:6" ht="15" thickBot="1" x14ac:dyDescent="0.3">
      <c r="A4692" s="2" t="s">
        <v>4</v>
      </c>
      <c r="B4692" s="2" t="s">
        <v>5</v>
      </c>
      <c r="C4692" s="2" t="s">
        <v>860</v>
      </c>
      <c r="D4692" s="2" t="s">
        <v>861</v>
      </c>
      <c r="E4692" s="4">
        <v>-21576.46</v>
      </c>
      <c r="F4692" s="1">
        <v>6</v>
      </c>
    </row>
    <row r="4693" spans="1:6" ht="15" thickBot="1" x14ac:dyDescent="0.3">
      <c r="A4693" s="2" t="s">
        <v>4</v>
      </c>
      <c r="B4693" s="2" t="s">
        <v>5</v>
      </c>
      <c r="C4693" s="2" t="s">
        <v>862</v>
      </c>
      <c r="D4693" s="2" t="s">
        <v>863</v>
      </c>
      <c r="E4693" s="4">
        <v>-16118.56</v>
      </c>
      <c r="F4693" s="1">
        <v>6</v>
      </c>
    </row>
    <row r="4694" spans="1:6" ht="15" thickBot="1" x14ac:dyDescent="0.3">
      <c r="A4694" s="2" t="s">
        <v>4</v>
      </c>
      <c r="B4694" s="2" t="s">
        <v>5</v>
      </c>
      <c r="C4694" s="2" t="s">
        <v>864</v>
      </c>
      <c r="D4694" s="2" t="s">
        <v>865</v>
      </c>
      <c r="E4694" s="4">
        <v>-4334.74</v>
      </c>
      <c r="F4694" s="1">
        <v>6</v>
      </c>
    </row>
    <row r="4695" spans="1:6" ht="15" thickBot="1" x14ac:dyDescent="0.3">
      <c r="A4695" s="2" t="s">
        <v>4</v>
      </c>
      <c r="B4695" s="2" t="s">
        <v>5</v>
      </c>
      <c r="C4695" s="2" t="s">
        <v>866</v>
      </c>
      <c r="D4695" s="2" t="s">
        <v>867</v>
      </c>
      <c r="E4695" s="4">
        <v>-6021.47</v>
      </c>
      <c r="F4695" s="1">
        <v>6</v>
      </c>
    </row>
    <row r="4696" spans="1:6" ht="15" thickBot="1" x14ac:dyDescent="0.3">
      <c r="A4696" s="2" t="s">
        <v>4</v>
      </c>
      <c r="B4696" s="2" t="s">
        <v>5</v>
      </c>
      <c r="C4696" s="2" t="s">
        <v>868</v>
      </c>
      <c r="D4696" s="2" t="s">
        <v>869</v>
      </c>
      <c r="E4696" s="4">
        <v>-7859.77</v>
      </c>
      <c r="F4696" s="1">
        <v>6</v>
      </c>
    </row>
    <row r="4697" spans="1:6" ht="15" thickBot="1" x14ac:dyDescent="0.3">
      <c r="A4697" s="2" t="s">
        <v>4</v>
      </c>
      <c r="B4697" s="2" t="s">
        <v>5</v>
      </c>
      <c r="C4697" s="2" t="s">
        <v>870</v>
      </c>
      <c r="D4697" s="2" t="s">
        <v>871</v>
      </c>
      <c r="E4697" s="4">
        <v>-38170.65</v>
      </c>
      <c r="F4697" s="1">
        <v>6</v>
      </c>
    </row>
    <row r="4698" spans="1:6" ht="15" thickBot="1" x14ac:dyDescent="0.3">
      <c r="A4698" s="2" t="s">
        <v>4</v>
      </c>
      <c r="B4698" s="2" t="s">
        <v>5</v>
      </c>
      <c r="C4698" s="2" t="s">
        <v>872</v>
      </c>
      <c r="D4698" s="2" t="s">
        <v>873</v>
      </c>
      <c r="E4698" s="4">
        <v>-17795.68</v>
      </c>
      <c r="F4698" s="1">
        <v>6</v>
      </c>
    </row>
    <row r="4699" spans="1:6" ht="15" thickBot="1" x14ac:dyDescent="0.3">
      <c r="A4699" s="2" t="s">
        <v>4</v>
      </c>
      <c r="B4699" s="2" t="s">
        <v>5</v>
      </c>
      <c r="C4699" s="2" t="s">
        <v>874</v>
      </c>
      <c r="D4699" s="2" t="s">
        <v>875</v>
      </c>
      <c r="E4699" s="4">
        <v>-19302.75</v>
      </c>
      <c r="F4699" s="1">
        <v>6</v>
      </c>
    </row>
    <row r="4700" spans="1:6" ht="15" thickBot="1" x14ac:dyDescent="0.3">
      <c r="A4700" s="2" t="s">
        <v>4</v>
      </c>
      <c r="B4700" s="2" t="s">
        <v>5</v>
      </c>
      <c r="C4700" s="2" t="s">
        <v>876</v>
      </c>
      <c r="D4700" s="2" t="s">
        <v>877</v>
      </c>
      <c r="E4700" s="4">
        <v>-10384.82</v>
      </c>
      <c r="F4700" s="1">
        <v>6</v>
      </c>
    </row>
    <row r="4701" spans="1:6" ht="15" thickBot="1" x14ac:dyDescent="0.3">
      <c r="A4701" s="2" t="s">
        <v>4</v>
      </c>
      <c r="B4701" s="2" t="s">
        <v>5</v>
      </c>
      <c r="C4701" s="2" t="s">
        <v>878</v>
      </c>
      <c r="D4701" s="2" t="s">
        <v>879</v>
      </c>
      <c r="E4701" s="4">
        <v>-4376.21</v>
      </c>
      <c r="F4701" s="1">
        <v>6</v>
      </c>
    </row>
    <row r="4702" spans="1:6" ht="15" thickBot="1" x14ac:dyDescent="0.3">
      <c r="A4702" s="2" t="s">
        <v>4</v>
      </c>
      <c r="B4702" s="2" t="s">
        <v>5</v>
      </c>
      <c r="C4702" s="2" t="s">
        <v>880</v>
      </c>
      <c r="D4702" s="2" t="s">
        <v>881</v>
      </c>
      <c r="E4702" s="4">
        <v>-1892.58</v>
      </c>
      <c r="F4702" s="1">
        <v>6</v>
      </c>
    </row>
    <row r="4703" spans="1:6" ht="15" thickBot="1" x14ac:dyDescent="0.3">
      <c r="A4703" s="2" t="s">
        <v>4</v>
      </c>
      <c r="B4703" s="2" t="s">
        <v>5</v>
      </c>
      <c r="C4703" s="2" t="s">
        <v>882</v>
      </c>
      <c r="D4703" s="2" t="s">
        <v>883</v>
      </c>
      <c r="E4703" s="4">
        <v>-85386.42</v>
      </c>
      <c r="F4703" s="1">
        <v>6</v>
      </c>
    </row>
    <row r="4704" spans="1:6" ht="15" thickBot="1" x14ac:dyDescent="0.3">
      <c r="A4704" s="2" t="s">
        <v>4</v>
      </c>
      <c r="B4704" s="2" t="s">
        <v>5</v>
      </c>
      <c r="C4704" s="2" t="s">
        <v>884</v>
      </c>
      <c r="D4704" s="2" t="s">
        <v>885</v>
      </c>
      <c r="E4704" s="4">
        <v>-4253.45</v>
      </c>
      <c r="F4704" s="1">
        <v>6</v>
      </c>
    </row>
    <row r="4705" spans="1:6" ht="15" thickBot="1" x14ac:dyDescent="0.3">
      <c r="A4705" s="2" t="s">
        <v>4</v>
      </c>
      <c r="B4705" s="2" t="s">
        <v>5</v>
      </c>
      <c r="C4705" s="2" t="s">
        <v>886</v>
      </c>
      <c r="D4705" s="2" t="s">
        <v>887</v>
      </c>
      <c r="E4705" s="4">
        <v>-3578.12</v>
      </c>
      <c r="F4705" s="1">
        <v>6</v>
      </c>
    </row>
    <row r="4706" spans="1:6" ht="15" thickBot="1" x14ac:dyDescent="0.3">
      <c r="A4706" s="2" t="s">
        <v>4</v>
      </c>
      <c r="B4706" s="2" t="s">
        <v>5</v>
      </c>
      <c r="C4706" s="2" t="s">
        <v>888</v>
      </c>
      <c r="D4706" s="2" t="s">
        <v>889</v>
      </c>
      <c r="E4706" s="4">
        <v>-15568.47</v>
      </c>
      <c r="F4706" s="1">
        <v>6</v>
      </c>
    </row>
    <row r="4707" spans="1:6" ht="15" thickBot="1" x14ac:dyDescent="0.3">
      <c r="A4707" s="2" t="s">
        <v>4</v>
      </c>
      <c r="B4707" s="2" t="s">
        <v>5</v>
      </c>
      <c r="C4707" s="2" t="s">
        <v>890</v>
      </c>
      <c r="D4707" s="2" t="s">
        <v>891</v>
      </c>
      <c r="E4707" s="4">
        <v>-7873.72</v>
      </c>
      <c r="F4707" s="1">
        <v>6</v>
      </c>
    </row>
    <row r="4708" spans="1:6" ht="15" thickBot="1" x14ac:dyDescent="0.3">
      <c r="A4708" s="2" t="s">
        <v>4</v>
      </c>
      <c r="B4708" s="2" t="s">
        <v>5</v>
      </c>
      <c r="C4708" s="2" t="s">
        <v>892</v>
      </c>
      <c r="D4708" s="2" t="s">
        <v>893</v>
      </c>
      <c r="E4708" s="4">
        <v>-7729.15</v>
      </c>
      <c r="F4708" s="1">
        <v>6</v>
      </c>
    </row>
    <row r="4709" spans="1:6" ht="15" thickBot="1" x14ac:dyDescent="0.3">
      <c r="A4709" s="2" t="s">
        <v>4</v>
      </c>
      <c r="B4709" s="2" t="s">
        <v>5</v>
      </c>
      <c r="C4709" s="2" t="s">
        <v>894</v>
      </c>
      <c r="D4709" s="2" t="s">
        <v>895</v>
      </c>
      <c r="E4709" s="4">
        <v>-76493.350000000006</v>
      </c>
      <c r="F4709" s="1">
        <v>6</v>
      </c>
    </row>
    <row r="4710" spans="1:6" ht="15" thickBot="1" x14ac:dyDescent="0.3">
      <c r="A4710" s="2" t="s">
        <v>4</v>
      </c>
      <c r="B4710" s="2" t="s">
        <v>5</v>
      </c>
      <c r="C4710" s="2" t="s">
        <v>896</v>
      </c>
      <c r="D4710" s="2" t="s">
        <v>897</v>
      </c>
      <c r="E4710" s="4">
        <v>-3318.89</v>
      </c>
      <c r="F4710" s="1">
        <v>6</v>
      </c>
    </row>
    <row r="4711" spans="1:6" ht="15" thickBot="1" x14ac:dyDescent="0.3">
      <c r="A4711" s="2" t="s">
        <v>4</v>
      </c>
      <c r="B4711" s="2" t="s">
        <v>5</v>
      </c>
      <c r="C4711" s="2" t="s">
        <v>898</v>
      </c>
      <c r="D4711" s="2" t="s">
        <v>899</v>
      </c>
      <c r="E4711" s="4">
        <v>-8659.2000000000007</v>
      </c>
      <c r="F4711" s="1">
        <v>6</v>
      </c>
    </row>
    <row r="4712" spans="1:6" ht="15" thickBot="1" x14ac:dyDescent="0.3">
      <c r="A4712" s="2" t="s">
        <v>4</v>
      </c>
      <c r="B4712" s="2" t="s">
        <v>5</v>
      </c>
      <c r="C4712" s="2" t="s">
        <v>900</v>
      </c>
      <c r="D4712" s="2" t="s">
        <v>901</v>
      </c>
      <c r="E4712" s="4">
        <v>-4262.3599999999997</v>
      </c>
      <c r="F4712" s="1">
        <v>6</v>
      </c>
    </row>
    <row r="4713" spans="1:6" ht="15" thickBot="1" x14ac:dyDescent="0.3">
      <c r="A4713" s="2" t="s">
        <v>4</v>
      </c>
      <c r="B4713" s="2" t="s">
        <v>5</v>
      </c>
      <c r="C4713" s="2" t="s">
        <v>902</v>
      </c>
      <c r="D4713" s="2" t="s">
        <v>903</v>
      </c>
      <c r="E4713" s="4">
        <v>-16075.2</v>
      </c>
      <c r="F4713" s="1">
        <v>6</v>
      </c>
    </row>
    <row r="4714" spans="1:6" ht="15" thickBot="1" x14ac:dyDescent="0.3">
      <c r="A4714" s="2" t="s">
        <v>4</v>
      </c>
      <c r="B4714" s="2" t="s">
        <v>5</v>
      </c>
      <c r="C4714" s="2" t="s">
        <v>904</v>
      </c>
      <c r="D4714" s="2" t="s">
        <v>905</v>
      </c>
      <c r="E4714" s="4">
        <v>-34728.06</v>
      </c>
      <c r="F4714" s="1">
        <v>6</v>
      </c>
    </row>
    <row r="4715" spans="1:6" ht="15" thickBot="1" x14ac:dyDescent="0.3">
      <c r="A4715" s="2" t="s">
        <v>4</v>
      </c>
      <c r="B4715" s="2" t="s">
        <v>5</v>
      </c>
      <c r="C4715" s="2" t="s">
        <v>906</v>
      </c>
      <c r="D4715" s="2" t="s">
        <v>907</v>
      </c>
      <c r="E4715" s="4">
        <v>-649.37</v>
      </c>
      <c r="F4715" s="1">
        <v>6</v>
      </c>
    </row>
    <row r="4716" spans="1:6" ht="15" thickBot="1" x14ac:dyDescent="0.3">
      <c r="A4716" s="2" t="s">
        <v>4</v>
      </c>
      <c r="B4716" s="2" t="s">
        <v>5</v>
      </c>
      <c r="C4716" s="2" t="s">
        <v>908</v>
      </c>
      <c r="D4716" s="2" t="s">
        <v>909</v>
      </c>
      <c r="E4716" s="4">
        <v>-5883</v>
      </c>
      <c r="F4716" s="1">
        <v>6</v>
      </c>
    </row>
    <row r="4717" spans="1:6" ht="15" thickBot="1" x14ac:dyDescent="0.3">
      <c r="A4717" s="2" t="s">
        <v>4</v>
      </c>
      <c r="B4717" s="2" t="s">
        <v>5</v>
      </c>
      <c r="C4717" s="2" t="s">
        <v>910</v>
      </c>
      <c r="D4717" s="2" t="s">
        <v>911</v>
      </c>
      <c r="E4717" s="4">
        <v>-441.79</v>
      </c>
      <c r="F4717" s="1">
        <v>6</v>
      </c>
    </row>
    <row r="4718" spans="1:6" ht="15" thickBot="1" x14ac:dyDescent="0.3">
      <c r="A4718" s="2" t="s">
        <v>4</v>
      </c>
      <c r="B4718" s="2" t="s">
        <v>5</v>
      </c>
      <c r="C4718" s="2" t="s">
        <v>912</v>
      </c>
      <c r="D4718" s="2" t="s">
        <v>913</v>
      </c>
      <c r="E4718" s="4">
        <v>305.58</v>
      </c>
      <c r="F4718" s="1">
        <v>6</v>
      </c>
    </row>
    <row r="4719" spans="1:6" ht="15" thickBot="1" x14ac:dyDescent="0.3">
      <c r="A4719" s="2" t="s">
        <v>4</v>
      </c>
      <c r="B4719" s="2" t="s">
        <v>5</v>
      </c>
      <c r="C4719" s="2" t="s">
        <v>914</v>
      </c>
      <c r="D4719" s="2" t="s">
        <v>915</v>
      </c>
      <c r="E4719" s="4">
        <v>-6067.36</v>
      </c>
      <c r="F4719" s="1">
        <v>6</v>
      </c>
    </row>
    <row r="4720" spans="1:6" ht="15" thickBot="1" x14ac:dyDescent="0.3">
      <c r="A4720" s="2" t="s">
        <v>4</v>
      </c>
      <c r="B4720" s="2" t="s">
        <v>5</v>
      </c>
      <c r="C4720" s="2" t="s">
        <v>916</v>
      </c>
      <c r="D4720" s="2" t="s">
        <v>917</v>
      </c>
      <c r="E4720" s="4">
        <v>-18384.36</v>
      </c>
      <c r="F4720" s="1">
        <v>6</v>
      </c>
    </row>
    <row r="4721" spans="1:6" ht="15" thickBot="1" x14ac:dyDescent="0.3">
      <c r="A4721" s="2" t="s">
        <v>4</v>
      </c>
      <c r="B4721" s="2" t="s">
        <v>5</v>
      </c>
      <c r="C4721" s="2" t="s">
        <v>918</v>
      </c>
      <c r="D4721" s="2" t="s">
        <v>919</v>
      </c>
      <c r="E4721" s="4">
        <v>-14594.94</v>
      </c>
      <c r="F4721" s="1">
        <v>6</v>
      </c>
    </row>
    <row r="4722" spans="1:6" ht="15" thickBot="1" x14ac:dyDescent="0.3">
      <c r="A4722" s="2" t="s">
        <v>4</v>
      </c>
      <c r="B4722" s="2" t="s">
        <v>5</v>
      </c>
      <c r="C4722" s="2" t="s">
        <v>920</v>
      </c>
      <c r="D4722" s="2" t="s">
        <v>921</v>
      </c>
      <c r="E4722" s="4">
        <v>-54130.8</v>
      </c>
      <c r="F4722" s="1">
        <v>6</v>
      </c>
    </row>
    <row r="4723" spans="1:6" ht="15" thickBot="1" x14ac:dyDescent="0.3">
      <c r="A4723" s="2" t="s">
        <v>4</v>
      </c>
      <c r="B4723" s="2" t="s">
        <v>5</v>
      </c>
      <c r="C4723" s="2" t="s">
        <v>922</v>
      </c>
      <c r="D4723" s="2" t="s">
        <v>923</v>
      </c>
      <c r="E4723" s="4">
        <v>-18387.84</v>
      </c>
      <c r="F4723" s="1">
        <v>6</v>
      </c>
    </row>
    <row r="4724" spans="1:6" ht="15" thickBot="1" x14ac:dyDescent="0.3">
      <c r="A4724" s="2" t="s">
        <v>4</v>
      </c>
      <c r="B4724" s="2" t="s">
        <v>5</v>
      </c>
      <c r="C4724" s="2" t="s">
        <v>924</v>
      </c>
      <c r="D4724" s="2" t="s">
        <v>925</v>
      </c>
      <c r="E4724" s="4">
        <v>-8293.49</v>
      </c>
      <c r="F4724" s="1">
        <v>6</v>
      </c>
    </row>
    <row r="4725" spans="1:6" ht="15" thickBot="1" x14ac:dyDescent="0.3">
      <c r="A4725" s="2" t="s">
        <v>4</v>
      </c>
      <c r="B4725" s="2" t="s">
        <v>5</v>
      </c>
      <c r="C4725" s="2" t="s">
        <v>926</v>
      </c>
      <c r="D4725" s="2" t="s">
        <v>927</v>
      </c>
      <c r="E4725" s="4">
        <v>-49074.559999999998</v>
      </c>
      <c r="F4725" s="1">
        <v>6</v>
      </c>
    </row>
    <row r="4726" spans="1:6" ht="15" thickBot="1" x14ac:dyDescent="0.3">
      <c r="A4726" s="2" t="s">
        <v>4</v>
      </c>
      <c r="B4726" s="2" t="s">
        <v>5</v>
      </c>
      <c r="C4726" s="2" t="s">
        <v>928</v>
      </c>
      <c r="D4726" s="2" t="s">
        <v>929</v>
      </c>
      <c r="E4726" s="4">
        <v>-3631</v>
      </c>
      <c r="F4726" s="1">
        <v>6</v>
      </c>
    </row>
    <row r="4727" spans="1:6" ht="15" thickBot="1" x14ac:dyDescent="0.3">
      <c r="A4727" s="2" t="s">
        <v>4</v>
      </c>
      <c r="B4727" s="2" t="s">
        <v>5</v>
      </c>
      <c r="C4727" s="2" t="s">
        <v>930</v>
      </c>
      <c r="D4727" s="2" t="s">
        <v>931</v>
      </c>
      <c r="E4727" s="4">
        <v>-69878.14</v>
      </c>
      <c r="F4727" s="1">
        <v>6</v>
      </c>
    </row>
    <row r="4728" spans="1:6" ht="15" thickBot="1" x14ac:dyDescent="0.3">
      <c r="A4728" s="2" t="s">
        <v>4</v>
      </c>
      <c r="B4728" s="2" t="s">
        <v>5</v>
      </c>
      <c r="C4728" s="2" t="s">
        <v>932</v>
      </c>
      <c r="D4728" s="2" t="s">
        <v>933</v>
      </c>
      <c r="E4728" s="4">
        <v>-1952.52</v>
      </c>
      <c r="F4728" s="1">
        <v>6</v>
      </c>
    </row>
    <row r="4729" spans="1:6" ht="15" thickBot="1" x14ac:dyDescent="0.3">
      <c r="A4729" s="2" t="s">
        <v>4</v>
      </c>
      <c r="B4729" s="2" t="s">
        <v>5</v>
      </c>
      <c r="C4729" s="2" t="s">
        <v>934</v>
      </c>
      <c r="D4729" s="2" t="s">
        <v>935</v>
      </c>
      <c r="E4729" s="4">
        <v>-61548.3</v>
      </c>
      <c r="F4729" s="1">
        <v>6</v>
      </c>
    </row>
    <row r="4730" spans="1:6" ht="15" thickBot="1" x14ac:dyDescent="0.3">
      <c r="A4730" s="2" t="s">
        <v>4</v>
      </c>
      <c r="B4730" s="2" t="s">
        <v>5</v>
      </c>
      <c r="C4730" s="2" t="s">
        <v>936</v>
      </c>
      <c r="D4730" s="2" t="s">
        <v>937</v>
      </c>
      <c r="E4730" s="4">
        <v>-76982.97</v>
      </c>
      <c r="F4730" s="1">
        <v>6</v>
      </c>
    </row>
    <row r="4731" spans="1:6" ht="15" thickBot="1" x14ac:dyDescent="0.3">
      <c r="A4731" s="2" t="s">
        <v>4</v>
      </c>
      <c r="B4731" s="2" t="s">
        <v>5</v>
      </c>
      <c r="C4731" s="2" t="s">
        <v>938</v>
      </c>
      <c r="D4731" s="2" t="s">
        <v>939</v>
      </c>
      <c r="E4731" s="4">
        <v>-24048.66</v>
      </c>
      <c r="F4731" s="1">
        <v>6</v>
      </c>
    </row>
    <row r="4732" spans="1:6" ht="15" thickBot="1" x14ac:dyDescent="0.3">
      <c r="A4732" s="2" t="s">
        <v>4</v>
      </c>
      <c r="B4732" s="2" t="s">
        <v>5</v>
      </c>
      <c r="C4732" s="2" t="s">
        <v>940</v>
      </c>
      <c r="D4732" s="2" t="s">
        <v>941</v>
      </c>
      <c r="E4732" s="4">
        <v>-52191.8</v>
      </c>
      <c r="F4732" s="1">
        <v>6</v>
      </c>
    </row>
    <row r="4733" spans="1:6" ht="15" thickBot="1" x14ac:dyDescent="0.3">
      <c r="A4733" s="2" t="s">
        <v>4</v>
      </c>
      <c r="B4733" s="2" t="s">
        <v>5</v>
      </c>
      <c r="C4733" s="2" t="s">
        <v>942</v>
      </c>
      <c r="D4733" s="2" t="s">
        <v>943</v>
      </c>
      <c r="E4733" s="4">
        <v>-9494.49</v>
      </c>
      <c r="F4733" s="1">
        <v>6</v>
      </c>
    </row>
    <row r="4734" spans="1:6" ht="15" thickBot="1" x14ac:dyDescent="0.3">
      <c r="A4734" s="2" t="s">
        <v>4</v>
      </c>
      <c r="B4734" s="2" t="s">
        <v>5</v>
      </c>
      <c r="C4734" s="2" t="s">
        <v>944</v>
      </c>
      <c r="D4734" s="2" t="s">
        <v>945</v>
      </c>
      <c r="E4734" s="4">
        <v>-4777.42</v>
      </c>
      <c r="F4734" s="1">
        <v>6</v>
      </c>
    </row>
    <row r="4735" spans="1:6" ht="15" thickBot="1" x14ac:dyDescent="0.3">
      <c r="A4735" s="2" t="s">
        <v>4</v>
      </c>
      <c r="B4735" s="2" t="s">
        <v>5</v>
      </c>
      <c r="C4735" s="2" t="s">
        <v>946</v>
      </c>
      <c r="D4735" s="2" t="s">
        <v>947</v>
      </c>
      <c r="E4735" s="4">
        <v>-3943.27</v>
      </c>
      <c r="F4735" s="1">
        <v>6</v>
      </c>
    </row>
    <row r="4736" spans="1:6" ht="15" thickBot="1" x14ac:dyDescent="0.3">
      <c r="A4736" s="2" t="s">
        <v>4</v>
      </c>
      <c r="B4736" s="2" t="s">
        <v>5</v>
      </c>
      <c r="C4736" s="2" t="s">
        <v>948</v>
      </c>
      <c r="D4736" s="2" t="s">
        <v>949</v>
      </c>
      <c r="E4736" s="4">
        <v>-64129.04</v>
      </c>
      <c r="F4736" s="1">
        <v>6</v>
      </c>
    </row>
    <row r="4737" spans="1:6" ht="15" thickBot="1" x14ac:dyDescent="0.3">
      <c r="A4737" s="2" t="s">
        <v>4</v>
      </c>
      <c r="B4737" s="2" t="s">
        <v>5</v>
      </c>
      <c r="C4737" s="2" t="s">
        <v>950</v>
      </c>
      <c r="D4737" s="2" t="s">
        <v>951</v>
      </c>
      <c r="E4737" s="4">
        <v>-104.97</v>
      </c>
      <c r="F4737" s="1">
        <v>6</v>
      </c>
    </row>
    <row r="4738" spans="1:6" ht="15" thickBot="1" x14ac:dyDescent="0.3">
      <c r="A4738" s="2" t="s">
        <v>4</v>
      </c>
      <c r="B4738" s="2" t="s">
        <v>5</v>
      </c>
      <c r="C4738" s="2" t="s">
        <v>952</v>
      </c>
      <c r="D4738" s="2" t="s">
        <v>953</v>
      </c>
      <c r="E4738" s="4">
        <v>-3650.79</v>
      </c>
      <c r="F4738" s="1">
        <v>6</v>
      </c>
    </row>
    <row r="4739" spans="1:6" ht="15" thickBot="1" x14ac:dyDescent="0.3">
      <c r="A4739" s="2" t="s">
        <v>4</v>
      </c>
      <c r="B4739" s="2" t="s">
        <v>5</v>
      </c>
      <c r="C4739" s="2" t="s">
        <v>954</v>
      </c>
      <c r="D4739" s="2" t="s">
        <v>955</v>
      </c>
      <c r="E4739" s="4">
        <v>-826.47</v>
      </c>
      <c r="F4739" s="1">
        <v>6</v>
      </c>
    </row>
    <row r="4740" spans="1:6" ht="15" thickBot="1" x14ac:dyDescent="0.3">
      <c r="A4740" s="2" t="s">
        <v>4</v>
      </c>
      <c r="B4740" s="2" t="s">
        <v>5</v>
      </c>
      <c r="C4740" s="2" t="s">
        <v>956</v>
      </c>
      <c r="D4740" s="2" t="s">
        <v>957</v>
      </c>
      <c r="E4740" s="4">
        <v>-12662.75</v>
      </c>
      <c r="F4740" s="1">
        <v>6</v>
      </c>
    </row>
    <row r="4741" spans="1:6" ht="15" thickBot="1" x14ac:dyDescent="0.3">
      <c r="A4741" s="2" t="s">
        <v>4</v>
      </c>
      <c r="B4741" s="2" t="s">
        <v>5</v>
      </c>
      <c r="C4741" s="2" t="s">
        <v>958</v>
      </c>
      <c r="D4741" s="2" t="s">
        <v>959</v>
      </c>
      <c r="E4741" s="4">
        <v>-25491.25</v>
      </c>
      <c r="F4741" s="1">
        <v>6</v>
      </c>
    </row>
    <row r="4742" spans="1:6" ht="15" thickBot="1" x14ac:dyDescent="0.3">
      <c r="A4742" s="2" t="s">
        <v>4</v>
      </c>
      <c r="B4742" s="2" t="s">
        <v>5</v>
      </c>
      <c r="C4742" s="2" t="s">
        <v>960</v>
      </c>
      <c r="D4742" s="2" t="s">
        <v>961</v>
      </c>
      <c r="E4742" s="4">
        <v>-5109.18</v>
      </c>
      <c r="F4742" s="1">
        <v>6</v>
      </c>
    </row>
    <row r="4743" spans="1:6" ht="15" thickBot="1" x14ac:dyDescent="0.3">
      <c r="A4743" s="2" t="s">
        <v>4</v>
      </c>
      <c r="B4743" s="2" t="s">
        <v>5</v>
      </c>
      <c r="C4743" s="2" t="s">
        <v>962</v>
      </c>
      <c r="D4743" s="2" t="s">
        <v>963</v>
      </c>
      <c r="E4743" s="4">
        <v>-60703.03</v>
      </c>
      <c r="F4743" s="1">
        <v>6</v>
      </c>
    </row>
    <row r="4744" spans="1:6" ht="15" thickBot="1" x14ac:dyDescent="0.3">
      <c r="A4744" s="2" t="s">
        <v>4</v>
      </c>
      <c r="B4744" s="2" t="s">
        <v>5</v>
      </c>
      <c r="C4744" s="2" t="s">
        <v>964</v>
      </c>
      <c r="D4744" s="2" t="s">
        <v>965</v>
      </c>
      <c r="E4744" s="4">
        <v>-10581.01</v>
      </c>
      <c r="F4744" s="1">
        <v>6</v>
      </c>
    </row>
    <row r="4745" spans="1:6" ht="15" thickBot="1" x14ac:dyDescent="0.3">
      <c r="A4745" s="2" t="s">
        <v>4</v>
      </c>
      <c r="B4745" s="2" t="s">
        <v>5</v>
      </c>
      <c r="C4745" s="2" t="s">
        <v>966</v>
      </c>
      <c r="D4745" s="2" t="s">
        <v>967</v>
      </c>
      <c r="E4745" s="4">
        <v>-25575.65</v>
      </c>
      <c r="F4745" s="1">
        <v>6</v>
      </c>
    </row>
    <row r="4746" spans="1:6" ht="15" thickBot="1" x14ac:dyDescent="0.3">
      <c r="A4746" s="2" t="s">
        <v>4</v>
      </c>
      <c r="B4746" s="2" t="s">
        <v>5</v>
      </c>
      <c r="C4746" s="2" t="s">
        <v>968</v>
      </c>
      <c r="D4746" s="2" t="s">
        <v>969</v>
      </c>
      <c r="E4746" s="4">
        <v>-4956.03</v>
      </c>
      <c r="F4746" s="1">
        <v>6</v>
      </c>
    </row>
    <row r="4747" spans="1:6" ht="15" thickBot="1" x14ac:dyDescent="0.3">
      <c r="A4747" s="2" t="s">
        <v>4</v>
      </c>
      <c r="B4747" s="2" t="s">
        <v>5</v>
      </c>
      <c r="C4747" s="2" t="s">
        <v>970</v>
      </c>
      <c r="D4747" s="2" t="s">
        <v>971</v>
      </c>
      <c r="E4747" s="4">
        <v>-26610.81</v>
      </c>
      <c r="F4747" s="1">
        <v>6</v>
      </c>
    </row>
    <row r="4748" spans="1:6" ht="15" thickBot="1" x14ac:dyDescent="0.3">
      <c r="A4748" s="2" t="s">
        <v>4</v>
      </c>
      <c r="B4748" s="2" t="s">
        <v>5</v>
      </c>
      <c r="C4748" s="2" t="s">
        <v>972</v>
      </c>
      <c r="D4748" s="2" t="s">
        <v>973</v>
      </c>
      <c r="E4748" s="4">
        <v>-17531.89</v>
      </c>
      <c r="F4748" s="1">
        <v>6</v>
      </c>
    </row>
    <row r="4749" spans="1:6" ht="15" thickBot="1" x14ac:dyDescent="0.3">
      <c r="A4749" s="2" t="s">
        <v>4</v>
      </c>
      <c r="B4749" s="2" t="s">
        <v>5</v>
      </c>
      <c r="C4749" s="2" t="s">
        <v>974</v>
      </c>
      <c r="D4749" s="2" t="s">
        <v>975</v>
      </c>
      <c r="E4749" s="4">
        <v>-5842.6</v>
      </c>
      <c r="F4749" s="1">
        <v>6</v>
      </c>
    </row>
    <row r="4750" spans="1:6" ht="15" thickBot="1" x14ac:dyDescent="0.3">
      <c r="A4750" s="2" t="s">
        <v>4</v>
      </c>
      <c r="B4750" s="2" t="s">
        <v>5</v>
      </c>
      <c r="C4750" s="2" t="s">
        <v>976</v>
      </c>
      <c r="D4750" s="2" t="s">
        <v>977</v>
      </c>
      <c r="E4750" s="4">
        <v>-6482.56</v>
      </c>
      <c r="F4750" s="1">
        <v>6</v>
      </c>
    </row>
    <row r="4751" spans="1:6" ht="15" thickBot="1" x14ac:dyDescent="0.3">
      <c r="A4751" s="2" t="s">
        <v>4</v>
      </c>
      <c r="B4751" s="2" t="s">
        <v>5</v>
      </c>
      <c r="C4751" s="2" t="s">
        <v>978</v>
      </c>
      <c r="D4751" s="2" t="s">
        <v>979</v>
      </c>
      <c r="E4751" s="4">
        <v>0</v>
      </c>
      <c r="F4751" s="1">
        <v>6</v>
      </c>
    </row>
    <row r="4752" spans="1:6" ht="15" thickBot="1" x14ac:dyDescent="0.3">
      <c r="A4752" s="2" t="s">
        <v>4</v>
      </c>
      <c r="B4752" s="2" t="s">
        <v>5</v>
      </c>
      <c r="C4752" s="2" t="s">
        <v>980</v>
      </c>
      <c r="D4752" s="2" t="s">
        <v>981</v>
      </c>
      <c r="E4752" s="4">
        <v>13286990.189999999</v>
      </c>
      <c r="F4752" s="1">
        <v>6</v>
      </c>
    </row>
    <row r="4753" spans="1:6" ht="15" thickBot="1" x14ac:dyDescent="0.3">
      <c r="A4753" s="2" t="s">
        <v>4</v>
      </c>
      <c r="B4753" s="2" t="s">
        <v>5</v>
      </c>
      <c r="C4753" s="2" t="s">
        <v>982</v>
      </c>
      <c r="D4753" s="2" t="s">
        <v>983</v>
      </c>
      <c r="E4753" s="4">
        <v>-213756.22</v>
      </c>
      <c r="F4753" s="1">
        <v>6</v>
      </c>
    </row>
    <row r="4754" spans="1:6" ht="15" thickBot="1" x14ac:dyDescent="0.3">
      <c r="A4754" s="2" t="s">
        <v>4</v>
      </c>
      <c r="B4754" s="2" t="s">
        <v>5</v>
      </c>
      <c r="C4754" s="2" t="s">
        <v>984</v>
      </c>
      <c r="D4754" s="2" t="s">
        <v>985</v>
      </c>
      <c r="E4754" s="4">
        <v>-85555.49</v>
      </c>
      <c r="F4754" s="1">
        <v>6</v>
      </c>
    </row>
    <row r="4755" spans="1:6" ht="15" thickBot="1" x14ac:dyDescent="0.3">
      <c r="A4755" s="2" t="s">
        <v>4</v>
      </c>
      <c r="B4755" s="2" t="s">
        <v>5</v>
      </c>
      <c r="C4755" s="2" t="s">
        <v>986</v>
      </c>
      <c r="D4755" s="2" t="s">
        <v>987</v>
      </c>
      <c r="E4755" s="4">
        <v>0.01</v>
      </c>
      <c r="F4755" s="1">
        <v>6</v>
      </c>
    </row>
    <row r="4756" spans="1:6" ht="15" thickBot="1" x14ac:dyDescent="0.3">
      <c r="A4756" s="2" t="s">
        <v>4</v>
      </c>
      <c r="B4756" s="2" t="s">
        <v>5</v>
      </c>
      <c r="C4756" s="2" t="s">
        <v>988</v>
      </c>
      <c r="D4756" s="2" t="s">
        <v>989</v>
      </c>
      <c r="E4756" s="4">
        <v>-54333.15</v>
      </c>
      <c r="F4756" s="1">
        <v>6</v>
      </c>
    </row>
    <row r="4757" spans="1:6" ht="15" thickBot="1" x14ac:dyDescent="0.3">
      <c r="A4757" s="2" t="s">
        <v>4</v>
      </c>
      <c r="B4757" s="2" t="s">
        <v>5</v>
      </c>
      <c r="C4757" s="2" t="s">
        <v>990</v>
      </c>
      <c r="D4757" s="2" t="s">
        <v>991</v>
      </c>
      <c r="E4757" s="4">
        <v>-117500</v>
      </c>
      <c r="F4757" s="1">
        <v>6</v>
      </c>
    </row>
    <row r="4758" spans="1:6" ht="15" thickBot="1" x14ac:dyDescent="0.3">
      <c r="A4758" s="2" t="s">
        <v>4</v>
      </c>
      <c r="B4758" s="2" t="s">
        <v>5</v>
      </c>
      <c r="C4758" s="2" t="s">
        <v>992</v>
      </c>
      <c r="D4758" s="2" t="s">
        <v>993</v>
      </c>
      <c r="E4758" s="4">
        <v>-116666.85</v>
      </c>
      <c r="F4758" s="1">
        <v>6</v>
      </c>
    </row>
    <row r="4759" spans="1:6" ht="15" thickBot="1" x14ac:dyDescent="0.3">
      <c r="A4759" s="2" t="s">
        <v>4</v>
      </c>
      <c r="B4759" s="2" t="s">
        <v>5</v>
      </c>
      <c r="C4759" s="2" t="s">
        <v>994</v>
      </c>
      <c r="D4759" s="2" t="s">
        <v>993</v>
      </c>
      <c r="E4759" s="4">
        <v>0.01</v>
      </c>
      <c r="F4759" s="1">
        <v>6</v>
      </c>
    </row>
    <row r="4760" spans="1:6" ht="15" thickBot="1" x14ac:dyDescent="0.3">
      <c r="A4760" s="2" t="s">
        <v>4</v>
      </c>
      <c r="B4760" s="2" t="s">
        <v>5</v>
      </c>
      <c r="C4760" s="2" t="s">
        <v>995</v>
      </c>
      <c r="D4760" s="2" t="s">
        <v>996</v>
      </c>
      <c r="E4760" s="4">
        <v>-109170.65</v>
      </c>
      <c r="F4760" s="1">
        <v>6</v>
      </c>
    </row>
    <row r="4761" spans="1:6" ht="15" thickBot="1" x14ac:dyDescent="0.3">
      <c r="A4761" s="2" t="s">
        <v>4</v>
      </c>
      <c r="B4761" s="2" t="s">
        <v>5</v>
      </c>
      <c r="C4761" s="2" t="s">
        <v>997</v>
      </c>
      <c r="D4761" s="2" t="s">
        <v>996</v>
      </c>
      <c r="E4761" s="4">
        <v>-55416.85</v>
      </c>
      <c r="F4761" s="1">
        <v>6</v>
      </c>
    </row>
    <row r="4762" spans="1:6" ht="15" thickBot="1" x14ac:dyDescent="0.3">
      <c r="A4762" s="2" t="s">
        <v>4</v>
      </c>
      <c r="B4762" s="2" t="s">
        <v>5</v>
      </c>
      <c r="C4762" s="2" t="s">
        <v>998</v>
      </c>
      <c r="D4762" s="2" t="s">
        <v>999</v>
      </c>
      <c r="E4762" s="4">
        <v>-129000</v>
      </c>
      <c r="F4762" s="1">
        <v>6</v>
      </c>
    </row>
    <row r="4763" spans="1:6" ht="15" thickBot="1" x14ac:dyDescent="0.3">
      <c r="A4763" s="2" t="s">
        <v>4</v>
      </c>
      <c r="B4763" s="2" t="s">
        <v>5</v>
      </c>
      <c r="C4763" s="2" t="s">
        <v>1000</v>
      </c>
      <c r="D4763" s="2" t="s">
        <v>1001</v>
      </c>
      <c r="E4763" s="4">
        <v>-65416.85</v>
      </c>
      <c r="F4763" s="1">
        <v>6</v>
      </c>
    </row>
    <row r="4764" spans="1:6" ht="15" thickBot="1" x14ac:dyDescent="0.3">
      <c r="A4764" s="2" t="s">
        <v>4</v>
      </c>
      <c r="B4764" s="2" t="s">
        <v>5</v>
      </c>
      <c r="C4764" s="2" t="s">
        <v>1002</v>
      </c>
      <c r="D4764" s="2" t="s">
        <v>1003</v>
      </c>
      <c r="E4764" s="4">
        <v>-128666.85</v>
      </c>
      <c r="F4764" s="1">
        <v>6</v>
      </c>
    </row>
    <row r="4765" spans="1:6" ht="15" thickBot="1" x14ac:dyDescent="0.3">
      <c r="A4765" s="2" t="s">
        <v>4</v>
      </c>
      <c r="B4765" s="2" t="s">
        <v>5</v>
      </c>
      <c r="C4765" s="2" t="s">
        <v>1004</v>
      </c>
      <c r="D4765" s="2" t="s">
        <v>1005</v>
      </c>
      <c r="E4765" s="4">
        <v>-145500</v>
      </c>
      <c r="F4765" s="1">
        <v>6</v>
      </c>
    </row>
    <row r="4766" spans="1:6" ht="15" thickBot="1" x14ac:dyDescent="0.3">
      <c r="A4766" s="2" t="s">
        <v>4</v>
      </c>
      <c r="B4766" s="2" t="s">
        <v>5</v>
      </c>
      <c r="C4766" s="2" t="s">
        <v>1006</v>
      </c>
      <c r="D4766" s="2" t="s">
        <v>1007</v>
      </c>
      <c r="E4766" s="4">
        <v>-188666.85</v>
      </c>
      <c r="F4766" s="1">
        <v>6</v>
      </c>
    </row>
    <row r="4767" spans="1:6" ht="15" thickBot="1" x14ac:dyDescent="0.3">
      <c r="A4767" s="2" t="s">
        <v>4</v>
      </c>
      <c r="B4767" s="2" t="s">
        <v>5</v>
      </c>
      <c r="C4767" s="2" t="s">
        <v>1008</v>
      </c>
      <c r="D4767" s="2" t="s">
        <v>1009</v>
      </c>
      <c r="E4767" s="4">
        <v>-187333.15</v>
      </c>
      <c r="F4767" s="1">
        <v>6</v>
      </c>
    </row>
    <row r="4768" spans="1:6" ht="15" thickBot="1" x14ac:dyDescent="0.3">
      <c r="A4768" s="2" t="s">
        <v>4</v>
      </c>
      <c r="B4768" s="2" t="s">
        <v>5</v>
      </c>
      <c r="C4768" s="2" t="s">
        <v>1010</v>
      </c>
      <c r="D4768" s="2" t="s">
        <v>1011</v>
      </c>
      <c r="E4768" s="4">
        <v>0.05</v>
      </c>
      <c r="F4768" s="1">
        <v>6</v>
      </c>
    </row>
    <row r="4769" spans="1:6" ht="15" thickBot="1" x14ac:dyDescent="0.3">
      <c r="A4769" s="2" t="s">
        <v>4</v>
      </c>
      <c r="B4769" s="2" t="s">
        <v>5</v>
      </c>
      <c r="C4769" s="2" t="s">
        <v>1012</v>
      </c>
      <c r="D4769" s="2" t="s">
        <v>1013</v>
      </c>
      <c r="E4769" s="4">
        <v>-43750</v>
      </c>
      <c r="F4769" s="1">
        <v>6</v>
      </c>
    </row>
    <row r="4770" spans="1:6" ht="15" thickBot="1" x14ac:dyDescent="0.3">
      <c r="A4770" s="2" t="s">
        <v>4</v>
      </c>
      <c r="B4770" s="2" t="s">
        <v>5</v>
      </c>
      <c r="C4770" s="2" t="s">
        <v>1014</v>
      </c>
      <c r="D4770" s="2" t="s">
        <v>1015</v>
      </c>
      <c r="E4770" s="4">
        <v>-833333.51</v>
      </c>
      <c r="F4770" s="1">
        <v>6</v>
      </c>
    </row>
    <row r="4771" spans="1:6" ht="15" thickBot="1" x14ac:dyDescent="0.3">
      <c r="A4771" s="2" t="s">
        <v>4</v>
      </c>
      <c r="B4771" s="2" t="s">
        <v>5</v>
      </c>
      <c r="C4771" s="2" t="s">
        <v>1016</v>
      </c>
      <c r="D4771" s="2" t="s">
        <v>1017</v>
      </c>
      <c r="E4771" s="4">
        <v>-737916.49</v>
      </c>
      <c r="F4771" s="1">
        <v>6</v>
      </c>
    </row>
    <row r="4772" spans="1:6" ht="15" thickBot="1" x14ac:dyDescent="0.3">
      <c r="A4772" s="2" t="s">
        <v>4</v>
      </c>
      <c r="B4772" s="2" t="s">
        <v>5</v>
      </c>
      <c r="C4772" s="2" t="s">
        <v>1018</v>
      </c>
      <c r="D4772" s="2" t="s">
        <v>1019</v>
      </c>
      <c r="E4772" s="4">
        <v>-81569.98</v>
      </c>
      <c r="F4772" s="1">
        <v>6</v>
      </c>
    </row>
    <row r="4773" spans="1:6" ht="15" thickBot="1" x14ac:dyDescent="0.3">
      <c r="A4773" s="2" t="s">
        <v>4</v>
      </c>
      <c r="B4773" s="2" t="s">
        <v>5</v>
      </c>
      <c r="C4773" s="2" t="s">
        <v>1020</v>
      </c>
      <c r="D4773" s="2" t="s">
        <v>1021</v>
      </c>
      <c r="E4773" s="4">
        <v>-120077.64</v>
      </c>
      <c r="F4773" s="1">
        <v>6</v>
      </c>
    </row>
    <row r="4774" spans="1:6" ht="15" thickBot="1" x14ac:dyDescent="0.3">
      <c r="A4774" s="2" t="s">
        <v>4</v>
      </c>
      <c r="B4774" s="2" t="s">
        <v>5</v>
      </c>
      <c r="C4774" s="2" t="s">
        <v>1022</v>
      </c>
      <c r="D4774" s="2" t="s">
        <v>1023</v>
      </c>
      <c r="E4774" s="4">
        <v>-211650.19</v>
      </c>
      <c r="F4774" s="1">
        <v>6</v>
      </c>
    </row>
    <row r="4775" spans="1:6" ht="15" thickBot="1" x14ac:dyDescent="0.3">
      <c r="A4775" s="2" t="s">
        <v>4</v>
      </c>
      <c r="B4775" s="2" t="s">
        <v>5</v>
      </c>
      <c r="C4775" s="2" t="s">
        <v>1024</v>
      </c>
      <c r="D4775" s="2" t="s">
        <v>1025</v>
      </c>
      <c r="E4775" s="4">
        <v>-829125</v>
      </c>
      <c r="F4775" s="1">
        <v>6</v>
      </c>
    </row>
    <row r="4776" spans="1:6" ht="15" thickBot="1" x14ac:dyDescent="0.3">
      <c r="A4776" s="2" t="s">
        <v>4</v>
      </c>
      <c r="B4776" s="2" t="s">
        <v>5</v>
      </c>
      <c r="C4776" s="2" t="s">
        <v>1026</v>
      </c>
      <c r="D4776" s="2" t="s">
        <v>1027</v>
      </c>
      <c r="E4776" s="4">
        <v>-850541.67</v>
      </c>
      <c r="F4776" s="1">
        <v>6</v>
      </c>
    </row>
    <row r="4777" spans="1:6" ht="15" thickBot="1" x14ac:dyDescent="0.3">
      <c r="A4777" s="2" t="s">
        <v>4</v>
      </c>
      <c r="B4777" s="2" t="s">
        <v>5</v>
      </c>
      <c r="C4777" s="2" t="s">
        <v>1028</v>
      </c>
      <c r="D4777" s="2" t="s">
        <v>1029</v>
      </c>
      <c r="E4777" s="4">
        <v>-154495</v>
      </c>
      <c r="F4777" s="1">
        <v>6</v>
      </c>
    </row>
    <row r="4778" spans="1:6" ht="15" thickBot="1" x14ac:dyDescent="0.3">
      <c r="A4778" s="2" t="s">
        <v>4</v>
      </c>
      <c r="B4778" s="2" t="s">
        <v>5</v>
      </c>
      <c r="C4778" s="2" t="s">
        <v>1030</v>
      </c>
      <c r="D4778" s="2" t="s">
        <v>1031</v>
      </c>
      <c r="E4778" s="4">
        <v>-64420.08</v>
      </c>
      <c r="F4778" s="1">
        <v>6</v>
      </c>
    </row>
    <row r="4779" spans="1:6" ht="15" thickBot="1" x14ac:dyDescent="0.3">
      <c r="A4779" s="2" t="s">
        <v>4</v>
      </c>
      <c r="B4779" s="2" t="s">
        <v>5</v>
      </c>
      <c r="C4779" s="2" t="s">
        <v>1032</v>
      </c>
      <c r="D4779" s="2" t="s">
        <v>1033</v>
      </c>
      <c r="E4779" s="4">
        <v>-1575000</v>
      </c>
      <c r="F4779" s="1">
        <v>6</v>
      </c>
    </row>
    <row r="4780" spans="1:6" ht="15" thickBot="1" x14ac:dyDescent="0.3">
      <c r="A4780" s="2" t="s">
        <v>4</v>
      </c>
      <c r="B4780" s="2" t="s">
        <v>5</v>
      </c>
      <c r="C4780" s="2" t="s">
        <v>1034</v>
      </c>
      <c r="D4780" s="2" t="s">
        <v>1035</v>
      </c>
      <c r="E4780" s="4">
        <v>-322335</v>
      </c>
      <c r="F4780" s="1">
        <v>6</v>
      </c>
    </row>
    <row r="4781" spans="1:6" ht="15" thickBot="1" x14ac:dyDescent="0.3">
      <c r="A4781" s="2" t="s">
        <v>4</v>
      </c>
      <c r="B4781" s="2" t="s">
        <v>5</v>
      </c>
      <c r="C4781" s="2" t="s">
        <v>1036</v>
      </c>
      <c r="D4781" s="2" t="s">
        <v>1037</v>
      </c>
      <c r="E4781" s="4">
        <v>-0.02</v>
      </c>
      <c r="F4781" s="1">
        <v>6</v>
      </c>
    </row>
    <row r="4782" spans="1:6" ht="15" thickBot="1" x14ac:dyDescent="0.3">
      <c r="A4782" s="2" t="s">
        <v>4</v>
      </c>
      <c r="B4782" s="2" t="s">
        <v>5</v>
      </c>
      <c r="C4782" s="2" t="s">
        <v>1038</v>
      </c>
      <c r="D4782" s="2" t="s">
        <v>1039</v>
      </c>
      <c r="E4782" s="4">
        <v>-17099836.870000001</v>
      </c>
      <c r="F4782" s="1">
        <v>6</v>
      </c>
    </row>
    <row r="4783" spans="1:6" ht="15" thickBot="1" x14ac:dyDescent="0.3">
      <c r="A4783" s="2" t="s">
        <v>4</v>
      </c>
      <c r="B4783" s="2" t="s">
        <v>5</v>
      </c>
      <c r="C4783" s="2" t="s">
        <v>1040</v>
      </c>
      <c r="D4783" s="2" t="s">
        <v>1041</v>
      </c>
      <c r="E4783" s="4">
        <v>-3000000</v>
      </c>
      <c r="F4783" s="1">
        <v>6</v>
      </c>
    </row>
    <row r="4784" spans="1:6" ht="15" thickBot="1" x14ac:dyDescent="0.3">
      <c r="A4784" s="2" t="s">
        <v>4</v>
      </c>
      <c r="B4784" s="2" t="s">
        <v>5</v>
      </c>
      <c r="C4784" s="2" t="s">
        <v>1042</v>
      </c>
      <c r="D4784" s="2" t="s">
        <v>1043</v>
      </c>
      <c r="E4784" s="4">
        <v>-375000</v>
      </c>
      <c r="F4784" s="1">
        <v>6</v>
      </c>
    </row>
    <row r="4785" spans="1:6" ht="15" thickBot="1" x14ac:dyDescent="0.3">
      <c r="A4785" s="2" t="s">
        <v>4</v>
      </c>
      <c r="B4785" s="2" t="s">
        <v>5</v>
      </c>
      <c r="C4785" s="2" t="s">
        <v>1044</v>
      </c>
      <c r="D4785" s="2" t="s">
        <v>1045</v>
      </c>
      <c r="E4785" s="4">
        <v>-1937378</v>
      </c>
      <c r="F4785" s="1">
        <v>6</v>
      </c>
    </row>
    <row r="4786" spans="1:6" ht="15" thickBot="1" x14ac:dyDescent="0.3">
      <c r="A4786" s="2" t="s">
        <v>4</v>
      </c>
      <c r="B4786" s="2" t="s">
        <v>5</v>
      </c>
      <c r="C4786" s="2" t="s">
        <v>1046</v>
      </c>
      <c r="D4786" s="2" t="s">
        <v>1047</v>
      </c>
      <c r="E4786" s="4">
        <v>-2005732</v>
      </c>
      <c r="F4786" s="1">
        <v>6</v>
      </c>
    </row>
    <row r="4787" spans="1:6" ht="15" thickBot="1" x14ac:dyDescent="0.3">
      <c r="A4787" s="2" t="s">
        <v>4</v>
      </c>
      <c r="B4787" s="2" t="s">
        <v>5</v>
      </c>
      <c r="C4787" s="2" t="s">
        <v>1048</v>
      </c>
      <c r="D4787" s="2" t="s">
        <v>1049</v>
      </c>
      <c r="E4787" s="4">
        <v>-9059253.0600000005</v>
      </c>
      <c r="F4787" s="1">
        <v>6</v>
      </c>
    </row>
    <row r="4788" spans="1:6" ht="15" thickBot="1" x14ac:dyDescent="0.3">
      <c r="A4788" s="2" t="s">
        <v>4</v>
      </c>
      <c r="B4788" s="2" t="s">
        <v>5</v>
      </c>
      <c r="C4788" s="2" t="s">
        <v>1050</v>
      </c>
      <c r="D4788" s="2" t="s">
        <v>1051</v>
      </c>
      <c r="E4788" s="4">
        <v>-701863.84</v>
      </c>
      <c r="F4788" s="1">
        <v>6</v>
      </c>
    </row>
    <row r="4789" spans="1:6" ht="15" thickBot="1" x14ac:dyDescent="0.3">
      <c r="A4789" s="2" t="s">
        <v>4</v>
      </c>
      <c r="B4789" s="2" t="s">
        <v>5</v>
      </c>
      <c r="C4789" s="2" t="s">
        <v>1052</v>
      </c>
      <c r="D4789" s="2" t="s">
        <v>1053</v>
      </c>
      <c r="E4789" s="4">
        <v>0.04</v>
      </c>
      <c r="F4789" s="1">
        <v>6</v>
      </c>
    </row>
    <row r="4790" spans="1:6" ht="15" thickBot="1" x14ac:dyDescent="0.3">
      <c r="A4790" s="2" t="s">
        <v>4</v>
      </c>
      <c r="B4790" s="2" t="s">
        <v>5</v>
      </c>
      <c r="C4790" s="2" t="s">
        <v>1054</v>
      </c>
      <c r="D4790" s="2" t="s">
        <v>1055</v>
      </c>
      <c r="E4790" s="4">
        <v>-804427.56</v>
      </c>
      <c r="F4790" s="1">
        <v>6</v>
      </c>
    </row>
    <row r="4791" spans="1:6" ht="15" thickBot="1" x14ac:dyDescent="0.3">
      <c r="A4791" s="2" t="s">
        <v>4</v>
      </c>
      <c r="B4791" s="2" t="s">
        <v>5</v>
      </c>
      <c r="C4791" s="2" t="s">
        <v>1056</v>
      </c>
      <c r="D4791" s="2" t="s">
        <v>1057</v>
      </c>
      <c r="E4791" s="4">
        <v>-60087.78</v>
      </c>
      <c r="F4791" s="1">
        <v>6</v>
      </c>
    </row>
    <row r="4792" spans="1:6" ht="15" thickBot="1" x14ac:dyDescent="0.3">
      <c r="A4792" s="2" t="s">
        <v>4</v>
      </c>
      <c r="B4792" s="2" t="s">
        <v>5</v>
      </c>
      <c r="C4792" s="2" t="s">
        <v>1058</v>
      </c>
      <c r="D4792" s="2" t="s">
        <v>1059</v>
      </c>
      <c r="E4792" s="4">
        <v>-138286.59</v>
      </c>
      <c r="F4792" s="1">
        <v>6</v>
      </c>
    </row>
    <row r="4793" spans="1:6" ht="15" thickBot="1" x14ac:dyDescent="0.3">
      <c r="A4793" s="2" t="s">
        <v>4</v>
      </c>
      <c r="B4793" s="2" t="s">
        <v>5</v>
      </c>
      <c r="C4793" s="2" t="s">
        <v>1060</v>
      </c>
      <c r="D4793" s="2" t="s">
        <v>1061</v>
      </c>
      <c r="E4793" s="4">
        <v>-46216.959999999999</v>
      </c>
      <c r="F4793" s="1">
        <v>6</v>
      </c>
    </row>
    <row r="4794" spans="1:6" ht="15" thickBot="1" x14ac:dyDescent="0.3">
      <c r="A4794" s="2" t="s">
        <v>4</v>
      </c>
      <c r="B4794" s="2" t="s">
        <v>5</v>
      </c>
      <c r="C4794" s="2" t="s">
        <v>1062</v>
      </c>
      <c r="D4794" s="2" t="s">
        <v>1063</v>
      </c>
      <c r="E4794" s="4">
        <v>-458755.3</v>
      </c>
      <c r="F4794" s="1">
        <v>6</v>
      </c>
    </row>
    <row r="4795" spans="1:6" ht="15" thickBot="1" x14ac:dyDescent="0.3">
      <c r="A4795" s="2" t="s">
        <v>4</v>
      </c>
      <c r="B4795" s="2" t="s">
        <v>5</v>
      </c>
      <c r="C4795" s="2" t="s">
        <v>1064</v>
      </c>
      <c r="D4795" s="2" t="s">
        <v>1065</v>
      </c>
      <c r="E4795" s="4">
        <v>-30893</v>
      </c>
      <c r="F4795" s="1">
        <v>6</v>
      </c>
    </row>
    <row r="4796" spans="1:6" ht="15" thickBot="1" x14ac:dyDescent="0.3">
      <c r="A4796" s="2" t="s">
        <v>4</v>
      </c>
      <c r="B4796" s="2" t="s">
        <v>5</v>
      </c>
      <c r="C4796" s="2" t="s">
        <v>1616</v>
      </c>
      <c r="D4796" s="2" t="s">
        <v>1617</v>
      </c>
      <c r="E4796" s="4">
        <v>-208229.93</v>
      </c>
      <c r="F4796" s="1">
        <v>6</v>
      </c>
    </row>
    <row r="4797" spans="1:6" ht="15" thickBot="1" x14ac:dyDescent="0.3">
      <c r="A4797" s="2" t="s">
        <v>4</v>
      </c>
      <c r="B4797" s="2" t="s">
        <v>5</v>
      </c>
      <c r="C4797" s="2" t="s">
        <v>1066</v>
      </c>
      <c r="D4797" s="2" t="s">
        <v>1067</v>
      </c>
      <c r="E4797" s="4">
        <v>-698695.81</v>
      </c>
      <c r="F4797" s="1">
        <v>6</v>
      </c>
    </row>
    <row r="4798" spans="1:6" ht="15" thickBot="1" x14ac:dyDescent="0.3">
      <c r="A4798" s="2" t="s">
        <v>4</v>
      </c>
      <c r="B4798" s="2" t="s">
        <v>5</v>
      </c>
      <c r="C4798" s="2" t="s">
        <v>1068</v>
      </c>
      <c r="D4798" s="2" t="s">
        <v>1069</v>
      </c>
      <c r="E4798" s="4">
        <v>-59360665</v>
      </c>
      <c r="F4798" s="1">
        <v>6</v>
      </c>
    </row>
    <row r="4799" spans="1:6" ht="15" thickBot="1" x14ac:dyDescent="0.3">
      <c r="A4799" s="2" t="s">
        <v>4</v>
      </c>
      <c r="B4799" s="2" t="s">
        <v>5</v>
      </c>
      <c r="C4799" s="2" t="s">
        <v>1070</v>
      </c>
      <c r="D4799" s="2" t="s">
        <v>1069</v>
      </c>
      <c r="E4799" s="4">
        <v>-1147373</v>
      </c>
      <c r="F4799" s="1">
        <v>6</v>
      </c>
    </row>
    <row r="4800" spans="1:6" ht="15" thickBot="1" x14ac:dyDescent="0.3">
      <c r="A4800" s="2" t="s">
        <v>4</v>
      </c>
      <c r="B4800" s="2" t="s">
        <v>5</v>
      </c>
      <c r="C4800" s="2" t="s">
        <v>1071</v>
      </c>
      <c r="D4800" s="2" t="s">
        <v>1072</v>
      </c>
      <c r="E4800" s="4">
        <v>-144119</v>
      </c>
      <c r="F4800" s="1">
        <v>6</v>
      </c>
    </row>
    <row r="4801" spans="1:6" ht="15" thickBot="1" x14ac:dyDescent="0.3">
      <c r="A4801" s="2" t="s">
        <v>4</v>
      </c>
      <c r="B4801" s="2" t="s">
        <v>5</v>
      </c>
      <c r="C4801" s="2" t="s">
        <v>1073</v>
      </c>
      <c r="D4801" s="2" t="s">
        <v>1074</v>
      </c>
      <c r="E4801" s="4">
        <v>-12424063</v>
      </c>
      <c r="F4801" s="1">
        <v>6</v>
      </c>
    </row>
    <row r="4802" spans="1:6" ht="15" thickBot="1" x14ac:dyDescent="0.3">
      <c r="A4802" s="2" t="s">
        <v>4</v>
      </c>
      <c r="B4802" s="2" t="s">
        <v>5</v>
      </c>
      <c r="C4802" s="2" t="s">
        <v>1075</v>
      </c>
      <c r="D4802" s="2" t="s">
        <v>1076</v>
      </c>
      <c r="E4802" s="4">
        <v>-2569340</v>
      </c>
      <c r="F4802" s="1">
        <v>6</v>
      </c>
    </row>
    <row r="4803" spans="1:6" ht="15" thickBot="1" x14ac:dyDescent="0.3">
      <c r="A4803" s="2" t="s">
        <v>4</v>
      </c>
      <c r="B4803" s="2" t="s">
        <v>5</v>
      </c>
      <c r="C4803" s="2" t="s">
        <v>1077</v>
      </c>
      <c r="D4803" s="2" t="s">
        <v>1078</v>
      </c>
      <c r="E4803" s="4">
        <v>-924638</v>
      </c>
      <c r="F4803" s="1">
        <v>6</v>
      </c>
    </row>
    <row r="4804" spans="1:6" ht="15" thickBot="1" x14ac:dyDescent="0.3">
      <c r="A4804" s="2" t="s">
        <v>4</v>
      </c>
      <c r="B4804" s="2" t="s">
        <v>5</v>
      </c>
      <c r="C4804" s="2" t="s">
        <v>1079</v>
      </c>
      <c r="D4804" s="2" t="s">
        <v>1080</v>
      </c>
      <c r="E4804" s="4">
        <v>-1298444.28</v>
      </c>
      <c r="F4804" s="1">
        <v>6</v>
      </c>
    </row>
    <row r="4805" spans="1:6" ht="15" thickBot="1" x14ac:dyDescent="0.3">
      <c r="A4805" s="2" t="s">
        <v>4</v>
      </c>
      <c r="B4805" s="2" t="s">
        <v>5</v>
      </c>
      <c r="C4805" s="2" t="s">
        <v>1081</v>
      </c>
      <c r="D4805" s="2" t="s">
        <v>1082</v>
      </c>
      <c r="E4805" s="4">
        <v>-2205504</v>
      </c>
      <c r="F4805" s="1">
        <v>6</v>
      </c>
    </row>
    <row r="4806" spans="1:6" ht="15" thickBot="1" x14ac:dyDescent="0.3">
      <c r="A4806" s="2" t="s">
        <v>4</v>
      </c>
      <c r="B4806" s="2" t="s">
        <v>5</v>
      </c>
      <c r="C4806" s="2" t="s">
        <v>1083</v>
      </c>
      <c r="D4806" s="2" t="s">
        <v>1084</v>
      </c>
      <c r="E4806" s="4">
        <v>-102652</v>
      </c>
      <c r="F4806" s="1">
        <v>6</v>
      </c>
    </row>
    <row r="4807" spans="1:6" ht="15" thickBot="1" x14ac:dyDescent="0.3">
      <c r="A4807" s="2" t="s">
        <v>4</v>
      </c>
      <c r="B4807" s="2" t="s">
        <v>5</v>
      </c>
      <c r="C4807" s="2" t="s">
        <v>1085</v>
      </c>
      <c r="D4807" s="2" t="s">
        <v>1086</v>
      </c>
      <c r="E4807" s="4">
        <v>-1631528</v>
      </c>
      <c r="F4807" s="1">
        <v>6</v>
      </c>
    </row>
    <row r="4808" spans="1:6" ht="15" thickBot="1" x14ac:dyDescent="0.3">
      <c r="A4808" s="2" t="s">
        <v>4</v>
      </c>
      <c r="B4808" s="2" t="s">
        <v>5</v>
      </c>
      <c r="C4808" s="2" t="s">
        <v>1087</v>
      </c>
      <c r="D4808" s="2" t="s">
        <v>1088</v>
      </c>
      <c r="E4808" s="4">
        <v>-20093173.719999999</v>
      </c>
      <c r="F4808" s="1">
        <v>6</v>
      </c>
    </row>
    <row r="4809" spans="1:6" ht="15" thickBot="1" x14ac:dyDescent="0.3">
      <c r="A4809" s="2" t="s">
        <v>4</v>
      </c>
      <c r="B4809" s="2" t="s">
        <v>5</v>
      </c>
      <c r="C4809" s="2" t="s">
        <v>1089</v>
      </c>
      <c r="D4809" s="2" t="s">
        <v>1090</v>
      </c>
      <c r="E4809" s="4">
        <v>-1349.08</v>
      </c>
      <c r="F4809" s="1">
        <v>6</v>
      </c>
    </row>
    <row r="4810" spans="1:6" ht="15" thickBot="1" x14ac:dyDescent="0.3">
      <c r="A4810" s="2" t="s">
        <v>4</v>
      </c>
      <c r="B4810" s="2" t="s">
        <v>5</v>
      </c>
      <c r="C4810" s="2" t="s">
        <v>1091</v>
      </c>
      <c r="D4810" s="2" t="s">
        <v>1092</v>
      </c>
      <c r="E4810" s="4">
        <v>-718198.56</v>
      </c>
      <c r="F4810" s="1">
        <v>6</v>
      </c>
    </row>
    <row r="4811" spans="1:6" ht="15" thickBot="1" x14ac:dyDescent="0.3">
      <c r="A4811" s="2" t="s">
        <v>4</v>
      </c>
      <c r="B4811" s="2" t="s">
        <v>5</v>
      </c>
      <c r="C4811" s="2" t="s">
        <v>1093</v>
      </c>
      <c r="D4811" s="2" t="s">
        <v>1094</v>
      </c>
      <c r="E4811" s="4">
        <v>-302310.67</v>
      </c>
      <c r="F4811" s="1">
        <v>6</v>
      </c>
    </row>
    <row r="4812" spans="1:6" ht="15" thickBot="1" x14ac:dyDescent="0.3">
      <c r="A4812" s="2" t="s">
        <v>4</v>
      </c>
      <c r="B4812" s="2" t="s">
        <v>5</v>
      </c>
      <c r="C4812" s="2" t="s">
        <v>1095</v>
      </c>
      <c r="D4812" s="2" t="s">
        <v>1096</v>
      </c>
      <c r="E4812" s="4">
        <v>-35090.78</v>
      </c>
      <c r="F4812" s="1">
        <v>6</v>
      </c>
    </row>
    <row r="4813" spans="1:6" ht="15" thickBot="1" x14ac:dyDescent="0.3">
      <c r="A4813" s="2" t="s">
        <v>4</v>
      </c>
      <c r="B4813" s="2" t="s">
        <v>5</v>
      </c>
      <c r="C4813" s="2" t="s">
        <v>1097</v>
      </c>
      <c r="D4813" s="2" t="s">
        <v>1098</v>
      </c>
      <c r="E4813" s="4">
        <v>-57556.27</v>
      </c>
      <c r="F4813" s="1">
        <v>6</v>
      </c>
    </row>
    <row r="4814" spans="1:6" ht="15" thickBot="1" x14ac:dyDescent="0.3">
      <c r="A4814" s="2" t="s">
        <v>4</v>
      </c>
      <c r="B4814" s="2" t="s">
        <v>5</v>
      </c>
      <c r="C4814" s="2" t="s">
        <v>1099</v>
      </c>
      <c r="D4814" s="2" t="s">
        <v>1100</v>
      </c>
      <c r="E4814" s="4">
        <v>0</v>
      </c>
      <c r="F4814" s="1">
        <v>6</v>
      </c>
    </row>
    <row r="4815" spans="1:6" ht="15" thickBot="1" x14ac:dyDescent="0.3">
      <c r="A4815" s="2" t="s">
        <v>4</v>
      </c>
      <c r="B4815" s="2" t="s">
        <v>5</v>
      </c>
      <c r="C4815" s="2" t="s">
        <v>1101</v>
      </c>
      <c r="D4815" s="2" t="s">
        <v>1102</v>
      </c>
      <c r="E4815" s="4">
        <v>-594934.46</v>
      </c>
      <c r="F4815" s="1">
        <v>6</v>
      </c>
    </row>
    <row r="4816" spans="1:6" ht="15" thickBot="1" x14ac:dyDescent="0.3">
      <c r="A4816" s="2" t="s">
        <v>4</v>
      </c>
      <c r="B4816" s="2" t="s">
        <v>5</v>
      </c>
      <c r="C4816" s="2" t="s">
        <v>1103</v>
      </c>
      <c r="D4816" s="2" t="s">
        <v>1104</v>
      </c>
      <c r="E4816" s="4">
        <v>1188165</v>
      </c>
      <c r="F4816" s="1">
        <v>6</v>
      </c>
    </row>
    <row r="4817" spans="1:6" ht="15" thickBot="1" x14ac:dyDescent="0.3">
      <c r="A4817" s="2" t="s">
        <v>4</v>
      </c>
      <c r="B4817" s="2" t="s">
        <v>5</v>
      </c>
      <c r="C4817" s="2" t="s">
        <v>1105</v>
      </c>
      <c r="D4817" s="2" t="s">
        <v>1106</v>
      </c>
      <c r="E4817" s="4">
        <v>-14920.17</v>
      </c>
      <c r="F4817" s="1">
        <v>6</v>
      </c>
    </row>
    <row r="4818" spans="1:6" ht="15" thickBot="1" x14ac:dyDescent="0.3">
      <c r="A4818" s="2" t="s">
        <v>4</v>
      </c>
      <c r="B4818" s="2" t="s">
        <v>5</v>
      </c>
      <c r="C4818" s="2" t="s">
        <v>1107</v>
      </c>
      <c r="D4818" s="2" t="s">
        <v>1108</v>
      </c>
      <c r="E4818" s="4">
        <v>-46200</v>
      </c>
      <c r="F4818" s="1">
        <v>6</v>
      </c>
    </row>
    <row r="4819" spans="1:6" ht="15" thickBot="1" x14ac:dyDescent="0.3">
      <c r="A4819" s="2" t="s">
        <v>4</v>
      </c>
      <c r="B4819" s="2" t="s">
        <v>5</v>
      </c>
      <c r="C4819" s="2" t="s">
        <v>1109</v>
      </c>
      <c r="D4819" s="2" t="s">
        <v>1110</v>
      </c>
      <c r="E4819" s="4">
        <v>0</v>
      </c>
      <c r="F4819" s="1">
        <v>6</v>
      </c>
    </row>
    <row r="4820" spans="1:6" ht="15" thickBot="1" x14ac:dyDescent="0.3">
      <c r="A4820" s="2" t="s">
        <v>4</v>
      </c>
      <c r="B4820" s="2" t="s">
        <v>5</v>
      </c>
      <c r="C4820" s="2" t="s">
        <v>1111</v>
      </c>
      <c r="D4820" s="2" t="s">
        <v>1112</v>
      </c>
      <c r="E4820" s="4">
        <v>-387509.35</v>
      </c>
      <c r="F4820" s="1">
        <v>6</v>
      </c>
    </row>
    <row r="4821" spans="1:6" ht="15" thickBot="1" x14ac:dyDescent="0.3">
      <c r="A4821" s="2" t="s">
        <v>4</v>
      </c>
      <c r="B4821" s="2" t="s">
        <v>5</v>
      </c>
      <c r="C4821" s="2" t="s">
        <v>1612</v>
      </c>
      <c r="D4821" s="2" t="s">
        <v>1613</v>
      </c>
      <c r="E4821" s="4">
        <v>0</v>
      </c>
      <c r="F4821" s="1">
        <v>6</v>
      </c>
    </row>
    <row r="4822" spans="1:6" ht="15" thickBot="1" x14ac:dyDescent="0.3">
      <c r="A4822" s="2" t="s">
        <v>4</v>
      </c>
      <c r="B4822" s="2" t="s">
        <v>5</v>
      </c>
      <c r="C4822" s="2" t="s">
        <v>1113</v>
      </c>
      <c r="D4822" s="2" t="s">
        <v>1114</v>
      </c>
      <c r="E4822" s="4">
        <v>2400</v>
      </c>
      <c r="F4822" s="1">
        <v>6</v>
      </c>
    </row>
    <row r="4823" spans="1:6" ht="15" thickBot="1" x14ac:dyDescent="0.3">
      <c r="A4823" s="2" t="s">
        <v>4</v>
      </c>
      <c r="B4823" s="2" t="s">
        <v>5</v>
      </c>
      <c r="C4823" s="2" t="s">
        <v>1115</v>
      </c>
      <c r="D4823" s="2" t="s">
        <v>1116</v>
      </c>
      <c r="E4823" s="4">
        <v>-2580848.23</v>
      </c>
      <c r="F4823" s="1">
        <v>6</v>
      </c>
    </row>
    <row r="4824" spans="1:6" ht="15" thickBot="1" x14ac:dyDescent="0.3">
      <c r="A4824" s="2" t="s">
        <v>4</v>
      </c>
      <c r="B4824" s="2" t="s">
        <v>5</v>
      </c>
      <c r="C4824" s="2" t="s">
        <v>1117</v>
      </c>
      <c r="D4824" s="2" t="s">
        <v>1118</v>
      </c>
      <c r="E4824" s="4">
        <v>-1479143.34</v>
      </c>
      <c r="F4824" s="1">
        <v>6</v>
      </c>
    </row>
    <row r="4825" spans="1:6" ht="15" thickBot="1" x14ac:dyDescent="0.3">
      <c r="A4825" s="2" t="s">
        <v>4</v>
      </c>
      <c r="B4825" s="2" t="s">
        <v>5</v>
      </c>
      <c r="C4825" s="2" t="s">
        <v>1119</v>
      </c>
      <c r="D4825" s="2" t="s">
        <v>1120</v>
      </c>
      <c r="E4825" s="4">
        <v>-10054354.720000001</v>
      </c>
      <c r="F4825" s="1">
        <v>6</v>
      </c>
    </row>
    <row r="4826" spans="1:6" ht="15" thickBot="1" x14ac:dyDescent="0.3">
      <c r="A4826" s="2" t="s">
        <v>4</v>
      </c>
      <c r="B4826" s="2" t="s">
        <v>5</v>
      </c>
      <c r="C4826" s="2" t="s">
        <v>1121</v>
      </c>
      <c r="D4826" s="2" t="s">
        <v>1122</v>
      </c>
      <c r="E4826" s="4">
        <v>-724052.73</v>
      </c>
      <c r="F4826" s="1">
        <v>6</v>
      </c>
    </row>
    <row r="4827" spans="1:6" ht="15" thickBot="1" x14ac:dyDescent="0.3">
      <c r="A4827" s="2" t="s">
        <v>4</v>
      </c>
      <c r="B4827" s="2" t="s">
        <v>5</v>
      </c>
      <c r="C4827" s="2" t="s">
        <v>1123</v>
      </c>
      <c r="D4827" s="2" t="s">
        <v>1124</v>
      </c>
      <c r="E4827" s="4">
        <v>-2430</v>
      </c>
      <c r="F4827" s="1">
        <v>6</v>
      </c>
    </row>
    <row r="4828" spans="1:6" ht="15" thickBot="1" x14ac:dyDescent="0.3">
      <c r="A4828" s="2" t="s">
        <v>4</v>
      </c>
      <c r="B4828" s="2" t="s">
        <v>5</v>
      </c>
      <c r="C4828" s="2" t="s">
        <v>1125</v>
      </c>
      <c r="D4828" s="2" t="s">
        <v>1126</v>
      </c>
      <c r="E4828" s="4">
        <v>1240</v>
      </c>
      <c r="F4828" s="1">
        <v>6</v>
      </c>
    </row>
    <row r="4829" spans="1:6" ht="15" thickBot="1" x14ac:dyDescent="0.3">
      <c r="A4829" s="2" t="s">
        <v>4</v>
      </c>
      <c r="B4829" s="2" t="s">
        <v>5</v>
      </c>
      <c r="C4829" s="2" t="s">
        <v>1127</v>
      </c>
      <c r="D4829" s="2" t="s">
        <v>1128</v>
      </c>
      <c r="E4829" s="4">
        <v>-758.93</v>
      </c>
      <c r="F4829" s="1">
        <v>6</v>
      </c>
    </row>
    <row r="4830" spans="1:6" ht="15" thickBot="1" x14ac:dyDescent="0.3">
      <c r="A4830" s="2" t="s">
        <v>4</v>
      </c>
      <c r="B4830" s="2" t="s">
        <v>5</v>
      </c>
      <c r="C4830" s="2" t="s">
        <v>1129</v>
      </c>
      <c r="D4830" s="2" t="s">
        <v>1130</v>
      </c>
      <c r="E4830" s="4">
        <v>-5322.36</v>
      </c>
      <c r="F4830" s="1">
        <v>6</v>
      </c>
    </row>
    <row r="4831" spans="1:6" ht="15" thickBot="1" x14ac:dyDescent="0.3">
      <c r="A4831" s="2" t="s">
        <v>4</v>
      </c>
      <c r="B4831" s="2" t="s">
        <v>5</v>
      </c>
      <c r="C4831" s="2" t="s">
        <v>1131</v>
      </c>
      <c r="D4831" s="2" t="s">
        <v>1132</v>
      </c>
      <c r="E4831" s="4">
        <v>8450</v>
      </c>
      <c r="F4831" s="1">
        <v>6</v>
      </c>
    </row>
    <row r="4832" spans="1:6" ht="15" thickBot="1" x14ac:dyDescent="0.3">
      <c r="A4832" s="2" t="s">
        <v>4</v>
      </c>
      <c r="B4832" s="2" t="s">
        <v>5</v>
      </c>
      <c r="C4832" s="2" t="s">
        <v>1133</v>
      </c>
      <c r="D4832" s="2" t="s">
        <v>1134</v>
      </c>
      <c r="E4832" s="4">
        <v>-134.88</v>
      </c>
      <c r="F4832" s="1">
        <v>6</v>
      </c>
    </row>
    <row r="4833" spans="1:6" ht="15" thickBot="1" x14ac:dyDescent="0.3">
      <c r="A4833" s="2" t="s">
        <v>4</v>
      </c>
      <c r="B4833" s="2" t="s">
        <v>5</v>
      </c>
      <c r="C4833" s="2" t="s">
        <v>1596</v>
      </c>
      <c r="D4833" s="2" t="s">
        <v>1136</v>
      </c>
      <c r="E4833" s="4">
        <v>0</v>
      </c>
      <c r="F4833" s="1">
        <v>6</v>
      </c>
    </row>
    <row r="4834" spans="1:6" ht="15" thickBot="1" x14ac:dyDescent="0.3">
      <c r="A4834" s="2" t="s">
        <v>4</v>
      </c>
      <c r="B4834" s="2" t="s">
        <v>5</v>
      </c>
      <c r="C4834" s="2" t="s">
        <v>1135</v>
      </c>
      <c r="D4834" s="2" t="s">
        <v>1136</v>
      </c>
      <c r="E4834" s="4">
        <v>0</v>
      </c>
      <c r="F4834" s="1">
        <v>6</v>
      </c>
    </row>
    <row r="4835" spans="1:6" ht="15" thickBot="1" x14ac:dyDescent="0.3">
      <c r="A4835" s="2" t="s">
        <v>4</v>
      </c>
      <c r="B4835" s="2" t="s">
        <v>5</v>
      </c>
      <c r="C4835" s="2" t="s">
        <v>1137</v>
      </c>
      <c r="D4835" s="2" t="s">
        <v>1138</v>
      </c>
      <c r="E4835" s="4">
        <v>-468812.83</v>
      </c>
      <c r="F4835" s="1">
        <v>6</v>
      </c>
    </row>
    <row r="4836" spans="1:6" ht="15" thickBot="1" x14ac:dyDescent="0.3">
      <c r="A4836" s="2" t="s">
        <v>4</v>
      </c>
      <c r="B4836" s="2" t="s">
        <v>5</v>
      </c>
      <c r="C4836" s="2" t="s">
        <v>1139</v>
      </c>
      <c r="D4836" s="2" t="s">
        <v>1140</v>
      </c>
      <c r="E4836" s="4">
        <v>0</v>
      </c>
      <c r="F4836" s="1">
        <v>6</v>
      </c>
    </row>
    <row r="4837" spans="1:6" ht="15" thickBot="1" x14ac:dyDescent="0.3">
      <c r="A4837" s="2" t="s">
        <v>4</v>
      </c>
      <c r="B4837" s="2" t="s">
        <v>5</v>
      </c>
      <c r="C4837" s="2" t="s">
        <v>1141</v>
      </c>
      <c r="D4837" s="2" t="s">
        <v>1142</v>
      </c>
      <c r="E4837" s="4">
        <v>-92553.5</v>
      </c>
      <c r="F4837" s="1">
        <v>6</v>
      </c>
    </row>
    <row r="4838" spans="1:6" ht="15" thickBot="1" x14ac:dyDescent="0.3">
      <c r="A4838" s="2" t="s">
        <v>4</v>
      </c>
      <c r="B4838" s="2" t="s">
        <v>5</v>
      </c>
      <c r="C4838" s="2" t="s">
        <v>1143</v>
      </c>
      <c r="D4838" s="2" t="s">
        <v>1144</v>
      </c>
      <c r="E4838" s="4">
        <v>0</v>
      </c>
      <c r="F4838" s="1">
        <v>6</v>
      </c>
    </row>
    <row r="4839" spans="1:6" ht="15" thickBot="1" x14ac:dyDescent="0.3">
      <c r="A4839" s="2" t="s">
        <v>4</v>
      </c>
      <c r="B4839" s="2" t="s">
        <v>5</v>
      </c>
      <c r="C4839" s="2" t="s">
        <v>1145</v>
      </c>
      <c r="D4839" s="2" t="s">
        <v>1146</v>
      </c>
      <c r="E4839" s="4">
        <v>0</v>
      </c>
      <c r="F4839" s="1">
        <v>6</v>
      </c>
    </row>
    <row r="4840" spans="1:6" ht="15" thickBot="1" x14ac:dyDescent="0.3">
      <c r="A4840" s="2" t="s">
        <v>4</v>
      </c>
      <c r="B4840" s="2" t="s">
        <v>5</v>
      </c>
      <c r="C4840" s="2" t="s">
        <v>1147</v>
      </c>
      <c r="D4840" s="2" t="s">
        <v>1148</v>
      </c>
      <c r="E4840" s="4">
        <v>0</v>
      </c>
      <c r="F4840" s="1">
        <v>6</v>
      </c>
    </row>
    <row r="4841" spans="1:6" ht="15" thickBot="1" x14ac:dyDescent="0.3">
      <c r="A4841" s="2" t="s">
        <v>4</v>
      </c>
      <c r="B4841" s="2" t="s">
        <v>5</v>
      </c>
      <c r="C4841" s="2" t="s">
        <v>1149</v>
      </c>
      <c r="D4841" s="2" t="s">
        <v>1150</v>
      </c>
      <c r="E4841" s="4">
        <v>0</v>
      </c>
      <c r="F4841" s="1">
        <v>6</v>
      </c>
    </row>
    <row r="4842" spans="1:6" ht="15" thickBot="1" x14ac:dyDescent="0.3">
      <c r="A4842" s="2" t="s">
        <v>4</v>
      </c>
      <c r="B4842" s="2" t="s">
        <v>5</v>
      </c>
      <c r="C4842" s="2" t="s">
        <v>1151</v>
      </c>
      <c r="D4842" s="2" t="s">
        <v>1152</v>
      </c>
      <c r="E4842" s="4">
        <v>-378.82</v>
      </c>
      <c r="F4842" s="1">
        <v>6</v>
      </c>
    </row>
    <row r="4843" spans="1:6" ht="15" thickBot="1" x14ac:dyDescent="0.3">
      <c r="A4843" s="2" t="s">
        <v>4</v>
      </c>
      <c r="B4843" s="2" t="s">
        <v>5</v>
      </c>
      <c r="C4843" s="2" t="s">
        <v>1153</v>
      </c>
      <c r="D4843" s="2" t="s">
        <v>1154</v>
      </c>
      <c r="E4843" s="4">
        <v>-1507992.24</v>
      </c>
      <c r="F4843" s="1">
        <v>6</v>
      </c>
    </row>
    <row r="4844" spans="1:6" ht="15" thickBot="1" x14ac:dyDescent="0.3">
      <c r="A4844" s="2" t="s">
        <v>4</v>
      </c>
      <c r="B4844" s="2" t="s">
        <v>5</v>
      </c>
      <c r="C4844" s="2" t="s">
        <v>1155</v>
      </c>
      <c r="D4844" s="2" t="s">
        <v>1156</v>
      </c>
      <c r="E4844" s="4">
        <v>-4850.38</v>
      </c>
      <c r="F4844" s="1">
        <v>6</v>
      </c>
    </row>
    <row r="4845" spans="1:6" ht="15" thickBot="1" x14ac:dyDescent="0.3">
      <c r="A4845" s="2" t="s">
        <v>4</v>
      </c>
      <c r="B4845" s="2" t="s">
        <v>5</v>
      </c>
      <c r="C4845" s="2" t="s">
        <v>1157</v>
      </c>
      <c r="D4845" s="2" t="s">
        <v>1158</v>
      </c>
      <c r="E4845" s="4">
        <v>-153823.98000000001</v>
      </c>
      <c r="F4845" s="1">
        <v>6</v>
      </c>
    </row>
    <row r="4846" spans="1:6" ht="15" thickBot="1" x14ac:dyDescent="0.3">
      <c r="A4846" s="2" t="s">
        <v>4</v>
      </c>
      <c r="B4846" s="2" t="s">
        <v>5</v>
      </c>
      <c r="C4846" s="2" t="s">
        <v>1159</v>
      </c>
      <c r="D4846" s="2" t="s">
        <v>1160</v>
      </c>
      <c r="E4846" s="4">
        <v>-92460</v>
      </c>
      <c r="F4846" s="1">
        <v>6</v>
      </c>
    </row>
    <row r="4847" spans="1:6" ht="15" thickBot="1" x14ac:dyDescent="0.3">
      <c r="A4847" s="2" t="s">
        <v>4</v>
      </c>
      <c r="B4847" s="2" t="s">
        <v>5</v>
      </c>
      <c r="C4847" s="2" t="s">
        <v>1161</v>
      </c>
      <c r="D4847" s="2" t="s">
        <v>783</v>
      </c>
      <c r="E4847" s="4">
        <v>-917070.47</v>
      </c>
      <c r="F4847" s="1">
        <v>6</v>
      </c>
    </row>
    <row r="4848" spans="1:6" ht="15" thickBot="1" x14ac:dyDescent="0.3">
      <c r="A4848" s="2" t="s">
        <v>4</v>
      </c>
      <c r="B4848" s="2" t="s">
        <v>5</v>
      </c>
      <c r="C4848" s="2" t="s">
        <v>1162</v>
      </c>
      <c r="D4848" s="2" t="s">
        <v>785</v>
      </c>
      <c r="E4848" s="4">
        <v>-28177.72</v>
      </c>
      <c r="F4848" s="1">
        <v>6</v>
      </c>
    </row>
    <row r="4849" spans="1:6" ht="15" thickBot="1" x14ac:dyDescent="0.3">
      <c r="A4849" s="2" t="s">
        <v>4</v>
      </c>
      <c r="B4849" s="2" t="s">
        <v>5</v>
      </c>
      <c r="C4849" s="2" t="s">
        <v>1163</v>
      </c>
      <c r="D4849" s="2" t="s">
        <v>787</v>
      </c>
      <c r="E4849" s="4">
        <v>-5815.92</v>
      </c>
      <c r="F4849" s="1">
        <v>6</v>
      </c>
    </row>
    <row r="4850" spans="1:6" ht="15" thickBot="1" x14ac:dyDescent="0.3">
      <c r="A4850" s="2" t="s">
        <v>4</v>
      </c>
      <c r="B4850" s="2" t="s">
        <v>5</v>
      </c>
      <c r="C4850" s="2" t="s">
        <v>1164</v>
      </c>
      <c r="D4850" s="2" t="s">
        <v>789</v>
      </c>
      <c r="E4850" s="4">
        <v>-14712.85</v>
      </c>
      <c r="F4850" s="1">
        <v>6</v>
      </c>
    </row>
    <row r="4851" spans="1:6" ht="15" thickBot="1" x14ac:dyDescent="0.3">
      <c r="A4851" s="2" t="s">
        <v>4</v>
      </c>
      <c r="B4851" s="2" t="s">
        <v>5</v>
      </c>
      <c r="C4851" s="2" t="s">
        <v>1165</v>
      </c>
      <c r="D4851" s="2" t="s">
        <v>791</v>
      </c>
      <c r="E4851" s="4">
        <v>-36944.82</v>
      </c>
      <c r="F4851" s="1">
        <v>6</v>
      </c>
    </row>
    <row r="4852" spans="1:6" ht="15" thickBot="1" x14ac:dyDescent="0.3">
      <c r="A4852" s="2" t="s">
        <v>4</v>
      </c>
      <c r="B4852" s="2" t="s">
        <v>5</v>
      </c>
      <c r="C4852" s="2" t="s">
        <v>1166</v>
      </c>
      <c r="D4852" s="2" t="s">
        <v>795</v>
      </c>
      <c r="E4852" s="4">
        <v>-3207.28</v>
      </c>
      <c r="F4852" s="1">
        <v>6</v>
      </c>
    </row>
    <row r="4853" spans="1:6" ht="15" thickBot="1" x14ac:dyDescent="0.3">
      <c r="A4853" s="2" t="s">
        <v>4</v>
      </c>
      <c r="B4853" s="2" t="s">
        <v>5</v>
      </c>
      <c r="C4853" s="2" t="s">
        <v>1167</v>
      </c>
      <c r="D4853" s="2" t="s">
        <v>797</v>
      </c>
      <c r="E4853" s="4">
        <v>-5921.72</v>
      </c>
      <c r="F4853" s="1">
        <v>6</v>
      </c>
    </row>
    <row r="4854" spans="1:6" ht="15" thickBot="1" x14ac:dyDescent="0.3">
      <c r="A4854" s="2" t="s">
        <v>4</v>
      </c>
      <c r="B4854" s="2" t="s">
        <v>5</v>
      </c>
      <c r="C4854" s="2" t="s">
        <v>1168</v>
      </c>
      <c r="D4854" s="2" t="s">
        <v>799</v>
      </c>
      <c r="E4854" s="4">
        <v>-68444.83</v>
      </c>
      <c r="F4854" s="1">
        <v>6</v>
      </c>
    </row>
    <row r="4855" spans="1:6" ht="15" thickBot="1" x14ac:dyDescent="0.3">
      <c r="A4855" s="2" t="s">
        <v>4</v>
      </c>
      <c r="B4855" s="2" t="s">
        <v>5</v>
      </c>
      <c r="C4855" s="2" t="s">
        <v>1169</v>
      </c>
      <c r="D4855" s="2" t="s">
        <v>1170</v>
      </c>
      <c r="E4855" s="4">
        <v>-4455.16</v>
      </c>
      <c r="F4855" s="1">
        <v>6</v>
      </c>
    </row>
    <row r="4856" spans="1:6" ht="15" thickBot="1" x14ac:dyDescent="0.3">
      <c r="A4856" s="2" t="s">
        <v>4</v>
      </c>
      <c r="B4856" s="2" t="s">
        <v>5</v>
      </c>
      <c r="C4856" s="2" t="s">
        <v>1171</v>
      </c>
      <c r="D4856" s="2" t="s">
        <v>803</v>
      </c>
      <c r="E4856" s="4">
        <v>-234941.45</v>
      </c>
      <c r="F4856" s="1">
        <v>6</v>
      </c>
    </row>
    <row r="4857" spans="1:6" ht="15" thickBot="1" x14ac:dyDescent="0.3">
      <c r="A4857" s="2" t="s">
        <v>4</v>
      </c>
      <c r="B4857" s="2" t="s">
        <v>5</v>
      </c>
      <c r="C4857" s="2" t="s">
        <v>1172</v>
      </c>
      <c r="D4857" s="2" t="s">
        <v>1173</v>
      </c>
      <c r="E4857" s="4">
        <v>-15783.17</v>
      </c>
      <c r="F4857" s="1">
        <v>6</v>
      </c>
    </row>
    <row r="4858" spans="1:6" ht="15" thickBot="1" x14ac:dyDescent="0.3">
      <c r="A4858" s="2" t="s">
        <v>4</v>
      </c>
      <c r="B4858" s="2" t="s">
        <v>5</v>
      </c>
      <c r="C4858" s="2" t="s">
        <v>1174</v>
      </c>
      <c r="D4858" s="2" t="s">
        <v>807</v>
      </c>
      <c r="E4858" s="4">
        <v>-31002.12</v>
      </c>
      <c r="F4858" s="1">
        <v>6</v>
      </c>
    </row>
    <row r="4859" spans="1:6" ht="15" thickBot="1" x14ac:dyDescent="0.3">
      <c r="A4859" s="2" t="s">
        <v>4</v>
      </c>
      <c r="B4859" s="2" t="s">
        <v>5</v>
      </c>
      <c r="C4859" s="2" t="s">
        <v>1175</v>
      </c>
      <c r="D4859" s="2" t="s">
        <v>809</v>
      </c>
      <c r="E4859" s="4">
        <v>-108063.34</v>
      </c>
      <c r="F4859" s="1">
        <v>6</v>
      </c>
    </row>
    <row r="4860" spans="1:6" ht="15" thickBot="1" x14ac:dyDescent="0.3">
      <c r="A4860" s="2" t="s">
        <v>4</v>
      </c>
      <c r="B4860" s="2" t="s">
        <v>5</v>
      </c>
      <c r="C4860" s="2" t="s">
        <v>1176</v>
      </c>
      <c r="D4860" s="2" t="s">
        <v>811</v>
      </c>
      <c r="E4860" s="4">
        <v>-27805.49</v>
      </c>
      <c r="F4860" s="1">
        <v>6</v>
      </c>
    </row>
    <row r="4861" spans="1:6" ht="15" thickBot="1" x14ac:dyDescent="0.3">
      <c r="A4861" s="2" t="s">
        <v>4</v>
      </c>
      <c r="B4861" s="2" t="s">
        <v>5</v>
      </c>
      <c r="C4861" s="2" t="s">
        <v>1177</v>
      </c>
      <c r="D4861" s="2" t="s">
        <v>813</v>
      </c>
      <c r="E4861" s="4">
        <v>-117614.67</v>
      </c>
      <c r="F4861" s="1">
        <v>6</v>
      </c>
    </row>
    <row r="4862" spans="1:6" ht="15" thickBot="1" x14ac:dyDescent="0.3">
      <c r="A4862" s="2" t="s">
        <v>4</v>
      </c>
      <c r="B4862" s="2" t="s">
        <v>5</v>
      </c>
      <c r="C4862" s="2" t="s">
        <v>1178</v>
      </c>
      <c r="D4862" s="2" t="s">
        <v>815</v>
      </c>
      <c r="E4862" s="4">
        <v>-81112.63</v>
      </c>
      <c r="F4862" s="1">
        <v>6</v>
      </c>
    </row>
    <row r="4863" spans="1:6" ht="15" thickBot="1" x14ac:dyDescent="0.3">
      <c r="A4863" s="2" t="s">
        <v>4</v>
      </c>
      <c r="B4863" s="2" t="s">
        <v>5</v>
      </c>
      <c r="C4863" s="2" t="s">
        <v>1179</v>
      </c>
      <c r="D4863" s="2" t="s">
        <v>817</v>
      </c>
      <c r="E4863" s="4">
        <v>-7534.94</v>
      </c>
      <c r="F4863" s="1">
        <v>6</v>
      </c>
    </row>
    <row r="4864" spans="1:6" ht="15" thickBot="1" x14ac:dyDescent="0.3">
      <c r="A4864" s="2" t="s">
        <v>4</v>
      </c>
      <c r="B4864" s="2" t="s">
        <v>5</v>
      </c>
      <c r="C4864" s="2" t="s">
        <v>1180</v>
      </c>
      <c r="D4864" s="2" t="s">
        <v>819</v>
      </c>
      <c r="E4864" s="4">
        <v>-33239.120000000003</v>
      </c>
      <c r="F4864" s="1">
        <v>6</v>
      </c>
    </row>
    <row r="4865" spans="1:6" ht="15" thickBot="1" x14ac:dyDescent="0.3">
      <c r="A4865" s="2" t="s">
        <v>4</v>
      </c>
      <c r="B4865" s="2" t="s">
        <v>5</v>
      </c>
      <c r="C4865" s="2" t="s">
        <v>1181</v>
      </c>
      <c r="D4865" s="2" t="s">
        <v>1182</v>
      </c>
      <c r="E4865" s="4">
        <v>-56155.92</v>
      </c>
      <c r="F4865" s="1">
        <v>6</v>
      </c>
    </row>
    <row r="4866" spans="1:6" ht="15" thickBot="1" x14ac:dyDescent="0.3">
      <c r="A4866" s="2" t="s">
        <v>4</v>
      </c>
      <c r="B4866" s="2" t="s">
        <v>5</v>
      </c>
      <c r="C4866" s="2" t="s">
        <v>1183</v>
      </c>
      <c r="D4866" s="2" t="s">
        <v>823</v>
      </c>
      <c r="E4866" s="4">
        <v>-84211.89</v>
      </c>
      <c r="F4866" s="1">
        <v>6</v>
      </c>
    </row>
    <row r="4867" spans="1:6" ht="15" thickBot="1" x14ac:dyDescent="0.3">
      <c r="A4867" s="2" t="s">
        <v>4</v>
      </c>
      <c r="B4867" s="2" t="s">
        <v>5</v>
      </c>
      <c r="C4867" s="2" t="s">
        <v>1184</v>
      </c>
      <c r="D4867" s="2" t="s">
        <v>825</v>
      </c>
      <c r="E4867" s="4">
        <v>-65468.2</v>
      </c>
      <c r="F4867" s="1">
        <v>6</v>
      </c>
    </row>
    <row r="4868" spans="1:6" ht="15" thickBot="1" x14ac:dyDescent="0.3">
      <c r="A4868" s="2" t="s">
        <v>4</v>
      </c>
      <c r="B4868" s="2" t="s">
        <v>5</v>
      </c>
      <c r="C4868" s="2" t="s">
        <v>1185</v>
      </c>
      <c r="D4868" s="2" t="s">
        <v>827</v>
      </c>
      <c r="E4868" s="4">
        <v>-74126.36</v>
      </c>
      <c r="F4868" s="1">
        <v>6</v>
      </c>
    </row>
    <row r="4869" spans="1:6" ht="15" thickBot="1" x14ac:dyDescent="0.3">
      <c r="A4869" s="2" t="s">
        <v>4</v>
      </c>
      <c r="B4869" s="2" t="s">
        <v>5</v>
      </c>
      <c r="C4869" s="2" t="s">
        <v>1186</v>
      </c>
      <c r="D4869" s="2" t="s">
        <v>831</v>
      </c>
      <c r="E4869" s="4">
        <v>-63151.5</v>
      </c>
      <c r="F4869" s="1">
        <v>6</v>
      </c>
    </row>
    <row r="4870" spans="1:6" ht="15" thickBot="1" x14ac:dyDescent="0.3">
      <c r="A4870" s="2" t="s">
        <v>4</v>
      </c>
      <c r="B4870" s="2" t="s">
        <v>5</v>
      </c>
      <c r="C4870" s="2" t="s">
        <v>1187</v>
      </c>
      <c r="D4870" s="2" t="s">
        <v>833</v>
      </c>
      <c r="E4870" s="4">
        <v>-11728.8</v>
      </c>
      <c r="F4870" s="1">
        <v>6</v>
      </c>
    </row>
    <row r="4871" spans="1:6" ht="15" thickBot="1" x14ac:dyDescent="0.3">
      <c r="A4871" s="2" t="s">
        <v>4</v>
      </c>
      <c r="B4871" s="2" t="s">
        <v>5</v>
      </c>
      <c r="C4871" s="2" t="s">
        <v>1188</v>
      </c>
      <c r="D4871" s="2" t="s">
        <v>835</v>
      </c>
      <c r="E4871" s="4">
        <v>-384837.43</v>
      </c>
      <c r="F4871" s="1">
        <v>6</v>
      </c>
    </row>
    <row r="4872" spans="1:6" ht="15" thickBot="1" x14ac:dyDescent="0.3">
      <c r="A4872" s="2" t="s">
        <v>4</v>
      </c>
      <c r="B4872" s="2" t="s">
        <v>5</v>
      </c>
      <c r="C4872" s="2" t="s">
        <v>1189</v>
      </c>
      <c r="D4872" s="2" t="s">
        <v>837</v>
      </c>
      <c r="E4872" s="4">
        <v>-11281.7</v>
      </c>
      <c r="F4872" s="1">
        <v>6</v>
      </c>
    </row>
    <row r="4873" spans="1:6" ht="15" thickBot="1" x14ac:dyDescent="0.3">
      <c r="A4873" s="2" t="s">
        <v>4</v>
      </c>
      <c r="B4873" s="2" t="s">
        <v>5</v>
      </c>
      <c r="C4873" s="2" t="s">
        <v>1190</v>
      </c>
      <c r="D4873" s="2" t="s">
        <v>839</v>
      </c>
      <c r="E4873" s="4">
        <v>-42713.120000000003</v>
      </c>
      <c r="F4873" s="1">
        <v>6</v>
      </c>
    </row>
    <row r="4874" spans="1:6" ht="15" thickBot="1" x14ac:dyDescent="0.3">
      <c r="A4874" s="2" t="s">
        <v>4</v>
      </c>
      <c r="B4874" s="2" t="s">
        <v>5</v>
      </c>
      <c r="C4874" s="2" t="s">
        <v>1191</v>
      </c>
      <c r="D4874" s="2" t="s">
        <v>841</v>
      </c>
      <c r="E4874" s="4">
        <v>-6310.34</v>
      </c>
      <c r="F4874" s="1">
        <v>6</v>
      </c>
    </row>
    <row r="4875" spans="1:6" ht="15" thickBot="1" x14ac:dyDescent="0.3">
      <c r="A4875" s="2" t="s">
        <v>4</v>
      </c>
      <c r="B4875" s="2" t="s">
        <v>5</v>
      </c>
      <c r="C4875" s="2" t="s">
        <v>1192</v>
      </c>
      <c r="D4875" s="2" t="s">
        <v>843</v>
      </c>
      <c r="E4875" s="4">
        <v>-166896.26999999999</v>
      </c>
      <c r="F4875" s="1">
        <v>6</v>
      </c>
    </row>
    <row r="4876" spans="1:6" ht="15" thickBot="1" x14ac:dyDescent="0.3">
      <c r="A4876" s="2" t="s">
        <v>4</v>
      </c>
      <c r="B4876" s="2" t="s">
        <v>5</v>
      </c>
      <c r="C4876" s="2" t="s">
        <v>1193</v>
      </c>
      <c r="D4876" s="2" t="s">
        <v>845</v>
      </c>
      <c r="E4876" s="4">
        <v>-40303.85</v>
      </c>
      <c r="F4876" s="1">
        <v>6</v>
      </c>
    </row>
    <row r="4877" spans="1:6" ht="15" thickBot="1" x14ac:dyDescent="0.3">
      <c r="A4877" s="2" t="s">
        <v>4</v>
      </c>
      <c r="B4877" s="2" t="s">
        <v>5</v>
      </c>
      <c r="C4877" s="2" t="s">
        <v>1194</v>
      </c>
      <c r="D4877" s="2" t="s">
        <v>847</v>
      </c>
      <c r="E4877" s="4">
        <v>-8408.19</v>
      </c>
      <c r="F4877" s="1">
        <v>6</v>
      </c>
    </row>
    <row r="4878" spans="1:6" ht="15" thickBot="1" x14ac:dyDescent="0.3">
      <c r="A4878" s="2" t="s">
        <v>4</v>
      </c>
      <c r="B4878" s="2" t="s">
        <v>5</v>
      </c>
      <c r="C4878" s="2" t="s">
        <v>1195</v>
      </c>
      <c r="D4878" s="2" t="s">
        <v>849</v>
      </c>
      <c r="E4878" s="4">
        <v>-3726.29</v>
      </c>
      <c r="F4878" s="1">
        <v>6</v>
      </c>
    </row>
    <row r="4879" spans="1:6" ht="15" thickBot="1" x14ac:dyDescent="0.3">
      <c r="A4879" s="2" t="s">
        <v>4</v>
      </c>
      <c r="B4879" s="2" t="s">
        <v>5</v>
      </c>
      <c r="C4879" s="2" t="s">
        <v>1196</v>
      </c>
      <c r="D4879" s="2" t="s">
        <v>853</v>
      </c>
      <c r="E4879" s="4">
        <v>-16274.86</v>
      </c>
      <c r="F4879" s="1">
        <v>6</v>
      </c>
    </row>
    <row r="4880" spans="1:6" ht="15" thickBot="1" x14ac:dyDescent="0.3">
      <c r="A4880" s="2" t="s">
        <v>4</v>
      </c>
      <c r="B4880" s="2" t="s">
        <v>5</v>
      </c>
      <c r="C4880" s="2" t="s">
        <v>1197</v>
      </c>
      <c r="D4880" s="2" t="s">
        <v>1198</v>
      </c>
      <c r="E4880" s="4">
        <v>-23985.95</v>
      </c>
      <c r="F4880" s="1">
        <v>6</v>
      </c>
    </row>
    <row r="4881" spans="1:6" ht="15" thickBot="1" x14ac:dyDescent="0.3">
      <c r="A4881" s="2" t="s">
        <v>4</v>
      </c>
      <c r="B4881" s="2" t="s">
        <v>5</v>
      </c>
      <c r="C4881" s="2" t="s">
        <v>1199</v>
      </c>
      <c r="D4881" s="2" t="s">
        <v>857</v>
      </c>
      <c r="E4881" s="4">
        <v>-217878.29</v>
      </c>
      <c r="F4881" s="1">
        <v>6</v>
      </c>
    </row>
    <row r="4882" spans="1:6" ht="15" thickBot="1" x14ac:dyDescent="0.3">
      <c r="A4882" s="2" t="s">
        <v>4</v>
      </c>
      <c r="B4882" s="2" t="s">
        <v>5</v>
      </c>
      <c r="C4882" s="2" t="s">
        <v>1200</v>
      </c>
      <c r="D4882" s="2" t="s">
        <v>859</v>
      </c>
      <c r="E4882" s="4">
        <v>-7663.58</v>
      </c>
      <c r="F4882" s="1">
        <v>6</v>
      </c>
    </row>
    <row r="4883" spans="1:6" ht="15" thickBot="1" x14ac:dyDescent="0.3">
      <c r="A4883" s="2" t="s">
        <v>4</v>
      </c>
      <c r="B4883" s="2" t="s">
        <v>5</v>
      </c>
      <c r="C4883" s="2" t="s">
        <v>1201</v>
      </c>
      <c r="D4883" s="2" t="s">
        <v>861</v>
      </c>
      <c r="E4883" s="4">
        <v>-14351.62</v>
      </c>
      <c r="F4883" s="1">
        <v>6</v>
      </c>
    </row>
    <row r="4884" spans="1:6" ht="15" thickBot="1" x14ac:dyDescent="0.3">
      <c r="A4884" s="2" t="s">
        <v>4</v>
      </c>
      <c r="B4884" s="2" t="s">
        <v>5</v>
      </c>
      <c r="C4884" s="2" t="s">
        <v>1202</v>
      </c>
      <c r="D4884" s="2" t="s">
        <v>1203</v>
      </c>
      <c r="E4884" s="4">
        <v>-10761.34</v>
      </c>
      <c r="F4884" s="1">
        <v>6</v>
      </c>
    </row>
    <row r="4885" spans="1:6" ht="15" thickBot="1" x14ac:dyDescent="0.3">
      <c r="A4885" s="2" t="s">
        <v>4</v>
      </c>
      <c r="B4885" s="2" t="s">
        <v>5</v>
      </c>
      <c r="C4885" s="2" t="s">
        <v>1204</v>
      </c>
      <c r="D4885" s="2" t="s">
        <v>1205</v>
      </c>
      <c r="E4885" s="4">
        <v>-5786.14</v>
      </c>
      <c r="F4885" s="1">
        <v>6</v>
      </c>
    </row>
    <row r="4886" spans="1:6" ht="15" thickBot="1" x14ac:dyDescent="0.3">
      <c r="A4886" s="2" t="s">
        <v>4</v>
      </c>
      <c r="B4886" s="2" t="s">
        <v>5</v>
      </c>
      <c r="C4886" s="2" t="s">
        <v>1206</v>
      </c>
      <c r="D4886" s="2" t="s">
        <v>871</v>
      </c>
      <c r="E4886" s="4">
        <v>-25467.9</v>
      </c>
      <c r="F4886" s="1">
        <v>6</v>
      </c>
    </row>
    <row r="4887" spans="1:6" ht="15" thickBot="1" x14ac:dyDescent="0.3">
      <c r="A4887" s="2" t="s">
        <v>4</v>
      </c>
      <c r="B4887" s="2" t="s">
        <v>5</v>
      </c>
      <c r="C4887" s="2" t="s">
        <v>1207</v>
      </c>
      <c r="D4887" s="2" t="s">
        <v>873</v>
      </c>
      <c r="E4887" s="4">
        <v>-11902.67</v>
      </c>
      <c r="F4887" s="1">
        <v>6</v>
      </c>
    </row>
    <row r="4888" spans="1:6" ht="15" thickBot="1" x14ac:dyDescent="0.3">
      <c r="A4888" s="2" t="s">
        <v>4</v>
      </c>
      <c r="B4888" s="2" t="s">
        <v>5</v>
      </c>
      <c r="C4888" s="2" t="s">
        <v>1208</v>
      </c>
      <c r="D4888" s="2" t="s">
        <v>875</v>
      </c>
      <c r="E4888" s="4">
        <v>-12883.12</v>
      </c>
      <c r="F4888" s="1">
        <v>6</v>
      </c>
    </row>
    <row r="4889" spans="1:6" ht="15" thickBot="1" x14ac:dyDescent="0.3">
      <c r="A4889" s="2" t="s">
        <v>4</v>
      </c>
      <c r="B4889" s="2" t="s">
        <v>5</v>
      </c>
      <c r="C4889" s="2" t="s">
        <v>1209</v>
      </c>
      <c r="D4889" s="2" t="s">
        <v>877</v>
      </c>
      <c r="E4889" s="4">
        <v>-6927.32</v>
      </c>
      <c r="F4889" s="1">
        <v>6</v>
      </c>
    </row>
    <row r="4890" spans="1:6" ht="15" thickBot="1" x14ac:dyDescent="0.3">
      <c r="A4890" s="2" t="s">
        <v>4</v>
      </c>
      <c r="B4890" s="2" t="s">
        <v>5</v>
      </c>
      <c r="C4890" s="2" t="s">
        <v>1210</v>
      </c>
      <c r="D4890" s="2" t="s">
        <v>1211</v>
      </c>
      <c r="E4890" s="4">
        <v>-2921.44</v>
      </c>
      <c r="F4890" s="1">
        <v>6</v>
      </c>
    </row>
    <row r="4891" spans="1:6" ht="15" thickBot="1" x14ac:dyDescent="0.3">
      <c r="A4891" s="2" t="s">
        <v>4</v>
      </c>
      <c r="B4891" s="2" t="s">
        <v>5</v>
      </c>
      <c r="C4891" s="2" t="s">
        <v>1212</v>
      </c>
      <c r="D4891" s="2" t="s">
        <v>881</v>
      </c>
      <c r="E4891" s="4">
        <v>-1261.79</v>
      </c>
      <c r="F4891" s="1">
        <v>6</v>
      </c>
    </row>
    <row r="4892" spans="1:6" ht="15" thickBot="1" x14ac:dyDescent="0.3">
      <c r="A4892" s="2" t="s">
        <v>4</v>
      </c>
      <c r="B4892" s="2" t="s">
        <v>5</v>
      </c>
      <c r="C4892" s="2" t="s">
        <v>1213</v>
      </c>
      <c r="D4892" s="2" t="s">
        <v>883</v>
      </c>
      <c r="E4892" s="4">
        <v>-56934.36</v>
      </c>
      <c r="F4892" s="1">
        <v>6</v>
      </c>
    </row>
    <row r="4893" spans="1:6" ht="15" thickBot="1" x14ac:dyDescent="0.3">
      <c r="A4893" s="2" t="s">
        <v>4</v>
      </c>
      <c r="B4893" s="2" t="s">
        <v>5</v>
      </c>
      <c r="C4893" s="2" t="s">
        <v>1214</v>
      </c>
      <c r="D4893" s="2" t="s">
        <v>885</v>
      </c>
      <c r="E4893" s="4">
        <v>-2846.84</v>
      </c>
      <c r="F4893" s="1">
        <v>6</v>
      </c>
    </row>
    <row r="4894" spans="1:6" ht="15" thickBot="1" x14ac:dyDescent="0.3">
      <c r="A4894" s="2" t="s">
        <v>4</v>
      </c>
      <c r="B4894" s="2" t="s">
        <v>5</v>
      </c>
      <c r="C4894" s="2" t="s">
        <v>1215</v>
      </c>
      <c r="D4894" s="2" t="s">
        <v>887</v>
      </c>
      <c r="E4894" s="4">
        <v>-2389.0300000000002</v>
      </c>
      <c r="F4894" s="1">
        <v>6</v>
      </c>
    </row>
    <row r="4895" spans="1:6" ht="15" thickBot="1" x14ac:dyDescent="0.3">
      <c r="A4895" s="2" t="s">
        <v>4</v>
      </c>
      <c r="B4895" s="2" t="s">
        <v>5</v>
      </c>
      <c r="C4895" s="2" t="s">
        <v>1216</v>
      </c>
      <c r="D4895" s="2" t="s">
        <v>889</v>
      </c>
      <c r="E4895" s="4">
        <v>-10377.799999999999</v>
      </c>
      <c r="F4895" s="1">
        <v>6</v>
      </c>
    </row>
    <row r="4896" spans="1:6" ht="15" thickBot="1" x14ac:dyDescent="0.3">
      <c r="A4896" s="2" t="s">
        <v>4</v>
      </c>
      <c r="B4896" s="2" t="s">
        <v>5</v>
      </c>
      <c r="C4896" s="2" t="s">
        <v>1217</v>
      </c>
      <c r="D4896" s="2" t="s">
        <v>893</v>
      </c>
      <c r="E4896" s="4">
        <v>-5160.54</v>
      </c>
      <c r="F4896" s="1">
        <v>6</v>
      </c>
    </row>
    <row r="4897" spans="1:6" ht="15" thickBot="1" x14ac:dyDescent="0.3">
      <c r="A4897" s="2" t="s">
        <v>4</v>
      </c>
      <c r="B4897" s="2" t="s">
        <v>5</v>
      </c>
      <c r="C4897" s="2" t="s">
        <v>1218</v>
      </c>
      <c r="D4897" s="2" t="s">
        <v>895</v>
      </c>
      <c r="E4897" s="4">
        <v>-51153.96</v>
      </c>
      <c r="F4897" s="1">
        <v>6</v>
      </c>
    </row>
    <row r="4898" spans="1:6" ht="15" thickBot="1" x14ac:dyDescent="0.3">
      <c r="A4898" s="2" t="s">
        <v>4</v>
      </c>
      <c r="B4898" s="2" t="s">
        <v>5</v>
      </c>
      <c r="C4898" s="2" t="s">
        <v>1219</v>
      </c>
      <c r="D4898" s="2" t="s">
        <v>897</v>
      </c>
      <c r="E4898" s="4">
        <v>-2212.65</v>
      </c>
      <c r="F4898" s="1">
        <v>6</v>
      </c>
    </row>
    <row r="4899" spans="1:6" ht="15" thickBot="1" x14ac:dyDescent="0.3">
      <c r="A4899" s="2" t="s">
        <v>4</v>
      </c>
      <c r="B4899" s="2" t="s">
        <v>5</v>
      </c>
      <c r="C4899" s="2" t="s">
        <v>1220</v>
      </c>
      <c r="D4899" s="2" t="s">
        <v>899</v>
      </c>
      <c r="E4899" s="4">
        <v>-5787.31</v>
      </c>
      <c r="F4899" s="1">
        <v>6</v>
      </c>
    </row>
    <row r="4900" spans="1:6" ht="15" thickBot="1" x14ac:dyDescent="0.3">
      <c r="A4900" s="2" t="s">
        <v>4</v>
      </c>
      <c r="B4900" s="2" t="s">
        <v>5</v>
      </c>
      <c r="C4900" s="2" t="s">
        <v>1221</v>
      </c>
      <c r="D4900" s="2" t="s">
        <v>907</v>
      </c>
      <c r="E4900" s="4">
        <v>-636.41999999999996</v>
      </c>
      <c r="F4900" s="1">
        <v>6</v>
      </c>
    </row>
    <row r="4901" spans="1:6" ht="15" thickBot="1" x14ac:dyDescent="0.3">
      <c r="A4901" s="2" t="s">
        <v>4</v>
      </c>
      <c r="B4901" s="2" t="s">
        <v>5</v>
      </c>
      <c r="C4901" s="2" t="s">
        <v>1222</v>
      </c>
      <c r="D4901" s="2" t="s">
        <v>909</v>
      </c>
      <c r="E4901" s="4">
        <v>-3965.73</v>
      </c>
      <c r="F4901" s="1">
        <v>6</v>
      </c>
    </row>
    <row r="4902" spans="1:6" ht="15" thickBot="1" x14ac:dyDescent="0.3">
      <c r="A4902" s="2" t="s">
        <v>4</v>
      </c>
      <c r="B4902" s="2" t="s">
        <v>5</v>
      </c>
      <c r="C4902" s="2" t="s">
        <v>1223</v>
      </c>
      <c r="D4902" s="2" t="s">
        <v>911</v>
      </c>
      <c r="E4902" s="4">
        <v>-432.9</v>
      </c>
      <c r="F4902" s="1">
        <v>6</v>
      </c>
    </row>
    <row r="4903" spans="1:6" ht="15" thickBot="1" x14ac:dyDescent="0.3">
      <c r="A4903" s="2" t="s">
        <v>4</v>
      </c>
      <c r="B4903" s="2" t="s">
        <v>5</v>
      </c>
      <c r="C4903" s="2" t="s">
        <v>1224</v>
      </c>
      <c r="D4903" s="2" t="s">
        <v>913</v>
      </c>
      <c r="E4903" s="4">
        <v>202.67</v>
      </c>
      <c r="F4903" s="1">
        <v>6</v>
      </c>
    </row>
    <row r="4904" spans="1:6" ht="15" thickBot="1" x14ac:dyDescent="0.3">
      <c r="A4904" s="2" t="s">
        <v>4</v>
      </c>
      <c r="B4904" s="2" t="s">
        <v>5</v>
      </c>
      <c r="C4904" s="2" t="s">
        <v>1225</v>
      </c>
      <c r="D4904" s="2" t="s">
        <v>919</v>
      </c>
      <c r="E4904" s="4">
        <v>-9753.09</v>
      </c>
      <c r="F4904" s="1">
        <v>6</v>
      </c>
    </row>
    <row r="4905" spans="1:6" ht="15" thickBot="1" x14ac:dyDescent="0.3">
      <c r="A4905" s="2" t="s">
        <v>4</v>
      </c>
      <c r="B4905" s="2" t="s">
        <v>5</v>
      </c>
      <c r="C4905" s="2" t="s">
        <v>1226</v>
      </c>
      <c r="D4905" s="2" t="s">
        <v>921</v>
      </c>
      <c r="E4905" s="4">
        <v>-36233.31</v>
      </c>
      <c r="F4905" s="1">
        <v>6</v>
      </c>
    </row>
    <row r="4906" spans="1:6" ht="15" thickBot="1" x14ac:dyDescent="0.3">
      <c r="A4906" s="2" t="s">
        <v>4</v>
      </c>
      <c r="B4906" s="2" t="s">
        <v>5</v>
      </c>
      <c r="C4906" s="2" t="s">
        <v>1227</v>
      </c>
      <c r="D4906" s="2" t="s">
        <v>923</v>
      </c>
      <c r="E4906" s="4">
        <v>-12314.52</v>
      </c>
      <c r="F4906" s="1">
        <v>6</v>
      </c>
    </row>
    <row r="4907" spans="1:6" ht="15" thickBot="1" x14ac:dyDescent="0.3">
      <c r="A4907" s="2" t="s">
        <v>4</v>
      </c>
      <c r="B4907" s="2" t="s">
        <v>5</v>
      </c>
      <c r="C4907" s="2" t="s">
        <v>1228</v>
      </c>
      <c r="D4907" s="2" t="s">
        <v>925</v>
      </c>
      <c r="E4907" s="4">
        <v>-1428.09</v>
      </c>
      <c r="F4907" s="1">
        <v>6</v>
      </c>
    </row>
    <row r="4908" spans="1:6" ht="15" thickBot="1" x14ac:dyDescent="0.3">
      <c r="A4908" s="2" t="s">
        <v>4</v>
      </c>
      <c r="B4908" s="2" t="s">
        <v>5</v>
      </c>
      <c r="C4908" s="2" t="s">
        <v>1229</v>
      </c>
      <c r="D4908" s="2" t="s">
        <v>927</v>
      </c>
      <c r="E4908" s="4">
        <v>-32551.9</v>
      </c>
      <c r="F4908" s="1">
        <v>6</v>
      </c>
    </row>
    <row r="4909" spans="1:6" ht="15" thickBot="1" x14ac:dyDescent="0.3">
      <c r="A4909" s="2" t="s">
        <v>4</v>
      </c>
      <c r="B4909" s="2" t="s">
        <v>5</v>
      </c>
      <c r="C4909" s="2" t="s">
        <v>1230</v>
      </c>
      <c r="D4909" s="2" t="s">
        <v>929</v>
      </c>
      <c r="E4909" s="4">
        <v>-2437.66</v>
      </c>
      <c r="F4909" s="1">
        <v>6</v>
      </c>
    </row>
    <row r="4910" spans="1:6" ht="15" thickBot="1" x14ac:dyDescent="0.3">
      <c r="A4910" s="2" t="s">
        <v>4</v>
      </c>
      <c r="B4910" s="2" t="s">
        <v>5</v>
      </c>
      <c r="C4910" s="2" t="s">
        <v>1231</v>
      </c>
      <c r="D4910" s="2" t="s">
        <v>931</v>
      </c>
      <c r="E4910" s="4">
        <v>-46680.71</v>
      </c>
      <c r="F4910" s="1">
        <v>6</v>
      </c>
    </row>
    <row r="4911" spans="1:6" ht="15" thickBot="1" x14ac:dyDescent="0.3">
      <c r="A4911" s="2" t="s">
        <v>4</v>
      </c>
      <c r="B4911" s="2" t="s">
        <v>5</v>
      </c>
      <c r="C4911" s="2" t="s">
        <v>1232</v>
      </c>
      <c r="D4911" s="2" t="s">
        <v>933</v>
      </c>
      <c r="E4911" s="4">
        <v>-1344.7</v>
      </c>
      <c r="F4911" s="1">
        <v>6</v>
      </c>
    </row>
    <row r="4912" spans="1:6" ht="15" thickBot="1" x14ac:dyDescent="0.3">
      <c r="A4912" s="2" t="s">
        <v>4</v>
      </c>
      <c r="B4912" s="2" t="s">
        <v>5</v>
      </c>
      <c r="C4912" s="2" t="s">
        <v>1233</v>
      </c>
      <c r="D4912" s="2" t="s">
        <v>935</v>
      </c>
      <c r="E4912" s="4">
        <v>-41071.199999999997</v>
      </c>
      <c r="F4912" s="1">
        <v>6</v>
      </c>
    </row>
    <row r="4913" spans="1:6" ht="15" thickBot="1" x14ac:dyDescent="0.3">
      <c r="A4913" s="2" t="s">
        <v>4</v>
      </c>
      <c r="B4913" s="2" t="s">
        <v>5</v>
      </c>
      <c r="C4913" s="2" t="s">
        <v>1234</v>
      </c>
      <c r="D4913" s="2" t="s">
        <v>937</v>
      </c>
      <c r="E4913" s="4">
        <v>-51403.38</v>
      </c>
      <c r="F4913" s="1">
        <v>6</v>
      </c>
    </row>
    <row r="4914" spans="1:6" ht="15" thickBot="1" x14ac:dyDescent="0.3">
      <c r="A4914" s="2" t="s">
        <v>4</v>
      </c>
      <c r="B4914" s="2" t="s">
        <v>5</v>
      </c>
      <c r="C4914" s="2" t="s">
        <v>1235</v>
      </c>
      <c r="D4914" s="2" t="s">
        <v>939</v>
      </c>
      <c r="E4914" s="4">
        <v>-16031.37</v>
      </c>
      <c r="F4914" s="1">
        <v>6</v>
      </c>
    </row>
    <row r="4915" spans="1:6" ht="15" thickBot="1" x14ac:dyDescent="0.3">
      <c r="A4915" s="2" t="s">
        <v>4</v>
      </c>
      <c r="B4915" s="2" t="s">
        <v>5</v>
      </c>
      <c r="C4915" s="2" t="s">
        <v>1236</v>
      </c>
      <c r="D4915" s="2" t="s">
        <v>941</v>
      </c>
      <c r="E4915" s="4">
        <v>-34854.79</v>
      </c>
      <c r="F4915" s="1">
        <v>6</v>
      </c>
    </row>
    <row r="4916" spans="1:6" ht="15" thickBot="1" x14ac:dyDescent="0.3">
      <c r="A4916" s="2" t="s">
        <v>4</v>
      </c>
      <c r="B4916" s="2" t="s">
        <v>5</v>
      </c>
      <c r="C4916" s="2" t="s">
        <v>1237</v>
      </c>
      <c r="D4916" s="2" t="s">
        <v>943</v>
      </c>
      <c r="E4916" s="4">
        <v>-9304.8700000000008</v>
      </c>
      <c r="F4916" s="1">
        <v>6</v>
      </c>
    </row>
    <row r="4917" spans="1:6" ht="15" thickBot="1" x14ac:dyDescent="0.3">
      <c r="A4917" s="2" t="s">
        <v>4</v>
      </c>
      <c r="B4917" s="2" t="s">
        <v>5</v>
      </c>
      <c r="C4917" s="2" t="s">
        <v>1238</v>
      </c>
      <c r="D4917" s="2" t="s">
        <v>945</v>
      </c>
      <c r="E4917" s="4">
        <v>-3186.9</v>
      </c>
      <c r="F4917" s="1">
        <v>6</v>
      </c>
    </row>
    <row r="4918" spans="1:6" ht="15" thickBot="1" x14ac:dyDescent="0.3">
      <c r="A4918" s="2" t="s">
        <v>4</v>
      </c>
      <c r="B4918" s="2" t="s">
        <v>5</v>
      </c>
      <c r="C4918" s="2" t="s">
        <v>1239</v>
      </c>
      <c r="D4918" s="2" t="s">
        <v>947</v>
      </c>
      <c r="E4918" s="4">
        <v>-3870.67</v>
      </c>
      <c r="F4918" s="1">
        <v>6</v>
      </c>
    </row>
    <row r="4919" spans="1:6" ht="15" thickBot="1" x14ac:dyDescent="0.3">
      <c r="A4919" s="2" t="s">
        <v>4</v>
      </c>
      <c r="B4919" s="2" t="s">
        <v>5</v>
      </c>
      <c r="C4919" s="2" t="s">
        <v>1240</v>
      </c>
      <c r="D4919" s="2" t="s">
        <v>949</v>
      </c>
      <c r="E4919" s="4">
        <v>-42762.080000000002</v>
      </c>
      <c r="F4919" s="1">
        <v>6</v>
      </c>
    </row>
    <row r="4920" spans="1:6" ht="15" thickBot="1" x14ac:dyDescent="0.3">
      <c r="A4920" s="2" t="s">
        <v>4</v>
      </c>
      <c r="B4920" s="2" t="s">
        <v>5</v>
      </c>
      <c r="C4920" s="2" t="s">
        <v>1241</v>
      </c>
      <c r="D4920" s="2" t="s">
        <v>951</v>
      </c>
      <c r="E4920" s="4">
        <v>-69.959999999999994</v>
      </c>
      <c r="F4920" s="1">
        <v>6</v>
      </c>
    </row>
    <row r="4921" spans="1:6" ht="15" thickBot="1" x14ac:dyDescent="0.3">
      <c r="A4921" s="2" t="s">
        <v>4</v>
      </c>
      <c r="B4921" s="2" t="s">
        <v>5</v>
      </c>
      <c r="C4921" s="2" t="s">
        <v>1242</v>
      </c>
      <c r="D4921" s="2" t="s">
        <v>953</v>
      </c>
      <c r="E4921" s="4">
        <v>-2449.33</v>
      </c>
      <c r="F4921" s="1">
        <v>6</v>
      </c>
    </row>
    <row r="4922" spans="1:6" ht="15" thickBot="1" x14ac:dyDescent="0.3">
      <c r="A4922" s="2" t="s">
        <v>4</v>
      </c>
      <c r="B4922" s="2" t="s">
        <v>5</v>
      </c>
      <c r="C4922" s="2" t="s">
        <v>1243</v>
      </c>
      <c r="D4922" s="2" t="s">
        <v>955</v>
      </c>
      <c r="E4922" s="4">
        <v>-551.15</v>
      </c>
      <c r="F4922" s="1">
        <v>6</v>
      </c>
    </row>
    <row r="4923" spans="1:6" ht="15" thickBot="1" x14ac:dyDescent="0.3">
      <c r="A4923" s="2" t="s">
        <v>4</v>
      </c>
      <c r="B4923" s="2" t="s">
        <v>5</v>
      </c>
      <c r="C4923" s="2" t="s">
        <v>1244</v>
      </c>
      <c r="D4923" s="2" t="s">
        <v>957</v>
      </c>
      <c r="E4923" s="4">
        <v>-8438.9599999999991</v>
      </c>
      <c r="F4923" s="1">
        <v>6</v>
      </c>
    </row>
    <row r="4924" spans="1:6" ht="15" thickBot="1" x14ac:dyDescent="0.3">
      <c r="A4924" s="2" t="s">
        <v>4</v>
      </c>
      <c r="B4924" s="2" t="s">
        <v>5</v>
      </c>
      <c r="C4924" s="2" t="s">
        <v>1245</v>
      </c>
      <c r="D4924" s="2" t="s">
        <v>959</v>
      </c>
      <c r="E4924" s="4">
        <v>-16985.060000000001</v>
      </c>
      <c r="F4924" s="1">
        <v>6</v>
      </c>
    </row>
    <row r="4925" spans="1:6" ht="15" thickBot="1" x14ac:dyDescent="0.3">
      <c r="A4925" s="2" t="s">
        <v>4</v>
      </c>
      <c r="B4925" s="2" t="s">
        <v>5</v>
      </c>
      <c r="C4925" s="2" t="s">
        <v>1246</v>
      </c>
      <c r="D4925" s="2" t="s">
        <v>961</v>
      </c>
      <c r="E4925" s="4">
        <v>-3402.51</v>
      </c>
      <c r="F4925" s="1">
        <v>6</v>
      </c>
    </row>
    <row r="4926" spans="1:6" ht="15" thickBot="1" x14ac:dyDescent="0.3">
      <c r="A4926" s="2" t="s">
        <v>4</v>
      </c>
      <c r="B4926" s="2" t="s">
        <v>5</v>
      </c>
      <c r="C4926" s="2" t="s">
        <v>1247</v>
      </c>
      <c r="D4926" s="2" t="s">
        <v>963</v>
      </c>
      <c r="E4926" s="4">
        <v>-40567.97</v>
      </c>
      <c r="F4926" s="1">
        <v>6</v>
      </c>
    </row>
    <row r="4927" spans="1:6" ht="15" thickBot="1" x14ac:dyDescent="0.3">
      <c r="A4927" s="2" t="s">
        <v>4</v>
      </c>
      <c r="B4927" s="2" t="s">
        <v>5</v>
      </c>
      <c r="C4927" s="2" t="s">
        <v>1248</v>
      </c>
      <c r="D4927" s="2" t="s">
        <v>969</v>
      </c>
      <c r="E4927" s="4">
        <v>-3335.68</v>
      </c>
      <c r="F4927" s="1">
        <v>6</v>
      </c>
    </row>
    <row r="4928" spans="1:6" ht="15" thickBot="1" x14ac:dyDescent="0.3">
      <c r="A4928" s="2" t="s">
        <v>4</v>
      </c>
      <c r="B4928" s="2" t="s">
        <v>5</v>
      </c>
      <c r="C4928" s="2" t="s">
        <v>1249</v>
      </c>
      <c r="D4928" s="2" t="s">
        <v>971</v>
      </c>
      <c r="E4928" s="4">
        <v>-26126.25</v>
      </c>
      <c r="F4928" s="1">
        <v>6</v>
      </c>
    </row>
    <row r="4929" spans="1:6" ht="15" thickBot="1" x14ac:dyDescent="0.3">
      <c r="A4929" s="2" t="s">
        <v>4</v>
      </c>
      <c r="B4929" s="2" t="s">
        <v>5</v>
      </c>
      <c r="C4929" s="2" t="s">
        <v>1250</v>
      </c>
      <c r="D4929" s="2" t="s">
        <v>973</v>
      </c>
      <c r="E4929" s="4">
        <v>-11706.28</v>
      </c>
      <c r="F4929" s="1">
        <v>6</v>
      </c>
    </row>
    <row r="4930" spans="1:6" ht="15" thickBot="1" x14ac:dyDescent="0.3">
      <c r="A4930" s="2" t="s">
        <v>4</v>
      </c>
      <c r="B4930" s="2" t="s">
        <v>5</v>
      </c>
      <c r="C4930" s="2" t="s">
        <v>1251</v>
      </c>
      <c r="D4930" s="2" t="s">
        <v>975</v>
      </c>
      <c r="E4930" s="4">
        <v>-3895.17</v>
      </c>
      <c r="F4930" s="1">
        <v>6</v>
      </c>
    </row>
    <row r="4931" spans="1:6" ht="15" thickBot="1" x14ac:dyDescent="0.3">
      <c r="A4931" s="2" t="s">
        <v>4</v>
      </c>
      <c r="B4931" s="2" t="s">
        <v>5</v>
      </c>
      <c r="C4931" s="2" t="s">
        <v>1252</v>
      </c>
      <c r="D4931" s="2" t="s">
        <v>977</v>
      </c>
      <c r="E4931" s="4">
        <v>-6360.93</v>
      </c>
      <c r="F4931" s="1">
        <v>6</v>
      </c>
    </row>
    <row r="4932" spans="1:6" ht="15" thickBot="1" x14ac:dyDescent="0.3">
      <c r="A4932" s="2" t="s">
        <v>4</v>
      </c>
      <c r="B4932" s="2" t="s">
        <v>5</v>
      </c>
      <c r="C4932" s="2" t="s">
        <v>1253</v>
      </c>
      <c r="D4932" s="2" t="s">
        <v>1254</v>
      </c>
      <c r="E4932" s="4">
        <v>-550281.36</v>
      </c>
      <c r="F4932" s="1">
        <v>6</v>
      </c>
    </row>
    <row r="4933" spans="1:6" ht="15" thickBot="1" x14ac:dyDescent="0.3">
      <c r="A4933" s="2" t="s">
        <v>4</v>
      </c>
      <c r="B4933" s="2" t="s">
        <v>5</v>
      </c>
      <c r="C4933" s="2" t="s">
        <v>1255</v>
      </c>
      <c r="D4933" s="2" t="s">
        <v>1256</v>
      </c>
      <c r="E4933" s="4">
        <v>-45429.99</v>
      </c>
      <c r="F4933" s="1">
        <v>6</v>
      </c>
    </row>
    <row r="4934" spans="1:6" ht="15" thickBot="1" x14ac:dyDescent="0.3">
      <c r="A4934" s="2" t="s">
        <v>4</v>
      </c>
      <c r="B4934" s="2" t="s">
        <v>5</v>
      </c>
      <c r="C4934" s="2" t="s">
        <v>1257</v>
      </c>
      <c r="D4934" s="2" t="s">
        <v>1258</v>
      </c>
      <c r="E4934" s="4">
        <v>-54386.720000000001</v>
      </c>
      <c r="F4934" s="1">
        <v>6</v>
      </c>
    </row>
    <row r="4935" spans="1:6" ht="15" thickBot="1" x14ac:dyDescent="0.3">
      <c r="A4935" s="2" t="s">
        <v>4</v>
      </c>
      <c r="B4935" s="2" t="s">
        <v>5</v>
      </c>
      <c r="C4935" s="2" t="s">
        <v>1259</v>
      </c>
      <c r="D4935" s="2" t="s">
        <v>1260</v>
      </c>
      <c r="E4935" s="4">
        <v>-3542.3</v>
      </c>
      <c r="F4935" s="1">
        <v>6</v>
      </c>
    </row>
    <row r="4936" spans="1:6" ht="15" thickBot="1" x14ac:dyDescent="0.3">
      <c r="A4936" s="2" t="s">
        <v>4</v>
      </c>
      <c r="B4936" s="2" t="s">
        <v>5</v>
      </c>
      <c r="C4936" s="2" t="s">
        <v>1261</v>
      </c>
      <c r="D4936" s="2" t="s">
        <v>1262</v>
      </c>
      <c r="E4936" s="4">
        <v>-30803.15</v>
      </c>
      <c r="F4936" s="1">
        <v>6</v>
      </c>
    </row>
    <row r="4937" spans="1:6" ht="15" thickBot="1" x14ac:dyDescent="0.3">
      <c r="A4937" s="2" t="s">
        <v>4</v>
      </c>
      <c r="B4937" s="2" t="s">
        <v>5</v>
      </c>
      <c r="C4937" s="2" t="s">
        <v>1263</v>
      </c>
      <c r="D4937" s="2" t="s">
        <v>1264</v>
      </c>
      <c r="E4937" s="4">
        <v>-161304.41</v>
      </c>
      <c r="F4937" s="1">
        <v>6</v>
      </c>
    </row>
    <row r="4938" spans="1:6" ht="15" thickBot="1" x14ac:dyDescent="0.3">
      <c r="A4938" s="2" t="s">
        <v>4</v>
      </c>
      <c r="B4938" s="2" t="s">
        <v>5</v>
      </c>
      <c r="C4938" s="2" t="s">
        <v>1265</v>
      </c>
      <c r="D4938" s="2" t="s">
        <v>1266</v>
      </c>
      <c r="E4938" s="4">
        <v>-56962.63</v>
      </c>
      <c r="F4938" s="1">
        <v>6</v>
      </c>
    </row>
    <row r="4939" spans="1:6" ht="15" thickBot="1" x14ac:dyDescent="0.3">
      <c r="A4939" s="2" t="s">
        <v>4</v>
      </c>
      <c r="B4939" s="2" t="s">
        <v>5</v>
      </c>
      <c r="C4939" s="2" t="s">
        <v>1267</v>
      </c>
      <c r="D4939" s="2" t="s">
        <v>1268</v>
      </c>
      <c r="E4939" s="4">
        <v>-7488.59</v>
      </c>
      <c r="F4939" s="1">
        <v>6</v>
      </c>
    </row>
    <row r="4940" spans="1:6" ht="15" thickBot="1" x14ac:dyDescent="0.3">
      <c r="A4940" s="2" t="s">
        <v>4</v>
      </c>
      <c r="B4940" s="2" t="s">
        <v>5</v>
      </c>
      <c r="C4940" s="2" t="s">
        <v>1269</v>
      </c>
      <c r="D4940" s="2" t="s">
        <v>1270</v>
      </c>
      <c r="E4940" s="4">
        <v>-16318.41</v>
      </c>
      <c r="F4940" s="1">
        <v>6</v>
      </c>
    </row>
    <row r="4941" spans="1:6" ht="15" thickBot="1" x14ac:dyDescent="0.3">
      <c r="A4941" s="2" t="s">
        <v>4</v>
      </c>
      <c r="B4941" s="2" t="s">
        <v>5</v>
      </c>
      <c r="C4941" s="2" t="s">
        <v>1271</v>
      </c>
      <c r="D4941" s="2" t="s">
        <v>1272</v>
      </c>
      <c r="E4941" s="4">
        <v>10250</v>
      </c>
      <c r="F4941" s="1">
        <v>6</v>
      </c>
    </row>
    <row r="4942" spans="1:6" ht="15" thickBot="1" x14ac:dyDescent="0.3">
      <c r="A4942" s="2" t="s">
        <v>4</v>
      </c>
      <c r="B4942" s="2" t="s">
        <v>5</v>
      </c>
      <c r="C4942" s="2" t="s">
        <v>1273</v>
      </c>
      <c r="D4942" s="2" t="s">
        <v>1274</v>
      </c>
      <c r="E4942" s="4">
        <v>25183</v>
      </c>
      <c r="F4942" s="1">
        <v>6</v>
      </c>
    </row>
    <row r="4943" spans="1:6" ht="15" thickBot="1" x14ac:dyDescent="0.3">
      <c r="A4943" s="2" t="s">
        <v>4</v>
      </c>
      <c r="B4943" s="2" t="s">
        <v>5</v>
      </c>
      <c r="C4943" s="2" t="s">
        <v>1275</v>
      </c>
      <c r="D4943" s="2" t="s">
        <v>1276</v>
      </c>
      <c r="E4943" s="4">
        <v>25206</v>
      </c>
      <c r="F4943" s="1">
        <v>6</v>
      </c>
    </row>
    <row r="4944" spans="1:6" ht="15" thickBot="1" x14ac:dyDescent="0.3">
      <c r="A4944" s="2" t="s">
        <v>4</v>
      </c>
      <c r="B4944" s="2" t="s">
        <v>5</v>
      </c>
      <c r="C4944" s="2" t="s">
        <v>1277</v>
      </c>
      <c r="D4944" s="2" t="s">
        <v>1278</v>
      </c>
      <c r="E4944" s="4">
        <v>28974</v>
      </c>
      <c r="F4944" s="1">
        <v>6</v>
      </c>
    </row>
    <row r="4945" spans="1:6" ht="15" thickBot="1" x14ac:dyDescent="0.3">
      <c r="A4945" s="2" t="s">
        <v>4</v>
      </c>
      <c r="B4945" s="2" t="s">
        <v>5</v>
      </c>
      <c r="C4945" s="2" t="s">
        <v>1279</v>
      </c>
      <c r="D4945" s="2" t="s">
        <v>1278</v>
      </c>
      <c r="E4945" s="4">
        <v>19383</v>
      </c>
      <c r="F4945" s="1">
        <v>6</v>
      </c>
    </row>
    <row r="4946" spans="1:6" ht="15" thickBot="1" x14ac:dyDescent="0.3">
      <c r="A4946" s="2" t="s">
        <v>4</v>
      </c>
      <c r="B4946" s="2" t="s">
        <v>5</v>
      </c>
      <c r="C4946" s="2" t="s">
        <v>1280</v>
      </c>
      <c r="D4946" s="2" t="s">
        <v>1281</v>
      </c>
      <c r="E4946" s="4">
        <v>49996</v>
      </c>
      <c r="F4946" s="1">
        <v>6</v>
      </c>
    </row>
    <row r="4947" spans="1:6" ht="15" thickBot="1" x14ac:dyDescent="0.3">
      <c r="A4947" s="2" t="s">
        <v>4</v>
      </c>
      <c r="B4947" s="2" t="s">
        <v>5</v>
      </c>
      <c r="C4947" s="2" t="s">
        <v>1282</v>
      </c>
      <c r="D4947" s="2" t="s">
        <v>1283</v>
      </c>
      <c r="E4947" s="4">
        <v>25382</v>
      </c>
      <c r="F4947" s="1">
        <v>6</v>
      </c>
    </row>
    <row r="4948" spans="1:6" ht="15" thickBot="1" x14ac:dyDescent="0.3">
      <c r="A4948" s="2" t="s">
        <v>4</v>
      </c>
      <c r="B4948" s="2" t="s">
        <v>5</v>
      </c>
      <c r="C4948" s="2" t="s">
        <v>1284</v>
      </c>
      <c r="D4948" s="2" t="s">
        <v>1285</v>
      </c>
      <c r="E4948" s="4">
        <v>23636</v>
      </c>
      <c r="F4948" s="1">
        <v>6</v>
      </c>
    </row>
    <row r="4949" spans="1:6" ht="15" thickBot="1" x14ac:dyDescent="0.3">
      <c r="A4949" s="2" t="s">
        <v>4</v>
      </c>
      <c r="B4949" s="2" t="s">
        <v>5</v>
      </c>
      <c r="C4949" s="2" t="s">
        <v>1286</v>
      </c>
      <c r="D4949" s="2" t="s">
        <v>1287</v>
      </c>
      <c r="E4949" s="4">
        <v>133409</v>
      </c>
      <c r="F4949" s="1">
        <v>6</v>
      </c>
    </row>
    <row r="4950" spans="1:6" ht="15" thickBot="1" x14ac:dyDescent="0.3">
      <c r="A4950" s="2" t="s">
        <v>4</v>
      </c>
      <c r="B4950" s="2" t="s">
        <v>5</v>
      </c>
      <c r="C4950" s="2" t="s">
        <v>1288</v>
      </c>
      <c r="D4950" s="2" t="s">
        <v>1289</v>
      </c>
      <c r="E4950" s="4">
        <v>126802</v>
      </c>
      <c r="F4950" s="1">
        <v>6</v>
      </c>
    </row>
    <row r="4951" spans="1:6" ht="15" thickBot="1" x14ac:dyDescent="0.3">
      <c r="A4951" s="2" t="s">
        <v>4</v>
      </c>
      <c r="B4951" s="2" t="s">
        <v>5</v>
      </c>
      <c r="C4951" s="2" t="s">
        <v>1290</v>
      </c>
      <c r="D4951" s="2" t="s">
        <v>1291</v>
      </c>
      <c r="E4951" s="4">
        <v>26016</v>
      </c>
      <c r="F4951" s="1">
        <v>6</v>
      </c>
    </row>
    <row r="4952" spans="1:6" ht="15" thickBot="1" x14ac:dyDescent="0.3">
      <c r="A4952" s="2" t="s">
        <v>4</v>
      </c>
      <c r="B4952" s="2" t="s">
        <v>5</v>
      </c>
      <c r="C4952" s="2" t="s">
        <v>1292</v>
      </c>
      <c r="D4952" s="2" t="s">
        <v>1293</v>
      </c>
      <c r="E4952" s="4">
        <v>42206</v>
      </c>
      <c r="F4952" s="1">
        <v>6</v>
      </c>
    </row>
    <row r="4953" spans="1:6" ht="15" thickBot="1" x14ac:dyDescent="0.3">
      <c r="A4953" s="2" t="s">
        <v>4</v>
      </c>
      <c r="B4953" s="2" t="s">
        <v>5</v>
      </c>
      <c r="C4953" s="2" t="s">
        <v>1294</v>
      </c>
      <c r="D4953" s="2" t="s">
        <v>1295</v>
      </c>
      <c r="E4953" s="4">
        <v>362827.5</v>
      </c>
      <c r="F4953" s="1">
        <v>6</v>
      </c>
    </row>
    <row r="4954" spans="1:6" ht="15" thickBot="1" x14ac:dyDescent="0.3">
      <c r="A4954" s="2" t="s">
        <v>4</v>
      </c>
      <c r="B4954" s="2" t="s">
        <v>5</v>
      </c>
      <c r="C4954" s="2" t="s">
        <v>1296</v>
      </c>
      <c r="D4954" s="2" t="s">
        <v>1297</v>
      </c>
      <c r="E4954" s="4">
        <v>72435.740000000005</v>
      </c>
      <c r="F4954" s="1">
        <v>6</v>
      </c>
    </row>
    <row r="4955" spans="1:6" ht="15" thickBot="1" x14ac:dyDescent="0.3">
      <c r="A4955" s="2" t="s">
        <v>4</v>
      </c>
      <c r="B4955" s="2" t="s">
        <v>5</v>
      </c>
      <c r="C4955" s="2" t="s">
        <v>1298</v>
      </c>
      <c r="D4955" s="2" t="s">
        <v>1299</v>
      </c>
      <c r="E4955" s="4">
        <v>495982.71</v>
      </c>
      <c r="F4955" s="1">
        <v>6</v>
      </c>
    </row>
    <row r="4956" spans="1:6" ht="15" thickBot="1" x14ac:dyDescent="0.3">
      <c r="A4956" s="2" t="s">
        <v>4</v>
      </c>
      <c r="B4956" s="2" t="s">
        <v>5</v>
      </c>
      <c r="C4956" s="2" t="s">
        <v>1300</v>
      </c>
      <c r="D4956" s="2" t="s">
        <v>1301</v>
      </c>
      <c r="E4956" s="4">
        <v>161450.59</v>
      </c>
      <c r="F4956" s="1">
        <v>6</v>
      </c>
    </row>
    <row r="4957" spans="1:6" ht="15" thickBot="1" x14ac:dyDescent="0.3">
      <c r="A4957" s="2" t="s">
        <v>4</v>
      </c>
      <c r="B4957" s="2" t="s">
        <v>5</v>
      </c>
      <c r="C4957" s="2" t="s">
        <v>1302</v>
      </c>
      <c r="D4957" s="2" t="s">
        <v>1303</v>
      </c>
      <c r="E4957" s="4">
        <v>224470.73</v>
      </c>
      <c r="F4957" s="1">
        <v>6</v>
      </c>
    </row>
    <row r="4958" spans="1:6" ht="15" thickBot="1" x14ac:dyDescent="0.3">
      <c r="A4958" s="2" t="s">
        <v>4</v>
      </c>
      <c r="B4958" s="2" t="s">
        <v>5</v>
      </c>
      <c r="C4958" s="2" t="s">
        <v>1304</v>
      </c>
      <c r="D4958" s="2" t="s">
        <v>1305</v>
      </c>
      <c r="E4958" s="4">
        <v>783077.3</v>
      </c>
      <c r="F4958" s="1">
        <v>6</v>
      </c>
    </row>
    <row r="4959" spans="1:6" ht="15" thickBot="1" x14ac:dyDescent="0.3">
      <c r="A4959" s="2" t="s">
        <v>4</v>
      </c>
      <c r="B4959" s="2" t="s">
        <v>5</v>
      </c>
      <c r="C4959" s="2" t="s">
        <v>1306</v>
      </c>
      <c r="D4959" s="2" t="s">
        <v>1307</v>
      </c>
      <c r="E4959" s="4">
        <v>273368.69</v>
      </c>
      <c r="F4959" s="1">
        <v>6</v>
      </c>
    </row>
    <row r="4960" spans="1:6" ht="15" thickBot="1" x14ac:dyDescent="0.3">
      <c r="A4960" s="2" t="s">
        <v>4</v>
      </c>
      <c r="B4960" s="2" t="s">
        <v>5</v>
      </c>
      <c r="C4960" s="2" t="s">
        <v>1308</v>
      </c>
      <c r="D4960" s="2" t="s">
        <v>1309</v>
      </c>
      <c r="E4960" s="4">
        <v>981147.17</v>
      </c>
      <c r="F4960" s="1">
        <v>6</v>
      </c>
    </row>
    <row r="4961" spans="1:6" ht="15" thickBot="1" x14ac:dyDescent="0.3">
      <c r="A4961" s="2" t="s">
        <v>4</v>
      </c>
      <c r="B4961" s="2" t="s">
        <v>5</v>
      </c>
      <c r="C4961" s="2" t="s">
        <v>1310</v>
      </c>
      <c r="D4961" s="2" t="s">
        <v>1311</v>
      </c>
      <c r="E4961" s="4">
        <v>395785.34</v>
      </c>
      <c r="F4961" s="1">
        <v>6</v>
      </c>
    </row>
    <row r="4962" spans="1:6" ht="15" thickBot="1" x14ac:dyDescent="0.3">
      <c r="A4962" s="2" t="s">
        <v>4</v>
      </c>
      <c r="B4962" s="2" t="s">
        <v>5</v>
      </c>
      <c r="C4962" s="2" t="s">
        <v>1312</v>
      </c>
      <c r="D4962" s="2" t="s">
        <v>1313</v>
      </c>
      <c r="E4962" s="4">
        <v>2253708.64</v>
      </c>
      <c r="F4962" s="1">
        <v>6</v>
      </c>
    </row>
    <row r="4963" spans="1:6" ht="15" thickBot="1" x14ac:dyDescent="0.3">
      <c r="A4963" s="2" t="s">
        <v>4</v>
      </c>
      <c r="B4963" s="2" t="s">
        <v>5</v>
      </c>
      <c r="C4963" s="2" t="s">
        <v>1314</v>
      </c>
      <c r="D4963" s="2" t="s">
        <v>1315</v>
      </c>
      <c r="E4963" s="4">
        <v>1397557.97</v>
      </c>
      <c r="F4963" s="1">
        <v>6</v>
      </c>
    </row>
    <row r="4964" spans="1:6" ht="15" thickBot="1" x14ac:dyDescent="0.3">
      <c r="A4964" s="2" t="s">
        <v>4</v>
      </c>
      <c r="B4964" s="2" t="s">
        <v>5</v>
      </c>
      <c r="C4964" s="2" t="s">
        <v>1316</v>
      </c>
      <c r="D4964" s="2" t="s">
        <v>1317</v>
      </c>
      <c r="E4964" s="4">
        <v>-10000000</v>
      </c>
      <c r="F4964" s="1">
        <v>6</v>
      </c>
    </row>
    <row r="4965" spans="1:6" ht="15" thickBot="1" x14ac:dyDescent="0.3">
      <c r="A4965" s="2" t="s">
        <v>4</v>
      </c>
      <c r="B4965" s="2" t="s">
        <v>5</v>
      </c>
      <c r="C4965" s="2" t="s">
        <v>1318</v>
      </c>
      <c r="D4965" s="2" t="s">
        <v>1319</v>
      </c>
      <c r="E4965" s="4">
        <v>-20000000</v>
      </c>
      <c r="F4965" s="1">
        <v>6</v>
      </c>
    </row>
    <row r="4966" spans="1:6" ht="15" thickBot="1" x14ac:dyDescent="0.3">
      <c r="A4966" s="2" t="s">
        <v>4</v>
      </c>
      <c r="B4966" s="2" t="s">
        <v>5</v>
      </c>
      <c r="C4966" s="2" t="s">
        <v>1320</v>
      </c>
      <c r="D4966" s="2" t="s">
        <v>1321</v>
      </c>
      <c r="E4966" s="4">
        <v>-20000000</v>
      </c>
      <c r="F4966" s="1">
        <v>6</v>
      </c>
    </row>
    <row r="4967" spans="1:6" ht="15" thickBot="1" x14ac:dyDescent="0.3">
      <c r="A4967" s="2" t="s">
        <v>4</v>
      </c>
      <c r="B4967" s="2" t="s">
        <v>5</v>
      </c>
      <c r="C4967" s="2" t="s">
        <v>1322</v>
      </c>
      <c r="D4967" s="2" t="s">
        <v>1323</v>
      </c>
      <c r="E4967" s="4">
        <v>-19700000</v>
      </c>
      <c r="F4967" s="1">
        <v>6</v>
      </c>
    </row>
    <row r="4968" spans="1:6" ht="15" thickBot="1" x14ac:dyDescent="0.3">
      <c r="A4968" s="2" t="s">
        <v>4</v>
      </c>
      <c r="B4968" s="2" t="s">
        <v>5</v>
      </c>
      <c r="C4968" s="2" t="s">
        <v>1324</v>
      </c>
      <c r="D4968" s="2" t="s">
        <v>1325</v>
      </c>
      <c r="E4968" s="4">
        <v>-10000000</v>
      </c>
      <c r="F4968" s="1">
        <v>6</v>
      </c>
    </row>
    <row r="4969" spans="1:6" ht="15" thickBot="1" x14ac:dyDescent="0.3">
      <c r="A4969" s="2" t="s">
        <v>4</v>
      </c>
      <c r="B4969" s="2" t="s">
        <v>5</v>
      </c>
      <c r="C4969" s="2" t="s">
        <v>1326</v>
      </c>
      <c r="D4969" s="2" t="s">
        <v>1327</v>
      </c>
      <c r="E4969" s="4">
        <v>-20000000</v>
      </c>
      <c r="F4969" s="1">
        <v>6</v>
      </c>
    </row>
    <row r="4970" spans="1:6" ht="15" thickBot="1" x14ac:dyDescent="0.3">
      <c r="A4970" s="2" t="s">
        <v>4</v>
      </c>
      <c r="B4970" s="2" t="s">
        <v>5</v>
      </c>
      <c r="C4970" s="2" t="s">
        <v>1328</v>
      </c>
      <c r="D4970" s="2" t="s">
        <v>1329</v>
      </c>
      <c r="E4970" s="4">
        <v>-10000000</v>
      </c>
      <c r="F4970" s="1">
        <v>6</v>
      </c>
    </row>
    <row r="4971" spans="1:6" ht="15" thickBot="1" x14ac:dyDescent="0.3">
      <c r="A4971" s="2" t="s">
        <v>4</v>
      </c>
      <c r="B4971" s="2" t="s">
        <v>5</v>
      </c>
      <c r="C4971" s="2" t="s">
        <v>1330</v>
      </c>
      <c r="D4971" s="2" t="s">
        <v>1331</v>
      </c>
      <c r="E4971" s="4">
        <v>-20000000</v>
      </c>
      <c r="F4971" s="1">
        <v>6</v>
      </c>
    </row>
    <row r="4972" spans="1:6" ht="15" thickBot="1" x14ac:dyDescent="0.3">
      <c r="A4972" s="2" t="s">
        <v>4</v>
      </c>
      <c r="B4972" s="2" t="s">
        <v>5</v>
      </c>
      <c r="C4972" s="2" t="s">
        <v>1332</v>
      </c>
      <c r="D4972" s="2" t="s">
        <v>1333</v>
      </c>
      <c r="E4972" s="4">
        <v>-30000000</v>
      </c>
      <c r="F4972" s="1">
        <v>6</v>
      </c>
    </row>
    <row r="4973" spans="1:6" ht="15" thickBot="1" x14ac:dyDescent="0.3">
      <c r="A4973" s="2" t="s">
        <v>4</v>
      </c>
      <c r="B4973" s="2" t="s">
        <v>5</v>
      </c>
      <c r="C4973" s="2" t="s">
        <v>1334</v>
      </c>
      <c r="D4973" s="2" t="s">
        <v>1335</v>
      </c>
      <c r="E4973" s="4">
        <v>-40000000</v>
      </c>
      <c r="F4973" s="1">
        <v>6</v>
      </c>
    </row>
    <row r="4974" spans="1:6" ht="15" thickBot="1" x14ac:dyDescent="0.3">
      <c r="A4974" s="2" t="s">
        <v>4</v>
      </c>
      <c r="B4974" s="2" t="s">
        <v>5</v>
      </c>
      <c r="C4974" s="2" t="s">
        <v>1336</v>
      </c>
      <c r="D4974" s="2" t="s">
        <v>1337</v>
      </c>
      <c r="E4974" s="4">
        <v>-40000000</v>
      </c>
      <c r="F4974" s="1">
        <v>6</v>
      </c>
    </row>
    <row r="4975" spans="1:6" ht="15" thickBot="1" x14ac:dyDescent="0.3">
      <c r="A4975" s="2" t="s">
        <v>4</v>
      </c>
      <c r="B4975" s="2" t="s">
        <v>5</v>
      </c>
      <c r="C4975" s="2" t="s">
        <v>1338</v>
      </c>
      <c r="D4975" s="2" t="s">
        <v>1339</v>
      </c>
      <c r="E4975" s="4">
        <v>-10000000</v>
      </c>
      <c r="F4975" s="1">
        <v>6</v>
      </c>
    </row>
    <row r="4976" spans="1:6" ht="15" thickBot="1" x14ac:dyDescent="0.3">
      <c r="A4976" s="2" t="s">
        <v>4</v>
      </c>
      <c r="B4976" s="2" t="s">
        <v>5</v>
      </c>
      <c r="C4976" s="2" t="s">
        <v>1340</v>
      </c>
      <c r="D4976" s="2" t="s">
        <v>1341</v>
      </c>
      <c r="E4976" s="4">
        <v>-50000000</v>
      </c>
      <c r="F4976" s="1">
        <v>6</v>
      </c>
    </row>
    <row r="4977" spans="1:6" ht="15" thickBot="1" x14ac:dyDescent="0.3">
      <c r="A4977" s="2" t="s">
        <v>4</v>
      </c>
      <c r="B4977" s="2" t="s">
        <v>5</v>
      </c>
      <c r="C4977" s="2" t="s">
        <v>1342</v>
      </c>
      <c r="D4977" s="2" t="s">
        <v>1343</v>
      </c>
      <c r="E4977" s="4">
        <v>-50000000</v>
      </c>
      <c r="F4977" s="1">
        <v>6</v>
      </c>
    </row>
    <row r="4978" spans="1:6" ht="15" thickBot="1" x14ac:dyDescent="0.3">
      <c r="A4978" s="2" t="s">
        <v>4</v>
      </c>
      <c r="B4978" s="2" t="s">
        <v>5</v>
      </c>
      <c r="C4978" s="2" t="s">
        <v>1344</v>
      </c>
      <c r="D4978" s="2" t="s">
        <v>1345</v>
      </c>
      <c r="E4978" s="4">
        <v>-35000000</v>
      </c>
      <c r="F4978" s="1">
        <v>6</v>
      </c>
    </row>
    <row r="4979" spans="1:6" ht="15" thickBot="1" x14ac:dyDescent="0.3">
      <c r="A4979" s="2" t="s">
        <v>4</v>
      </c>
      <c r="B4979" s="2" t="s">
        <v>5</v>
      </c>
      <c r="C4979" s="2" t="s">
        <v>1346</v>
      </c>
      <c r="D4979" s="2" t="s">
        <v>1347</v>
      </c>
      <c r="E4979" s="4">
        <v>-40000000</v>
      </c>
      <c r="F4979" s="1">
        <v>6</v>
      </c>
    </row>
    <row r="4980" spans="1:6" ht="15" thickBot="1" x14ac:dyDescent="0.3">
      <c r="A4980" s="2" t="s">
        <v>4</v>
      </c>
      <c r="B4980" s="2" t="s">
        <v>5</v>
      </c>
      <c r="C4980" s="2" t="s">
        <v>1348</v>
      </c>
      <c r="D4980" s="2" t="s">
        <v>1349</v>
      </c>
      <c r="E4980" s="4">
        <v>-25000000</v>
      </c>
      <c r="F4980" s="1">
        <v>6</v>
      </c>
    </row>
    <row r="4981" spans="1:6" ht="15" thickBot="1" x14ac:dyDescent="0.3">
      <c r="A4981" s="2" t="s">
        <v>4</v>
      </c>
      <c r="B4981" s="2" t="s">
        <v>5</v>
      </c>
      <c r="C4981" s="2" t="s">
        <v>1350</v>
      </c>
      <c r="D4981" s="2" t="s">
        <v>1351</v>
      </c>
      <c r="E4981" s="4">
        <v>-75000000</v>
      </c>
      <c r="F4981" s="1">
        <v>6</v>
      </c>
    </row>
    <row r="4982" spans="1:6" ht="15" thickBot="1" x14ac:dyDescent="0.3">
      <c r="A4982" s="2" t="s">
        <v>4</v>
      </c>
      <c r="B4982" s="2" t="s">
        <v>5</v>
      </c>
      <c r="C4982" s="2" t="s">
        <v>1352</v>
      </c>
      <c r="D4982" s="2" t="s">
        <v>1353</v>
      </c>
      <c r="E4982" s="4">
        <v>-50000000</v>
      </c>
      <c r="F4982" s="1">
        <v>6</v>
      </c>
    </row>
    <row r="4983" spans="1:6" ht="15" thickBot="1" x14ac:dyDescent="0.3">
      <c r="A4983" s="2" t="s">
        <v>4</v>
      </c>
      <c r="B4983" s="2" t="s">
        <v>5</v>
      </c>
      <c r="C4983" s="2" t="s">
        <v>1354</v>
      </c>
      <c r="D4983" s="2" t="s">
        <v>1355</v>
      </c>
      <c r="E4983" s="4">
        <v>-90000000</v>
      </c>
      <c r="F4983" s="1">
        <v>6</v>
      </c>
    </row>
    <row r="4984" spans="1:6" ht="15" thickBot="1" x14ac:dyDescent="0.3">
      <c r="A4984" s="2" t="s">
        <v>4</v>
      </c>
      <c r="B4984" s="2" t="s">
        <v>5</v>
      </c>
      <c r="C4984" s="2" t="s">
        <v>1356</v>
      </c>
      <c r="D4984" s="2" t="s">
        <v>1357</v>
      </c>
      <c r="E4984" s="4">
        <v>-50000000</v>
      </c>
      <c r="F4984" s="1">
        <v>6</v>
      </c>
    </row>
    <row r="4985" spans="1:6" ht="15" thickBot="1" x14ac:dyDescent="0.3">
      <c r="A4985" s="2" t="s">
        <v>4</v>
      </c>
      <c r="B4985" s="2" t="s">
        <v>5</v>
      </c>
      <c r="C4985" s="2" t="s">
        <v>1358</v>
      </c>
      <c r="D4985" s="2" t="s">
        <v>1359</v>
      </c>
      <c r="E4985" s="4">
        <v>-150000000</v>
      </c>
      <c r="F4985" s="1">
        <v>6</v>
      </c>
    </row>
    <row r="4986" spans="1:6" ht="15" thickBot="1" x14ac:dyDescent="0.3">
      <c r="A4986" s="2" t="s">
        <v>4</v>
      </c>
      <c r="B4986" s="2" t="s">
        <v>5</v>
      </c>
      <c r="C4986" s="2" t="s">
        <v>1360</v>
      </c>
      <c r="D4986" s="2" t="s">
        <v>1361</v>
      </c>
      <c r="E4986" s="4">
        <v>-130000000</v>
      </c>
      <c r="F4986" s="1">
        <v>6</v>
      </c>
    </row>
    <row r="4987" spans="1:6" ht="15" thickBot="1" x14ac:dyDescent="0.3">
      <c r="A4987" s="2" t="s">
        <v>4</v>
      </c>
      <c r="B4987" s="2" t="s">
        <v>5</v>
      </c>
      <c r="C4987" s="2" t="s">
        <v>1362</v>
      </c>
      <c r="D4987" s="2" t="s">
        <v>1363</v>
      </c>
      <c r="E4987" s="4">
        <v>0</v>
      </c>
      <c r="F4987" s="1">
        <v>6</v>
      </c>
    </row>
    <row r="4988" spans="1:6" ht="15" thickBot="1" x14ac:dyDescent="0.3">
      <c r="A4988" s="2" t="s">
        <v>4</v>
      </c>
      <c r="B4988" s="2" t="s">
        <v>5</v>
      </c>
      <c r="C4988" s="2" t="s">
        <v>1364</v>
      </c>
      <c r="D4988" s="2" t="s">
        <v>1365</v>
      </c>
      <c r="E4988" s="4">
        <v>48625907</v>
      </c>
      <c r="F4988" s="1">
        <v>6</v>
      </c>
    </row>
    <row r="4989" spans="1:6" ht="15" thickBot="1" x14ac:dyDescent="0.3">
      <c r="A4989" s="2" t="s">
        <v>4</v>
      </c>
      <c r="B4989" s="2" t="s">
        <v>5</v>
      </c>
      <c r="C4989" s="2" t="s">
        <v>1366</v>
      </c>
      <c r="D4989" s="2" t="s">
        <v>1367</v>
      </c>
      <c r="E4989" s="4">
        <v>-1099666.1399999999</v>
      </c>
      <c r="F4989" s="1">
        <v>6</v>
      </c>
    </row>
    <row r="4990" spans="1:6" ht="15" thickBot="1" x14ac:dyDescent="0.3">
      <c r="A4990" s="2" t="s">
        <v>4</v>
      </c>
      <c r="B4990" s="2" t="s">
        <v>5</v>
      </c>
      <c r="C4990" s="2" t="s">
        <v>1368</v>
      </c>
      <c r="D4990" s="2" t="s">
        <v>1367</v>
      </c>
      <c r="E4990" s="4">
        <v>-9896614.2400000002</v>
      </c>
      <c r="F4990" s="1">
        <v>6</v>
      </c>
    </row>
    <row r="4991" spans="1:6" ht="15" thickBot="1" x14ac:dyDescent="0.3">
      <c r="A4991" s="2" t="s">
        <v>4</v>
      </c>
      <c r="B4991" s="2" t="s">
        <v>5</v>
      </c>
      <c r="C4991" s="2" t="s">
        <v>1369</v>
      </c>
      <c r="D4991" s="2" t="s">
        <v>1370</v>
      </c>
      <c r="E4991" s="4">
        <v>-1</v>
      </c>
      <c r="F4991" s="1">
        <v>6</v>
      </c>
    </row>
    <row r="4992" spans="1:6" ht="15" thickBot="1" x14ac:dyDescent="0.3">
      <c r="A4992" s="2" t="s">
        <v>4</v>
      </c>
      <c r="B4992" s="2" t="s">
        <v>5</v>
      </c>
      <c r="C4992" s="2" t="s">
        <v>1371</v>
      </c>
      <c r="D4992" s="2" t="s">
        <v>1372</v>
      </c>
      <c r="E4992" s="4">
        <v>-746182.37</v>
      </c>
      <c r="F4992" s="1">
        <v>6</v>
      </c>
    </row>
    <row r="4993" spans="1:6" ht="15" thickBot="1" x14ac:dyDescent="0.3">
      <c r="A4993" s="2" t="s">
        <v>4</v>
      </c>
      <c r="B4993" s="2" t="s">
        <v>5</v>
      </c>
      <c r="C4993" s="2" t="s">
        <v>1373</v>
      </c>
      <c r="D4993" s="2" t="s">
        <v>1374</v>
      </c>
      <c r="E4993" s="4">
        <v>-264525.27</v>
      </c>
      <c r="F4993" s="1">
        <v>6</v>
      </c>
    </row>
    <row r="4994" spans="1:6" ht="15" thickBot="1" x14ac:dyDescent="0.3">
      <c r="A4994" s="2" t="s">
        <v>4</v>
      </c>
      <c r="B4994" s="2" t="s">
        <v>5</v>
      </c>
      <c r="C4994" s="2" t="s">
        <v>1375</v>
      </c>
      <c r="D4994" s="2" t="s">
        <v>1376</v>
      </c>
      <c r="E4994" s="4">
        <v>-9424547.6199999992</v>
      </c>
      <c r="F4994" s="1">
        <v>6</v>
      </c>
    </row>
    <row r="4995" spans="1:6" ht="15" thickBot="1" x14ac:dyDescent="0.3">
      <c r="A4995" s="2" t="s">
        <v>4</v>
      </c>
      <c r="B4995" s="2" t="s">
        <v>5</v>
      </c>
      <c r="C4995" s="2" t="s">
        <v>1377</v>
      </c>
      <c r="D4995" s="2" t="s">
        <v>1376</v>
      </c>
      <c r="E4995" s="4">
        <v>-3341050.57</v>
      </c>
      <c r="F4995" s="1">
        <v>6</v>
      </c>
    </row>
    <row r="4996" spans="1:6" ht="15" thickBot="1" x14ac:dyDescent="0.3">
      <c r="A4996" s="2" t="s">
        <v>4</v>
      </c>
      <c r="B4996" s="2" t="s">
        <v>5</v>
      </c>
      <c r="C4996" s="2" t="s">
        <v>1378</v>
      </c>
      <c r="D4996" s="2" t="s">
        <v>1379</v>
      </c>
      <c r="E4996" s="4">
        <v>-340225.66</v>
      </c>
      <c r="F4996" s="1">
        <v>6</v>
      </c>
    </row>
    <row r="4997" spans="1:6" ht="15" thickBot="1" x14ac:dyDescent="0.3">
      <c r="A4997" s="2" t="s">
        <v>4</v>
      </c>
      <c r="B4997" s="2" t="s">
        <v>5</v>
      </c>
      <c r="C4997" s="2" t="s">
        <v>1380</v>
      </c>
      <c r="D4997" s="2" t="s">
        <v>1379</v>
      </c>
      <c r="E4997" s="4">
        <v>-115888.55</v>
      </c>
      <c r="F4997" s="1">
        <v>6</v>
      </c>
    </row>
    <row r="4998" spans="1:6" ht="15" thickBot="1" x14ac:dyDescent="0.3">
      <c r="A4998" s="2" t="s">
        <v>4</v>
      </c>
      <c r="B4998" s="2" t="s">
        <v>5</v>
      </c>
      <c r="C4998" s="2" t="s">
        <v>1381</v>
      </c>
      <c r="D4998" s="2" t="s">
        <v>1382</v>
      </c>
      <c r="E4998" s="4">
        <v>-11235793</v>
      </c>
      <c r="F4998" s="1">
        <v>6</v>
      </c>
    </row>
    <row r="4999" spans="1:6" ht="15" thickBot="1" x14ac:dyDescent="0.3">
      <c r="A4999" s="2" t="s">
        <v>4</v>
      </c>
      <c r="B4999" s="2" t="s">
        <v>5</v>
      </c>
      <c r="C4999" s="2" t="s">
        <v>1383</v>
      </c>
      <c r="D4999" s="2" t="s">
        <v>1384</v>
      </c>
      <c r="E4999" s="4">
        <v>-3983149</v>
      </c>
      <c r="F4999" s="1">
        <v>6</v>
      </c>
    </row>
    <row r="5000" spans="1:6" ht="15" thickBot="1" x14ac:dyDescent="0.3">
      <c r="A5000" s="2" t="s">
        <v>4</v>
      </c>
      <c r="B5000" s="2" t="s">
        <v>5</v>
      </c>
      <c r="C5000" s="2" t="s">
        <v>1385</v>
      </c>
      <c r="D5000" s="2" t="s">
        <v>1386</v>
      </c>
      <c r="E5000" s="4">
        <v>-981981</v>
      </c>
      <c r="F5000" s="1">
        <v>6</v>
      </c>
    </row>
    <row r="5001" spans="1:6" ht="15" thickBot="1" x14ac:dyDescent="0.3">
      <c r="A5001" s="2" t="s">
        <v>4</v>
      </c>
      <c r="B5001" s="2" t="s">
        <v>5</v>
      </c>
      <c r="C5001" s="2" t="s">
        <v>1387</v>
      </c>
      <c r="D5001" s="2" t="s">
        <v>1384</v>
      </c>
      <c r="E5001" s="4">
        <v>-348117</v>
      </c>
      <c r="F5001" s="1">
        <v>6</v>
      </c>
    </row>
    <row r="5002" spans="1:6" ht="15" thickBot="1" x14ac:dyDescent="0.3">
      <c r="A5002" s="2" t="s">
        <v>4</v>
      </c>
      <c r="B5002" s="2" t="s">
        <v>5</v>
      </c>
      <c r="C5002" s="2" t="s">
        <v>1388</v>
      </c>
      <c r="D5002" s="2" t="s">
        <v>1389</v>
      </c>
      <c r="E5002" s="4">
        <v>-241953296.12</v>
      </c>
      <c r="F5002" s="1">
        <v>6</v>
      </c>
    </row>
    <row r="5003" spans="1:6" ht="15" thickBot="1" x14ac:dyDescent="0.3">
      <c r="A5003" s="2" t="s">
        <v>4</v>
      </c>
      <c r="B5003" s="2" t="s">
        <v>5</v>
      </c>
      <c r="C5003" s="2" t="s">
        <v>1390</v>
      </c>
      <c r="D5003" s="2" t="s">
        <v>1389</v>
      </c>
      <c r="E5003" s="4">
        <v>-84806602.579999998</v>
      </c>
      <c r="F5003" s="1">
        <v>6</v>
      </c>
    </row>
    <row r="5004" spans="1:6" ht="15" thickBot="1" x14ac:dyDescent="0.3">
      <c r="A5004" s="2" t="s">
        <v>4</v>
      </c>
      <c r="B5004" s="2" t="s">
        <v>5</v>
      </c>
      <c r="C5004" s="2" t="s">
        <v>1391</v>
      </c>
      <c r="D5004" s="2" t="s">
        <v>1392</v>
      </c>
      <c r="E5004" s="4">
        <v>-32496257.949999999</v>
      </c>
      <c r="F5004" s="1">
        <v>6</v>
      </c>
    </row>
    <row r="5005" spans="1:6" ht="15" thickBot="1" x14ac:dyDescent="0.3">
      <c r="A5005" s="2" t="s">
        <v>4</v>
      </c>
      <c r="B5005" s="2" t="s">
        <v>5</v>
      </c>
      <c r="C5005" s="2" t="s">
        <v>1393</v>
      </c>
      <c r="D5005" s="2" t="s">
        <v>1392</v>
      </c>
      <c r="E5005" s="4">
        <v>-11515958.300000001</v>
      </c>
      <c r="F5005" s="1">
        <v>6</v>
      </c>
    </row>
    <row r="5006" spans="1:6" ht="15" thickBot="1" x14ac:dyDescent="0.3">
      <c r="A5006" s="2" t="s">
        <v>4</v>
      </c>
      <c r="B5006" s="2" t="s">
        <v>5</v>
      </c>
      <c r="C5006" s="2" t="s">
        <v>1394</v>
      </c>
      <c r="D5006" s="2" t="s">
        <v>1395</v>
      </c>
      <c r="E5006" s="4">
        <v>-6267569.8200000003</v>
      </c>
      <c r="F5006" s="1">
        <v>6</v>
      </c>
    </row>
    <row r="5007" spans="1:6" ht="15" thickBot="1" x14ac:dyDescent="0.3">
      <c r="A5007" s="2" t="s">
        <v>4</v>
      </c>
      <c r="B5007" s="2" t="s">
        <v>5</v>
      </c>
      <c r="C5007" s="2" t="s">
        <v>1396</v>
      </c>
      <c r="D5007" s="2" t="s">
        <v>1395</v>
      </c>
      <c r="E5007" s="4">
        <v>-2217152.58</v>
      </c>
      <c r="F5007" s="1">
        <v>6</v>
      </c>
    </row>
    <row r="5008" spans="1:6" ht="15" thickBot="1" x14ac:dyDescent="0.3">
      <c r="A5008" s="2" t="s">
        <v>4</v>
      </c>
      <c r="B5008" s="2" t="s">
        <v>5</v>
      </c>
      <c r="C5008" s="2" t="s">
        <v>1397</v>
      </c>
      <c r="D5008" s="2" t="s">
        <v>1398</v>
      </c>
      <c r="E5008" s="4">
        <v>24519038.649999999</v>
      </c>
      <c r="F5008" s="1">
        <v>6</v>
      </c>
    </row>
    <row r="5009" spans="1:6" ht="15" thickBot="1" x14ac:dyDescent="0.3">
      <c r="A5009" s="2" t="s">
        <v>4</v>
      </c>
      <c r="B5009" s="2" t="s">
        <v>5</v>
      </c>
      <c r="C5009" s="2" t="s">
        <v>1399</v>
      </c>
      <c r="D5009" s="2" t="s">
        <v>1400</v>
      </c>
      <c r="E5009" s="4">
        <v>8692131.5299999993</v>
      </c>
      <c r="F5009" s="1">
        <v>6</v>
      </c>
    </row>
    <row r="5010" spans="1:6" ht="15" thickBot="1" x14ac:dyDescent="0.3">
      <c r="A5010" s="2" t="s">
        <v>4</v>
      </c>
      <c r="B5010" s="2" t="s">
        <v>5</v>
      </c>
      <c r="C5010" s="2" t="s">
        <v>1401</v>
      </c>
      <c r="D5010" s="2" t="s">
        <v>1402</v>
      </c>
      <c r="E5010" s="4">
        <v>55759</v>
      </c>
      <c r="F5010" s="1">
        <v>6</v>
      </c>
    </row>
    <row r="5011" spans="1:6" ht="15" thickBot="1" x14ac:dyDescent="0.3">
      <c r="A5011" s="2" t="s">
        <v>4</v>
      </c>
      <c r="B5011" s="2" t="s">
        <v>5</v>
      </c>
      <c r="C5011" s="2" t="s">
        <v>1403</v>
      </c>
      <c r="D5011" s="2" t="s">
        <v>1404</v>
      </c>
      <c r="E5011" s="4">
        <v>-20532133.579999998</v>
      </c>
      <c r="F5011" s="1">
        <v>6</v>
      </c>
    </row>
    <row r="5012" spans="1:6" ht="15" thickBot="1" x14ac:dyDescent="0.3">
      <c r="A5012" s="2" t="s">
        <v>4</v>
      </c>
      <c r="B5012" s="2" t="s">
        <v>5</v>
      </c>
      <c r="C5012" s="2" t="s">
        <v>1405</v>
      </c>
      <c r="D5012" s="2" t="s">
        <v>1406</v>
      </c>
      <c r="E5012" s="4">
        <v>-7278754.0700000003</v>
      </c>
      <c r="F5012" s="1">
        <v>6</v>
      </c>
    </row>
    <row r="5013" spans="1:6" ht="15" thickBot="1" x14ac:dyDescent="0.3">
      <c r="A5013" s="2" t="s">
        <v>4</v>
      </c>
      <c r="B5013" s="2" t="s">
        <v>5</v>
      </c>
      <c r="C5013" s="2" t="s">
        <v>1407</v>
      </c>
      <c r="D5013" s="2" t="s">
        <v>1408</v>
      </c>
      <c r="E5013" s="4">
        <v>-1069123.1000000001</v>
      </c>
      <c r="F5013" s="1">
        <v>6</v>
      </c>
    </row>
    <row r="5014" spans="1:6" ht="15" thickBot="1" x14ac:dyDescent="0.3">
      <c r="A5014" s="2" t="s">
        <v>4</v>
      </c>
      <c r="B5014" s="2" t="s">
        <v>5</v>
      </c>
      <c r="C5014" s="2" t="s">
        <v>1409</v>
      </c>
      <c r="D5014" s="2" t="s">
        <v>1410</v>
      </c>
      <c r="E5014" s="4">
        <v>-379008.35</v>
      </c>
      <c r="F5014" s="1">
        <v>6</v>
      </c>
    </row>
    <row r="5015" spans="1:6" ht="15" thickBot="1" x14ac:dyDescent="0.3">
      <c r="A5015" s="2" t="s">
        <v>4</v>
      </c>
      <c r="B5015" s="2" t="s">
        <v>5</v>
      </c>
      <c r="C5015" s="2" t="s">
        <v>1411</v>
      </c>
      <c r="D5015" s="2" t="s">
        <v>1412</v>
      </c>
      <c r="E5015" s="4">
        <v>-451928637.57999998</v>
      </c>
      <c r="F5015" s="1">
        <v>6</v>
      </c>
    </row>
    <row r="5016" spans="1:6" ht="15" thickBot="1" x14ac:dyDescent="0.3">
      <c r="A5016" s="2" t="s">
        <v>4</v>
      </c>
      <c r="B5016" s="2" t="s">
        <v>5</v>
      </c>
      <c r="C5016" s="2" t="s">
        <v>1413</v>
      </c>
      <c r="D5016" s="2" t="s">
        <v>1414</v>
      </c>
      <c r="E5016" s="4">
        <v>-2237388.9500000002</v>
      </c>
      <c r="F5016" s="1">
        <v>6</v>
      </c>
    </row>
    <row r="5017" spans="1:6" ht="15" thickBot="1" x14ac:dyDescent="0.3">
      <c r="A5017" s="2" t="s">
        <v>4</v>
      </c>
      <c r="B5017" s="2" t="s">
        <v>5</v>
      </c>
      <c r="C5017" s="2" t="s">
        <v>1415</v>
      </c>
      <c r="D5017" s="2" t="s">
        <v>1416</v>
      </c>
      <c r="E5017" s="4">
        <v>-1627610.44</v>
      </c>
      <c r="F5017" s="1">
        <v>6</v>
      </c>
    </row>
    <row r="5018" spans="1:6" ht="15" thickBot="1" x14ac:dyDescent="0.3">
      <c r="A5018" s="2" t="s">
        <v>4</v>
      </c>
      <c r="B5018" s="2" t="s">
        <v>5</v>
      </c>
      <c r="C5018" s="2" t="s">
        <v>1417</v>
      </c>
      <c r="D5018" s="2" t="s">
        <v>1418</v>
      </c>
      <c r="E5018" s="4">
        <v>-8838245</v>
      </c>
      <c r="F5018" s="1">
        <v>6</v>
      </c>
    </row>
    <row r="5019" spans="1:6" ht="15" thickBot="1" x14ac:dyDescent="0.3">
      <c r="A5019" s="2" t="s">
        <v>4</v>
      </c>
      <c r="B5019" s="2" t="s">
        <v>5</v>
      </c>
      <c r="C5019" s="2" t="s">
        <v>1607</v>
      </c>
      <c r="D5019" s="2" t="s">
        <v>1418</v>
      </c>
      <c r="E5019" s="4">
        <v>-282812</v>
      </c>
      <c r="F5019" s="1">
        <v>6</v>
      </c>
    </row>
    <row r="5020" spans="1:6" ht="15" thickBot="1" x14ac:dyDescent="0.3">
      <c r="A5020" s="2" t="s">
        <v>4</v>
      </c>
      <c r="B5020" s="2" t="s">
        <v>5</v>
      </c>
      <c r="C5020" s="2" t="s">
        <v>1419</v>
      </c>
      <c r="D5020" s="2" t="s">
        <v>1420</v>
      </c>
      <c r="E5020" s="4">
        <v>0</v>
      </c>
      <c r="F5020" s="1">
        <v>6</v>
      </c>
    </row>
    <row r="5021" spans="1:6" ht="15" thickBot="1" x14ac:dyDescent="0.3">
      <c r="A5021" s="2" t="s">
        <v>4</v>
      </c>
      <c r="B5021" s="2" t="s">
        <v>5</v>
      </c>
      <c r="C5021" s="2" t="s">
        <v>1421</v>
      </c>
      <c r="D5021" s="2" t="s">
        <v>1422</v>
      </c>
      <c r="E5021" s="4">
        <v>-1628705.51</v>
      </c>
      <c r="F5021" s="1">
        <v>6</v>
      </c>
    </row>
    <row r="5022" spans="1:6" ht="15" thickBot="1" x14ac:dyDescent="0.3">
      <c r="A5022" s="2" t="s">
        <v>4</v>
      </c>
      <c r="B5022" s="2" t="s">
        <v>5</v>
      </c>
      <c r="C5022" s="2" t="s">
        <v>1423</v>
      </c>
      <c r="D5022" s="2" t="s">
        <v>1424</v>
      </c>
      <c r="E5022" s="4">
        <v>-2307156</v>
      </c>
      <c r="F5022" s="1">
        <v>6</v>
      </c>
    </row>
    <row r="5023" spans="1:6" ht="15" thickBot="1" x14ac:dyDescent="0.3">
      <c r="A5023" s="2" t="s">
        <v>4</v>
      </c>
      <c r="B5023" s="2" t="s">
        <v>5</v>
      </c>
      <c r="C5023" s="2" t="s">
        <v>1425</v>
      </c>
      <c r="D5023" s="2" t="s">
        <v>1426</v>
      </c>
      <c r="E5023" s="4">
        <v>-2366760.0299999998</v>
      </c>
      <c r="F5023" s="1">
        <v>6</v>
      </c>
    </row>
    <row r="5024" spans="1:6" ht="15" thickBot="1" x14ac:dyDescent="0.3">
      <c r="A5024" s="2" t="s">
        <v>4</v>
      </c>
      <c r="B5024" s="2" t="s">
        <v>5</v>
      </c>
      <c r="C5024" s="2" t="s">
        <v>1427</v>
      </c>
      <c r="D5024" s="2" t="s">
        <v>1428</v>
      </c>
      <c r="E5024" s="4">
        <v>-654969.35</v>
      </c>
      <c r="F5024" s="1">
        <v>6</v>
      </c>
    </row>
    <row r="5025" spans="1:6" ht="15" thickBot="1" x14ac:dyDescent="0.3">
      <c r="A5025" s="2" t="s">
        <v>4</v>
      </c>
      <c r="B5025" s="2" t="s">
        <v>5</v>
      </c>
      <c r="C5025" s="2" t="s">
        <v>1429</v>
      </c>
      <c r="D5025" s="2" t="s">
        <v>1430</v>
      </c>
      <c r="E5025" s="4">
        <v>-116668</v>
      </c>
      <c r="F5025" s="1">
        <v>6</v>
      </c>
    </row>
    <row r="5026" spans="1:6" ht="15" thickBot="1" x14ac:dyDescent="0.3">
      <c r="A5026" s="2" t="s">
        <v>4</v>
      </c>
      <c r="B5026" s="2" t="s">
        <v>5</v>
      </c>
      <c r="C5026" s="2" t="s">
        <v>1431</v>
      </c>
      <c r="D5026" s="2" t="s">
        <v>1432</v>
      </c>
      <c r="E5026" s="4">
        <v>-101665.33</v>
      </c>
      <c r="F5026" s="1">
        <v>6</v>
      </c>
    </row>
    <row r="5027" spans="1:6" ht="15" thickBot="1" x14ac:dyDescent="0.3">
      <c r="A5027" s="2" t="s">
        <v>4</v>
      </c>
      <c r="B5027" s="2" t="s">
        <v>5</v>
      </c>
      <c r="C5027" s="2" t="s">
        <v>1433</v>
      </c>
      <c r="D5027" s="2" t="s">
        <v>1434</v>
      </c>
      <c r="E5027" s="4">
        <v>-29860.2</v>
      </c>
      <c r="F5027" s="1">
        <v>6</v>
      </c>
    </row>
    <row r="5028" spans="1:6" ht="15" thickBot="1" x14ac:dyDescent="0.3">
      <c r="A5028" s="2" t="s">
        <v>4</v>
      </c>
      <c r="B5028" s="2" t="s">
        <v>5</v>
      </c>
      <c r="C5028" s="2" t="s">
        <v>1435</v>
      </c>
      <c r="D5028" s="2" t="s">
        <v>1436</v>
      </c>
      <c r="E5028" s="4">
        <v>-4282</v>
      </c>
      <c r="F5028" s="1">
        <v>6</v>
      </c>
    </row>
    <row r="5029" spans="1:6" ht="15" thickBot="1" x14ac:dyDescent="0.3">
      <c r="A5029" s="2" t="s">
        <v>4</v>
      </c>
      <c r="B5029" s="2" t="s">
        <v>5</v>
      </c>
      <c r="C5029" s="2" t="s">
        <v>1437</v>
      </c>
      <c r="D5029" s="2" t="s">
        <v>1438</v>
      </c>
      <c r="E5029" s="4">
        <v>-1130829.28</v>
      </c>
      <c r="F5029" s="1">
        <v>6</v>
      </c>
    </row>
    <row r="5030" spans="1:6" ht="15" thickBot="1" x14ac:dyDescent="0.3">
      <c r="A5030" s="2" t="s">
        <v>4</v>
      </c>
      <c r="B5030" s="2" t="s">
        <v>5</v>
      </c>
      <c r="C5030" s="2" t="s">
        <v>1439</v>
      </c>
      <c r="D5030" s="2" t="s">
        <v>1440</v>
      </c>
      <c r="E5030" s="4">
        <v>-150678</v>
      </c>
      <c r="F5030" s="1">
        <v>6</v>
      </c>
    </row>
    <row r="5031" spans="1:6" ht="15" thickBot="1" x14ac:dyDescent="0.3">
      <c r="A5031" s="2" t="s">
        <v>4</v>
      </c>
      <c r="B5031" s="2" t="s">
        <v>5</v>
      </c>
      <c r="C5031" s="2" t="s">
        <v>1441</v>
      </c>
      <c r="D5031" s="2" t="s">
        <v>1442</v>
      </c>
      <c r="E5031" s="4">
        <v>-381002.69</v>
      </c>
      <c r="F5031" s="1">
        <v>6</v>
      </c>
    </row>
    <row r="5032" spans="1:6" ht="15" thickBot="1" x14ac:dyDescent="0.3">
      <c r="A5032" s="2" t="s">
        <v>4</v>
      </c>
      <c r="B5032" s="2" t="s">
        <v>5</v>
      </c>
      <c r="C5032" s="2" t="s">
        <v>1443</v>
      </c>
      <c r="D5032" s="2" t="s">
        <v>1444</v>
      </c>
      <c r="E5032" s="4">
        <v>-9766</v>
      </c>
      <c r="F5032" s="1">
        <v>6</v>
      </c>
    </row>
    <row r="5033" spans="1:6" ht="15" thickBot="1" x14ac:dyDescent="0.3">
      <c r="A5033" s="2" t="s">
        <v>4</v>
      </c>
      <c r="B5033" s="2" t="s">
        <v>5</v>
      </c>
      <c r="C5033" s="2" t="s">
        <v>1445</v>
      </c>
      <c r="D5033" s="2" t="s">
        <v>1446</v>
      </c>
      <c r="E5033" s="4">
        <v>-13989</v>
      </c>
      <c r="F5033" s="1">
        <v>6</v>
      </c>
    </row>
    <row r="5034" spans="1:6" ht="15" thickBot="1" x14ac:dyDescent="0.3">
      <c r="A5034" s="2" t="s">
        <v>4</v>
      </c>
      <c r="B5034" s="2" t="s">
        <v>5</v>
      </c>
      <c r="C5034" s="2" t="s">
        <v>1447</v>
      </c>
      <c r="D5034" s="2" t="s">
        <v>1448</v>
      </c>
      <c r="E5034" s="4">
        <v>-5450</v>
      </c>
      <c r="F5034" s="1">
        <v>6</v>
      </c>
    </row>
    <row r="5035" spans="1:6" ht="15" thickBot="1" x14ac:dyDescent="0.3">
      <c r="A5035" s="2" t="s">
        <v>4</v>
      </c>
      <c r="B5035" s="2" t="s">
        <v>5</v>
      </c>
      <c r="C5035" s="2" t="s">
        <v>1449</v>
      </c>
      <c r="D5035" s="2" t="s">
        <v>1039</v>
      </c>
      <c r="E5035" s="4">
        <v>-4072866</v>
      </c>
      <c r="F5035" s="1">
        <v>6</v>
      </c>
    </row>
    <row r="5036" spans="1:6" ht="15" thickBot="1" x14ac:dyDescent="0.3">
      <c r="A5036" s="2" t="s">
        <v>4</v>
      </c>
      <c r="B5036" s="2" t="s">
        <v>5</v>
      </c>
      <c r="C5036" s="2" t="s">
        <v>1450</v>
      </c>
      <c r="D5036" s="2" t="s">
        <v>1451</v>
      </c>
      <c r="E5036" s="4">
        <v>-116109844</v>
      </c>
      <c r="F5036" s="1">
        <v>6</v>
      </c>
    </row>
    <row r="5037" spans="1:6" ht="15" thickBot="1" x14ac:dyDescent="0.3">
      <c r="A5037" s="2" t="s">
        <v>4</v>
      </c>
      <c r="B5037" s="2" t="s">
        <v>5</v>
      </c>
      <c r="C5037" s="2" t="s">
        <v>1452</v>
      </c>
      <c r="D5037" s="2" t="s">
        <v>1043</v>
      </c>
      <c r="E5037" s="4">
        <v>-13040605</v>
      </c>
      <c r="F5037" s="1">
        <v>6</v>
      </c>
    </row>
    <row r="5038" spans="1:6" ht="15" thickBot="1" x14ac:dyDescent="0.3">
      <c r="A5038" s="2" t="s">
        <v>4</v>
      </c>
      <c r="B5038" s="2" t="s">
        <v>5</v>
      </c>
      <c r="C5038" s="2" t="s">
        <v>1453</v>
      </c>
      <c r="D5038" s="2" t="s">
        <v>1045</v>
      </c>
      <c r="E5038" s="4">
        <v>-46688529</v>
      </c>
      <c r="F5038" s="1">
        <v>6</v>
      </c>
    </row>
    <row r="5039" spans="1:6" ht="15" thickBot="1" x14ac:dyDescent="0.3">
      <c r="A5039" s="2" t="s">
        <v>4</v>
      </c>
      <c r="B5039" s="2" t="s">
        <v>5</v>
      </c>
      <c r="C5039" s="2" t="s">
        <v>1454</v>
      </c>
      <c r="D5039" s="2" t="s">
        <v>1455</v>
      </c>
      <c r="E5039" s="4">
        <v>-518858</v>
      </c>
      <c r="F5039" s="1">
        <v>6</v>
      </c>
    </row>
    <row r="5040" spans="1:6" ht="15" thickBot="1" x14ac:dyDescent="0.3">
      <c r="A5040" s="2" t="s">
        <v>4</v>
      </c>
      <c r="B5040" s="2" t="s">
        <v>5</v>
      </c>
      <c r="C5040" s="2" t="s">
        <v>1456</v>
      </c>
      <c r="D5040" s="2" t="s">
        <v>1457</v>
      </c>
      <c r="E5040" s="4">
        <v>0</v>
      </c>
      <c r="F5040" s="1">
        <v>6</v>
      </c>
    </row>
    <row r="5041" spans="1:6" ht="15" thickBot="1" x14ac:dyDescent="0.3">
      <c r="A5041" s="2" t="s">
        <v>4</v>
      </c>
      <c r="B5041" s="2" t="s">
        <v>5</v>
      </c>
      <c r="C5041" s="2" t="s">
        <v>1458</v>
      </c>
      <c r="D5041" s="2" t="s">
        <v>1459</v>
      </c>
      <c r="E5041" s="4">
        <v>-3696092.59</v>
      </c>
      <c r="F5041" s="1">
        <v>6</v>
      </c>
    </row>
    <row r="5042" spans="1:6" ht="15" thickBot="1" x14ac:dyDescent="0.3">
      <c r="A5042" s="2" t="s">
        <v>4</v>
      </c>
      <c r="B5042" s="2" t="s">
        <v>5</v>
      </c>
      <c r="C5042" s="2" t="s">
        <v>1460</v>
      </c>
      <c r="D5042" s="2" t="s">
        <v>1461</v>
      </c>
      <c r="E5042" s="4">
        <v>-25059604.420000002</v>
      </c>
      <c r="F5042" s="1">
        <v>6</v>
      </c>
    </row>
    <row r="5043" spans="1:6" ht="15" thickBot="1" x14ac:dyDescent="0.3">
      <c r="A5043" s="2" t="s">
        <v>4</v>
      </c>
      <c r="B5043" s="2" t="s">
        <v>5</v>
      </c>
      <c r="C5043" s="2" t="s">
        <v>1462</v>
      </c>
      <c r="D5043" s="2" t="s">
        <v>1463</v>
      </c>
      <c r="E5043" s="4">
        <v>-10737640.039999999</v>
      </c>
      <c r="F5043" s="1">
        <v>6</v>
      </c>
    </row>
    <row r="5044" spans="1:6" ht="15" thickBot="1" x14ac:dyDescent="0.3">
      <c r="A5044" s="2" t="s">
        <v>4</v>
      </c>
      <c r="B5044" s="2" t="s">
        <v>5</v>
      </c>
      <c r="C5044" s="2" t="s">
        <v>1464</v>
      </c>
      <c r="D5044" s="2" t="s">
        <v>1465</v>
      </c>
      <c r="E5044" s="4">
        <v>-101695809.02</v>
      </c>
      <c r="F5044" s="1">
        <v>6</v>
      </c>
    </row>
    <row r="5045" spans="1:6" ht="15" thickBot="1" x14ac:dyDescent="0.3">
      <c r="A5045" s="2" t="s">
        <v>4</v>
      </c>
      <c r="B5045" s="2" t="s">
        <v>5</v>
      </c>
      <c r="C5045" s="2" t="s">
        <v>1466</v>
      </c>
      <c r="D5045" s="2" t="s">
        <v>1467</v>
      </c>
      <c r="E5045" s="4">
        <v>-25018040.489999998</v>
      </c>
      <c r="F5045" s="1">
        <v>6</v>
      </c>
    </row>
    <row r="5046" spans="1:6" ht="15" thickBot="1" x14ac:dyDescent="0.3">
      <c r="A5046" s="2" t="s">
        <v>4</v>
      </c>
      <c r="B5046" s="2" t="s">
        <v>5</v>
      </c>
      <c r="C5046" s="2" t="s">
        <v>1468</v>
      </c>
      <c r="D5046" s="2" t="s">
        <v>1469</v>
      </c>
      <c r="E5046" s="4">
        <v>-9270643</v>
      </c>
      <c r="F5046" s="1">
        <v>6</v>
      </c>
    </row>
    <row r="5047" spans="1:6" ht="15" thickBot="1" x14ac:dyDescent="0.3">
      <c r="A5047" s="2" t="s">
        <v>4</v>
      </c>
      <c r="B5047" s="2" t="s">
        <v>5</v>
      </c>
      <c r="C5047" s="2" t="s">
        <v>1608</v>
      </c>
      <c r="D5047" s="2" t="s">
        <v>1609</v>
      </c>
      <c r="E5047" s="4">
        <v>-204370</v>
      </c>
      <c r="F5047" s="1">
        <v>6</v>
      </c>
    </row>
    <row r="5048" spans="1:6" ht="15" thickBot="1" x14ac:dyDescent="0.3">
      <c r="A5048" s="2" t="s">
        <v>4</v>
      </c>
      <c r="B5048" s="2" t="s">
        <v>5</v>
      </c>
      <c r="C5048" s="2" t="s">
        <v>1470</v>
      </c>
      <c r="D5048" s="2" t="s">
        <v>1471</v>
      </c>
      <c r="E5048" s="4">
        <v>-78788799.560000002</v>
      </c>
      <c r="F5048" s="1">
        <v>6</v>
      </c>
    </row>
    <row r="5049" spans="1:6" ht="15" thickBot="1" x14ac:dyDescent="0.3">
      <c r="A5049" s="2" t="s">
        <v>4</v>
      </c>
      <c r="B5049" s="2" t="s">
        <v>5</v>
      </c>
      <c r="C5049" s="2" t="s">
        <v>1472</v>
      </c>
      <c r="D5049" s="2" t="s">
        <v>1473</v>
      </c>
      <c r="E5049" s="4">
        <v>-3301341.48</v>
      </c>
      <c r="F5049" s="1">
        <v>6</v>
      </c>
    </row>
    <row r="5050" spans="1:6" ht="15" thickBot="1" x14ac:dyDescent="0.3">
      <c r="A5050" s="2" t="s">
        <v>4</v>
      </c>
      <c r="B5050" s="2" t="s">
        <v>5</v>
      </c>
      <c r="C5050" s="2" t="s">
        <v>1474</v>
      </c>
      <c r="D5050" s="2" t="s">
        <v>1475</v>
      </c>
      <c r="E5050" s="4">
        <v>-263163.86</v>
      </c>
      <c r="F5050" s="1">
        <v>6</v>
      </c>
    </row>
    <row r="5051" spans="1:6" ht="15" thickBot="1" x14ac:dyDescent="0.3">
      <c r="A5051" s="2" t="s">
        <v>4</v>
      </c>
      <c r="B5051" s="2" t="s">
        <v>5</v>
      </c>
      <c r="C5051" s="2" t="s">
        <v>1476</v>
      </c>
      <c r="D5051" s="2" t="s">
        <v>1477</v>
      </c>
      <c r="E5051" s="4">
        <v>-1297179.48</v>
      </c>
      <c r="F5051" s="1">
        <v>6</v>
      </c>
    </row>
    <row r="5052" spans="1:6" ht="15" thickBot="1" x14ac:dyDescent="0.3">
      <c r="A5052" s="2" t="s">
        <v>4</v>
      </c>
      <c r="B5052" s="2" t="s">
        <v>5</v>
      </c>
      <c r="C5052" s="2" t="s">
        <v>1478</v>
      </c>
      <c r="D5052" s="2" t="s">
        <v>1479</v>
      </c>
      <c r="E5052" s="4">
        <v>3301341.48</v>
      </c>
      <c r="F5052" s="1">
        <v>6</v>
      </c>
    </row>
    <row r="5053" spans="1:6" ht="15" thickBot="1" x14ac:dyDescent="0.3">
      <c r="A5053" s="2" t="s">
        <v>4</v>
      </c>
      <c r="B5053" s="2" t="s">
        <v>5</v>
      </c>
      <c r="C5053" s="2" t="s">
        <v>1480</v>
      </c>
      <c r="D5053" s="2" t="s">
        <v>1481</v>
      </c>
      <c r="E5053" s="4">
        <v>263163.86</v>
      </c>
      <c r="F5053" s="1">
        <v>6</v>
      </c>
    </row>
    <row r="5054" spans="1:6" ht="15" thickBot="1" x14ac:dyDescent="0.3">
      <c r="A5054" s="2" t="s">
        <v>4</v>
      </c>
      <c r="B5054" s="2" t="s">
        <v>5</v>
      </c>
      <c r="C5054" s="2" t="s">
        <v>1482</v>
      </c>
      <c r="D5054" s="2" t="s">
        <v>1483</v>
      </c>
      <c r="E5054" s="4">
        <v>1297179.48</v>
      </c>
      <c r="F5054" s="1">
        <v>6</v>
      </c>
    </row>
    <row r="5055" spans="1:6" ht="15" thickBot="1" x14ac:dyDescent="0.3">
      <c r="A5055" s="2" t="s">
        <v>4</v>
      </c>
      <c r="B5055" s="2" t="s">
        <v>5</v>
      </c>
      <c r="C5055" s="2" t="s">
        <v>1484</v>
      </c>
      <c r="D5055" s="2" t="s">
        <v>1485</v>
      </c>
      <c r="E5055" s="4">
        <v>20093173.719999999</v>
      </c>
      <c r="F5055" s="1">
        <v>6</v>
      </c>
    </row>
    <row r="5056" spans="1:6" ht="15" thickBot="1" x14ac:dyDescent="0.3">
      <c r="A5056" s="2" t="s">
        <v>4</v>
      </c>
      <c r="B5056" s="2" t="s">
        <v>5</v>
      </c>
      <c r="C5056" s="2" t="s">
        <v>1486</v>
      </c>
      <c r="D5056" s="2" t="s">
        <v>1487</v>
      </c>
      <c r="E5056" s="4">
        <v>-233447710.69</v>
      </c>
      <c r="F5056" s="1">
        <v>6</v>
      </c>
    </row>
    <row r="5057" spans="1:6" ht="15" thickBot="1" x14ac:dyDescent="0.3">
      <c r="A5057" s="2" t="s">
        <v>4</v>
      </c>
      <c r="B5057" s="2" t="s">
        <v>5</v>
      </c>
      <c r="C5057" s="2" t="s">
        <v>1488</v>
      </c>
      <c r="D5057" s="2" t="s">
        <v>1489</v>
      </c>
      <c r="E5057" s="4">
        <v>-95652.5</v>
      </c>
      <c r="F5057" s="1">
        <v>6</v>
      </c>
    </row>
    <row r="5058" spans="1:6" ht="15" thickBot="1" x14ac:dyDescent="0.3">
      <c r="A5058" s="2" t="s">
        <v>4</v>
      </c>
      <c r="B5058" s="2" t="s">
        <v>5</v>
      </c>
      <c r="C5058" s="2" t="s">
        <v>1490</v>
      </c>
      <c r="D5058" s="2" t="s">
        <v>1491</v>
      </c>
      <c r="E5058" s="4">
        <v>-3799801.65</v>
      </c>
      <c r="F5058" s="1">
        <v>6</v>
      </c>
    </row>
    <row r="5059" spans="1:6" ht="15" thickBot="1" x14ac:dyDescent="0.3">
      <c r="A5059" s="2" t="s">
        <v>4</v>
      </c>
      <c r="B5059" s="2" t="s">
        <v>5</v>
      </c>
      <c r="C5059" s="2" t="s">
        <v>1492</v>
      </c>
      <c r="D5059" s="2" t="s">
        <v>1493</v>
      </c>
      <c r="E5059" s="4">
        <v>-36374344.210000001</v>
      </c>
      <c r="F5059" s="1">
        <v>6</v>
      </c>
    </row>
    <row r="5060" spans="1:6" ht="15" thickBot="1" x14ac:dyDescent="0.3">
      <c r="A5060" s="2" t="s">
        <v>4</v>
      </c>
      <c r="B5060" s="2" t="s">
        <v>5</v>
      </c>
      <c r="C5060" s="2" t="s">
        <v>1494</v>
      </c>
      <c r="D5060" s="2" t="s">
        <v>1495</v>
      </c>
      <c r="E5060" s="4">
        <v>-194059.54</v>
      </c>
      <c r="F5060" s="1">
        <v>6</v>
      </c>
    </row>
    <row r="5061" spans="1:6" ht="15" thickBot="1" x14ac:dyDescent="0.3">
      <c r="A5061" s="2" t="s">
        <v>4</v>
      </c>
      <c r="B5061" s="2" t="s">
        <v>5</v>
      </c>
      <c r="C5061" s="2" t="s">
        <v>1496</v>
      </c>
      <c r="D5061" s="2" t="s">
        <v>1497</v>
      </c>
      <c r="E5061" s="4">
        <v>-10532100.300000001</v>
      </c>
      <c r="F5061" s="1">
        <v>6</v>
      </c>
    </row>
    <row r="5062" spans="1:6" ht="15" thickBot="1" x14ac:dyDescent="0.3">
      <c r="A5062" s="2" t="s">
        <v>4</v>
      </c>
      <c r="B5062" s="2" t="s">
        <v>5</v>
      </c>
      <c r="C5062" s="2" t="s">
        <v>1498</v>
      </c>
      <c r="D5062" s="2" t="s">
        <v>1499</v>
      </c>
      <c r="E5062" s="4">
        <v>-780241.74</v>
      </c>
      <c r="F5062" s="1">
        <v>6</v>
      </c>
    </row>
    <row r="5063" spans="1:6" ht="15" thickBot="1" x14ac:dyDescent="0.3">
      <c r="A5063" s="2" t="s">
        <v>4</v>
      </c>
      <c r="B5063" s="2" t="s">
        <v>5</v>
      </c>
      <c r="C5063" s="2" t="s">
        <v>1500</v>
      </c>
      <c r="D5063" s="2" t="s">
        <v>1501</v>
      </c>
      <c r="E5063" s="4">
        <v>-19822295.73</v>
      </c>
      <c r="F5063" s="1">
        <v>6</v>
      </c>
    </row>
    <row r="5064" spans="1:6" ht="15" thickBot="1" x14ac:dyDescent="0.3">
      <c r="A5064" s="2" t="s">
        <v>4</v>
      </c>
      <c r="B5064" s="2" t="s">
        <v>5</v>
      </c>
      <c r="C5064" s="2" t="s">
        <v>1502</v>
      </c>
      <c r="D5064" s="2" t="s">
        <v>1503</v>
      </c>
      <c r="E5064" s="4">
        <v>-158120.4</v>
      </c>
      <c r="F5064" s="1">
        <v>6</v>
      </c>
    </row>
    <row r="5065" spans="1:6" ht="15" thickBot="1" x14ac:dyDescent="0.3">
      <c r="A5065" s="2" t="s">
        <v>4</v>
      </c>
      <c r="B5065" s="2" t="s">
        <v>5</v>
      </c>
      <c r="C5065" s="2" t="s">
        <v>1504</v>
      </c>
      <c r="D5065" s="2" t="s">
        <v>1505</v>
      </c>
      <c r="E5065" s="4">
        <v>141069877.56</v>
      </c>
      <c r="F5065" s="1">
        <v>6</v>
      </c>
    </row>
    <row r="5066" spans="1:6" ht="15" thickBot="1" x14ac:dyDescent="0.3">
      <c r="A5066" s="2" t="s">
        <v>4</v>
      </c>
      <c r="B5066" s="2" t="s">
        <v>5</v>
      </c>
      <c r="C5066" s="2" t="s">
        <v>1506</v>
      </c>
      <c r="D5066" s="2" t="s">
        <v>1507</v>
      </c>
      <c r="E5066" s="4">
        <v>3799801.65</v>
      </c>
      <c r="F5066" s="1">
        <v>6</v>
      </c>
    </row>
    <row r="5067" spans="1:6" ht="15" thickBot="1" x14ac:dyDescent="0.3">
      <c r="A5067" s="2" t="s">
        <v>4</v>
      </c>
      <c r="B5067" s="2" t="s">
        <v>5</v>
      </c>
      <c r="C5067" s="2" t="s">
        <v>1508</v>
      </c>
      <c r="D5067" s="2" t="s">
        <v>1509</v>
      </c>
      <c r="E5067" s="4">
        <v>25538798.920000002</v>
      </c>
      <c r="F5067" s="1">
        <v>6</v>
      </c>
    </row>
    <row r="5068" spans="1:6" ht="15" thickBot="1" x14ac:dyDescent="0.3">
      <c r="A5068" s="2" t="s">
        <v>4</v>
      </c>
      <c r="B5068" s="2" t="s">
        <v>5</v>
      </c>
      <c r="C5068" s="2" t="s">
        <v>1510</v>
      </c>
      <c r="D5068" s="2" t="s">
        <v>1511</v>
      </c>
      <c r="E5068" s="4">
        <v>10532100.300000001</v>
      </c>
      <c r="F5068" s="1">
        <v>6</v>
      </c>
    </row>
    <row r="5069" spans="1:6" ht="15" thickBot="1" x14ac:dyDescent="0.3">
      <c r="A5069" s="2" t="s">
        <v>4</v>
      </c>
      <c r="B5069" s="2" t="s">
        <v>5</v>
      </c>
      <c r="C5069" s="2" t="s">
        <v>1512</v>
      </c>
      <c r="D5069" s="2" t="s">
        <v>1513</v>
      </c>
      <c r="E5069" s="4">
        <v>95652.5</v>
      </c>
      <c r="F5069" s="1">
        <v>6</v>
      </c>
    </row>
    <row r="5070" spans="1:6" ht="15" thickBot="1" x14ac:dyDescent="0.3">
      <c r="A5070" s="2" t="s">
        <v>4</v>
      </c>
      <c r="B5070" s="2" t="s">
        <v>5</v>
      </c>
      <c r="C5070" s="2" t="s">
        <v>1514</v>
      </c>
      <c r="D5070" s="2" t="s">
        <v>1515</v>
      </c>
      <c r="E5070" s="4">
        <v>18369927.460000001</v>
      </c>
      <c r="F5070" s="1">
        <v>6</v>
      </c>
    </row>
    <row r="5071" spans="1:6" ht="15" thickBot="1" x14ac:dyDescent="0.3">
      <c r="A5071" s="2" t="s">
        <v>4</v>
      </c>
      <c r="B5071" s="2" t="s">
        <v>5</v>
      </c>
      <c r="C5071" s="2" t="s">
        <v>1516</v>
      </c>
      <c r="D5071" s="2" t="s">
        <v>1517</v>
      </c>
      <c r="E5071" s="4">
        <v>14982.33</v>
      </c>
      <c r="F5071" s="1">
        <v>6</v>
      </c>
    </row>
    <row r="5072" spans="1:6" ht="15" thickBot="1" x14ac:dyDescent="0.3">
      <c r="A5072" s="2" t="s">
        <v>4</v>
      </c>
      <c r="B5072" s="2" t="s">
        <v>5</v>
      </c>
      <c r="C5072" s="2" t="s">
        <v>1518</v>
      </c>
      <c r="D5072" s="2" t="s">
        <v>1519</v>
      </c>
      <c r="E5072" s="4">
        <v>780241.74</v>
      </c>
      <c r="F5072" s="1">
        <v>6</v>
      </c>
    </row>
    <row r="5073" spans="1:6" ht="15" thickBot="1" x14ac:dyDescent="0.3">
      <c r="A5073" s="2" t="s">
        <v>4</v>
      </c>
      <c r="B5073" s="2" t="s">
        <v>5</v>
      </c>
      <c r="C5073" s="2" t="s">
        <v>1520</v>
      </c>
      <c r="D5073" s="2" t="s">
        <v>1521</v>
      </c>
      <c r="E5073" s="4">
        <v>158120.4</v>
      </c>
      <c r="F5073" s="1">
        <v>6</v>
      </c>
    </row>
    <row r="5074" spans="1:6" ht="15" thickBot="1" x14ac:dyDescent="0.3">
      <c r="A5074" s="2" t="s">
        <v>4</v>
      </c>
      <c r="B5074" s="2" t="s">
        <v>5</v>
      </c>
      <c r="C5074" s="2" t="s">
        <v>1522</v>
      </c>
      <c r="D5074" s="2" t="s">
        <v>1523</v>
      </c>
      <c r="E5074" s="4">
        <v>0</v>
      </c>
      <c r="F5074" s="1">
        <v>6</v>
      </c>
    </row>
    <row r="5075" spans="1:6" ht="15" thickBot="1" x14ac:dyDescent="0.3">
      <c r="A5075" s="2" t="s">
        <v>4</v>
      </c>
      <c r="B5075" s="2" t="s">
        <v>5</v>
      </c>
      <c r="C5075" s="2" t="s">
        <v>1524</v>
      </c>
      <c r="D5075" s="2" t="s">
        <v>1525</v>
      </c>
      <c r="E5075" s="4">
        <v>-1188165</v>
      </c>
      <c r="F5075" s="1">
        <v>6</v>
      </c>
    </row>
    <row r="5076" spans="1:6" ht="15" thickBot="1" x14ac:dyDescent="0.3">
      <c r="A5076" s="2" t="s">
        <v>4</v>
      </c>
      <c r="B5076" s="2" t="s">
        <v>5</v>
      </c>
      <c r="C5076" s="2" t="s">
        <v>1526</v>
      </c>
      <c r="D5076" s="2" t="s">
        <v>1527</v>
      </c>
      <c r="E5076" s="4">
        <v>-8148100.6900000004</v>
      </c>
      <c r="F5076" s="1">
        <v>6</v>
      </c>
    </row>
    <row r="5077" spans="1:6" ht="15" thickBot="1" x14ac:dyDescent="0.3">
      <c r="A5077" s="2" t="s">
        <v>4</v>
      </c>
      <c r="B5077" s="2" t="s">
        <v>5</v>
      </c>
      <c r="C5077" s="2" t="s">
        <v>1610</v>
      </c>
      <c r="D5077" s="2" t="s">
        <v>1611</v>
      </c>
      <c r="E5077" s="4">
        <v>0</v>
      </c>
      <c r="F5077" s="1">
        <v>6</v>
      </c>
    </row>
    <row r="5078" spans="1:6" ht="15" thickBot="1" x14ac:dyDescent="0.3">
      <c r="A5078" s="2" t="s">
        <v>4</v>
      </c>
      <c r="B5078" s="2" t="s">
        <v>5</v>
      </c>
      <c r="C5078" s="2" t="s">
        <v>1528</v>
      </c>
      <c r="D5078" s="2" t="s">
        <v>1529</v>
      </c>
      <c r="E5078" s="4">
        <v>-4956816.34</v>
      </c>
      <c r="F5078" s="1">
        <v>6</v>
      </c>
    </row>
    <row r="5079" spans="1:6" ht="15" thickBot="1" x14ac:dyDescent="0.3">
      <c r="A5079" s="2" t="s">
        <v>4</v>
      </c>
      <c r="B5079" s="2" t="s">
        <v>5</v>
      </c>
      <c r="C5079" s="2" t="s">
        <v>1530</v>
      </c>
      <c r="D5079" s="2" t="s">
        <v>1531</v>
      </c>
      <c r="E5079" s="4">
        <v>-79444.44</v>
      </c>
      <c r="F5079" s="1">
        <v>6</v>
      </c>
    </row>
    <row r="5080" spans="1:6" ht="15" thickBot="1" x14ac:dyDescent="0.3">
      <c r="A5080" s="2" t="s">
        <v>4</v>
      </c>
      <c r="B5080" s="2" t="s">
        <v>5</v>
      </c>
      <c r="C5080" s="2" t="s">
        <v>1532</v>
      </c>
      <c r="D5080" s="2" t="s">
        <v>1533</v>
      </c>
      <c r="E5080" s="4">
        <v>-5561097</v>
      </c>
      <c r="F5080" s="1">
        <v>6</v>
      </c>
    </row>
    <row r="5081" spans="1:6" ht="15" thickBot="1" x14ac:dyDescent="0.3">
      <c r="A5081" s="2" t="s">
        <v>4</v>
      </c>
      <c r="B5081" s="2" t="s">
        <v>5</v>
      </c>
      <c r="C5081" s="2" t="s">
        <v>1534</v>
      </c>
      <c r="D5081" s="2" t="s">
        <v>1535</v>
      </c>
      <c r="E5081" s="4">
        <v>387509.35</v>
      </c>
      <c r="F5081" s="1">
        <v>6</v>
      </c>
    </row>
    <row r="5082" spans="1:6" ht="15" thickBot="1" x14ac:dyDescent="0.3">
      <c r="A5082" s="2" t="s">
        <v>4</v>
      </c>
      <c r="B5082" s="2" t="s">
        <v>5</v>
      </c>
      <c r="C5082" s="2" t="s">
        <v>1536</v>
      </c>
      <c r="D5082" s="2" t="s">
        <v>1537</v>
      </c>
      <c r="E5082" s="4">
        <v>-24000</v>
      </c>
      <c r="F5082" s="1">
        <v>6</v>
      </c>
    </row>
    <row r="5083" spans="1:6" ht="15" thickBot="1" x14ac:dyDescent="0.3">
      <c r="A5083" s="2" t="s">
        <v>4</v>
      </c>
      <c r="B5083" s="2" t="s">
        <v>5</v>
      </c>
      <c r="C5083" s="2" t="s">
        <v>1538</v>
      </c>
      <c r="D5083" s="2" t="s">
        <v>1539</v>
      </c>
      <c r="E5083" s="4">
        <v>-37000</v>
      </c>
      <c r="F5083" s="1">
        <v>6</v>
      </c>
    </row>
    <row r="5084" spans="1:6" ht="15" thickBot="1" x14ac:dyDescent="0.3">
      <c r="A5084" s="2" t="s">
        <v>4</v>
      </c>
      <c r="B5084" s="2" t="s">
        <v>5</v>
      </c>
      <c r="C5084" s="2" t="s">
        <v>1540</v>
      </c>
      <c r="D5084" s="2" t="s">
        <v>1541</v>
      </c>
      <c r="E5084" s="4">
        <v>-123000</v>
      </c>
      <c r="F5084" s="1">
        <v>6</v>
      </c>
    </row>
    <row r="5085" spans="1:6" ht="15" thickBot="1" x14ac:dyDescent="0.3">
      <c r="A5085" s="2" t="s">
        <v>4</v>
      </c>
      <c r="B5085" s="2" t="s">
        <v>5</v>
      </c>
      <c r="C5085" s="2" t="s">
        <v>1542</v>
      </c>
      <c r="D5085" s="2" t="s">
        <v>1543</v>
      </c>
      <c r="E5085" s="4">
        <v>-20000</v>
      </c>
      <c r="F5085" s="1">
        <v>6</v>
      </c>
    </row>
    <row r="5086" spans="1:6" ht="15" thickBot="1" x14ac:dyDescent="0.3">
      <c r="A5086" s="2" t="s">
        <v>4</v>
      </c>
      <c r="B5086" s="2" t="s">
        <v>5</v>
      </c>
      <c r="C5086" s="2" t="s">
        <v>1544</v>
      </c>
      <c r="D5086" s="2" t="s">
        <v>1545</v>
      </c>
      <c r="E5086" s="4">
        <v>-5967486.1699999999</v>
      </c>
      <c r="F5086" s="1">
        <v>6</v>
      </c>
    </row>
    <row r="5087" spans="1:6" ht="15" thickBot="1" x14ac:dyDescent="0.3">
      <c r="A5087" s="2" t="s">
        <v>4</v>
      </c>
      <c r="B5087" s="2" t="s">
        <v>5</v>
      </c>
      <c r="C5087" s="2" t="s">
        <v>1546</v>
      </c>
      <c r="D5087" s="2" t="s">
        <v>1547</v>
      </c>
      <c r="E5087" s="4">
        <v>-449904224.92000002</v>
      </c>
      <c r="F5087" s="1">
        <v>6</v>
      </c>
    </row>
    <row r="5088" spans="1:6" ht="15" thickBot="1" x14ac:dyDescent="0.3">
      <c r="A5088" s="2" t="s">
        <v>4</v>
      </c>
      <c r="B5088" s="2" t="s">
        <v>5</v>
      </c>
      <c r="C5088" s="2" t="s">
        <v>1548</v>
      </c>
      <c r="D5088" s="2" t="s">
        <v>1549</v>
      </c>
      <c r="E5088" s="4">
        <v>-374708368.13999999</v>
      </c>
      <c r="F5088" s="1">
        <v>6</v>
      </c>
    </row>
    <row r="5089" spans="1:6" ht="15" thickBot="1" x14ac:dyDescent="0.3">
      <c r="A5089" s="2" t="s">
        <v>4</v>
      </c>
      <c r="B5089" s="2" t="s">
        <v>5</v>
      </c>
      <c r="C5089" s="2" t="s">
        <v>1550</v>
      </c>
      <c r="D5089" s="2" t="s">
        <v>1551</v>
      </c>
      <c r="E5089" s="4">
        <v>6880.06</v>
      </c>
      <c r="F5089" s="1">
        <v>6</v>
      </c>
    </row>
    <row r="5090" spans="1:6" ht="15" thickBot="1" x14ac:dyDescent="0.3">
      <c r="A5090" s="2" t="s">
        <v>4</v>
      </c>
      <c r="B5090" s="2" t="s">
        <v>5</v>
      </c>
      <c r="C5090" s="2" t="s">
        <v>1552</v>
      </c>
      <c r="D5090" s="2" t="s">
        <v>1553</v>
      </c>
      <c r="E5090" s="4">
        <v>4188234.08</v>
      </c>
      <c r="F5090" s="1">
        <v>6</v>
      </c>
    </row>
    <row r="5091" spans="1:6" ht="15" thickBot="1" x14ac:dyDescent="0.3">
      <c r="A5091" s="2" t="s">
        <v>4</v>
      </c>
      <c r="B5091" s="2" t="s">
        <v>5</v>
      </c>
      <c r="C5091" s="2" t="s">
        <v>1554</v>
      </c>
      <c r="D5091" s="2" t="s">
        <v>1555</v>
      </c>
      <c r="E5091" s="4">
        <v>-293561404.88999999</v>
      </c>
      <c r="F5091" s="1">
        <v>6</v>
      </c>
    </row>
    <row r="5092" spans="1:6" ht="15" thickBot="1" x14ac:dyDescent="0.3">
      <c r="A5092" s="2" t="s">
        <v>4</v>
      </c>
      <c r="B5092" s="2" t="s">
        <v>5</v>
      </c>
      <c r="C5092" s="2" t="s">
        <v>1556</v>
      </c>
      <c r="D5092" s="2" t="s">
        <v>1557</v>
      </c>
      <c r="E5092" s="4">
        <v>-2914607.47</v>
      </c>
      <c r="F5092" s="1">
        <v>6</v>
      </c>
    </row>
    <row r="5093" spans="1:6" ht="15" thickBot="1" x14ac:dyDescent="0.3">
      <c r="A5093" s="2" t="s">
        <v>4</v>
      </c>
      <c r="B5093" s="2" t="s">
        <v>5</v>
      </c>
      <c r="C5093" s="2" t="s">
        <v>1558</v>
      </c>
      <c r="D5093" s="2" t="s">
        <v>1559</v>
      </c>
      <c r="E5093" s="4">
        <v>-3698477.62</v>
      </c>
      <c r="F5093" s="1">
        <v>6</v>
      </c>
    </row>
    <row r="5094" spans="1:6" ht="15" thickBot="1" x14ac:dyDescent="0.3">
      <c r="A5094" s="2" t="s">
        <v>4</v>
      </c>
      <c r="B5094" s="2" t="s">
        <v>5</v>
      </c>
      <c r="C5094" s="2" t="s">
        <v>1560</v>
      </c>
      <c r="D5094" s="2" t="s">
        <v>1561</v>
      </c>
      <c r="E5094" s="4">
        <v>227648901.40000001</v>
      </c>
      <c r="F5094" s="1">
        <v>6</v>
      </c>
    </row>
    <row r="5095" spans="1:6" ht="15" thickBot="1" x14ac:dyDescent="0.3">
      <c r="A5095" s="2" t="s">
        <v>4</v>
      </c>
      <c r="B5095" s="2" t="s">
        <v>5</v>
      </c>
      <c r="C5095" s="2" t="s">
        <v>1562</v>
      </c>
      <c r="D5095" s="2" t="s">
        <v>1563</v>
      </c>
      <c r="E5095" s="4">
        <v>293561404.88999999</v>
      </c>
      <c r="F5095" s="1">
        <v>6</v>
      </c>
    </row>
    <row r="5096" spans="1:6" ht="15" thickBot="1" x14ac:dyDescent="0.3">
      <c r="A5096" s="2" t="s">
        <v>4</v>
      </c>
      <c r="B5096" s="2" t="s">
        <v>5</v>
      </c>
      <c r="C5096" s="2" t="s">
        <v>1564</v>
      </c>
      <c r="D5096" s="2" t="s">
        <v>1565</v>
      </c>
      <c r="E5096" s="4">
        <v>-1649863.59</v>
      </c>
      <c r="F5096" s="1">
        <v>6</v>
      </c>
    </row>
    <row r="5097" spans="1:6" ht="15" thickBot="1" x14ac:dyDescent="0.3">
      <c r="A5097" s="2" t="s">
        <v>4</v>
      </c>
      <c r="B5097" s="2" t="s">
        <v>5</v>
      </c>
      <c r="C5097" s="2" t="s">
        <v>1566</v>
      </c>
      <c r="D5097" s="2" t="s">
        <v>1567</v>
      </c>
      <c r="E5097" s="4">
        <v>0</v>
      </c>
      <c r="F5097" s="1">
        <v>6</v>
      </c>
    </row>
    <row r="5098" spans="1:6" ht="15" thickBot="1" x14ac:dyDescent="0.3">
      <c r="A5098" s="2" t="s">
        <v>4</v>
      </c>
      <c r="B5098" s="2" t="s">
        <v>5</v>
      </c>
      <c r="C5098" s="2" t="s">
        <v>1568</v>
      </c>
      <c r="D5098" s="2" t="s">
        <v>1569</v>
      </c>
      <c r="E5098" s="4">
        <v>-529277865.91000003</v>
      </c>
      <c r="F5098" s="1">
        <v>6</v>
      </c>
    </row>
    <row r="5099" spans="1:6" ht="15" thickBot="1" x14ac:dyDescent="0.3">
      <c r="A5099" s="2" t="s">
        <v>4</v>
      </c>
      <c r="B5099" s="2" t="s">
        <v>5</v>
      </c>
      <c r="C5099" s="2" t="s">
        <v>1618</v>
      </c>
      <c r="D5099" s="2" t="s">
        <v>1619</v>
      </c>
      <c r="E5099" s="4">
        <v>30190426.68</v>
      </c>
      <c r="F5099" s="1">
        <v>6</v>
      </c>
    </row>
    <row r="5100" spans="1:6" ht="15" thickBot="1" x14ac:dyDescent="0.3">
      <c r="A5100" s="2" t="s">
        <v>4</v>
      </c>
      <c r="B5100" s="2" t="s">
        <v>5</v>
      </c>
      <c r="C5100" s="2" t="s">
        <v>1570</v>
      </c>
      <c r="D5100" s="2" t="s">
        <v>1571</v>
      </c>
      <c r="E5100" s="4">
        <v>2562211.71</v>
      </c>
      <c r="F5100" s="1">
        <v>6</v>
      </c>
    </row>
    <row r="5101" spans="1:6" ht="15" thickBot="1" x14ac:dyDescent="0.3">
      <c r="A5101" s="2" t="s">
        <v>4</v>
      </c>
      <c r="B5101" s="2" t="s">
        <v>5</v>
      </c>
      <c r="C5101" s="2" t="s">
        <v>1572</v>
      </c>
      <c r="D5101" s="2" t="s">
        <v>1573</v>
      </c>
      <c r="E5101" s="4">
        <v>8436924.7599999998</v>
      </c>
      <c r="F5101" s="1">
        <v>6</v>
      </c>
    </row>
    <row r="5102" spans="1:6" ht="15" thickBot="1" x14ac:dyDescent="0.3">
      <c r="A5102" s="2" t="s">
        <v>4</v>
      </c>
      <c r="B5102" s="2" t="s">
        <v>5</v>
      </c>
      <c r="C5102" s="2" t="s">
        <v>1574</v>
      </c>
      <c r="D5102" s="2" t="s">
        <v>1575</v>
      </c>
      <c r="E5102" s="4">
        <v>933350.75</v>
      </c>
      <c r="F5102" s="1">
        <v>6</v>
      </c>
    </row>
    <row r="5103" spans="1:6" ht="15" thickBot="1" x14ac:dyDescent="0.3">
      <c r="A5103" s="2" t="s">
        <v>4</v>
      </c>
      <c r="B5103" s="2" t="s">
        <v>5</v>
      </c>
      <c r="C5103" s="2" t="s">
        <v>1576</v>
      </c>
      <c r="D5103" s="2" t="s">
        <v>1577</v>
      </c>
      <c r="E5103" s="4">
        <v>-36350095.390000001</v>
      </c>
      <c r="F5103" s="1">
        <v>6</v>
      </c>
    </row>
    <row r="5104" spans="1:6" ht="15" thickBot="1" x14ac:dyDescent="0.3">
      <c r="A5104" s="2" t="s">
        <v>4</v>
      </c>
      <c r="B5104" s="2" t="s">
        <v>5</v>
      </c>
      <c r="C5104" s="2" t="s">
        <v>1578</v>
      </c>
      <c r="D5104" s="2" t="s">
        <v>1579</v>
      </c>
      <c r="E5104" s="4">
        <v>11009676.48</v>
      </c>
      <c r="F5104" s="1">
        <v>6</v>
      </c>
    </row>
    <row r="5105" spans="1:6" ht="15" thickBot="1" x14ac:dyDescent="0.3">
      <c r="A5105" s="2" t="s">
        <v>4</v>
      </c>
      <c r="B5105" s="2" t="s">
        <v>5</v>
      </c>
      <c r="C5105" s="2" t="s">
        <v>1580</v>
      </c>
      <c r="D5105" s="2" t="s">
        <v>1581</v>
      </c>
      <c r="E5105" s="4">
        <v>-0.78</v>
      </c>
      <c r="F5105" s="1">
        <v>6</v>
      </c>
    </row>
    <row r="5106" spans="1:6" ht="15" thickBot="1" x14ac:dyDescent="0.3">
      <c r="A5106" s="2" t="s">
        <v>4</v>
      </c>
      <c r="B5106" s="2" t="s">
        <v>5</v>
      </c>
      <c r="C5106" s="2" t="s">
        <v>6</v>
      </c>
      <c r="D5106" s="2" t="s">
        <v>7</v>
      </c>
      <c r="E5106" s="4">
        <v>2919856.28</v>
      </c>
      <c r="F5106" s="1">
        <v>7</v>
      </c>
    </row>
    <row r="5107" spans="1:6" ht="15" thickBot="1" x14ac:dyDescent="0.3">
      <c r="A5107" s="2" t="s">
        <v>4</v>
      </c>
      <c r="B5107" s="2" t="s">
        <v>5</v>
      </c>
      <c r="C5107" s="2" t="s">
        <v>8</v>
      </c>
      <c r="D5107" s="2" t="s">
        <v>9</v>
      </c>
      <c r="E5107" s="4">
        <v>147614.35999999999</v>
      </c>
      <c r="F5107" s="1">
        <v>7</v>
      </c>
    </row>
    <row r="5108" spans="1:6" ht="15" thickBot="1" x14ac:dyDescent="0.3">
      <c r="A5108" s="2" t="s">
        <v>4</v>
      </c>
      <c r="B5108" s="2" t="s">
        <v>5</v>
      </c>
      <c r="C5108" s="2" t="s">
        <v>10</v>
      </c>
      <c r="D5108" s="2" t="s">
        <v>11</v>
      </c>
      <c r="E5108" s="4">
        <v>0</v>
      </c>
      <c r="F5108" s="1">
        <v>7</v>
      </c>
    </row>
    <row r="5109" spans="1:6" ht="15" thickBot="1" x14ac:dyDescent="0.3">
      <c r="A5109" s="2" t="s">
        <v>4</v>
      </c>
      <c r="B5109" s="2" t="s">
        <v>5</v>
      </c>
      <c r="C5109" s="2" t="s">
        <v>12</v>
      </c>
      <c r="D5109" s="2" t="s">
        <v>13</v>
      </c>
      <c r="E5109" s="4">
        <v>0</v>
      </c>
      <c r="F5109" s="1">
        <v>7</v>
      </c>
    </row>
    <row r="5110" spans="1:6" ht="15" thickBot="1" x14ac:dyDescent="0.3">
      <c r="A5110" s="2" t="s">
        <v>4</v>
      </c>
      <c r="B5110" s="2" t="s">
        <v>5</v>
      </c>
      <c r="C5110" s="2" t="s">
        <v>14</v>
      </c>
      <c r="D5110" s="2" t="s">
        <v>15</v>
      </c>
      <c r="E5110" s="4">
        <v>0</v>
      </c>
      <c r="F5110" s="1">
        <v>7</v>
      </c>
    </row>
    <row r="5111" spans="1:6" ht="15" thickBot="1" x14ac:dyDescent="0.3">
      <c r="A5111" s="2" t="s">
        <v>4</v>
      </c>
      <c r="B5111" s="2" t="s">
        <v>5</v>
      </c>
      <c r="C5111" s="2" t="s">
        <v>16</v>
      </c>
      <c r="D5111" s="2" t="s">
        <v>17</v>
      </c>
      <c r="E5111" s="4">
        <v>0</v>
      </c>
      <c r="F5111" s="1">
        <v>7</v>
      </c>
    </row>
    <row r="5112" spans="1:6" ht="15" thickBot="1" x14ac:dyDescent="0.3">
      <c r="A5112" s="2" t="s">
        <v>4</v>
      </c>
      <c r="B5112" s="2" t="s">
        <v>5</v>
      </c>
      <c r="C5112" s="2" t="s">
        <v>18</v>
      </c>
      <c r="D5112" s="2" t="s">
        <v>19</v>
      </c>
      <c r="E5112" s="4">
        <v>714054.86</v>
      </c>
      <c r="F5112" s="1">
        <v>7</v>
      </c>
    </row>
    <row r="5113" spans="1:6" ht="15" thickBot="1" x14ac:dyDescent="0.3">
      <c r="A5113" s="2" t="s">
        <v>4</v>
      </c>
      <c r="B5113" s="2" t="s">
        <v>5</v>
      </c>
      <c r="C5113" s="2" t="s">
        <v>20</v>
      </c>
      <c r="D5113" s="2" t="s">
        <v>21</v>
      </c>
      <c r="E5113" s="4">
        <v>0</v>
      </c>
      <c r="F5113" s="1">
        <v>7</v>
      </c>
    </row>
    <row r="5114" spans="1:6" ht="15" thickBot="1" x14ac:dyDescent="0.3">
      <c r="A5114" s="2" t="s">
        <v>4</v>
      </c>
      <c r="B5114" s="2" t="s">
        <v>5</v>
      </c>
      <c r="C5114" s="2" t="s">
        <v>22</v>
      </c>
      <c r="D5114" s="2" t="s">
        <v>23</v>
      </c>
      <c r="E5114" s="4">
        <v>0</v>
      </c>
      <c r="F5114" s="1">
        <v>7</v>
      </c>
    </row>
    <row r="5115" spans="1:6" ht="15" thickBot="1" x14ac:dyDescent="0.3">
      <c r="A5115" s="2" t="s">
        <v>4</v>
      </c>
      <c r="B5115" s="2" t="s">
        <v>5</v>
      </c>
      <c r="C5115" s="2" t="s">
        <v>24</v>
      </c>
      <c r="D5115" s="2" t="s">
        <v>25</v>
      </c>
      <c r="E5115" s="4">
        <v>40.26</v>
      </c>
      <c r="F5115" s="1">
        <v>7</v>
      </c>
    </row>
    <row r="5116" spans="1:6" ht="15" thickBot="1" x14ac:dyDescent="0.3">
      <c r="A5116" s="2" t="s">
        <v>4</v>
      </c>
      <c r="B5116" s="2" t="s">
        <v>5</v>
      </c>
      <c r="C5116" s="2" t="s">
        <v>26</v>
      </c>
      <c r="D5116" s="2" t="s">
        <v>27</v>
      </c>
      <c r="E5116" s="4">
        <v>-7987574.7800000003</v>
      </c>
      <c r="F5116" s="1">
        <v>7</v>
      </c>
    </row>
    <row r="5117" spans="1:6" ht="15" thickBot="1" x14ac:dyDescent="0.3">
      <c r="A5117" s="2" t="s">
        <v>4</v>
      </c>
      <c r="B5117" s="2" t="s">
        <v>5</v>
      </c>
      <c r="C5117" s="2" t="s">
        <v>28</v>
      </c>
      <c r="D5117" s="2" t="s">
        <v>29</v>
      </c>
      <c r="E5117" s="4">
        <v>-2985154.23</v>
      </c>
      <c r="F5117" s="1">
        <v>7</v>
      </c>
    </row>
    <row r="5118" spans="1:6" ht="15" thickBot="1" x14ac:dyDescent="0.3">
      <c r="A5118" s="2" t="s">
        <v>4</v>
      </c>
      <c r="B5118" s="2" t="s">
        <v>5</v>
      </c>
      <c r="C5118" s="2" t="s">
        <v>30</v>
      </c>
      <c r="D5118" s="2" t="s">
        <v>31</v>
      </c>
      <c r="E5118" s="4">
        <v>239332.59</v>
      </c>
      <c r="F5118" s="1">
        <v>7</v>
      </c>
    </row>
    <row r="5119" spans="1:6" ht="15" thickBot="1" x14ac:dyDescent="0.3">
      <c r="A5119" s="2" t="s">
        <v>4</v>
      </c>
      <c r="B5119" s="2" t="s">
        <v>5</v>
      </c>
      <c r="C5119" s="2" t="s">
        <v>32</v>
      </c>
      <c r="D5119" s="2" t="s">
        <v>33</v>
      </c>
      <c r="E5119" s="4">
        <v>201.29</v>
      </c>
      <c r="F5119" s="1">
        <v>7</v>
      </c>
    </row>
    <row r="5120" spans="1:6" ht="15" thickBot="1" x14ac:dyDescent="0.3">
      <c r="A5120" s="2" t="s">
        <v>4</v>
      </c>
      <c r="B5120" s="2" t="s">
        <v>5</v>
      </c>
      <c r="C5120" s="2" t="s">
        <v>34</v>
      </c>
      <c r="D5120" s="2" t="s">
        <v>35</v>
      </c>
      <c r="E5120" s="4">
        <v>-2524678.79</v>
      </c>
      <c r="F5120" s="1">
        <v>7</v>
      </c>
    </row>
    <row r="5121" spans="1:6" ht="15" thickBot="1" x14ac:dyDescent="0.3">
      <c r="A5121" s="2" t="s">
        <v>4</v>
      </c>
      <c r="B5121" s="2" t="s">
        <v>5</v>
      </c>
      <c r="C5121" s="2" t="s">
        <v>36</v>
      </c>
      <c r="D5121" s="2" t="s">
        <v>37</v>
      </c>
      <c r="E5121" s="4">
        <v>-502063.3</v>
      </c>
      <c r="F5121" s="1">
        <v>7</v>
      </c>
    </row>
    <row r="5122" spans="1:6" ht="15" thickBot="1" x14ac:dyDescent="0.3">
      <c r="A5122" s="2" t="s">
        <v>4</v>
      </c>
      <c r="B5122" s="2" t="s">
        <v>5</v>
      </c>
      <c r="C5122" s="2" t="s">
        <v>38</v>
      </c>
      <c r="D5122" s="2" t="s">
        <v>39</v>
      </c>
      <c r="E5122" s="4">
        <v>10887.21</v>
      </c>
      <c r="F5122" s="1">
        <v>7</v>
      </c>
    </row>
    <row r="5123" spans="1:6" ht="15" thickBot="1" x14ac:dyDescent="0.3">
      <c r="A5123" s="2" t="s">
        <v>4</v>
      </c>
      <c r="B5123" s="2" t="s">
        <v>5</v>
      </c>
      <c r="C5123" s="2" t="s">
        <v>40</v>
      </c>
      <c r="D5123" s="2" t="s">
        <v>41</v>
      </c>
      <c r="E5123" s="4">
        <v>10338178.67</v>
      </c>
      <c r="F5123" s="1">
        <v>7</v>
      </c>
    </row>
    <row r="5124" spans="1:6" ht="15" thickBot="1" x14ac:dyDescent="0.3">
      <c r="A5124" s="2" t="s">
        <v>4</v>
      </c>
      <c r="B5124" s="2" t="s">
        <v>5</v>
      </c>
      <c r="C5124" s="2" t="s">
        <v>42</v>
      </c>
      <c r="D5124" s="2" t="s">
        <v>43</v>
      </c>
      <c r="E5124" s="4">
        <v>4905876.68</v>
      </c>
      <c r="F5124" s="1">
        <v>7</v>
      </c>
    </row>
    <row r="5125" spans="1:6" ht="15" thickBot="1" x14ac:dyDescent="0.3">
      <c r="A5125" s="2" t="s">
        <v>4</v>
      </c>
      <c r="B5125" s="2" t="s">
        <v>5</v>
      </c>
      <c r="C5125" s="2" t="s">
        <v>44</v>
      </c>
      <c r="D5125" s="2" t="s">
        <v>45</v>
      </c>
      <c r="E5125" s="4">
        <v>349422.45</v>
      </c>
      <c r="F5125" s="1">
        <v>7</v>
      </c>
    </row>
    <row r="5126" spans="1:6" ht="15" thickBot="1" x14ac:dyDescent="0.3">
      <c r="A5126" s="2" t="s">
        <v>4</v>
      </c>
      <c r="B5126" s="2" t="s">
        <v>5</v>
      </c>
      <c r="C5126" s="2" t="s">
        <v>46</v>
      </c>
      <c r="D5126" s="2" t="s">
        <v>47</v>
      </c>
      <c r="E5126" s="4">
        <v>3620510.95</v>
      </c>
      <c r="F5126" s="1">
        <v>7</v>
      </c>
    </row>
    <row r="5127" spans="1:6" ht="15" thickBot="1" x14ac:dyDescent="0.3">
      <c r="A5127" s="2" t="s">
        <v>4</v>
      </c>
      <c r="B5127" s="2" t="s">
        <v>5</v>
      </c>
      <c r="C5127" s="2" t="s">
        <v>48</v>
      </c>
      <c r="D5127" s="2" t="s">
        <v>49</v>
      </c>
      <c r="E5127" s="4">
        <v>455</v>
      </c>
      <c r="F5127" s="1">
        <v>7</v>
      </c>
    </row>
    <row r="5128" spans="1:6" ht="15" thickBot="1" x14ac:dyDescent="0.3">
      <c r="A5128" s="2" t="s">
        <v>4</v>
      </c>
      <c r="B5128" s="2" t="s">
        <v>5</v>
      </c>
      <c r="C5128" s="2" t="s">
        <v>50</v>
      </c>
      <c r="D5128" s="2" t="s">
        <v>51</v>
      </c>
      <c r="E5128" s="4">
        <v>300</v>
      </c>
      <c r="F5128" s="1">
        <v>7</v>
      </c>
    </row>
    <row r="5129" spans="1:6" ht="15" thickBot="1" x14ac:dyDescent="0.3">
      <c r="A5129" s="2" t="s">
        <v>4</v>
      </c>
      <c r="B5129" s="2" t="s">
        <v>5</v>
      </c>
      <c r="C5129" s="2" t="s">
        <v>52</v>
      </c>
      <c r="D5129" s="2" t="s">
        <v>53</v>
      </c>
      <c r="E5129" s="4">
        <v>25000</v>
      </c>
      <c r="F5129" s="1">
        <v>7</v>
      </c>
    </row>
    <row r="5130" spans="1:6" ht="15" thickBot="1" x14ac:dyDescent="0.3">
      <c r="A5130" s="2" t="s">
        <v>4</v>
      </c>
      <c r="B5130" s="2" t="s">
        <v>5</v>
      </c>
      <c r="C5130" s="2" t="s">
        <v>54</v>
      </c>
      <c r="D5130" s="2" t="s">
        <v>55</v>
      </c>
      <c r="E5130" s="4">
        <v>1900</v>
      </c>
      <c r="F5130" s="1">
        <v>7</v>
      </c>
    </row>
    <row r="5131" spans="1:6" ht="15" thickBot="1" x14ac:dyDescent="0.3">
      <c r="A5131" s="2" t="s">
        <v>4</v>
      </c>
      <c r="B5131" s="2" t="s">
        <v>5</v>
      </c>
      <c r="C5131" s="2" t="s">
        <v>56</v>
      </c>
      <c r="D5131" s="2" t="s">
        <v>55</v>
      </c>
      <c r="E5131" s="4">
        <v>3000</v>
      </c>
      <c r="F5131" s="1">
        <v>7</v>
      </c>
    </row>
    <row r="5132" spans="1:6" ht="15" thickBot="1" x14ac:dyDescent="0.3">
      <c r="A5132" s="2" t="s">
        <v>4</v>
      </c>
      <c r="B5132" s="2" t="s">
        <v>5</v>
      </c>
      <c r="C5132" s="2" t="s">
        <v>57</v>
      </c>
      <c r="D5132" s="2" t="s">
        <v>58</v>
      </c>
      <c r="E5132" s="4">
        <v>5000</v>
      </c>
      <c r="F5132" s="1">
        <v>7</v>
      </c>
    </row>
    <row r="5133" spans="1:6" ht="15" thickBot="1" x14ac:dyDescent="0.3">
      <c r="A5133" s="2" t="s">
        <v>4</v>
      </c>
      <c r="B5133" s="2" t="s">
        <v>5</v>
      </c>
      <c r="C5133" s="2" t="s">
        <v>59</v>
      </c>
      <c r="D5133" s="2" t="s">
        <v>60</v>
      </c>
      <c r="E5133" s="4">
        <v>169000</v>
      </c>
      <c r="F5133" s="1">
        <v>7</v>
      </c>
    </row>
    <row r="5134" spans="1:6" ht="15" thickBot="1" x14ac:dyDescent="0.3">
      <c r="A5134" s="2" t="s">
        <v>4</v>
      </c>
      <c r="B5134" s="2" t="s">
        <v>5</v>
      </c>
      <c r="C5134" s="2" t="s">
        <v>61</v>
      </c>
      <c r="D5134" s="2" t="s">
        <v>62</v>
      </c>
      <c r="E5134" s="4">
        <v>21832400.780000001</v>
      </c>
      <c r="F5134" s="1">
        <v>7</v>
      </c>
    </row>
    <row r="5135" spans="1:6" ht="15" thickBot="1" x14ac:dyDescent="0.3">
      <c r="A5135" s="2" t="s">
        <v>4</v>
      </c>
      <c r="B5135" s="2" t="s">
        <v>5</v>
      </c>
      <c r="C5135" s="2" t="s">
        <v>63</v>
      </c>
      <c r="D5135" s="2" t="s">
        <v>64</v>
      </c>
      <c r="E5135" s="4">
        <v>-56707.97</v>
      </c>
      <c r="F5135" s="1">
        <v>7</v>
      </c>
    </row>
    <row r="5136" spans="1:6" ht="15" thickBot="1" x14ac:dyDescent="0.3">
      <c r="A5136" s="2" t="s">
        <v>4</v>
      </c>
      <c r="B5136" s="2" t="s">
        <v>5</v>
      </c>
      <c r="C5136" s="2" t="s">
        <v>65</v>
      </c>
      <c r="D5136" s="2" t="s">
        <v>66</v>
      </c>
      <c r="E5136" s="4">
        <v>914927.85</v>
      </c>
      <c r="F5136" s="1">
        <v>7</v>
      </c>
    </row>
    <row r="5137" spans="1:6" ht="15" thickBot="1" x14ac:dyDescent="0.3">
      <c r="A5137" s="2" t="s">
        <v>4</v>
      </c>
      <c r="B5137" s="2" t="s">
        <v>5</v>
      </c>
      <c r="C5137" s="2" t="s">
        <v>67</v>
      </c>
      <c r="D5137" s="2" t="s">
        <v>68</v>
      </c>
      <c r="E5137" s="4">
        <v>10679360.67</v>
      </c>
      <c r="F5137" s="1">
        <v>7</v>
      </c>
    </row>
    <row r="5138" spans="1:6" ht="15" thickBot="1" x14ac:dyDescent="0.3">
      <c r="A5138" s="2" t="s">
        <v>4</v>
      </c>
      <c r="B5138" s="2" t="s">
        <v>5</v>
      </c>
      <c r="C5138" s="2" t="s">
        <v>69</v>
      </c>
      <c r="D5138" s="2" t="s">
        <v>70</v>
      </c>
      <c r="E5138" s="4">
        <v>2372923.4300000002</v>
      </c>
      <c r="F5138" s="1">
        <v>7</v>
      </c>
    </row>
    <row r="5139" spans="1:6" ht="15" thickBot="1" x14ac:dyDescent="0.3">
      <c r="A5139" s="2" t="s">
        <v>4</v>
      </c>
      <c r="B5139" s="2" t="s">
        <v>5</v>
      </c>
      <c r="C5139" s="2" t="s">
        <v>71</v>
      </c>
      <c r="D5139" s="2" t="s">
        <v>72</v>
      </c>
      <c r="E5139" s="4">
        <v>2500294.0299999998</v>
      </c>
      <c r="F5139" s="1">
        <v>7</v>
      </c>
    </row>
    <row r="5140" spans="1:6" ht="15" thickBot="1" x14ac:dyDescent="0.3">
      <c r="A5140" s="2" t="s">
        <v>4</v>
      </c>
      <c r="B5140" s="2" t="s">
        <v>5</v>
      </c>
      <c r="C5140" s="2" t="s">
        <v>73</v>
      </c>
      <c r="D5140" s="2" t="s">
        <v>74</v>
      </c>
      <c r="E5140" s="4">
        <v>4951987.4800000004</v>
      </c>
      <c r="F5140" s="1">
        <v>7</v>
      </c>
    </row>
    <row r="5141" spans="1:6" ht="15" thickBot="1" x14ac:dyDescent="0.3">
      <c r="A5141" s="2" t="s">
        <v>4</v>
      </c>
      <c r="B5141" s="2" t="s">
        <v>5</v>
      </c>
      <c r="C5141" s="2" t="s">
        <v>75</v>
      </c>
      <c r="D5141" s="2" t="s">
        <v>76</v>
      </c>
      <c r="E5141" s="4">
        <v>3394407.4</v>
      </c>
      <c r="F5141" s="1">
        <v>7</v>
      </c>
    </row>
    <row r="5142" spans="1:6" ht="15" thickBot="1" x14ac:dyDescent="0.3">
      <c r="A5142" s="2" t="s">
        <v>4</v>
      </c>
      <c r="B5142" s="2" t="s">
        <v>5</v>
      </c>
      <c r="C5142" s="2" t="s">
        <v>77</v>
      </c>
      <c r="D5142" s="2" t="s">
        <v>78</v>
      </c>
      <c r="E5142" s="4">
        <v>91200.49</v>
      </c>
      <c r="F5142" s="1">
        <v>7</v>
      </c>
    </row>
    <row r="5143" spans="1:6" ht="15" thickBot="1" x14ac:dyDescent="0.3">
      <c r="A5143" s="2" t="s">
        <v>4</v>
      </c>
      <c r="B5143" s="2" t="s">
        <v>5</v>
      </c>
      <c r="C5143" s="2" t="s">
        <v>79</v>
      </c>
      <c r="D5143" s="2" t="s">
        <v>80</v>
      </c>
      <c r="E5143" s="4">
        <v>122692.89</v>
      </c>
      <c r="F5143" s="1">
        <v>7</v>
      </c>
    </row>
    <row r="5144" spans="1:6" ht="15" thickBot="1" x14ac:dyDescent="0.3">
      <c r="A5144" s="2" t="s">
        <v>4</v>
      </c>
      <c r="B5144" s="2" t="s">
        <v>5</v>
      </c>
      <c r="C5144" s="2" t="s">
        <v>81</v>
      </c>
      <c r="D5144" s="2" t="s">
        <v>82</v>
      </c>
      <c r="E5144" s="4">
        <v>6454615.1699999999</v>
      </c>
      <c r="F5144" s="1">
        <v>7</v>
      </c>
    </row>
    <row r="5145" spans="1:6" ht="15" thickBot="1" x14ac:dyDescent="0.3">
      <c r="A5145" s="2" t="s">
        <v>4</v>
      </c>
      <c r="B5145" s="2" t="s">
        <v>5</v>
      </c>
      <c r="C5145" s="2" t="s">
        <v>83</v>
      </c>
      <c r="D5145" s="2" t="s">
        <v>84</v>
      </c>
      <c r="E5145" s="4">
        <v>1749.85</v>
      </c>
      <c r="F5145" s="1">
        <v>7</v>
      </c>
    </row>
    <row r="5146" spans="1:6" ht="15" thickBot="1" x14ac:dyDescent="0.3">
      <c r="A5146" s="2" t="s">
        <v>4</v>
      </c>
      <c r="B5146" s="2" t="s">
        <v>5</v>
      </c>
      <c r="C5146" s="2" t="s">
        <v>85</v>
      </c>
      <c r="D5146" s="2" t="s">
        <v>86</v>
      </c>
      <c r="E5146" s="4">
        <v>2255170</v>
      </c>
      <c r="F5146" s="1">
        <v>7</v>
      </c>
    </row>
    <row r="5147" spans="1:6" ht="15" thickBot="1" x14ac:dyDescent="0.3">
      <c r="A5147" s="2" t="s">
        <v>4</v>
      </c>
      <c r="B5147" s="2" t="s">
        <v>5</v>
      </c>
      <c r="C5147" s="2" t="s">
        <v>87</v>
      </c>
      <c r="D5147" s="2" t="s">
        <v>88</v>
      </c>
      <c r="E5147" s="4">
        <v>615898.16</v>
      </c>
      <c r="F5147" s="1">
        <v>7</v>
      </c>
    </row>
    <row r="5148" spans="1:6" ht="15" thickBot="1" x14ac:dyDescent="0.3">
      <c r="A5148" s="2" t="s">
        <v>4</v>
      </c>
      <c r="B5148" s="2" t="s">
        <v>5</v>
      </c>
      <c r="C5148" s="2" t="s">
        <v>89</v>
      </c>
      <c r="D5148" s="2" t="s">
        <v>90</v>
      </c>
      <c r="E5148" s="4">
        <v>298884.71999999997</v>
      </c>
      <c r="F5148" s="1">
        <v>7</v>
      </c>
    </row>
    <row r="5149" spans="1:6" ht="15" thickBot="1" x14ac:dyDescent="0.3">
      <c r="A5149" s="2" t="s">
        <v>4</v>
      </c>
      <c r="B5149" s="2" t="s">
        <v>5</v>
      </c>
      <c r="C5149" s="2" t="s">
        <v>91</v>
      </c>
      <c r="D5149" s="2" t="s">
        <v>92</v>
      </c>
      <c r="E5149" s="4">
        <v>72422.02</v>
      </c>
      <c r="F5149" s="1">
        <v>7</v>
      </c>
    </row>
    <row r="5150" spans="1:6" ht="15" thickBot="1" x14ac:dyDescent="0.3">
      <c r="A5150" s="2" t="s">
        <v>4</v>
      </c>
      <c r="B5150" s="2" t="s">
        <v>5</v>
      </c>
      <c r="C5150" s="2" t="s">
        <v>93</v>
      </c>
      <c r="D5150" s="2" t="s">
        <v>94</v>
      </c>
      <c r="E5150" s="4">
        <v>26234.080000000002</v>
      </c>
      <c r="F5150" s="1">
        <v>7</v>
      </c>
    </row>
    <row r="5151" spans="1:6" ht="15" thickBot="1" x14ac:dyDescent="0.3">
      <c r="A5151" s="2" t="s">
        <v>4</v>
      </c>
      <c r="B5151" s="2" t="s">
        <v>5</v>
      </c>
      <c r="C5151" s="2" t="s">
        <v>95</v>
      </c>
      <c r="D5151" s="2" t="s">
        <v>96</v>
      </c>
      <c r="E5151" s="4">
        <v>1131.5999999999999</v>
      </c>
      <c r="F5151" s="1">
        <v>7</v>
      </c>
    </row>
    <row r="5152" spans="1:6" ht="15" thickBot="1" x14ac:dyDescent="0.3">
      <c r="A5152" s="2" t="s">
        <v>4</v>
      </c>
      <c r="B5152" s="2" t="s">
        <v>5</v>
      </c>
      <c r="C5152" s="2" t="s">
        <v>97</v>
      </c>
      <c r="D5152" s="2" t="s">
        <v>98</v>
      </c>
      <c r="E5152" s="4">
        <v>14045432</v>
      </c>
      <c r="F5152" s="1">
        <v>7</v>
      </c>
    </row>
    <row r="5153" spans="1:6" ht="15" thickBot="1" x14ac:dyDescent="0.3">
      <c r="A5153" s="2" t="s">
        <v>4</v>
      </c>
      <c r="B5153" s="2" t="s">
        <v>5</v>
      </c>
      <c r="C5153" s="2" t="s">
        <v>99</v>
      </c>
      <c r="D5153" s="2" t="s">
        <v>100</v>
      </c>
      <c r="E5153" s="4">
        <v>0</v>
      </c>
      <c r="F5153" s="1">
        <v>7</v>
      </c>
    </row>
    <row r="5154" spans="1:6" ht="15" thickBot="1" x14ac:dyDescent="0.3">
      <c r="A5154" s="2" t="s">
        <v>4</v>
      </c>
      <c r="B5154" s="2" t="s">
        <v>5</v>
      </c>
      <c r="C5154" s="2" t="s">
        <v>101</v>
      </c>
      <c r="D5154" s="2" t="s">
        <v>102</v>
      </c>
      <c r="E5154" s="4">
        <v>324867.84999999998</v>
      </c>
      <c r="F5154" s="1">
        <v>7</v>
      </c>
    </row>
    <row r="5155" spans="1:6" ht="15" thickBot="1" x14ac:dyDescent="0.3">
      <c r="A5155" s="2" t="s">
        <v>4</v>
      </c>
      <c r="B5155" s="2" t="s">
        <v>5</v>
      </c>
      <c r="C5155" s="2" t="s">
        <v>103</v>
      </c>
      <c r="D5155" s="2" t="s">
        <v>104</v>
      </c>
      <c r="E5155" s="4">
        <v>28924.43</v>
      </c>
      <c r="F5155" s="1">
        <v>7</v>
      </c>
    </row>
    <row r="5156" spans="1:6" ht="15" thickBot="1" x14ac:dyDescent="0.3">
      <c r="A5156" s="2" t="s">
        <v>4</v>
      </c>
      <c r="B5156" s="2" t="s">
        <v>5</v>
      </c>
      <c r="C5156" s="2" t="s">
        <v>1597</v>
      </c>
      <c r="D5156" s="2" t="s">
        <v>1598</v>
      </c>
      <c r="E5156" s="4">
        <v>0</v>
      </c>
      <c r="F5156" s="1">
        <v>7</v>
      </c>
    </row>
    <row r="5157" spans="1:6" ht="15" thickBot="1" x14ac:dyDescent="0.3">
      <c r="A5157" s="2" t="s">
        <v>4</v>
      </c>
      <c r="B5157" s="2" t="s">
        <v>5</v>
      </c>
      <c r="C5157" s="2" t="s">
        <v>105</v>
      </c>
      <c r="D5157" s="2" t="s">
        <v>106</v>
      </c>
      <c r="E5157" s="4">
        <v>-637556.37</v>
      </c>
      <c r="F5157" s="1">
        <v>7</v>
      </c>
    </row>
    <row r="5158" spans="1:6" ht="15" thickBot="1" x14ac:dyDescent="0.3">
      <c r="A5158" s="2" t="s">
        <v>4</v>
      </c>
      <c r="B5158" s="2" t="s">
        <v>5</v>
      </c>
      <c r="C5158" s="2" t="s">
        <v>107</v>
      </c>
      <c r="D5158" s="2" t="s">
        <v>108</v>
      </c>
      <c r="E5158" s="4">
        <v>-76715.5</v>
      </c>
      <c r="F5158" s="1">
        <v>7</v>
      </c>
    </row>
    <row r="5159" spans="1:6" ht="15" thickBot="1" x14ac:dyDescent="0.3">
      <c r="A5159" s="2" t="s">
        <v>4</v>
      </c>
      <c r="B5159" s="2" t="s">
        <v>5</v>
      </c>
      <c r="C5159" s="2" t="s">
        <v>109</v>
      </c>
      <c r="D5159" s="2" t="s">
        <v>110</v>
      </c>
      <c r="E5159" s="4">
        <v>-76753.77</v>
      </c>
      <c r="F5159" s="1">
        <v>7</v>
      </c>
    </row>
    <row r="5160" spans="1:6" ht="15" thickBot="1" x14ac:dyDescent="0.3">
      <c r="A5160" s="2" t="s">
        <v>4</v>
      </c>
      <c r="B5160" s="2" t="s">
        <v>5</v>
      </c>
      <c r="C5160" s="2" t="s">
        <v>111</v>
      </c>
      <c r="D5160" s="2" t="s">
        <v>112</v>
      </c>
      <c r="E5160" s="4">
        <v>-75728.38</v>
      </c>
      <c r="F5160" s="1">
        <v>7</v>
      </c>
    </row>
    <row r="5161" spans="1:6" ht="15" thickBot="1" x14ac:dyDescent="0.3">
      <c r="A5161" s="2" t="s">
        <v>4</v>
      </c>
      <c r="B5161" s="2" t="s">
        <v>5</v>
      </c>
      <c r="C5161" s="2" t="s">
        <v>113</v>
      </c>
      <c r="D5161" s="2" t="s">
        <v>114</v>
      </c>
      <c r="E5161" s="4">
        <v>-13632.83</v>
      </c>
      <c r="F5161" s="1">
        <v>7</v>
      </c>
    </row>
    <row r="5162" spans="1:6" ht="15" thickBot="1" x14ac:dyDescent="0.3">
      <c r="A5162" s="2" t="s">
        <v>4</v>
      </c>
      <c r="B5162" s="2" t="s">
        <v>5</v>
      </c>
      <c r="C5162" s="2" t="s">
        <v>115</v>
      </c>
      <c r="D5162" s="2" t="s">
        <v>116</v>
      </c>
      <c r="E5162" s="4">
        <v>0.01</v>
      </c>
      <c r="F5162" s="1">
        <v>7</v>
      </c>
    </row>
    <row r="5163" spans="1:6" ht="15" thickBot="1" x14ac:dyDescent="0.3">
      <c r="A5163" s="2" t="s">
        <v>4</v>
      </c>
      <c r="B5163" s="2" t="s">
        <v>5</v>
      </c>
      <c r="C5163" s="2" t="s">
        <v>117</v>
      </c>
      <c r="D5163" s="2" t="s">
        <v>118</v>
      </c>
      <c r="E5163" s="4">
        <v>-161581.73000000001</v>
      </c>
      <c r="F5163" s="1">
        <v>7</v>
      </c>
    </row>
    <row r="5164" spans="1:6" ht="15" thickBot="1" x14ac:dyDescent="0.3">
      <c r="A5164" s="2" t="s">
        <v>4</v>
      </c>
      <c r="B5164" s="2" t="s">
        <v>5</v>
      </c>
      <c r="C5164" s="2" t="s">
        <v>119</v>
      </c>
      <c r="D5164" s="2" t="s">
        <v>120</v>
      </c>
      <c r="E5164" s="4">
        <v>0</v>
      </c>
      <c r="F5164" s="1">
        <v>7</v>
      </c>
    </row>
    <row r="5165" spans="1:6" ht="15" thickBot="1" x14ac:dyDescent="0.3">
      <c r="A5165" s="2" t="s">
        <v>4</v>
      </c>
      <c r="B5165" s="2" t="s">
        <v>5</v>
      </c>
      <c r="C5165" s="2" t="s">
        <v>121</v>
      </c>
      <c r="D5165" s="2" t="s">
        <v>122</v>
      </c>
      <c r="E5165" s="4">
        <v>2208426</v>
      </c>
      <c r="F5165" s="1">
        <v>7</v>
      </c>
    </row>
    <row r="5166" spans="1:6" ht="15" thickBot="1" x14ac:dyDescent="0.3">
      <c r="A5166" s="2" t="s">
        <v>4</v>
      </c>
      <c r="B5166" s="2" t="s">
        <v>5</v>
      </c>
      <c r="C5166" s="2" t="s">
        <v>123</v>
      </c>
      <c r="D5166" s="2" t="s">
        <v>124</v>
      </c>
      <c r="E5166" s="4">
        <v>0</v>
      </c>
      <c r="F5166" s="1">
        <v>7</v>
      </c>
    </row>
    <row r="5167" spans="1:6" ht="15" thickBot="1" x14ac:dyDescent="0.3">
      <c r="A5167" s="2" t="s">
        <v>4</v>
      </c>
      <c r="B5167" s="2" t="s">
        <v>5</v>
      </c>
      <c r="C5167" s="2" t="s">
        <v>125</v>
      </c>
      <c r="D5167" s="2" t="s">
        <v>126</v>
      </c>
      <c r="E5167" s="4">
        <v>7131059</v>
      </c>
      <c r="F5167" s="1">
        <v>7</v>
      </c>
    </row>
    <row r="5168" spans="1:6" ht="15" thickBot="1" x14ac:dyDescent="0.3">
      <c r="A5168" s="2" t="s">
        <v>4</v>
      </c>
      <c r="B5168" s="2" t="s">
        <v>5</v>
      </c>
      <c r="C5168" s="2" t="s">
        <v>127</v>
      </c>
      <c r="D5168" s="2" t="s">
        <v>128</v>
      </c>
      <c r="E5168" s="4">
        <v>12424063</v>
      </c>
      <c r="F5168" s="1">
        <v>7</v>
      </c>
    </row>
    <row r="5169" spans="1:6" ht="15" thickBot="1" x14ac:dyDescent="0.3">
      <c r="A5169" s="2" t="s">
        <v>4</v>
      </c>
      <c r="B5169" s="2" t="s">
        <v>5</v>
      </c>
      <c r="C5169" s="2" t="s">
        <v>129</v>
      </c>
      <c r="D5169" s="2" t="s">
        <v>130</v>
      </c>
      <c r="E5169" s="4">
        <v>2569340</v>
      </c>
      <c r="F5169" s="1">
        <v>7</v>
      </c>
    </row>
    <row r="5170" spans="1:6" ht="15" thickBot="1" x14ac:dyDescent="0.3">
      <c r="A5170" s="2" t="s">
        <v>4</v>
      </c>
      <c r="B5170" s="2" t="s">
        <v>5</v>
      </c>
      <c r="C5170" s="2" t="s">
        <v>131</v>
      </c>
      <c r="D5170" s="2" t="s">
        <v>132</v>
      </c>
      <c r="E5170" s="4">
        <v>924638</v>
      </c>
      <c r="F5170" s="1">
        <v>7</v>
      </c>
    </row>
    <row r="5171" spans="1:6" ht="15" thickBot="1" x14ac:dyDescent="0.3">
      <c r="A5171" s="2" t="s">
        <v>4</v>
      </c>
      <c r="B5171" s="2" t="s">
        <v>5</v>
      </c>
      <c r="C5171" s="2" t="s">
        <v>133</v>
      </c>
      <c r="D5171" s="2" t="s">
        <v>134</v>
      </c>
      <c r="E5171" s="4">
        <v>59360665</v>
      </c>
      <c r="F5171" s="1">
        <v>7</v>
      </c>
    </row>
    <row r="5172" spans="1:6" ht="15" thickBot="1" x14ac:dyDescent="0.3">
      <c r="A5172" s="2" t="s">
        <v>4</v>
      </c>
      <c r="B5172" s="2" t="s">
        <v>5</v>
      </c>
      <c r="C5172" s="2" t="s">
        <v>135</v>
      </c>
      <c r="D5172" s="2" t="s">
        <v>136</v>
      </c>
      <c r="E5172" s="4">
        <v>1147373</v>
      </c>
      <c r="F5172" s="1">
        <v>7</v>
      </c>
    </row>
    <row r="5173" spans="1:6" ht="15" thickBot="1" x14ac:dyDescent="0.3">
      <c r="A5173" s="2" t="s">
        <v>4</v>
      </c>
      <c r="B5173" s="2" t="s">
        <v>5</v>
      </c>
      <c r="C5173" s="2" t="s">
        <v>137</v>
      </c>
      <c r="D5173" s="2" t="s">
        <v>138</v>
      </c>
      <c r="E5173" s="4">
        <v>144119</v>
      </c>
      <c r="F5173" s="1">
        <v>7</v>
      </c>
    </row>
    <row r="5174" spans="1:6" ht="15" thickBot="1" x14ac:dyDescent="0.3">
      <c r="A5174" s="2" t="s">
        <v>4</v>
      </c>
      <c r="B5174" s="2" t="s">
        <v>5</v>
      </c>
      <c r="C5174" s="2" t="s">
        <v>139</v>
      </c>
      <c r="D5174" s="2" t="s">
        <v>140</v>
      </c>
      <c r="E5174" s="4">
        <v>44811398.869999997</v>
      </c>
      <c r="F5174" s="1">
        <v>7</v>
      </c>
    </row>
    <row r="5175" spans="1:6" ht="15" thickBot="1" x14ac:dyDescent="0.3">
      <c r="A5175" s="2" t="s">
        <v>4</v>
      </c>
      <c r="B5175" s="2" t="s">
        <v>5</v>
      </c>
      <c r="C5175" s="2" t="s">
        <v>141</v>
      </c>
      <c r="D5175" s="2" t="s">
        <v>142</v>
      </c>
      <c r="E5175" s="4">
        <v>3877586.16</v>
      </c>
      <c r="F5175" s="1">
        <v>7</v>
      </c>
    </row>
    <row r="5176" spans="1:6" ht="15" thickBot="1" x14ac:dyDescent="0.3">
      <c r="A5176" s="2" t="s">
        <v>4</v>
      </c>
      <c r="B5176" s="2" t="s">
        <v>5</v>
      </c>
      <c r="C5176" s="2" t="s">
        <v>143</v>
      </c>
      <c r="D5176" s="2" t="s">
        <v>144</v>
      </c>
      <c r="E5176" s="4">
        <v>1680782.09</v>
      </c>
      <c r="F5176" s="1">
        <v>7</v>
      </c>
    </row>
    <row r="5177" spans="1:6" ht="15" thickBot="1" x14ac:dyDescent="0.3">
      <c r="A5177" s="2" t="s">
        <v>4</v>
      </c>
      <c r="B5177" s="2" t="s">
        <v>5</v>
      </c>
      <c r="C5177" s="2" t="s">
        <v>145</v>
      </c>
      <c r="D5177" s="2" t="s">
        <v>146</v>
      </c>
      <c r="E5177" s="4">
        <v>2573257.31</v>
      </c>
      <c r="F5177" s="1">
        <v>7</v>
      </c>
    </row>
    <row r="5178" spans="1:6" ht="15" thickBot="1" x14ac:dyDescent="0.3">
      <c r="A5178" s="2" t="s">
        <v>4</v>
      </c>
      <c r="B5178" s="2" t="s">
        <v>5</v>
      </c>
      <c r="C5178" s="2" t="s">
        <v>147</v>
      </c>
      <c r="D5178" s="2" t="s">
        <v>148</v>
      </c>
      <c r="E5178" s="4">
        <v>-914927.85</v>
      </c>
      <c r="F5178" s="1">
        <v>7</v>
      </c>
    </row>
    <row r="5179" spans="1:6" ht="15" thickBot="1" x14ac:dyDescent="0.3">
      <c r="A5179" s="2" t="s">
        <v>4</v>
      </c>
      <c r="B5179" s="2" t="s">
        <v>5</v>
      </c>
      <c r="C5179" s="2" t="s">
        <v>149</v>
      </c>
      <c r="D5179" s="2" t="s">
        <v>150</v>
      </c>
      <c r="E5179" s="4">
        <v>20061715.699999999</v>
      </c>
      <c r="F5179" s="1">
        <v>7</v>
      </c>
    </row>
    <row r="5180" spans="1:6" ht="15" thickBot="1" x14ac:dyDescent="0.3">
      <c r="A5180" s="2" t="s">
        <v>4</v>
      </c>
      <c r="B5180" s="2" t="s">
        <v>5</v>
      </c>
      <c r="C5180" s="2" t="s">
        <v>151</v>
      </c>
      <c r="D5180" s="2" t="s">
        <v>152</v>
      </c>
      <c r="E5180" s="4">
        <v>1174098.3999999999</v>
      </c>
      <c r="F5180" s="1">
        <v>7</v>
      </c>
    </row>
    <row r="5181" spans="1:6" ht="15" thickBot="1" x14ac:dyDescent="0.3">
      <c r="A5181" s="2" t="s">
        <v>4</v>
      </c>
      <c r="B5181" s="2" t="s">
        <v>5</v>
      </c>
      <c r="C5181" s="2" t="s">
        <v>153</v>
      </c>
      <c r="D5181" s="2" t="s">
        <v>154</v>
      </c>
      <c r="E5181" s="4">
        <v>201913.19</v>
      </c>
      <c r="F5181" s="1">
        <v>7</v>
      </c>
    </row>
    <row r="5182" spans="1:6" ht="15" thickBot="1" x14ac:dyDescent="0.3">
      <c r="A5182" s="2" t="s">
        <v>4</v>
      </c>
      <c r="B5182" s="2" t="s">
        <v>5</v>
      </c>
      <c r="C5182" s="2" t="s">
        <v>155</v>
      </c>
      <c r="D5182" s="2" t="s">
        <v>156</v>
      </c>
      <c r="E5182" s="4">
        <v>58643.519999999997</v>
      </c>
      <c r="F5182" s="1">
        <v>7</v>
      </c>
    </row>
    <row r="5183" spans="1:6" ht="15" thickBot="1" x14ac:dyDescent="0.3">
      <c r="A5183" s="2" t="s">
        <v>4</v>
      </c>
      <c r="B5183" s="2" t="s">
        <v>5</v>
      </c>
      <c r="C5183" s="2" t="s">
        <v>157</v>
      </c>
      <c r="D5183" s="2" t="s">
        <v>158</v>
      </c>
      <c r="E5183" s="4">
        <v>93233.54</v>
      </c>
      <c r="F5183" s="1">
        <v>7</v>
      </c>
    </row>
    <row r="5184" spans="1:6" ht="15" thickBot="1" x14ac:dyDescent="0.3">
      <c r="A5184" s="2" t="s">
        <v>4</v>
      </c>
      <c r="B5184" s="2" t="s">
        <v>5</v>
      </c>
      <c r="C5184" s="2" t="s">
        <v>1582</v>
      </c>
      <c r="D5184" s="2" t="s">
        <v>1583</v>
      </c>
      <c r="E5184" s="4">
        <v>717450.84</v>
      </c>
      <c r="F5184" s="1">
        <v>7</v>
      </c>
    </row>
    <row r="5185" spans="1:6" ht="15" thickBot="1" x14ac:dyDescent="0.3">
      <c r="A5185" s="2" t="s">
        <v>4</v>
      </c>
      <c r="B5185" s="2" t="s">
        <v>5</v>
      </c>
      <c r="C5185" s="2" t="s">
        <v>1584</v>
      </c>
      <c r="D5185" s="2" t="s">
        <v>1585</v>
      </c>
      <c r="E5185" s="4">
        <v>240000</v>
      </c>
      <c r="F5185" s="1">
        <v>7</v>
      </c>
    </row>
    <row r="5186" spans="1:6" ht="15" thickBot="1" x14ac:dyDescent="0.3">
      <c r="A5186" s="2" t="s">
        <v>4</v>
      </c>
      <c r="B5186" s="2" t="s">
        <v>5</v>
      </c>
      <c r="C5186" s="2" t="s">
        <v>159</v>
      </c>
      <c r="D5186" s="2" t="s">
        <v>160</v>
      </c>
      <c r="E5186" s="4">
        <v>0</v>
      </c>
      <c r="F5186" s="1">
        <v>7</v>
      </c>
    </row>
    <row r="5187" spans="1:6" ht="15" thickBot="1" x14ac:dyDescent="0.3">
      <c r="A5187" s="2" t="s">
        <v>4</v>
      </c>
      <c r="B5187" s="2" t="s">
        <v>5</v>
      </c>
      <c r="C5187" s="2" t="s">
        <v>161</v>
      </c>
      <c r="D5187" s="2" t="s">
        <v>162</v>
      </c>
      <c r="E5187" s="4">
        <v>146157.79999999999</v>
      </c>
      <c r="F5187" s="1">
        <v>7</v>
      </c>
    </row>
    <row r="5188" spans="1:6" ht="15" thickBot="1" x14ac:dyDescent="0.3">
      <c r="A5188" s="2" t="s">
        <v>4</v>
      </c>
      <c r="B5188" s="2" t="s">
        <v>5</v>
      </c>
      <c r="C5188" s="2" t="s">
        <v>163</v>
      </c>
      <c r="D5188" s="2" t="s">
        <v>164</v>
      </c>
      <c r="E5188" s="4">
        <v>135964.42000000001</v>
      </c>
      <c r="F5188" s="1">
        <v>7</v>
      </c>
    </row>
    <row r="5189" spans="1:6" ht="15" thickBot="1" x14ac:dyDescent="0.3">
      <c r="A5189" s="2" t="s">
        <v>4</v>
      </c>
      <c r="B5189" s="2" t="s">
        <v>5</v>
      </c>
      <c r="C5189" s="2" t="s">
        <v>165</v>
      </c>
      <c r="D5189" s="2" t="s">
        <v>166</v>
      </c>
      <c r="E5189" s="4">
        <v>0</v>
      </c>
      <c r="F5189" s="1">
        <v>7</v>
      </c>
    </row>
    <row r="5190" spans="1:6" ht="15" thickBot="1" x14ac:dyDescent="0.3">
      <c r="A5190" s="2" t="s">
        <v>4</v>
      </c>
      <c r="B5190" s="2" t="s">
        <v>5</v>
      </c>
      <c r="C5190" s="2" t="s">
        <v>167</v>
      </c>
      <c r="D5190" s="2" t="s">
        <v>168</v>
      </c>
      <c r="E5190" s="4">
        <v>494104.37</v>
      </c>
      <c r="F5190" s="1">
        <v>7</v>
      </c>
    </row>
    <row r="5191" spans="1:6" ht="15" thickBot="1" x14ac:dyDescent="0.3">
      <c r="A5191" s="2" t="s">
        <v>4</v>
      </c>
      <c r="B5191" s="2" t="s">
        <v>5</v>
      </c>
      <c r="C5191" s="2" t="s">
        <v>169</v>
      </c>
      <c r="D5191" s="2" t="s">
        <v>170</v>
      </c>
      <c r="E5191" s="4">
        <v>276622.75</v>
      </c>
      <c r="F5191" s="1">
        <v>7</v>
      </c>
    </row>
    <row r="5192" spans="1:6" ht="15" thickBot="1" x14ac:dyDescent="0.3">
      <c r="A5192" s="2" t="s">
        <v>4</v>
      </c>
      <c r="B5192" s="2" t="s">
        <v>5</v>
      </c>
      <c r="C5192" s="2" t="s">
        <v>171</v>
      </c>
      <c r="D5192" s="2" t="s">
        <v>172</v>
      </c>
      <c r="E5192" s="4">
        <v>7484462.3200000003</v>
      </c>
      <c r="F5192" s="1">
        <v>7</v>
      </c>
    </row>
    <row r="5193" spans="1:6" ht="15" thickBot="1" x14ac:dyDescent="0.3">
      <c r="A5193" s="2" t="s">
        <v>4</v>
      </c>
      <c r="B5193" s="2" t="s">
        <v>5</v>
      </c>
      <c r="C5193" s="2" t="s">
        <v>173</v>
      </c>
      <c r="D5193" s="2" t="s">
        <v>174</v>
      </c>
      <c r="E5193" s="4">
        <v>15125.23</v>
      </c>
      <c r="F5193" s="1">
        <v>7</v>
      </c>
    </row>
    <row r="5194" spans="1:6" ht="15" thickBot="1" x14ac:dyDescent="0.3">
      <c r="A5194" s="2" t="s">
        <v>4</v>
      </c>
      <c r="B5194" s="2" t="s">
        <v>5</v>
      </c>
      <c r="C5194" s="2" t="s">
        <v>175</v>
      </c>
      <c r="D5194" s="2" t="s">
        <v>176</v>
      </c>
      <c r="E5194" s="4">
        <v>15108.67</v>
      </c>
      <c r="F5194" s="1">
        <v>7</v>
      </c>
    </row>
    <row r="5195" spans="1:6" ht="15" thickBot="1" x14ac:dyDescent="0.3">
      <c r="A5195" s="2" t="s">
        <v>4</v>
      </c>
      <c r="B5195" s="2" t="s">
        <v>5</v>
      </c>
      <c r="C5195" s="2" t="s">
        <v>177</v>
      </c>
      <c r="D5195" s="2" t="s">
        <v>178</v>
      </c>
      <c r="E5195" s="4">
        <v>1409977.5</v>
      </c>
      <c r="F5195" s="1">
        <v>7</v>
      </c>
    </row>
    <row r="5196" spans="1:6" ht="15" thickBot="1" x14ac:dyDescent="0.3">
      <c r="A5196" s="2" t="s">
        <v>4</v>
      </c>
      <c r="B5196" s="2" t="s">
        <v>5</v>
      </c>
      <c r="C5196" s="2" t="s">
        <v>179</v>
      </c>
      <c r="D5196" s="2" t="s">
        <v>180</v>
      </c>
      <c r="E5196" s="4">
        <v>39636</v>
      </c>
      <c r="F5196" s="1">
        <v>7</v>
      </c>
    </row>
    <row r="5197" spans="1:6" ht="15" thickBot="1" x14ac:dyDescent="0.3">
      <c r="A5197" s="2" t="s">
        <v>4</v>
      </c>
      <c r="B5197" s="2" t="s">
        <v>5</v>
      </c>
      <c r="C5197" s="2" t="s">
        <v>181</v>
      </c>
      <c r="D5197" s="2" t="s">
        <v>182</v>
      </c>
      <c r="E5197" s="4">
        <v>366413.61</v>
      </c>
      <c r="F5197" s="1">
        <v>7</v>
      </c>
    </row>
    <row r="5198" spans="1:6" ht="15" thickBot="1" x14ac:dyDescent="0.3">
      <c r="A5198" s="2" t="s">
        <v>4</v>
      </c>
      <c r="B5198" s="2" t="s">
        <v>5</v>
      </c>
      <c r="C5198" s="2" t="s">
        <v>183</v>
      </c>
      <c r="D5198" s="2" t="s">
        <v>184</v>
      </c>
      <c r="E5198" s="4">
        <v>284312.95</v>
      </c>
      <c r="F5198" s="1">
        <v>7</v>
      </c>
    </row>
    <row r="5199" spans="1:6" ht="15" thickBot="1" x14ac:dyDescent="0.3">
      <c r="A5199" s="2" t="s">
        <v>4</v>
      </c>
      <c r="B5199" s="2" t="s">
        <v>5</v>
      </c>
      <c r="C5199" s="2" t="s">
        <v>185</v>
      </c>
      <c r="D5199" s="2" t="s">
        <v>186</v>
      </c>
      <c r="E5199" s="4">
        <v>575532.67000000004</v>
      </c>
      <c r="F5199" s="1">
        <v>7</v>
      </c>
    </row>
    <row r="5200" spans="1:6" ht="15" thickBot="1" x14ac:dyDescent="0.3">
      <c r="A5200" s="2" t="s">
        <v>4</v>
      </c>
      <c r="B5200" s="2" t="s">
        <v>5</v>
      </c>
      <c r="C5200" s="2" t="s">
        <v>187</v>
      </c>
      <c r="D5200" s="2" t="s">
        <v>188</v>
      </c>
      <c r="E5200" s="4">
        <v>22707.599999999999</v>
      </c>
      <c r="F5200" s="1">
        <v>7</v>
      </c>
    </row>
    <row r="5201" spans="1:6" ht="15" thickBot="1" x14ac:dyDescent="0.3">
      <c r="A5201" s="2" t="s">
        <v>4</v>
      </c>
      <c r="B5201" s="2" t="s">
        <v>5</v>
      </c>
      <c r="C5201" s="2" t="s">
        <v>189</v>
      </c>
      <c r="D5201" s="2" t="s">
        <v>190</v>
      </c>
      <c r="E5201" s="4">
        <v>1749000</v>
      </c>
      <c r="F5201" s="1">
        <v>7</v>
      </c>
    </row>
    <row r="5202" spans="1:6" ht="15" thickBot="1" x14ac:dyDescent="0.3">
      <c r="A5202" s="2" t="s">
        <v>4</v>
      </c>
      <c r="B5202" s="2" t="s">
        <v>5</v>
      </c>
      <c r="C5202" s="2" t="s">
        <v>191</v>
      </c>
      <c r="D5202" s="2" t="s">
        <v>192</v>
      </c>
      <c r="E5202" s="4">
        <v>208706.44</v>
      </c>
      <c r="F5202" s="1">
        <v>7</v>
      </c>
    </row>
    <row r="5203" spans="1:6" ht="15" thickBot="1" x14ac:dyDescent="0.3">
      <c r="A5203" s="2" t="s">
        <v>4</v>
      </c>
      <c r="B5203" s="2" t="s">
        <v>5</v>
      </c>
      <c r="C5203" s="2" t="s">
        <v>193</v>
      </c>
      <c r="D5203" s="2" t="s">
        <v>194</v>
      </c>
      <c r="E5203" s="4">
        <v>1393781.98</v>
      </c>
      <c r="F5203" s="1">
        <v>7</v>
      </c>
    </row>
    <row r="5204" spans="1:6" ht="15" thickBot="1" x14ac:dyDescent="0.3">
      <c r="A5204" s="2" t="s">
        <v>4</v>
      </c>
      <c r="B5204" s="2" t="s">
        <v>5</v>
      </c>
      <c r="C5204" s="2" t="s">
        <v>195</v>
      </c>
      <c r="D5204" s="2" t="s">
        <v>196</v>
      </c>
      <c r="E5204" s="4">
        <v>2401470.81</v>
      </c>
      <c r="F5204" s="1">
        <v>7</v>
      </c>
    </row>
    <row r="5205" spans="1:6" ht="15" thickBot="1" x14ac:dyDescent="0.3">
      <c r="A5205" s="2" t="s">
        <v>4</v>
      </c>
      <c r="B5205" s="2" t="s">
        <v>5</v>
      </c>
      <c r="C5205" s="2" t="s">
        <v>197</v>
      </c>
      <c r="D5205" s="2" t="s">
        <v>198</v>
      </c>
      <c r="E5205" s="4">
        <v>10092110.880000001</v>
      </c>
      <c r="F5205" s="1">
        <v>7</v>
      </c>
    </row>
    <row r="5206" spans="1:6" ht="15" thickBot="1" x14ac:dyDescent="0.3">
      <c r="A5206" s="2" t="s">
        <v>4</v>
      </c>
      <c r="B5206" s="2" t="s">
        <v>5</v>
      </c>
      <c r="C5206" s="2" t="s">
        <v>199</v>
      </c>
      <c r="D5206" s="2" t="s">
        <v>200</v>
      </c>
      <c r="E5206" s="4">
        <v>287841.34000000003</v>
      </c>
      <c r="F5206" s="1">
        <v>7</v>
      </c>
    </row>
    <row r="5207" spans="1:6" ht="15" thickBot="1" x14ac:dyDescent="0.3">
      <c r="A5207" s="2" t="s">
        <v>4</v>
      </c>
      <c r="B5207" s="2" t="s">
        <v>5</v>
      </c>
      <c r="C5207" s="2" t="s">
        <v>201</v>
      </c>
      <c r="D5207" s="2" t="s">
        <v>202</v>
      </c>
      <c r="E5207" s="4">
        <v>4994110.95</v>
      </c>
      <c r="F5207" s="1">
        <v>7</v>
      </c>
    </row>
    <row r="5208" spans="1:6" ht="15" thickBot="1" x14ac:dyDescent="0.3">
      <c r="A5208" s="2" t="s">
        <v>4</v>
      </c>
      <c r="B5208" s="2" t="s">
        <v>5</v>
      </c>
      <c r="C5208" s="2" t="s">
        <v>203</v>
      </c>
      <c r="D5208" s="2" t="s">
        <v>204</v>
      </c>
      <c r="E5208" s="4">
        <v>2775188192.5</v>
      </c>
      <c r="F5208" s="1">
        <v>7</v>
      </c>
    </row>
    <row r="5209" spans="1:6" ht="15" thickBot="1" x14ac:dyDescent="0.3">
      <c r="A5209" s="2" t="s">
        <v>4</v>
      </c>
      <c r="B5209" s="2" t="s">
        <v>5</v>
      </c>
      <c r="C5209" s="2" t="s">
        <v>205</v>
      </c>
      <c r="D5209" s="2" t="s">
        <v>206</v>
      </c>
      <c r="E5209" s="4">
        <v>146134889.12</v>
      </c>
      <c r="F5209" s="1">
        <v>7</v>
      </c>
    </row>
    <row r="5210" spans="1:6" ht="15" thickBot="1" x14ac:dyDescent="0.3">
      <c r="A5210" s="2" t="s">
        <v>4</v>
      </c>
      <c r="B5210" s="2" t="s">
        <v>5</v>
      </c>
      <c r="C5210" s="2" t="s">
        <v>207</v>
      </c>
      <c r="D5210" s="2" t="s">
        <v>208</v>
      </c>
      <c r="E5210" s="4">
        <v>827502.89</v>
      </c>
      <c r="F5210" s="1">
        <v>7</v>
      </c>
    </row>
    <row r="5211" spans="1:6" ht="15" thickBot="1" x14ac:dyDescent="0.3">
      <c r="A5211" s="2" t="s">
        <v>4</v>
      </c>
      <c r="B5211" s="2" t="s">
        <v>5</v>
      </c>
      <c r="C5211" s="2" t="s">
        <v>209</v>
      </c>
      <c r="D5211" s="2" t="s">
        <v>210</v>
      </c>
      <c r="E5211" s="4">
        <v>-1162110.4099999999</v>
      </c>
      <c r="F5211" s="1">
        <v>7</v>
      </c>
    </row>
    <row r="5212" spans="1:6" ht="15" thickBot="1" x14ac:dyDescent="0.3">
      <c r="A5212" s="2" t="s">
        <v>4</v>
      </c>
      <c r="B5212" s="2" t="s">
        <v>5</v>
      </c>
      <c r="C5212" s="2" t="s">
        <v>211</v>
      </c>
      <c r="D5212" s="2" t="s">
        <v>212</v>
      </c>
      <c r="E5212" s="4">
        <v>-148773000</v>
      </c>
      <c r="F5212" s="1">
        <v>7</v>
      </c>
    </row>
    <row r="5213" spans="1:6" ht="15" thickBot="1" x14ac:dyDescent="0.3">
      <c r="A5213" s="2" t="s">
        <v>4</v>
      </c>
      <c r="B5213" s="2" t="s">
        <v>5</v>
      </c>
      <c r="C5213" s="2" t="s">
        <v>213</v>
      </c>
      <c r="D5213" s="2" t="s">
        <v>214</v>
      </c>
      <c r="E5213" s="4">
        <v>970068.12</v>
      </c>
      <c r="F5213" s="1">
        <v>7</v>
      </c>
    </row>
    <row r="5214" spans="1:6" ht="15" thickBot="1" x14ac:dyDescent="0.3">
      <c r="A5214" s="2" t="s">
        <v>4</v>
      </c>
      <c r="B5214" s="2" t="s">
        <v>5</v>
      </c>
      <c r="C5214" s="2" t="s">
        <v>215</v>
      </c>
      <c r="D5214" s="2" t="s">
        <v>216</v>
      </c>
      <c r="E5214" s="4">
        <v>989756791.02999997</v>
      </c>
      <c r="F5214" s="1">
        <v>7</v>
      </c>
    </row>
    <row r="5215" spans="1:6" ht="15" thickBot="1" x14ac:dyDescent="0.3">
      <c r="A5215" s="2" t="s">
        <v>4</v>
      </c>
      <c r="B5215" s="2" t="s">
        <v>5</v>
      </c>
      <c r="C5215" s="2" t="s">
        <v>217</v>
      </c>
      <c r="D5215" s="2" t="s">
        <v>218</v>
      </c>
      <c r="E5215" s="4">
        <v>2749211.18</v>
      </c>
      <c r="F5215" s="1">
        <v>7</v>
      </c>
    </row>
    <row r="5216" spans="1:6" ht="15" thickBot="1" x14ac:dyDescent="0.3">
      <c r="A5216" s="2" t="s">
        <v>4</v>
      </c>
      <c r="B5216" s="2" t="s">
        <v>5</v>
      </c>
      <c r="C5216" s="2" t="s">
        <v>219</v>
      </c>
      <c r="D5216" s="2" t="s">
        <v>220</v>
      </c>
      <c r="E5216" s="4">
        <v>2371977.62</v>
      </c>
      <c r="F5216" s="1">
        <v>7</v>
      </c>
    </row>
    <row r="5217" spans="1:6" ht="15" thickBot="1" x14ac:dyDescent="0.3">
      <c r="A5217" s="2" t="s">
        <v>4</v>
      </c>
      <c r="B5217" s="2" t="s">
        <v>5</v>
      </c>
      <c r="C5217" s="2" t="s">
        <v>221</v>
      </c>
      <c r="D5217" s="2" t="s">
        <v>222</v>
      </c>
      <c r="E5217" s="4">
        <v>0</v>
      </c>
      <c r="F5217" s="1">
        <v>7</v>
      </c>
    </row>
    <row r="5218" spans="1:6" ht="15" thickBot="1" x14ac:dyDescent="0.3">
      <c r="A5218" s="2" t="s">
        <v>4</v>
      </c>
      <c r="B5218" s="2" t="s">
        <v>5</v>
      </c>
      <c r="C5218" s="2" t="s">
        <v>223</v>
      </c>
      <c r="D5218" s="2" t="s">
        <v>224</v>
      </c>
      <c r="E5218" s="4">
        <v>-20166353.02</v>
      </c>
      <c r="F5218" s="1">
        <v>7</v>
      </c>
    </row>
    <row r="5219" spans="1:6" ht="15" thickBot="1" x14ac:dyDescent="0.3">
      <c r="A5219" s="2" t="s">
        <v>4</v>
      </c>
      <c r="B5219" s="2" t="s">
        <v>5</v>
      </c>
      <c r="C5219" s="2" t="s">
        <v>225</v>
      </c>
      <c r="D5219" s="2" t="s">
        <v>226</v>
      </c>
      <c r="E5219" s="4">
        <v>224126528.72</v>
      </c>
      <c r="F5219" s="1">
        <v>7</v>
      </c>
    </row>
    <row r="5220" spans="1:6" ht="15" thickBot="1" x14ac:dyDescent="0.3">
      <c r="A5220" s="2" t="s">
        <v>4</v>
      </c>
      <c r="B5220" s="2" t="s">
        <v>5</v>
      </c>
      <c r="C5220" s="2" t="s">
        <v>227</v>
      </c>
      <c r="D5220" s="2" t="s">
        <v>228</v>
      </c>
      <c r="E5220" s="4">
        <v>4513899.24</v>
      </c>
      <c r="F5220" s="1">
        <v>7</v>
      </c>
    </row>
    <row r="5221" spans="1:6" ht="15" thickBot="1" x14ac:dyDescent="0.3">
      <c r="A5221" s="2" t="s">
        <v>4</v>
      </c>
      <c r="B5221" s="2" t="s">
        <v>5</v>
      </c>
      <c r="C5221" s="2" t="s">
        <v>229</v>
      </c>
      <c r="D5221" s="2" t="s">
        <v>230</v>
      </c>
      <c r="E5221" s="4">
        <v>6660213.9900000002</v>
      </c>
      <c r="F5221" s="1">
        <v>7</v>
      </c>
    </row>
    <row r="5222" spans="1:6" ht="15" thickBot="1" x14ac:dyDescent="0.3">
      <c r="A5222" s="2" t="s">
        <v>4</v>
      </c>
      <c r="B5222" s="2" t="s">
        <v>5</v>
      </c>
      <c r="C5222" s="2" t="s">
        <v>231</v>
      </c>
      <c r="D5222" s="2" t="s">
        <v>232</v>
      </c>
      <c r="E5222" s="4">
        <v>1111928.98</v>
      </c>
      <c r="F5222" s="1">
        <v>7</v>
      </c>
    </row>
    <row r="5223" spans="1:6" ht="15" thickBot="1" x14ac:dyDescent="0.3">
      <c r="A5223" s="2" t="s">
        <v>4</v>
      </c>
      <c r="B5223" s="2" t="s">
        <v>5</v>
      </c>
      <c r="C5223" s="2" t="s">
        <v>233</v>
      </c>
      <c r="D5223" s="2" t="s">
        <v>234</v>
      </c>
      <c r="E5223" s="4">
        <v>2691335.28</v>
      </c>
      <c r="F5223" s="1">
        <v>7</v>
      </c>
    </row>
    <row r="5224" spans="1:6" ht="15" thickBot="1" x14ac:dyDescent="0.3">
      <c r="A5224" s="2" t="s">
        <v>4</v>
      </c>
      <c r="B5224" s="2" t="s">
        <v>5</v>
      </c>
      <c r="C5224" s="2" t="s">
        <v>235</v>
      </c>
      <c r="D5224" s="2" t="s">
        <v>236</v>
      </c>
      <c r="E5224" s="4">
        <v>8001510.9199999999</v>
      </c>
      <c r="F5224" s="1">
        <v>7</v>
      </c>
    </row>
    <row r="5225" spans="1:6" ht="15" thickBot="1" x14ac:dyDescent="0.3">
      <c r="A5225" s="2" t="s">
        <v>4</v>
      </c>
      <c r="B5225" s="2" t="s">
        <v>5</v>
      </c>
      <c r="C5225" s="2" t="s">
        <v>237</v>
      </c>
      <c r="D5225" s="2" t="s">
        <v>238</v>
      </c>
      <c r="E5225" s="4">
        <v>1243759.1299999999</v>
      </c>
      <c r="F5225" s="1">
        <v>7</v>
      </c>
    </row>
    <row r="5226" spans="1:6" ht="15" thickBot="1" x14ac:dyDescent="0.3">
      <c r="A5226" s="2" t="s">
        <v>4</v>
      </c>
      <c r="B5226" s="2" t="s">
        <v>5</v>
      </c>
      <c r="C5226" s="2" t="s">
        <v>239</v>
      </c>
      <c r="D5226" s="2" t="s">
        <v>240</v>
      </c>
      <c r="E5226" s="4">
        <v>1169762.17</v>
      </c>
      <c r="F5226" s="1">
        <v>7</v>
      </c>
    </row>
    <row r="5227" spans="1:6" ht="15" thickBot="1" x14ac:dyDescent="0.3">
      <c r="A5227" s="2" t="s">
        <v>4</v>
      </c>
      <c r="B5227" s="2" t="s">
        <v>5</v>
      </c>
      <c r="C5227" s="2" t="s">
        <v>241</v>
      </c>
      <c r="D5227" s="2" t="s">
        <v>242</v>
      </c>
      <c r="E5227" s="4">
        <v>12828.79</v>
      </c>
      <c r="F5227" s="1">
        <v>7</v>
      </c>
    </row>
    <row r="5228" spans="1:6" ht="15" thickBot="1" x14ac:dyDescent="0.3">
      <c r="A5228" s="2" t="s">
        <v>4</v>
      </c>
      <c r="B5228" s="2" t="s">
        <v>5</v>
      </c>
      <c r="C5228" s="2" t="s">
        <v>243</v>
      </c>
      <c r="D5228" s="2" t="s">
        <v>244</v>
      </c>
      <c r="E5228" s="4">
        <v>1946033.46</v>
      </c>
      <c r="F5228" s="1">
        <v>7</v>
      </c>
    </row>
    <row r="5229" spans="1:6" ht="15" thickBot="1" x14ac:dyDescent="0.3">
      <c r="A5229" s="2" t="s">
        <v>4</v>
      </c>
      <c r="B5229" s="2" t="s">
        <v>5</v>
      </c>
      <c r="C5229" s="2" t="s">
        <v>245</v>
      </c>
      <c r="D5229" s="2" t="s">
        <v>246</v>
      </c>
      <c r="E5229" s="4">
        <v>125101.86</v>
      </c>
      <c r="F5229" s="1">
        <v>7</v>
      </c>
    </row>
    <row r="5230" spans="1:6" ht="15" thickBot="1" x14ac:dyDescent="0.3">
      <c r="A5230" s="2" t="s">
        <v>4</v>
      </c>
      <c r="B5230" s="2" t="s">
        <v>5</v>
      </c>
      <c r="C5230" s="2" t="s">
        <v>247</v>
      </c>
      <c r="D5230" s="2" t="s">
        <v>248</v>
      </c>
      <c r="E5230" s="4">
        <v>5885574.3300000001</v>
      </c>
      <c r="F5230" s="1">
        <v>7</v>
      </c>
    </row>
    <row r="5231" spans="1:6" ht="15" thickBot="1" x14ac:dyDescent="0.3">
      <c r="A5231" s="2" t="s">
        <v>4</v>
      </c>
      <c r="B5231" s="2" t="s">
        <v>5</v>
      </c>
      <c r="C5231" s="2" t="s">
        <v>249</v>
      </c>
      <c r="D5231" s="2" t="s">
        <v>250</v>
      </c>
      <c r="E5231" s="4">
        <v>64906.32</v>
      </c>
      <c r="F5231" s="1">
        <v>7</v>
      </c>
    </row>
    <row r="5232" spans="1:6" ht="15" thickBot="1" x14ac:dyDescent="0.3">
      <c r="A5232" s="2" t="s">
        <v>4</v>
      </c>
      <c r="B5232" s="2" t="s">
        <v>5</v>
      </c>
      <c r="C5232" s="2" t="s">
        <v>251</v>
      </c>
      <c r="D5232" s="2" t="s">
        <v>252</v>
      </c>
      <c r="E5232" s="4">
        <v>57181617.509999998</v>
      </c>
      <c r="F5232" s="1">
        <v>7</v>
      </c>
    </row>
    <row r="5233" spans="1:6" ht="15" thickBot="1" x14ac:dyDescent="0.3">
      <c r="A5233" s="2" t="s">
        <v>4</v>
      </c>
      <c r="B5233" s="2" t="s">
        <v>5</v>
      </c>
      <c r="C5233" s="2" t="s">
        <v>253</v>
      </c>
      <c r="D5233" s="2" t="s">
        <v>254</v>
      </c>
      <c r="E5233" s="4">
        <v>438739</v>
      </c>
      <c r="F5233" s="1">
        <v>7</v>
      </c>
    </row>
    <row r="5234" spans="1:6" ht="15" thickBot="1" x14ac:dyDescent="0.3">
      <c r="A5234" s="2" t="s">
        <v>4</v>
      </c>
      <c r="B5234" s="2" t="s">
        <v>5</v>
      </c>
      <c r="C5234" s="2" t="s">
        <v>255</v>
      </c>
      <c r="D5234" s="2" t="s">
        <v>256</v>
      </c>
      <c r="E5234" s="4">
        <v>475081.66</v>
      </c>
      <c r="F5234" s="1">
        <v>7</v>
      </c>
    </row>
    <row r="5235" spans="1:6" ht="15" thickBot="1" x14ac:dyDescent="0.3">
      <c r="A5235" s="2" t="s">
        <v>4</v>
      </c>
      <c r="B5235" s="2" t="s">
        <v>5</v>
      </c>
      <c r="C5235" s="2" t="s">
        <v>257</v>
      </c>
      <c r="D5235" s="2" t="s">
        <v>258</v>
      </c>
      <c r="E5235" s="4">
        <v>3507589.83</v>
      </c>
      <c r="F5235" s="1">
        <v>7</v>
      </c>
    </row>
    <row r="5236" spans="1:6" ht="15" thickBot="1" x14ac:dyDescent="0.3">
      <c r="A5236" s="2" t="s">
        <v>4</v>
      </c>
      <c r="B5236" s="2" t="s">
        <v>5</v>
      </c>
      <c r="C5236" s="2" t="s">
        <v>259</v>
      </c>
      <c r="D5236" s="2" t="s">
        <v>260</v>
      </c>
      <c r="E5236" s="4">
        <v>6050796.6100000003</v>
      </c>
      <c r="F5236" s="1">
        <v>7</v>
      </c>
    </row>
    <row r="5237" spans="1:6" ht="15" thickBot="1" x14ac:dyDescent="0.3">
      <c r="A5237" s="2" t="s">
        <v>4</v>
      </c>
      <c r="B5237" s="2" t="s">
        <v>5</v>
      </c>
      <c r="C5237" s="2" t="s">
        <v>261</v>
      </c>
      <c r="D5237" s="2" t="s">
        <v>262</v>
      </c>
      <c r="E5237" s="4">
        <v>58780955.530000001</v>
      </c>
      <c r="F5237" s="1">
        <v>7</v>
      </c>
    </row>
    <row r="5238" spans="1:6" ht="15" thickBot="1" x14ac:dyDescent="0.3">
      <c r="A5238" s="2" t="s">
        <v>4</v>
      </c>
      <c r="B5238" s="2" t="s">
        <v>5</v>
      </c>
      <c r="C5238" s="2" t="s">
        <v>263</v>
      </c>
      <c r="D5238" s="2" t="s">
        <v>264</v>
      </c>
      <c r="E5238" s="4">
        <v>10456188.289999999</v>
      </c>
      <c r="F5238" s="1">
        <v>7</v>
      </c>
    </row>
    <row r="5239" spans="1:6" ht="15" thickBot="1" x14ac:dyDescent="0.3">
      <c r="A5239" s="2" t="s">
        <v>4</v>
      </c>
      <c r="B5239" s="2" t="s">
        <v>5</v>
      </c>
      <c r="C5239" s="2" t="s">
        <v>265</v>
      </c>
      <c r="D5239" s="2" t="s">
        <v>266</v>
      </c>
      <c r="E5239" s="4">
        <v>47293.54</v>
      </c>
      <c r="F5239" s="1">
        <v>7</v>
      </c>
    </row>
    <row r="5240" spans="1:6" ht="15" thickBot="1" x14ac:dyDescent="0.3">
      <c r="A5240" s="2" t="s">
        <v>4</v>
      </c>
      <c r="B5240" s="2" t="s">
        <v>5</v>
      </c>
      <c r="C5240" s="2" t="s">
        <v>267</v>
      </c>
      <c r="D5240" s="2" t="s">
        <v>268</v>
      </c>
      <c r="E5240" s="4">
        <v>-1036546.83</v>
      </c>
      <c r="F5240" s="1">
        <v>7</v>
      </c>
    </row>
    <row r="5241" spans="1:6" ht="15" thickBot="1" x14ac:dyDescent="0.3">
      <c r="A5241" s="2" t="s">
        <v>4</v>
      </c>
      <c r="B5241" s="2" t="s">
        <v>5</v>
      </c>
      <c r="C5241" s="2" t="s">
        <v>269</v>
      </c>
      <c r="D5241" s="2" t="s">
        <v>270</v>
      </c>
      <c r="E5241" s="4">
        <v>211480.39</v>
      </c>
      <c r="F5241" s="1">
        <v>7</v>
      </c>
    </row>
    <row r="5242" spans="1:6" ht="15" thickBot="1" x14ac:dyDescent="0.3">
      <c r="A5242" s="2" t="s">
        <v>4</v>
      </c>
      <c r="B5242" s="2" t="s">
        <v>5</v>
      </c>
      <c r="C5242" s="2" t="s">
        <v>271</v>
      </c>
      <c r="D5242" s="2" t="s">
        <v>272</v>
      </c>
      <c r="E5242" s="4">
        <v>4655197.3499999996</v>
      </c>
      <c r="F5242" s="1">
        <v>7</v>
      </c>
    </row>
    <row r="5243" spans="1:6" ht="15" thickBot="1" x14ac:dyDescent="0.3">
      <c r="A5243" s="2" t="s">
        <v>4</v>
      </c>
      <c r="B5243" s="2" t="s">
        <v>5</v>
      </c>
      <c r="C5243" s="2" t="s">
        <v>273</v>
      </c>
      <c r="D5243" s="2" t="s">
        <v>274</v>
      </c>
      <c r="E5243" s="4">
        <v>83033863.370000005</v>
      </c>
      <c r="F5243" s="1">
        <v>7</v>
      </c>
    </row>
    <row r="5244" spans="1:6" ht="15" thickBot="1" x14ac:dyDescent="0.3">
      <c r="A5244" s="2" t="s">
        <v>4</v>
      </c>
      <c r="B5244" s="2" t="s">
        <v>5</v>
      </c>
      <c r="C5244" s="2" t="s">
        <v>275</v>
      </c>
      <c r="D5244" s="2" t="s">
        <v>276</v>
      </c>
      <c r="E5244" s="4">
        <v>-1267363827.5799999</v>
      </c>
      <c r="F5244" s="1">
        <v>7</v>
      </c>
    </row>
    <row r="5245" spans="1:6" ht="15" thickBot="1" x14ac:dyDescent="0.3">
      <c r="A5245" s="2" t="s">
        <v>4</v>
      </c>
      <c r="B5245" s="2" t="s">
        <v>5</v>
      </c>
      <c r="C5245" s="2" t="s">
        <v>277</v>
      </c>
      <c r="D5245" s="2" t="s">
        <v>278</v>
      </c>
      <c r="E5245" s="4">
        <v>-23297562.039999999</v>
      </c>
      <c r="F5245" s="1">
        <v>7</v>
      </c>
    </row>
    <row r="5246" spans="1:6" ht="15" thickBot="1" x14ac:dyDescent="0.3">
      <c r="A5246" s="2" t="s">
        <v>4</v>
      </c>
      <c r="B5246" s="2" t="s">
        <v>5</v>
      </c>
      <c r="C5246" s="2" t="s">
        <v>279</v>
      </c>
      <c r="D5246" s="2" t="s">
        <v>280</v>
      </c>
      <c r="E5246" s="4">
        <v>5312856.4800000004</v>
      </c>
      <c r="F5246" s="1">
        <v>7</v>
      </c>
    </row>
    <row r="5247" spans="1:6" ht="15" thickBot="1" x14ac:dyDescent="0.3">
      <c r="A5247" s="2" t="s">
        <v>4</v>
      </c>
      <c r="B5247" s="2" t="s">
        <v>5</v>
      </c>
      <c r="C5247" s="2" t="s">
        <v>281</v>
      </c>
      <c r="D5247" s="2" t="s">
        <v>282</v>
      </c>
      <c r="E5247" s="4">
        <v>1442707.49</v>
      </c>
      <c r="F5247" s="1">
        <v>7</v>
      </c>
    </row>
    <row r="5248" spans="1:6" ht="15" thickBot="1" x14ac:dyDescent="0.3">
      <c r="A5248" s="2" t="s">
        <v>4</v>
      </c>
      <c r="B5248" s="2" t="s">
        <v>5</v>
      </c>
      <c r="C5248" s="2" t="s">
        <v>283</v>
      </c>
      <c r="D5248" s="2" t="s">
        <v>284</v>
      </c>
      <c r="E5248" s="4">
        <v>-3803871.98</v>
      </c>
      <c r="F5248" s="1">
        <v>7</v>
      </c>
    </row>
    <row r="5249" spans="1:6" ht="15" thickBot="1" x14ac:dyDescent="0.3">
      <c r="A5249" s="2" t="s">
        <v>4</v>
      </c>
      <c r="B5249" s="2" t="s">
        <v>5</v>
      </c>
      <c r="C5249" s="2" t="s">
        <v>285</v>
      </c>
      <c r="D5249" s="2" t="s">
        <v>286</v>
      </c>
      <c r="E5249" s="4">
        <v>-10393161.630000001</v>
      </c>
      <c r="F5249" s="1">
        <v>7</v>
      </c>
    </row>
    <row r="5250" spans="1:6" ht="15" thickBot="1" x14ac:dyDescent="0.3">
      <c r="A5250" s="2" t="s">
        <v>4</v>
      </c>
      <c r="B5250" s="2" t="s">
        <v>5</v>
      </c>
      <c r="C5250" s="2" t="s">
        <v>287</v>
      </c>
      <c r="D5250" s="2" t="s">
        <v>288</v>
      </c>
      <c r="E5250" s="4">
        <v>-24995.4</v>
      </c>
      <c r="F5250" s="1">
        <v>7</v>
      </c>
    </row>
    <row r="5251" spans="1:6" ht="15" thickBot="1" x14ac:dyDescent="0.3">
      <c r="A5251" s="2" t="s">
        <v>4</v>
      </c>
      <c r="B5251" s="2" t="s">
        <v>5</v>
      </c>
      <c r="C5251" s="2" t="s">
        <v>289</v>
      </c>
      <c r="D5251" s="2" t="s">
        <v>290</v>
      </c>
      <c r="E5251" s="4">
        <v>202000</v>
      </c>
      <c r="F5251" s="1">
        <v>7</v>
      </c>
    </row>
    <row r="5252" spans="1:6" ht="15" thickBot="1" x14ac:dyDescent="0.3">
      <c r="A5252" s="2" t="s">
        <v>4</v>
      </c>
      <c r="B5252" s="2" t="s">
        <v>5</v>
      </c>
      <c r="C5252" s="2" t="s">
        <v>291</v>
      </c>
      <c r="D5252" s="2" t="s">
        <v>292</v>
      </c>
      <c r="E5252" s="4">
        <v>573072.57999999996</v>
      </c>
      <c r="F5252" s="1">
        <v>7</v>
      </c>
    </row>
    <row r="5253" spans="1:6" ht="15" thickBot="1" x14ac:dyDescent="0.3">
      <c r="A5253" s="2" t="s">
        <v>4</v>
      </c>
      <c r="B5253" s="2" t="s">
        <v>5</v>
      </c>
      <c r="C5253" s="2" t="s">
        <v>293</v>
      </c>
      <c r="D5253" s="2" t="s">
        <v>294</v>
      </c>
      <c r="E5253" s="4">
        <v>12089658.279999999</v>
      </c>
      <c r="F5253" s="1">
        <v>7</v>
      </c>
    </row>
    <row r="5254" spans="1:6" ht="15" thickBot="1" x14ac:dyDescent="0.3">
      <c r="A5254" s="2" t="s">
        <v>4</v>
      </c>
      <c r="B5254" s="2" t="s">
        <v>5</v>
      </c>
      <c r="C5254" s="2" t="s">
        <v>295</v>
      </c>
      <c r="D5254" s="2" t="s">
        <v>296</v>
      </c>
      <c r="E5254" s="4">
        <v>2151515.52</v>
      </c>
      <c r="F5254" s="1">
        <v>7</v>
      </c>
    </row>
    <row r="5255" spans="1:6" ht="15" thickBot="1" x14ac:dyDescent="0.3">
      <c r="A5255" s="2" t="s">
        <v>4</v>
      </c>
      <c r="B5255" s="2" t="s">
        <v>5</v>
      </c>
      <c r="C5255" s="2" t="s">
        <v>297</v>
      </c>
      <c r="D5255" s="2" t="s">
        <v>298</v>
      </c>
      <c r="E5255" s="4">
        <v>436151.8</v>
      </c>
      <c r="F5255" s="1">
        <v>7</v>
      </c>
    </row>
    <row r="5256" spans="1:6" ht="15" thickBot="1" x14ac:dyDescent="0.3">
      <c r="A5256" s="2" t="s">
        <v>4</v>
      </c>
      <c r="B5256" s="2" t="s">
        <v>5</v>
      </c>
      <c r="C5256" s="2" t="s">
        <v>299</v>
      </c>
      <c r="D5256" s="2" t="s">
        <v>300</v>
      </c>
      <c r="E5256" s="4">
        <v>-107715.36</v>
      </c>
      <c r="F5256" s="1">
        <v>7</v>
      </c>
    </row>
    <row r="5257" spans="1:6" ht="15" thickBot="1" x14ac:dyDescent="0.3">
      <c r="A5257" s="2" t="s">
        <v>4</v>
      </c>
      <c r="B5257" s="2" t="s">
        <v>5</v>
      </c>
      <c r="C5257" s="2" t="s">
        <v>301</v>
      </c>
      <c r="D5257" s="2" t="s">
        <v>302</v>
      </c>
      <c r="E5257" s="4">
        <v>121822.26</v>
      </c>
      <c r="F5257" s="1">
        <v>7</v>
      </c>
    </row>
    <row r="5258" spans="1:6" ht="15" thickBot="1" x14ac:dyDescent="0.3">
      <c r="A5258" s="2" t="s">
        <v>4</v>
      </c>
      <c r="B5258" s="2" t="s">
        <v>5</v>
      </c>
      <c r="C5258" s="2" t="s">
        <v>303</v>
      </c>
      <c r="D5258" s="2" t="s">
        <v>304</v>
      </c>
      <c r="E5258" s="4">
        <v>-1033.52</v>
      </c>
      <c r="F5258" s="1">
        <v>7</v>
      </c>
    </row>
    <row r="5259" spans="1:6" ht="15" thickBot="1" x14ac:dyDescent="0.3">
      <c r="A5259" s="2" t="s">
        <v>4</v>
      </c>
      <c r="B5259" s="2" t="s">
        <v>5</v>
      </c>
      <c r="C5259" s="2" t="s">
        <v>305</v>
      </c>
      <c r="D5259" s="2" t="s">
        <v>306</v>
      </c>
      <c r="E5259" s="4">
        <v>-4547219.51</v>
      </c>
      <c r="F5259" s="1">
        <v>7</v>
      </c>
    </row>
    <row r="5260" spans="1:6" ht="15" thickBot="1" x14ac:dyDescent="0.3">
      <c r="A5260" s="2" t="s">
        <v>4</v>
      </c>
      <c r="B5260" s="2" t="s">
        <v>5</v>
      </c>
      <c r="C5260" s="2" t="s">
        <v>307</v>
      </c>
      <c r="D5260" s="2" t="s">
        <v>308</v>
      </c>
      <c r="E5260" s="4">
        <v>-17593023.82</v>
      </c>
      <c r="F5260" s="1">
        <v>7</v>
      </c>
    </row>
    <row r="5261" spans="1:6" ht="15" thickBot="1" x14ac:dyDescent="0.3">
      <c r="A5261" s="2" t="s">
        <v>4</v>
      </c>
      <c r="B5261" s="2" t="s">
        <v>5</v>
      </c>
      <c r="C5261" s="2" t="s">
        <v>309</v>
      </c>
      <c r="D5261" s="2" t="s">
        <v>304</v>
      </c>
      <c r="E5261" s="4">
        <v>764394.96</v>
      </c>
      <c r="F5261" s="1">
        <v>7</v>
      </c>
    </row>
    <row r="5262" spans="1:6" ht="15" thickBot="1" x14ac:dyDescent="0.3">
      <c r="A5262" s="2" t="s">
        <v>4</v>
      </c>
      <c r="B5262" s="2" t="s">
        <v>5</v>
      </c>
      <c r="C5262" s="2" t="s">
        <v>310</v>
      </c>
      <c r="D5262" s="2" t="s">
        <v>311</v>
      </c>
      <c r="E5262" s="4">
        <v>698505</v>
      </c>
      <c r="F5262" s="1">
        <v>7</v>
      </c>
    </row>
    <row r="5263" spans="1:6" ht="15" thickBot="1" x14ac:dyDescent="0.3">
      <c r="A5263" s="2" t="s">
        <v>4</v>
      </c>
      <c r="B5263" s="2" t="s">
        <v>5</v>
      </c>
      <c r="C5263" s="2" t="s">
        <v>312</v>
      </c>
      <c r="D5263" s="2" t="s">
        <v>313</v>
      </c>
      <c r="E5263" s="4">
        <v>184560</v>
      </c>
      <c r="F5263" s="1">
        <v>7</v>
      </c>
    </row>
    <row r="5264" spans="1:6" ht="15" thickBot="1" x14ac:dyDescent="0.3">
      <c r="A5264" s="2" t="s">
        <v>4</v>
      </c>
      <c r="B5264" s="2" t="s">
        <v>5</v>
      </c>
      <c r="C5264" s="2" t="s">
        <v>314</v>
      </c>
      <c r="D5264" s="2" t="s">
        <v>315</v>
      </c>
      <c r="E5264" s="4">
        <v>9270643</v>
      </c>
      <c r="F5264" s="1">
        <v>7</v>
      </c>
    </row>
    <row r="5265" spans="1:6" ht="15" thickBot="1" x14ac:dyDescent="0.3">
      <c r="A5265" s="2" t="s">
        <v>4</v>
      </c>
      <c r="B5265" s="2" t="s">
        <v>5</v>
      </c>
      <c r="C5265" s="2" t="s">
        <v>1599</v>
      </c>
      <c r="D5265" s="2" t="s">
        <v>1600</v>
      </c>
      <c r="E5265" s="4">
        <v>204370</v>
      </c>
      <c r="F5265" s="1">
        <v>7</v>
      </c>
    </row>
    <row r="5266" spans="1:6" ht="15" thickBot="1" x14ac:dyDescent="0.3">
      <c r="A5266" s="2" t="s">
        <v>4</v>
      </c>
      <c r="B5266" s="2" t="s">
        <v>5</v>
      </c>
      <c r="C5266" s="2" t="s">
        <v>316</v>
      </c>
      <c r="D5266" s="2" t="s">
        <v>317</v>
      </c>
      <c r="E5266" s="4">
        <v>8787855.3800000008</v>
      </c>
      <c r="F5266" s="1">
        <v>7</v>
      </c>
    </row>
    <row r="5267" spans="1:6" ht="15" thickBot="1" x14ac:dyDescent="0.3">
      <c r="A5267" s="2" t="s">
        <v>4</v>
      </c>
      <c r="B5267" s="2" t="s">
        <v>5</v>
      </c>
      <c r="C5267" s="2" t="s">
        <v>318</v>
      </c>
      <c r="D5267" s="2" t="s">
        <v>319</v>
      </c>
      <c r="E5267" s="4">
        <v>1010707.64</v>
      </c>
      <c r="F5267" s="1">
        <v>7</v>
      </c>
    </row>
    <row r="5268" spans="1:6" ht="15" thickBot="1" x14ac:dyDescent="0.3">
      <c r="A5268" s="2" t="s">
        <v>4</v>
      </c>
      <c r="B5268" s="2" t="s">
        <v>5</v>
      </c>
      <c r="C5268" s="2" t="s">
        <v>320</v>
      </c>
      <c r="D5268" s="2" t="s">
        <v>321</v>
      </c>
      <c r="E5268" s="4">
        <v>1330098</v>
      </c>
      <c r="F5268" s="1">
        <v>7</v>
      </c>
    </row>
    <row r="5269" spans="1:6" ht="15" thickBot="1" x14ac:dyDescent="0.3">
      <c r="A5269" s="2" t="s">
        <v>4</v>
      </c>
      <c r="B5269" s="2" t="s">
        <v>5</v>
      </c>
      <c r="C5269" s="2" t="s">
        <v>322</v>
      </c>
      <c r="D5269" s="2" t="s">
        <v>323</v>
      </c>
      <c r="E5269" s="4">
        <v>118581601.73</v>
      </c>
      <c r="F5269" s="1">
        <v>7</v>
      </c>
    </row>
    <row r="5270" spans="1:6" ht="15" thickBot="1" x14ac:dyDescent="0.3">
      <c r="A5270" s="2" t="s">
        <v>4</v>
      </c>
      <c r="B5270" s="2" t="s">
        <v>5</v>
      </c>
      <c r="C5270" s="2" t="s">
        <v>324</v>
      </c>
      <c r="D5270" s="2" t="s">
        <v>325</v>
      </c>
      <c r="E5270" s="4">
        <v>0.01</v>
      </c>
      <c r="F5270" s="1">
        <v>7</v>
      </c>
    </row>
    <row r="5271" spans="1:6" ht="15" thickBot="1" x14ac:dyDescent="0.3">
      <c r="A5271" s="2" t="s">
        <v>4</v>
      </c>
      <c r="B5271" s="2" t="s">
        <v>5</v>
      </c>
      <c r="C5271" s="2" t="s">
        <v>326</v>
      </c>
      <c r="D5271" s="2" t="s">
        <v>327</v>
      </c>
      <c r="E5271" s="4">
        <v>14055879.08</v>
      </c>
      <c r="F5271" s="1">
        <v>7</v>
      </c>
    </row>
    <row r="5272" spans="1:6" ht="15" thickBot="1" x14ac:dyDescent="0.3">
      <c r="A5272" s="2" t="s">
        <v>4</v>
      </c>
      <c r="B5272" s="2" t="s">
        <v>5</v>
      </c>
      <c r="C5272" s="2" t="s">
        <v>328</v>
      </c>
      <c r="D5272" s="2" t="s">
        <v>329</v>
      </c>
      <c r="E5272" s="4">
        <v>3051526.35</v>
      </c>
      <c r="F5272" s="1">
        <v>7</v>
      </c>
    </row>
    <row r="5273" spans="1:6" ht="15" thickBot="1" x14ac:dyDescent="0.3">
      <c r="A5273" s="2" t="s">
        <v>4</v>
      </c>
      <c r="B5273" s="2" t="s">
        <v>5</v>
      </c>
      <c r="C5273" s="2" t="s">
        <v>330</v>
      </c>
      <c r="D5273" s="2" t="s">
        <v>331</v>
      </c>
      <c r="E5273" s="4">
        <v>179077.21</v>
      </c>
      <c r="F5273" s="1">
        <v>7</v>
      </c>
    </row>
    <row r="5274" spans="1:6" ht="15" thickBot="1" x14ac:dyDescent="0.3">
      <c r="A5274" s="2" t="s">
        <v>4</v>
      </c>
      <c r="B5274" s="2" t="s">
        <v>5</v>
      </c>
      <c r="C5274" s="2" t="s">
        <v>332</v>
      </c>
      <c r="D5274" s="2" t="s">
        <v>333</v>
      </c>
      <c r="E5274" s="4">
        <v>0.04</v>
      </c>
      <c r="F5274" s="1">
        <v>7</v>
      </c>
    </row>
    <row r="5275" spans="1:6" ht="15" thickBot="1" x14ac:dyDescent="0.3">
      <c r="A5275" s="2" t="s">
        <v>4</v>
      </c>
      <c r="B5275" s="2" t="s">
        <v>5</v>
      </c>
      <c r="C5275" s="2" t="s">
        <v>334</v>
      </c>
      <c r="D5275" s="2" t="s">
        <v>335</v>
      </c>
      <c r="E5275" s="4">
        <v>-58785014.93</v>
      </c>
      <c r="F5275" s="1">
        <v>7</v>
      </c>
    </row>
    <row r="5276" spans="1:6" ht="15" thickBot="1" x14ac:dyDescent="0.3">
      <c r="A5276" s="2" t="s">
        <v>4</v>
      </c>
      <c r="B5276" s="2" t="s">
        <v>5</v>
      </c>
      <c r="C5276" s="2" t="s">
        <v>336</v>
      </c>
      <c r="D5276" s="2" t="s">
        <v>337</v>
      </c>
      <c r="E5276" s="4">
        <v>-7997140.3600000003</v>
      </c>
      <c r="F5276" s="1">
        <v>7</v>
      </c>
    </row>
    <row r="5277" spans="1:6" ht="15" thickBot="1" x14ac:dyDescent="0.3">
      <c r="A5277" s="2" t="s">
        <v>4</v>
      </c>
      <c r="B5277" s="2" t="s">
        <v>5</v>
      </c>
      <c r="C5277" s="2" t="s">
        <v>338</v>
      </c>
      <c r="D5277" s="2" t="s">
        <v>339</v>
      </c>
      <c r="E5277" s="4">
        <v>868564.93</v>
      </c>
      <c r="F5277" s="1">
        <v>7</v>
      </c>
    </row>
    <row r="5278" spans="1:6" ht="15" thickBot="1" x14ac:dyDescent="0.3">
      <c r="A5278" s="2" t="s">
        <v>4</v>
      </c>
      <c r="B5278" s="2" t="s">
        <v>5</v>
      </c>
      <c r="C5278" s="2" t="s">
        <v>340</v>
      </c>
      <c r="D5278" s="2" t="s">
        <v>341</v>
      </c>
      <c r="E5278" s="4">
        <v>107118.55</v>
      </c>
      <c r="F5278" s="1">
        <v>7</v>
      </c>
    </row>
    <row r="5279" spans="1:6" ht="15" thickBot="1" x14ac:dyDescent="0.3">
      <c r="A5279" s="2" t="s">
        <v>4</v>
      </c>
      <c r="B5279" s="2" t="s">
        <v>5</v>
      </c>
      <c r="C5279" s="2" t="s">
        <v>342</v>
      </c>
      <c r="D5279" s="2" t="s">
        <v>343</v>
      </c>
      <c r="E5279" s="4">
        <v>-1550681.32</v>
      </c>
      <c r="F5279" s="1">
        <v>7</v>
      </c>
    </row>
    <row r="5280" spans="1:6" ht="15" thickBot="1" x14ac:dyDescent="0.3">
      <c r="A5280" s="2" t="s">
        <v>4</v>
      </c>
      <c r="B5280" s="2" t="s">
        <v>5</v>
      </c>
      <c r="C5280" s="2" t="s">
        <v>344</v>
      </c>
      <c r="D5280" s="2" t="s">
        <v>345</v>
      </c>
      <c r="E5280" s="4">
        <v>0.01</v>
      </c>
      <c r="F5280" s="1">
        <v>7</v>
      </c>
    </row>
    <row r="5281" spans="1:6" ht="15" thickBot="1" x14ac:dyDescent="0.3">
      <c r="A5281" s="2" t="s">
        <v>4</v>
      </c>
      <c r="B5281" s="2" t="s">
        <v>5</v>
      </c>
      <c r="C5281" s="2" t="s">
        <v>346</v>
      </c>
      <c r="D5281" s="2" t="s">
        <v>347</v>
      </c>
      <c r="E5281" s="4">
        <v>25474047.98</v>
      </c>
      <c r="F5281" s="1">
        <v>7</v>
      </c>
    </row>
    <row r="5282" spans="1:6" ht="15" thickBot="1" x14ac:dyDescent="0.3">
      <c r="A5282" s="2" t="s">
        <v>4</v>
      </c>
      <c r="B5282" s="2" t="s">
        <v>5</v>
      </c>
      <c r="C5282" s="2" t="s">
        <v>348</v>
      </c>
      <c r="D5282" s="2" t="s">
        <v>349</v>
      </c>
      <c r="E5282" s="4">
        <v>691470.92</v>
      </c>
      <c r="F5282" s="1">
        <v>7</v>
      </c>
    </row>
    <row r="5283" spans="1:6" ht="15" thickBot="1" x14ac:dyDescent="0.3">
      <c r="A5283" s="2" t="s">
        <v>4</v>
      </c>
      <c r="B5283" s="2" t="s">
        <v>5</v>
      </c>
      <c r="C5283" s="2" t="s">
        <v>350</v>
      </c>
      <c r="D5283" s="2" t="s">
        <v>351</v>
      </c>
      <c r="E5283" s="4">
        <v>65843.5</v>
      </c>
      <c r="F5283" s="1">
        <v>7</v>
      </c>
    </row>
    <row r="5284" spans="1:6" ht="15" thickBot="1" x14ac:dyDescent="0.3">
      <c r="A5284" s="2" t="s">
        <v>4</v>
      </c>
      <c r="B5284" s="2" t="s">
        <v>5</v>
      </c>
      <c r="C5284" s="2" t="s">
        <v>352</v>
      </c>
      <c r="D5284" s="2" t="s">
        <v>353</v>
      </c>
      <c r="E5284" s="4">
        <v>104101061</v>
      </c>
      <c r="F5284" s="1">
        <v>7</v>
      </c>
    </row>
    <row r="5285" spans="1:6" ht="15" thickBot="1" x14ac:dyDescent="0.3">
      <c r="A5285" s="2" t="s">
        <v>4</v>
      </c>
      <c r="B5285" s="2" t="s">
        <v>5</v>
      </c>
      <c r="C5285" s="2" t="s">
        <v>354</v>
      </c>
      <c r="D5285" s="2" t="s">
        <v>355</v>
      </c>
      <c r="E5285" s="4">
        <v>5464819.1900000004</v>
      </c>
      <c r="F5285" s="1">
        <v>7</v>
      </c>
    </row>
    <row r="5286" spans="1:6" ht="15" thickBot="1" x14ac:dyDescent="0.3">
      <c r="A5286" s="2" t="s">
        <v>4</v>
      </c>
      <c r="B5286" s="2" t="s">
        <v>5</v>
      </c>
      <c r="C5286" s="2" t="s">
        <v>356</v>
      </c>
      <c r="D5286" s="2" t="s">
        <v>357</v>
      </c>
      <c r="E5286" s="4">
        <v>38918502.689999998</v>
      </c>
      <c r="F5286" s="1">
        <v>7</v>
      </c>
    </row>
    <row r="5287" spans="1:6" ht="15" thickBot="1" x14ac:dyDescent="0.3">
      <c r="A5287" s="2" t="s">
        <v>4</v>
      </c>
      <c r="B5287" s="2" t="s">
        <v>5</v>
      </c>
      <c r="C5287" s="2" t="s">
        <v>358</v>
      </c>
      <c r="D5287" s="2" t="s">
        <v>359</v>
      </c>
      <c r="E5287" s="4">
        <v>3320177.48</v>
      </c>
      <c r="F5287" s="1">
        <v>7</v>
      </c>
    </row>
    <row r="5288" spans="1:6" ht="15" thickBot="1" x14ac:dyDescent="0.3">
      <c r="A5288" s="2" t="s">
        <v>4</v>
      </c>
      <c r="B5288" s="2" t="s">
        <v>5</v>
      </c>
      <c r="C5288" s="2" t="s">
        <v>360</v>
      </c>
      <c r="D5288" s="2" t="s">
        <v>361</v>
      </c>
      <c r="E5288" s="4">
        <v>-460185.31</v>
      </c>
      <c r="F5288" s="1">
        <v>7</v>
      </c>
    </row>
    <row r="5289" spans="1:6" ht="15" thickBot="1" x14ac:dyDescent="0.3">
      <c r="A5289" s="2" t="s">
        <v>4</v>
      </c>
      <c r="B5289" s="2" t="s">
        <v>5</v>
      </c>
      <c r="C5289" s="2" t="s">
        <v>362</v>
      </c>
      <c r="D5289" s="2" t="s">
        <v>363</v>
      </c>
      <c r="E5289" s="4">
        <v>2954079.81</v>
      </c>
      <c r="F5289" s="1">
        <v>7</v>
      </c>
    </row>
    <row r="5290" spans="1:6" ht="15" thickBot="1" x14ac:dyDescent="0.3">
      <c r="A5290" s="2" t="s">
        <v>4</v>
      </c>
      <c r="B5290" s="2" t="s">
        <v>5</v>
      </c>
      <c r="C5290" s="2" t="s">
        <v>364</v>
      </c>
      <c r="D5290" s="2" t="s">
        <v>365</v>
      </c>
      <c r="E5290" s="4">
        <v>346079.7</v>
      </c>
      <c r="F5290" s="1">
        <v>7</v>
      </c>
    </row>
    <row r="5291" spans="1:6" ht="15" thickBot="1" x14ac:dyDescent="0.3">
      <c r="A5291" s="2" t="s">
        <v>4</v>
      </c>
      <c r="B5291" s="2" t="s">
        <v>5</v>
      </c>
      <c r="C5291" s="2" t="s">
        <v>366</v>
      </c>
      <c r="D5291" s="2" t="s">
        <v>367</v>
      </c>
      <c r="E5291" s="4">
        <v>-29586.27</v>
      </c>
      <c r="F5291" s="1">
        <v>7</v>
      </c>
    </row>
    <row r="5292" spans="1:6" ht="15" thickBot="1" x14ac:dyDescent="0.3">
      <c r="A5292" s="2" t="s">
        <v>4</v>
      </c>
      <c r="B5292" s="2" t="s">
        <v>5</v>
      </c>
      <c r="C5292" s="2" t="s">
        <v>368</v>
      </c>
      <c r="D5292" s="2" t="s">
        <v>369</v>
      </c>
      <c r="E5292" s="4">
        <v>308026.42</v>
      </c>
      <c r="F5292" s="1">
        <v>7</v>
      </c>
    </row>
    <row r="5293" spans="1:6" ht="15" thickBot="1" x14ac:dyDescent="0.3">
      <c r="A5293" s="2" t="s">
        <v>4</v>
      </c>
      <c r="B5293" s="2" t="s">
        <v>5</v>
      </c>
      <c r="C5293" s="2" t="s">
        <v>370</v>
      </c>
      <c r="D5293" s="2" t="s">
        <v>371</v>
      </c>
      <c r="E5293" s="4">
        <v>10017702.65</v>
      </c>
      <c r="F5293" s="1">
        <v>7</v>
      </c>
    </row>
    <row r="5294" spans="1:6" ht="15" thickBot="1" x14ac:dyDescent="0.3">
      <c r="A5294" s="2" t="s">
        <v>4</v>
      </c>
      <c r="B5294" s="2" t="s">
        <v>5</v>
      </c>
      <c r="C5294" s="2" t="s">
        <v>372</v>
      </c>
      <c r="D5294" s="2" t="s">
        <v>373</v>
      </c>
      <c r="E5294" s="4">
        <v>42456.14</v>
      </c>
      <c r="F5294" s="1">
        <v>7</v>
      </c>
    </row>
    <row r="5295" spans="1:6" ht="15" thickBot="1" x14ac:dyDescent="0.3">
      <c r="A5295" s="2" t="s">
        <v>4</v>
      </c>
      <c r="B5295" s="2" t="s">
        <v>5</v>
      </c>
      <c r="C5295" s="2" t="s">
        <v>374</v>
      </c>
      <c r="D5295" s="2" t="s">
        <v>375</v>
      </c>
      <c r="E5295" s="4">
        <v>-511575.3</v>
      </c>
      <c r="F5295" s="1">
        <v>7</v>
      </c>
    </row>
    <row r="5296" spans="1:6" ht="15" thickBot="1" x14ac:dyDescent="0.3">
      <c r="A5296" s="2" t="s">
        <v>4</v>
      </c>
      <c r="B5296" s="2" t="s">
        <v>5</v>
      </c>
      <c r="C5296" s="2" t="s">
        <v>376</v>
      </c>
      <c r="D5296" s="2" t="s">
        <v>377</v>
      </c>
      <c r="E5296" s="4">
        <v>275722.46999999997</v>
      </c>
      <c r="F5296" s="1">
        <v>7</v>
      </c>
    </row>
    <row r="5297" spans="1:6" ht="15" thickBot="1" x14ac:dyDescent="0.3">
      <c r="A5297" s="2" t="s">
        <v>4</v>
      </c>
      <c r="B5297" s="2" t="s">
        <v>5</v>
      </c>
      <c r="C5297" s="2" t="s">
        <v>378</v>
      </c>
      <c r="D5297" s="2" t="s">
        <v>379</v>
      </c>
      <c r="E5297" s="4">
        <v>-1005160.77</v>
      </c>
      <c r="F5297" s="1">
        <v>7</v>
      </c>
    </row>
    <row r="5298" spans="1:6" ht="15" thickBot="1" x14ac:dyDescent="0.3">
      <c r="A5298" s="2" t="s">
        <v>4</v>
      </c>
      <c r="B5298" s="2" t="s">
        <v>5</v>
      </c>
      <c r="C5298" s="2" t="s">
        <v>380</v>
      </c>
      <c r="D5298" s="2" t="s">
        <v>381</v>
      </c>
      <c r="E5298" s="4">
        <v>144438</v>
      </c>
      <c r="F5298" s="1">
        <v>7</v>
      </c>
    </row>
    <row r="5299" spans="1:6" ht="15" thickBot="1" x14ac:dyDescent="0.3">
      <c r="A5299" s="2" t="s">
        <v>4</v>
      </c>
      <c r="B5299" s="2" t="s">
        <v>5</v>
      </c>
      <c r="C5299" s="2" t="s">
        <v>382</v>
      </c>
      <c r="D5299" s="2" t="s">
        <v>383</v>
      </c>
      <c r="E5299" s="4">
        <v>0</v>
      </c>
      <c r="F5299" s="1">
        <v>7</v>
      </c>
    </row>
    <row r="5300" spans="1:6" ht="15" thickBot="1" x14ac:dyDescent="0.3">
      <c r="A5300" s="2" t="s">
        <v>4</v>
      </c>
      <c r="B5300" s="2" t="s">
        <v>5</v>
      </c>
      <c r="C5300" s="2" t="s">
        <v>384</v>
      </c>
      <c r="D5300" s="2" t="s">
        <v>385</v>
      </c>
      <c r="E5300" s="4">
        <v>7296055.7300000004</v>
      </c>
      <c r="F5300" s="1">
        <v>7</v>
      </c>
    </row>
    <row r="5301" spans="1:6" ht="15" thickBot="1" x14ac:dyDescent="0.3">
      <c r="A5301" s="2" t="s">
        <v>4</v>
      </c>
      <c r="B5301" s="2" t="s">
        <v>5</v>
      </c>
      <c r="C5301" s="2" t="s">
        <v>386</v>
      </c>
      <c r="D5301" s="2" t="s">
        <v>387</v>
      </c>
      <c r="E5301" s="4">
        <v>919902.37</v>
      </c>
      <c r="F5301" s="1">
        <v>7</v>
      </c>
    </row>
    <row r="5302" spans="1:6" ht="15" thickBot="1" x14ac:dyDescent="0.3">
      <c r="A5302" s="2" t="s">
        <v>4</v>
      </c>
      <c r="B5302" s="2" t="s">
        <v>5</v>
      </c>
      <c r="C5302" s="2" t="s">
        <v>388</v>
      </c>
      <c r="D5302" s="2" t="s">
        <v>389</v>
      </c>
      <c r="E5302" s="4">
        <v>1547353.06</v>
      </c>
      <c r="F5302" s="1">
        <v>7</v>
      </c>
    </row>
    <row r="5303" spans="1:6" ht="15" thickBot="1" x14ac:dyDescent="0.3">
      <c r="A5303" s="2" t="s">
        <v>4</v>
      </c>
      <c r="B5303" s="2" t="s">
        <v>5</v>
      </c>
      <c r="C5303" s="2" t="s">
        <v>390</v>
      </c>
      <c r="D5303" s="2" t="s">
        <v>391</v>
      </c>
      <c r="E5303" s="4">
        <v>3498125.56</v>
      </c>
      <c r="F5303" s="1">
        <v>7</v>
      </c>
    </row>
    <row r="5304" spans="1:6" ht="15" thickBot="1" x14ac:dyDescent="0.3">
      <c r="A5304" s="2" t="s">
        <v>4</v>
      </c>
      <c r="B5304" s="2" t="s">
        <v>5</v>
      </c>
      <c r="C5304" s="2" t="s">
        <v>392</v>
      </c>
      <c r="D5304" s="2" t="s">
        <v>393</v>
      </c>
      <c r="E5304" s="4">
        <v>3488984.8</v>
      </c>
      <c r="F5304" s="1">
        <v>7</v>
      </c>
    </row>
    <row r="5305" spans="1:6" ht="15" thickBot="1" x14ac:dyDescent="0.3">
      <c r="A5305" s="2" t="s">
        <v>4</v>
      </c>
      <c r="B5305" s="2" t="s">
        <v>5</v>
      </c>
      <c r="C5305" s="2" t="s">
        <v>394</v>
      </c>
      <c r="D5305" s="2" t="s">
        <v>395</v>
      </c>
      <c r="E5305" s="4">
        <v>162316.1</v>
      </c>
      <c r="F5305" s="1">
        <v>7</v>
      </c>
    </row>
    <row r="5306" spans="1:6" ht="15" thickBot="1" x14ac:dyDescent="0.3">
      <c r="A5306" s="2" t="s">
        <v>4</v>
      </c>
      <c r="B5306" s="2" t="s">
        <v>5</v>
      </c>
      <c r="C5306" s="2" t="s">
        <v>396</v>
      </c>
      <c r="D5306" s="2" t="s">
        <v>397</v>
      </c>
      <c r="E5306" s="4">
        <v>191622.1</v>
      </c>
      <c r="F5306" s="1">
        <v>7</v>
      </c>
    </row>
    <row r="5307" spans="1:6" ht="15" thickBot="1" x14ac:dyDescent="0.3">
      <c r="A5307" s="2" t="s">
        <v>4</v>
      </c>
      <c r="B5307" s="2" t="s">
        <v>5</v>
      </c>
      <c r="C5307" s="2" t="s">
        <v>398</v>
      </c>
      <c r="D5307" s="2" t="s">
        <v>399</v>
      </c>
      <c r="E5307" s="4">
        <v>426779.02</v>
      </c>
      <c r="F5307" s="1">
        <v>7</v>
      </c>
    </row>
    <row r="5308" spans="1:6" ht="15" thickBot="1" x14ac:dyDescent="0.3">
      <c r="A5308" s="2" t="s">
        <v>4</v>
      </c>
      <c r="B5308" s="2" t="s">
        <v>5</v>
      </c>
      <c r="C5308" s="2" t="s">
        <v>400</v>
      </c>
      <c r="D5308" s="2" t="s">
        <v>401</v>
      </c>
      <c r="E5308" s="4">
        <v>-966516.01</v>
      </c>
      <c r="F5308" s="1">
        <v>7</v>
      </c>
    </row>
    <row r="5309" spans="1:6" ht="15" thickBot="1" x14ac:dyDescent="0.3">
      <c r="A5309" s="2" t="s">
        <v>4</v>
      </c>
      <c r="B5309" s="2" t="s">
        <v>5</v>
      </c>
      <c r="C5309" s="2" t="s">
        <v>402</v>
      </c>
      <c r="D5309" s="2" t="s">
        <v>403</v>
      </c>
      <c r="E5309" s="4">
        <v>-318640.96000000002</v>
      </c>
      <c r="F5309" s="1">
        <v>7</v>
      </c>
    </row>
    <row r="5310" spans="1:6" ht="15" thickBot="1" x14ac:dyDescent="0.3">
      <c r="A5310" s="2" t="s">
        <v>4</v>
      </c>
      <c r="B5310" s="2" t="s">
        <v>5</v>
      </c>
      <c r="C5310" s="2" t="s">
        <v>404</v>
      </c>
      <c r="D5310" s="2" t="s">
        <v>405</v>
      </c>
      <c r="E5310" s="4">
        <v>-3498125.56</v>
      </c>
      <c r="F5310" s="1">
        <v>7</v>
      </c>
    </row>
    <row r="5311" spans="1:6" ht="15" thickBot="1" x14ac:dyDescent="0.3">
      <c r="A5311" s="2" t="s">
        <v>4</v>
      </c>
      <c r="B5311" s="2" t="s">
        <v>5</v>
      </c>
      <c r="C5311" s="2" t="s">
        <v>406</v>
      </c>
      <c r="D5311" s="2" t="s">
        <v>407</v>
      </c>
      <c r="E5311" s="4">
        <v>-191622.1</v>
      </c>
      <c r="F5311" s="1">
        <v>7</v>
      </c>
    </row>
    <row r="5312" spans="1:6" ht="15" thickBot="1" x14ac:dyDescent="0.3">
      <c r="A5312" s="2" t="s">
        <v>4</v>
      </c>
      <c r="B5312" s="2" t="s">
        <v>5</v>
      </c>
      <c r="C5312" s="2" t="s">
        <v>408</v>
      </c>
      <c r="D5312" s="2" t="s">
        <v>409</v>
      </c>
      <c r="E5312" s="4">
        <v>9145151.1300000008</v>
      </c>
      <c r="F5312" s="1">
        <v>7</v>
      </c>
    </row>
    <row r="5313" spans="1:6" ht="15" thickBot="1" x14ac:dyDescent="0.3">
      <c r="A5313" s="2" t="s">
        <v>4</v>
      </c>
      <c r="B5313" s="2" t="s">
        <v>5</v>
      </c>
      <c r="C5313" s="2" t="s">
        <v>410</v>
      </c>
      <c r="D5313" s="2" t="s">
        <v>411</v>
      </c>
      <c r="E5313" s="4">
        <v>193881.16</v>
      </c>
      <c r="F5313" s="1">
        <v>7</v>
      </c>
    </row>
    <row r="5314" spans="1:6" ht="15" thickBot="1" x14ac:dyDescent="0.3">
      <c r="A5314" s="2" t="s">
        <v>4</v>
      </c>
      <c r="B5314" s="2" t="s">
        <v>5</v>
      </c>
      <c r="C5314" s="2" t="s">
        <v>412</v>
      </c>
      <c r="D5314" s="2" t="s">
        <v>413</v>
      </c>
      <c r="E5314" s="4">
        <v>2219120.7999999998</v>
      </c>
      <c r="F5314" s="1">
        <v>7</v>
      </c>
    </row>
    <row r="5315" spans="1:6" ht="15" thickBot="1" x14ac:dyDescent="0.3">
      <c r="A5315" s="2" t="s">
        <v>4</v>
      </c>
      <c r="B5315" s="2" t="s">
        <v>5</v>
      </c>
      <c r="C5315" s="2" t="s">
        <v>1586</v>
      </c>
      <c r="D5315" s="2" t="s">
        <v>1587</v>
      </c>
      <c r="E5315" s="4">
        <v>955325.97</v>
      </c>
      <c r="F5315" s="1">
        <v>7</v>
      </c>
    </row>
    <row r="5316" spans="1:6" ht="15" thickBot="1" x14ac:dyDescent="0.3">
      <c r="A5316" s="2" t="s">
        <v>4</v>
      </c>
      <c r="B5316" s="2" t="s">
        <v>5</v>
      </c>
      <c r="C5316" s="2" t="s">
        <v>414</v>
      </c>
      <c r="D5316" s="2" t="s">
        <v>415</v>
      </c>
      <c r="E5316" s="4">
        <v>242659.79</v>
      </c>
      <c r="F5316" s="1">
        <v>7</v>
      </c>
    </row>
    <row r="5317" spans="1:6" ht="15" thickBot="1" x14ac:dyDescent="0.3">
      <c r="A5317" s="2" t="s">
        <v>4</v>
      </c>
      <c r="B5317" s="2" t="s">
        <v>5</v>
      </c>
      <c r="C5317" s="2" t="s">
        <v>1588</v>
      </c>
      <c r="D5317" s="2" t="s">
        <v>1589</v>
      </c>
      <c r="E5317" s="4">
        <v>124504.46</v>
      </c>
      <c r="F5317" s="1">
        <v>7</v>
      </c>
    </row>
    <row r="5318" spans="1:6" ht="15" thickBot="1" x14ac:dyDescent="0.3">
      <c r="A5318" s="2" t="s">
        <v>4</v>
      </c>
      <c r="B5318" s="2" t="s">
        <v>5</v>
      </c>
      <c r="C5318" s="2" t="s">
        <v>416</v>
      </c>
      <c r="D5318" s="2" t="s">
        <v>417</v>
      </c>
      <c r="E5318" s="4">
        <v>-589169</v>
      </c>
      <c r="F5318" s="1">
        <v>7</v>
      </c>
    </row>
    <row r="5319" spans="1:6" ht="15" thickBot="1" x14ac:dyDescent="0.3">
      <c r="A5319" s="2" t="s">
        <v>4</v>
      </c>
      <c r="B5319" s="2" t="s">
        <v>5</v>
      </c>
      <c r="C5319" s="2" t="s">
        <v>418</v>
      </c>
      <c r="D5319" s="2" t="s">
        <v>419</v>
      </c>
      <c r="E5319" s="4">
        <v>6422633.9699999997</v>
      </c>
      <c r="F5319" s="1">
        <v>7</v>
      </c>
    </row>
    <row r="5320" spans="1:6" ht="15" thickBot="1" x14ac:dyDescent="0.3">
      <c r="A5320" s="2" t="s">
        <v>4</v>
      </c>
      <c r="B5320" s="2" t="s">
        <v>5</v>
      </c>
      <c r="C5320" s="2" t="s">
        <v>420</v>
      </c>
      <c r="D5320" s="2" t="s">
        <v>421</v>
      </c>
      <c r="E5320" s="4">
        <v>145131.1</v>
      </c>
      <c r="F5320" s="1">
        <v>7</v>
      </c>
    </row>
    <row r="5321" spans="1:6" ht="15" thickBot="1" x14ac:dyDescent="0.3">
      <c r="A5321" s="2" t="s">
        <v>4</v>
      </c>
      <c r="B5321" s="2" t="s">
        <v>5</v>
      </c>
      <c r="C5321" s="2" t="s">
        <v>422</v>
      </c>
      <c r="D5321" s="2" t="s">
        <v>423</v>
      </c>
      <c r="E5321" s="4">
        <v>-67561.210000000006</v>
      </c>
      <c r="F5321" s="1">
        <v>7</v>
      </c>
    </row>
    <row r="5322" spans="1:6" ht="15" thickBot="1" x14ac:dyDescent="0.3">
      <c r="A5322" s="2" t="s">
        <v>4</v>
      </c>
      <c r="B5322" s="2" t="s">
        <v>5</v>
      </c>
      <c r="C5322" s="2" t="s">
        <v>424</v>
      </c>
      <c r="D5322" s="2" t="s">
        <v>425</v>
      </c>
      <c r="E5322" s="4">
        <v>9159527.5500000007</v>
      </c>
      <c r="F5322" s="1">
        <v>7</v>
      </c>
    </row>
    <row r="5323" spans="1:6" ht="15" thickBot="1" x14ac:dyDescent="0.3">
      <c r="A5323" s="2" t="s">
        <v>4</v>
      </c>
      <c r="B5323" s="2" t="s">
        <v>5</v>
      </c>
      <c r="C5323" s="2" t="s">
        <v>426</v>
      </c>
      <c r="D5323" s="2" t="s">
        <v>427</v>
      </c>
      <c r="E5323" s="4">
        <v>380817.98</v>
      </c>
      <c r="F5323" s="1">
        <v>7</v>
      </c>
    </row>
    <row r="5324" spans="1:6" ht="15" thickBot="1" x14ac:dyDescent="0.3">
      <c r="A5324" s="2" t="s">
        <v>4</v>
      </c>
      <c r="B5324" s="2" t="s">
        <v>5</v>
      </c>
      <c r="C5324" s="2" t="s">
        <v>428</v>
      </c>
      <c r="D5324" s="2" t="s">
        <v>429</v>
      </c>
      <c r="E5324" s="4">
        <v>435221.9</v>
      </c>
      <c r="F5324" s="1">
        <v>7</v>
      </c>
    </row>
    <row r="5325" spans="1:6" ht="15" thickBot="1" x14ac:dyDescent="0.3">
      <c r="A5325" s="2" t="s">
        <v>4</v>
      </c>
      <c r="B5325" s="2" t="s">
        <v>5</v>
      </c>
      <c r="C5325" s="2" t="s">
        <v>430</v>
      </c>
      <c r="D5325" s="2" t="s">
        <v>431</v>
      </c>
      <c r="E5325" s="4">
        <v>417370.9</v>
      </c>
      <c r="F5325" s="1">
        <v>7</v>
      </c>
    </row>
    <row r="5326" spans="1:6" ht="15" thickBot="1" x14ac:dyDescent="0.3">
      <c r="A5326" s="2" t="s">
        <v>4</v>
      </c>
      <c r="B5326" s="2" t="s">
        <v>5</v>
      </c>
      <c r="C5326" s="2" t="s">
        <v>1601</v>
      </c>
      <c r="D5326" s="2" t="s">
        <v>1602</v>
      </c>
      <c r="E5326" s="4">
        <v>570084.52</v>
      </c>
      <c r="F5326" s="1">
        <v>7</v>
      </c>
    </row>
    <row r="5327" spans="1:6" ht="15" thickBot="1" x14ac:dyDescent="0.3">
      <c r="A5327" s="2" t="s">
        <v>4</v>
      </c>
      <c r="B5327" s="2" t="s">
        <v>5</v>
      </c>
      <c r="C5327" s="2" t="s">
        <v>432</v>
      </c>
      <c r="D5327" s="2" t="s">
        <v>433</v>
      </c>
      <c r="E5327" s="4">
        <v>47919.68</v>
      </c>
      <c r="F5327" s="1">
        <v>7</v>
      </c>
    </row>
    <row r="5328" spans="1:6" ht="15" thickBot="1" x14ac:dyDescent="0.3">
      <c r="A5328" s="2" t="s">
        <v>4</v>
      </c>
      <c r="B5328" s="2" t="s">
        <v>5</v>
      </c>
      <c r="C5328" s="2" t="s">
        <v>434</v>
      </c>
      <c r="D5328" s="2" t="s">
        <v>435</v>
      </c>
      <c r="E5328" s="4">
        <v>398336.87</v>
      </c>
      <c r="F5328" s="1">
        <v>7</v>
      </c>
    </row>
    <row r="5329" spans="1:6" ht="15" thickBot="1" x14ac:dyDescent="0.3">
      <c r="A5329" s="2" t="s">
        <v>4</v>
      </c>
      <c r="B5329" s="2" t="s">
        <v>5</v>
      </c>
      <c r="C5329" s="2" t="s">
        <v>436</v>
      </c>
      <c r="D5329" s="2" t="s">
        <v>437</v>
      </c>
      <c r="E5329" s="4">
        <v>193732.17</v>
      </c>
      <c r="F5329" s="1">
        <v>7</v>
      </c>
    </row>
    <row r="5330" spans="1:6" ht="15" thickBot="1" x14ac:dyDescent="0.3">
      <c r="A5330" s="2" t="s">
        <v>4</v>
      </c>
      <c r="B5330" s="2" t="s">
        <v>5</v>
      </c>
      <c r="C5330" s="2" t="s">
        <v>438</v>
      </c>
      <c r="D5330" s="2" t="s">
        <v>439</v>
      </c>
      <c r="E5330" s="4">
        <v>448615.84</v>
      </c>
      <c r="F5330" s="1">
        <v>7</v>
      </c>
    </row>
    <row r="5331" spans="1:6" ht="15" thickBot="1" x14ac:dyDescent="0.3">
      <c r="A5331" s="2" t="s">
        <v>4</v>
      </c>
      <c r="B5331" s="2" t="s">
        <v>5</v>
      </c>
      <c r="C5331" s="2" t="s">
        <v>440</v>
      </c>
      <c r="D5331" s="2" t="s">
        <v>441</v>
      </c>
      <c r="E5331" s="4">
        <v>81899.240000000005</v>
      </c>
      <c r="F5331" s="1">
        <v>7</v>
      </c>
    </row>
    <row r="5332" spans="1:6" ht="15" thickBot="1" x14ac:dyDescent="0.3">
      <c r="A5332" s="2" t="s">
        <v>4</v>
      </c>
      <c r="B5332" s="2" t="s">
        <v>5</v>
      </c>
      <c r="C5332" s="2" t="s">
        <v>442</v>
      </c>
      <c r="D5332" s="2" t="s">
        <v>443</v>
      </c>
      <c r="E5332" s="4">
        <v>4638123</v>
      </c>
      <c r="F5332" s="1">
        <v>7</v>
      </c>
    </row>
    <row r="5333" spans="1:6" ht="15" thickBot="1" x14ac:dyDescent="0.3">
      <c r="A5333" s="2" t="s">
        <v>4</v>
      </c>
      <c r="B5333" s="2" t="s">
        <v>5</v>
      </c>
      <c r="C5333" s="2" t="s">
        <v>444</v>
      </c>
      <c r="D5333" s="2" t="s">
        <v>445</v>
      </c>
      <c r="E5333" s="4">
        <v>347402</v>
      </c>
      <c r="F5333" s="1">
        <v>7</v>
      </c>
    </row>
    <row r="5334" spans="1:6" ht="15" thickBot="1" x14ac:dyDescent="0.3">
      <c r="A5334" s="2" t="s">
        <v>4</v>
      </c>
      <c r="B5334" s="2" t="s">
        <v>5</v>
      </c>
      <c r="C5334" s="2" t="s">
        <v>446</v>
      </c>
      <c r="D5334" s="2" t="s">
        <v>447</v>
      </c>
      <c r="E5334" s="4">
        <v>535467</v>
      </c>
      <c r="F5334" s="1">
        <v>7</v>
      </c>
    </row>
    <row r="5335" spans="1:6" ht="15" thickBot="1" x14ac:dyDescent="0.3">
      <c r="A5335" s="2" t="s">
        <v>4</v>
      </c>
      <c r="B5335" s="2" t="s">
        <v>5</v>
      </c>
      <c r="C5335" s="2" t="s">
        <v>448</v>
      </c>
      <c r="D5335" s="2" t="s">
        <v>449</v>
      </c>
      <c r="E5335" s="4">
        <v>40106</v>
      </c>
      <c r="F5335" s="1">
        <v>7</v>
      </c>
    </row>
    <row r="5336" spans="1:6" ht="15" thickBot="1" x14ac:dyDescent="0.3">
      <c r="A5336" s="2" t="s">
        <v>4</v>
      </c>
      <c r="B5336" s="2" t="s">
        <v>5</v>
      </c>
      <c r="C5336" s="2" t="s">
        <v>450</v>
      </c>
      <c r="D5336" s="2" t="s">
        <v>451</v>
      </c>
      <c r="E5336" s="4">
        <v>-498462.81</v>
      </c>
      <c r="F5336" s="1">
        <v>7</v>
      </c>
    </row>
    <row r="5337" spans="1:6" ht="15" thickBot="1" x14ac:dyDescent="0.3">
      <c r="A5337" s="2" t="s">
        <v>4</v>
      </c>
      <c r="B5337" s="2" t="s">
        <v>5</v>
      </c>
      <c r="C5337" s="2" t="s">
        <v>452</v>
      </c>
      <c r="D5337" s="2" t="s">
        <v>453</v>
      </c>
      <c r="E5337" s="4">
        <v>15218.48</v>
      </c>
      <c r="F5337" s="1">
        <v>7</v>
      </c>
    </row>
    <row r="5338" spans="1:6" ht="15" thickBot="1" x14ac:dyDescent="0.3">
      <c r="A5338" s="2" t="s">
        <v>4</v>
      </c>
      <c r="B5338" s="2" t="s">
        <v>5</v>
      </c>
      <c r="C5338" s="2" t="s">
        <v>454</v>
      </c>
      <c r="D5338" s="2" t="s">
        <v>455</v>
      </c>
      <c r="E5338" s="4">
        <v>158952.14000000001</v>
      </c>
      <c r="F5338" s="1">
        <v>7</v>
      </c>
    </row>
    <row r="5339" spans="1:6" ht="15" thickBot="1" x14ac:dyDescent="0.3">
      <c r="A5339" s="2" t="s">
        <v>4</v>
      </c>
      <c r="B5339" s="2" t="s">
        <v>5</v>
      </c>
      <c r="C5339" s="2" t="s">
        <v>456</v>
      </c>
      <c r="D5339" s="2" t="s">
        <v>457</v>
      </c>
      <c r="E5339" s="4">
        <v>-6398615.6900000004</v>
      </c>
      <c r="F5339" s="1">
        <v>7</v>
      </c>
    </row>
    <row r="5340" spans="1:6" ht="15" thickBot="1" x14ac:dyDescent="0.3">
      <c r="A5340" s="2" t="s">
        <v>4</v>
      </c>
      <c r="B5340" s="2" t="s">
        <v>5</v>
      </c>
      <c r="C5340" s="2" t="s">
        <v>458</v>
      </c>
      <c r="D5340" s="2" t="s">
        <v>459</v>
      </c>
      <c r="E5340" s="4">
        <v>0</v>
      </c>
      <c r="F5340" s="1">
        <v>7</v>
      </c>
    </row>
    <row r="5341" spans="1:6" ht="15" thickBot="1" x14ac:dyDescent="0.3">
      <c r="A5341" s="2" t="s">
        <v>4</v>
      </c>
      <c r="B5341" s="2" t="s">
        <v>5</v>
      </c>
      <c r="C5341" s="2" t="s">
        <v>460</v>
      </c>
      <c r="D5341" s="2" t="s">
        <v>461</v>
      </c>
      <c r="E5341" s="4">
        <v>-86682.19</v>
      </c>
      <c r="F5341" s="1">
        <v>7</v>
      </c>
    </row>
    <row r="5342" spans="1:6" ht="15" thickBot="1" x14ac:dyDescent="0.3">
      <c r="A5342" s="2" t="s">
        <v>4</v>
      </c>
      <c r="B5342" s="2" t="s">
        <v>5</v>
      </c>
      <c r="C5342" s="2" t="s">
        <v>462</v>
      </c>
      <c r="D5342" s="2" t="s">
        <v>463</v>
      </c>
      <c r="E5342" s="4">
        <v>-8924678.0299999993</v>
      </c>
      <c r="F5342" s="1">
        <v>7</v>
      </c>
    </row>
    <row r="5343" spans="1:6" ht="15" thickBot="1" x14ac:dyDescent="0.3">
      <c r="A5343" s="2" t="s">
        <v>4</v>
      </c>
      <c r="B5343" s="2" t="s">
        <v>5</v>
      </c>
      <c r="C5343" s="2" t="s">
        <v>464</v>
      </c>
      <c r="D5343" s="2" t="s">
        <v>465</v>
      </c>
      <c r="E5343" s="4">
        <v>101125</v>
      </c>
      <c r="F5343" s="1">
        <v>7</v>
      </c>
    </row>
    <row r="5344" spans="1:6" ht="15" thickBot="1" x14ac:dyDescent="0.3">
      <c r="A5344" s="2" t="s">
        <v>4</v>
      </c>
      <c r="B5344" s="2" t="s">
        <v>5</v>
      </c>
      <c r="C5344" s="2" t="s">
        <v>466</v>
      </c>
      <c r="D5344" s="2" t="s">
        <v>467</v>
      </c>
      <c r="E5344" s="4">
        <v>-371394.29</v>
      </c>
      <c r="F5344" s="1">
        <v>7</v>
      </c>
    </row>
    <row r="5345" spans="1:6" ht="15" thickBot="1" x14ac:dyDescent="0.3">
      <c r="A5345" s="2" t="s">
        <v>4</v>
      </c>
      <c r="B5345" s="2" t="s">
        <v>5</v>
      </c>
      <c r="C5345" s="2" t="s">
        <v>468</v>
      </c>
      <c r="D5345" s="2" t="s">
        <v>469</v>
      </c>
      <c r="E5345" s="4">
        <v>63567.08</v>
      </c>
      <c r="F5345" s="1">
        <v>7</v>
      </c>
    </row>
    <row r="5346" spans="1:6" ht="15" thickBot="1" x14ac:dyDescent="0.3">
      <c r="A5346" s="2" t="s">
        <v>4</v>
      </c>
      <c r="B5346" s="2" t="s">
        <v>5</v>
      </c>
      <c r="C5346" s="2" t="s">
        <v>470</v>
      </c>
      <c r="D5346" s="2" t="s">
        <v>471</v>
      </c>
      <c r="E5346" s="4">
        <v>-1140240.45</v>
      </c>
      <c r="F5346" s="1">
        <v>7</v>
      </c>
    </row>
    <row r="5347" spans="1:6" ht="15" thickBot="1" x14ac:dyDescent="0.3">
      <c r="A5347" s="2" t="s">
        <v>4</v>
      </c>
      <c r="B5347" s="2" t="s">
        <v>5</v>
      </c>
      <c r="C5347" s="2" t="s">
        <v>472</v>
      </c>
      <c r="D5347" s="2" t="s">
        <v>473</v>
      </c>
      <c r="E5347" s="4">
        <v>1140240.45</v>
      </c>
      <c r="F5347" s="1">
        <v>7</v>
      </c>
    </row>
    <row r="5348" spans="1:6" ht="15" thickBot="1" x14ac:dyDescent="0.3">
      <c r="A5348" s="2" t="s">
        <v>4</v>
      </c>
      <c r="B5348" s="2" t="s">
        <v>5</v>
      </c>
      <c r="C5348" s="2" t="s">
        <v>474</v>
      </c>
      <c r="D5348" s="2" t="s">
        <v>475</v>
      </c>
      <c r="E5348" s="4">
        <v>5000</v>
      </c>
      <c r="F5348" s="1">
        <v>7</v>
      </c>
    </row>
    <row r="5349" spans="1:6" ht="15" thickBot="1" x14ac:dyDescent="0.3">
      <c r="A5349" s="2" t="s">
        <v>4</v>
      </c>
      <c r="B5349" s="2" t="s">
        <v>5</v>
      </c>
      <c r="C5349" s="2" t="s">
        <v>476</v>
      </c>
      <c r="D5349" s="2" t="s">
        <v>477</v>
      </c>
      <c r="E5349" s="4">
        <v>18451.75</v>
      </c>
      <c r="F5349" s="1">
        <v>7</v>
      </c>
    </row>
    <row r="5350" spans="1:6" ht="15" thickBot="1" x14ac:dyDescent="0.3">
      <c r="A5350" s="2" t="s">
        <v>4</v>
      </c>
      <c r="B5350" s="2" t="s">
        <v>5</v>
      </c>
      <c r="C5350" s="2" t="s">
        <v>478</v>
      </c>
      <c r="D5350" s="2" t="s">
        <v>479</v>
      </c>
      <c r="E5350" s="4">
        <v>19018.37</v>
      </c>
      <c r="F5350" s="1">
        <v>7</v>
      </c>
    </row>
    <row r="5351" spans="1:6" ht="15" thickBot="1" x14ac:dyDescent="0.3">
      <c r="A5351" s="2" t="s">
        <v>4</v>
      </c>
      <c r="B5351" s="2" t="s">
        <v>5</v>
      </c>
      <c r="C5351" s="2" t="s">
        <v>480</v>
      </c>
      <c r="D5351" s="2" t="s">
        <v>481</v>
      </c>
      <c r="E5351" s="4">
        <v>0</v>
      </c>
      <c r="F5351" s="1">
        <v>7</v>
      </c>
    </row>
    <row r="5352" spans="1:6" ht="15" thickBot="1" x14ac:dyDescent="0.3">
      <c r="A5352" s="2" t="s">
        <v>4</v>
      </c>
      <c r="B5352" s="2" t="s">
        <v>5</v>
      </c>
      <c r="C5352" s="2" t="s">
        <v>482</v>
      </c>
      <c r="D5352" s="2" t="s">
        <v>483</v>
      </c>
      <c r="E5352" s="4">
        <v>65437.99</v>
      </c>
      <c r="F5352" s="1">
        <v>7</v>
      </c>
    </row>
    <row r="5353" spans="1:6" ht="15" thickBot="1" x14ac:dyDescent="0.3">
      <c r="A5353" s="2" t="s">
        <v>4</v>
      </c>
      <c r="B5353" s="2" t="s">
        <v>5</v>
      </c>
      <c r="C5353" s="2" t="s">
        <v>484</v>
      </c>
      <c r="D5353" s="2" t="s">
        <v>485</v>
      </c>
      <c r="E5353" s="4">
        <v>83388.09</v>
      </c>
      <c r="F5353" s="1">
        <v>7</v>
      </c>
    </row>
    <row r="5354" spans="1:6" ht="15" thickBot="1" x14ac:dyDescent="0.3">
      <c r="A5354" s="2" t="s">
        <v>4</v>
      </c>
      <c r="B5354" s="2" t="s">
        <v>5</v>
      </c>
      <c r="C5354" s="2" t="s">
        <v>486</v>
      </c>
      <c r="D5354" s="2" t="s">
        <v>487</v>
      </c>
      <c r="E5354" s="4">
        <v>-371881.1</v>
      </c>
      <c r="F5354" s="1">
        <v>7</v>
      </c>
    </row>
    <row r="5355" spans="1:6" ht="15" thickBot="1" x14ac:dyDescent="0.3">
      <c r="A5355" s="2" t="s">
        <v>4</v>
      </c>
      <c r="B5355" s="2" t="s">
        <v>5</v>
      </c>
      <c r="C5355" s="2" t="s">
        <v>488</v>
      </c>
      <c r="D5355" s="2" t="s">
        <v>489</v>
      </c>
      <c r="E5355" s="4">
        <v>117163.02</v>
      </c>
      <c r="F5355" s="1">
        <v>7</v>
      </c>
    </row>
    <row r="5356" spans="1:6" ht="15" thickBot="1" x14ac:dyDescent="0.3">
      <c r="A5356" s="2" t="s">
        <v>4</v>
      </c>
      <c r="B5356" s="2" t="s">
        <v>5</v>
      </c>
      <c r="C5356" s="2" t="s">
        <v>490</v>
      </c>
      <c r="D5356" s="2" t="s">
        <v>491</v>
      </c>
      <c r="E5356" s="4">
        <v>2088034.62</v>
      </c>
      <c r="F5356" s="1">
        <v>7</v>
      </c>
    </row>
    <row r="5357" spans="1:6" ht="15" thickBot="1" x14ac:dyDescent="0.3">
      <c r="A5357" s="2" t="s">
        <v>4</v>
      </c>
      <c r="B5357" s="2" t="s">
        <v>5</v>
      </c>
      <c r="C5357" s="2" t="s">
        <v>492</v>
      </c>
      <c r="D5357" s="2" t="s">
        <v>493</v>
      </c>
      <c r="E5357" s="4">
        <v>-1058605.78</v>
      </c>
      <c r="F5357" s="1">
        <v>7</v>
      </c>
    </row>
    <row r="5358" spans="1:6" ht="15" thickBot="1" x14ac:dyDescent="0.3">
      <c r="A5358" s="2" t="s">
        <v>4</v>
      </c>
      <c r="B5358" s="2" t="s">
        <v>5</v>
      </c>
      <c r="C5358" s="2" t="s">
        <v>494</v>
      </c>
      <c r="D5358" s="2" t="s">
        <v>495</v>
      </c>
      <c r="E5358" s="4">
        <v>113082.25</v>
      </c>
      <c r="F5358" s="1">
        <v>7</v>
      </c>
    </row>
    <row r="5359" spans="1:6" ht="15" thickBot="1" x14ac:dyDescent="0.3">
      <c r="A5359" s="2" t="s">
        <v>4</v>
      </c>
      <c r="B5359" s="2" t="s">
        <v>5</v>
      </c>
      <c r="C5359" s="2" t="s">
        <v>496</v>
      </c>
      <c r="D5359" s="2" t="s">
        <v>497</v>
      </c>
      <c r="E5359" s="4">
        <v>571545.51</v>
      </c>
      <c r="F5359" s="1">
        <v>7</v>
      </c>
    </row>
    <row r="5360" spans="1:6" ht="15" thickBot="1" x14ac:dyDescent="0.3">
      <c r="A5360" s="2" t="s">
        <v>4</v>
      </c>
      <c r="B5360" s="2" t="s">
        <v>5</v>
      </c>
      <c r="C5360" s="2" t="s">
        <v>498</v>
      </c>
      <c r="D5360" s="2" t="s">
        <v>499</v>
      </c>
      <c r="E5360" s="4">
        <v>35079756.189999998</v>
      </c>
      <c r="F5360" s="1">
        <v>7</v>
      </c>
    </row>
    <row r="5361" spans="1:6" ht="15" thickBot="1" x14ac:dyDescent="0.3">
      <c r="A5361" s="2" t="s">
        <v>4</v>
      </c>
      <c r="B5361" s="2" t="s">
        <v>5</v>
      </c>
      <c r="C5361" s="2" t="s">
        <v>500</v>
      </c>
      <c r="D5361" s="2" t="s">
        <v>501</v>
      </c>
      <c r="E5361" s="4">
        <v>333533.19</v>
      </c>
      <c r="F5361" s="1">
        <v>7</v>
      </c>
    </row>
    <row r="5362" spans="1:6" ht="15" thickBot="1" x14ac:dyDescent="0.3">
      <c r="A5362" s="2" t="s">
        <v>4</v>
      </c>
      <c r="B5362" s="2" t="s">
        <v>5</v>
      </c>
      <c r="C5362" s="2" t="s">
        <v>502</v>
      </c>
      <c r="D5362" s="2" t="s">
        <v>503</v>
      </c>
      <c r="E5362" s="4">
        <v>-28768.23</v>
      </c>
      <c r="F5362" s="1">
        <v>7</v>
      </c>
    </row>
    <row r="5363" spans="1:6" ht="15" thickBot="1" x14ac:dyDescent="0.3">
      <c r="A5363" s="2" t="s">
        <v>4</v>
      </c>
      <c r="B5363" s="2" t="s">
        <v>5</v>
      </c>
      <c r="C5363" s="2" t="s">
        <v>504</v>
      </c>
      <c r="D5363" s="2" t="s">
        <v>505</v>
      </c>
      <c r="E5363" s="4">
        <v>7625.38</v>
      </c>
      <c r="F5363" s="1">
        <v>7</v>
      </c>
    </row>
    <row r="5364" spans="1:6" ht="15" thickBot="1" x14ac:dyDescent="0.3">
      <c r="A5364" s="2" t="s">
        <v>4</v>
      </c>
      <c r="B5364" s="2" t="s">
        <v>5</v>
      </c>
      <c r="C5364" s="2" t="s">
        <v>1614</v>
      </c>
      <c r="D5364" s="2" t="s">
        <v>1615</v>
      </c>
      <c r="E5364" s="4">
        <v>17417.78</v>
      </c>
      <c r="F5364" s="1">
        <v>7</v>
      </c>
    </row>
    <row r="5365" spans="1:6" ht="15" thickBot="1" x14ac:dyDescent="0.3">
      <c r="A5365" s="2" t="s">
        <v>4</v>
      </c>
      <c r="B5365" s="2" t="s">
        <v>5</v>
      </c>
      <c r="C5365" s="2" t="s">
        <v>506</v>
      </c>
      <c r="D5365" s="2" t="s">
        <v>507</v>
      </c>
      <c r="E5365" s="4">
        <v>0</v>
      </c>
      <c r="F5365" s="1">
        <v>7</v>
      </c>
    </row>
    <row r="5366" spans="1:6" ht="15" thickBot="1" x14ac:dyDescent="0.3">
      <c r="A5366" s="2" t="s">
        <v>4</v>
      </c>
      <c r="B5366" s="2" t="s">
        <v>5</v>
      </c>
      <c r="C5366" s="2" t="s">
        <v>508</v>
      </c>
      <c r="D5366" s="2" t="s">
        <v>509</v>
      </c>
      <c r="E5366" s="4">
        <v>0</v>
      </c>
      <c r="F5366" s="1">
        <v>7</v>
      </c>
    </row>
    <row r="5367" spans="1:6" ht="15" thickBot="1" x14ac:dyDescent="0.3">
      <c r="A5367" s="2" t="s">
        <v>4</v>
      </c>
      <c r="B5367" s="2" t="s">
        <v>5</v>
      </c>
      <c r="C5367" s="2" t="s">
        <v>510</v>
      </c>
      <c r="D5367" s="2" t="s">
        <v>511</v>
      </c>
      <c r="E5367" s="4">
        <v>0</v>
      </c>
      <c r="F5367" s="1">
        <v>7</v>
      </c>
    </row>
    <row r="5368" spans="1:6" ht="15" thickBot="1" x14ac:dyDescent="0.3">
      <c r="A5368" s="2" t="s">
        <v>4</v>
      </c>
      <c r="B5368" s="2" t="s">
        <v>5</v>
      </c>
      <c r="C5368" s="2" t="s">
        <v>512</v>
      </c>
      <c r="D5368" s="2" t="s">
        <v>513</v>
      </c>
      <c r="E5368" s="4">
        <v>8838245</v>
      </c>
      <c r="F5368" s="1">
        <v>7</v>
      </c>
    </row>
    <row r="5369" spans="1:6" ht="15" thickBot="1" x14ac:dyDescent="0.3">
      <c r="A5369" s="2" t="s">
        <v>4</v>
      </c>
      <c r="B5369" s="2" t="s">
        <v>5</v>
      </c>
      <c r="C5369" s="2" t="s">
        <v>1603</v>
      </c>
      <c r="D5369" s="2" t="s">
        <v>1604</v>
      </c>
      <c r="E5369" s="4">
        <v>282812</v>
      </c>
      <c r="F5369" s="1">
        <v>7</v>
      </c>
    </row>
    <row r="5370" spans="1:6" ht="15" thickBot="1" x14ac:dyDescent="0.3">
      <c r="A5370" s="2" t="s">
        <v>4</v>
      </c>
      <c r="B5370" s="2" t="s">
        <v>5</v>
      </c>
      <c r="C5370" s="2" t="s">
        <v>514</v>
      </c>
      <c r="D5370" s="2" t="s">
        <v>515</v>
      </c>
      <c r="E5370" s="4">
        <v>0</v>
      </c>
      <c r="F5370" s="1">
        <v>7</v>
      </c>
    </row>
    <row r="5371" spans="1:6" ht="15" thickBot="1" x14ac:dyDescent="0.3">
      <c r="A5371" s="2" t="s">
        <v>4</v>
      </c>
      <c r="B5371" s="2" t="s">
        <v>5</v>
      </c>
      <c r="C5371" s="2" t="s">
        <v>516</v>
      </c>
      <c r="D5371" s="2" t="s">
        <v>517</v>
      </c>
      <c r="E5371" s="4">
        <v>877399.44</v>
      </c>
      <c r="F5371" s="1">
        <v>7</v>
      </c>
    </row>
    <row r="5372" spans="1:6" ht="15" thickBot="1" x14ac:dyDescent="0.3">
      <c r="A5372" s="2" t="s">
        <v>4</v>
      </c>
      <c r="B5372" s="2" t="s">
        <v>5</v>
      </c>
      <c r="C5372" s="2" t="s">
        <v>518</v>
      </c>
      <c r="D5372" s="2" t="s">
        <v>519</v>
      </c>
      <c r="E5372" s="4">
        <v>2261572</v>
      </c>
      <c r="F5372" s="1">
        <v>7</v>
      </c>
    </row>
    <row r="5373" spans="1:6" ht="15" thickBot="1" x14ac:dyDescent="0.3">
      <c r="A5373" s="2" t="s">
        <v>4</v>
      </c>
      <c r="B5373" s="2" t="s">
        <v>5</v>
      </c>
      <c r="C5373" s="2" t="s">
        <v>520</v>
      </c>
      <c r="D5373" s="2" t="s">
        <v>521</v>
      </c>
      <c r="E5373" s="4">
        <v>8815425.9199999999</v>
      </c>
      <c r="F5373" s="1">
        <v>7</v>
      </c>
    </row>
    <row r="5374" spans="1:6" ht="15" thickBot="1" x14ac:dyDescent="0.3">
      <c r="A5374" s="2" t="s">
        <v>4</v>
      </c>
      <c r="B5374" s="2" t="s">
        <v>5</v>
      </c>
      <c r="C5374" s="2" t="s">
        <v>522</v>
      </c>
      <c r="D5374" s="2" t="s">
        <v>523</v>
      </c>
      <c r="E5374" s="4">
        <v>4271480.88</v>
      </c>
      <c r="F5374" s="1">
        <v>7</v>
      </c>
    </row>
    <row r="5375" spans="1:6" ht="15" thickBot="1" x14ac:dyDescent="0.3">
      <c r="A5375" s="2" t="s">
        <v>4</v>
      </c>
      <c r="B5375" s="2" t="s">
        <v>5</v>
      </c>
      <c r="C5375" s="2" t="s">
        <v>524</v>
      </c>
      <c r="D5375" s="2" t="s">
        <v>517</v>
      </c>
      <c r="E5375" s="4">
        <v>330774.03999999998</v>
      </c>
      <c r="F5375" s="1">
        <v>7</v>
      </c>
    </row>
    <row r="5376" spans="1:6" ht="15" thickBot="1" x14ac:dyDescent="0.3">
      <c r="A5376" s="2" t="s">
        <v>4</v>
      </c>
      <c r="B5376" s="2" t="s">
        <v>5</v>
      </c>
      <c r="C5376" s="2" t="s">
        <v>525</v>
      </c>
      <c r="D5376" s="2" t="s">
        <v>523</v>
      </c>
      <c r="E5376" s="4">
        <v>9127835.9600000009</v>
      </c>
      <c r="F5376" s="1">
        <v>7</v>
      </c>
    </row>
    <row r="5377" spans="1:6" ht="15" thickBot="1" x14ac:dyDescent="0.3">
      <c r="A5377" s="2" t="s">
        <v>4</v>
      </c>
      <c r="B5377" s="2" t="s">
        <v>5</v>
      </c>
      <c r="C5377" s="2" t="s">
        <v>526</v>
      </c>
      <c r="D5377" s="2" t="s">
        <v>527</v>
      </c>
      <c r="E5377" s="4">
        <v>10872698.279999999</v>
      </c>
      <c r="F5377" s="1">
        <v>7</v>
      </c>
    </row>
    <row r="5378" spans="1:6" ht="15" thickBot="1" x14ac:dyDescent="0.3">
      <c r="A5378" s="2" t="s">
        <v>4</v>
      </c>
      <c r="B5378" s="2" t="s">
        <v>5</v>
      </c>
      <c r="C5378" s="2" t="s">
        <v>528</v>
      </c>
      <c r="D5378" s="2" t="s">
        <v>529</v>
      </c>
      <c r="E5378" s="4">
        <v>6608436.3099999996</v>
      </c>
      <c r="F5378" s="1">
        <v>7</v>
      </c>
    </row>
    <row r="5379" spans="1:6" ht="15" thickBot="1" x14ac:dyDescent="0.3">
      <c r="A5379" s="2" t="s">
        <v>4</v>
      </c>
      <c r="B5379" s="2" t="s">
        <v>5</v>
      </c>
      <c r="C5379" s="2" t="s">
        <v>530</v>
      </c>
      <c r="D5379" s="2" t="s">
        <v>531</v>
      </c>
      <c r="E5379" s="4">
        <v>1430694.79</v>
      </c>
      <c r="F5379" s="1">
        <v>7</v>
      </c>
    </row>
    <row r="5380" spans="1:6" ht="15" thickBot="1" x14ac:dyDescent="0.3">
      <c r="A5380" s="2" t="s">
        <v>4</v>
      </c>
      <c r="B5380" s="2" t="s">
        <v>5</v>
      </c>
      <c r="C5380" s="2" t="s">
        <v>532</v>
      </c>
      <c r="D5380" s="2" t="s">
        <v>533</v>
      </c>
      <c r="E5380" s="4">
        <v>3815737.44</v>
      </c>
      <c r="F5380" s="1">
        <v>7</v>
      </c>
    </row>
    <row r="5381" spans="1:6" ht="15" thickBot="1" x14ac:dyDescent="0.3">
      <c r="A5381" s="2" t="s">
        <v>4</v>
      </c>
      <c r="B5381" s="2" t="s">
        <v>5</v>
      </c>
      <c r="C5381" s="2" t="s">
        <v>534</v>
      </c>
      <c r="D5381" s="2" t="s">
        <v>535</v>
      </c>
      <c r="E5381" s="4">
        <v>425038.87</v>
      </c>
      <c r="F5381" s="1">
        <v>7</v>
      </c>
    </row>
    <row r="5382" spans="1:6" ht="15" thickBot="1" x14ac:dyDescent="0.3">
      <c r="A5382" s="2" t="s">
        <v>4</v>
      </c>
      <c r="B5382" s="2" t="s">
        <v>5</v>
      </c>
      <c r="C5382" s="2" t="s">
        <v>536</v>
      </c>
      <c r="D5382" s="2" t="s">
        <v>537</v>
      </c>
      <c r="E5382" s="4">
        <v>85966407.459999993</v>
      </c>
      <c r="F5382" s="1">
        <v>7</v>
      </c>
    </row>
    <row r="5383" spans="1:6" ht="15" thickBot="1" x14ac:dyDescent="0.3">
      <c r="A5383" s="2" t="s">
        <v>4</v>
      </c>
      <c r="B5383" s="2" t="s">
        <v>5</v>
      </c>
      <c r="C5383" s="2" t="s">
        <v>538</v>
      </c>
      <c r="D5383" s="2" t="s">
        <v>539</v>
      </c>
      <c r="E5383" s="4">
        <v>-12474436.619999999</v>
      </c>
      <c r="F5383" s="1">
        <v>7</v>
      </c>
    </row>
    <row r="5384" spans="1:6" ht="15" thickBot="1" x14ac:dyDescent="0.3">
      <c r="A5384" s="2" t="s">
        <v>4</v>
      </c>
      <c r="B5384" s="2" t="s">
        <v>5</v>
      </c>
      <c r="C5384" s="2" t="s">
        <v>540</v>
      </c>
      <c r="D5384" s="2" t="s">
        <v>541</v>
      </c>
      <c r="E5384" s="4">
        <v>589037.82999999996</v>
      </c>
      <c r="F5384" s="1">
        <v>7</v>
      </c>
    </row>
    <row r="5385" spans="1:6" ht="15" thickBot="1" x14ac:dyDescent="0.3">
      <c r="A5385" s="2" t="s">
        <v>4</v>
      </c>
      <c r="B5385" s="2" t="s">
        <v>5</v>
      </c>
      <c r="C5385" s="2" t="s">
        <v>542</v>
      </c>
      <c r="D5385" s="2" t="s">
        <v>543</v>
      </c>
      <c r="E5385" s="4">
        <v>136084019.16999999</v>
      </c>
      <c r="F5385" s="1">
        <v>7</v>
      </c>
    </row>
    <row r="5386" spans="1:6" ht="15" thickBot="1" x14ac:dyDescent="0.3">
      <c r="A5386" s="2" t="s">
        <v>4</v>
      </c>
      <c r="B5386" s="2" t="s">
        <v>5</v>
      </c>
      <c r="C5386" s="2" t="s">
        <v>544</v>
      </c>
      <c r="D5386" s="2" t="s">
        <v>545</v>
      </c>
      <c r="E5386" s="4">
        <v>12880792.41</v>
      </c>
      <c r="F5386" s="1">
        <v>7</v>
      </c>
    </row>
    <row r="5387" spans="1:6" ht="15" thickBot="1" x14ac:dyDescent="0.3">
      <c r="A5387" s="2" t="s">
        <v>4</v>
      </c>
      <c r="B5387" s="2" t="s">
        <v>5</v>
      </c>
      <c r="C5387" s="2" t="s">
        <v>1605</v>
      </c>
      <c r="D5387" s="2" t="s">
        <v>1606</v>
      </c>
      <c r="E5387" s="4">
        <v>20166199.710000001</v>
      </c>
      <c r="F5387" s="1">
        <v>7</v>
      </c>
    </row>
    <row r="5388" spans="1:6" ht="15" thickBot="1" x14ac:dyDescent="0.3">
      <c r="A5388" s="2" t="s">
        <v>4</v>
      </c>
      <c r="B5388" s="2" t="s">
        <v>5</v>
      </c>
      <c r="C5388" s="2" t="s">
        <v>546</v>
      </c>
      <c r="D5388" s="2" t="s">
        <v>547</v>
      </c>
      <c r="E5388" s="4">
        <v>-4113347</v>
      </c>
      <c r="F5388" s="1">
        <v>7</v>
      </c>
    </row>
    <row r="5389" spans="1:6" ht="15" thickBot="1" x14ac:dyDescent="0.3">
      <c r="A5389" s="2" t="s">
        <v>4</v>
      </c>
      <c r="B5389" s="2" t="s">
        <v>5</v>
      </c>
      <c r="C5389" s="2" t="s">
        <v>548</v>
      </c>
      <c r="D5389" s="2" t="s">
        <v>549</v>
      </c>
      <c r="E5389" s="4">
        <v>0</v>
      </c>
      <c r="F5389" s="1">
        <v>7</v>
      </c>
    </row>
    <row r="5390" spans="1:6" ht="15" thickBot="1" x14ac:dyDescent="0.3">
      <c r="A5390" s="2" t="s">
        <v>4</v>
      </c>
      <c r="B5390" s="2" t="s">
        <v>5</v>
      </c>
      <c r="C5390" s="2" t="s">
        <v>550</v>
      </c>
      <c r="D5390" s="2" t="s">
        <v>551</v>
      </c>
      <c r="E5390" s="4">
        <v>0</v>
      </c>
      <c r="F5390" s="1">
        <v>7</v>
      </c>
    </row>
    <row r="5391" spans="1:6" ht="15" thickBot="1" x14ac:dyDescent="0.3">
      <c r="A5391" s="2" t="s">
        <v>4</v>
      </c>
      <c r="B5391" s="2" t="s">
        <v>5</v>
      </c>
      <c r="C5391" s="2" t="s">
        <v>552</v>
      </c>
      <c r="D5391" s="2" t="s">
        <v>553</v>
      </c>
      <c r="E5391" s="4">
        <v>1522504.22</v>
      </c>
      <c r="F5391" s="1">
        <v>7</v>
      </c>
    </row>
    <row r="5392" spans="1:6" ht="15" thickBot="1" x14ac:dyDescent="0.3">
      <c r="A5392" s="2" t="s">
        <v>4</v>
      </c>
      <c r="B5392" s="2" t="s">
        <v>5</v>
      </c>
      <c r="C5392" s="2" t="s">
        <v>554</v>
      </c>
      <c r="D5392" s="2" t="s">
        <v>555</v>
      </c>
      <c r="E5392" s="4">
        <v>3446089</v>
      </c>
      <c r="F5392" s="1">
        <v>7</v>
      </c>
    </row>
    <row r="5393" spans="1:6" ht="15" thickBot="1" x14ac:dyDescent="0.3">
      <c r="A5393" s="2" t="s">
        <v>4</v>
      </c>
      <c r="B5393" s="2" t="s">
        <v>5</v>
      </c>
      <c r="C5393" s="2" t="s">
        <v>556</v>
      </c>
      <c r="D5393" s="2" t="s">
        <v>557</v>
      </c>
      <c r="E5393" s="4">
        <v>-173149.65</v>
      </c>
      <c r="F5393" s="1">
        <v>7</v>
      </c>
    </row>
    <row r="5394" spans="1:6" ht="15" thickBot="1" x14ac:dyDescent="0.3">
      <c r="A5394" s="2" t="s">
        <v>4</v>
      </c>
      <c r="B5394" s="2" t="s">
        <v>5</v>
      </c>
      <c r="C5394" s="2" t="s">
        <v>558</v>
      </c>
      <c r="D5394" s="2" t="s">
        <v>559</v>
      </c>
      <c r="E5394" s="4">
        <v>3141736</v>
      </c>
      <c r="F5394" s="1">
        <v>7</v>
      </c>
    </row>
    <row r="5395" spans="1:6" ht="15" thickBot="1" x14ac:dyDescent="0.3">
      <c r="A5395" s="2" t="s">
        <v>4</v>
      </c>
      <c r="B5395" s="2" t="s">
        <v>5</v>
      </c>
      <c r="C5395" s="2" t="s">
        <v>560</v>
      </c>
      <c r="D5395" s="2" t="s">
        <v>561</v>
      </c>
      <c r="E5395" s="4">
        <v>-141950.37</v>
      </c>
      <c r="F5395" s="1">
        <v>7</v>
      </c>
    </row>
    <row r="5396" spans="1:6" ht="15" thickBot="1" x14ac:dyDescent="0.3">
      <c r="A5396" s="2" t="s">
        <v>4</v>
      </c>
      <c r="B5396" s="2" t="s">
        <v>5</v>
      </c>
      <c r="C5396" s="2" t="s">
        <v>1620</v>
      </c>
      <c r="D5396" s="2" t="s">
        <v>1621</v>
      </c>
      <c r="E5396" s="4">
        <v>4000</v>
      </c>
      <c r="F5396" s="1">
        <v>7</v>
      </c>
    </row>
    <row r="5397" spans="1:6" ht="15" thickBot="1" x14ac:dyDescent="0.3">
      <c r="A5397" s="2" t="s">
        <v>4</v>
      </c>
      <c r="B5397" s="2" t="s">
        <v>5</v>
      </c>
      <c r="C5397" s="2" t="s">
        <v>562</v>
      </c>
      <c r="D5397" s="2" t="s">
        <v>563</v>
      </c>
      <c r="E5397" s="4">
        <v>0</v>
      </c>
      <c r="F5397" s="1">
        <v>7</v>
      </c>
    </row>
    <row r="5398" spans="1:6" ht="15" thickBot="1" x14ac:dyDescent="0.3">
      <c r="A5398" s="2" t="s">
        <v>4</v>
      </c>
      <c r="B5398" s="2" t="s">
        <v>5</v>
      </c>
      <c r="C5398" s="2" t="s">
        <v>564</v>
      </c>
      <c r="D5398" s="2" t="s">
        <v>565</v>
      </c>
      <c r="E5398" s="4">
        <v>0</v>
      </c>
      <c r="F5398" s="1">
        <v>7</v>
      </c>
    </row>
    <row r="5399" spans="1:6" ht="15" thickBot="1" x14ac:dyDescent="0.3">
      <c r="A5399" s="2" t="s">
        <v>4</v>
      </c>
      <c r="B5399" s="2" t="s">
        <v>5</v>
      </c>
      <c r="C5399" s="2" t="s">
        <v>566</v>
      </c>
      <c r="D5399" s="2" t="s">
        <v>567</v>
      </c>
      <c r="E5399" s="4">
        <v>112204.07</v>
      </c>
      <c r="F5399" s="1">
        <v>7</v>
      </c>
    </row>
    <row r="5400" spans="1:6" ht="15" thickBot="1" x14ac:dyDescent="0.3">
      <c r="A5400" s="2" t="s">
        <v>4</v>
      </c>
      <c r="B5400" s="2" t="s">
        <v>5</v>
      </c>
      <c r="C5400" s="2" t="s">
        <v>568</v>
      </c>
      <c r="D5400" s="2" t="s">
        <v>569</v>
      </c>
      <c r="E5400" s="4">
        <v>0</v>
      </c>
      <c r="F5400" s="1">
        <v>7</v>
      </c>
    </row>
    <row r="5401" spans="1:6" ht="15" thickBot="1" x14ac:dyDescent="0.3">
      <c r="A5401" s="2" t="s">
        <v>4</v>
      </c>
      <c r="B5401" s="2" t="s">
        <v>5</v>
      </c>
      <c r="C5401" s="2" t="s">
        <v>570</v>
      </c>
      <c r="D5401" s="2" t="s">
        <v>571</v>
      </c>
      <c r="E5401" s="4">
        <v>5883287.8600000003</v>
      </c>
      <c r="F5401" s="1">
        <v>7</v>
      </c>
    </row>
    <row r="5402" spans="1:6" ht="15" thickBot="1" x14ac:dyDescent="0.3">
      <c r="A5402" s="2" t="s">
        <v>4</v>
      </c>
      <c r="B5402" s="2" t="s">
        <v>5</v>
      </c>
      <c r="C5402" s="2" t="s">
        <v>572</v>
      </c>
      <c r="D5402" s="2" t="s">
        <v>573</v>
      </c>
      <c r="E5402" s="4">
        <v>-555522.67000000004</v>
      </c>
      <c r="F5402" s="1">
        <v>7</v>
      </c>
    </row>
    <row r="5403" spans="1:6" ht="15" thickBot="1" x14ac:dyDescent="0.3">
      <c r="A5403" s="2" t="s">
        <v>4</v>
      </c>
      <c r="B5403" s="2" t="s">
        <v>5</v>
      </c>
      <c r="C5403" s="2" t="s">
        <v>574</v>
      </c>
      <c r="D5403" s="2" t="s">
        <v>575</v>
      </c>
      <c r="E5403" s="4">
        <v>-162875.10999999999</v>
      </c>
      <c r="F5403" s="1">
        <v>7</v>
      </c>
    </row>
    <row r="5404" spans="1:6" ht="15" thickBot="1" x14ac:dyDescent="0.3">
      <c r="A5404" s="2" t="s">
        <v>4</v>
      </c>
      <c r="B5404" s="2" t="s">
        <v>5</v>
      </c>
      <c r="C5404" s="2" t="s">
        <v>576</v>
      </c>
      <c r="D5404" s="2" t="s">
        <v>577</v>
      </c>
      <c r="E5404" s="4">
        <v>84352</v>
      </c>
      <c r="F5404" s="1">
        <v>7</v>
      </c>
    </row>
    <row r="5405" spans="1:6" ht="15" thickBot="1" x14ac:dyDescent="0.3">
      <c r="A5405" s="2" t="s">
        <v>4</v>
      </c>
      <c r="B5405" s="2" t="s">
        <v>5</v>
      </c>
      <c r="C5405" s="2" t="s">
        <v>1590</v>
      </c>
      <c r="D5405" s="2" t="s">
        <v>1591</v>
      </c>
      <c r="E5405" s="4">
        <v>-3564.78</v>
      </c>
      <c r="F5405" s="1">
        <v>7</v>
      </c>
    </row>
    <row r="5406" spans="1:6" ht="15" thickBot="1" x14ac:dyDescent="0.3">
      <c r="A5406" s="2" t="s">
        <v>4</v>
      </c>
      <c r="B5406" s="2" t="s">
        <v>5</v>
      </c>
      <c r="C5406" s="2" t="s">
        <v>578</v>
      </c>
      <c r="D5406" s="2" t="s">
        <v>579</v>
      </c>
      <c r="E5406" s="4">
        <v>1259941.01</v>
      </c>
      <c r="F5406" s="1">
        <v>7</v>
      </c>
    </row>
    <row r="5407" spans="1:6" ht="15" thickBot="1" x14ac:dyDescent="0.3">
      <c r="A5407" s="2" t="s">
        <v>4</v>
      </c>
      <c r="B5407" s="2" t="s">
        <v>5</v>
      </c>
      <c r="C5407" s="2" t="s">
        <v>580</v>
      </c>
      <c r="D5407" s="2" t="s">
        <v>581</v>
      </c>
      <c r="E5407" s="4">
        <v>-1226981.55</v>
      </c>
      <c r="F5407" s="1">
        <v>7</v>
      </c>
    </row>
    <row r="5408" spans="1:6" ht="15" thickBot="1" x14ac:dyDescent="0.3">
      <c r="A5408" s="2" t="s">
        <v>4</v>
      </c>
      <c r="B5408" s="2" t="s">
        <v>5</v>
      </c>
      <c r="C5408" s="2" t="s">
        <v>582</v>
      </c>
      <c r="D5408" s="2" t="s">
        <v>583</v>
      </c>
      <c r="E5408" s="4">
        <v>1226981.55</v>
      </c>
      <c r="F5408" s="1">
        <v>7</v>
      </c>
    </row>
    <row r="5409" spans="1:6" ht="15" thickBot="1" x14ac:dyDescent="0.3">
      <c r="A5409" s="2" t="s">
        <v>4</v>
      </c>
      <c r="B5409" s="2" t="s">
        <v>5</v>
      </c>
      <c r="C5409" s="2" t="s">
        <v>584</v>
      </c>
      <c r="D5409" s="2" t="s">
        <v>585</v>
      </c>
      <c r="E5409" s="4">
        <v>-1196543.8700000001</v>
      </c>
      <c r="F5409" s="1">
        <v>7</v>
      </c>
    </row>
    <row r="5410" spans="1:6" ht="15" thickBot="1" x14ac:dyDescent="0.3">
      <c r="A5410" s="2" t="s">
        <v>4</v>
      </c>
      <c r="B5410" s="2" t="s">
        <v>5</v>
      </c>
      <c r="C5410" s="2" t="s">
        <v>586</v>
      </c>
      <c r="D5410" s="2" t="s">
        <v>587</v>
      </c>
      <c r="E5410" s="4">
        <v>204968.21</v>
      </c>
      <c r="F5410" s="1">
        <v>7</v>
      </c>
    </row>
    <row r="5411" spans="1:6" ht="15" thickBot="1" x14ac:dyDescent="0.3">
      <c r="A5411" s="2" t="s">
        <v>4</v>
      </c>
      <c r="B5411" s="2" t="s">
        <v>5</v>
      </c>
      <c r="C5411" s="2" t="s">
        <v>588</v>
      </c>
      <c r="D5411" s="2" t="s">
        <v>589</v>
      </c>
      <c r="E5411" s="4">
        <v>-160546.46</v>
      </c>
      <c r="F5411" s="1">
        <v>7</v>
      </c>
    </row>
    <row r="5412" spans="1:6" ht="15" thickBot="1" x14ac:dyDescent="0.3">
      <c r="A5412" s="2" t="s">
        <v>4</v>
      </c>
      <c r="B5412" s="2" t="s">
        <v>5</v>
      </c>
      <c r="C5412" s="2" t="s">
        <v>590</v>
      </c>
      <c r="D5412" s="2" t="s">
        <v>591</v>
      </c>
      <c r="E5412" s="4">
        <v>735437.18</v>
      </c>
      <c r="F5412" s="1">
        <v>7</v>
      </c>
    </row>
    <row r="5413" spans="1:6" ht="15" thickBot="1" x14ac:dyDescent="0.3">
      <c r="A5413" s="2" t="s">
        <v>4</v>
      </c>
      <c r="B5413" s="2" t="s">
        <v>5</v>
      </c>
      <c r="C5413" s="2" t="s">
        <v>592</v>
      </c>
      <c r="D5413" s="2" t="s">
        <v>593</v>
      </c>
      <c r="E5413" s="4">
        <v>-267930.59999999998</v>
      </c>
      <c r="F5413" s="1">
        <v>7</v>
      </c>
    </row>
    <row r="5414" spans="1:6" ht="15" thickBot="1" x14ac:dyDescent="0.3">
      <c r="A5414" s="2" t="s">
        <v>4</v>
      </c>
      <c r="B5414" s="2" t="s">
        <v>5</v>
      </c>
      <c r="C5414" s="2" t="s">
        <v>594</v>
      </c>
      <c r="D5414" s="2" t="s">
        <v>595</v>
      </c>
      <c r="E5414" s="4">
        <v>91090.29</v>
      </c>
      <c r="F5414" s="1">
        <v>7</v>
      </c>
    </row>
    <row r="5415" spans="1:6" ht="15" thickBot="1" x14ac:dyDescent="0.3">
      <c r="A5415" s="2" t="s">
        <v>4</v>
      </c>
      <c r="B5415" s="2" t="s">
        <v>5</v>
      </c>
      <c r="C5415" s="2" t="s">
        <v>596</v>
      </c>
      <c r="D5415" s="2" t="s">
        <v>597</v>
      </c>
      <c r="E5415" s="4">
        <v>-74386.87</v>
      </c>
      <c r="F5415" s="1">
        <v>7</v>
      </c>
    </row>
    <row r="5416" spans="1:6" ht="15" thickBot="1" x14ac:dyDescent="0.3">
      <c r="A5416" s="2" t="s">
        <v>4</v>
      </c>
      <c r="B5416" s="2" t="s">
        <v>5</v>
      </c>
      <c r="C5416" s="2" t="s">
        <v>598</v>
      </c>
      <c r="D5416" s="2" t="s">
        <v>595</v>
      </c>
      <c r="E5416" s="4">
        <v>182108.56</v>
      </c>
      <c r="F5416" s="1">
        <v>7</v>
      </c>
    </row>
    <row r="5417" spans="1:6" ht="15" thickBot="1" x14ac:dyDescent="0.3">
      <c r="A5417" s="2" t="s">
        <v>4</v>
      </c>
      <c r="B5417" s="2" t="s">
        <v>5</v>
      </c>
      <c r="C5417" s="2" t="s">
        <v>599</v>
      </c>
      <c r="D5417" s="2" t="s">
        <v>597</v>
      </c>
      <c r="E5417" s="4">
        <v>-148753.84</v>
      </c>
      <c r="F5417" s="1">
        <v>7</v>
      </c>
    </row>
    <row r="5418" spans="1:6" ht="15" thickBot="1" x14ac:dyDescent="0.3">
      <c r="A5418" s="2" t="s">
        <v>4</v>
      </c>
      <c r="B5418" s="2" t="s">
        <v>5</v>
      </c>
      <c r="C5418" s="2" t="s">
        <v>600</v>
      </c>
      <c r="D5418" s="2" t="s">
        <v>601</v>
      </c>
      <c r="E5418" s="4">
        <v>958048.15</v>
      </c>
      <c r="F5418" s="1">
        <v>7</v>
      </c>
    </row>
    <row r="5419" spans="1:6" ht="15" thickBot="1" x14ac:dyDescent="0.3">
      <c r="A5419" s="2" t="s">
        <v>4</v>
      </c>
      <c r="B5419" s="2" t="s">
        <v>5</v>
      </c>
      <c r="C5419" s="2" t="s">
        <v>602</v>
      </c>
      <c r="D5419" s="2" t="s">
        <v>603</v>
      </c>
      <c r="E5419" s="4">
        <v>-523354.9</v>
      </c>
      <c r="F5419" s="1">
        <v>7</v>
      </c>
    </row>
    <row r="5420" spans="1:6" ht="15" thickBot="1" x14ac:dyDescent="0.3">
      <c r="A5420" s="2" t="s">
        <v>4</v>
      </c>
      <c r="B5420" s="2" t="s">
        <v>5</v>
      </c>
      <c r="C5420" s="2" t="s">
        <v>604</v>
      </c>
      <c r="D5420" s="2" t="s">
        <v>605</v>
      </c>
      <c r="E5420" s="4">
        <v>1121687.8500000001</v>
      </c>
      <c r="F5420" s="1">
        <v>7</v>
      </c>
    </row>
    <row r="5421" spans="1:6" ht="15" thickBot="1" x14ac:dyDescent="0.3">
      <c r="A5421" s="2" t="s">
        <v>4</v>
      </c>
      <c r="B5421" s="2" t="s">
        <v>5</v>
      </c>
      <c r="C5421" s="2" t="s">
        <v>606</v>
      </c>
      <c r="D5421" s="2" t="s">
        <v>607</v>
      </c>
      <c r="E5421" s="4">
        <v>-605332.56000000006</v>
      </c>
      <c r="F5421" s="1">
        <v>7</v>
      </c>
    </row>
    <row r="5422" spans="1:6" ht="15" thickBot="1" x14ac:dyDescent="0.3">
      <c r="A5422" s="2" t="s">
        <v>4</v>
      </c>
      <c r="B5422" s="2" t="s">
        <v>5</v>
      </c>
      <c r="C5422" s="2" t="s">
        <v>608</v>
      </c>
      <c r="D5422" s="2" t="s">
        <v>609</v>
      </c>
      <c r="E5422" s="4">
        <v>3048585.38</v>
      </c>
      <c r="F5422" s="1">
        <v>7</v>
      </c>
    </row>
    <row r="5423" spans="1:6" ht="15" thickBot="1" x14ac:dyDescent="0.3">
      <c r="A5423" s="2" t="s">
        <v>4</v>
      </c>
      <c r="B5423" s="2" t="s">
        <v>5</v>
      </c>
      <c r="C5423" s="2" t="s">
        <v>610</v>
      </c>
      <c r="D5423" s="2" t="s">
        <v>611</v>
      </c>
      <c r="E5423" s="4">
        <v>-1049707.22</v>
      </c>
      <c r="F5423" s="1">
        <v>7</v>
      </c>
    </row>
    <row r="5424" spans="1:6" ht="15" thickBot="1" x14ac:dyDescent="0.3">
      <c r="A5424" s="2" t="s">
        <v>4</v>
      </c>
      <c r="B5424" s="2" t="s">
        <v>5</v>
      </c>
      <c r="C5424" s="2" t="s">
        <v>612</v>
      </c>
      <c r="D5424" s="2" t="s">
        <v>613</v>
      </c>
      <c r="E5424" s="4">
        <v>406728.4</v>
      </c>
      <c r="F5424" s="1">
        <v>7</v>
      </c>
    </row>
    <row r="5425" spans="1:6" ht="15" thickBot="1" x14ac:dyDescent="0.3">
      <c r="A5425" s="2" t="s">
        <v>4</v>
      </c>
      <c r="B5425" s="2" t="s">
        <v>5</v>
      </c>
      <c r="C5425" s="2" t="s">
        <v>614</v>
      </c>
      <c r="D5425" s="2" t="s">
        <v>615</v>
      </c>
      <c r="E5425" s="4">
        <v>-159216.06</v>
      </c>
      <c r="F5425" s="1">
        <v>7</v>
      </c>
    </row>
    <row r="5426" spans="1:6" ht="15" thickBot="1" x14ac:dyDescent="0.3">
      <c r="A5426" s="2" t="s">
        <v>4</v>
      </c>
      <c r="B5426" s="2" t="s">
        <v>5</v>
      </c>
      <c r="C5426" s="2" t="s">
        <v>616</v>
      </c>
      <c r="D5426" s="2" t="s">
        <v>617</v>
      </c>
      <c r="E5426" s="4">
        <v>191650.23</v>
      </c>
      <c r="F5426" s="1">
        <v>7</v>
      </c>
    </row>
    <row r="5427" spans="1:6" ht="15" thickBot="1" x14ac:dyDescent="0.3">
      <c r="A5427" s="2" t="s">
        <v>4</v>
      </c>
      <c r="B5427" s="2" t="s">
        <v>5</v>
      </c>
      <c r="C5427" s="2" t="s">
        <v>618</v>
      </c>
      <c r="D5427" s="2" t="s">
        <v>619</v>
      </c>
      <c r="E5427" s="4">
        <v>-75429.73</v>
      </c>
      <c r="F5427" s="1">
        <v>7</v>
      </c>
    </row>
    <row r="5428" spans="1:6" ht="15" thickBot="1" x14ac:dyDescent="0.3">
      <c r="A5428" s="2" t="s">
        <v>4</v>
      </c>
      <c r="B5428" s="2" t="s">
        <v>5</v>
      </c>
      <c r="C5428" s="2" t="s">
        <v>620</v>
      </c>
      <c r="D5428" s="2" t="s">
        <v>621</v>
      </c>
      <c r="E5428" s="4">
        <v>30601.71</v>
      </c>
      <c r="F5428" s="1">
        <v>7</v>
      </c>
    </row>
    <row r="5429" spans="1:6" ht="15" thickBot="1" x14ac:dyDescent="0.3">
      <c r="A5429" s="2" t="s">
        <v>4</v>
      </c>
      <c r="B5429" s="2" t="s">
        <v>5</v>
      </c>
      <c r="C5429" s="2" t="s">
        <v>1622</v>
      </c>
      <c r="D5429" s="2" t="s">
        <v>1623</v>
      </c>
      <c r="E5429" s="4">
        <v>720346.47</v>
      </c>
      <c r="F5429" s="1">
        <v>7</v>
      </c>
    </row>
    <row r="5430" spans="1:6" ht="15" thickBot="1" x14ac:dyDescent="0.3">
      <c r="A5430" s="2" t="s">
        <v>4</v>
      </c>
      <c r="B5430" s="2" t="s">
        <v>5</v>
      </c>
      <c r="C5430" s="2" t="s">
        <v>622</v>
      </c>
      <c r="D5430" s="2" t="s">
        <v>623</v>
      </c>
      <c r="E5430" s="4">
        <v>-0.02</v>
      </c>
      <c r="F5430" s="1">
        <v>7</v>
      </c>
    </row>
    <row r="5431" spans="1:6" ht="15" thickBot="1" x14ac:dyDescent="0.3">
      <c r="A5431" s="2" t="s">
        <v>4</v>
      </c>
      <c r="B5431" s="2" t="s">
        <v>5</v>
      </c>
      <c r="C5431" s="2" t="s">
        <v>624</v>
      </c>
      <c r="D5431" s="2" t="s">
        <v>625</v>
      </c>
      <c r="E5431" s="4">
        <v>-8670.42</v>
      </c>
      <c r="F5431" s="1">
        <v>7</v>
      </c>
    </row>
    <row r="5432" spans="1:6" ht="15" thickBot="1" x14ac:dyDescent="0.3">
      <c r="A5432" s="2" t="s">
        <v>4</v>
      </c>
      <c r="B5432" s="2" t="s">
        <v>5</v>
      </c>
      <c r="C5432" s="2" t="s">
        <v>1624</v>
      </c>
      <c r="D5432" s="2" t="s">
        <v>1625</v>
      </c>
      <c r="E5432" s="4">
        <v>-12005.77</v>
      </c>
      <c r="F5432" s="1">
        <v>7</v>
      </c>
    </row>
    <row r="5433" spans="1:6" ht="15" thickBot="1" x14ac:dyDescent="0.3">
      <c r="A5433" s="2" t="s">
        <v>4</v>
      </c>
      <c r="B5433" s="2" t="s">
        <v>5</v>
      </c>
      <c r="C5433" s="2" t="s">
        <v>626</v>
      </c>
      <c r="D5433" s="2" t="s">
        <v>627</v>
      </c>
      <c r="E5433" s="4">
        <v>1129462.3</v>
      </c>
      <c r="F5433" s="1">
        <v>7</v>
      </c>
    </row>
    <row r="5434" spans="1:6" ht="15" thickBot="1" x14ac:dyDescent="0.3">
      <c r="A5434" s="2" t="s">
        <v>4</v>
      </c>
      <c r="B5434" s="2" t="s">
        <v>5</v>
      </c>
      <c r="C5434" s="2" t="s">
        <v>628</v>
      </c>
      <c r="D5434" s="2" t="s">
        <v>629</v>
      </c>
      <c r="E5434" s="4">
        <v>-1129434.5900000001</v>
      </c>
      <c r="F5434" s="1">
        <v>7</v>
      </c>
    </row>
    <row r="5435" spans="1:6" ht="15" thickBot="1" x14ac:dyDescent="0.3">
      <c r="A5435" s="2" t="s">
        <v>4</v>
      </c>
      <c r="B5435" s="2" t="s">
        <v>5</v>
      </c>
      <c r="C5435" s="2" t="s">
        <v>630</v>
      </c>
      <c r="D5435" s="2" t="s">
        <v>631</v>
      </c>
      <c r="E5435" s="4">
        <v>-3400229.21</v>
      </c>
      <c r="F5435" s="1">
        <v>7</v>
      </c>
    </row>
    <row r="5436" spans="1:6" ht="15" thickBot="1" x14ac:dyDescent="0.3">
      <c r="A5436" s="2" t="s">
        <v>4</v>
      </c>
      <c r="B5436" s="2" t="s">
        <v>5</v>
      </c>
      <c r="C5436" s="2" t="s">
        <v>632</v>
      </c>
      <c r="D5436" s="2" t="s">
        <v>633</v>
      </c>
      <c r="E5436" s="4">
        <v>31864904.75</v>
      </c>
      <c r="F5436" s="1">
        <v>7</v>
      </c>
    </row>
    <row r="5437" spans="1:6" ht="15" thickBot="1" x14ac:dyDescent="0.3">
      <c r="A5437" s="2" t="s">
        <v>4</v>
      </c>
      <c r="B5437" s="2" t="s">
        <v>5</v>
      </c>
      <c r="C5437" s="2" t="s">
        <v>634</v>
      </c>
      <c r="D5437" s="2" t="s">
        <v>635</v>
      </c>
      <c r="E5437" s="4">
        <v>-3646325.53</v>
      </c>
      <c r="F5437" s="1">
        <v>7</v>
      </c>
    </row>
    <row r="5438" spans="1:6" ht="15" thickBot="1" x14ac:dyDescent="0.3">
      <c r="A5438" s="2" t="s">
        <v>4</v>
      </c>
      <c r="B5438" s="2" t="s">
        <v>5</v>
      </c>
      <c r="C5438" s="2" t="s">
        <v>636</v>
      </c>
      <c r="D5438" s="2" t="s">
        <v>637</v>
      </c>
      <c r="E5438" s="4">
        <v>3632142.6</v>
      </c>
      <c r="F5438" s="1">
        <v>7</v>
      </c>
    </row>
    <row r="5439" spans="1:6" ht="15" thickBot="1" x14ac:dyDescent="0.3">
      <c r="A5439" s="2" t="s">
        <v>4</v>
      </c>
      <c r="B5439" s="2" t="s">
        <v>5</v>
      </c>
      <c r="C5439" s="2" t="s">
        <v>638</v>
      </c>
      <c r="D5439" s="2" t="s">
        <v>639</v>
      </c>
      <c r="E5439" s="4">
        <v>307779.45</v>
      </c>
      <c r="F5439" s="1">
        <v>7</v>
      </c>
    </row>
    <row r="5440" spans="1:6" ht="15" thickBot="1" x14ac:dyDescent="0.3">
      <c r="A5440" s="2" t="s">
        <v>4</v>
      </c>
      <c r="B5440" s="2" t="s">
        <v>5</v>
      </c>
      <c r="C5440" s="2" t="s">
        <v>640</v>
      </c>
      <c r="D5440" s="2" t="s">
        <v>641</v>
      </c>
      <c r="E5440" s="4">
        <v>-3419427.91</v>
      </c>
      <c r="F5440" s="1">
        <v>7</v>
      </c>
    </row>
    <row r="5441" spans="1:6" ht="15" thickBot="1" x14ac:dyDescent="0.3">
      <c r="A5441" s="2" t="s">
        <v>4</v>
      </c>
      <c r="B5441" s="2" t="s">
        <v>5</v>
      </c>
      <c r="C5441" s="2" t="s">
        <v>642</v>
      </c>
      <c r="D5441" s="2" t="s">
        <v>643</v>
      </c>
      <c r="E5441" s="4">
        <v>2722.5</v>
      </c>
      <c r="F5441" s="1">
        <v>7</v>
      </c>
    </row>
    <row r="5442" spans="1:6" ht="15" thickBot="1" x14ac:dyDescent="0.3">
      <c r="A5442" s="2" t="s">
        <v>4</v>
      </c>
      <c r="B5442" s="2" t="s">
        <v>5</v>
      </c>
      <c r="C5442" s="2" t="s">
        <v>644</v>
      </c>
      <c r="D5442" s="2" t="s">
        <v>645</v>
      </c>
      <c r="E5442" s="4">
        <v>-2722.5</v>
      </c>
      <c r="F5442" s="1">
        <v>7</v>
      </c>
    </row>
    <row r="5443" spans="1:6" ht="15" thickBot="1" x14ac:dyDescent="0.3">
      <c r="A5443" s="2" t="s">
        <v>4</v>
      </c>
      <c r="B5443" s="2" t="s">
        <v>5</v>
      </c>
      <c r="C5443" s="2" t="s">
        <v>646</v>
      </c>
      <c r="D5443" s="2" t="s">
        <v>647</v>
      </c>
      <c r="E5443" s="4">
        <v>102732.75</v>
      </c>
      <c r="F5443" s="1">
        <v>7</v>
      </c>
    </row>
    <row r="5444" spans="1:6" ht="15" thickBot="1" x14ac:dyDescent="0.3">
      <c r="A5444" s="2" t="s">
        <v>4</v>
      </c>
      <c r="B5444" s="2" t="s">
        <v>5</v>
      </c>
      <c r="C5444" s="2" t="s">
        <v>648</v>
      </c>
      <c r="D5444" s="2" t="s">
        <v>649</v>
      </c>
      <c r="E5444" s="4">
        <v>-26511.67</v>
      </c>
      <c r="F5444" s="1">
        <v>7</v>
      </c>
    </row>
    <row r="5445" spans="1:6" ht="15" thickBot="1" x14ac:dyDescent="0.3">
      <c r="A5445" s="2" t="s">
        <v>4</v>
      </c>
      <c r="B5445" s="2" t="s">
        <v>5</v>
      </c>
      <c r="C5445" s="2" t="s">
        <v>650</v>
      </c>
      <c r="D5445" s="2" t="s">
        <v>651</v>
      </c>
      <c r="E5445" s="4">
        <v>153159.73000000001</v>
      </c>
      <c r="F5445" s="1">
        <v>7</v>
      </c>
    </row>
    <row r="5446" spans="1:6" ht="15" thickBot="1" x14ac:dyDescent="0.3">
      <c r="A5446" s="2" t="s">
        <v>4</v>
      </c>
      <c r="B5446" s="2" t="s">
        <v>5</v>
      </c>
      <c r="C5446" s="2" t="s">
        <v>652</v>
      </c>
      <c r="D5446" s="2" t="s">
        <v>653</v>
      </c>
      <c r="E5446" s="4">
        <v>-78864.63</v>
      </c>
      <c r="F5446" s="1">
        <v>7</v>
      </c>
    </row>
    <row r="5447" spans="1:6" ht="15" thickBot="1" x14ac:dyDescent="0.3">
      <c r="A5447" s="2" t="s">
        <v>4</v>
      </c>
      <c r="B5447" s="2" t="s">
        <v>5</v>
      </c>
      <c r="C5447" s="2" t="s">
        <v>654</v>
      </c>
      <c r="D5447" s="2" t="s">
        <v>655</v>
      </c>
      <c r="E5447" s="4">
        <v>162033.84</v>
      </c>
      <c r="F5447" s="1">
        <v>7</v>
      </c>
    </row>
    <row r="5448" spans="1:6" ht="15" thickBot="1" x14ac:dyDescent="0.3">
      <c r="A5448" s="2" t="s">
        <v>4</v>
      </c>
      <c r="B5448" s="2" t="s">
        <v>5</v>
      </c>
      <c r="C5448" s="2" t="s">
        <v>656</v>
      </c>
      <c r="D5448" s="2" t="s">
        <v>657</v>
      </c>
      <c r="E5448" s="4">
        <v>-13386.45</v>
      </c>
      <c r="F5448" s="1">
        <v>7</v>
      </c>
    </row>
    <row r="5449" spans="1:6" ht="15" thickBot="1" x14ac:dyDescent="0.3">
      <c r="A5449" s="2" t="s">
        <v>4</v>
      </c>
      <c r="B5449" s="2" t="s">
        <v>5</v>
      </c>
      <c r="C5449" s="2" t="s">
        <v>658</v>
      </c>
      <c r="D5449" s="2" t="s">
        <v>659</v>
      </c>
      <c r="E5449" s="4">
        <v>22149.67</v>
      </c>
      <c r="F5449" s="1">
        <v>7</v>
      </c>
    </row>
    <row r="5450" spans="1:6" ht="15" thickBot="1" x14ac:dyDescent="0.3">
      <c r="A5450" s="2" t="s">
        <v>4</v>
      </c>
      <c r="B5450" s="2" t="s">
        <v>5</v>
      </c>
      <c r="C5450" s="2" t="s">
        <v>660</v>
      </c>
      <c r="D5450" s="2" t="s">
        <v>661</v>
      </c>
      <c r="E5450" s="4">
        <v>59902865.439999998</v>
      </c>
      <c r="F5450" s="1">
        <v>7</v>
      </c>
    </row>
    <row r="5451" spans="1:6" ht="15" thickBot="1" x14ac:dyDescent="0.3">
      <c r="A5451" s="2" t="s">
        <v>4</v>
      </c>
      <c r="B5451" s="2" t="s">
        <v>5</v>
      </c>
      <c r="C5451" s="2" t="s">
        <v>662</v>
      </c>
      <c r="D5451" s="2" t="s">
        <v>663</v>
      </c>
      <c r="E5451" s="4">
        <v>14235646.119999999</v>
      </c>
      <c r="F5451" s="1">
        <v>7</v>
      </c>
    </row>
    <row r="5452" spans="1:6" ht="15" thickBot="1" x14ac:dyDescent="0.3">
      <c r="A5452" s="2" t="s">
        <v>4</v>
      </c>
      <c r="B5452" s="2" t="s">
        <v>5</v>
      </c>
      <c r="C5452" s="2" t="s">
        <v>664</v>
      </c>
      <c r="D5452" s="2" t="s">
        <v>665</v>
      </c>
      <c r="E5452" s="4">
        <v>-117600000</v>
      </c>
      <c r="F5452" s="1">
        <v>7</v>
      </c>
    </row>
    <row r="5453" spans="1:6" ht="15" thickBot="1" x14ac:dyDescent="0.3">
      <c r="A5453" s="2" t="s">
        <v>4</v>
      </c>
      <c r="B5453" s="2" t="s">
        <v>5</v>
      </c>
      <c r="C5453" s="2" t="s">
        <v>666</v>
      </c>
      <c r="D5453" s="2" t="s">
        <v>667</v>
      </c>
      <c r="E5453" s="4">
        <v>-10175576.48</v>
      </c>
      <c r="F5453" s="1">
        <v>7</v>
      </c>
    </row>
    <row r="5454" spans="1:6" ht="15" thickBot="1" x14ac:dyDescent="0.3">
      <c r="A5454" s="2" t="s">
        <v>4</v>
      </c>
      <c r="B5454" s="2" t="s">
        <v>5</v>
      </c>
      <c r="C5454" s="2" t="s">
        <v>668</v>
      </c>
      <c r="D5454" s="2" t="s">
        <v>669</v>
      </c>
      <c r="E5454" s="4">
        <v>-3843.34</v>
      </c>
      <c r="F5454" s="1">
        <v>7</v>
      </c>
    </row>
    <row r="5455" spans="1:6" ht="15" thickBot="1" x14ac:dyDescent="0.3">
      <c r="A5455" s="2" t="s">
        <v>4</v>
      </c>
      <c r="B5455" s="2" t="s">
        <v>5</v>
      </c>
      <c r="C5455" s="2" t="s">
        <v>670</v>
      </c>
      <c r="D5455" s="2" t="s">
        <v>671</v>
      </c>
      <c r="E5455" s="4">
        <v>-13071665.689999999</v>
      </c>
      <c r="F5455" s="1">
        <v>7</v>
      </c>
    </row>
    <row r="5456" spans="1:6" ht="15" thickBot="1" x14ac:dyDescent="0.3">
      <c r="A5456" s="2" t="s">
        <v>4</v>
      </c>
      <c r="B5456" s="2" t="s">
        <v>5</v>
      </c>
      <c r="C5456" s="2" t="s">
        <v>672</v>
      </c>
      <c r="D5456" s="2" t="s">
        <v>673</v>
      </c>
      <c r="E5456" s="4">
        <v>-28503973.780000001</v>
      </c>
      <c r="F5456" s="1">
        <v>7</v>
      </c>
    </row>
    <row r="5457" spans="1:6" ht="15" thickBot="1" x14ac:dyDescent="0.3">
      <c r="A5457" s="2" t="s">
        <v>4</v>
      </c>
      <c r="B5457" s="2" t="s">
        <v>5</v>
      </c>
      <c r="C5457" s="2" t="s">
        <v>674</v>
      </c>
      <c r="D5457" s="2" t="s">
        <v>675</v>
      </c>
      <c r="E5457" s="4">
        <v>-6410489.1699999999</v>
      </c>
      <c r="F5457" s="1">
        <v>7</v>
      </c>
    </row>
    <row r="5458" spans="1:6" ht="15" thickBot="1" x14ac:dyDescent="0.3">
      <c r="A5458" s="2" t="s">
        <v>4</v>
      </c>
      <c r="B5458" s="2" t="s">
        <v>5</v>
      </c>
      <c r="C5458" s="2" t="s">
        <v>676</v>
      </c>
      <c r="D5458" s="2" t="s">
        <v>677</v>
      </c>
      <c r="E5458" s="4">
        <v>-762670</v>
      </c>
      <c r="F5458" s="1">
        <v>7</v>
      </c>
    </row>
    <row r="5459" spans="1:6" ht="15" thickBot="1" x14ac:dyDescent="0.3">
      <c r="A5459" s="2" t="s">
        <v>4</v>
      </c>
      <c r="B5459" s="2" t="s">
        <v>5</v>
      </c>
      <c r="C5459" s="2" t="s">
        <v>678</v>
      </c>
      <c r="D5459" s="2" t="s">
        <v>679</v>
      </c>
      <c r="E5459" s="4">
        <v>-7898481.0800000001</v>
      </c>
      <c r="F5459" s="1">
        <v>7</v>
      </c>
    </row>
    <row r="5460" spans="1:6" ht="15" thickBot="1" x14ac:dyDescent="0.3">
      <c r="A5460" s="2" t="s">
        <v>4</v>
      </c>
      <c r="B5460" s="2" t="s">
        <v>5</v>
      </c>
      <c r="C5460" s="2" t="s">
        <v>680</v>
      </c>
      <c r="D5460" s="2" t="s">
        <v>681</v>
      </c>
      <c r="E5460" s="4">
        <v>-31832529.93</v>
      </c>
      <c r="F5460" s="1">
        <v>7</v>
      </c>
    </row>
    <row r="5461" spans="1:6" ht="15" thickBot="1" x14ac:dyDescent="0.3">
      <c r="A5461" s="2" t="s">
        <v>4</v>
      </c>
      <c r="B5461" s="2" t="s">
        <v>5</v>
      </c>
      <c r="C5461" s="2" t="s">
        <v>682</v>
      </c>
      <c r="D5461" s="2" t="s">
        <v>683</v>
      </c>
      <c r="E5461" s="4">
        <v>-10338178.67</v>
      </c>
      <c r="F5461" s="1">
        <v>7</v>
      </c>
    </row>
    <row r="5462" spans="1:6" ht="15" thickBot="1" x14ac:dyDescent="0.3">
      <c r="A5462" s="2" t="s">
        <v>4</v>
      </c>
      <c r="B5462" s="2" t="s">
        <v>5</v>
      </c>
      <c r="C5462" s="2" t="s">
        <v>1592</v>
      </c>
      <c r="D5462" s="2" t="s">
        <v>1593</v>
      </c>
      <c r="E5462" s="4">
        <v>0</v>
      </c>
      <c r="F5462" s="1">
        <v>7</v>
      </c>
    </row>
    <row r="5463" spans="1:6" ht="15" thickBot="1" x14ac:dyDescent="0.3">
      <c r="A5463" s="2" t="s">
        <v>4</v>
      </c>
      <c r="B5463" s="2" t="s">
        <v>5</v>
      </c>
      <c r="C5463" s="2" t="s">
        <v>684</v>
      </c>
      <c r="D5463" s="2" t="s">
        <v>685</v>
      </c>
      <c r="E5463" s="4">
        <v>-2742133.1</v>
      </c>
      <c r="F5463" s="1">
        <v>7</v>
      </c>
    </row>
    <row r="5464" spans="1:6" ht="15" thickBot="1" x14ac:dyDescent="0.3">
      <c r="A5464" s="2" t="s">
        <v>4</v>
      </c>
      <c r="B5464" s="2" t="s">
        <v>5</v>
      </c>
      <c r="C5464" s="2" t="s">
        <v>686</v>
      </c>
      <c r="D5464" s="2" t="s">
        <v>687</v>
      </c>
      <c r="E5464" s="4">
        <v>0</v>
      </c>
      <c r="F5464" s="1">
        <v>7</v>
      </c>
    </row>
    <row r="5465" spans="1:6" ht="15" thickBot="1" x14ac:dyDescent="0.3">
      <c r="A5465" s="2" t="s">
        <v>4</v>
      </c>
      <c r="B5465" s="2" t="s">
        <v>5</v>
      </c>
      <c r="C5465" s="2" t="s">
        <v>688</v>
      </c>
      <c r="D5465" s="2" t="s">
        <v>689</v>
      </c>
      <c r="E5465" s="4">
        <v>-106554.89</v>
      </c>
      <c r="F5465" s="1">
        <v>7</v>
      </c>
    </row>
    <row r="5466" spans="1:6" ht="15" thickBot="1" x14ac:dyDescent="0.3">
      <c r="A5466" s="2" t="s">
        <v>4</v>
      </c>
      <c r="B5466" s="2" t="s">
        <v>5</v>
      </c>
      <c r="C5466" s="2" t="s">
        <v>690</v>
      </c>
      <c r="D5466" s="2" t="s">
        <v>691</v>
      </c>
      <c r="E5466" s="4">
        <v>-83360.56</v>
      </c>
      <c r="F5466" s="1">
        <v>7</v>
      </c>
    </row>
    <row r="5467" spans="1:6" ht="15" thickBot="1" x14ac:dyDescent="0.3">
      <c r="A5467" s="2" t="s">
        <v>4</v>
      </c>
      <c r="B5467" s="2" t="s">
        <v>5</v>
      </c>
      <c r="C5467" s="2" t="s">
        <v>692</v>
      </c>
      <c r="D5467" s="2" t="s">
        <v>693</v>
      </c>
      <c r="E5467" s="4">
        <v>-25305.23</v>
      </c>
      <c r="F5467" s="1">
        <v>7</v>
      </c>
    </row>
    <row r="5468" spans="1:6" ht="15" thickBot="1" x14ac:dyDescent="0.3">
      <c r="A5468" s="2" t="s">
        <v>4</v>
      </c>
      <c r="B5468" s="2" t="s">
        <v>5</v>
      </c>
      <c r="C5468" s="2" t="s">
        <v>694</v>
      </c>
      <c r="D5468" s="2" t="s">
        <v>695</v>
      </c>
      <c r="E5468" s="4">
        <v>-3425243.04</v>
      </c>
      <c r="F5468" s="1">
        <v>7</v>
      </c>
    </row>
    <row r="5469" spans="1:6" ht="15" thickBot="1" x14ac:dyDescent="0.3">
      <c r="A5469" s="2" t="s">
        <v>4</v>
      </c>
      <c r="B5469" s="2" t="s">
        <v>5</v>
      </c>
      <c r="C5469" s="2" t="s">
        <v>696</v>
      </c>
      <c r="D5469" s="2" t="s">
        <v>697</v>
      </c>
      <c r="E5469" s="4">
        <v>0</v>
      </c>
      <c r="F5469" s="1">
        <v>7</v>
      </c>
    </row>
    <row r="5470" spans="1:6" ht="15" thickBot="1" x14ac:dyDescent="0.3">
      <c r="A5470" s="2" t="s">
        <v>4</v>
      </c>
      <c r="B5470" s="2" t="s">
        <v>5</v>
      </c>
      <c r="C5470" s="2" t="s">
        <v>698</v>
      </c>
      <c r="D5470" s="2" t="s">
        <v>699</v>
      </c>
      <c r="E5470" s="4">
        <v>0</v>
      </c>
      <c r="F5470" s="1">
        <v>7</v>
      </c>
    </row>
    <row r="5471" spans="1:6" ht="15" thickBot="1" x14ac:dyDescent="0.3">
      <c r="A5471" s="2" t="s">
        <v>4</v>
      </c>
      <c r="B5471" s="2" t="s">
        <v>5</v>
      </c>
      <c r="C5471" s="2" t="s">
        <v>700</v>
      </c>
      <c r="D5471" s="2" t="s">
        <v>701</v>
      </c>
      <c r="E5471" s="4">
        <v>0</v>
      </c>
      <c r="F5471" s="1">
        <v>7</v>
      </c>
    </row>
    <row r="5472" spans="1:6" ht="15" thickBot="1" x14ac:dyDescent="0.3">
      <c r="A5472" s="2" t="s">
        <v>4</v>
      </c>
      <c r="B5472" s="2" t="s">
        <v>5</v>
      </c>
      <c r="C5472" s="2" t="s">
        <v>702</v>
      </c>
      <c r="D5472" s="2" t="s">
        <v>703</v>
      </c>
      <c r="E5472" s="4">
        <v>615.29999999999995</v>
      </c>
      <c r="F5472" s="1">
        <v>7</v>
      </c>
    </row>
    <row r="5473" spans="1:6" ht="15" thickBot="1" x14ac:dyDescent="0.3">
      <c r="A5473" s="2" t="s">
        <v>4</v>
      </c>
      <c r="B5473" s="2" t="s">
        <v>5</v>
      </c>
      <c r="C5473" s="2" t="s">
        <v>704</v>
      </c>
      <c r="D5473" s="2" t="s">
        <v>705</v>
      </c>
      <c r="E5473" s="4">
        <v>-399195.56</v>
      </c>
      <c r="F5473" s="1">
        <v>7</v>
      </c>
    </row>
    <row r="5474" spans="1:6" ht="15" thickBot="1" x14ac:dyDescent="0.3">
      <c r="A5474" s="2" t="s">
        <v>4</v>
      </c>
      <c r="B5474" s="2" t="s">
        <v>5</v>
      </c>
      <c r="C5474" s="2" t="s">
        <v>706</v>
      </c>
      <c r="D5474" s="2" t="s">
        <v>707</v>
      </c>
      <c r="E5474" s="4">
        <v>-56.7</v>
      </c>
      <c r="F5474" s="1">
        <v>7</v>
      </c>
    </row>
    <row r="5475" spans="1:6" ht="15" thickBot="1" x14ac:dyDescent="0.3">
      <c r="A5475" s="2" t="s">
        <v>4</v>
      </c>
      <c r="B5475" s="2" t="s">
        <v>5</v>
      </c>
      <c r="C5475" s="2" t="s">
        <v>708</v>
      </c>
      <c r="D5475" s="2" t="s">
        <v>709</v>
      </c>
      <c r="E5475" s="4">
        <v>0</v>
      </c>
      <c r="F5475" s="1">
        <v>7</v>
      </c>
    </row>
    <row r="5476" spans="1:6" ht="15" thickBot="1" x14ac:dyDescent="0.3">
      <c r="A5476" s="2" t="s">
        <v>4</v>
      </c>
      <c r="B5476" s="2" t="s">
        <v>5</v>
      </c>
      <c r="C5476" s="2" t="s">
        <v>710</v>
      </c>
      <c r="D5476" s="2" t="s">
        <v>711</v>
      </c>
      <c r="E5476" s="4">
        <v>-558300.06000000006</v>
      </c>
      <c r="F5476" s="1">
        <v>7</v>
      </c>
    </row>
    <row r="5477" spans="1:6" ht="15" thickBot="1" x14ac:dyDescent="0.3">
      <c r="A5477" s="2" t="s">
        <v>4</v>
      </c>
      <c r="B5477" s="2" t="s">
        <v>5</v>
      </c>
      <c r="C5477" s="2" t="s">
        <v>712</v>
      </c>
      <c r="D5477" s="2" t="s">
        <v>713</v>
      </c>
      <c r="E5477" s="4">
        <v>-170954.38</v>
      </c>
      <c r="F5477" s="1">
        <v>7</v>
      </c>
    </row>
    <row r="5478" spans="1:6" ht="15" thickBot="1" x14ac:dyDescent="0.3">
      <c r="A5478" s="2" t="s">
        <v>4</v>
      </c>
      <c r="B5478" s="2" t="s">
        <v>5</v>
      </c>
      <c r="C5478" s="2" t="s">
        <v>714</v>
      </c>
      <c r="D5478" s="2" t="s">
        <v>715</v>
      </c>
      <c r="E5478" s="4">
        <v>-482.16</v>
      </c>
      <c r="F5478" s="1">
        <v>7</v>
      </c>
    </row>
    <row r="5479" spans="1:6" ht="15" thickBot="1" x14ac:dyDescent="0.3">
      <c r="A5479" s="2" t="s">
        <v>4</v>
      </c>
      <c r="B5479" s="2" t="s">
        <v>5</v>
      </c>
      <c r="C5479" s="2" t="s">
        <v>716</v>
      </c>
      <c r="D5479" s="2" t="s">
        <v>717</v>
      </c>
      <c r="E5479" s="4">
        <v>-9136.9599999999991</v>
      </c>
      <c r="F5479" s="1">
        <v>7</v>
      </c>
    </row>
    <row r="5480" spans="1:6" ht="15" thickBot="1" x14ac:dyDescent="0.3">
      <c r="A5480" s="2" t="s">
        <v>4</v>
      </c>
      <c r="B5480" s="2" t="s">
        <v>5</v>
      </c>
      <c r="C5480" s="2" t="s">
        <v>718</v>
      </c>
      <c r="D5480" s="2" t="s">
        <v>719</v>
      </c>
      <c r="E5480" s="4">
        <v>-391146.18</v>
      </c>
      <c r="F5480" s="1">
        <v>7</v>
      </c>
    </row>
    <row r="5481" spans="1:6" ht="15" thickBot="1" x14ac:dyDescent="0.3">
      <c r="A5481" s="2" t="s">
        <v>4</v>
      </c>
      <c r="B5481" s="2" t="s">
        <v>5</v>
      </c>
      <c r="C5481" s="2" t="s">
        <v>720</v>
      </c>
      <c r="D5481" s="2" t="s">
        <v>721</v>
      </c>
      <c r="E5481" s="4">
        <v>-58333.59</v>
      </c>
      <c r="F5481" s="1">
        <v>7</v>
      </c>
    </row>
    <row r="5482" spans="1:6" ht="15" thickBot="1" x14ac:dyDescent="0.3">
      <c r="A5482" s="2" t="s">
        <v>4</v>
      </c>
      <c r="B5482" s="2" t="s">
        <v>5</v>
      </c>
      <c r="C5482" s="2" t="s">
        <v>722</v>
      </c>
      <c r="D5482" s="2" t="s">
        <v>723</v>
      </c>
      <c r="E5482" s="4">
        <v>-638817.42000000004</v>
      </c>
      <c r="F5482" s="1">
        <v>7</v>
      </c>
    </row>
    <row r="5483" spans="1:6" ht="15" thickBot="1" x14ac:dyDescent="0.3">
      <c r="A5483" s="2" t="s">
        <v>4</v>
      </c>
      <c r="B5483" s="2" t="s">
        <v>5</v>
      </c>
      <c r="C5483" s="2" t="s">
        <v>724</v>
      </c>
      <c r="D5483" s="2" t="s">
        <v>725</v>
      </c>
      <c r="E5483" s="4">
        <v>-284504.17</v>
      </c>
      <c r="F5483" s="1">
        <v>7</v>
      </c>
    </row>
    <row r="5484" spans="1:6" ht="15" thickBot="1" x14ac:dyDescent="0.3">
      <c r="A5484" s="2" t="s">
        <v>4</v>
      </c>
      <c r="B5484" s="2" t="s">
        <v>5</v>
      </c>
      <c r="C5484" s="2" t="s">
        <v>726</v>
      </c>
      <c r="D5484" s="2" t="s">
        <v>727</v>
      </c>
      <c r="E5484" s="4">
        <v>-341994.09</v>
      </c>
      <c r="F5484" s="1">
        <v>7</v>
      </c>
    </row>
    <row r="5485" spans="1:6" ht="15" thickBot="1" x14ac:dyDescent="0.3">
      <c r="A5485" s="2" t="s">
        <v>4</v>
      </c>
      <c r="B5485" s="2" t="s">
        <v>5</v>
      </c>
      <c r="C5485" s="2" t="s">
        <v>728</v>
      </c>
      <c r="D5485" s="2" t="s">
        <v>729</v>
      </c>
      <c r="E5485" s="4">
        <v>-124190.86</v>
      </c>
      <c r="F5485" s="1">
        <v>7</v>
      </c>
    </row>
    <row r="5486" spans="1:6" ht="15" thickBot="1" x14ac:dyDescent="0.3">
      <c r="A5486" s="2" t="s">
        <v>4</v>
      </c>
      <c r="B5486" s="2" t="s">
        <v>5</v>
      </c>
      <c r="C5486" s="2" t="s">
        <v>730</v>
      </c>
      <c r="D5486" s="2" t="s">
        <v>731</v>
      </c>
      <c r="E5486" s="4">
        <v>-81409.289999999994</v>
      </c>
      <c r="F5486" s="1">
        <v>7</v>
      </c>
    </row>
    <row r="5487" spans="1:6" ht="15" thickBot="1" x14ac:dyDescent="0.3">
      <c r="A5487" s="2" t="s">
        <v>4</v>
      </c>
      <c r="B5487" s="2" t="s">
        <v>5</v>
      </c>
      <c r="C5487" s="2" t="s">
        <v>732</v>
      </c>
      <c r="D5487" s="2" t="s">
        <v>733</v>
      </c>
      <c r="E5487" s="4">
        <v>-74308.240000000005</v>
      </c>
      <c r="F5487" s="1">
        <v>7</v>
      </c>
    </row>
    <row r="5488" spans="1:6" ht="15" thickBot="1" x14ac:dyDescent="0.3">
      <c r="A5488" s="2" t="s">
        <v>4</v>
      </c>
      <c r="B5488" s="2" t="s">
        <v>5</v>
      </c>
      <c r="C5488" s="2" t="s">
        <v>734</v>
      </c>
      <c r="D5488" s="2" t="s">
        <v>735</v>
      </c>
      <c r="E5488" s="4">
        <v>-112938</v>
      </c>
      <c r="F5488" s="1">
        <v>7</v>
      </c>
    </row>
    <row r="5489" spans="1:6" ht="15" thickBot="1" x14ac:dyDescent="0.3">
      <c r="A5489" s="2" t="s">
        <v>4</v>
      </c>
      <c r="B5489" s="2" t="s">
        <v>5</v>
      </c>
      <c r="C5489" s="2" t="s">
        <v>736</v>
      </c>
      <c r="D5489" s="2" t="s">
        <v>737</v>
      </c>
      <c r="E5489" s="4">
        <v>-3518419.07</v>
      </c>
      <c r="F5489" s="1">
        <v>7</v>
      </c>
    </row>
    <row r="5490" spans="1:6" ht="15" thickBot="1" x14ac:dyDescent="0.3">
      <c r="A5490" s="2" t="s">
        <v>4</v>
      </c>
      <c r="B5490" s="2" t="s">
        <v>5</v>
      </c>
      <c r="C5490" s="2" t="s">
        <v>738</v>
      </c>
      <c r="D5490" s="2" t="s">
        <v>739</v>
      </c>
      <c r="E5490" s="4">
        <v>-12965085</v>
      </c>
      <c r="F5490" s="1">
        <v>7</v>
      </c>
    </row>
    <row r="5491" spans="1:6" ht="15" thickBot="1" x14ac:dyDescent="0.3">
      <c r="A5491" s="2" t="s">
        <v>4</v>
      </c>
      <c r="B5491" s="2" t="s">
        <v>5</v>
      </c>
      <c r="C5491" s="2" t="s">
        <v>1626</v>
      </c>
      <c r="D5491" s="2" t="s">
        <v>1627</v>
      </c>
      <c r="E5491" s="4">
        <v>-2683750</v>
      </c>
      <c r="F5491" s="1">
        <v>7</v>
      </c>
    </row>
    <row r="5492" spans="1:6" ht="15" thickBot="1" x14ac:dyDescent="0.3">
      <c r="A5492" s="2" t="s">
        <v>4</v>
      </c>
      <c r="B5492" s="2" t="s">
        <v>5</v>
      </c>
      <c r="C5492" s="2" t="s">
        <v>740</v>
      </c>
      <c r="D5492" s="2" t="s">
        <v>741</v>
      </c>
      <c r="E5492" s="4">
        <v>-1814327.83</v>
      </c>
      <c r="F5492" s="1">
        <v>7</v>
      </c>
    </row>
    <row r="5493" spans="1:6" ht="15" thickBot="1" x14ac:dyDescent="0.3">
      <c r="A5493" s="2" t="s">
        <v>4</v>
      </c>
      <c r="B5493" s="2" t="s">
        <v>5</v>
      </c>
      <c r="C5493" s="2" t="s">
        <v>742</v>
      </c>
      <c r="D5493" s="2" t="s">
        <v>743</v>
      </c>
      <c r="E5493" s="4">
        <v>0</v>
      </c>
      <c r="F5493" s="1">
        <v>7</v>
      </c>
    </row>
    <row r="5494" spans="1:6" ht="15" thickBot="1" x14ac:dyDescent="0.3">
      <c r="A5494" s="2" t="s">
        <v>4</v>
      </c>
      <c r="B5494" s="2" t="s">
        <v>5</v>
      </c>
      <c r="C5494" s="2" t="s">
        <v>744</v>
      </c>
      <c r="D5494" s="2" t="s">
        <v>745</v>
      </c>
      <c r="E5494" s="4">
        <v>0</v>
      </c>
      <c r="F5494" s="1">
        <v>7</v>
      </c>
    </row>
    <row r="5495" spans="1:6" ht="15" thickBot="1" x14ac:dyDescent="0.3">
      <c r="A5495" s="2" t="s">
        <v>4</v>
      </c>
      <c r="B5495" s="2" t="s">
        <v>5</v>
      </c>
      <c r="C5495" s="2" t="s">
        <v>746</v>
      </c>
      <c r="D5495" s="2" t="s">
        <v>747</v>
      </c>
      <c r="E5495" s="4">
        <v>-4468518</v>
      </c>
      <c r="F5495" s="1">
        <v>7</v>
      </c>
    </row>
    <row r="5496" spans="1:6" ht="15" thickBot="1" x14ac:dyDescent="0.3">
      <c r="A5496" s="2" t="s">
        <v>4</v>
      </c>
      <c r="B5496" s="2" t="s">
        <v>5</v>
      </c>
      <c r="C5496" s="2" t="s">
        <v>748</v>
      </c>
      <c r="D5496" s="2" t="s">
        <v>749</v>
      </c>
      <c r="E5496" s="4">
        <v>-5966033.1900000004</v>
      </c>
      <c r="F5496" s="1">
        <v>7</v>
      </c>
    </row>
    <row r="5497" spans="1:6" ht="15" thickBot="1" x14ac:dyDescent="0.3">
      <c r="A5497" s="2" t="s">
        <v>4</v>
      </c>
      <c r="B5497" s="2" t="s">
        <v>5</v>
      </c>
      <c r="C5497" s="2" t="s">
        <v>750</v>
      </c>
      <c r="D5497" s="2" t="s">
        <v>751</v>
      </c>
      <c r="E5497" s="4">
        <v>-1646944</v>
      </c>
      <c r="F5497" s="1">
        <v>7</v>
      </c>
    </row>
    <row r="5498" spans="1:6" ht="15" thickBot="1" x14ac:dyDescent="0.3">
      <c r="A5498" s="2" t="s">
        <v>4</v>
      </c>
      <c r="B5498" s="2" t="s">
        <v>5</v>
      </c>
      <c r="C5498" s="2" t="s">
        <v>752</v>
      </c>
      <c r="D5498" s="2" t="s">
        <v>753</v>
      </c>
      <c r="E5498" s="4">
        <v>-366317</v>
      </c>
      <c r="F5498" s="1">
        <v>7</v>
      </c>
    </row>
    <row r="5499" spans="1:6" ht="15" thickBot="1" x14ac:dyDescent="0.3">
      <c r="A5499" s="2" t="s">
        <v>4</v>
      </c>
      <c r="B5499" s="2" t="s">
        <v>5</v>
      </c>
      <c r="C5499" s="2" t="s">
        <v>754</v>
      </c>
      <c r="D5499" s="2" t="s">
        <v>755</v>
      </c>
      <c r="E5499" s="4">
        <v>-593627.63</v>
      </c>
      <c r="F5499" s="1">
        <v>7</v>
      </c>
    </row>
    <row r="5500" spans="1:6" ht="15" thickBot="1" x14ac:dyDescent="0.3">
      <c r="A5500" s="2" t="s">
        <v>4</v>
      </c>
      <c r="B5500" s="2" t="s">
        <v>5</v>
      </c>
      <c r="C5500" s="2" t="s">
        <v>756</v>
      </c>
      <c r="D5500" s="2" t="s">
        <v>757</v>
      </c>
      <c r="E5500" s="4">
        <v>0.01</v>
      </c>
      <c r="F5500" s="1">
        <v>7</v>
      </c>
    </row>
    <row r="5501" spans="1:6" ht="15" thickBot="1" x14ac:dyDescent="0.3">
      <c r="A5501" s="2" t="s">
        <v>4</v>
      </c>
      <c r="B5501" s="2" t="s">
        <v>5</v>
      </c>
      <c r="C5501" s="2" t="s">
        <v>758</v>
      </c>
      <c r="D5501" s="2" t="s">
        <v>759</v>
      </c>
      <c r="E5501" s="4">
        <v>-2354658.46</v>
      </c>
      <c r="F5501" s="1">
        <v>7</v>
      </c>
    </row>
    <row r="5502" spans="1:6" ht="15" thickBot="1" x14ac:dyDescent="0.3">
      <c r="A5502" s="2" t="s">
        <v>4</v>
      </c>
      <c r="B5502" s="2" t="s">
        <v>5</v>
      </c>
      <c r="C5502" s="2" t="s">
        <v>760</v>
      </c>
      <c r="D5502" s="2" t="s">
        <v>761</v>
      </c>
      <c r="E5502" s="4">
        <v>14866.39</v>
      </c>
      <c r="F5502" s="1">
        <v>7</v>
      </c>
    </row>
    <row r="5503" spans="1:6" ht="15" thickBot="1" x14ac:dyDescent="0.3">
      <c r="A5503" s="2" t="s">
        <v>4</v>
      </c>
      <c r="B5503" s="2" t="s">
        <v>5</v>
      </c>
      <c r="C5503" s="2" t="s">
        <v>762</v>
      </c>
      <c r="D5503" s="2" t="s">
        <v>763</v>
      </c>
      <c r="E5503" s="4">
        <v>-8518006.4199999999</v>
      </c>
      <c r="F5503" s="1">
        <v>7</v>
      </c>
    </row>
    <row r="5504" spans="1:6" ht="15" thickBot="1" x14ac:dyDescent="0.3">
      <c r="A5504" s="2" t="s">
        <v>4</v>
      </c>
      <c r="B5504" s="2" t="s">
        <v>5</v>
      </c>
      <c r="C5504" s="2" t="s">
        <v>764</v>
      </c>
      <c r="D5504" s="2" t="s">
        <v>765</v>
      </c>
      <c r="E5504" s="4">
        <v>501603.46</v>
      </c>
      <c r="F5504" s="1">
        <v>7</v>
      </c>
    </row>
    <row r="5505" spans="1:6" ht="15" thickBot="1" x14ac:dyDescent="0.3">
      <c r="A5505" s="2" t="s">
        <v>4</v>
      </c>
      <c r="B5505" s="2" t="s">
        <v>5</v>
      </c>
      <c r="C5505" s="2" t="s">
        <v>766</v>
      </c>
      <c r="D5505" s="2" t="s">
        <v>767</v>
      </c>
      <c r="E5505" s="4">
        <v>12720.41</v>
      </c>
      <c r="F5505" s="1">
        <v>7</v>
      </c>
    </row>
    <row r="5506" spans="1:6" ht="15" thickBot="1" x14ac:dyDescent="0.3">
      <c r="A5506" s="2" t="s">
        <v>4</v>
      </c>
      <c r="B5506" s="2" t="s">
        <v>5</v>
      </c>
      <c r="C5506" s="2" t="s">
        <v>768</v>
      </c>
      <c r="D5506" s="2" t="s">
        <v>769</v>
      </c>
      <c r="E5506" s="4">
        <v>51149.58</v>
      </c>
      <c r="F5506" s="1">
        <v>7</v>
      </c>
    </row>
    <row r="5507" spans="1:6" ht="15" thickBot="1" x14ac:dyDescent="0.3">
      <c r="A5507" s="2" t="s">
        <v>4</v>
      </c>
      <c r="B5507" s="2" t="s">
        <v>5</v>
      </c>
      <c r="C5507" s="2" t="s">
        <v>1594</v>
      </c>
      <c r="D5507" s="2" t="s">
        <v>1595</v>
      </c>
      <c r="E5507" s="4">
        <v>1257.78</v>
      </c>
      <c r="F5507" s="1">
        <v>7</v>
      </c>
    </row>
    <row r="5508" spans="1:6" ht="15" thickBot="1" x14ac:dyDescent="0.3">
      <c r="A5508" s="2" t="s">
        <v>4</v>
      </c>
      <c r="B5508" s="2" t="s">
        <v>5</v>
      </c>
      <c r="C5508" s="2" t="s">
        <v>770</v>
      </c>
      <c r="D5508" s="2" t="s">
        <v>771</v>
      </c>
      <c r="E5508" s="4">
        <v>4801878.37</v>
      </c>
      <c r="F5508" s="1">
        <v>7</v>
      </c>
    </row>
    <row r="5509" spans="1:6" ht="15" thickBot="1" x14ac:dyDescent="0.3">
      <c r="A5509" s="2" t="s">
        <v>4</v>
      </c>
      <c r="B5509" s="2" t="s">
        <v>5</v>
      </c>
      <c r="C5509" s="2" t="s">
        <v>772</v>
      </c>
      <c r="D5509" s="2" t="s">
        <v>773</v>
      </c>
      <c r="E5509" s="4">
        <v>492763.92</v>
      </c>
      <c r="F5509" s="1">
        <v>7</v>
      </c>
    </row>
    <row r="5510" spans="1:6" ht="15" thickBot="1" x14ac:dyDescent="0.3">
      <c r="A5510" s="2" t="s">
        <v>4</v>
      </c>
      <c r="B5510" s="2" t="s">
        <v>5</v>
      </c>
      <c r="C5510" s="2" t="s">
        <v>774</v>
      </c>
      <c r="D5510" s="2" t="s">
        <v>775</v>
      </c>
      <c r="E5510" s="4">
        <v>14110.21</v>
      </c>
      <c r="F5510" s="1">
        <v>7</v>
      </c>
    </row>
    <row r="5511" spans="1:6" ht="15" thickBot="1" x14ac:dyDescent="0.3">
      <c r="A5511" s="2" t="s">
        <v>4</v>
      </c>
      <c r="B5511" s="2" t="s">
        <v>5</v>
      </c>
      <c r="C5511" s="2" t="s">
        <v>776</v>
      </c>
      <c r="D5511" s="2" t="s">
        <v>777</v>
      </c>
      <c r="E5511" s="4">
        <v>1202549.8899999999</v>
      </c>
      <c r="F5511" s="1">
        <v>7</v>
      </c>
    </row>
    <row r="5512" spans="1:6" ht="15" thickBot="1" x14ac:dyDescent="0.3">
      <c r="A5512" s="2" t="s">
        <v>4</v>
      </c>
      <c r="B5512" s="2" t="s">
        <v>5</v>
      </c>
      <c r="C5512" s="2" t="s">
        <v>778</v>
      </c>
      <c r="D5512" s="2" t="s">
        <v>779</v>
      </c>
      <c r="E5512" s="4">
        <v>-39116.269999999997</v>
      </c>
      <c r="F5512" s="1">
        <v>7</v>
      </c>
    </row>
    <row r="5513" spans="1:6" ht="15" thickBot="1" x14ac:dyDescent="0.3">
      <c r="A5513" s="2" t="s">
        <v>4</v>
      </c>
      <c r="B5513" s="2" t="s">
        <v>5</v>
      </c>
      <c r="C5513" s="2" t="s">
        <v>780</v>
      </c>
      <c r="D5513" s="2" t="s">
        <v>781</v>
      </c>
      <c r="E5513" s="4">
        <v>-76138</v>
      </c>
      <c r="F5513" s="1">
        <v>7</v>
      </c>
    </row>
    <row r="5514" spans="1:6" ht="15" thickBot="1" x14ac:dyDescent="0.3">
      <c r="A5514" s="2" t="s">
        <v>4</v>
      </c>
      <c r="B5514" s="2" t="s">
        <v>5</v>
      </c>
      <c r="C5514" s="2" t="s">
        <v>782</v>
      </c>
      <c r="D5514" s="2" t="s">
        <v>783</v>
      </c>
      <c r="E5514" s="4">
        <v>-1583353.52</v>
      </c>
      <c r="F5514" s="1">
        <v>7</v>
      </c>
    </row>
    <row r="5515" spans="1:6" ht="15" thickBot="1" x14ac:dyDescent="0.3">
      <c r="A5515" s="2" t="s">
        <v>4</v>
      </c>
      <c r="B5515" s="2" t="s">
        <v>5</v>
      </c>
      <c r="C5515" s="2" t="s">
        <v>784</v>
      </c>
      <c r="D5515" s="2" t="s">
        <v>785</v>
      </c>
      <c r="E5515" s="4">
        <v>-15490.21</v>
      </c>
      <c r="F5515" s="1">
        <v>7</v>
      </c>
    </row>
    <row r="5516" spans="1:6" ht="15" thickBot="1" x14ac:dyDescent="0.3">
      <c r="A5516" s="2" t="s">
        <v>4</v>
      </c>
      <c r="B5516" s="2" t="s">
        <v>5</v>
      </c>
      <c r="C5516" s="2" t="s">
        <v>786</v>
      </c>
      <c r="D5516" s="2" t="s">
        <v>787</v>
      </c>
      <c r="E5516" s="4">
        <v>-9169.9</v>
      </c>
      <c r="F5516" s="1">
        <v>7</v>
      </c>
    </row>
    <row r="5517" spans="1:6" ht="15" thickBot="1" x14ac:dyDescent="0.3">
      <c r="A5517" s="2" t="s">
        <v>4</v>
      </c>
      <c r="B5517" s="2" t="s">
        <v>5</v>
      </c>
      <c r="C5517" s="2" t="s">
        <v>788</v>
      </c>
      <c r="D5517" s="2" t="s">
        <v>789</v>
      </c>
      <c r="E5517" s="4">
        <v>-15919.36</v>
      </c>
      <c r="F5517" s="1">
        <v>7</v>
      </c>
    </row>
    <row r="5518" spans="1:6" ht="15" thickBot="1" x14ac:dyDescent="0.3">
      <c r="A5518" s="2" t="s">
        <v>4</v>
      </c>
      <c r="B5518" s="2" t="s">
        <v>5</v>
      </c>
      <c r="C5518" s="2" t="s">
        <v>790</v>
      </c>
      <c r="D5518" s="2" t="s">
        <v>791</v>
      </c>
      <c r="E5518" s="4">
        <v>-39416.160000000003</v>
      </c>
      <c r="F5518" s="1">
        <v>7</v>
      </c>
    </row>
    <row r="5519" spans="1:6" ht="15" thickBot="1" x14ac:dyDescent="0.3">
      <c r="A5519" s="2" t="s">
        <v>4</v>
      </c>
      <c r="B5519" s="2" t="s">
        <v>5</v>
      </c>
      <c r="C5519" s="2" t="s">
        <v>792</v>
      </c>
      <c r="D5519" s="2" t="s">
        <v>793</v>
      </c>
      <c r="E5519" s="4">
        <v>-5552.28</v>
      </c>
      <c r="F5519" s="1">
        <v>7</v>
      </c>
    </row>
    <row r="5520" spans="1:6" ht="15" thickBot="1" x14ac:dyDescent="0.3">
      <c r="A5520" s="2" t="s">
        <v>4</v>
      </c>
      <c r="B5520" s="2" t="s">
        <v>5</v>
      </c>
      <c r="C5520" s="2" t="s">
        <v>794</v>
      </c>
      <c r="D5520" s="2" t="s">
        <v>795</v>
      </c>
      <c r="E5520" s="4">
        <v>-5560.84</v>
      </c>
      <c r="F5520" s="1">
        <v>7</v>
      </c>
    </row>
    <row r="5521" spans="1:6" ht="15" thickBot="1" x14ac:dyDescent="0.3">
      <c r="A5521" s="2" t="s">
        <v>4</v>
      </c>
      <c r="B5521" s="2" t="s">
        <v>5</v>
      </c>
      <c r="C5521" s="2" t="s">
        <v>796</v>
      </c>
      <c r="D5521" s="2" t="s">
        <v>797</v>
      </c>
      <c r="E5521" s="4">
        <v>-4298.0600000000004</v>
      </c>
      <c r="F5521" s="1">
        <v>7</v>
      </c>
    </row>
    <row r="5522" spans="1:6" ht="15" thickBot="1" x14ac:dyDescent="0.3">
      <c r="A5522" s="2" t="s">
        <v>4</v>
      </c>
      <c r="B5522" s="2" t="s">
        <v>5</v>
      </c>
      <c r="C5522" s="2" t="s">
        <v>798</v>
      </c>
      <c r="D5522" s="2" t="s">
        <v>799</v>
      </c>
      <c r="E5522" s="4">
        <v>-4949.18</v>
      </c>
      <c r="F5522" s="1">
        <v>7</v>
      </c>
    </row>
    <row r="5523" spans="1:6" ht="15" thickBot="1" x14ac:dyDescent="0.3">
      <c r="A5523" s="2" t="s">
        <v>4</v>
      </c>
      <c r="B5523" s="2" t="s">
        <v>5</v>
      </c>
      <c r="C5523" s="2" t="s">
        <v>800</v>
      </c>
      <c r="D5523" s="2" t="s">
        <v>801</v>
      </c>
      <c r="E5523" s="4">
        <v>-7717.59</v>
      </c>
      <c r="F5523" s="1">
        <v>7</v>
      </c>
    </row>
    <row r="5524" spans="1:6" ht="15" thickBot="1" x14ac:dyDescent="0.3">
      <c r="A5524" s="2" t="s">
        <v>4</v>
      </c>
      <c r="B5524" s="2" t="s">
        <v>5</v>
      </c>
      <c r="C5524" s="2" t="s">
        <v>802</v>
      </c>
      <c r="D5524" s="2" t="s">
        <v>803</v>
      </c>
      <c r="E5524" s="4">
        <v>0</v>
      </c>
      <c r="F5524" s="1">
        <v>7</v>
      </c>
    </row>
    <row r="5525" spans="1:6" ht="15" thickBot="1" x14ac:dyDescent="0.3">
      <c r="A5525" s="2" t="s">
        <v>4</v>
      </c>
      <c r="B5525" s="2" t="s">
        <v>5</v>
      </c>
      <c r="C5525" s="2" t="s">
        <v>804</v>
      </c>
      <c r="D5525" s="2" t="s">
        <v>805</v>
      </c>
      <c r="E5525" s="4">
        <v>-4073.32</v>
      </c>
      <c r="F5525" s="1">
        <v>7</v>
      </c>
    </row>
    <row r="5526" spans="1:6" ht="15" thickBot="1" x14ac:dyDescent="0.3">
      <c r="A5526" s="2" t="s">
        <v>4</v>
      </c>
      <c r="B5526" s="2" t="s">
        <v>5</v>
      </c>
      <c r="C5526" s="2" t="s">
        <v>806</v>
      </c>
      <c r="D5526" s="2" t="s">
        <v>807</v>
      </c>
      <c r="E5526" s="4">
        <v>-37285.57</v>
      </c>
      <c r="F5526" s="1">
        <v>7</v>
      </c>
    </row>
    <row r="5527" spans="1:6" ht="15" thickBot="1" x14ac:dyDescent="0.3">
      <c r="A5527" s="2" t="s">
        <v>4</v>
      </c>
      <c r="B5527" s="2" t="s">
        <v>5</v>
      </c>
      <c r="C5527" s="2" t="s">
        <v>808</v>
      </c>
      <c r="D5527" s="2" t="s">
        <v>809</v>
      </c>
      <c r="E5527" s="4">
        <v>-31552.52</v>
      </c>
      <c r="F5527" s="1">
        <v>7</v>
      </c>
    </row>
    <row r="5528" spans="1:6" ht="15" thickBot="1" x14ac:dyDescent="0.3">
      <c r="A5528" s="2" t="s">
        <v>4</v>
      </c>
      <c r="B5528" s="2" t="s">
        <v>5</v>
      </c>
      <c r="C5528" s="2" t="s">
        <v>810</v>
      </c>
      <c r="D5528" s="2" t="s">
        <v>811</v>
      </c>
      <c r="E5528" s="4">
        <v>-7362.7</v>
      </c>
      <c r="F5528" s="1">
        <v>7</v>
      </c>
    </row>
    <row r="5529" spans="1:6" ht="15" thickBot="1" x14ac:dyDescent="0.3">
      <c r="A5529" s="2" t="s">
        <v>4</v>
      </c>
      <c r="B5529" s="2" t="s">
        <v>5</v>
      </c>
      <c r="C5529" s="2" t="s">
        <v>812</v>
      </c>
      <c r="D5529" s="2" t="s">
        <v>813</v>
      </c>
      <c r="E5529" s="4">
        <v>-203202.14</v>
      </c>
      <c r="F5529" s="1">
        <v>7</v>
      </c>
    </row>
    <row r="5530" spans="1:6" ht="15" thickBot="1" x14ac:dyDescent="0.3">
      <c r="A5530" s="2" t="s">
        <v>4</v>
      </c>
      <c r="B5530" s="2" t="s">
        <v>5</v>
      </c>
      <c r="C5530" s="2" t="s">
        <v>814</v>
      </c>
      <c r="D5530" s="2" t="s">
        <v>815</v>
      </c>
      <c r="E5530" s="4">
        <v>-87708.62</v>
      </c>
      <c r="F5530" s="1">
        <v>7</v>
      </c>
    </row>
    <row r="5531" spans="1:6" ht="15" thickBot="1" x14ac:dyDescent="0.3">
      <c r="A5531" s="2" t="s">
        <v>4</v>
      </c>
      <c r="B5531" s="2" t="s">
        <v>5</v>
      </c>
      <c r="C5531" s="2" t="s">
        <v>816</v>
      </c>
      <c r="D5531" s="2" t="s">
        <v>817</v>
      </c>
      <c r="E5531" s="4">
        <v>-1962.32</v>
      </c>
      <c r="F5531" s="1">
        <v>7</v>
      </c>
    </row>
    <row r="5532" spans="1:6" ht="15" thickBot="1" x14ac:dyDescent="0.3">
      <c r="A5532" s="2" t="s">
        <v>4</v>
      </c>
      <c r="B5532" s="2" t="s">
        <v>5</v>
      </c>
      <c r="C5532" s="2" t="s">
        <v>818</v>
      </c>
      <c r="D5532" s="2" t="s">
        <v>819</v>
      </c>
      <c r="E5532" s="4">
        <v>-35851.4</v>
      </c>
      <c r="F5532" s="1">
        <v>7</v>
      </c>
    </row>
    <row r="5533" spans="1:6" ht="15" thickBot="1" x14ac:dyDescent="0.3">
      <c r="A5533" s="2" t="s">
        <v>4</v>
      </c>
      <c r="B5533" s="2" t="s">
        <v>5</v>
      </c>
      <c r="C5533" s="2" t="s">
        <v>820</v>
      </c>
      <c r="D5533" s="2" t="s">
        <v>821</v>
      </c>
      <c r="E5533" s="4">
        <v>-100090.2</v>
      </c>
      <c r="F5533" s="1">
        <v>7</v>
      </c>
    </row>
    <row r="5534" spans="1:6" ht="15" thickBot="1" x14ac:dyDescent="0.3">
      <c r="A5534" s="2" t="s">
        <v>4</v>
      </c>
      <c r="B5534" s="2" t="s">
        <v>5</v>
      </c>
      <c r="C5534" s="2" t="s">
        <v>822</v>
      </c>
      <c r="D5534" s="2" t="s">
        <v>823</v>
      </c>
      <c r="E5534" s="4">
        <v>-18044.189999999999</v>
      </c>
      <c r="F5534" s="1">
        <v>7</v>
      </c>
    </row>
    <row r="5535" spans="1:6" ht="15" thickBot="1" x14ac:dyDescent="0.3">
      <c r="A5535" s="2" t="s">
        <v>4</v>
      </c>
      <c r="B5535" s="2" t="s">
        <v>5</v>
      </c>
      <c r="C5535" s="2" t="s">
        <v>824</v>
      </c>
      <c r="D5535" s="2" t="s">
        <v>825</v>
      </c>
      <c r="E5535" s="4">
        <v>-103468.84</v>
      </c>
      <c r="F5535" s="1">
        <v>7</v>
      </c>
    </row>
    <row r="5536" spans="1:6" ht="15" thickBot="1" x14ac:dyDescent="0.3">
      <c r="A5536" s="2" t="s">
        <v>4</v>
      </c>
      <c r="B5536" s="2" t="s">
        <v>5</v>
      </c>
      <c r="C5536" s="2" t="s">
        <v>826</v>
      </c>
      <c r="D5536" s="2" t="s">
        <v>827</v>
      </c>
      <c r="E5536" s="4">
        <v>-117945.16</v>
      </c>
      <c r="F5536" s="1">
        <v>7</v>
      </c>
    </row>
    <row r="5537" spans="1:6" ht="15" thickBot="1" x14ac:dyDescent="0.3">
      <c r="A5537" s="2" t="s">
        <v>4</v>
      </c>
      <c r="B5537" s="2" t="s">
        <v>5</v>
      </c>
      <c r="C5537" s="2" t="s">
        <v>828</v>
      </c>
      <c r="D5537" s="2" t="s">
        <v>829</v>
      </c>
      <c r="E5537" s="4">
        <v>-38740.85</v>
      </c>
      <c r="F5537" s="1">
        <v>7</v>
      </c>
    </row>
    <row r="5538" spans="1:6" ht="15" thickBot="1" x14ac:dyDescent="0.3">
      <c r="A5538" s="2" t="s">
        <v>4</v>
      </c>
      <c r="B5538" s="2" t="s">
        <v>5</v>
      </c>
      <c r="C5538" s="2" t="s">
        <v>830</v>
      </c>
      <c r="D5538" s="2" t="s">
        <v>831</v>
      </c>
      <c r="E5538" s="4">
        <v>-102215.45</v>
      </c>
      <c r="F5538" s="1">
        <v>7</v>
      </c>
    </row>
    <row r="5539" spans="1:6" ht="15" thickBot="1" x14ac:dyDescent="0.3">
      <c r="A5539" s="2" t="s">
        <v>4</v>
      </c>
      <c r="B5539" s="2" t="s">
        <v>5</v>
      </c>
      <c r="C5539" s="2" t="s">
        <v>832</v>
      </c>
      <c r="D5539" s="2" t="s">
        <v>833</v>
      </c>
      <c r="E5539" s="4">
        <v>-20386.04</v>
      </c>
      <c r="F5539" s="1">
        <v>7</v>
      </c>
    </row>
    <row r="5540" spans="1:6" ht="15" thickBot="1" x14ac:dyDescent="0.3">
      <c r="A5540" s="2" t="s">
        <v>4</v>
      </c>
      <c r="B5540" s="2" t="s">
        <v>5</v>
      </c>
      <c r="C5540" s="2" t="s">
        <v>834</v>
      </c>
      <c r="D5540" s="2" t="s">
        <v>835</v>
      </c>
      <c r="E5540" s="4">
        <v>-188193.96</v>
      </c>
      <c r="F5540" s="1">
        <v>7</v>
      </c>
    </row>
    <row r="5541" spans="1:6" ht="15" thickBot="1" x14ac:dyDescent="0.3">
      <c r="A5541" s="2" t="s">
        <v>4</v>
      </c>
      <c r="B5541" s="2" t="s">
        <v>5</v>
      </c>
      <c r="C5541" s="2" t="s">
        <v>836</v>
      </c>
      <c r="D5541" s="2" t="s">
        <v>837</v>
      </c>
      <c r="E5541" s="4">
        <v>-19271.16</v>
      </c>
      <c r="F5541" s="1">
        <v>7</v>
      </c>
    </row>
    <row r="5542" spans="1:6" ht="15" thickBot="1" x14ac:dyDescent="0.3">
      <c r="A5542" s="2" t="s">
        <v>4</v>
      </c>
      <c r="B5542" s="2" t="s">
        <v>5</v>
      </c>
      <c r="C5542" s="2" t="s">
        <v>838</v>
      </c>
      <c r="D5542" s="2" t="s">
        <v>839</v>
      </c>
      <c r="E5542" s="4">
        <v>-9739.02</v>
      </c>
      <c r="F5542" s="1">
        <v>7</v>
      </c>
    </row>
    <row r="5543" spans="1:6" ht="15" thickBot="1" x14ac:dyDescent="0.3">
      <c r="A5543" s="2" t="s">
        <v>4</v>
      </c>
      <c r="B5543" s="2" t="s">
        <v>5</v>
      </c>
      <c r="C5543" s="2" t="s">
        <v>840</v>
      </c>
      <c r="D5543" s="2" t="s">
        <v>841</v>
      </c>
      <c r="E5543" s="4">
        <v>-7570.39</v>
      </c>
      <c r="F5543" s="1">
        <v>7</v>
      </c>
    </row>
    <row r="5544" spans="1:6" ht="15" thickBot="1" x14ac:dyDescent="0.3">
      <c r="A5544" s="2" t="s">
        <v>4</v>
      </c>
      <c r="B5544" s="2" t="s">
        <v>5</v>
      </c>
      <c r="C5544" s="2" t="s">
        <v>842</v>
      </c>
      <c r="D5544" s="2" t="s">
        <v>843</v>
      </c>
      <c r="E5544" s="4">
        <v>-294516.59999999998</v>
      </c>
      <c r="F5544" s="1">
        <v>7</v>
      </c>
    </row>
    <row r="5545" spans="1:6" ht="15" thickBot="1" x14ac:dyDescent="0.3">
      <c r="A5545" s="2" t="s">
        <v>4</v>
      </c>
      <c r="B5545" s="2" t="s">
        <v>5</v>
      </c>
      <c r="C5545" s="2" t="s">
        <v>844</v>
      </c>
      <c r="D5545" s="2" t="s">
        <v>845</v>
      </c>
      <c r="E5545" s="4">
        <v>-61153.71</v>
      </c>
      <c r="F5545" s="1">
        <v>7</v>
      </c>
    </row>
    <row r="5546" spans="1:6" ht="15" thickBot="1" x14ac:dyDescent="0.3">
      <c r="A5546" s="2" t="s">
        <v>4</v>
      </c>
      <c r="B5546" s="2" t="s">
        <v>5</v>
      </c>
      <c r="C5546" s="2" t="s">
        <v>846</v>
      </c>
      <c r="D5546" s="2" t="s">
        <v>847</v>
      </c>
      <c r="E5546" s="4">
        <v>-3555.57</v>
      </c>
      <c r="F5546" s="1">
        <v>7</v>
      </c>
    </row>
    <row r="5547" spans="1:6" ht="15" thickBot="1" x14ac:dyDescent="0.3">
      <c r="A5547" s="2" t="s">
        <v>4</v>
      </c>
      <c r="B5547" s="2" t="s">
        <v>5</v>
      </c>
      <c r="C5547" s="2" t="s">
        <v>848</v>
      </c>
      <c r="D5547" s="2" t="s">
        <v>849</v>
      </c>
      <c r="E5547" s="4">
        <v>-6504.99</v>
      </c>
      <c r="F5547" s="1">
        <v>7</v>
      </c>
    </row>
    <row r="5548" spans="1:6" ht="15" thickBot="1" x14ac:dyDescent="0.3">
      <c r="A5548" s="2" t="s">
        <v>4</v>
      </c>
      <c r="B5548" s="2" t="s">
        <v>5</v>
      </c>
      <c r="C5548" s="2" t="s">
        <v>850</v>
      </c>
      <c r="D5548" s="2" t="s">
        <v>851</v>
      </c>
      <c r="E5548" s="4">
        <v>-16324.01</v>
      </c>
      <c r="F5548" s="1">
        <v>7</v>
      </c>
    </row>
    <row r="5549" spans="1:6" ht="15" thickBot="1" x14ac:dyDescent="0.3">
      <c r="A5549" s="2" t="s">
        <v>4</v>
      </c>
      <c r="B5549" s="2" t="s">
        <v>5</v>
      </c>
      <c r="C5549" s="2" t="s">
        <v>852</v>
      </c>
      <c r="D5549" s="2" t="s">
        <v>853</v>
      </c>
      <c r="E5549" s="4">
        <v>-4601.58</v>
      </c>
      <c r="F5549" s="1">
        <v>7</v>
      </c>
    </row>
    <row r="5550" spans="1:6" ht="15" thickBot="1" x14ac:dyDescent="0.3">
      <c r="A5550" s="2" t="s">
        <v>4</v>
      </c>
      <c r="B5550" s="2" t="s">
        <v>5</v>
      </c>
      <c r="C5550" s="2" t="s">
        <v>854</v>
      </c>
      <c r="D5550" s="2" t="s">
        <v>855</v>
      </c>
      <c r="E5550" s="4">
        <v>-37938.699999999997</v>
      </c>
      <c r="F5550" s="1">
        <v>7</v>
      </c>
    </row>
    <row r="5551" spans="1:6" ht="15" thickBot="1" x14ac:dyDescent="0.3">
      <c r="A5551" s="2" t="s">
        <v>4</v>
      </c>
      <c r="B5551" s="2" t="s">
        <v>5</v>
      </c>
      <c r="C5551" s="2" t="s">
        <v>856</v>
      </c>
      <c r="D5551" s="2" t="s">
        <v>857</v>
      </c>
      <c r="E5551" s="4">
        <v>-17532.330000000002</v>
      </c>
      <c r="F5551" s="1">
        <v>7</v>
      </c>
    </row>
    <row r="5552" spans="1:6" ht="15" thickBot="1" x14ac:dyDescent="0.3">
      <c r="A5552" s="2" t="s">
        <v>4</v>
      </c>
      <c r="B5552" s="2" t="s">
        <v>5</v>
      </c>
      <c r="C5552" s="2" t="s">
        <v>858</v>
      </c>
      <c r="D5552" s="2" t="s">
        <v>859</v>
      </c>
      <c r="E5552" s="4">
        <v>-1607.28</v>
      </c>
      <c r="F5552" s="1">
        <v>7</v>
      </c>
    </row>
    <row r="5553" spans="1:6" ht="15" thickBot="1" x14ac:dyDescent="0.3">
      <c r="A5553" s="2" t="s">
        <v>4</v>
      </c>
      <c r="B5553" s="2" t="s">
        <v>5</v>
      </c>
      <c r="C5553" s="2" t="s">
        <v>860</v>
      </c>
      <c r="D5553" s="2" t="s">
        <v>861</v>
      </c>
      <c r="E5553" s="4">
        <v>-4329.53</v>
      </c>
      <c r="F5553" s="1">
        <v>7</v>
      </c>
    </row>
    <row r="5554" spans="1:6" ht="15" thickBot="1" x14ac:dyDescent="0.3">
      <c r="A5554" s="2" t="s">
        <v>4</v>
      </c>
      <c r="B5554" s="2" t="s">
        <v>5</v>
      </c>
      <c r="C5554" s="2" t="s">
        <v>862</v>
      </c>
      <c r="D5554" s="2" t="s">
        <v>863</v>
      </c>
      <c r="E5554" s="4">
        <v>-18965.330000000002</v>
      </c>
      <c r="F5554" s="1">
        <v>7</v>
      </c>
    </row>
    <row r="5555" spans="1:6" ht="15" thickBot="1" x14ac:dyDescent="0.3">
      <c r="A5555" s="2" t="s">
        <v>4</v>
      </c>
      <c r="B5555" s="2" t="s">
        <v>5</v>
      </c>
      <c r="C5555" s="2" t="s">
        <v>864</v>
      </c>
      <c r="D5555" s="2" t="s">
        <v>865</v>
      </c>
      <c r="E5555" s="4">
        <v>-682.4</v>
      </c>
      <c r="F5555" s="1">
        <v>7</v>
      </c>
    </row>
    <row r="5556" spans="1:6" ht="15" thickBot="1" x14ac:dyDescent="0.3">
      <c r="A5556" s="2" t="s">
        <v>4</v>
      </c>
      <c r="B5556" s="2" t="s">
        <v>5</v>
      </c>
      <c r="C5556" s="2" t="s">
        <v>866</v>
      </c>
      <c r="D5556" s="2" t="s">
        <v>867</v>
      </c>
      <c r="E5556" s="4">
        <v>-6325.48</v>
      </c>
      <c r="F5556" s="1">
        <v>7</v>
      </c>
    </row>
    <row r="5557" spans="1:6" ht="15" thickBot="1" x14ac:dyDescent="0.3">
      <c r="A5557" s="2" t="s">
        <v>4</v>
      </c>
      <c r="B5557" s="2" t="s">
        <v>5</v>
      </c>
      <c r="C5557" s="2" t="s">
        <v>868</v>
      </c>
      <c r="D5557" s="2" t="s">
        <v>869</v>
      </c>
      <c r="E5557" s="4">
        <v>-8280.66</v>
      </c>
      <c r="F5557" s="1">
        <v>7</v>
      </c>
    </row>
    <row r="5558" spans="1:6" ht="15" thickBot="1" x14ac:dyDescent="0.3">
      <c r="A5558" s="2" t="s">
        <v>4</v>
      </c>
      <c r="B5558" s="2" t="s">
        <v>5</v>
      </c>
      <c r="C5558" s="2" t="s">
        <v>870</v>
      </c>
      <c r="D5558" s="2" t="s">
        <v>871</v>
      </c>
      <c r="E5558" s="4">
        <v>-42674.02</v>
      </c>
      <c r="F5558" s="1">
        <v>7</v>
      </c>
    </row>
    <row r="5559" spans="1:6" ht="15" thickBot="1" x14ac:dyDescent="0.3">
      <c r="A5559" s="2" t="s">
        <v>4</v>
      </c>
      <c r="B5559" s="2" t="s">
        <v>5</v>
      </c>
      <c r="C5559" s="2" t="s">
        <v>872</v>
      </c>
      <c r="D5559" s="2" t="s">
        <v>873</v>
      </c>
      <c r="E5559" s="4">
        <v>-20511.82</v>
      </c>
      <c r="F5559" s="1">
        <v>7</v>
      </c>
    </row>
    <row r="5560" spans="1:6" ht="15" thickBot="1" x14ac:dyDescent="0.3">
      <c r="A5560" s="2" t="s">
        <v>4</v>
      </c>
      <c r="B5560" s="2" t="s">
        <v>5</v>
      </c>
      <c r="C5560" s="2" t="s">
        <v>874</v>
      </c>
      <c r="D5560" s="2" t="s">
        <v>875</v>
      </c>
      <c r="E5560" s="4">
        <v>-20517.919999999998</v>
      </c>
      <c r="F5560" s="1">
        <v>7</v>
      </c>
    </row>
    <row r="5561" spans="1:6" ht="15" thickBot="1" x14ac:dyDescent="0.3">
      <c r="A5561" s="2" t="s">
        <v>4</v>
      </c>
      <c r="B5561" s="2" t="s">
        <v>5</v>
      </c>
      <c r="C5561" s="2" t="s">
        <v>876</v>
      </c>
      <c r="D5561" s="2" t="s">
        <v>877</v>
      </c>
      <c r="E5561" s="4">
        <v>-11129.87</v>
      </c>
      <c r="F5561" s="1">
        <v>7</v>
      </c>
    </row>
    <row r="5562" spans="1:6" ht="15" thickBot="1" x14ac:dyDescent="0.3">
      <c r="A5562" s="2" t="s">
        <v>4</v>
      </c>
      <c r="B5562" s="2" t="s">
        <v>5</v>
      </c>
      <c r="C5562" s="2" t="s">
        <v>878</v>
      </c>
      <c r="D5562" s="2" t="s">
        <v>879</v>
      </c>
      <c r="E5562" s="4">
        <v>-3256.9</v>
      </c>
      <c r="F5562" s="1">
        <v>7</v>
      </c>
    </row>
    <row r="5563" spans="1:6" ht="15" thickBot="1" x14ac:dyDescent="0.3">
      <c r="A5563" s="2" t="s">
        <v>4</v>
      </c>
      <c r="B5563" s="2" t="s">
        <v>5</v>
      </c>
      <c r="C5563" s="2" t="s">
        <v>880</v>
      </c>
      <c r="D5563" s="2" t="s">
        <v>881</v>
      </c>
      <c r="E5563" s="4">
        <v>-2233.2800000000002</v>
      </c>
      <c r="F5563" s="1">
        <v>7</v>
      </c>
    </row>
    <row r="5564" spans="1:6" ht="15" thickBot="1" x14ac:dyDescent="0.3">
      <c r="A5564" s="2" t="s">
        <v>4</v>
      </c>
      <c r="B5564" s="2" t="s">
        <v>5</v>
      </c>
      <c r="C5564" s="2" t="s">
        <v>882</v>
      </c>
      <c r="D5564" s="2" t="s">
        <v>883</v>
      </c>
      <c r="E5564" s="4">
        <v>-91749.34</v>
      </c>
      <c r="F5564" s="1">
        <v>7</v>
      </c>
    </row>
    <row r="5565" spans="1:6" ht="15" thickBot="1" x14ac:dyDescent="0.3">
      <c r="A5565" s="2" t="s">
        <v>4</v>
      </c>
      <c r="B5565" s="2" t="s">
        <v>5</v>
      </c>
      <c r="C5565" s="2" t="s">
        <v>884</v>
      </c>
      <c r="D5565" s="2" t="s">
        <v>885</v>
      </c>
      <c r="E5565" s="4">
        <v>-4469.28</v>
      </c>
      <c r="F5565" s="1">
        <v>7</v>
      </c>
    </row>
    <row r="5566" spans="1:6" ht="15" thickBot="1" x14ac:dyDescent="0.3">
      <c r="A5566" s="2" t="s">
        <v>4</v>
      </c>
      <c r="B5566" s="2" t="s">
        <v>5</v>
      </c>
      <c r="C5566" s="2" t="s">
        <v>886</v>
      </c>
      <c r="D5566" s="2" t="s">
        <v>887</v>
      </c>
      <c r="E5566" s="4">
        <v>-3766.29</v>
      </c>
      <c r="F5566" s="1">
        <v>7</v>
      </c>
    </row>
    <row r="5567" spans="1:6" ht="15" thickBot="1" x14ac:dyDescent="0.3">
      <c r="A5567" s="2" t="s">
        <v>4</v>
      </c>
      <c r="B5567" s="2" t="s">
        <v>5</v>
      </c>
      <c r="C5567" s="2" t="s">
        <v>888</v>
      </c>
      <c r="D5567" s="2" t="s">
        <v>889</v>
      </c>
      <c r="E5567" s="4">
        <v>-17051.14</v>
      </c>
      <c r="F5567" s="1">
        <v>7</v>
      </c>
    </row>
    <row r="5568" spans="1:6" ht="15" thickBot="1" x14ac:dyDescent="0.3">
      <c r="A5568" s="2" t="s">
        <v>4</v>
      </c>
      <c r="B5568" s="2" t="s">
        <v>5</v>
      </c>
      <c r="C5568" s="2" t="s">
        <v>890</v>
      </c>
      <c r="D5568" s="2" t="s">
        <v>891</v>
      </c>
      <c r="E5568" s="4">
        <v>-8319.18</v>
      </c>
      <c r="F5568" s="1">
        <v>7</v>
      </c>
    </row>
    <row r="5569" spans="1:6" ht="15" thickBot="1" x14ac:dyDescent="0.3">
      <c r="A5569" s="2" t="s">
        <v>4</v>
      </c>
      <c r="B5569" s="2" t="s">
        <v>5</v>
      </c>
      <c r="C5569" s="2" t="s">
        <v>892</v>
      </c>
      <c r="D5569" s="2" t="s">
        <v>893</v>
      </c>
      <c r="E5569" s="4">
        <v>-9394</v>
      </c>
      <c r="F5569" s="1">
        <v>7</v>
      </c>
    </row>
    <row r="5570" spans="1:6" ht="15" thickBot="1" x14ac:dyDescent="0.3">
      <c r="A5570" s="2" t="s">
        <v>4</v>
      </c>
      <c r="B5570" s="2" t="s">
        <v>5</v>
      </c>
      <c r="C5570" s="2" t="s">
        <v>894</v>
      </c>
      <c r="D5570" s="2" t="s">
        <v>895</v>
      </c>
      <c r="E5570" s="4">
        <v>-82593.8</v>
      </c>
      <c r="F5570" s="1">
        <v>7</v>
      </c>
    </row>
    <row r="5571" spans="1:6" ht="15" thickBot="1" x14ac:dyDescent="0.3">
      <c r="A5571" s="2" t="s">
        <v>4</v>
      </c>
      <c r="B5571" s="2" t="s">
        <v>5</v>
      </c>
      <c r="C5571" s="2" t="s">
        <v>896</v>
      </c>
      <c r="D5571" s="2" t="s">
        <v>897</v>
      </c>
      <c r="E5571" s="4">
        <v>-3602.25</v>
      </c>
      <c r="F5571" s="1">
        <v>7</v>
      </c>
    </row>
    <row r="5572" spans="1:6" ht="15" thickBot="1" x14ac:dyDescent="0.3">
      <c r="A5572" s="2" t="s">
        <v>4</v>
      </c>
      <c r="B5572" s="2" t="s">
        <v>5</v>
      </c>
      <c r="C5572" s="2" t="s">
        <v>898</v>
      </c>
      <c r="D5572" s="2" t="s">
        <v>899</v>
      </c>
      <c r="E5572" s="4">
        <v>-9121.5</v>
      </c>
      <c r="F5572" s="1">
        <v>7</v>
      </c>
    </row>
    <row r="5573" spans="1:6" ht="15" thickBot="1" x14ac:dyDescent="0.3">
      <c r="A5573" s="2" t="s">
        <v>4</v>
      </c>
      <c r="B5573" s="2" t="s">
        <v>5</v>
      </c>
      <c r="C5573" s="2" t="s">
        <v>900</v>
      </c>
      <c r="D5573" s="2" t="s">
        <v>901</v>
      </c>
      <c r="E5573" s="4">
        <v>-4442.66</v>
      </c>
      <c r="F5573" s="1">
        <v>7</v>
      </c>
    </row>
    <row r="5574" spans="1:6" ht="15" thickBot="1" x14ac:dyDescent="0.3">
      <c r="A5574" s="2" t="s">
        <v>4</v>
      </c>
      <c r="B5574" s="2" t="s">
        <v>5</v>
      </c>
      <c r="C5574" s="2" t="s">
        <v>902</v>
      </c>
      <c r="D5574" s="2" t="s">
        <v>903</v>
      </c>
      <c r="E5574" s="4">
        <v>-17100.63</v>
      </c>
      <c r="F5574" s="1">
        <v>7</v>
      </c>
    </row>
    <row r="5575" spans="1:6" ht="15" thickBot="1" x14ac:dyDescent="0.3">
      <c r="A5575" s="2" t="s">
        <v>4</v>
      </c>
      <c r="B5575" s="2" t="s">
        <v>5</v>
      </c>
      <c r="C5575" s="2" t="s">
        <v>904</v>
      </c>
      <c r="D5575" s="2" t="s">
        <v>905</v>
      </c>
      <c r="E5575" s="4">
        <v>-36758.89</v>
      </c>
      <c r="F5575" s="1">
        <v>7</v>
      </c>
    </row>
    <row r="5576" spans="1:6" ht="15" thickBot="1" x14ac:dyDescent="0.3">
      <c r="A5576" s="2" t="s">
        <v>4</v>
      </c>
      <c r="B5576" s="2" t="s">
        <v>5</v>
      </c>
      <c r="C5576" s="2" t="s">
        <v>906</v>
      </c>
      <c r="D5576" s="2" t="s">
        <v>907</v>
      </c>
      <c r="E5576" s="4">
        <v>-677.81</v>
      </c>
      <c r="F5576" s="1">
        <v>7</v>
      </c>
    </row>
    <row r="5577" spans="1:6" ht="15" thickBot="1" x14ac:dyDescent="0.3">
      <c r="A5577" s="2" t="s">
        <v>4</v>
      </c>
      <c r="B5577" s="2" t="s">
        <v>5</v>
      </c>
      <c r="C5577" s="2" t="s">
        <v>908</v>
      </c>
      <c r="D5577" s="2" t="s">
        <v>909</v>
      </c>
      <c r="E5577" s="4">
        <v>-6255.06</v>
      </c>
      <c r="F5577" s="1">
        <v>7</v>
      </c>
    </row>
    <row r="5578" spans="1:6" ht="15" thickBot="1" x14ac:dyDescent="0.3">
      <c r="A5578" s="2" t="s">
        <v>4</v>
      </c>
      <c r="B5578" s="2" t="s">
        <v>5</v>
      </c>
      <c r="C5578" s="2" t="s">
        <v>910</v>
      </c>
      <c r="D5578" s="2" t="s">
        <v>911</v>
      </c>
      <c r="E5578" s="4">
        <v>-467.09</v>
      </c>
      <c r="F5578" s="1">
        <v>7</v>
      </c>
    </row>
    <row r="5579" spans="1:6" ht="15" thickBot="1" x14ac:dyDescent="0.3">
      <c r="A5579" s="2" t="s">
        <v>4</v>
      </c>
      <c r="B5579" s="2" t="s">
        <v>5</v>
      </c>
      <c r="C5579" s="2" t="s">
        <v>912</v>
      </c>
      <c r="D5579" s="2" t="s">
        <v>913</v>
      </c>
      <c r="E5579" s="4">
        <v>281.45999999999998</v>
      </c>
      <c r="F5579" s="1">
        <v>7</v>
      </c>
    </row>
    <row r="5580" spans="1:6" ht="15" thickBot="1" x14ac:dyDescent="0.3">
      <c r="A5580" s="2" t="s">
        <v>4</v>
      </c>
      <c r="B5580" s="2" t="s">
        <v>5</v>
      </c>
      <c r="C5580" s="2" t="s">
        <v>914</v>
      </c>
      <c r="D5580" s="2" t="s">
        <v>915</v>
      </c>
      <c r="E5580" s="4">
        <v>-6445.17</v>
      </c>
      <c r="F5580" s="1">
        <v>7</v>
      </c>
    </row>
    <row r="5581" spans="1:6" ht="15" thickBot="1" x14ac:dyDescent="0.3">
      <c r="A5581" s="2" t="s">
        <v>4</v>
      </c>
      <c r="B5581" s="2" t="s">
        <v>5</v>
      </c>
      <c r="C5581" s="2" t="s">
        <v>916</v>
      </c>
      <c r="D5581" s="2" t="s">
        <v>917</v>
      </c>
      <c r="E5581" s="4">
        <v>-19606.13</v>
      </c>
      <c r="F5581" s="1">
        <v>7</v>
      </c>
    </row>
    <row r="5582" spans="1:6" ht="15" thickBot="1" x14ac:dyDescent="0.3">
      <c r="A5582" s="2" t="s">
        <v>4</v>
      </c>
      <c r="B5582" s="2" t="s">
        <v>5</v>
      </c>
      <c r="C5582" s="2" t="s">
        <v>918</v>
      </c>
      <c r="D5582" s="2" t="s">
        <v>919</v>
      </c>
      <c r="E5582" s="4">
        <v>-3268.44</v>
      </c>
      <c r="F5582" s="1">
        <v>7</v>
      </c>
    </row>
    <row r="5583" spans="1:6" ht="15" thickBot="1" x14ac:dyDescent="0.3">
      <c r="A5583" s="2" t="s">
        <v>4</v>
      </c>
      <c r="B5583" s="2" t="s">
        <v>5</v>
      </c>
      <c r="C5583" s="2" t="s">
        <v>920</v>
      </c>
      <c r="D5583" s="2" t="s">
        <v>921</v>
      </c>
      <c r="E5583" s="4">
        <v>-59160.36</v>
      </c>
      <c r="F5583" s="1">
        <v>7</v>
      </c>
    </row>
    <row r="5584" spans="1:6" ht="15" thickBot="1" x14ac:dyDescent="0.3">
      <c r="A5584" s="2" t="s">
        <v>4</v>
      </c>
      <c r="B5584" s="2" t="s">
        <v>5</v>
      </c>
      <c r="C5584" s="2" t="s">
        <v>922</v>
      </c>
      <c r="D5584" s="2" t="s">
        <v>923</v>
      </c>
      <c r="E5584" s="4">
        <v>-19705.66</v>
      </c>
      <c r="F5584" s="1">
        <v>7</v>
      </c>
    </row>
    <row r="5585" spans="1:6" ht="15" thickBot="1" x14ac:dyDescent="0.3">
      <c r="A5585" s="2" t="s">
        <v>4</v>
      </c>
      <c r="B5585" s="2" t="s">
        <v>5</v>
      </c>
      <c r="C5585" s="2" t="s">
        <v>924</v>
      </c>
      <c r="D5585" s="2" t="s">
        <v>925</v>
      </c>
      <c r="E5585" s="4">
        <v>-10725.57</v>
      </c>
      <c r="F5585" s="1">
        <v>7</v>
      </c>
    </row>
    <row r="5586" spans="1:6" ht="15" thickBot="1" x14ac:dyDescent="0.3">
      <c r="A5586" s="2" t="s">
        <v>4</v>
      </c>
      <c r="B5586" s="2" t="s">
        <v>5</v>
      </c>
      <c r="C5586" s="2" t="s">
        <v>926</v>
      </c>
      <c r="D5586" s="2" t="s">
        <v>927</v>
      </c>
      <c r="E5586" s="4">
        <v>-6092.62</v>
      </c>
      <c r="F5586" s="1">
        <v>7</v>
      </c>
    </row>
    <row r="5587" spans="1:6" ht="15" thickBot="1" x14ac:dyDescent="0.3">
      <c r="A5587" s="2" t="s">
        <v>4</v>
      </c>
      <c r="B5587" s="2" t="s">
        <v>5</v>
      </c>
      <c r="C5587" s="2" t="s">
        <v>928</v>
      </c>
      <c r="D5587" s="2" t="s">
        <v>929</v>
      </c>
      <c r="E5587" s="4">
        <v>-4109.5</v>
      </c>
      <c r="F5587" s="1">
        <v>7</v>
      </c>
    </row>
    <row r="5588" spans="1:6" ht="15" thickBot="1" x14ac:dyDescent="0.3">
      <c r="A5588" s="2" t="s">
        <v>4</v>
      </c>
      <c r="B5588" s="2" t="s">
        <v>5</v>
      </c>
      <c r="C5588" s="2" t="s">
        <v>930</v>
      </c>
      <c r="D5588" s="2" t="s">
        <v>931</v>
      </c>
      <c r="E5588" s="4">
        <v>-76802.850000000006</v>
      </c>
      <c r="F5588" s="1">
        <v>7</v>
      </c>
    </row>
    <row r="5589" spans="1:6" ht="15" thickBot="1" x14ac:dyDescent="0.3">
      <c r="A5589" s="2" t="s">
        <v>4</v>
      </c>
      <c r="B5589" s="2" t="s">
        <v>5</v>
      </c>
      <c r="C5589" s="2" t="s">
        <v>932</v>
      </c>
      <c r="D5589" s="2" t="s">
        <v>933</v>
      </c>
      <c r="E5589" s="4">
        <v>-2099.14</v>
      </c>
      <c r="F5589" s="1">
        <v>7</v>
      </c>
    </row>
    <row r="5590" spans="1:6" ht="15" thickBot="1" x14ac:dyDescent="0.3">
      <c r="A5590" s="2" t="s">
        <v>4</v>
      </c>
      <c r="B5590" s="2" t="s">
        <v>5</v>
      </c>
      <c r="C5590" s="2" t="s">
        <v>934</v>
      </c>
      <c r="D5590" s="2" t="s">
        <v>935</v>
      </c>
      <c r="E5590" s="4">
        <v>-65820.47</v>
      </c>
      <c r="F5590" s="1">
        <v>7</v>
      </c>
    </row>
    <row r="5591" spans="1:6" ht="15" thickBot="1" x14ac:dyDescent="0.3">
      <c r="A5591" s="2" t="s">
        <v>4</v>
      </c>
      <c r="B5591" s="2" t="s">
        <v>5</v>
      </c>
      <c r="C5591" s="2" t="s">
        <v>936</v>
      </c>
      <c r="D5591" s="2" t="s">
        <v>937</v>
      </c>
      <c r="E5591" s="4">
        <v>-81697.95</v>
      </c>
      <c r="F5591" s="1">
        <v>7</v>
      </c>
    </row>
    <row r="5592" spans="1:6" ht="15" thickBot="1" x14ac:dyDescent="0.3">
      <c r="A5592" s="2" t="s">
        <v>4</v>
      </c>
      <c r="B5592" s="2" t="s">
        <v>5</v>
      </c>
      <c r="C5592" s="2" t="s">
        <v>938</v>
      </c>
      <c r="D5592" s="2" t="s">
        <v>939</v>
      </c>
      <c r="E5592" s="4">
        <v>-25344.42</v>
      </c>
      <c r="F5592" s="1">
        <v>7</v>
      </c>
    </row>
    <row r="5593" spans="1:6" ht="15" thickBot="1" x14ac:dyDescent="0.3">
      <c r="A5593" s="2" t="s">
        <v>4</v>
      </c>
      <c r="B5593" s="2" t="s">
        <v>5</v>
      </c>
      <c r="C5593" s="2" t="s">
        <v>940</v>
      </c>
      <c r="D5593" s="2" t="s">
        <v>941</v>
      </c>
      <c r="E5593" s="4">
        <v>-60053.8</v>
      </c>
      <c r="F5593" s="1">
        <v>7</v>
      </c>
    </row>
    <row r="5594" spans="1:6" ht="15" thickBot="1" x14ac:dyDescent="0.3">
      <c r="A5594" s="2" t="s">
        <v>4</v>
      </c>
      <c r="B5594" s="2" t="s">
        <v>5</v>
      </c>
      <c r="C5594" s="2" t="s">
        <v>942</v>
      </c>
      <c r="D5594" s="2" t="s">
        <v>943</v>
      </c>
      <c r="E5594" s="4">
        <v>-9870.7900000000009</v>
      </c>
      <c r="F5594" s="1">
        <v>7</v>
      </c>
    </row>
    <row r="5595" spans="1:6" ht="15" thickBot="1" x14ac:dyDescent="0.3">
      <c r="A5595" s="2" t="s">
        <v>4</v>
      </c>
      <c r="B5595" s="2" t="s">
        <v>5</v>
      </c>
      <c r="C5595" s="2" t="s">
        <v>944</v>
      </c>
      <c r="D5595" s="2" t="s">
        <v>945</v>
      </c>
      <c r="E5595" s="4">
        <v>-5547.32</v>
      </c>
      <c r="F5595" s="1">
        <v>7</v>
      </c>
    </row>
    <row r="5596" spans="1:6" ht="15" thickBot="1" x14ac:dyDescent="0.3">
      <c r="A5596" s="2" t="s">
        <v>4</v>
      </c>
      <c r="B5596" s="2" t="s">
        <v>5</v>
      </c>
      <c r="C5596" s="2" t="s">
        <v>946</v>
      </c>
      <c r="D5596" s="2" t="s">
        <v>947</v>
      </c>
      <c r="E5596" s="4">
        <v>-166.36</v>
      </c>
      <c r="F5596" s="1">
        <v>7</v>
      </c>
    </row>
    <row r="5597" spans="1:6" ht="15" thickBot="1" x14ac:dyDescent="0.3">
      <c r="A5597" s="2" t="s">
        <v>4</v>
      </c>
      <c r="B5597" s="2" t="s">
        <v>5</v>
      </c>
      <c r="C5597" s="2" t="s">
        <v>948</v>
      </c>
      <c r="D5597" s="2" t="s">
        <v>949</v>
      </c>
      <c r="E5597" s="4">
        <v>-9889.2999999999993</v>
      </c>
      <c r="F5597" s="1">
        <v>7</v>
      </c>
    </row>
    <row r="5598" spans="1:6" ht="15" thickBot="1" x14ac:dyDescent="0.3">
      <c r="A5598" s="2" t="s">
        <v>4</v>
      </c>
      <c r="B5598" s="2" t="s">
        <v>5</v>
      </c>
      <c r="C5598" s="2" t="s">
        <v>950</v>
      </c>
      <c r="D5598" s="2" t="s">
        <v>951</v>
      </c>
      <c r="E5598" s="4">
        <v>-109.2</v>
      </c>
      <c r="F5598" s="1">
        <v>7</v>
      </c>
    </row>
    <row r="5599" spans="1:6" ht="15" thickBot="1" x14ac:dyDescent="0.3">
      <c r="A5599" s="2" t="s">
        <v>4</v>
      </c>
      <c r="B5599" s="2" t="s">
        <v>5</v>
      </c>
      <c r="C5599" s="2" t="s">
        <v>952</v>
      </c>
      <c r="D5599" s="2" t="s">
        <v>953</v>
      </c>
      <c r="E5599" s="4">
        <v>-200.98</v>
      </c>
      <c r="F5599" s="1">
        <v>7</v>
      </c>
    </row>
    <row r="5600" spans="1:6" ht="15" thickBot="1" x14ac:dyDescent="0.3">
      <c r="A5600" s="2" t="s">
        <v>4</v>
      </c>
      <c r="B5600" s="2" t="s">
        <v>5</v>
      </c>
      <c r="C5600" s="2" t="s">
        <v>954</v>
      </c>
      <c r="D5600" s="2" t="s">
        <v>955</v>
      </c>
      <c r="E5600" s="4">
        <v>-588.75</v>
      </c>
      <c r="F5600" s="1">
        <v>7</v>
      </c>
    </row>
    <row r="5601" spans="1:6" ht="15" thickBot="1" x14ac:dyDescent="0.3">
      <c r="A5601" s="2" t="s">
        <v>4</v>
      </c>
      <c r="B5601" s="2" t="s">
        <v>5</v>
      </c>
      <c r="C5601" s="2" t="s">
        <v>956</v>
      </c>
      <c r="D5601" s="2" t="s">
        <v>957</v>
      </c>
      <c r="E5601" s="4">
        <v>-13825.22</v>
      </c>
      <c r="F5601" s="1">
        <v>7</v>
      </c>
    </row>
    <row r="5602" spans="1:6" ht="15" thickBot="1" x14ac:dyDescent="0.3">
      <c r="A5602" s="2" t="s">
        <v>4</v>
      </c>
      <c r="B5602" s="2" t="s">
        <v>5</v>
      </c>
      <c r="C5602" s="2" t="s">
        <v>958</v>
      </c>
      <c r="D5602" s="2" t="s">
        <v>959</v>
      </c>
      <c r="E5602" s="4">
        <v>-27663.7</v>
      </c>
      <c r="F5602" s="1">
        <v>7</v>
      </c>
    </row>
    <row r="5603" spans="1:6" ht="15" thickBot="1" x14ac:dyDescent="0.3">
      <c r="A5603" s="2" t="s">
        <v>4</v>
      </c>
      <c r="B5603" s="2" t="s">
        <v>5</v>
      </c>
      <c r="C5603" s="2" t="s">
        <v>960</v>
      </c>
      <c r="D5603" s="2" t="s">
        <v>961</v>
      </c>
      <c r="E5603" s="4">
        <v>-5364.73</v>
      </c>
      <c r="F5603" s="1">
        <v>7</v>
      </c>
    </row>
    <row r="5604" spans="1:6" ht="15" thickBot="1" x14ac:dyDescent="0.3">
      <c r="A5604" s="2" t="s">
        <v>4</v>
      </c>
      <c r="B5604" s="2" t="s">
        <v>5</v>
      </c>
      <c r="C5604" s="2" t="s">
        <v>962</v>
      </c>
      <c r="D5604" s="2" t="s">
        <v>963</v>
      </c>
      <c r="E5604" s="4">
        <v>-70175.72</v>
      </c>
      <c r="F5604" s="1">
        <v>7</v>
      </c>
    </row>
    <row r="5605" spans="1:6" ht="15" thickBot="1" x14ac:dyDescent="0.3">
      <c r="A5605" s="2" t="s">
        <v>4</v>
      </c>
      <c r="B5605" s="2" t="s">
        <v>5</v>
      </c>
      <c r="C5605" s="2" t="s">
        <v>964</v>
      </c>
      <c r="D5605" s="2" t="s">
        <v>965</v>
      </c>
      <c r="E5605" s="4">
        <v>-11229.35</v>
      </c>
      <c r="F5605" s="1">
        <v>7</v>
      </c>
    </row>
    <row r="5606" spans="1:6" ht="15" thickBot="1" x14ac:dyDescent="0.3">
      <c r="A5606" s="2" t="s">
        <v>4</v>
      </c>
      <c r="B5606" s="2" t="s">
        <v>5</v>
      </c>
      <c r="C5606" s="2" t="s">
        <v>966</v>
      </c>
      <c r="D5606" s="2" t="s">
        <v>967</v>
      </c>
      <c r="E5606" s="4">
        <v>-28489.38</v>
      </c>
      <c r="F5606" s="1">
        <v>7</v>
      </c>
    </row>
    <row r="5607" spans="1:6" ht="15" thickBot="1" x14ac:dyDescent="0.3">
      <c r="A5607" s="2" t="s">
        <v>4</v>
      </c>
      <c r="B5607" s="2" t="s">
        <v>5</v>
      </c>
      <c r="C5607" s="2" t="s">
        <v>968</v>
      </c>
      <c r="D5607" s="2" t="s">
        <v>969</v>
      </c>
      <c r="E5607" s="4">
        <v>-5743.07</v>
      </c>
      <c r="F5607" s="1">
        <v>7</v>
      </c>
    </row>
    <row r="5608" spans="1:6" ht="15" thickBot="1" x14ac:dyDescent="0.3">
      <c r="A5608" s="2" t="s">
        <v>4</v>
      </c>
      <c r="B5608" s="2" t="s">
        <v>5</v>
      </c>
      <c r="C5608" s="2" t="s">
        <v>970</v>
      </c>
      <c r="D5608" s="2" t="s">
        <v>971</v>
      </c>
      <c r="E5608" s="4">
        <v>-2309.85</v>
      </c>
      <c r="F5608" s="1">
        <v>7</v>
      </c>
    </row>
    <row r="5609" spans="1:6" ht="15" thickBot="1" x14ac:dyDescent="0.3">
      <c r="A5609" s="2" t="s">
        <v>4</v>
      </c>
      <c r="B5609" s="2" t="s">
        <v>5</v>
      </c>
      <c r="C5609" s="2" t="s">
        <v>972</v>
      </c>
      <c r="D5609" s="2" t="s">
        <v>973</v>
      </c>
      <c r="E5609" s="4">
        <v>-19039.11</v>
      </c>
      <c r="F5609" s="1">
        <v>7</v>
      </c>
    </row>
    <row r="5610" spans="1:6" ht="15" thickBot="1" x14ac:dyDescent="0.3">
      <c r="A5610" s="2" t="s">
        <v>4</v>
      </c>
      <c r="B5610" s="2" t="s">
        <v>5</v>
      </c>
      <c r="C5610" s="2" t="s">
        <v>974</v>
      </c>
      <c r="D5610" s="2" t="s">
        <v>975</v>
      </c>
      <c r="E5610" s="4">
        <v>-6399.45</v>
      </c>
      <c r="F5610" s="1">
        <v>7</v>
      </c>
    </row>
    <row r="5611" spans="1:6" ht="15" thickBot="1" x14ac:dyDescent="0.3">
      <c r="A5611" s="2" t="s">
        <v>4</v>
      </c>
      <c r="B5611" s="2" t="s">
        <v>5</v>
      </c>
      <c r="C5611" s="2" t="s">
        <v>976</v>
      </c>
      <c r="D5611" s="2" t="s">
        <v>977</v>
      </c>
      <c r="E5611" s="4">
        <v>-6993.26</v>
      </c>
      <c r="F5611" s="1">
        <v>7</v>
      </c>
    </row>
    <row r="5612" spans="1:6" ht="15" thickBot="1" x14ac:dyDescent="0.3">
      <c r="A5612" s="2" t="s">
        <v>4</v>
      </c>
      <c r="B5612" s="2" t="s">
        <v>5</v>
      </c>
      <c r="C5612" s="2" t="s">
        <v>978</v>
      </c>
      <c r="D5612" s="2" t="s">
        <v>979</v>
      </c>
      <c r="E5612" s="4">
        <v>0</v>
      </c>
      <c r="F5612" s="1">
        <v>7</v>
      </c>
    </row>
    <row r="5613" spans="1:6" ht="15" thickBot="1" x14ac:dyDescent="0.3">
      <c r="A5613" s="2" t="s">
        <v>4</v>
      </c>
      <c r="B5613" s="2" t="s">
        <v>5</v>
      </c>
      <c r="C5613" s="2" t="s">
        <v>980</v>
      </c>
      <c r="D5613" s="2" t="s">
        <v>981</v>
      </c>
      <c r="E5613" s="4">
        <v>12523950.189999999</v>
      </c>
      <c r="F5613" s="1">
        <v>7</v>
      </c>
    </row>
    <row r="5614" spans="1:6" ht="15" thickBot="1" x14ac:dyDescent="0.3">
      <c r="A5614" s="2" t="s">
        <v>4</v>
      </c>
      <c r="B5614" s="2" t="s">
        <v>5</v>
      </c>
      <c r="C5614" s="2" t="s">
        <v>982</v>
      </c>
      <c r="D5614" s="2" t="s">
        <v>983</v>
      </c>
      <c r="E5614" s="4">
        <v>-153165.48000000001</v>
      </c>
      <c r="F5614" s="1">
        <v>7</v>
      </c>
    </row>
    <row r="5615" spans="1:6" ht="15" thickBot="1" x14ac:dyDescent="0.3">
      <c r="A5615" s="2" t="s">
        <v>4</v>
      </c>
      <c r="B5615" s="2" t="s">
        <v>5</v>
      </c>
      <c r="C5615" s="2" t="s">
        <v>984</v>
      </c>
      <c r="D5615" s="2" t="s">
        <v>985</v>
      </c>
      <c r="E5615" s="4">
        <v>-34444.36</v>
      </c>
      <c r="F5615" s="1">
        <v>7</v>
      </c>
    </row>
    <row r="5616" spans="1:6" ht="15" thickBot="1" x14ac:dyDescent="0.3">
      <c r="A5616" s="2" t="s">
        <v>4</v>
      </c>
      <c r="B5616" s="2" t="s">
        <v>5</v>
      </c>
      <c r="C5616" s="2" t="s">
        <v>986</v>
      </c>
      <c r="D5616" s="2" t="s">
        <v>987</v>
      </c>
      <c r="E5616" s="4">
        <v>0.01</v>
      </c>
      <c r="F5616" s="1">
        <v>7</v>
      </c>
    </row>
    <row r="5617" spans="1:6" ht="15" thickBot="1" x14ac:dyDescent="0.3">
      <c r="A5617" s="2" t="s">
        <v>4</v>
      </c>
      <c r="B5617" s="2" t="s">
        <v>5</v>
      </c>
      <c r="C5617" s="2" t="s">
        <v>988</v>
      </c>
      <c r="D5617" s="2" t="s">
        <v>989</v>
      </c>
      <c r="E5617" s="4">
        <v>-108666.48</v>
      </c>
      <c r="F5617" s="1">
        <v>7</v>
      </c>
    </row>
    <row r="5618" spans="1:6" ht="15" thickBot="1" x14ac:dyDescent="0.3">
      <c r="A5618" s="2" t="s">
        <v>4</v>
      </c>
      <c r="B5618" s="2" t="s">
        <v>5</v>
      </c>
      <c r="C5618" s="2" t="s">
        <v>990</v>
      </c>
      <c r="D5618" s="2" t="s">
        <v>991</v>
      </c>
      <c r="E5618" s="4">
        <v>-235000</v>
      </c>
      <c r="F5618" s="1">
        <v>7</v>
      </c>
    </row>
    <row r="5619" spans="1:6" ht="15" thickBot="1" x14ac:dyDescent="0.3">
      <c r="A5619" s="2" t="s">
        <v>4</v>
      </c>
      <c r="B5619" s="2" t="s">
        <v>5</v>
      </c>
      <c r="C5619" s="2" t="s">
        <v>992</v>
      </c>
      <c r="D5619" s="2" t="s">
        <v>993</v>
      </c>
      <c r="E5619" s="4">
        <v>-233333.52</v>
      </c>
      <c r="F5619" s="1">
        <v>7</v>
      </c>
    </row>
    <row r="5620" spans="1:6" ht="15" thickBot="1" x14ac:dyDescent="0.3">
      <c r="A5620" s="2" t="s">
        <v>4</v>
      </c>
      <c r="B5620" s="2" t="s">
        <v>5</v>
      </c>
      <c r="C5620" s="2" t="s">
        <v>994</v>
      </c>
      <c r="D5620" s="2" t="s">
        <v>993</v>
      </c>
      <c r="E5620" s="4">
        <v>0.01</v>
      </c>
      <c r="F5620" s="1">
        <v>7</v>
      </c>
    </row>
    <row r="5621" spans="1:6" ht="15" thickBot="1" x14ac:dyDescent="0.3">
      <c r="A5621" s="2" t="s">
        <v>4</v>
      </c>
      <c r="B5621" s="2" t="s">
        <v>5</v>
      </c>
      <c r="C5621" s="2" t="s">
        <v>995</v>
      </c>
      <c r="D5621" s="2" t="s">
        <v>996</v>
      </c>
      <c r="E5621" s="4">
        <v>-218341.48</v>
      </c>
      <c r="F5621" s="1">
        <v>7</v>
      </c>
    </row>
    <row r="5622" spans="1:6" ht="15" thickBot="1" x14ac:dyDescent="0.3">
      <c r="A5622" s="2" t="s">
        <v>4</v>
      </c>
      <c r="B5622" s="2" t="s">
        <v>5</v>
      </c>
      <c r="C5622" s="2" t="s">
        <v>997</v>
      </c>
      <c r="D5622" s="2" t="s">
        <v>996</v>
      </c>
      <c r="E5622" s="4">
        <v>-110833.52</v>
      </c>
      <c r="F5622" s="1">
        <v>7</v>
      </c>
    </row>
    <row r="5623" spans="1:6" ht="15" thickBot="1" x14ac:dyDescent="0.3">
      <c r="A5623" s="2" t="s">
        <v>4</v>
      </c>
      <c r="B5623" s="2" t="s">
        <v>5</v>
      </c>
      <c r="C5623" s="2" t="s">
        <v>998</v>
      </c>
      <c r="D5623" s="2" t="s">
        <v>999</v>
      </c>
      <c r="E5623" s="4">
        <v>-258000</v>
      </c>
      <c r="F5623" s="1">
        <v>7</v>
      </c>
    </row>
    <row r="5624" spans="1:6" ht="15" thickBot="1" x14ac:dyDescent="0.3">
      <c r="A5624" s="2" t="s">
        <v>4</v>
      </c>
      <c r="B5624" s="2" t="s">
        <v>5</v>
      </c>
      <c r="C5624" s="2" t="s">
        <v>1000</v>
      </c>
      <c r="D5624" s="2" t="s">
        <v>1001</v>
      </c>
      <c r="E5624" s="4">
        <v>-130833.52</v>
      </c>
      <c r="F5624" s="1">
        <v>7</v>
      </c>
    </row>
    <row r="5625" spans="1:6" ht="15" thickBot="1" x14ac:dyDescent="0.3">
      <c r="A5625" s="2" t="s">
        <v>4</v>
      </c>
      <c r="B5625" s="2" t="s">
        <v>5</v>
      </c>
      <c r="C5625" s="2" t="s">
        <v>1002</v>
      </c>
      <c r="D5625" s="2" t="s">
        <v>1003</v>
      </c>
      <c r="E5625" s="4">
        <v>-257333.52</v>
      </c>
      <c r="F5625" s="1">
        <v>7</v>
      </c>
    </row>
    <row r="5626" spans="1:6" ht="15" thickBot="1" x14ac:dyDescent="0.3">
      <c r="A5626" s="2" t="s">
        <v>4</v>
      </c>
      <c r="B5626" s="2" t="s">
        <v>5</v>
      </c>
      <c r="C5626" s="2" t="s">
        <v>1004</v>
      </c>
      <c r="D5626" s="2" t="s">
        <v>1005</v>
      </c>
      <c r="E5626" s="4">
        <v>-291000</v>
      </c>
      <c r="F5626" s="1">
        <v>7</v>
      </c>
    </row>
    <row r="5627" spans="1:6" ht="15" thickBot="1" x14ac:dyDescent="0.3">
      <c r="A5627" s="2" t="s">
        <v>4</v>
      </c>
      <c r="B5627" s="2" t="s">
        <v>5</v>
      </c>
      <c r="C5627" s="2" t="s">
        <v>1006</v>
      </c>
      <c r="D5627" s="2" t="s">
        <v>1007</v>
      </c>
      <c r="E5627" s="4">
        <v>-377333.52</v>
      </c>
      <c r="F5627" s="1">
        <v>7</v>
      </c>
    </row>
    <row r="5628" spans="1:6" ht="15" thickBot="1" x14ac:dyDescent="0.3">
      <c r="A5628" s="2" t="s">
        <v>4</v>
      </c>
      <c r="B5628" s="2" t="s">
        <v>5</v>
      </c>
      <c r="C5628" s="2" t="s">
        <v>1008</v>
      </c>
      <c r="D5628" s="2" t="s">
        <v>1009</v>
      </c>
      <c r="E5628" s="4">
        <v>-374666.48</v>
      </c>
      <c r="F5628" s="1">
        <v>7</v>
      </c>
    </row>
    <row r="5629" spans="1:6" ht="15" thickBot="1" x14ac:dyDescent="0.3">
      <c r="A5629" s="2" t="s">
        <v>4</v>
      </c>
      <c r="B5629" s="2" t="s">
        <v>5</v>
      </c>
      <c r="C5629" s="2" t="s">
        <v>1010</v>
      </c>
      <c r="D5629" s="2" t="s">
        <v>1011</v>
      </c>
      <c r="E5629" s="4">
        <v>0.05</v>
      </c>
      <c r="F5629" s="1">
        <v>7</v>
      </c>
    </row>
    <row r="5630" spans="1:6" ht="15" thickBot="1" x14ac:dyDescent="0.3">
      <c r="A5630" s="2" t="s">
        <v>4</v>
      </c>
      <c r="B5630" s="2" t="s">
        <v>5</v>
      </c>
      <c r="C5630" s="2" t="s">
        <v>1012</v>
      </c>
      <c r="D5630" s="2" t="s">
        <v>1013</v>
      </c>
      <c r="E5630" s="4">
        <v>-87500</v>
      </c>
      <c r="F5630" s="1">
        <v>7</v>
      </c>
    </row>
    <row r="5631" spans="1:6" ht="15" thickBot="1" x14ac:dyDescent="0.3">
      <c r="A5631" s="2" t="s">
        <v>4</v>
      </c>
      <c r="B5631" s="2" t="s">
        <v>5</v>
      </c>
      <c r="C5631" s="2" t="s">
        <v>1014</v>
      </c>
      <c r="D5631" s="2" t="s">
        <v>1015</v>
      </c>
      <c r="E5631" s="4">
        <v>-0.18</v>
      </c>
      <c r="F5631" s="1">
        <v>7</v>
      </c>
    </row>
    <row r="5632" spans="1:6" ht="15" thickBot="1" x14ac:dyDescent="0.3">
      <c r="A5632" s="2" t="s">
        <v>4</v>
      </c>
      <c r="B5632" s="2" t="s">
        <v>5</v>
      </c>
      <c r="C5632" s="2" t="s">
        <v>1016</v>
      </c>
      <c r="D5632" s="2" t="s">
        <v>1017</v>
      </c>
      <c r="E5632" s="4">
        <v>0.18</v>
      </c>
      <c r="F5632" s="1">
        <v>7</v>
      </c>
    </row>
    <row r="5633" spans="1:6" ht="15" thickBot="1" x14ac:dyDescent="0.3">
      <c r="A5633" s="2" t="s">
        <v>4</v>
      </c>
      <c r="B5633" s="2" t="s">
        <v>5</v>
      </c>
      <c r="C5633" s="2" t="s">
        <v>1018</v>
      </c>
      <c r="D5633" s="2" t="s">
        <v>1019</v>
      </c>
      <c r="E5633" s="4">
        <v>-175224.15</v>
      </c>
      <c r="F5633" s="1">
        <v>7</v>
      </c>
    </row>
    <row r="5634" spans="1:6" ht="15" thickBot="1" x14ac:dyDescent="0.3">
      <c r="A5634" s="2" t="s">
        <v>4</v>
      </c>
      <c r="B5634" s="2" t="s">
        <v>5</v>
      </c>
      <c r="C5634" s="2" t="s">
        <v>1020</v>
      </c>
      <c r="D5634" s="2" t="s">
        <v>1021</v>
      </c>
      <c r="E5634" s="4">
        <v>-257944.31</v>
      </c>
      <c r="F5634" s="1">
        <v>7</v>
      </c>
    </row>
    <row r="5635" spans="1:6" ht="15" thickBot="1" x14ac:dyDescent="0.3">
      <c r="A5635" s="2" t="s">
        <v>4</v>
      </c>
      <c r="B5635" s="2" t="s">
        <v>5</v>
      </c>
      <c r="C5635" s="2" t="s">
        <v>1022</v>
      </c>
      <c r="D5635" s="2" t="s">
        <v>1023</v>
      </c>
      <c r="E5635" s="4">
        <v>-270441.86</v>
      </c>
      <c r="F5635" s="1">
        <v>7</v>
      </c>
    </row>
    <row r="5636" spans="1:6" ht="15" thickBot="1" x14ac:dyDescent="0.3">
      <c r="A5636" s="2" t="s">
        <v>4</v>
      </c>
      <c r="B5636" s="2" t="s">
        <v>5</v>
      </c>
      <c r="C5636" s="2" t="s">
        <v>1024</v>
      </c>
      <c r="D5636" s="2" t="s">
        <v>1025</v>
      </c>
      <c r="E5636" s="4">
        <v>-1059437.5</v>
      </c>
      <c r="F5636" s="1">
        <v>7</v>
      </c>
    </row>
    <row r="5637" spans="1:6" ht="15" thickBot="1" x14ac:dyDescent="0.3">
      <c r="A5637" s="2" t="s">
        <v>4</v>
      </c>
      <c r="B5637" s="2" t="s">
        <v>5</v>
      </c>
      <c r="C5637" s="2" t="s">
        <v>1026</v>
      </c>
      <c r="D5637" s="2" t="s">
        <v>1027</v>
      </c>
      <c r="E5637" s="4">
        <v>5708.33</v>
      </c>
      <c r="F5637" s="1">
        <v>7</v>
      </c>
    </row>
    <row r="5638" spans="1:6" ht="15" thickBot="1" x14ac:dyDescent="0.3">
      <c r="A5638" s="2" t="s">
        <v>4</v>
      </c>
      <c r="B5638" s="2" t="s">
        <v>5</v>
      </c>
      <c r="C5638" s="2" t="s">
        <v>1028</v>
      </c>
      <c r="D5638" s="2" t="s">
        <v>1029</v>
      </c>
      <c r="E5638" s="4">
        <v>-444670</v>
      </c>
      <c r="F5638" s="1">
        <v>7</v>
      </c>
    </row>
    <row r="5639" spans="1:6" ht="15" thickBot="1" x14ac:dyDescent="0.3">
      <c r="A5639" s="2" t="s">
        <v>4</v>
      </c>
      <c r="B5639" s="2" t="s">
        <v>5</v>
      </c>
      <c r="C5639" s="2" t="s">
        <v>1030</v>
      </c>
      <c r="D5639" s="2" t="s">
        <v>1031</v>
      </c>
      <c r="E5639" s="4">
        <v>-195295.08</v>
      </c>
      <c r="F5639" s="1">
        <v>7</v>
      </c>
    </row>
    <row r="5640" spans="1:6" ht="15" thickBot="1" x14ac:dyDescent="0.3">
      <c r="A5640" s="2" t="s">
        <v>4</v>
      </c>
      <c r="B5640" s="2" t="s">
        <v>5</v>
      </c>
      <c r="C5640" s="2" t="s">
        <v>1032</v>
      </c>
      <c r="D5640" s="2" t="s">
        <v>1033</v>
      </c>
      <c r="E5640" s="4">
        <v>-2025000</v>
      </c>
      <c r="F5640" s="1">
        <v>7</v>
      </c>
    </row>
    <row r="5641" spans="1:6" ht="15" thickBot="1" x14ac:dyDescent="0.3">
      <c r="A5641" s="2" t="s">
        <v>4</v>
      </c>
      <c r="B5641" s="2" t="s">
        <v>5</v>
      </c>
      <c r="C5641" s="2" t="s">
        <v>1034</v>
      </c>
      <c r="D5641" s="2" t="s">
        <v>1035</v>
      </c>
      <c r="E5641" s="4">
        <v>-655785</v>
      </c>
      <c r="F5641" s="1">
        <v>7</v>
      </c>
    </row>
    <row r="5642" spans="1:6" ht="15" thickBot="1" x14ac:dyDescent="0.3">
      <c r="A5642" s="2" t="s">
        <v>4</v>
      </c>
      <c r="B5642" s="2" t="s">
        <v>5</v>
      </c>
      <c r="C5642" s="2" t="s">
        <v>1036</v>
      </c>
      <c r="D5642" s="2" t="s">
        <v>1037</v>
      </c>
      <c r="E5642" s="4">
        <v>-0.02</v>
      </c>
      <c r="F5642" s="1">
        <v>7</v>
      </c>
    </row>
    <row r="5643" spans="1:6" ht="15" thickBot="1" x14ac:dyDescent="0.3">
      <c r="A5643" s="2" t="s">
        <v>4</v>
      </c>
      <c r="B5643" s="2" t="s">
        <v>5</v>
      </c>
      <c r="C5643" s="2" t="s">
        <v>1038</v>
      </c>
      <c r="D5643" s="2" t="s">
        <v>1039</v>
      </c>
      <c r="E5643" s="4">
        <v>0</v>
      </c>
      <c r="F5643" s="1">
        <v>7</v>
      </c>
    </row>
    <row r="5644" spans="1:6" ht="15" thickBot="1" x14ac:dyDescent="0.3">
      <c r="A5644" s="2" t="s">
        <v>4</v>
      </c>
      <c r="B5644" s="2" t="s">
        <v>5</v>
      </c>
      <c r="C5644" s="2" t="s">
        <v>1040</v>
      </c>
      <c r="D5644" s="2" t="s">
        <v>1041</v>
      </c>
      <c r="E5644" s="4">
        <v>-3000000</v>
      </c>
      <c r="F5644" s="1">
        <v>7</v>
      </c>
    </row>
    <row r="5645" spans="1:6" ht="15" thickBot="1" x14ac:dyDescent="0.3">
      <c r="A5645" s="2" t="s">
        <v>4</v>
      </c>
      <c r="B5645" s="2" t="s">
        <v>5</v>
      </c>
      <c r="C5645" s="2" t="s">
        <v>1042</v>
      </c>
      <c r="D5645" s="2" t="s">
        <v>1043</v>
      </c>
      <c r="E5645" s="4">
        <v>-375000</v>
      </c>
      <c r="F5645" s="1">
        <v>7</v>
      </c>
    </row>
    <row r="5646" spans="1:6" ht="15" thickBot="1" x14ac:dyDescent="0.3">
      <c r="A5646" s="2" t="s">
        <v>4</v>
      </c>
      <c r="B5646" s="2" t="s">
        <v>5</v>
      </c>
      <c r="C5646" s="2" t="s">
        <v>1044</v>
      </c>
      <c r="D5646" s="2" t="s">
        <v>1045</v>
      </c>
      <c r="E5646" s="4">
        <v>-1937378</v>
      </c>
      <c r="F5646" s="1">
        <v>7</v>
      </c>
    </row>
    <row r="5647" spans="1:6" ht="15" thickBot="1" x14ac:dyDescent="0.3">
      <c r="A5647" s="2" t="s">
        <v>4</v>
      </c>
      <c r="B5647" s="2" t="s">
        <v>5</v>
      </c>
      <c r="C5647" s="2" t="s">
        <v>1046</v>
      </c>
      <c r="D5647" s="2" t="s">
        <v>1047</v>
      </c>
      <c r="E5647" s="4">
        <v>-2005732</v>
      </c>
      <c r="F5647" s="1">
        <v>7</v>
      </c>
    </row>
    <row r="5648" spans="1:6" ht="15" thickBot="1" x14ac:dyDescent="0.3">
      <c r="A5648" s="2" t="s">
        <v>4</v>
      </c>
      <c r="B5648" s="2" t="s">
        <v>5</v>
      </c>
      <c r="C5648" s="2" t="s">
        <v>1048</v>
      </c>
      <c r="D5648" s="2" t="s">
        <v>1049</v>
      </c>
      <c r="E5648" s="4">
        <v>-12813923.25</v>
      </c>
      <c r="F5648" s="1">
        <v>7</v>
      </c>
    </row>
    <row r="5649" spans="1:6" ht="15" thickBot="1" x14ac:dyDescent="0.3">
      <c r="A5649" s="2" t="s">
        <v>4</v>
      </c>
      <c r="B5649" s="2" t="s">
        <v>5</v>
      </c>
      <c r="C5649" s="2" t="s">
        <v>1050</v>
      </c>
      <c r="D5649" s="2" t="s">
        <v>1051</v>
      </c>
      <c r="E5649" s="4">
        <v>-1058285.3899999999</v>
      </c>
      <c r="F5649" s="1">
        <v>7</v>
      </c>
    </row>
    <row r="5650" spans="1:6" ht="15" thickBot="1" x14ac:dyDescent="0.3">
      <c r="A5650" s="2" t="s">
        <v>4</v>
      </c>
      <c r="B5650" s="2" t="s">
        <v>5</v>
      </c>
      <c r="C5650" s="2" t="s">
        <v>1052</v>
      </c>
      <c r="D5650" s="2" t="s">
        <v>1053</v>
      </c>
      <c r="E5650" s="4">
        <v>0.04</v>
      </c>
      <c r="F5650" s="1">
        <v>7</v>
      </c>
    </row>
    <row r="5651" spans="1:6" ht="15" thickBot="1" x14ac:dyDescent="0.3">
      <c r="A5651" s="2" t="s">
        <v>4</v>
      </c>
      <c r="B5651" s="2" t="s">
        <v>5</v>
      </c>
      <c r="C5651" s="2" t="s">
        <v>1054</v>
      </c>
      <c r="D5651" s="2" t="s">
        <v>1055</v>
      </c>
      <c r="E5651" s="4">
        <v>-809096.59</v>
      </c>
      <c r="F5651" s="1">
        <v>7</v>
      </c>
    </row>
    <row r="5652" spans="1:6" ht="15" thickBot="1" x14ac:dyDescent="0.3">
      <c r="A5652" s="2" t="s">
        <v>4</v>
      </c>
      <c r="B5652" s="2" t="s">
        <v>5</v>
      </c>
      <c r="C5652" s="2" t="s">
        <v>1056</v>
      </c>
      <c r="D5652" s="2" t="s">
        <v>1057</v>
      </c>
      <c r="E5652" s="4">
        <v>-45943.72</v>
      </c>
      <c r="F5652" s="1">
        <v>7</v>
      </c>
    </row>
    <row r="5653" spans="1:6" ht="15" thickBot="1" x14ac:dyDescent="0.3">
      <c r="A5653" s="2" t="s">
        <v>4</v>
      </c>
      <c r="B5653" s="2" t="s">
        <v>5</v>
      </c>
      <c r="C5653" s="2" t="s">
        <v>1058</v>
      </c>
      <c r="D5653" s="2" t="s">
        <v>1059</v>
      </c>
      <c r="E5653" s="4">
        <v>-140759.03</v>
      </c>
      <c r="F5653" s="1">
        <v>7</v>
      </c>
    </row>
    <row r="5654" spans="1:6" ht="15" thickBot="1" x14ac:dyDescent="0.3">
      <c r="A5654" s="2" t="s">
        <v>4</v>
      </c>
      <c r="B5654" s="2" t="s">
        <v>5</v>
      </c>
      <c r="C5654" s="2" t="s">
        <v>1060</v>
      </c>
      <c r="D5654" s="2" t="s">
        <v>1061</v>
      </c>
      <c r="E5654" s="4">
        <v>-36834.160000000003</v>
      </c>
      <c r="F5654" s="1">
        <v>7</v>
      </c>
    </row>
    <row r="5655" spans="1:6" ht="15" thickBot="1" x14ac:dyDescent="0.3">
      <c r="A5655" s="2" t="s">
        <v>4</v>
      </c>
      <c r="B5655" s="2" t="s">
        <v>5</v>
      </c>
      <c r="C5655" s="2" t="s">
        <v>1062</v>
      </c>
      <c r="D5655" s="2" t="s">
        <v>1063</v>
      </c>
      <c r="E5655" s="4">
        <v>-458755.3</v>
      </c>
      <c r="F5655" s="1">
        <v>7</v>
      </c>
    </row>
    <row r="5656" spans="1:6" ht="15" thickBot="1" x14ac:dyDescent="0.3">
      <c r="A5656" s="2" t="s">
        <v>4</v>
      </c>
      <c r="B5656" s="2" t="s">
        <v>5</v>
      </c>
      <c r="C5656" s="2" t="s">
        <v>1064</v>
      </c>
      <c r="D5656" s="2" t="s">
        <v>1065</v>
      </c>
      <c r="E5656" s="4">
        <v>-30893</v>
      </c>
      <c r="F5656" s="1">
        <v>7</v>
      </c>
    </row>
    <row r="5657" spans="1:6" ht="15" thickBot="1" x14ac:dyDescent="0.3">
      <c r="A5657" s="2" t="s">
        <v>4</v>
      </c>
      <c r="B5657" s="2" t="s">
        <v>5</v>
      </c>
      <c r="C5657" s="2" t="s">
        <v>1616</v>
      </c>
      <c r="D5657" s="2" t="s">
        <v>1617</v>
      </c>
      <c r="E5657" s="4">
        <v>0</v>
      </c>
      <c r="F5657" s="1">
        <v>7</v>
      </c>
    </row>
    <row r="5658" spans="1:6" ht="15" thickBot="1" x14ac:dyDescent="0.3">
      <c r="A5658" s="2" t="s">
        <v>4</v>
      </c>
      <c r="B5658" s="2" t="s">
        <v>5</v>
      </c>
      <c r="C5658" s="2" t="s">
        <v>1066</v>
      </c>
      <c r="D5658" s="2" t="s">
        <v>1067</v>
      </c>
      <c r="E5658" s="4">
        <v>0</v>
      </c>
      <c r="F5658" s="1">
        <v>7</v>
      </c>
    </row>
    <row r="5659" spans="1:6" ht="15" thickBot="1" x14ac:dyDescent="0.3">
      <c r="A5659" s="2" t="s">
        <v>4</v>
      </c>
      <c r="B5659" s="2" t="s">
        <v>5</v>
      </c>
      <c r="C5659" s="2" t="s">
        <v>1068</v>
      </c>
      <c r="D5659" s="2" t="s">
        <v>1069</v>
      </c>
      <c r="E5659" s="4">
        <v>-59360665</v>
      </c>
      <c r="F5659" s="1">
        <v>7</v>
      </c>
    </row>
    <row r="5660" spans="1:6" ht="15" thickBot="1" x14ac:dyDescent="0.3">
      <c r="A5660" s="2" t="s">
        <v>4</v>
      </c>
      <c r="B5660" s="2" t="s">
        <v>5</v>
      </c>
      <c r="C5660" s="2" t="s">
        <v>1070</v>
      </c>
      <c r="D5660" s="2" t="s">
        <v>1069</v>
      </c>
      <c r="E5660" s="4">
        <v>-1147373</v>
      </c>
      <c r="F5660" s="1">
        <v>7</v>
      </c>
    </row>
    <row r="5661" spans="1:6" ht="15" thickBot="1" x14ac:dyDescent="0.3">
      <c r="A5661" s="2" t="s">
        <v>4</v>
      </c>
      <c r="B5661" s="2" t="s">
        <v>5</v>
      </c>
      <c r="C5661" s="2" t="s">
        <v>1071</v>
      </c>
      <c r="D5661" s="2" t="s">
        <v>1072</v>
      </c>
      <c r="E5661" s="4">
        <v>-144119</v>
      </c>
      <c r="F5661" s="1">
        <v>7</v>
      </c>
    </row>
    <row r="5662" spans="1:6" ht="15" thickBot="1" x14ac:dyDescent="0.3">
      <c r="A5662" s="2" t="s">
        <v>4</v>
      </c>
      <c r="B5662" s="2" t="s">
        <v>5</v>
      </c>
      <c r="C5662" s="2" t="s">
        <v>1073</v>
      </c>
      <c r="D5662" s="2" t="s">
        <v>1074</v>
      </c>
      <c r="E5662" s="4">
        <v>-12424063</v>
      </c>
      <c r="F5662" s="1">
        <v>7</v>
      </c>
    </row>
    <row r="5663" spans="1:6" ht="15" thickBot="1" x14ac:dyDescent="0.3">
      <c r="A5663" s="2" t="s">
        <v>4</v>
      </c>
      <c r="B5663" s="2" t="s">
        <v>5</v>
      </c>
      <c r="C5663" s="2" t="s">
        <v>1075</v>
      </c>
      <c r="D5663" s="2" t="s">
        <v>1076</v>
      </c>
      <c r="E5663" s="4">
        <v>-2569340</v>
      </c>
      <c r="F5663" s="1">
        <v>7</v>
      </c>
    </row>
    <row r="5664" spans="1:6" ht="15" thickBot="1" x14ac:dyDescent="0.3">
      <c r="A5664" s="2" t="s">
        <v>4</v>
      </c>
      <c r="B5664" s="2" t="s">
        <v>5</v>
      </c>
      <c r="C5664" s="2" t="s">
        <v>1077</v>
      </c>
      <c r="D5664" s="2" t="s">
        <v>1078</v>
      </c>
      <c r="E5664" s="4">
        <v>-924638</v>
      </c>
      <c r="F5664" s="1">
        <v>7</v>
      </c>
    </row>
    <row r="5665" spans="1:6" ht="15" thickBot="1" x14ac:dyDescent="0.3">
      <c r="A5665" s="2" t="s">
        <v>4</v>
      </c>
      <c r="B5665" s="2" t="s">
        <v>5</v>
      </c>
      <c r="C5665" s="2" t="s">
        <v>1079</v>
      </c>
      <c r="D5665" s="2" t="s">
        <v>1080</v>
      </c>
      <c r="E5665" s="4">
        <v>0</v>
      </c>
      <c r="F5665" s="1">
        <v>7</v>
      </c>
    </row>
    <row r="5666" spans="1:6" ht="15" thickBot="1" x14ac:dyDescent="0.3">
      <c r="A5666" s="2" t="s">
        <v>4</v>
      </c>
      <c r="B5666" s="2" t="s">
        <v>5</v>
      </c>
      <c r="C5666" s="2" t="s">
        <v>1081</v>
      </c>
      <c r="D5666" s="2" t="s">
        <v>1082</v>
      </c>
      <c r="E5666" s="4">
        <v>-2205504</v>
      </c>
      <c r="F5666" s="1">
        <v>7</v>
      </c>
    </row>
    <row r="5667" spans="1:6" ht="15" thickBot="1" x14ac:dyDescent="0.3">
      <c r="A5667" s="2" t="s">
        <v>4</v>
      </c>
      <c r="B5667" s="2" t="s">
        <v>5</v>
      </c>
      <c r="C5667" s="2" t="s">
        <v>1083</v>
      </c>
      <c r="D5667" s="2" t="s">
        <v>1084</v>
      </c>
      <c r="E5667" s="4">
        <v>-102652</v>
      </c>
      <c r="F5667" s="1">
        <v>7</v>
      </c>
    </row>
    <row r="5668" spans="1:6" ht="15" thickBot="1" x14ac:dyDescent="0.3">
      <c r="A5668" s="2" t="s">
        <v>4</v>
      </c>
      <c r="B5668" s="2" t="s">
        <v>5</v>
      </c>
      <c r="C5668" s="2" t="s">
        <v>1085</v>
      </c>
      <c r="D5668" s="2" t="s">
        <v>1086</v>
      </c>
      <c r="E5668" s="4">
        <v>-1631528</v>
      </c>
      <c r="F5668" s="1">
        <v>7</v>
      </c>
    </row>
    <row r="5669" spans="1:6" ht="15" thickBot="1" x14ac:dyDescent="0.3">
      <c r="A5669" s="2" t="s">
        <v>4</v>
      </c>
      <c r="B5669" s="2" t="s">
        <v>5</v>
      </c>
      <c r="C5669" s="2" t="s">
        <v>1087</v>
      </c>
      <c r="D5669" s="2" t="s">
        <v>1088</v>
      </c>
      <c r="E5669" s="4">
        <v>-20093173.719999999</v>
      </c>
      <c r="F5669" s="1">
        <v>7</v>
      </c>
    </row>
    <row r="5670" spans="1:6" ht="15" thickBot="1" x14ac:dyDescent="0.3">
      <c r="A5670" s="2" t="s">
        <v>4</v>
      </c>
      <c r="B5670" s="2" t="s">
        <v>5</v>
      </c>
      <c r="C5670" s="2" t="s">
        <v>1089</v>
      </c>
      <c r="D5670" s="2" t="s">
        <v>1090</v>
      </c>
      <c r="E5670" s="4">
        <v>-912.22</v>
      </c>
      <c r="F5670" s="1">
        <v>7</v>
      </c>
    </row>
    <row r="5671" spans="1:6" ht="15" thickBot="1" x14ac:dyDescent="0.3">
      <c r="A5671" s="2" t="s">
        <v>4</v>
      </c>
      <c r="B5671" s="2" t="s">
        <v>5</v>
      </c>
      <c r="C5671" s="2" t="s">
        <v>1091</v>
      </c>
      <c r="D5671" s="2" t="s">
        <v>1092</v>
      </c>
      <c r="E5671" s="4">
        <v>-715027.51</v>
      </c>
      <c r="F5671" s="1">
        <v>7</v>
      </c>
    </row>
    <row r="5672" spans="1:6" ht="15" thickBot="1" x14ac:dyDescent="0.3">
      <c r="A5672" s="2" t="s">
        <v>4</v>
      </c>
      <c r="B5672" s="2" t="s">
        <v>5</v>
      </c>
      <c r="C5672" s="2" t="s">
        <v>1093</v>
      </c>
      <c r="D5672" s="2" t="s">
        <v>1094</v>
      </c>
      <c r="E5672" s="4">
        <v>-300574.46999999997</v>
      </c>
      <c r="F5672" s="1">
        <v>7</v>
      </c>
    </row>
    <row r="5673" spans="1:6" ht="15" thickBot="1" x14ac:dyDescent="0.3">
      <c r="A5673" s="2" t="s">
        <v>4</v>
      </c>
      <c r="B5673" s="2" t="s">
        <v>5</v>
      </c>
      <c r="C5673" s="2" t="s">
        <v>1095</v>
      </c>
      <c r="D5673" s="2" t="s">
        <v>1096</v>
      </c>
      <c r="E5673" s="4">
        <v>-31919.73</v>
      </c>
      <c r="F5673" s="1">
        <v>7</v>
      </c>
    </row>
    <row r="5674" spans="1:6" ht="15" thickBot="1" x14ac:dyDescent="0.3">
      <c r="A5674" s="2" t="s">
        <v>4</v>
      </c>
      <c r="B5674" s="2" t="s">
        <v>5</v>
      </c>
      <c r="C5674" s="2" t="s">
        <v>1097</v>
      </c>
      <c r="D5674" s="2" t="s">
        <v>1098</v>
      </c>
      <c r="E5674" s="4">
        <v>-57556.27</v>
      </c>
      <c r="F5674" s="1">
        <v>7</v>
      </c>
    </row>
    <row r="5675" spans="1:6" ht="15" thickBot="1" x14ac:dyDescent="0.3">
      <c r="A5675" s="2" t="s">
        <v>4</v>
      </c>
      <c r="B5675" s="2" t="s">
        <v>5</v>
      </c>
      <c r="C5675" s="2" t="s">
        <v>1099</v>
      </c>
      <c r="D5675" s="2" t="s">
        <v>1100</v>
      </c>
      <c r="E5675" s="4">
        <v>0</v>
      </c>
      <c r="F5675" s="1">
        <v>7</v>
      </c>
    </row>
    <row r="5676" spans="1:6" ht="15" thickBot="1" x14ac:dyDescent="0.3">
      <c r="A5676" s="2" t="s">
        <v>4</v>
      </c>
      <c r="B5676" s="2" t="s">
        <v>5</v>
      </c>
      <c r="C5676" s="2" t="s">
        <v>1101</v>
      </c>
      <c r="D5676" s="2" t="s">
        <v>1102</v>
      </c>
      <c r="E5676" s="4">
        <v>-589278.47</v>
      </c>
      <c r="F5676" s="1">
        <v>7</v>
      </c>
    </row>
    <row r="5677" spans="1:6" ht="15" thickBot="1" x14ac:dyDescent="0.3">
      <c r="A5677" s="2" t="s">
        <v>4</v>
      </c>
      <c r="B5677" s="2" t="s">
        <v>5</v>
      </c>
      <c r="C5677" s="2" t="s">
        <v>1103</v>
      </c>
      <c r="D5677" s="2" t="s">
        <v>1104</v>
      </c>
      <c r="E5677" s="4">
        <v>0</v>
      </c>
      <c r="F5677" s="1">
        <v>7</v>
      </c>
    </row>
    <row r="5678" spans="1:6" ht="15" thickBot="1" x14ac:dyDescent="0.3">
      <c r="A5678" s="2" t="s">
        <v>4</v>
      </c>
      <c r="B5678" s="2" t="s">
        <v>5</v>
      </c>
      <c r="C5678" s="2" t="s">
        <v>1105</v>
      </c>
      <c r="D5678" s="2" t="s">
        <v>1106</v>
      </c>
      <c r="E5678" s="4">
        <v>-14920.17</v>
      </c>
      <c r="F5678" s="1">
        <v>7</v>
      </c>
    </row>
    <row r="5679" spans="1:6" ht="15" thickBot="1" x14ac:dyDescent="0.3">
      <c r="A5679" s="2" t="s">
        <v>4</v>
      </c>
      <c r="B5679" s="2" t="s">
        <v>5</v>
      </c>
      <c r="C5679" s="2" t="s">
        <v>1107</v>
      </c>
      <c r="D5679" s="2" t="s">
        <v>1108</v>
      </c>
      <c r="E5679" s="4">
        <v>-15400</v>
      </c>
      <c r="F5679" s="1">
        <v>7</v>
      </c>
    </row>
    <row r="5680" spans="1:6" ht="15" thickBot="1" x14ac:dyDescent="0.3">
      <c r="A5680" s="2" t="s">
        <v>4</v>
      </c>
      <c r="B5680" s="2" t="s">
        <v>5</v>
      </c>
      <c r="C5680" s="2" t="s">
        <v>1109</v>
      </c>
      <c r="D5680" s="2" t="s">
        <v>1110</v>
      </c>
      <c r="E5680" s="4">
        <v>0</v>
      </c>
      <c r="F5680" s="1">
        <v>7</v>
      </c>
    </row>
    <row r="5681" spans="1:6" ht="15" thickBot="1" x14ac:dyDescent="0.3">
      <c r="A5681" s="2" t="s">
        <v>4</v>
      </c>
      <c r="B5681" s="2" t="s">
        <v>5</v>
      </c>
      <c r="C5681" s="2" t="s">
        <v>1111</v>
      </c>
      <c r="D5681" s="2" t="s">
        <v>1112</v>
      </c>
      <c r="E5681" s="4">
        <v>-387509.35</v>
      </c>
      <c r="F5681" s="1">
        <v>7</v>
      </c>
    </row>
    <row r="5682" spans="1:6" ht="15" thickBot="1" x14ac:dyDescent="0.3">
      <c r="A5682" s="2" t="s">
        <v>4</v>
      </c>
      <c r="B5682" s="2" t="s">
        <v>5</v>
      </c>
      <c r="C5682" s="2" t="s">
        <v>1612</v>
      </c>
      <c r="D5682" s="2" t="s">
        <v>1613</v>
      </c>
      <c r="E5682" s="4">
        <v>0</v>
      </c>
      <c r="F5682" s="1">
        <v>7</v>
      </c>
    </row>
    <row r="5683" spans="1:6" ht="15" thickBot="1" x14ac:dyDescent="0.3">
      <c r="A5683" s="2" t="s">
        <v>4</v>
      </c>
      <c r="B5683" s="2" t="s">
        <v>5</v>
      </c>
      <c r="C5683" s="2" t="s">
        <v>1113</v>
      </c>
      <c r="D5683" s="2" t="s">
        <v>1114</v>
      </c>
      <c r="E5683" s="4">
        <v>2400</v>
      </c>
      <c r="F5683" s="1">
        <v>7</v>
      </c>
    </row>
    <row r="5684" spans="1:6" ht="15" thickBot="1" x14ac:dyDescent="0.3">
      <c r="A5684" s="2" t="s">
        <v>4</v>
      </c>
      <c r="B5684" s="2" t="s">
        <v>5</v>
      </c>
      <c r="C5684" s="2" t="s">
        <v>1115</v>
      </c>
      <c r="D5684" s="2" t="s">
        <v>1116</v>
      </c>
      <c r="E5684" s="4">
        <v>-2525225.9</v>
      </c>
      <c r="F5684" s="1">
        <v>7</v>
      </c>
    </row>
    <row r="5685" spans="1:6" ht="15" thickBot="1" x14ac:dyDescent="0.3">
      <c r="A5685" s="2" t="s">
        <v>4</v>
      </c>
      <c r="B5685" s="2" t="s">
        <v>5</v>
      </c>
      <c r="C5685" s="2" t="s">
        <v>1117</v>
      </c>
      <c r="D5685" s="2" t="s">
        <v>1118</v>
      </c>
      <c r="E5685" s="4">
        <v>-979526.64</v>
      </c>
      <c r="F5685" s="1">
        <v>7</v>
      </c>
    </row>
    <row r="5686" spans="1:6" ht="15" thickBot="1" x14ac:dyDescent="0.3">
      <c r="A5686" s="2" t="s">
        <v>4</v>
      </c>
      <c r="B5686" s="2" t="s">
        <v>5</v>
      </c>
      <c r="C5686" s="2" t="s">
        <v>1119</v>
      </c>
      <c r="D5686" s="2" t="s">
        <v>1120</v>
      </c>
      <c r="E5686" s="4">
        <v>-9777774.8100000005</v>
      </c>
      <c r="F5686" s="1">
        <v>7</v>
      </c>
    </row>
    <row r="5687" spans="1:6" ht="15" thickBot="1" x14ac:dyDescent="0.3">
      <c r="A5687" s="2" t="s">
        <v>4</v>
      </c>
      <c r="B5687" s="2" t="s">
        <v>5</v>
      </c>
      <c r="C5687" s="2" t="s">
        <v>1121</v>
      </c>
      <c r="D5687" s="2" t="s">
        <v>1122</v>
      </c>
      <c r="E5687" s="4">
        <v>-3063764.72</v>
      </c>
      <c r="F5687" s="1">
        <v>7</v>
      </c>
    </row>
    <row r="5688" spans="1:6" ht="15" thickBot="1" x14ac:dyDescent="0.3">
      <c r="A5688" s="2" t="s">
        <v>4</v>
      </c>
      <c r="B5688" s="2" t="s">
        <v>5</v>
      </c>
      <c r="C5688" s="2" t="s">
        <v>1123</v>
      </c>
      <c r="D5688" s="2" t="s">
        <v>1124</v>
      </c>
      <c r="E5688" s="4">
        <v>-6321</v>
      </c>
      <c r="F5688" s="1">
        <v>7</v>
      </c>
    </row>
    <row r="5689" spans="1:6" ht="15" thickBot="1" x14ac:dyDescent="0.3">
      <c r="A5689" s="2" t="s">
        <v>4</v>
      </c>
      <c r="B5689" s="2" t="s">
        <v>5</v>
      </c>
      <c r="C5689" s="2" t="s">
        <v>1125</v>
      </c>
      <c r="D5689" s="2" t="s">
        <v>1126</v>
      </c>
      <c r="E5689" s="4">
        <v>1240</v>
      </c>
      <c r="F5689" s="1">
        <v>7</v>
      </c>
    </row>
    <row r="5690" spans="1:6" ht="15" thickBot="1" x14ac:dyDescent="0.3">
      <c r="A5690" s="2" t="s">
        <v>4</v>
      </c>
      <c r="B5690" s="2" t="s">
        <v>5</v>
      </c>
      <c r="C5690" s="2" t="s">
        <v>1127</v>
      </c>
      <c r="D5690" s="2" t="s">
        <v>1128</v>
      </c>
      <c r="E5690" s="4">
        <v>-194.31</v>
      </c>
      <c r="F5690" s="1">
        <v>7</v>
      </c>
    </row>
    <row r="5691" spans="1:6" ht="15" thickBot="1" x14ac:dyDescent="0.3">
      <c r="A5691" s="2" t="s">
        <v>4</v>
      </c>
      <c r="B5691" s="2" t="s">
        <v>5</v>
      </c>
      <c r="C5691" s="2" t="s">
        <v>1129</v>
      </c>
      <c r="D5691" s="2" t="s">
        <v>1130</v>
      </c>
      <c r="E5691" s="4">
        <v>-13221.44</v>
      </c>
      <c r="F5691" s="1">
        <v>7</v>
      </c>
    </row>
    <row r="5692" spans="1:6" ht="15" thickBot="1" x14ac:dyDescent="0.3">
      <c r="A5692" s="2" t="s">
        <v>4</v>
      </c>
      <c r="B5692" s="2" t="s">
        <v>5</v>
      </c>
      <c r="C5692" s="2" t="s">
        <v>1131</v>
      </c>
      <c r="D5692" s="2" t="s">
        <v>1132</v>
      </c>
      <c r="E5692" s="4">
        <v>8450</v>
      </c>
      <c r="F5692" s="1">
        <v>7</v>
      </c>
    </row>
    <row r="5693" spans="1:6" ht="15" thickBot="1" x14ac:dyDescent="0.3">
      <c r="A5693" s="2" t="s">
        <v>4</v>
      </c>
      <c r="B5693" s="2" t="s">
        <v>5</v>
      </c>
      <c r="C5693" s="2" t="s">
        <v>1133</v>
      </c>
      <c r="D5693" s="2" t="s">
        <v>1134</v>
      </c>
      <c r="E5693" s="4">
        <v>-134.88</v>
      </c>
      <c r="F5693" s="1">
        <v>7</v>
      </c>
    </row>
    <row r="5694" spans="1:6" ht="15" thickBot="1" x14ac:dyDescent="0.3">
      <c r="A5694" s="2" t="s">
        <v>4</v>
      </c>
      <c r="B5694" s="2" t="s">
        <v>5</v>
      </c>
      <c r="C5694" s="2" t="s">
        <v>1596</v>
      </c>
      <c r="D5694" s="2" t="s">
        <v>1136</v>
      </c>
      <c r="E5694" s="4">
        <v>0</v>
      </c>
      <c r="F5694" s="1">
        <v>7</v>
      </c>
    </row>
    <row r="5695" spans="1:6" ht="15" thickBot="1" x14ac:dyDescent="0.3">
      <c r="A5695" s="2" t="s">
        <v>4</v>
      </c>
      <c r="B5695" s="2" t="s">
        <v>5</v>
      </c>
      <c r="C5695" s="2" t="s">
        <v>1135</v>
      </c>
      <c r="D5695" s="2" t="s">
        <v>1136</v>
      </c>
      <c r="E5695" s="4">
        <v>0</v>
      </c>
      <c r="F5695" s="1">
        <v>7</v>
      </c>
    </row>
    <row r="5696" spans="1:6" ht="15" thickBot="1" x14ac:dyDescent="0.3">
      <c r="A5696" s="2" t="s">
        <v>4</v>
      </c>
      <c r="B5696" s="2" t="s">
        <v>5</v>
      </c>
      <c r="C5696" s="2" t="s">
        <v>1137</v>
      </c>
      <c r="D5696" s="2" t="s">
        <v>1138</v>
      </c>
      <c r="E5696" s="4">
        <v>-410581.67</v>
      </c>
      <c r="F5696" s="1">
        <v>7</v>
      </c>
    </row>
    <row r="5697" spans="1:6" ht="15" thickBot="1" x14ac:dyDescent="0.3">
      <c r="A5697" s="2" t="s">
        <v>4</v>
      </c>
      <c r="B5697" s="2" t="s">
        <v>5</v>
      </c>
      <c r="C5697" s="2" t="s">
        <v>1139</v>
      </c>
      <c r="D5697" s="2" t="s">
        <v>1140</v>
      </c>
      <c r="E5697" s="4">
        <v>-2966.77</v>
      </c>
      <c r="F5697" s="1">
        <v>7</v>
      </c>
    </row>
    <row r="5698" spans="1:6" ht="15" thickBot="1" x14ac:dyDescent="0.3">
      <c r="A5698" s="2" t="s">
        <v>4</v>
      </c>
      <c r="B5698" s="2" t="s">
        <v>5</v>
      </c>
      <c r="C5698" s="2" t="s">
        <v>1141</v>
      </c>
      <c r="D5698" s="2" t="s">
        <v>1142</v>
      </c>
      <c r="E5698" s="4">
        <v>-92553.5</v>
      </c>
      <c r="F5698" s="1">
        <v>7</v>
      </c>
    </row>
    <row r="5699" spans="1:6" ht="15" thickBot="1" x14ac:dyDescent="0.3">
      <c r="A5699" s="2" t="s">
        <v>4</v>
      </c>
      <c r="B5699" s="2" t="s">
        <v>5</v>
      </c>
      <c r="C5699" s="2" t="s">
        <v>1143</v>
      </c>
      <c r="D5699" s="2" t="s">
        <v>1144</v>
      </c>
      <c r="E5699" s="4">
        <v>0</v>
      </c>
      <c r="F5699" s="1">
        <v>7</v>
      </c>
    </row>
    <row r="5700" spans="1:6" ht="15" thickBot="1" x14ac:dyDescent="0.3">
      <c r="A5700" s="2" t="s">
        <v>4</v>
      </c>
      <c r="B5700" s="2" t="s">
        <v>5</v>
      </c>
      <c r="C5700" s="2" t="s">
        <v>1145</v>
      </c>
      <c r="D5700" s="2" t="s">
        <v>1146</v>
      </c>
      <c r="E5700" s="4">
        <v>0</v>
      </c>
      <c r="F5700" s="1">
        <v>7</v>
      </c>
    </row>
    <row r="5701" spans="1:6" ht="15" thickBot="1" x14ac:dyDescent="0.3">
      <c r="A5701" s="2" t="s">
        <v>4</v>
      </c>
      <c r="B5701" s="2" t="s">
        <v>5</v>
      </c>
      <c r="C5701" s="2" t="s">
        <v>1147</v>
      </c>
      <c r="D5701" s="2" t="s">
        <v>1148</v>
      </c>
      <c r="E5701" s="4">
        <v>0</v>
      </c>
      <c r="F5701" s="1">
        <v>7</v>
      </c>
    </row>
    <row r="5702" spans="1:6" ht="15" thickBot="1" x14ac:dyDescent="0.3">
      <c r="A5702" s="2" t="s">
        <v>4</v>
      </c>
      <c r="B5702" s="2" t="s">
        <v>5</v>
      </c>
      <c r="C5702" s="2" t="s">
        <v>1149</v>
      </c>
      <c r="D5702" s="2" t="s">
        <v>1150</v>
      </c>
      <c r="E5702" s="4">
        <v>0</v>
      </c>
      <c r="F5702" s="1">
        <v>7</v>
      </c>
    </row>
    <row r="5703" spans="1:6" ht="15" thickBot="1" x14ac:dyDescent="0.3">
      <c r="A5703" s="2" t="s">
        <v>4</v>
      </c>
      <c r="B5703" s="2" t="s">
        <v>5</v>
      </c>
      <c r="C5703" s="2" t="s">
        <v>1151</v>
      </c>
      <c r="D5703" s="2" t="s">
        <v>1152</v>
      </c>
      <c r="E5703" s="4">
        <v>-350.62</v>
      </c>
      <c r="F5703" s="1">
        <v>7</v>
      </c>
    </row>
    <row r="5704" spans="1:6" ht="15" thickBot="1" x14ac:dyDescent="0.3">
      <c r="A5704" s="2" t="s">
        <v>4</v>
      </c>
      <c r="B5704" s="2" t="s">
        <v>5</v>
      </c>
      <c r="C5704" s="2" t="s">
        <v>1153</v>
      </c>
      <c r="D5704" s="2" t="s">
        <v>1154</v>
      </c>
      <c r="E5704" s="4">
        <v>-2041500.18</v>
      </c>
      <c r="F5704" s="1">
        <v>7</v>
      </c>
    </row>
    <row r="5705" spans="1:6" ht="15" thickBot="1" x14ac:dyDescent="0.3">
      <c r="A5705" s="2" t="s">
        <v>4</v>
      </c>
      <c r="B5705" s="2" t="s">
        <v>5</v>
      </c>
      <c r="C5705" s="2" t="s">
        <v>1155</v>
      </c>
      <c r="D5705" s="2" t="s">
        <v>1156</v>
      </c>
      <c r="E5705" s="4">
        <v>-4901.74</v>
      </c>
      <c r="F5705" s="1">
        <v>7</v>
      </c>
    </row>
    <row r="5706" spans="1:6" ht="15" thickBot="1" x14ac:dyDescent="0.3">
      <c r="A5706" s="2" t="s">
        <v>4</v>
      </c>
      <c r="B5706" s="2" t="s">
        <v>5</v>
      </c>
      <c r="C5706" s="2" t="s">
        <v>1157</v>
      </c>
      <c r="D5706" s="2" t="s">
        <v>1158</v>
      </c>
      <c r="E5706" s="4">
        <v>-151433.45000000001</v>
      </c>
      <c r="F5706" s="1">
        <v>7</v>
      </c>
    </row>
    <row r="5707" spans="1:6" ht="15" thickBot="1" x14ac:dyDescent="0.3">
      <c r="A5707" s="2" t="s">
        <v>4</v>
      </c>
      <c r="B5707" s="2" t="s">
        <v>5</v>
      </c>
      <c r="C5707" s="2" t="s">
        <v>1159</v>
      </c>
      <c r="D5707" s="2" t="s">
        <v>1160</v>
      </c>
      <c r="E5707" s="4">
        <v>0</v>
      </c>
      <c r="F5707" s="1">
        <v>7</v>
      </c>
    </row>
    <row r="5708" spans="1:6" ht="15" thickBot="1" x14ac:dyDescent="0.3">
      <c r="A5708" s="2" t="s">
        <v>4</v>
      </c>
      <c r="B5708" s="2" t="s">
        <v>5</v>
      </c>
      <c r="C5708" s="2" t="s">
        <v>1161</v>
      </c>
      <c r="D5708" s="2" t="s">
        <v>783</v>
      </c>
      <c r="E5708" s="4">
        <v>-1063716.21</v>
      </c>
      <c r="F5708" s="1">
        <v>7</v>
      </c>
    </row>
    <row r="5709" spans="1:6" ht="15" thickBot="1" x14ac:dyDescent="0.3">
      <c r="A5709" s="2" t="s">
        <v>4</v>
      </c>
      <c r="B5709" s="2" t="s">
        <v>5</v>
      </c>
      <c r="C5709" s="2" t="s">
        <v>1162</v>
      </c>
      <c r="D5709" s="2" t="s">
        <v>785</v>
      </c>
      <c r="E5709" s="4">
        <v>-20674.27</v>
      </c>
      <c r="F5709" s="1">
        <v>7</v>
      </c>
    </row>
    <row r="5710" spans="1:6" ht="15" thickBot="1" x14ac:dyDescent="0.3">
      <c r="A5710" s="2" t="s">
        <v>4</v>
      </c>
      <c r="B5710" s="2" t="s">
        <v>5</v>
      </c>
      <c r="C5710" s="2" t="s">
        <v>1163</v>
      </c>
      <c r="D5710" s="2" t="s">
        <v>787</v>
      </c>
      <c r="E5710" s="4">
        <v>-6157.42</v>
      </c>
      <c r="F5710" s="1">
        <v>7</v>
      </c>
    </row>
    <row r="5711" spans="1:6" ht="15" thickBot="1" x14ac:dyDescent="0.3">
      <c r="A5711" s="2" t="s">
        <v>4</v>
      </c>
      <c r="B5711" s="2" t="s">
        <v>5</v>
      </c>
      <c r="C5711" s="2" t="s">
        <v>1164</v>
      </c>
      <c r="D5711" s="2" t="s">
        <v>789</v>
      </c>
      <c r="E5711" s="4">
        <v>-10642.89</v>
      </c>
      <c r="F5711" s="1">
        <v>7</v>
      </c>
    </row>
    <row r="5712" spans="1:6" ht="15" thickBot="1" x14ac:dyDescent="0.3">
      <c r="A5712" s="2" t="s">
        <v>4</v>
      </c>
      <c r="B5712" s="2" t="s">
        <v>5</v>
      </c>
      <c r="C5712" s="2" t="s">
        <v>1165</v>
      </c>
      <c r="D5712" s="2" t="s">
        <v>791</v>
      </c>
      <c r="E5712" s="4">
        <v>-38718.949999999997</v>
      </c>
      <c r="F5712" s="1">
        <v>7</v>
      </c>
    </row>
    <row r="5713" spans="1:6" ht="15" thickBot="1" x14ac:dyDescent="0.3">
      <c r="A5713" s="2" t="s">
        <v>4</v>
      </c>
      <c r="B5713" s="2" t="s">
        <v>5</v>
      </c>
      <c r="C5713" s="2" t="s">
        <v>1166</v>
      </c>
      <c r="D5713" s="2" t="s">
        <v>795</v>
      </c>
      <c r="E5713" s="4">
        <v>-3714.48</v>
      </c>
      <c r="F5713" s="1">
        <v>7</v>
      </c>
    </row>
    <row r="5714" spans="1:6" ht="15" thickBot="1" x14ac:dyDescent="0.3">
      <c r="A5714" s="2" t="s">
        <v>4</v>
      </c>
      <c r="B5714" s="2" t="s">
        <v>5</v>
      </c>
      <c r="C5714" s="2" t="s">
        <v>1167</v>
      </c>
      <c r="D5714" s="2" t="s">
        <v>797</v>
      </c>
      <c r="E5714" s="4">
        <v>-4219.8900000000003</v>
      </c>
      <c r="F5714" s="1">
        <v>7</v>
      </c>
    </row>
    <row r="5715" spans="1:6" ht="15" thickBot="1" x14ac:dyDescent="0.3">
      <c r="A5715" s="2" t="s">
        <v>4</v>
      </c>
      <c r="B5715" s="2" t="s">
        <v>5</v>
      </c>
      <c r="C5715" s="2" t="s">
        <v>1168</v>
      </c>
      <c r="D5715" s="2" t="s">
        <v>799</v>
      </c>
      <c r="E5715" s="4">
        <v>-3317.31</v>
      </c>
      <c r="F5715" s="1">
        <v>7</v>
      </c>
    </row>
    <row r="5716" spans="1:6" ht="15" thickBot="1" x14ac:dyDescent="0.3">
      <c r="A5716" s="2" t="s">
        <v>4</v>
      </c>
      <c r="B5716" s="2" t="s">
        <v>5</v>
      </c>
      <c r="C5716" s="2" t="s">
        <v>1169</v>
      </c>
      <c r="D5716" s="2" t="s">
        <v>1170</v>
      </c>
      <c r="E5716" s="4">
        <v>-5164.66</v>
      </c>
      <c r="F5716" s="1">
        <v>7</v>
      </c>
    </row>
    <row r="5717" spans="1:6" ht="15" thickBot="1" x14ac:dyDescent="0.3">
      <c r="A5717" s="2" t="s">
        <v>4</v>
      </c>
      <c r="B5717" s="2" t="s">
        <v>5</v>
      </c>
      <c r="C5717" s="2" t="s">
        <v>1171</v>
      </c>
      <c r="D5717" s="2" t="s">
        <v>803</v>
      </c>
      <c r="E5717" s="4">
        <v>-273718.13</v>
      </c>
      <c r="F5717" s="1">
        <v>7</v>
      </c>
    </row>
    <row r="5718" spans="1:6" ht="15" thickBot="1" x14ac:dyDescent="0.3">
      <c r="A5718" s="2" t="s">
        <v>4</v>
      </c>
      <c r="B5718" s="2" t="s">
        <v>5</v>
      </c>
      <c r="C5718" s="2" t="s">
        <v>1172</v>
      </c>
      <c r="D5718" s="2" t="s">
        <v>1173</v>
      </c>
      <c r="E5718" s="4">
        <v>-2721.24</v>
      </c>
      <c r="F5718" s="1">
        <v>7</v>
      </c>
    </row>
    <row r="5719" spans="1:6" ht="15" thickBot="1" x14ac:dyDescent="0.3">
      <c r="A5719" s="2" t="s">
        <v>4</v>
      </c>
      <c r="B5719" s="2" t="s">
        <v>5</v>
      </c>
      <c r="C5719" s="2" t="s">
        <v>1174</v>
      </c>
      <c r="D5719" s="2" t="s">
        <v>807</v>
      </c>
      <c r="E5719" s="4">
        <v>-36561.519999999997</v>
      </c>
      <c r="F5719" s="1">
        <v>7</v>
      </c>
    </row>
    <row r="5720" spans="1:6" ht="15" thickBot="1" x14ac:dyDescent="0.3">
      <c r="A5720" s="2" t="s">
        <v>4</v>
      </c>
      <c r="B5720" s="2" t="s">
        <v>5</v>
      </c>
      <c r="C5720" s="2" t="s">
        <v>1175</v>
      </c>
      <c r="D5720" s="2" t="s">
        <v>809</v>
      </c>
      <c r="E5720" s="4">
        <v>-21036.26</v>
      </c>
      <c r="F5720" s="1">
        <v>7</v>
      </c>
    </row>
    <row r="5721" spans="1:6" ht="15" thickBot="1" x14ac:dyDescent="0.3">
      <c r="A5721" s="2" t="s">
        <v>4</v>
      </c>
      <c r="B5721" s="2" t="s">
        <v>5</v>
      </c>
      <c r="C5721" s="2" t="s">
        <v>1176</v>
      </c>
      <c r="D5721" s="2" t="s">
        <v>811</v>
      </c>
      <c r="E5721" s="4">
        <v>-4926.03</v>
      </c>
      <c r="F5721" s="1">
        <v>7</v>
      </c>
    </row>
    <row r="5722" spans="1:6" ht="15" thickBot="1" x14ac:dyDescent="0.3">
      <c r="A5722" s="2" t="s">
        <v>4</v>
      </c>
      <c r="B5722" s="2" t="s">
        <v>5</v>
      </c>
      <c r="C5722" s="2" t="s">
        <v>1177</v>
      </c>
      <c r="D5722" s="2" t="s">
        <v>813</v>
      </c>
      <c r="E5722" s="4">
        <v>-135632.45000000001</v>
      </c>
      <c r="F5722" s="1">
        <v>7</v>
      </c>
    </row>
    <row r="5723" spans="1:6" ht="15" thickBot="1" x14ac:dyDescent="0.3">
      <c r="A5723" s="2" t="s">
        <v>4</v>
      </c>
      <c r="B5723" s="2" t="s">
        <v>5</v>
      </c>
      <c r="C5723" s="2" t="s">
        <v>1178</v>
      </c>
      <c r="D5723" s="2" t="s">
        <v>815</v>
      </c>
      <c r="E5723" s="4">
        <v>-86044.29</v>
      </c>
      <c r="F5723" s="1">
        <v>7</v>
      </c>
    </row>
    <row r="5724" spans="1:6" ht="15" thickBot="1" x14ac:dyDescent="0.3">
      <c r="A5724" s="2" t="s">
        <v>4</v>
      </c>
      <c r="B5724" s="2" t="s">
        <v>5</v>
      </c>
      <c r="C5724" s="2" t="s">
        <v>1179</v>
      </c>
      <c r="D5724" s="2" t="s">
        <v>817</v>
      </c>
      <c r="E5724" s="4">
        <v>-1303.51</v>
      </c>
      <c r="F5724" s="1">
        <v>7</v>
      </c>
    </row>
    <row r="5725" spans="1:6" ht="15" thickBot="1" x14ac:dyDescent="0.3">
      <c r="A5725" s="2" t="s">
        <v>4</v>
      </c>
      <c r="B5725" s="2" t="s">
        <v>5</v>
      </c>
      <c r="C5725" s="2" t="s">
        <v>1180</v>
      </c>
      <c r="D5725" s="2" t="s">
        <v>819</v>
      </c>
      <c r="E5725" s="4">
        <v>-35158.959999999999</v>
      </c>
      <c r="F5725" s="1">
        <v>7</v>
      </c>
    </row>
    <row r="5726" spans="1:6" ht="15" thickBot="1" x14ac:dyDescent="0.3">
      <c r="A5726" s="2" t="s">
        <v>4</v>
      </c>
      <c r="B5726" s="2" t="s">
        <v>5</v>
      </c>
      <c r="C5726" s="2" t="s">
        <v>1181</v>
      </c>
      <c r="D5726" s="2" t="s">
        <v>1182</v>
      </c>
      <c r="E5726" s="4">
        <v>-66756.179999999993</v>
      </c>
      <c r="F5726" s="1">
        <v>7</v>
      </c>
    </row>
    <row r="5727" spans="1:6" ht="15" thickBot="1" x14ac:dyDescent="0.3">
      <c r="A5727" s="2" t="s">
        <v>4</v>
      </c>
      <c r="B5727" s="2" t="s">
        <v>5</v>
      </c>
      <c r="C5727" s="2" t="s">
        <v>1183</v>
      </c>
      <c r="D5727" s="2" t="s">
        <v>823</v>
      </c>
      <c r="E5727" s="4">
        <v>-12056.07</v>
      </c>
      <c r="F5727" s="1">
        <v>7</v>
      </c>
    </row>
    <row r="5728" spans="1:6" ht="15" thickBot="1" x14ac:dyDescent="0.3">
      <c r="A5728" s="2" t="s">
        <v>4</v>
      </c>
      <c r="B5728" s="2" t="s">
        <v>5</v>
      </c>
      <c r="C5728" s="2" t="s">
        <v>1184</v>
      </c>
      <c r="D5728" s="2" t="s">
        <v>825</v>
      </c>
      <c r="E5728" s="4">
        <v>-69090.28</v>
      </c>
      <c r="F5728" s="1">
        <v>7</v>
      </c>
    </row>
    <row r="5729" spans="1:6" ht="15" thickBot="1" x14ac:dyDescent="0.3">
      <c r="A5729" s="2" t="s">
        <v>4</v>
      </c>
      <c r="B5729" s="2" t="s">
        <v>5</v>
      </c>
      <c r="C5729" s="2" t="s">
        <v>1185</v>
      </c>
      <c r="D5729" s="2" t="s">
        <v>827</v>
      </c>
      <c r="E5729" s="4">
        <v>-78757.72</v>
      </c>
      <c r="F5729" s="1">
        <v>7</v>
      </c>
    </row>
    <row r="5730" spans="1:6" ht="15" thickBot="1" x14ac:dyDescent="0.3">
      <c r="A5730" s="2" t="s">
        <v>4</v>
      </c>
      <c r="B5730" s="2" t="s">
        <v>5</v>
      </c>
      <c r="C5730" s="2" t="s">
        <v>1186</v>
      </c>
      <c r="D5730" s="2" t="s">
        <v>831</v>
      </c>
      <c r="E5730" s="4">
        <v>-68208.850000000006</v>
      </c>
      <c r="F5730" s="1">
        <v>7</v>
      </c>
    </row>
    <row r="5731" spans="1:6" ht="15" thickBot="1" x14ac:dyDescent="0.3">
      <c r="A5731" s="2" t="s">
        <v>4</v>
      </c>
      <c r="B5731" s="2" t="s">
        <v>5</v>
      </c>
      <c r="C5731" s="2" t="s">
        <v>1187</v>
      </c>
      <c r="D5731" s="2" t="s">
        <v>833</v>
      </c>
      <c r="E5731" s="4">
        <v>-13727.97</v>
      </c>
      <c r="F5731" s="1">
        <v>7</v>
      </c>
    </row>
    <row r="5732" spans="1:6" ht="15" thickBot="1" x14ac:dyDescent="0.3">
      <c r="A5732" s="2" t="s">
        <v>4</v>
      </c>
      <c r="B5732" s="2" t="s">
        <v>5</v>
      </c>
      <c r="C5732" s="2" t="s">
        <v>1188</v>
      </c>
      <c r="D5732" s="2" t="s">
        <v>835</v>
      </c>
      <c r="E5732" s="4">
        <v>-442644.28</v>
      </c>
      <c r="F5732" s="1">
        <v>7</v>
      </c>
    </row>
    <row r="5733" spans="1:6" ht="15" thickBot="1" x14ac:dyDescent="0.3">
      <c r="A5733" s="2" t="s">
        <v>4</v>
      </c>
      <c r="B5733" s="2" t="s">
        <v>5</v>
      </c>
      <c r="C5733" s="2" t="s">
        <v>1189</v>
      </c>
      <c r="D5733" s="2" t="s">
        <v>837</v>
      </c>
      <c r="E5733" s="4">
        <v>-12869.26</v>
      </c>
      <c r="F5733" s="1">
        <v>7</v>
      </c>
    </row>
    <row r="5734" spans="1:6" ht="15" thickBot="1" x14ac:dyDescent="0.3">
      <c r="A5734" s="2" t="s">
        <v>4</v>
      </c>
      <c r="B5734" s="2" t="s">
        <v>5</v>
      </c>
      <c r="C5734" s="2" t="s">
        <v>1190</v>
      </c>
      <c r="D5734" s="2" t="s">
        <v>839</v>
      </c>
      <c r="E5734" s="4">
        <v>-6535.64</v>
      </c>
      <c r="F5734" s="1">
        <v>7</v>
      </c>
    </row>
    <row r="5735" spans="1:6" ht="15" thickBot="1" x14ac:dyDescent="0.3">
      <c r="A5735" s="2" t="s">
        <v>4</v>
      </c>
      <c r="B5735" s="2" t="s">
        <v>5</v>
      </c>
      <c r="C5735" s="2" t="s">
        <v>1191</v>
      </c>
      <c r="D5735" s="2" t="s">
        <v>841</v>
      </c>
      <c r="E5735" s="4">
        <v>-7452.45</v>
      </c>
      <c r="F5735" s="1">
        <v>7</v>
      </c>
    </row>
    <row r="5736" spans="1:6" ht="15" thickBot="1" x14ac:dyDescent="0.3">
      <c r="A5736" s="2" t="s">
        <v>4</v>
      </c>
      <c r="B5736" s="2" t="s">
        <v>5</v>
      </c>
      <c r="C5736" s="2" t="s">
        <v>1192</v>
      </c>
      <c r="D5736" s="2" t="s">
        <v>843</v>
      </c>
      <c r="E5736" s="4">
        <v>-198990.99</v>
      </c>
      <c r="F5736" s="1">
        <v>7</v>
      </c>
    </row>
    <row r="5737" spans="1:6" ht="15" thickBot="1" x14ac:dyDescent="0.3">
      <c r="A5737" s="2" t="s">
        <v>4</v>
      </c>
      <c r="B5737" s="2" t="s">
        <v>5</v>
      </c>
      <c r="C5737" s="2" t="s">
        <v>1193</v>
      </c>
      <c r="D5737" s="2" t="s">
        <v>845</v>
      </c>
      <c r="E5737" s="4">
        <v>-48655.25</v>
      </c>
      <c r="F5737" s="1">
        <v>7</v>
      </c>
    </row>
    <row r="5738" spans="1:6" ht="15" thickBot="1" x14ac:dyDescent="0.3">
      <c r="A5738" s="2" t="s">
        <v>4</v>
      </c>
      <c r="B5738" s="2" t="s">
        <v>5</v>
      </c>
      <c r="C5738" s="2" t="s">
        <v>1194</v>
      </c>
      <c r="D5738" s="2" t="s">
        <v>847</v>
      </c>
      <c r="E5738" s="4">
        <v>-1486.59</v>
      </c>
      <c r="F5738" s="1">
        <v>7</v>
      </c>
    </row>
    <row r="5739" spans="1:6" ht="15" thickBot="1" x14ac:dyDescent="0.3">
      <c r="A5739" s="2" t="s">
        <v>4</v>
      </c>
      <c r="B5739" s="2" t="s">
        <v>5</v>
      </c>
      <c r="C5739" s="2" t="s">
        <v>1195</v>
      </c>
      <c r="D5739" s="2" t="s">
        <v>849</v>
      </c>
      <c r="E5739" s="4">
        <v>-4346.41</v>
      </c>
      <c r="F5739" s="1">
        <v>7</v>
      </c>
    </row>
    <row r="5740" spans="1:6" ht="15" thickBot="1" x14ac:dyDescent="0.3">
      <c r="A5740" s="2" t="s">
        <v>4</v>
      </c>
      <c r="B5740" s="2" t="s">
        <v>5</v>
      </c>
      <c r="C5740" s="2" t="s">
        <v>1196</v>
      </c>
      <c r="D5740" s="2" t="s">
        <v>853</v>
      </c>
      <c r="E5740" s="4">
        <v>-3071.4</v>
      </c>
      <c r="F5740" s="1">
        <v>7</v>
      </c>
    </row>
    <row r="5741" spans="1:6" ht="15" thickBot="1" x14ac:dyDescent="0.3">
      <c r="A5741" s="2" t="s">
        <v>4</v>
      </c>
      <c r="B5741" s="2" t="s">
        <v>5</v>
      </c>
      <c r="C5741" s="2" t="s">
        <v>1197</v>
      </c>
      <c r="D5741" s="2" t="s">
        <v>1198</v>
      </c>
      <c r="E5741" s="4">
        <v>-25322.47</v>
      </c>
      <c r="F5741" s="1">
        <v>7</v>
      </c>
    </row>
    <row r="5742" spans="1:6" ht="15" thickBot="1" x14ac:dyDescent="0.3">
      <c r="A5742" s="2" t="s">
        <v>4</v>
      </c>
      <c r="B5742" s="2" t="s">
        <v>5</v>
      </c>
      <c r="C5742" s="2" t="s">
        <v>1199</v>
      </c>
      <c r="D5742" s="2" t="s">
        <v>857</v>
      </c>
      <c r="E5742" s="4">
        <v>-11704.1</v>
      </c>
      <c r="F5742" s="1">
        <v>7</v>
      </c>
    </row>
    <row r="5743" spans="1:6" ht="15" thickBot="1" x14ac:dyDescent="0.3">
      <c r="A5743" s="2" t="s">
        <v>4</v>
      </c>
      <c r="B5743" s="2" t="s">
        <v>5</v>
      </c>
      <c r="C5743" s="2" t="s">
        <v>1200</v>
      </c>
      <c r="D5743" s="2" t="s">
        <v>859</v>
      </c>
      <c r="E5743" s="4">
        <v>-1078.92</v>
      </c>
      <c r="F5743" s="1">
        <v>7</v>
      </c>
    </row>
    <row r="5744" spans="1:6" ht="15" thickBot="1" x14ac:dyDescent="0.3">
      <c r="A5744" s="2" t="s">
        <v>4</v>
      </c>
      <c r="B5744" s="2" t="s">
        <v>5</v>
      </c>
      <c r="C5744" s="2" t="s">
        <v>1201</v>
      </c>
      <c r="D5744" s="2" t="s">
        <v>861</v>
      </c>
      <c r="E5744" s="4">
        <v>-2897.25</v>
      </c>
      <c r="F5744" s="1">
        <v>7</v>
      </c>
    </row>
    <row r="5745" spans="1:6" ht="15" thickBot="1" x14ac:dyDescent="0.3">
      <c r="A5745" s="2" t="s">
        <v>4</v>
      </c>
      <c r="B5745" s="2" t="s">
        <v>5</v>
      </c>
      <c r="C5745" s="2" t="s">
        <v>1202</v>
      </c>
      <c r="D5745" s="2" t="s">
        <v>1203</v>
      </c>
      <c r="E5745" s="4">
        <v>-12673.72</v>
      </c>
      <c r="F5745" s="1">
        <v>7</v>
      </c>
    </row>
    <row r="5746" spans="1:6" ht="15" thickBot="1" x14ac:dyDescent="0.3">
      <c r="A5746" s="2" t="s">
        <v>4</v>
      </c>
      <c r="B5746" s="2" t="s">
        <v>5</v>
      </c>
      <c r="C5746" s="2" t="s">
        <v>1204</v>
      </c>
      <c r="D5746" s="2" t="s">
        <v>1205</v>
      </c>
      <c r="E5746" s="4">
        <v>-905.48</v>
      </c>
      <c r="F5746" s="1">
        <v>7</v>
      </c>
    </row>
    <row r="5747" spans="1:6" ht="15" thickBot="1" x14ac:dyDescent="0.3">
      <c r="A5747" s="2" t="s">
        <v>4</v>
      </c>
      <c r="B5747" s="2" t="s">
        <v>5</v>
      </c>
      <c r="C5747" s="2" t="s">
        <v>1206</v>
      </c>
      <c r="D5747" s="2" t="s">
        <v>871</v>
      </c>
      <c r="E5747" s="4">
        <v>-28474.51</v>
      </c>
      <c r="F5747" s="1">
        <v>7</v>
      </c>
    </row>
    <row r="5748" spans="1:6" ht="15" thickBot="1" x14ac:dyDescent="0.3">
      <c r="A5748" s="2" t="s">
        <v>4</v>
      </c>
      <c r="B5748" s="2" t="s">
        <v>5</v>
      </c>
      <c r="C5748" s="2" t="s">
        <v>1207</v>
      </c>
      <c r="D5748" s="2" t="s">
        <v>873</v>
      </c>
      <c r="E5748" s="4">
        <v>-13721.19</v>
      </c>
      <c r="F5748" s="1">
        <v>7</v>
      </c>
    </row>
    <row r="5749" spans="1:6" ht="15" thickBot="1" x14ac:dyDescent="0.3">
      <c r="A5749" s="2" t="s">
        <v>4</v>
      </c>
      <c r="B5749" s="2" t="s">
        <v>5</v>
      </c>
      <c r="C5749" s="2" t="s">
        <v>1208</v>
      </c>
      <c r="D5749" s="2" t="s">
        <v>875</v>
      </c>
      <c r="E5749" s="4">
        <v>-13688.86</v>
      </c>
      <c r="F5749" s="1">
        <v>7</v>
      </c>
    </row>
    <row r="5750" spans="1:6" ht="15" thickBot="1" x14ac:dyDescent="0.3">
      <c r="A5750" s="2" t="s">
        <v>4</v>
      </c>
      <c r="B5750" s="2" t="s">
        <v>5</v>
      </c>
      <c r="C5750" s="2" t="s">
        <v>1209</v>
      </c>
      <c r="D5750" s="2" t="s">
        <v>877</v>
      </c>
      <c r="E5750" s="4">
        <v>-7424.15</v>
      </c>
      <c r="F5750" s="1">
        <v>7</v>
      </c>
    </row>
    <row r="5751" spans="1:6" ht="15" thickBot="1" x14ac:dyDescent="0.3">
      <c r="A5751" s="2" t="s">
        <v>4</v>
      </c>
      <c r="B5751" s="2" t="s">
        <v>5</v>
      </c>
      <c r="C5751" s="2" t="s">
        <v>1210</v>
      </c>
      <c r="D5751" s="2" t="s">
        <v>1211</v>
      </c>
      <c r="E5751" s="4">
        <v>-2171.59</v>
      </c>
      <c r="F5751" s="1">
        <v>7</v>
      </c>
    </row>
    <row r="5752" spans="1:6" ht="15" thickBot="1" x14ac:dyDescent="0.3">
      <c r="A5752" s="2" t="s">
        <v>4</v>
      </c>
      <c r="B5752" s="2" t="s">
        <v>5</v>
      </c>
      <c r="C5752" s="2" t="s">
        <v>1212</v>
      </c>
      <c r="D5752" s="2" t="s">
        <v>881</v>
      </c>
      <c r="E5752" s="4">
        <v>-1488.9</v>
      </c>
      <c r="F5752" s="1">
        <v>7</v>
      </c>
    </row>
    <row r="5753" spans="1:6" ht="15" thickBot="1" x14ac:dyDescent="0.3">
      <c r="A5753" s="2" t="s">
        <v>4</v>
      </c>
      <c r="B5753" s="2" t="s">
        <v>5</v>
      </c>
      <c r="C5753" s="2" t="s">
        <v>1213</v>
      </c>
      <c r="D5753" s="2" t="s">
        <v>883</v>
      </c>
      <c r="E5753" s="4">
        <v>-61206.93</v>
      </c>
      <c r="F5753" s="1">
        <v>7</v>
      </c>
    </row>
    <row r="5754" spans="1:6" ht="15" thickBot="1" x14ac:dyDescent="0.3">
      <c r="A5754" s="2" t="s">
        <v>4</v>
      </c>
      <c r="B5754" s="2" t="s">
        <v>5</v>
      </c>
      <c r="C5754" s="2" t="s">
        <v>1214</v>
      </c>
      <c r="D5754" s="2" t="s">
        <v>885</v>
      </c>
      <c r="E5754" s="4">
        <v>-2992.88</v>
      </c>
      <c r="F5754" s="1">
        <v>7</v>
      </c>
    </row>
    <row r="5755" spans="1:6" ht="15" thickBot="1" x14ac:dyDescent="0.3">
      <c r="A5755" s="2" t="s">
        <v>4</v>
      </c>
      <c r="B5755" s="2" t="s">
        <v>5</v>
      </c>
      <c r="C5755" s="2" t="s">
        <v>1215</v>
      </c>
      <c r="D5755" s="2" t="s">
        <v>887</v>
      </c>
      <c r="E5755" s="4">
        <v>-2514.5100000000002</v>
      </c>
      <c r="F5755" s="1">
        <v>7</v>
      </c>
    </row>
    <row r="5756" spans="1:6" ht="15" thickBot="1" x14ac:dyDescent="0.3">
      <c r="A5756" s="2" t="s">
        <v>4</v>
      </c>
      <c r="B5756" s="2" t="s">
        <v>5</v>
      </c>
      <c r="C5756" s="2" t="s">
        <v>1216</v>
      </c>
      <c r="D5756" s="2" t="s">
        <v>889</v>
      </c>
      <c r="E5756" s="4">
        <v>-11366.33</v>
      </c>
      <c r="F5756" s="1">
        <v>7</v>
      </c>
    </row>
    <row r="5757" spans="1:6" ht="15" thickBot="1" x14ac:dyDescent="0.3">
      <c r="A5757" s="2" t="s">
        <v>4</v>
      </c>
      <c r="B5757" s="2" t="s">
        <v>5</v>
      </c>
      <c r="C5757" s="2" t="s">
        <v>1217</v>
      </c>
      <c r="D5757" s="2" t="s">
        <v>893</v>
      </c>
      <c r="E5757" s="4">
        <v>-6270.75</v>
      </c>
      <c r="F5757" s="1">
        <v>7</v>
      </c>
    </row>
    <row r="5758" spans="1:6" ht="15" thickBot="1" x14ac:dyDescent="0.3">
      <c r="A5758" s="2" t="s">
        <v>4</v>
      </c>
      <c r="B5758" s="2" t="s">
        <v>5</v>
      </c>
      <c r="C5758" s="2" t="s">
        <v>1218</v>
      </c>
      <c r="D5758" s="2" t="s">
        <v>895</v>
      </c>
      <c r="E5758" s="4">
        <v>-55215.4</v>
      </c>
      <c r="F5758" s="1">
        <v>7</v>
      </c>
    </row>
    <row r="5759" spans="1:6" ht="15" thickBot="1" x14ac:dyDescent="0.3">
      <c r="A5759" s="2" t="s">
        <v>4</v>
      </c>
      <c r="B5759" s="2" t="s">
        <v>5</v>
      </c>
      <c r="C5759" s="2" t="s">
        <v>1219</v>
      </c>
      <c r="D5759" s="2" t="s">
        <v>897</v>
      </c>
      <c r="E5759" s="4">
        <v>-2401.5700000000002</v>
      </c>
      <c r="F5759" s="1">
        <v>7</v>
      </c>
    </row>
    <row r="5760" spans="1:6" ht="15" thickBot="1" x14ac:dyDescent="0.3">
      <c r="A5760" s="2" t="s">
        <v>4</v>
      </c>
      <c r="B5760" s="2" t="s">
        <v>5</v>
      </c>
      <c r="C5760" s="2" t="s">
        <v>1220</v>
      </c>
      <c r="D5760" s="2" t="s">
        <v>899</v>
      </c>
      <c r="E5760" s="4">
        <v>-6095.7</v>
      </c>
      <c r="F5760" s="1">
        <v>7</v>
      </c>
    </row>
    <row r="5761" spans="1:6" ht="15" thickBot="1" x14ac:dyDescent="0.3">
      <c r="A5761" s="2" t="s">
        <v>4</v>
      </c>
      <c r="B5761" s="2" t="s">
        <v>5</v>
      </c>
      <c r="C5761" s="2" t="s">
        <v>1221</v>
      </c>
      <c r="D5761" s="2" t="s">
        <v>907</v>
      </c>
      <c r="E5761" s="4">
        <v>-664.29</v>
      </c>
      <c r="F5761" s="1">
        <v>7</v>
      </c>
    </row>
    <row r="5762" spans="1:6" ht="15" thickBot="1" x14ac:dyDescent="0.3">
      <c r="A5762" s="2" t="s">
        <v>4</v>
      </c>
      <c r="B5762" s="2" t="s">
        <v>5</v>
      </c>
      <c r="C5762" s="2" t="s">
        <v>1222</v>
      </c>
      <c r="D5762" s="2" t="s">
        <v>909</v>
      </c>
      <c r="E5762" s="4">
        <v>-4205.16</v>
      </c>
      <c r="F5762" s="1">
        <v>7</v>
      </c>
    </row>
    <row r="5763" spans="1:6" ht="15" thickBot="1" x14ac:dyDescent="0.3">
      <c r="A5763" s="2" t="s">
        <v>4</v>
      </c>
      <c r="B5763" s="2" t="s">
        <v>5</v>
      </c>
      <c r="C5763" s="2" t="s">
        <v>1223</v>
      </c>
      <c r="D5763" s="2" t="s">
        <v>911</v>
      </c>
      <c r="E5763" s="4">
        <v>-457.73</v>
      </c>
      <c r="F5763" s="1">
        <v>7</v>
      </c>
    </row>
    <row r="5764" spans="1:6" ht="15" thickBot="1" x14ac:dyDescent="0.3">
      <c r="A5764" s="2" t="s">
        <v>4</v>
      </c>
      <c r="B5764" s="2" t="s">
        <v>5</v>
      </c>
      <c r="C5764" s="2" t="s">
        <v>1224</v>
      </c>
      <c r="D5764" s="2" t="s">
        <v>913</v>
      </c>
      <c r="E5764" s="4">
        <v>186.59</v>
      </c>
      <c r="F5764" s="1">
        <v>7</v>
      </c>
    </row>
    <row r="5765" spans="1:6" ht="15" thickBot="1" x14ac:dyDescent="0.3">
      <c r="A5765" s="2" t="s">
        <v>4</v>
      </c>
      <c r="B5765" s="2" t="s">
        <v>5</v>
      </c>
      <c r="C5765" s="2" t="s">
        <v>1225</v>
      </c>
      <c r="D5765" s="2" t="s">
        <v>919</v>
      </c>
      <c r="E5765" s="4">
        <v>-2189.66</v>
      </c>
      <c r="F5765" s="1">
        <v>7</v>
      </c>
    </row>
    <row r="5766" spans="1:6" ht="15" thickBot="1" x14ac:dyDescent="0.3">
      <c r="A5766" s="2" t="s">
        <v>4</v>
      </c>
      <c r="B5766" s="2" t="s">
        <v>5</v>
      </c>
      <c r="C5766" s="2" t="s">
        <v>1226</v>
      </c>
      <c r="D5766" s="2" t="s">
        <v>921</v>
      </c>
      <c r="E5766" s="4">
        <v>-39597.949999999997</v>
      </c>
      <c r="F5766" s="1">
        <v>7</v>
      </c>
    </row>
    <row r="5767" spans="1:6" ht="15" thickBot="1" x14ac:dyDescent="0.3">
      <c r="A5767" s="2" t="s">
        <v>4</v>
      </c>
      <c r="B5767" s="2" t="s">
        <v>5</v>
      </c>
      <c r="C5767" s="2" t="s">
        <v>1227</v>
      </c>
      <c r="D5767" s="2" t="s">
        <v>923</v>
      </c>
      <c r="E5767" s="4">
        <v>-13236.02</v>
      </c>
      <c r="F5767" s="1">
        <v>7</v>
      </c>
    </row>
    <row r="5768" spans="1:6" ht="15" thickBot="1" x14ac:dyDescent="0.3">
      <c r="A5768" s="2" t="s">
        <v>4</v>
      </c>
      <c r="B5768" s="2" t="s">
        <v>5</v>
      </c>
      <c r="C5768" s="2" t="s">
        <v>1228</v>
      </c>
      <c r="D5768" s="2" t="s">
        <v>925</v>
      </c>
      <c r="E5768" s="4">
        <v>-1645.65</v>
      </c>
      <c r="F5768" s="1">
        <v>7</v>
      </c>
    </row>
    <row r="5769" spans="1:6" ht="15" thickBot="1" x14ac:dyDescent="0.3">
      <c r="A5769" s="2" t="s">
        <v>4</v>
      </c>
      <c r="B5769" s="2" t="s">
        <v>5</v>
      </c>
      <c r="C5769" s="2" t="s">
        <v>1229</v>
      </c>
      <c r="D5769" s="2" t="s">
        <v>927</v>
      </c>
      <c r="E5769" s="4">
        <v>-3607.24</v>
      </c>
      <c r="F5769" s="1">
        <v>7</v>
      </c>
    </row>
    <row r="5770" spans="1:6" ht="15" thickBot="1" x14ac:dyDescent="0.3">
      <c r="A5770" s="2" t="s">
        <v>4</v>
      </c>
      <c r="B5770" s="2" t="s">
        <v>5</v>
      </c>
      <c r="C5770" s="2" t="s">
        <v>1230</v>
      </c>
      <c r="D5770" s="2" t="s">
        <v>929</v>
      </c>
      <c r="E5770" s="4">
        <v>-2773.31</v>
      </c>
      <c r="F5770" s="1">
        <v>7</v>
      </c>
    </row>
    <row r="5771" spans="1:6" ht="15" thickBot="1" x14ac:dyDescent="0.3">
      <c r="A5771" s="2" t="s">
        <v>4</v>
      </c>
      <c r="B5771" s="2" t="s">
        <v>5</v>
      </c>
      <c r="C5771" s="2" t="s">
        <v>1231</v>
      </c>
      <c r="D5771" s="2" t="s">
        <v>931</v>
      </c>
      <c r="E5771" s="4">
        <v>-51296.45</v>
      </c>
      <c r="F5771" s="1">
        <v>7</v>
      </c>
    </row>
    <row r="5772" spans="1:6" ht="15" thickBot="1" x14ac:dyDescent="0.3">
      <c r="A5772" s="2" t="s">
        <v>4</v>
      </c>
      <c r="B5772" s="2" t="s">
        <v>5</v>
      </c>
      <c r="C5772" s="2" t="s">
        <v>1232</v>
      </c>
      <c r="D5772" s="2" t="s">
        <v>933</v>
      </c>
      <c r="E5772" s="4">
        <v>-1442.47</v>
      </c>
      <c r="F5772" s="1">
        <v>7</v>
      </c>
    </row>
    <row r="5773" spans="1:6" ht="15" thickBot="1" x14ac:dyDescent="0.3">
      <c r="A5773" s="2" t="s">
        <v>4</v>
      </c>
      <c r="B5773" s="2" t="s">
        <v>5</v>
      </c>
      <c r="C5773" s="2" t="s">
        <v>1233</v>
      </c>
      <c r="D5773" s="2" t="s">
        <v>935</v>
      </c>
      <c r="E5773" s="4">
        <v>-43921.64</v>
      </c>
      <c r="F5773" s="1">
        <v>7</v>
      </c>
    </row>
    <row r="5774" spans="1:6" ht="15" thickBot="1" x14ac:dyDescent="0.3">
      <c r="A5774" s="2" t="s">
        <v>4</v>
      </c>
      <c r="B5774" s="2" t="s">
        <v>5</v>
      </c>
      <c r="C5774" s="2" t="s">
        <v>1234</v>
      </c>
      <c r="D5774" s="2" t="s">
        <v>937</v>
      </c>
      <c r="E5774" s="4">
        <v>-54547.1</v>
      </c>
      <c r="F5774" s="1">
        <v>7</v>
      </c>
    </row>
    <row r="5775" spans="1:6" ht="15" thickBot="1" x14ac:dyDescent="0.3">
      <c r="A5775" s="2" t="s">
        <v>4</v>
      </c>
      <c r="B5775" s="2" t="s">
        <v>5</v>
      </c>
      <c r="C5775" s="2" t="s">
        <v>1235</v>
      </c>
      <c r="D5775" s="2" t="s">
        <v>939</v>
      </c>
      <c r="E5775" s="4">
        <v>-16895.61</v>
      </c>
      <c r="F5775" s="1">
        <v>7</v>
      </c>
    </row>
    <row r="5776" spans="1:6" ht="15" thickBot="1" x14ac:dyDescent="0.3">
      <c r="A5776" s="2" t="s">
        <v>4</v>
      </c>
      <c r="B5776" s="2" t="s">
        <v>5</v>
      </c>
      <c r="C5776" s="2" t="s">
        <v>1236</v>
      </c>
      <c r="D5776" s="2" t="s">
        <v>941</v>
      </c>
      <c r="E5776" s="4">
        <v>-40060.1</v>
      </c>
      <c r="F5776" s="1">
        <v>7</v>
      </c>
    </row>
    <row r="5777" spans="1:6" ht="15" thickBot="1" x14ac:dyDescent="0.3">
      <c r="A5777" s="2" t="s">
        <v>4</v>
      </c>
      <c r="B5777" s="2" t="s">
        <v>5</v>
      </c>
      <c r="C5777" s="2" t="s">
        <v>1237</v>
      </c>
      <c r="D5777" s="2" t="s">
        <v>943</v>
      </c>
      <c r="E5777" s="4">
        <v>-9673.6200000000008</v>
      </c>
      <c r="F5777" s="1">
        <v>7</v>
      </c>
    </row>
    <row r="5778" spans="1:6" ht="15" thickBot="1" x14ac:dyDescent="0.3">
      <c r="A5778" s="2" t="s">
        <v>4</v>
      </c>
      <c r="B5778" s="2" t="s">
        <v>5</v>
      </c>
      <c r="C5778" s="2" t="s">
        <v>1238</v>
      </c>
      <c r="D5778" s="2" t="s">
        <v>945</v>
      </c>
      <c r="E5778" s="4">
        <v>-3710.3</v>
      </c>
      <c r="F5778" s="1">
        <v>7</v>
      </c>
    </row>
    <row r="5779" spans="1:6" ht="15" thickBot="1" x14ac:dyDescent="0.3">
      <c r="A5779" s="2" t="s">
        <v>4</v>
      </c>
      <c r="B5779" s="2" t="s">
        <v>5</v>
      </c>
      <c r="C5779" s="2" t="s">
        <v>1239</v>
      </c>
      <c r="D5779" s="2" t="s">
        <v>947</v>
      </c>
      <c r="E5779" s="4">
        <v>-154.66</v>
      </c>
      <c r="F5779" s="1">
        <v>7</v>
      </c>
    </row>
    <row r="5780" spans="1:6" ht="15" thickBot="1" x14ac:dyDescent="0.3">
      <c r="A5780" s="2" t="s">
        <v>4</v>
      </c>
      <c r="B5780" s="2" t="s">
        <v>5</v>
      </c>
      <c r="C5780" s="2" t="s">
        <v>1240</v>
      </c>
      <c r="D5780" s="2" t="s">
        <v>949</v>
      </c>
      <c r="E5780" s="4">
        <v>-6619.72</v>
      </c>
      <c r="F5780" s="1">
        <v>7</v>
      </c>
    </row>
    <row r="5781" spans="1:6" ht="15" thickBot="1" x14ac:dyDescent="0.3">
      <c r="A5781" s="2" t="s">
        <v>4</v>
      </c>
      <c r="B5781" s="2" t="s">
        <v>5</v>
      </c>
      <c r="C5781" s="2" t="s">
        <v>1241</v>
      </c>
      <c r="D5781" s="2" t="s">
        <v>951</v>
      </c>
      <c r="E5781" s="4">
        <v>-72.790000000000006</v>
      </c>
      <c r="F5781" s="1">
        <v>7</v>
      </c>
    </row>
    <row r="5782" spans="1:6" ht="15" thickBot="1" x14ac:dyDescent="0.3">
      <c r="A5782" s="2" t="s">
        <v>4</v>
      </c>
      <c r="B5782" s="2" t="s">
        <v>5</v>
      </c>
      <c r="C5782" s="2" t="s">
        <v>1242</v>
      </c>
      <c r="D5782" s="2" t="s">
        <v>953</v>
      </c>
      <c r="E5782" s="4">
        <v>-134.04</v>
      </c>
      <c r="F5782" s="1">
        <v>7</v>
      </c>
    </row>
    <row r="5783" spans="1:6" ht="15" thickBot="1" x14ac:dyDescent="0.3">
      <c r="A5783" s="2" t="s">
        <v>4</v>
      </c>
      <c r="B5783" s="2" t="s">
        <v>5</v>
      </c>
      <c r="C5783" s="2" t="s">
        <v>1243</v>
      </c>
      <c r="D5783" s="2" t="s">
        <v>955</v>
      </c>
      <c r="E5783" s="4">
        <v>-392.46</v>
      </c>
      <c r="F5783" s="1">
        <v>7</v>
      </c>
    </row>
    <row r="5784" spans="1:6" ht="15" thickBot="1" x14ac:dyDescent="0.3">
      <c r="A5784" s="2" t="s">
        <v>4</v>
      </c>
      <c r="B5784" s="2" t="s">
        <v>5</v>
      </c>
      <c r="C5784" s="2" t="s">
        <v>1244</v>
      </c>
      <c r="D5784" s="2" t="s">
        <v>957</v>
      </c>
      <c r="E5784" s="4">
        <v>-9213.89</v>
      </c>
      <c r="F5784" s="1">
        <v>7</v>
      </c>
    </row>
    <row r="5785" spans="1:6" ht="15" thickBot="1" x14ac:dyDescent="0.3">
      <c r="A5785" s="2" t="s">
        <v>4</v>
      </c>
      <c r="B5785" s="2" t="s">
        <v>5</v>
      </c>
      <c r="C5785" s="2" t="s">
        <v>1245</v>
      </c>
      <c r="D5785" s="2" t="s">
        <v>959</v>
      </c>
      <c r="E5785" s="4">
        <v>-18433.439999999999</v>
      </c>
      <c r="F5785" s="1">
        <v>7</v>
      </c>
    </row>
    <row r="5786" spans="1:6" ht="15" thickBot="1" x14ac:dyDescent="0.3">
      <c r="A5786" s="2" t="s">
        <v>4</v>
      </c>
      <c r="B5786" s="2" t="s">
        <v>5</v>
      </c>
      <c r="C5786" s="2" t="s">
        <v>1246</v>
      </c>
      <c r="D5786" s="2" t="s">
        <v>961</v>
      </c>
      <c r="E5786" s="4">
        <v>-3572.95</v>
      </c>
      <c r="F5786" s="1">
        <v>7</v>
      </c>
    </row>
    <row r="5787" spans="1:6" ht="15" thickBot="1" x14ac:dyDescent="0.3">
      <c r="A5787" s="2" t="s">
        <v>4</v>
      </c>
      <c r="B5787" s="2" t="s">
        <v>5</v>
      </c>
      <c r="C5787" s="2" t="s">
        <v>1247</v>
      </c>
      <c r="D5787" s="2" t="s">
        <v>963</v>
      </c>
      <c r="E5787" s="4">
        <v>-46899.61</v>
      </c>
      <c r="F5787" s="1">
        <v>7</v>
      </c>
    </row>
    <row r="5788" spans="1:6" ht="15" thickBot="1" x14ac:dyDescent="0.3">
      <c r="A5788" s="2" t="s">
        <v>4</v>
      </c>
      <c r="B5788" s="2" t="s">
        <v>5</v>
      </c>
      <c r="C5788" s="2" t="s">
        <v>1248</v>
      </c>
      <c r="D5788" s="2" t="s">
        <v>969</v>
      </c>
      <c r="E5788" s="4">
        <v>-3860.44</v>
      </c>
      <c r="F5788" s="1">
        <v>7</v>
      </c>
    </row>
    <row r="5789" spans="1:6" ht="15" thickBot="1" x14ac:dyDescent="0.3">
      <c r="A5789" s="2" t="s">
        <v>4</v>
      </c>
      <c r="B5789" s="2" t="s">
        <v>5</v>
      </c>
      <c r="C5789" s="2" t="s">
        <v>1249</v>
      </c>
      <c r="D5789" s="2" t="s">
        <v>971</v>
      </c>
      <c r="E5789" s="4">
        <v>-2253.29</v>
      </c>
      <c r="F5789" s="1">
        <v>7</v>
      </c>
    </row>
    <row r="5790" spans="1:6" ht="15" thickBot="1" x14ac:dyDescent="0.3">
      <c r="A5790" s="2" t="s">
        <v>4</v>
      </c>
      <c r="B5790" s="2" t="s">
        <v>5</v>
      </c>
      <c r="C5790" s="2" t="s">
        <v>1250</v>
      </c>
      <c r="D5790" s="2" t="s">
        <v>973</v>
      </c>
      <c r="E5790" s="4">
        <v>-12711.69</v>
      </c>
      <c r="F5790" s="1">
        <v>7</v>
      </c>
    </row>
    <row r="5791" spans="1:6" ht="15" thickBot="1" x14ac:dyDescent="0.3">
      <c r="A5791" s="2" t="s">
        <v>4</v>
      </c>
      <c r="B5791" s="2" t="s">
        <v>5</v>
      </c>
      <c r="C5791" s="2" t="s">
        <v>1251</v>
      </c>
      <c r="D5791" s="2" t="s">
        <v>975</v>
      </c>
      <c r="E5791" s="4">
        <v>-4266.33</v>
      </c>
      <c r="F5791" s="1">
        <v>7</v>
      </c>
    </row>
    <row r="5792" spans="1:6" ht="15" thickBot="1" x14ac:dyDescent="0.3">
      <c r="A5792" s="2" t="s">
        <v>4</v>
      </c>
      <c r="B5792" s="2" t="s">
        <v>5</v>
      </c>
      <c r="C5792" s="2" t="s">
        <v>1252</v>
      </c>
      <c r="D5792" s="2" t="s">
        <v>977</v>
      </c>
      <c r="E5792" s="4">
        <v>-6861.37</v>
      </c>
      <c r="F5792" s="1">
        <v>7</v>
      </c>
    </row>
    <row r="5793" spans="1:6" ht="15" thickBot="1" x14ac:dyDescent="0.3">
      <c r="A5793" s="2" t="s">
        <v>4</v>
      </c>
      <c r="B5793" s="2" t="s">
        <v>5</v>
      </c>
      <c r="C5793" s="2" t="s">
        <v>1253</v>
      </c>
      <c r="D5793" s="2" t="s">
        <v>1254</v>
      </c>
      <c r="E5793" s="4">
        <v>-99589.84</v>
      </c>
      <c r="F5793" s="1">
        <v>7</v>
      </c>
    </row>
    <row r="5794" spans="1:6" ht="15" thickBot="1" x14ac:dyDescent="0.3">
      <c r="A5794" s="2" t="s">
        <v>4</v>
      </c>
      <c r="B5794" s="2" t="s">
        <v>5</v>
      </c>
      <c r="C5794" s="2" t="s">
        <v>1255</v>
      </c>
      <c r="D5794" s="2" t="s">
        <v>1256</v>
      </c>
      <c r="E5794" s="4">
        <v>-6538.1</v>
      </c>
      <c r="F5794" s="1">
        <v>7</v>
      </c>
    </row>
    <row r="5795" spans="1:6" ht="15" thickBot="1" x14ac:dyDescent="0.3">
      <c r="A5795" s="2" t="s">
        <v>4</v>
      </c>
      <c r="B5795" s="2" t="s">
        <v>5</v>
      </c>
      <c r="C5795" s="2" t="s">
        <v>1257</v>
      </c>
      <c r="D5795" s="2" t="s">
        <v>1258</v>
      </c>
      <c r="E5795" s="4">
        <v>-8459.86</v>
      </c>
      <c r="F5795" s="1">
        <v>7</v>
      </c>
    </row>
    <row r="5796" spans="1:6" ht="15" thickBot="1" x14ac:dyDescent="0.3">
      <c r="A5796" s="2" t="s">
        <v>4</v>
      </c>
      <c r="B5796" s="2" t="s">
        <v>5</v>
      </c>
      <c r="C5796" s="2" t="s">
        <v>1259</v>
      </c>
      <c r="D5796" s="2" t="s">
        <v>1260</v>
      </c>
      <c r="E5796" s="4">
        <v>-527.32000000000005</v>
      </c>
      <c r="F5796" s="1">
        <v>7</v>
      </c>
    </row>
    <row r="5797" spans="1:6" ht="15" thickBot="1" x14ac:dyDescent="0.3">
      <c r="A5797" s="2" t="s">
        <v>4</v>
      </c>
      <c r="B5797" s="2" t="s">
        <v>5</v>
      </c>
      <c r="C5797" s="2" t="s">
        <v>1261</v>
      </c>
      <c r="D5797" s="2" t="s">
        <v>1262</v>
      </c>
      <c r="E5797" s="4">
        <v>-32452.39</v>
      </c>
      <c r="F5797" s="1">
        <v>7</v>
      </c>
    </row>
    <row r="5798" spans="1:6" ht="15" thickBot="1" x14ac:dyDescent="0.3">
      <c r="A5798" s="2" t="s">
        <v>4</v>
      </c>
      <c r="B5798" s="2" t="s">
        <v>5</v>
      </c>
      <c r="C5798" s="2" t="s">
        <v>1263</v>
      </c>
      <c r="D5798" s="2" t="s">
        <v>1264</v>
      </c>
      <c r="E5798" s="4">
        <v>-170210.3</v>
      </c>
      <c r="F5798" s="1">
        <v>7</v>
      </c>
    </row>
    <row r="5799" spans="1:6" ht="15" thickBot="1" x14ac:dyDescent="0.3">
      <c r="A5799" s="2" t="s">
        <v>4</v>
      </c>
      <c r="B5799" s="2" t="s">
        <v>5</v>
      </c>
      <c r="C5799" s="2" t="s">
        <v>1265</v>
      </c>
      <c r="D5799" s="2" t="s">
        <v>1266</v>
      </c>
      <c r="E5799" s="4">
        <v>-9216.08</v>
      </c>
      <c r="F5799" s="1">
        <v>7</v>
      </c>
    </row>
    <row r="5800" spans="1:6" ht="15" thickBot="1" x14ac:dyDescent="0.3">
      <c r="A5800" s="2" t="s">
        <v>4</v>
      </c>
      <c r="B5800" s="2" t="s">
        <v>5</v>
      </c>
      <c r="C5800" s="2" t="s">
        <v>1267</v>
      </c>
      <c r="D5800" s="2" t="s">
        <v>1268</v>
      </c>
      <c r="E5800" s="4">
        <v>-7857.11</v>
      </c>
      <c r="F5800" s="1">
        <v>7</v>
      </c>
    </row>
    <row r="5801" spans="1:6" ht="15" thickBot="1" x14ac:dyDescent="0.3">
      <c r="A5801" s="2" t="s">
        <v>4</v>
      </c>
      <c r="B5801" s="2" t="s">
        <v>5</v>
      </c>
      <c r="C5801" s="2" t="s">
        <v>1269</v>
      </c>
      <c r="D5801" s="2" t="s">
        <v>1270</v>
      </c>
      <c r="E5801" s="4">
        <v>-2488.35</v>
      </c>
      <c r="F5801" s="1">
        <v>7</v>
      </c>
    </row>
    <row r="5802" spans="1:6" ht="15" thickBot="1" x14ac:dyDescent="0.3">
      <c r="A5802" s="2" t="s">
        <v>4</v>
      </c>
      <c r="B5802" s="2" t="s">
        <v>5</v>
      </c>
      <c r="C5802" s="2" t="s">
        <v>1271</v>
      </c>
      <c r="D5802" s="2" t="s">
        <v>1272</v>
      </c>
      <c r="E5802" s="4">
        <v>10000</v>
      </c>
      <c r="F5802" s="1">
        <v>7</v>
      </c>
    </row>
    <row r="5803" spans="1:6" ht="15" thickBot="1" x14ac:dyDescent="0.3">
      <c r="A5803" s="2" t="s">
        <v>4</v>
      </c>
      <c r="B5803" s="2" t="s">
        <v>5</v>
      </c>
      <c r="C5803" s="2" t="s">
        <v>1273</v>
      </c>
      <c r="D5803" s="2" t="s">
        <v>1274</v>
      </c>
      <c r="E5803" s="4">
        <v>24694</v>
      </c>
      <c r="F5803" s="1">
        <v>7</v>
      </c>
    </row>
    <row r="5804" spans="1:6" ht="15" thickBot="1" x14ac:dyDescent="0.3">
      <c r="A5804" s="2" t="s">
        <v>4</v>
      </c>
      <c r="B5804" s="2" t="s">
        <v>5</v>
      </c>
      <c r="C5804" s="2" t="s">
        <v>1275</v>
      </c>
      <c r="D5804" s="2" t="s">
        <v>1276</v>
      </c>
      <c r="E5804" s="4">
        <v>24777</v>
      </c>
      <c r="F5804" s="1">
        <v>7</v>
      </c>
    </row>
    <row r="5805" spans="1:6" ht="15" thickBot="1" x14ac:dyDescent="0.3">
      <c r="A5805" s="2" t="s">
        <v>4</v>
      </c>
      <c r="B5805" s="2" t="s">
        <v>5</v>
      </c>
      <c r="C5805" s="2" t="s">
        <v>1277</v>
      </c>
      <c r="D5805" s="2" t="s">
        <v>1278</v>
      </c>
      <c r="E5805" s="4">
        <v>28523</v>
      </c>
      <c r="F5805" s="1">
        <v>7</v>
      </c>
    </row>
    <row r="5806" spans="1:6" ht="15" thickBot="1" x14ac:dyDescent="0.3">
      <c r="A5806" s="2" t="s">
        <v>4</v>
      </c>
      <c r="B5806" s="2" t="s">
        <v>5</v>
      </c>
      <c r="C5806" s="2" t="s">
        <v>1279</v>
      </c>
      <c r="D5806" s="2" t="s">
        <v>1278</v>
      </c>
      <c r="E5806" s="4">
        <v>19110</v>
      </c>
      <c r="F5806" s="1">
        <v>7</v>
      </c>
    </row>
    <row r="5807" spans="1:6" ht="15" thickBot="1" x14ac:dyDescent="0.3">
      <c r="A5807" s="2" t="s">
        <v>4</v>
      </c>
      <c r="B5807" s="2" t="s">
        <v>5</v>
      </c>
      <c r="C5807" s="2" t="s">
        <v>1280</v>
      </c>
      <c r="D5807" s="2" t="s">
        <v>1281</v>
      </c>
      <c r="E5807" s="4">
        <v>49485</v>
      </c>
      <c r="F5807" s="1">
        <v>7</v>
      </c>
    </row>
    <row r="5808" spans="1:6" ht="15" thickBot="1" x14ac:dyDescent="0.3">
      <c r="A5808" s="2" t="s">
        <v>4</v>
      </c>
      <c r="B5808" s="2" t="s">
        <v>5</v>
      </c>
      <c r="C5808" s="2" t="s">
        <v>1282</v>
      </c>
      <c r="D5808" s="2" t="s">
        <v>1283</v>
      </c>
      <c r="E5808" s="4">
        <v>25123</v>
      </c>
      <c r="F5808" s="1">
        <v>7</v>
      </c>
    </row>
    <row r="5809" spans="1:6" ht="15" thickBot="1" x14ac:dyDescent="0.3">
      <c r="A5809" s="2" t="s">
        <v>4</v>
      </c>
      <c r="B5809" s="2" t="s">
        <v>5</v>
      </c>
      <c r="C5809" s="2" t="s">
        <v>1284</v>
      </c>
      <c r="D5809" s="2" t="s">
        <v>1285</v>
      </c>
      <c r="E5809" s="4">
        <v>23014</v>
      </c>
      <c r="F5809" s="1">
        <v>7</v>
      </c>
    </row>
    <row r="5810" spans="1:6" ht="15" thickBot="1" x14ac:dyDescent="0.3">
      <c r="A5810" s="2" t="s">
        <v>4</v>
      </c>
      <c r="B5810" s="2" t="s">
        <v>5</v>
      </c>
      <c r="C5810" s="2" t="s">
        <v>1286</v>
      </c>
      <c r="D5810" s="2" t="s">
        <v>1287</v>
      </c>
      <c r="E5810" s="4">
        <v>132323</v>
      </c>
      <c r="F5810" s="1">
        <v>7</v>
      </c>
    </row>
    <row r="5811" spans="1:6" ht="15" thickBot="1" x14ac:dyDescent="0.3">
      <c r="A5811" s="2" t="s">
        <v>4</v>
      </c>
      <c r="B5811" s="2" t="s">
        <v>5</v>
      </c>
      <c r="C5811" s="2" t="s">
        <v>1288</v>
      </c>
      <c r="D5811" s="2" t="s">
        <v>1289</v>
      </c>
      <c r="E5811" s="4">
        <v>125810</v>
      </c>
      <c r="F5811" s="1">
        <v>7</v>
      </c>
    </row>
    <row r="5812" spans="1:6" ht="15" thickBot="1" x14ac:dyDescent="0.3">
      <c r="A5812" s="2" t="s">
        <v>4</v>
      </c>
      <c r="B5812" s="2" t="s">
        <v>5</v>
      </c>
      <c r="C5812" s="2" t="s">
        <v>1290</v>
      </c>
      <c r="D5812" s="2" t="s">
        <v>1291</v>
      </c>
      <c r="E5812" s="4">
        <v>24456</v>
      </c>
      <c r="F5812" s="1">
        <v>7</v>
      </c>
    </row>
    <row r="5813" spans="1:6" ht="15" thickBot="1" x14ac:dyDescent="0.3">
      <c r="A5813" s="2" t="s">
        <v>4</v>
      </c>
      <c r="B5813" s="2" t="s">
        <v>5</v>
      </c>
      <c r="C5813" s="2" t="s">
        <v>1292</v>
      </c>
      <c r="D5813" s="2" t="s">
        <v>1293</v>
      </c>
      <c r="E5813" s="4">
        <v>41935</v>
      </c>
      <c r="F5813" s="1">
        <v>7</v>
      </c>
    </row>
    <row r="5814" spans="1:6" ht="15" thickBot="1" x14ac:dyDescent="0.3">
      <c r="A5814" s="2" t="s">
        <v>4</v>
      </c>
      <c r="B5814" s="2" t="s">
        <v>5</v>
      </c>
      <c r="C5814" s="2" t="s">
        <v>1294</v>
      </c>
      <c r="D5814" s="2" t="s">
        <v>1295</v>
      </c>
      <c r="E5814" s="4">
        <v>361340.5</v>
      </c>
      <c r="F5814" s="1">
        <v>7</v>
      </c>
    </row>
    <row r="5815" spans="1:6" ht="15" thickBot="1" x14ac:dyDescent="0.3">
      <c r="A5815" s="2" t="s">
        <v>4</v>
      </c>
      <c r="B5815" s="2" t="s">
        <v>5</v>
      </c>
      <c r="C5815" s="2" t="s">
        <v>1296</v>
      </c>
      <c r="D5815" s="2" t="s">
        <v>1297</v>
      </c>
      <c r="E5815" s="4">
        <v>67119.740000000005</v>
      </c>
      <c r="F5815" s="1">
        <v>7</v>
      </c>
    </row>
    <row r="5816" spans="1:6" ht="15" thickBot="1" x14ac:dyDescent="0.3">
      <c r="A5816" s="2" t="s">
        <v>4</v>
      </c>
      <c r="B5816" s="2" t="s">
        <v>5</v>
      </c>
      <c r="C5816" s="2" t="s">
        <v>1298</v>
      </c>
      <c r="D5816" s="2" t="s">
        <v>1299</v>
      </c>
      <c r="E5816" s="4">
        <v>494294.71</v>
      </c>
      <c r="F5816" s="1">
        <v>7</v>
      </c>
    </row>
    <row r="5817" spans="1:6" ht="15" thickBot="1" x14ac:dyDescent="0.3">
      <c r="A5817" s="2" t="s">
        <v>4</v>
      </c>
      <c r="B5817" s="2" t="s">
        <v>5</v>
      </c>
      <c r="C5817" s="2" t="s">
        <v>1300</v>
      </c>
      <c r="D5817" s="2" t="s">
        <v>1301</v>
      </c>
      <c r="E5817" s="4">
        <v>158863.59</v>
      </c>
      <c r="F5817" s="1">
        <v>7</v>
      </c>
    </row>
    <row r="5818" spans="1:6" ht="15" thickBot="1" x14ac:dyDescent="0.3">
      <c r="A5818" s="2" t="s">
        <v>4</v>
      </c>
      <c r="B5818" s="2" t="s">
        <v>5</v>
      </c>
      <c r="C5818" s="2" t="s">
        <v>1302</v>
      </c>
      <c r="D5818" s="2" t="s">
        <v>1303</v>
      </c>
      <c r="E5818" s="4">
        <v>220245.73</v>
      </c>
      <c r="F5818" s="1">
        <v>7</v>
      </c>
    </row>
    <row r="5819" spans="1:6" ht="15" thickBot="1" x14ac:dyDescent="0.3">
      <c r="A5819" s="2" t="s">
        <v>4</v>
      </c>
      <c r="B5819" s="2" t="s">
        <v>5</v>
      </c>
      <c r="C5819" s="2" t="s">
        <v>1304</v>
      </c>
      <c r="D5819" s="2" t="s">
        <v>1305</v>
      </c>
      <c r="E5819" s="4">
        <v>780488.3</v>
      </c>
      <c r="F5819" s="1">
        <v>7</v>
      </c>
    </row>
    <row r="5820" spans="1:6" ht="15" thickBot="1" x14ac:dyDescent="0.3">
      <c r="A5820" s="2" t="s">
        <v>4</v>
      </c>
      <c r="B5820" s="2" t="s">
        <v>5</v>
      </c>
      <c r="C5820" s="2" t="s">
        <v>1306</v>
      </c>
      <c r="D5820" s="2" t="s">
        <v>1307</v>
      </c>
      <c r="E5820" s="4">
        <v>272499.69</v>
      </c>
      <c r="F5820" s="1">
        <v>7</v>
      </c>
    </row>
    <row r="5821" spans="1:6" ht="15" thickBot="1" x14ac:dyDescent="0.3">
      <c r="A5821" s="2" t="s">
        <v>4</v>
      </c>
      <c r="B5821" s="2" t="s">
        <v>5</v>
      </c>
      <c r="C5821" s="2" t="s">
        <v>1308</v>
      </c>
      <c r="D5821" s="2" t="s">
        <v>1309</v>
      </c>
      <c r="E5821" s="4">
        <v>978114.23</v>
      </c>
      <c r="F5821" s="1">
        <v>7</v>
      </c>
    </row>
    <row r="5822" spans="1:6" ht="15" thickBot="1" x14ac:dyDescent="0.3">
      <c r="A5822" s="2" t="s">
        <v>4</v>
      </c>
      <c r="B5822" s="2" t="s">
        <v>5</v>
      </c>
      <c r="C5822" s="2" t="s">
        <v>1310</v>
      </c>
      <c r="D5822" s="2" t="s">
        <v>1311</v>
      </c>
      <c r="E5822" s="4">
        <v>391040.49</v>
      </c>
      <c r="F5822" s="1">
        <v>7</v>
      </c>
    </row>
    <row r="5823" spans="1:6" ht="15" thickBot="1" x14ac:dyDescent="0.3">
      <c r="A5823" s="2" t="s">
        <v>4</v>
      </c>
      <c r="B5823" s="2" t="s">
        <v>5</v>
      </c>
      <c r="C5823" s="2" t="s">
        <v>1312</v>
      </c>
      <c r="D5823" s="2" t="s">
        <v>1313</v>
      </c>
      <c r="E5823" s="4">
        <v>2246930.64</v>
      </c>
      <c r="F5823" s="1">
        <v>7</v>
      </c>
    </row>
    <row r="5824" spans="1:6" ht="15" thickBot="1" x14ac:dyDescent="0.3">
      <c r="A5824" s="2" t="s">
        <v>4</v>
      </c>
      <c r="B5824" s="2" t="s">
        <v>5</v>
      </c>
      <c r="C5824" s="2" t="s">
        <v>1314</v>
      </c>
      <c r="D5824" s="2" t="s">
        <v>1315</v>
      </c>
      <c r="E5824" s="4">
        <v>1393598.89</v>
      </c>
      <c r="F5824" s="1">
        <v>7</v>
      </c>
    </row>
    <row r="5825" spans="1:6" ht="15" thickBot="1" x14ac:dyDescent="0.3">
      <c r="A5825" s="2" t="s">
        <v>4</v>
      </c>
      <c r="B5825" s="2" t="s">
        <v>5</v>
      </c>
      <c r="C5825" s="2" t="s">
        <v>1316</v>
      </c>
      <c r="D5825" s="2" t="s">
        <v>1317</v>
      </c>
      <c r="E5825" s="4">
        <v>-10000000</v>
      </c>
      <c r="F5825" s="1">
        <v>7</v>
      </c>
    </row>
    <row r="5826" spans="1:6" ht="15" thickBot="1" x14ac:dyDescent="0.3">
      <c r="A5826" s="2" t="s">
        <v>4</v>
      </c>
      <c r="B5826" s="2" t="s">
        <v>5</v>
      </c>
      <c r="C5826" s="2" t="s">
        <v>1318</v>
      </c>
      <c r="D5826" s="2" t="s">
        <v>1319</v>
      </c>
      <c r="E5826" s="4">
        <v>-20000000</v>
      </c>
      <c r="F5826" s="1">
        <v>7</v>
      </c>
    </row>
    <row r="5827" spans="1:6" ht="15" thickBot="1" x14ac:dyDescent="0.3">
      <c r="A5827" s="2" t="s">
        <v>4</v>
      </c>
      <c r="B5827" s="2" t="s">
        <v>5</v>
      </c>
      <c r="C5827" s="2" t="s">
        <v>1320</v>
      </c>
      <c r="D5827" s="2" t="s">
        <v>1321</v>
      </c>
      <c r="E5827" s="4">
        <v>-20000000</v>
      </c>
      <c r="F5827" s="1">
        <v>7</v>
      </c>
    </row>
    <row r="5828" spans="1:6" ht="15" thickBot="1" x14ac:dyDescent="0.3">
      <c r="A5828" s="2" t="s">
        <v>4</v>
      </c>
      <c r="B5828" s="2" t="s">
        <v>5</v>
      </c>
      <c r="C5828" s="2" t="s">
        <v>1322</v>
      </c>
      <c r="D5828" s="2" t="s">
        <v>1323</v>
      </c>
      <c r="E5828" s="4">
        <v>-19700000</v>
      </c>
      <c r="F5828" s="1">
        <v>7</v>
      </c>
    </row>
    <row r="5829" spans="1:6" ht="15" thickBot="1" x14ac:dyDescent="0.3">
      <c r="A5829" s="2" t="s">
        <v>4</v>
      </c>
      <c r="B5829" s="2" t="s">
        <v>5</v>
      </c>
      <c r="C5829" s="2" t="s">
        <v>1324</v>
      </c>
      <c r="D5829" s="2" t="s">
        <v>1325</v>
      </c>
      <c r="E5829" s="4">
        <v>-10000000</v>
      </c>
      <c r="F5829" s="1">
        <v>7</v>
      </c>
    </row>
    <row r="5830" spans="1:6" ht="15" thickBot="1" x14ac:dyDescent="0.3">
      <c r="A5830" s="2" t="s">
        <v>4</v>
      </c>
      <c r="B5830" s="2" t="s">
        <v>5</v>
      </c>
      <c r="C5830" s="2" t="s">
        <v>1326</v>
      </c>
      <c r="D5830" s="2" t="s">
        <v>1327</v>
      </c>
      <c r="E5830" s="4">
        <v>-20000000</v>
      </c>
      <c r="F5830" s="1">
        <v>7</v>
      </c>
    </row>
    <row r="5831" spans="1:6" ht="15" thickBot="1" x14ac:dyDescent="0.3">
      <c r="A5831" s="2" t="s">
        <v>4</v>
      </c>
      <c r="B5831" s="2" t="s">
        <v>5</v>
      </c>
      <c r="C5831" s="2" t="s">
        <v>1328</v>
      </c>
      <c r="D5831" s="2" t="s">
        <v>1329</v>
      </c>
      <c r="E5831" s="4">
        <v>-10000000</v>
      </c>
      <c r="F5831" s="1">
        <v>7</v>
      </c>
    </row>
    <row r="5832" spans="1:6" ht="15" thickBot="1" x14ac:dyDescent="0.3">
      <c r="A5832" s="2" t="s">
        <v>4</v>
      </c>
      <c r="B5832" s="2" t="s">
        <v>5</v>
      </c>
      <c r="C5832" s="2" t="s">
        <v>1330</v>
      </c>
      <c r="D5832" s="2" t="s">
        <v>1331</v>
      </c>
      <c r="E5832" s="4">
        <v>-20000000</v>
      </c>
      <c r="F5832" s="1">
        <v>7</v>
      </c>
    </row>
    <row r="5833" spans="1:6" ht="15" thickBot="1" x14ac:dyDescent="0.3">
      <c r="A5833" s="2" t="s">
        <v>4</v>
      </c>
      <c r="B5833" s="2" t="s">
        <v>5</v>
      </c>
      <c r="C5833" s="2" t="s">
        <v>1332</v>
      </c>
      <c r="D5833" s="2" t="s">
        <v>1333</v>
      </c>
      <c r="E5833" s="4">
        <v>-30000000</v>
      </c>
      <c r="F5833" s="1">
        <v>7</v>
      </c>
    </row>
    <row r="5834" spans="1:6" ht="15" thickBot="1" x14ac:dyDescent="0.3">
      <c r="A5834" s="2" t="s">
        <v>4</v>
      </c>
      <c r="B5834" s="2" t="s">
        <v>5</v>
      </c>
      <c r="C5834" s="2" t="s">
        <v>1334</v>
      </c>
      <c r="D5834" s="2" t="s">
        <v>1335</v>
      </c>
      <c r="E5834" s="4">
        <v>-40000000</v>
      </c>
      <c r="F5834" s="1">
        <v>7</v>
      </c>
    </row>
    <row r="5835" spans="1:6" ht="15" thickBot="1" x14ac:dyDescent="0.3">
      <c r="A5835" s="2" t="s">
        <v>4</v>
      </c>
      <c r="B5835" s="2" t="s">
        <v>5</v>
      </c>
      <c r="C5835" s="2" t="s">
        <v>1336</v>
      </c>
      <c r="D5835" s="2" t="s">
        <v>1337</v>
      </c>
      <c r="E5835" s="4">
        <v>-40000000</v>
      </c>
      <c r="F5835" s="1">
        <v>7</v>
      </c>
    </row>
    <row r="5836" spans="1:6" ht="15" thickBot="1" x14ac:dyDescent="0.3">
      <c r="A5836" s="2" t="s">
        <v>4</v>
      </c>
      <c r="B5836" s="2" t="s">
        <v>5</v>
      </c>
      <c r="C5836" s="2" t="s">
        <v>1338</v>
      </c>
      <c r="D5836" s="2" t="s">
        <v>1339</v>
      </c>
      <c r="E5836" s="4">
        <v>-10000000</v>
      </c>
      <c r="F5836" s="1">
        <v>7</v>
      </c>
    </row>
    <row r="5837" spans="1:6" ht="15" thickBot="1" x14ac:dyDescent="0.3">
      <c r="A5837" s="2" t="s">
        <v>4</v>
      </c>
      <c r="B5837" s="2" t="s">
        <v>5</v>
      </c>
      <c r="C5837" s="2" t="s">
        <v>1340</v>
      </c>
      <c r="D5837" s="2" t="s">
        <v>1341</v>
      </c>
      <c r="E5837" s="4">
        <v>-50000000</v>
      </c>
      <c r="F5837" s="1">
        <v>7</v>
      </c>
    </row>
    <row r="5838" spans="1:6" ht="15" thickBot="1" x14ac:dyDescent="0.3">
      <c r="A5838" s="2" t="s">
        <v>4</v>
      </c>
      <c r="B5838" s="2" t="s">
        <v>5</v>
      </c>
      <c r="C5838" s="2" t="s">
        <v>1342</v>
      </c>
      <c r="D5838" s="2" t="s">
        <v>1343</v>
      </c>
      <c r="E5838" s="4">
        <v>-50000000</v>
      </c>
      <c r="F5838" s="1">
        <v>7</v>
      </c>
    </row>
    <row r="5839" spans="1:6" ht="15" thickBot="1" x14ac:dyDescent="0.3">
      <c r="A5839" s="2" t="s">
        <v>4</v>
      </c>
      <c r="B5839" s="2" t="s">
        <v>5</v>
      </c>
      <c r="C5839" s="2" t="s">
        <v>1344</v>
      </c>
      <c r="D5839" s="2" t="s">
        <v>1345</v>
      </c>
      <c r="E5839" s="4">
        <v>-35000000</v>
      </c>
      <c r="F5839" s="1">
        <v>7</v>
      </c>
    </row>
    <row r="5840" spans="1:6" ht="15" thickBot="1" x14ac:dyDescent="0.3">
      <c r="A5840" s="2" t="s">
        <v>4</v>
      </c>
      <c r="B5840" s="2" t="s">
        <v>5</v>
      </c>
      <c r="C5840" s="2" t="s">
        <v>1346</v>
      </c>
      <c r="D5840" s="2" t="s">
        <v>1347</v>
      </c>
      <c r="E5840" s="4">
        <v>-40000000</v>
      </c>
      <c r="F5840" s="1">
        <v>7</v>
      </c>
    </row>
    <row r="5841" spans="1:6" ht="15" thickBot="1" x14ac:dyDescent="0.3">
      <c r="A5841" s="2" t="s">
        <v>4</v>
      </c>
      <c r="B5841" s="2" t="s">
        <v>5</v>
      </c>
      <c r="C5841" s="2" t="s">
        <v>1348</v>
      </c>
      <c r="D5841" s="2" t="s">
        <v>1349</v>
      </c>
      <c r="E5841" s="4">
        <v>-25000000</v>
      </c>
      <c r="F5841" s="1">
        <v>7</v>
      </c>
    </row>
    <row r="5842" spans="1:6" ht="15" thickBot="1" x14ac:dyDescent="0.3">
      <c r="A5842" s="2" t="s">
        <v>4</v>
      </c>
      <c r="B5842" s="2" t="s">
        <v>5</v>
      </c>
      <c r="C5842" s="2" t="s">
        <v>1350</v>
      </c>
      <c r="D5842" s="2" t="s">
        <v>1351</v>
      </c>
      <c r="E5842" s="4">
        <v>-75000000</v>
      </c>
      <c r="F5842" s="1">
        <v>7</v>
      </c>
    </row>
    <row r="5843" spans="1:6" ht="15" thickBot="1" x14ac:dyDescent="0.3">
      <c r="A5843" s="2" t="s">
        <v>4</v>
      </c>
      <c r="B5843" s="2" t="s">
        <v>5</v>
      </c>
      <c r="C5843" s="2" t="s">
        <v>1352</v>
      </c>
      <c r="D5843" s="2" t="s">
        <v>1353</v>
      </c>
      <c r="E5843" s="4">
        <v>-50000000</v>
      </c>
      <c r="F5843" s="1">
        <v>7</v>
      </c>
    </row>
    <row r="5844" spans="1:6" ht="15" thickBot="1" x14ac:dyDescent="0.3">
      <c r="A5844" s="2" t="s">
        <v>4</v>
      </c>
      <c r="B5844" s="2" t="s">
        <v>5</v>
      </c>
      <c r="C5844" s="2" t="s">
        <v>1354</v>
      </c>
      <c r="D5844" s="2" t="s">
        <v>1355</v>
      </c>
      <c r="E5844" s="4">
        <v>-90000000</v>
      </c>
      <c r="F5844" s="1">
        <v>7</v>
      </c>
    </row>
    <row r="5845" spans="1:6" ht="15" thickBot="1" x14ac:dyDescent="0.3">
      <c r="A5845" s="2" t="s">
        <v>4</v>
      </c>
      <c r="B5845" s="2" t="s">
        <v>5</v>
      </c>
      <c r="C5845" s="2" t="s">
        <v>1356</v>
      </c>
      <c r="D5845" s="2" t="s">
        <v>1357</v>
      </c>
      <c r="E5845" s="4">
        <v>-50000000</v>
      </c>
      <c r="F5845" s="1">
        <v>7</v>
      </c>
    </row>
    <row r="5846" spans="1:6" ht="15" thickBot="1" x14ac:dyDescent="0.3">
      <c r="A5846" s="2" t="s">
        <v>4</v>
      </c>
      <c r="B5846" s="2" t="s">
        <v>5</v>
      </c>
      <c r="C5846" s="2" t="s">
        <v>1358</v>
      </c>
      <c r="D5846" s="2" t="s">
        <v>1359</v>
      </c>
      <c r="E5846" s="4">
        <v>-150000000</v>
      </c>
      <c r="F5846" s="1">
        <v>7</v>
      </c>
    </row>
    <row r="5847" spans="1:6" ht="15" thickBot="1" x14ac:dyDescent="0.3">
      <c r="A5847" s="2" t="s">
        <v>4</v>
      </c>
      <c r="B5847" s="2" t="s">
        <v>5</v>
      </c>
      <c r="C5847" s="2" t="s">
        <v>1360</v>
      </c>
      <c r="D5847" s="2" t="s">
        <v>1361</v>
      </c>
      <c r="E5847" s="4">
        <v>-130000000</v>
      </c>
      <c r="F5847" s="1">
        <v>7</v>
      </c>
    </row>
    <row r="5848" spans="1:6" ht="15" thickBot="1" x14ac:dyDescent="0.3">
      <c r="A5848" s="2" t="s">
        <v>4</v>
      </c>
      <c r="B5848" s="2" t="s">
        <v>5</v>
      </c>
      <c r="C5848" s="2" t="s">
        <v>1362</v>
      </c>
      <c r="D5848" s="2" t="s">
        <v>1363</v>
      </c>
      <c r="E5848" s="4">
        <v>0</v>
      </c>
      <c r="F5848" s="1">
        <v>7</v>
      </c>
    </row>
    <row r="5849" spans="1:6" ht="15" thickBot="1" x14ac:dyDescent="0.3">
      <c r="A5849" s="2" t="s">
        <v>4</v>
      </c>
      <c r="B5849" s="2" t="s">
        <v>5</v>
      </c>
      <c r="C5849" s="2" t="s">
        <v>1364</v>
      </c>
      <c r="D5849" s="2" t="s">
        <v>1365</v>
      </c>
      <c r="E5849" s="4">
        <v>48901510</v>
      </c>
      <c r="F5849" s="1">
        <v>7</v>
      </c>
    </row>
    <row r="5850" spans="1:6" ht="15" thickBot="1" x14ac:dyDescent="0.3">
      <c r="A5850" s="2" t="s">
        <v>4</v>
      </c>
      <c r="B5850" s="2" t="s">
        <v>5</v>
      </c>
      <c r="C5850" s="2" t="s">
        <v>1366</v>
      </c>
      <c r="D5850" s="2" t="s">
        <v>1367</v>
      </c>
      <c r="E5850" s="4">
        <v>-1099666.1399999999</v>
      </c>
      <c r="F5850" s="1">
        <v>7</v>
      </c>
    </row>
    <row r="5851" spans="1:6" ht="15" thickBot="1" x14ac:dyDescent="0.3">
      <c r="A5851" s="2" t="s">
        <v>4</v>
      </c>
      <c r="B5851" s="2" t="s">
        <v>5</v>
      </c>
      <c r="C5851" s="2" t="s">
        <v>1368</v>
      </c>
      <c r="D5851" s="2" t="s">
        <v>1367</v>
      </c>
      <c r="E5851" s="4">
        <v>-9896614.2400000002</v>
      </c>
      <c r="F5851" s="1">
        <v>7</v>
      </c>
    </row>
    <row r="5852" spans="1:6" ht="15" thickBot="1" x14ac:dyDescent="0.3">
      <c r="A5852" s="2" t="s">
        <v>4</v>
      </c>
      <c r="B5852" s="2" t="s">
        <v>5</v>
      </c>
      <c r="C5852" s="2" t="s">
        <v>1369</v>
      </c>
      <c r="D5852" s="2" t="s">
        <v>1370</v>
      </c>
      <c r="E5852" s="4">
        <v>-1</v>
      </c>
      <c r="F5852" s="1">
        <v>7</v>
      </c>
    </row>
    <row r="5853" spans="1:6" ht="15" thickBot="1" x14ac:dyDescent="0.3">
      <c r="A5853" s="2" t="s">
        <v>4</v>
      </c>
      <c r="B5853" s="2" t="s">
        <v>5</v>
      </c>
      <c r="C5853" s="2" t="s">
        <v>1371</v>
      </c>
      <c r="D5853" s="2" t="s">
        <v>1372</v>
      </c>
      <c r="E5853" s="4">
        <v>-746182.37</v>
      </c>
      <c r="F5853" s="1">
        <v>7</v>
      </c>
    </row>
    <row r="5854" spans="1:6" ht="15" thickBot="1" x14ac:dyDescent="0.3">
      <c r="A5854" s="2" t="s">
        <v>4</v>
      </c>
      <c r="B5854" s="2" t="s">
        <v>5</v>
      </c>
      <c r="C5854" s="2" t="s">
        <v>1373</v>
      </c>
      <c r="D5854" s="2" t="s">
        <v>1374</v>
      </c>
      <c r="E5854" s="4">
        <v>-264525.27</v>
      </c>
      <c r="F5854" s="1">
        <v>7</v>
      </c>
    </row>
    <row r="5855" spans="1:6" ht="15" thickBot="1" x14ac:dyDescent="0.3">
      <c r="A5855" s="2" t="s">
        <v>4</v>
      </c>
      <c r="B5855" s="2" t="s">
        <v>5</v>
      </c>
      <c r="C5855" s="2" t="s">
        <v>1375</v>
      </c>
      <c r="D5855" s="2" t="s">
        <v>1376</v>
      </c>
      <c r="E5855" s="4">
        <v>-8728308.6199999992</v>
      </c>
      <c r="F5855" s="1">
        <v>7</v>
      </c>
    </row>
    <row r="5856" spans="1:6" ht="15" thickBot="1" x14ac:dyDescent="0.3">
      <c r="A5856" s="2" t="s">
        <v>4</v>
      </c>
      <c r="B5856" s="2" t="s">
        <v>5</v>
      </c>
      <c r="C5856" s="2" t="s">
        <v>1377</v>
      </c>
      <c r="D5856" s="2" t="s">
        <v>1376</v>
      </c>
      <c r="E5856" s="4">
        <v>-3094229.57</v>
      </c>
      <c r="F5856" s="1">
        <v>7</v>
      </c>
    </row>
    <row r="5857" spans="1:6" ht="15" thickBot="1" x14ac:dyDescent="0.3">
      <c r="A5857" s="2" t="s">
        <v>4</v>
      </c>
      <c r="B5857" s="2" t="s">
        <v>5</v>
      </c>
      <c r="C5857" s="2" t="s">
        <v>1378</v>
      </c>
      <c r="D5857" s="2" t="s">
        <v>1379</v>
      </c>
      <c r="E5857" s="4">
        <v>-341699.66</v>
      </c>
      <c r="F5857" s="1">
        <v>7</v>
      </c>
    </row>
    <row r="5858" spans="1:6" ht="15" thickBot="1" x14ac:dyDescent="0.3">
      <c r="A5858" s="2" t="s">
        <v>4</v>
      </c>
      <c r="B5858" s="2" t="s">
        <v>5</v>
      </c>
      <c r="C5858" s="2" t="s">
        <v>1380</v>
      </c>
      <c r="D5858" s="2" t="s">
        <v>1379</v>
      </c>
      <c r="E5858" s="4">
        <v>-116455.55</v>
      </c>
      <c r="F5858" s="1">
        <v>7</v>
      </c>
    </row>
    <row r="5859" spans="1:6" ht="15" thickBot="1" x14ac:dyDescent="0.3">
      <c r="A5859" s="2" t="s">
        <v>4</v>
      </c>
      <c r="B5859" s="2" t="s">
        <v>5</v>
      </c>
      <c r="C5859" s="2" t="s">
        <v>1381</v>
      </c>
      <c r="D5859" s="2" t="s">
        <v>1382</v>
      </c>
      <c r="E5859" s="4">
        <v>-11274181</v>
      </c>
      <c r="F5859" s="1">
        <v>7</v>
      </c>
    </row>
    <row r="5860" spans="1:6" ht="15" thickBot="1" x14ac:dyDescent="0.3">
      <c r="A5860" s="2" t="s">
        <v>4</v>
      </c>
      <c r="B5860" s="2" t="s">
        <v>5</v>
      </c>
      <c r="C5860" s="2" t="s">
        <v>1383</v>
      </c>
      <c r="D5860" s="2" t="s">
        <v>1384</v>
      </c>
      <c r="E5860" s="4">
        <v>-3996758</v>
      </c>
      <c r="F5860" s="1">
        <v>7</v>
      </c>
    </row>
    <row r="5861" spans="1:6" ht="15" thickBot="1" x14ac:dyDescent="0.3">
      <c r="A5861" s="2" t="s">
        <v>4</v>
      </c>
      <c r="B5861" s="2" t="s">
        <v>5</v>
      </c>
      <c r="C5861" s="2" t="s">
        <v>1385</v>
      </c>
      <c r="D5861" s="2" t="s">
        <v>1386</v>
      </c>
      <c r="E5861" s="4">
        <v>-981981</v>
      </c>
      <c r="F5861" s="1">
        <v>7</v>
      </c>
    </row>
    <row r="5862" spans="1:6" ht="15" thickBot="1" x14ac:dyDescent="0.3">
      <c r="A5862" s="2" t="s">
        <v>4</v>
      </c>
      <c r="B5862" s="2" t="s">
        <v>5</v>
      </c>
      <c r="C5862" s="2" t="s">
        <v>1387</v>
      </c>
      <c r="D5862" s="2" t="s">
        <v>1384</v>
      </c>
      <c r="E5862" s="4">
        <v>-348117</v>
      </c>
      <c r="F5862" s="1">
        <v>7</v>
      </c>
    </row>
    <row r="5863" spans="1:6" ht="15" thickBot="1" x14ac:dyDescent="0.3">
      <c r="A5863" s="2" t="s">
        <v>4</v>
      </c>
      <c r="B5863" s="2" t="s">
        <v>5</v>
      </c>
      <c r="C5863" s="2" t="s">
        <v>1388</v>
      </c>
      <c r="D5863" s="2" t="s">
        <v>1389</v>
      </c>
      <c r="E5863" s="4">
        <v>-240776996.12</v>
      </c>
      <c r="F5863" s="1">
        <v>7</v>
      </c>
    </row>
    <row r="5864" spans="1:6" ht="15" thickBot="1" x14ac:dyDescent="0.3">
      <c r="A5864" s="2" t="s">
        <v>4</v>
      </c>
      <c r="B5864" s="2" t="s">
        <v>5</v>
      </c>
      <c r="C5864" s="2" t="s">
        <v>1390</v>
      </c>
      <c r="D5864" s="2" t="s">
        <v>1389</v>
      </c>
      <c r="E5864" s="4">
        <v>-84364937.579999998</v>
      </c>
      <c r="F5864" s="1">
        <v>7</v>
      </c>
    </row>
    <row r="5865" spans="1:6" ht="15" thickBot="1" x14ac:dyDescent="0.3">
      <c r="A5865" s="2" t="s">
        <v>4</v>
      </c>
      <c r="B5865" s="2" t="s">
        <v>5</v>
      </c>
      <c r="C5865" s="2" t="s">
        <v>1391</v>
      </c>
      <c r="D5865" s="2" t="s">
        <v>1392</v>
      </c>
      <c r="E5865" s="4">
        <v>-32294533.949999999</v>
      </c>
      <c r="F5865" s="1">
        <v>7</v>
      </c>
    </row>
    <row r="5866" spans="1:6" ht="15" thickBot="1" x14ac:dyDescent="0.3">
      <c r="A5866" s="2" t="s">
        <v>4</v>
      </c>
      <c r="B5866" s="2" t="s">
        <v>5</v>
      </c>
      <c r="C5866" s="2" t="s">
        <v>1393</v>
      </c>
      <c r="D5866" s="2" t="s">
        <v>1392</v>
      </c>
      <c r="E5866" s="4">
        <v>-11444445.300000001</v>
      </c>
      <c r="F5866" s="1">
        <v>7</v>
      </c>
    </row>
    <row r="5867" spans="1:6" ht="15" thickBot="1" x14ac:dyDescent="0.3">
      <c r="A5867" s="2" t="s">
        <v>4</v>
      </c>
      <c r="B5867" s="2" t="s">
        <v>5</v>
      </c>
      <c r="C5867" s="2" t="s">
        <v>1394</v>
      </c>
      <c r="D5867" s="2" t="s">
        <v>1395</v>
      </c>
      <c r="E5867" s="4">
        <v>-6276738.8200000003</v>
      </c>
      <c r="F5867" s="1">
        <v>7</v>
      </c>
    </row>
    <row r="5868" spans="1:6" ht="15" thickBot="1" x14ac:dyDescent="0.3">
      <c r="A5868" s="2" t="s">
        <v>4</v>
      </c>
      <c r="B5868" s="2" t="s">
        <v>5</v>
      </c>
      <c r="C5868" s="2" t="s">
        <v>1396</v>
      </c>
      <c r="D5868" s="2" t="s">
        <v>1395</v>
      </c>
      <c r="E5868" s="4">
        <v>-2220646.58</v>
      </c>
      <c r="F5868" s="1">
        <v>7</v>
      </c>
    </row>
    <row r="5869" spans="1:6" ht="15" thickBot="1" x14ac:dyDescent="0.3">
      <c r="A5869" s="2" t="s">
        <v>4</v>
      </c>
      <c r="B5869" s="2" t="s">
        <v>5</v>
      </c>
      <c r="C5869" s="2" t="s">
        <v>1397</v>
      </c>
      <c r="D5869" s="2" t="s">
        <v>1398</v>
      </c>
      <c r="E5869" s="4">
        <v>24309638.649999999</v>
      </c>
      <c r="F5869" s="1">
        <v>7</v>
      </c>
    </row>
    <row r="5870" spans="1:6" ht="15" thickBot="1" x14ac:dyDescent="0.3">
      <c r="A5870" s="2" t="s">
        <v>4</v>
      </c>
      <c r="B5870" s="2" t="s">
        <v>5</v>
      </c>
      <c r="C5870" s="2" t="s">
        <v>1399</v>
      </c>
      <c r="D5870" s="2" t="s">
        <v>1400</v>
      </c>
      <c r="E5870" s="4">
        <v>8617897.5299999993</v>
      </c>
      <c r="F5870" s="1">
        <v>7</v>
      </c>
    </row>
    <row r="5871" spans="1:6" ht="15" thickBot="1" x14ac:dyDescent="0.3">
      <c r="A5871" s="2" t="s">
        <v>4</v>
      </c>
      <c r="B5871" s="2" t="s">
        <v>5</v>
      </c>
      <c r="C5871" s="2" t="s">
        <v>1401</v>
      </c>
      <c r="D5871" s="2" t="s">
        <v>1402</v>
      </c>
      <c r="E5871" s="4">
        <v>55759</v>
      </c>
      <c r="F5871" s="1">
        <v>7</v>
      </c>
    </row>
    <row r="5872" spans="1:6" ht="15" thickBot="1" x14ac:dyDescent="0.3">
      <c r="A5872" s="2" t="s">
        <v>4</v>
      </c>
      <c r="B5872" s="2" t="s">
        <v>5</v>
      </c>
      <c r="C5872" s="2" t="s">
        <v>1403</v>
      </c>
      <c r="D5872" s="2" t="s">
        <v>1404</v>
      </c>
      <c r="E5872" s="4">
        <v>-20341228.579999998</v>
      </c>
      <c r="F5872" s="1">
        <v>7</v>
      </c>
    </row>
    <row r="5873" spans="1:6" ht="15" thickBot="1" x14ac:dyDescent="0.3">
      <c r="A5873" s="2" t="s">
        <v>4</v>
      </c>
      <c r="B5873" s="2" t="s">
        <v>5</v>
      </c>
      <c r="C5873" s="2" t="s">
        <v>1405</v>
      </c>
      <c r="D5873" s="2" t="s">
        <v>1406</v>
      </c>
      <c r="E5873" s="4">
        <v>-7211077.0700000003</v>
      </c>
      <c r="F5873" s="1">
        <v>7</v>
      </c>
    </row>
    <row r="5874" spans="1:6" ht="15" thickBot="1" x14ac:dyDescent="0.3">
      <c r="A5874" s="2" t="s">
        <v>4</v>
      </c>
      <c r="B5874" s="2" t="s">
        <v>5</v>
      </c>
      <c r="C5874" s="2" t="s">
        <v>1407</v>
      </c>
      <c r="D5874" s="2" t="s">
        <v>1408</v>
      </c>
      <c r="E5874" s="4">
        <v>-1068097.1000000001</v>
      </c>
      <c r="F5874" s="1">
        <v>7</v>
      </c>
    </row>
    <row r="5875" spans="1:6" ht="15" thickBot="1" x14ac:dyDescent="0.3">
      <c r="A5875" s="2" t="s">
        <v>4</v>
      </c>
      <c r="B5875" s="2" t="s">
        <v>5</v>
      </c>
      <c r="C5875" s="2" t="s">
        <v>1409</v>
      </c>
      <c r="D5875" s="2" t="s">
        <v>1410</v>
      </c>
      <c r="E5875" s="4">
        <v>-378644.35</v>
      </c>
      <c r="F5875" s="1">
        <v>7</v>
      </c>
    </row>
    <row r="5876" spans="1:6" ht="15" thickBot="1" x14ac:dyDescent="0.3">
      <c r="A5876" s="2" t="s">
        <v>4</v>
      </c>
      <c r="B5876" s="2" t="s">
        <v>5</v>
      </c>
      <c r="C5876" s="2" t="s">
        <v>1411</v>
      </c>
      <c r="D5876" s="2" t="s">
        <v>1412</v>
      </c>
      <c r="E5876" s="4">
        <v>-453313701.13</v>
      </c>
      <c r="F5876" s="1">
        <v>7</v>
      </c>
    </row>
    <row r="5877" spans="1:6" ht="15" thickBot="1" x14ac:dyDescent="0.3">
      <c r="A5877" s="2" t="s">
        <v>4</v>
      </c>
      <c r="B5877" s="2" t="s">
        <v>5</v>
      </c>
      <c r="C5877" s="2" t="s">
        <v>1413</v>
      </c>
      <c r="D5877" s="2" t="s">
        <v>1414</v>
      </c>
      <c r="E5877" s="4">
        <v>-2297383.29</v>
      </c>
      <c r="F5877" s="1">
        <v>7</v>
      </c>
    </row>
    <row r="5878" spans="1:6" ht="15" thickBot="1" x14ac:dyDescent="0.3">
      <c r="A5878" s="2" t="s">
        <v>4</v>
      </c>
      <c r="B5878" s="2" t="s">
        <v>5</v>
      </c>
      <c r="C5878" s="2" t="s">
        <v>1415</v>
      </c>
      <c r="D5878" s="2" t="s">
        <v>1416</v>
      </c>
      <c r="E5878" s="4">
        <v>-1632821.56</v>
      </c>
      <c r="F5878" s="1">
        <v>7</v>
      </c>
    </row>
    <row r="5879" spans="1:6" ht="15" thickBot="1" x14ac:dyDescent="0.3">
      <c r="A5879" s="2" t="s">
        <v>4</v>
      </c>
      <c r="B5879" s="2" t="s">
        <v>5</v>
      </c>
      <c r="C5879" s="2" t="s">
        <v>1417</v>
      </c>
      <c r="D5879" s="2" t="s">
        <v>1418</v>
      </c>
      <c r="E5879" s="4">
        <v>-8838245</v>
      </c>
      <c r="F5879" s="1">
        <v>7</v>
      </c>
    </row>
    <row r="5880" spans="1:6" ht="15" thickBot="1" x14ac:dyDescent="0.3">
      <c r="A5880" s="2" t="s">
        <v>4</v>
      </c>
      <c r="B5880" s="2" t="s">
        <v>5</v>
      </c>
      <c r="C5880" s="2" t="s">
        <v>1607</v>
      </c>
      <c r="D5880" s="2" t="s">
        <v>1418</v>
      </c>
      <c r="E5880" s="4">
        <v>-282812</v>
      </c>
      <c r="F5880" s="1">
        <v>7</v>
      </c>
    </row>
    <row r="5881" spans="1:6" ht="15" thickBot="1" x14ac:dyDescent="0.3">
      <c r="A5881" s="2" t="s">
        <v>4</v>
      </c>
      <c r="B5881" s="2" t="s">
        <v>5</v>
      </c>
      <c r="C5881" s="2" t="s">
        <v>1419</v>
      </c>
      <c r="D5881" s="2" t="s">
        <v>1420</v>
      </c>
      <c r="E5881" s="4">
        <v>0</v>
      </c>
      <c r="F5881" s="1">
        <v>7</v>
      </c>
    </row>
    <row r="5882" spans="1:6" ht="15" thickBot="1" x14ac:dyDescent="0.3">
      <c r="A5882" s="2" t="s">
        <v>4</v>
      </c>
      <c r="B5882" s="2" t="s">
        <v>5</v>
      </c>
      <c r="C5882" s="2" t="s">
        <v>1421</v>
      </c>
      <c r="D5882" s="2" t="s">
        <v>1422</v>
      </c>
      <c r="E5882" s="4">
        <v>-1669296.51</v>
      </c>
      <c r="F5882" s="1">
        <v>7</v>
      </c>
    </row>
    <row r="5883" spans="1:6" ht="15" thickBot="1" x14ac:dyDescent="0.3">
      <c r="A5883" s="2" t="s">
        <v>4</v>
      </c>
      <c r="B5883" s="2" t="s">
        <v>5</v>
      </c>
      <c r="C5883" s="2" t="s">
        <v>1423</v>
      </c>
      <c r="D5883" s="2" t="s">
        <v>1424</v>
      </c>
      <c r="E5883" s="4">
        <v>-2343210</v>
      </c>
      <c r="F5883" s="1">
        <v>7</v>
      </c>
    </row>
    <row r="5884" spans="1:6" ht="15" thickBot="1" x14ac:dyDescent="0.3">
      <c r="A5884" s="2" t="s">
        <v>4</v>
      </c>
      <c r="B5884" s="2" t="s">
        <v>5</v>
      </c>
      <c r="C5884" s="2" t="s">
        <v>1425</v>
      </c>
      <c r="D5884" s="2" t="s">
        <v>1426</v>
      </c>
      <c r="E5884" s="4">
        <v>-2395888.0299999998</v>
      </c>
      <c r="F5884" s="1">
        <v>7</v>
      </c>
    </row>
    <row r="5885" spans="1:6" ht="15" thickBot="1" x14ac:dyDescent="0.3">
      <c r="A5885" s="2" t="s">
        <v>4</v>
      </c>
      <c r="B5885" s="2" t="s">
        <v>5</v>
      </c>
      <c r="C5885" s="2" t="s">
        <v>1427</v>
      </c>
      <c r="D5885" s="2" t="s">
        <v>1428</v>
      </c>
      <c r="E5885" s="4">
        <v>-664817.35</v>
      </c>
      <c r="F5885" s="1">
        <v>7</v>
      </c>
    </row>
    <row r="5886" spans="1:6" ht="15" thickBot="1" x14ac:dyDescent="0.3">
      <c r="A5886" s="2" t="s">
        <v>4</v>
      </c>
      <c r="B5886" s="2" t="s">
        <v>5</v>
      </c>
      <c r="C5886" s="2" t="s">
        <v>1429</v>
      </c>
      <c r="D5886" s="2" t="s">
        <v>1430</v>
      </c>
      <c r="E5886" s="4">
        <v>-119767</v>
      </c>
      <c r="F5886" s="1">
        <v>7</v>
      </c>
    </row>
    <row r="5887" spans="1:6" ht="15" thickBot="1" x14ac:dyDescent="0.3">
      <c r="A5887" s="2" t="s">
        <v>4</v>
      </c>
      <c r="B5887" s="2" t="s">
        <v>5</v>
      </c>
      <c r="C5887" s="2" t="s">
        <v>1431</v>
      </c>
      <c r="D5887" s="2" t="s">
        <v>1432</v>
      </c>
      <c r="E5887" s="4">
        <v>-101665.33</v>
      </c>
      <c r="F5887" s="1">
        <v>7</v>
      </c>
    </row>
    <row r="5888" spans="1:6" ht="15" thickBot="1" x14ac:dyDescent="0.3">
      <c r="A5888" s="2" t="s">
        <v>4</v>
      </c>
      <c r="B5888" s="2" t="s">
        <v>5</v>
      </c>
      <c r="C5888" s="2" t="s">
        <v>1433</v>
      </c>
      <c r="D5888" s="2" t="s">
        <v>1434</v>
      </c>
      <c r="E5888" s="4">
        <v>-30793.200000000001</v>
      </c>
      <c r="F5888" s="1">
        <v>7</v>
      </c>
    </row>
    <row r="5889" spans="1:6" ht="15" thickBot="1" x14ac:dyDescent="0.3">
      <c r="A5889" s="2" t="s">
        <v>4</v>
      </c>
      <c r="B5889" s="2" t="s">
        <v>5</v>
      </c>
      <c r="C5889" s="2" t="s">
        <v>1435</v>
      </c>
      <c r="D5889" s="2" t="s">
        <v>1436</v>
      </c>
      <c r="E5889" s="4">
        <v>-4282</v>
      </c>
      <c r="F5889" s="1">
        <v>7</v>
      </c>
    </row>
    <row r="5890" spans="1:6" ht="15" thickBot="1" x14ac:dyDescent="0.3">
      <c r="A5890" s="2" t="s">
        <v>4</v>
      </c>
      <c r="B5890" s="2" t="s">
        <v>5</v>
      </c>
      <c r="C5890" s="2" t="s">
        <v>1437</v>
      </c>
      <c r="D5890" s="2" t="s">
        <v>1438</v>
      </c>
      <c r="E5890" s="4">
        <v>-1140559.28</v>
      </c>
      <c r="F5890" s="1">
        <v>7</v>
      </c>
    </row>
    <row r="5891" spans="1:6" ht="15" thickBot="1" x14ac:dyDescent="0.3">
      <c r="A5891" s="2" t="s">
        <v>4</v>
      </c>
      <c r="B5891" s="2" t="s">
        <v>5</v>
      </c>
      <c r="C5891" s="2" t="s">
        <v>1439</v>
      </c>
      <c r="D5891" s="2" t="s">
        <v>1440</v>
      </c>
      <c r="E5891" s="4">
        <v>-156188</v>
      </c>
      <c r="F5891" s="1">
        <v>7</v>
      </c>
    </row>
    <row r="5892" spans="1:6" ht="15" thickBot="1" x14ac:dyDescent="0.3">
      <c r="A5892" s="2" t="s">
        <v>4</v>
      </c>
      <c r="B5892" s="2" t="s">
        <v>5</v>
      </c>
      <c r="C5892" s="2" t="s">
        <v>1441</v>
      </c>
      <c r="D5892" s="2" t="s">
        <v>1442</v>
      </c>
      <c r="E5892" s="4">
        <v>-384919.67</v>
      </c>
      <c r="F5892" s="1">
        <v>7</v>
      </c>
    </row>
    <row r="5893" spans="1:6" ht="15" thickBot="1" x14ac:dyDescent="0.3">
      <c r="A5893" s="2" t="s">
        <v>4</v>
      </c>
      <c r="B5893" s="2" t="s">
        <v>5</v>
      </c>
      <c r="C5893" s="2" t="s">
        <v>1443</v>
      </c>
      <c r="D5893" s="2" t="s">
        <v>1444</v>
      </c>
      <c r="E5893" s="4">
        <v>-8951</v>
      </c>
      <c r="F5893" s="1">
        <v>7</v>
      </c>
    </row>
    <row r="5894" spans="1:6" ht="15" thickBot="1" x14ac:dyDescent="0.3">
      <c r="A5894" s="2" t="s">
        <v>4</v>
      </c>
      <c r="B5894" s="2" t="s">
        <v>5</v>
      </c>
      <c r="C5894" s="2" t="s">
        <v>1445</v>
      </c>
      <c r="D5894" s="2" t="s">
        <v>1446</v>
      </c>
      <c r="E5894" s="4">
        <v>-22315</v>
      </c>
      <c r="F5894" s="1">
        <v>7</v>
      </c>
    </row>
    <row r="5895" spans="1:6" ht="15" thickBot="1" x14ac:dyDescent="0.3">
      <c r="A5895" s="2" t="s">
        <v>4</v>
      </c>
      <c r="B5895" s="2" t="s">
        <v>5</v>
      </c>
      <c r="C5895" s="2" t="s">
        <v>1447</v>
      </c>
      <c r="D5895" s="2" t="s">
        <v>1448</v>
      </c>
      <c r="E5895" s="4">
        <v>-5450</v>
      </c>
      <c r="F5895" s="1">
        <v>7</v>
      </c>
    </row>
    <row r="5896" spans="1:6" ht="15" thickBot="1" x14ac:dyDescent="0.3">
      <c r="A5896" s="2" t="s">
        <v>4</v>
      </c>
      <c r="B5896" s="2" t="s">
        <v>5</v>
      </c>
      <c r="C5896" s="2" t="s">
        <v>1449</v>
      </c>
      <c r="D5896" s="2" t="s">
        <v>1039</v>
      </c>
      <c r="E5896" s="4">
        <v>0</v>
      </c>
      <c r="F5896" s="1">
        <v>7</v>
      </c>
    </row>
    <row r="5897" spans="1:6" ht="15" thickBot="1" x14ac:dyDescent="0.3">
      <c r="A5897" s="2" t="s">
        <v>4</v>
      </c>
      <c r="B5897" s="2" t="s">
        <v>5</v>
      </c>
      <c r="C5897" s="2" t="s">
        <v>1450</v>
      </c>
      <c r="D5897" s="2" t="s">
        <v>1451</v>
      </c>
      <c r="E5897" s="4">
        <v>-116491513</v>
      </c>
      <c r="F5897" s="1">
        <v>7</v>
      </c>
    </row>
    <row r="5898" spans="1:6" ht="15" thickBot="1" x14ac:dyDescent="0.3">
      <c r="A5898" s="2" t="s">
        <v>4</v>
      </c>
      <c r="B5898" s="2" t="s">
        <v>5</v>
      </c>
      <c r="C5898" s="2" t="s">
        <v>1452</v>
      </c>
      <c r="D5898" s="2" t="s">
        <v>1043</v>
      </c>
      <c r="E5898" s="4">
        <v>-13088314</v>
      </c>
      <c r="F5898" s="1">
        <v>7</v>
      </c>
    </row>
    <row r="5899" spans="1:6" ht="15" thickBot="1" x14ac:dyDescent="0.3">
      <c r="A5899" s="2" t="s">
        <v>4</v>
      </c>
      <c r="B5899" s="2" t="s">
        <v>5</v>
      </c>
      <c r="C5899" s="2" t="s">
        <v>1453</v>
      </c>
      <c r="D5899" s="2" t="s">
        <v>1045</v>
      </c>
      <c r="E5899" s="4">
        <v>-46964132</v>
      </c>
      <c r="F5899" s="1">
        <v>7</v>
      </c>
    </row>
    <row r="5900" spans="1:6" ht="15" thickBot="1" x14ac:dyDescent="0.3">
      <c r="A5900" s="2" t="s">
        <v>4</v>
      </c>
      <c r="B5900" s="2" t="s">
        <v>5</v>
      </c>
      <c r="C5900" s="2" t="s">
        <v>1454</v>
      </c>
      <c r="D5900" s="2" t="s">
        <v>1455</v>
      </c>
      <c r="E5900" s="4">
        <v>-854919</v>
      </c>
      <c r="F5900" s="1">
        <v>7</v>
      </c>
    </row>
    <row r="5901" spans="1:6" ht="15" thickBot="1" x14ac:dyDescent="0.3">
      <c r="A5901" s="2" t="s">
        <v>4</v>
      </c>
      <c r="B5901" s="2" t="s">
        <v>5</v>
      </c>
      <c r="C5901" s="2" t="s">
        <v>1456</v>
      </c>
      <c r="D5901" s="2" t="s">
        <v>1457</v>
      </c>
      <c r="E5901" s="4">
        <v>0</v>
      </c>
      <c r="F5901" s="1">
        <v>7</v>
      </c>
    </row>
    <row r="5902" spans="1:6" ht="15" thickBot="1" x14ac:dyDescent="0.3">
      <c r="A5902" s="2" t="s">
        <v>4</v>
      </c>
      <c r="B5902" s="2" t="s">
        <v>5</v>
      </c>
      <c r="C5902" s="2" t="s">
        <v>1458</v>
      </c>
      <c r="D5902" s="2" t="s">
        <v>1459</v>
      </c>
      <c r="E5902" s="4">
        <v>-4394788.4000000004</v>
      </c>
      <c r="F5902" s="1">
        <v>7</v>
      </c>
    </row>
    <row r="5903" spans="1:6" ht="15" thickBot="1" x14ac:dyDescent="0.3">
      <c r="A5903" s="2" t="s">
        <v>4</v>
      </c>
      <c r="B5903" s="2" t="s">
        <v>5</v>
      </c>
      <c r="C5903" s="2" t="s">
        <v>1460</v>
      </c>
      <c r="D5903" s="2" t="s">
        <v>1461</v>
      </c>
      <c r="E5903" s="4">
        <v>-24928812.989999998</v>
      </c>
      <c r="F5903" s="1">
        <v>7</v>
      </c>
    </row>
    <row r="5904" spans="1:6" ht="15" thickBot="1" x14ac:dyDescent="0.3">
      <c r="A5904" s="2" t="s">
        <v>4</v>
      </c>
      <c r="B5904" s="2" t="s">
        <v>5</v>
      </c>
      <c r="C5904" s="2" t="s">
        <v>1462</v>
      </c>
      <c r="D5904" s="2" t="s">
        <v>1463</v>
      </c>
      <c r="E5904" s="4">
        <v>-10764723.380000001</v>
      </c>
      <c r="F5904" s="1">
        <v>7</v>
      </c>
    </row>
    <row r="5905" spans="1:6" ht="15" thickBot="1" x14ac:dyDescent="0.3">
      <c r="A5905" s="2" t="s">
        <v>4</v>
      </c>
      <c r="B5905" s="2" t="s">
        <v>5</v>
      </c>
      <c r="C5905" s="2" t="s">
        <v>1464</v>
      </c>
      <c r="D5905" s="2" t="s">
        <v>1465</v>
      </c>
      <c r="E5905" s="4">
        <v>-101199392.36</v>
      </c>
      <c r="F5905" s="1">
        <v>7</v>
      </c>
    </row>
    <row r="5906" spans="1:6" ht="15" thickBot="1" x14ac:dyDescent="0.3">
      <c r="A5906" s="2" t="s">
        <v>4</v>
      </c>
      <c r="B5906" s="2" t="s">
        <v>5</v>
      </c>
      <c r="C5906" s="2" t="s">
        <v>1466</v>
      </c>
      <c r="D5906" s="2" t="s">
        <v>1467</v>
      </c>
      <c r="E5906" s="4">
        <v>-24818182.949999999</v>
      </c>
      <c r="F5906" s="1">
        <v>7</v>
      </c>
    </row>
    <row r="5907" spans="1:6" ht="15" thickBot="1" x14ac:dyDescent="0.3">
      <c r="A5907" s="2" t="s">
        <v>4</v>
      </c>
      <c r="B5907" s="2" t="s">
        <v>5</v>
      </c>
      <c r="C5907" s="2" t="s">
        <v>1468</v>
      </c>
      <c r="D5907" s="2" t="s">
        <v>1469</v>
      </c>
      <c r="E5907" s="4">
        <v>-9270643</v>
      </c>
      <c r="F5907" s="1">
        <v>7</v>
      </c>
    </row>
    <row r="5908" spans="1:6" ht="15" thickBot="1" x14ac:dyDescent="0.3">
      <c r="A5908" s="2" t="s">
        <v>4</v>
      </c>
      <c r="B5908" s="2" t="s">
        <v>5</v>
      </c>
      <c r="C5908" s="2" t="s">
        <v>1608</v>
      </c>
      <c r="D5908" s="2" t="s">
        <v>1609</v>
      </c>
      <c r="E5908" s="4">
        <v>-204370</v>
      </c>
      <c r="F5908" s="1">
        <v>7</v>
      </c>
    </row>
    <row r="5909" spans="1:6" ht="15" thickBot="1" x14ac:dyDescent="0.3">
      <c r="A5909" s="2" t="s">
        <v>4</v>
      </c>
      <c r="B5909" s="2" t="s">
        <v>5</v>
      </c>
      <c r="C5909" s="2" t="s">
        <v>1470</v>
      </c>
      <c r="D5909" s="2" t="s">
        <v>1471</v>
      </c>
      <c r="E5909" s="4">
        <v>-79975606.189999998</v>
      </c>
      <c r="F5909" s="1">
        <v>7</v>
      </c>
    </row>
    <row r="5910" spans="1:6" ht="15" thickBot="1" x14ac:dyDescent="0.3">
      <c r="A5910" s="2" t="s">
        <v>4</v>
      </c>
      <c r="B5910" s="2" t="s">
        <v>5</v>
      </c>
      <c r="C5910" s="2" t="s">
        <v>1472</v>
      </c>
      <c r="D5910" s="2" t="s">
        <v>1473</v>
      </c>
      <c r="E5910" s="4">
        <v>-3301341.48</v>
      </c>
      <c r="F5910" s="1">
        <v>7</v>
      </c>
    </row>
    <row r="5911" spans="1:6" ht="15" thickBot="1" x14ac:dyDescent="0.3">
      <c r="A5911" s="2" t="s">
        <v>4</v>
      </c>
      <c r="B5911" s="2" t="s">
        <v>5</v>
      </c>
      <c r="C5911" s="2" t="s">
        <v>1474</v>
      </c>
      <c r="D5911" s="2" t="s">
        <v>1475</v>
      </c>
      <c r="E5911" s="4">
        <v>-263163.86</v>
      </c>
      <c r="F5911" s="1">
        <v>7</v>
      </c>
    </row>
    <row r="5912" spans="1:6" ht="15" thickBot="1" x14ac:dyDescent="0.3">
      <c r="A5912" s="2" t="s">
        <v>4</v>
      </c>
      <c r="B5912" s="2" t="s">
        <v>5</v>
      </c>
      <c r="C5912" s="2" t="s">
        <v>1476</v>
      </c>
      <c r="D5912" s="2" t="s">
        <v>1477</v>
      </c>
      <c r="E5912" s="4">
        <v>-1297179.48</v>
      </c>
      <c r="F5912" s="1">
        <v>7</v>
      </c>
    </row>
    <row r="5913" spans="1:6" ht="15" thickBot="1" x14ac:dyDescent="0.3">
      <c r="A5913" s="2" t="s">
        <v>4</v>
      </c>
      <c r="B5913" s="2" t="s">
        <v>5</v>
      </c>
      <c r="C5913" s="2" t="s">
        <v>1478</v>
      </c>
      <c r="D5913" s="2" t="s">
        <v>1479</v>
      </c>
      <c r="E5913" s="4">
        <v>3301341.48</v>
      </c>
      <c r="F5913" s="1">
        <v>7</v>
      </c>
    </row>
    <row r="5914" spans="1:6" ht="15" thickBot="1" x14ac:dyDescent="0.3">
      <c r="A5914" s="2" t="s">
        <v>4</v>
      </c>
      <c r="B5914" s="2" t="s">
        <v>5</v>
      </c>
      <c r="C5914" s="2" t="s">
        <v>1480</v>
      </c>
      <c r="D5914" s="2" t="s">
        <v>1481</v>
      </c>
      <c r="E5914" s="4">
        <v>263163.86</v>
      </c>
      <c r="F5914" s="1">
        <v>7</v>
      </c>
    </row>
    <row r="5915" spans="1:6" ht="15" thickBot="1" x14ac:dyDescent="0.3">
      <c r="A5915" s="2" t="s">
        <v>4</v>
      </c>
      <c r="B5915" s="2" t="s">
        <v>5</v>
      </c>
      <c r="C5915" s="2" t="s">
        <v>1482</v>
      </c>
      <c r="D5915" s="2" t="s">
        <v>1483</v>
      </c>
      <c r="E5915" s="4">
        <v>1297179.48</v>
      </c>
      <c r="F5915" s="1">
        <v>7</v>
      </c>
    </row>
    <row r="5916" spans="1:6" ht="15" thickBot="1" x14ac:dyDescent="0.3">
      <c r="A5916" s="2" t="s">
        <v>4</v>
      </c>
      <c r="B5916" s="2" t="s">
        <v>5</v>
      </c>
      <c r="C5916" s="2" t="s">
        <v>1484</v>
      </c>
      <c r="D5916" s="2" t="s">
        <v>1485</v>
      </c>
      <c r="E5916" s="4">
        <v>20093173.719999999</v>
      </c>
      <c r="F5916" s="1">
        <v>7</v>
      </c>
    </row>
    <row r="5917" spans="1:6" ht="15" thickBot="1" x14ac:dyDescent="0.3">
      <c r="A5917" s="2" t="s">
        <v>4</v>
      </c>
      <c r="B5917" s="2" t="s">
        <v>5</v>
      </c>
      <c r="C5917" s="2" t="s">
        <v>1486</v>
      </c>
      <c r="D5917" s="2" t="s">
        <v>1487</v>
      </c>
      <c r="E5917" s="4">
        <v>-233447710.69</v>
      </c>
      <c r="F5917" s="1">
        <v>7</v>
      </c>
    </row>
    <row r="5918" spans="1:6" ht="15" thickBot="1" x14ac:dyDescent="0.3">
      <c r="A5918" s="2" t="s">
        <v>4</v>
      </c>
      <c r="B5918" s="2" t="s">
        <v>5</v>
      </c>
      <c r="C5918" s="2" t="s">
        <v>1488</v>
      </c>
      <c r="D5918" s="2" t="s">
        <v>1489</v>
      </c>
      <c r="E5918" s="4">
        <v>-95652.5</v>
      </c>
      <c r="F5918" s="1">
        <v>7</v>
      </c>
    </row>
    <row r="5919" spans="1:6" ht="15" thickBot="1" x14ac:dyDescent="0.3">
      <c r="A5919" s="2" t="s">
        <v>4</v>
      </c>
      <c r="B5919" s="2" t="s">
        <v>5</v>
      </c>
      <c r="C5919" s="2" t="s">
        <v>1490</v>
      </c>
      <c r="D5919" s="2" t="s">
        <v>1491</v>
      </c>
      <c r="E5919" s="4">
        <v>-3799801.65</v>
      </c>
      <c r="F5919" s="1">
        <v>7</v>
      </c>
    </row>
    <row r="5920" spans="1:6" ht="15" thickBot="1" x14ac:dyDescent="0.3">
      <c r="A5920" s="2" t="s">
        <v>4</v>
      </c>
      <c r="B5920" s="2" t="s">
        <v>5</v>
      </c>
      <c r="C5920" s="2" t="s">
        <v>1492</v>
      </c>
      <c r="D5920" s="2" t="s">
        <v>1493</v>
      </c>
      <c r="E5920" s="4">
        <v>-36374344.210000001</v>
      </c>
      <c r="F5920" s="1">
        <v>7</v>
      </c>
    </row>
    <row r="5921" spans="1:6" ht="15" thickBot="1" x14ac:dyDescent="0.3">
      <c r="A5921" s="2" t="s">
        <v>4</v>
      </c>
      <c r="B5921" s="2" t="s">
        <v>5</v>
      </c>
      <c r="C5921" s="2" t="s">
        <v>1494</v>
      </c>
      <c r="D5921" s="2" t="s">
        <v>1495</v>
      </c>
      <c r="E5921" s="4">
        <v>-194059.54</v>
      </c>
      <c r="F5921" s="1">
        <v>7</v>
      </c>
    </row>
    <row r="5922" spans="1:6" ht="15" thickBot="1" x14ac:dyDescent="0.3">
      <c r="A5922" s="2" t="s">
        <v>4</v>
      </c>
      <c r="B5922" s="2" t="s">
        <v>5</v>
      </c>
      <c r="C5922" s="2" t="s">
        <v>1496</v>
      </c>
      <c r="D5922" s="2" t="s">
        <v>1497</v>
      </c>
      <c r="E5922" s="4">
        <v>-10532100.300000001</v>
      </c>
      <c r="F5922" s="1">
        <v>7</v>
      </c>
    </row>
    <row r="5923" spans="1:6" ht="15" thickBot="1" x14ac:dyDescent="0.3">
      <c r="A5923" s="2" t="s">
        <v>4</v>
      </c>
      <c r="B5923" s="2" t="s">
        <v>5</v>
      </c>
      <c r="C5923" s="2" t="s">
        <v>1498</v>
      </c>
      <c r="D5923" s="2" t="s">
        <v>1499</v>
      </c>
      <c r="E5923" s="4">
        <v>-780241.74</v>
      </c>
      <c r="F5923" s="1">
        <v>7</v>
      </c>
    </row>
    <row r="5924" spans="1:6" ht="15" thickBot="1" x14ac:dyDescent="0.3">
      <c r="A5924" s="2" t="s">
        <v>4</v>
      </c>
      <c r="B5924" s="2" t="s">
        <v>5</v>
      </c>
      <c r="C5924" s="2" t="s">
        <v>1500</v>
      </c>
      <c r="D5924" s="2" t="s">
        <v>1501</v>
      </c>
      <c r="E5924" s="4">
        <v>-19822295.73</v>
      </c>
      <c r="F5924" s="1">
        <v>7</v>
      </c>
    </row>
    <row r="5925" spans="1:6" ht="15" thickBot="1" x14ac:dyDescent="0.3">
      <c r="A5925" s="2" t="s">
        <v>4</v>
      </c>
      <c r="B5925" s="2" t="s">
        <v>5</v>
      </c>
      <c r="C5925" s="2" t="s">
        <v>1502</v>
      </c>
      <c r="D5925" s="2" t="s">
        <v>1503</v>
      </c>
      <c r="E5925" s="4">
        <v>-158120.4</v>
      </c>
      <c r="F5925" s="1">
        <v>7</v>
      </c>
    </row>
    <row r="5926" spans="1:6" ht="15" thickBot="1" x14ac:dyDescent="0.3">
      <c r="A5926" s="2" t="s">
        <v>4</v>
      </c>
      <c r="B5926" s="2" t="s">
        <v>5</v>
      </c>
      <c r="C5926" s="2" t="s">
        <v>1504</v>
      </c>
      <c r="D5926" s="2" t="s">
        <v>1505</v>
      </c>
      <c r="E5926" s="4">
        <v>141069877.56</v>
      </c>
      <c r="F5926" s="1">
        <v>7</v>
      </c>
    </row>
    <row r="5927" spans="1:6" ht="15" thickBot="1" x14ac:dyDescent="0.3">
      <c r="A5927" s="2" t="s">
        <v>4</v>
      </c>
      <c r="B5927" s="2" t="s">
        <v>5</v>
      </c>
      <c r="C5927" s="2" t="s">
        <v>1506</v>
      </c>
      <c r="D5927" s="2" t="s">
        <v>1507</v>
      </c>
      <c r="E5927" s="4">
        <v>3799801.65</v>
      </c>
      <c r="F5927" s="1">
        <v>7</v>
      </c>
    </row>
    <row r="5928" spans="1:6" ht="15" thickBot="1" x14ac:dyDescent="0.3">
      <c r="A5928" s="2" t="s">
        <v>4</v>
      </c>
      <c r="B5928" s="2" t="s">
        <v>5</v>
      </c>
      <c r="C5928" s="2" t="s">
        <v>1508</v>
      </c>
      <c r="D5928" s="2" t="s">
        <v>1509</v>
      </c>
      <c r="E5928" s="4">
        <v>25538798.920000002</v>
      </c>
      <c r="F5928" s="1">
        <v>7</v>
      </c>
    </row>
    <row r="5929" spans="1:6" ht="15" thickBot="1" x14ac:dyDescent="0.3">
      <c r="A5929" s="2" t="s">
        <v>4</v>
      </c>
      <c r="B5929" s="2" t="s">
        <v>5</v>
      </c>
      <c r="C5929" s="2" t="s">
        <v>1510</v>
      </c>
      <c r="D5929" s="2" t="s">
        <v>1511</v>
      </c>
      <c r="E5929" s="4">
        <v>10532100.300000001</v>
      </c>
      <c r="F5929" s="1">
        <v>7</v>
      </c>
    </row>
    <row r="5930" spans="1:6" ht="15" thickBot="1" x14ac:dyDescent="0.3">
      <c r="A5930" s="2" t="s">
        <v>4</v>
      </c>
      <c r="B5930" s="2" t="s">
        <v>5</v>
      </c>
      <c r="C5930" s="2" t="s">
        <v>1512</v>
      </c>
      <c r="D5930" s="2" t="s">
        <v>1513</v>
      </c>
      <c r="E5930" s="4">
        <v>95652.5</v>
      </c>
      <c r="F5930" s="1">
        <v>7</v>
      </c>
    </row>
    <row r="5931" spans="1:6" ht="15" thickBot="1" x14ac:dyDescent="0.3">
      <c r="A5931" s="2" t="s">
        <v>4</v>
      </c>
      <c r="B5931" s="2" t="s">
        <v>5</v>
      </c>
      <c r="C5931" s="2" t="s">
        <v>1514</v>
      </c>
      <c r="D5931" s="2" t="s">
        <v>1515</v>
      </c>
      <c r="E5931" s="4">
        <v>18369927.460000001</v>
      </c>
      <c r="F5931" s="1">
        <v>7</v>
      </c>
    </row>
    <row r="5932" spans="1:6" ht="15" thickBot="1" x14ac:dyDescent="0.3">
      <c r="A5932" s="2" t="s">
        <v>4</v>
      </c>
      <c r="B5932" s="2" t="s">
        <v>5</v>
      </c>
      <c r="C5932" s="2" t="s">
        <v>1516</v>
      </c>
      <c r="D5932" s="2" t="s">
        <v>1517</v>
      </c>
      <c r="E5932" s="4">
        <v>14982.33</v>
      </c>
      <c r="F5932" s="1">
        <v>7</v>
      </c>
    </row>
    <row r="5933" spans="1:6" ht="15" thickBot="1" x14ac:dyDescent="0.3">
      <c r="A5933" s="2" t="s">
        <v>4</v>
      </c>
      <c r="B5933" s="2" t="s">
        <v>5</v>
      </c>
      <c r="C5933" s="2" t="s">
        <v>1518</v>
      </c>
      <c r="D5933" s="2" t="s">
        <v>1519</v>
      </c>
      <c r="E5933" s="4">
        <v>780241.74</v>
      </c>
      <c r="F5933" s="1">
        <v>7</v>
      </c>
    </row>
    <row r="5934" spans="1:6" ht="15" thickBot="1" x14ac:dyDescent="0.3">
      <c r="A5934" s="2" t="s">
        <v>4</v>
      </c>
      <c r="B5934" s="2" t="s">
        <v>5</v>
      </c>
      <c r="C5934" s="2" t="s">
        <v>1520</v>
      </c>
      <c r="D5934" s="2" t="s">
        <v>1521</v>
      </c>
      <c r="E5934" s="4">
        <v>158120.4</v>
      </c>
      <c r="F5934" s="1">
        <v>7</v>
      </c>
    </row>
    <row r="5935" spans="1:6" ht="15" thickBot="1" x14ac:dyDescent="0.3">
      <c r="A5935" s="2" t="s">
        <v>4</v>
      </c>
      <c r="B5935" s="2" t="s">
        <v>5</v>
      </c>
      <c r="C5935" s="2" t="s">
        <v>1522</v>
      </c>
      <c r="D5935" s="2" t="s">
        <v>1523</v>
      </c>
      <c r="E5935" s="4">
        <v>0</v>
      </c>
      <c r="F5935" s="1">
        <v>7</v>
      </c>
    </row>
    <row r="5936" spans="1:6" ht="15" thickBot="1" x14ac:dyDescent="0.3">
      <c r="A5936" s="2" t="s">
        <v>4</v>
      </c>
      <c r="B5936" s="2" t="s">
        <v>5</v>
      </c>
      <c r="C5936" s="2" t="s">
        <v>1524</v>
      </c>
      <c r="D5936" s="2" t="s">
        <v>1525</v>
      </c>
      <c r="E5936" s="4">
        <v>0</v>
      </c>
      <c r="F5936" s="1">
        <v>7</v>
      </c>
    </row>
    <row r="5937" spans="1:6" ht="15" thickBot="1" x14ac:dyDescent="0.3">
      <c r="A5937" s="2" t="s">
        <v>4</v>
      </c>
      <c r="B5937" s="2" t="s">
        <v>5</v>
      </c>
      <c r="C5937" s="2" t="s">
        <v>1526</v>
      </c>
      <c r="D5937" s="2" t="s">
        <v>1527</v>
      </c>
      <c r="E5937" s="4">
        <v>-8218982.2699999996</v>
      </c>
      <c r="F5937" s="1">
        <v>7</v>
      </c>
    </row>
    <row r="5938" spans="1:6" ht="15" thickBot="1" x14ac:dyDescent="0.3">
      <c r="A5938" s="2" t="s">
        <v>4</v>
      </c>
      <c r="B5938" s="2" t="s">
        <v>5</v>
      </c>
      <c r="C5938" s="2" t="s">
        <v>1610</v>
      </c>
      <c r="D5938" s="2" t="s">
        <v>1611</v>
      </c>
      <c r="E5938" s="4">
        <v>0</v>
      </c>
      <c r="F5938" s="1">
        <v>7</v>
      </c>
    </row>
    <row r="5939" spans="1:6" ht="15" thickBot="1" x14ac:dyDescent="0.3">
      <c r="A5939" s="2" t="s">
        <v>4</v>
      </c>
      <c r="B5939" s="2" t="s">
        <v>5</v>
      </c>
      <c r="C5939" s="2" t="s">
        <v>1528</v>
      </c>
      <c r="D5939" s="2" t="s">
        <v>1529</v>
      </c>
      <c r="E5939" s="4">
        <v>-5171565.57</v>
      </c>
      <c r="F5939" s="1">
        <v>7</v>
      </c>
    </row>
    <row r="5940" spans="1:6" ht="15" thickBot="1" x14ac:dyDescent="0.3">
      <c r="A5940" s="2" t="s">
        <v>4</v>
      </c>
      <c r="B5940" s="2" t="s">
        <v>5</v>
      </c>
      <c r="C5940" s="2" t="s">
        <v>1530</v>
      </c>
      <c r="D5940" s="2" t="s">
        <v>1531</v>
      </c>
      <c r="E5940" s="4">
        <v>0</v>
      </c>
      <c r="F5940" s="1">
        <v>7</v>
      </c>
    </row>
    <row r="5941" spans="1:6" ht="15" thickBot="1" x14ac:dyDescent="0.3">
      <c r="A5941" s="2" t="s">
        <v>4</v>
      </c>
      <c r="B5941" s="2" t="s">
        <v>5</v>
      </c>
      <c r="C5941" s="2" t="s">
        <v>1532</v>
      </c>
      <c r="D5941" s="2" t="s">
        <v>1533</v>
      </c>
      <c r="E5941" s="4">
        <v>-5561097</v>
      </c>
      <c r="F5941" s="1">
        <v>7</v>
      </c>
    </row>
    <row r="5942" spans="1:6" ht="15" thickBot="1" x14ac:dyDescent="0.3">
      <c r="A5942" s="2" t="s">
        <v>4</v>
      </c>
      <c r="B5942" s="2" t="s">
        <v>5</v>
      </c>
      <c r="C5942" s="2" t="s">
        <v>1534</v>
      </c>
      <c r="D5942" s="2" t="s">
        <v>1535</v>
      </c>
      <c r="E5942" s="4">
        <v>387509.35</v>
      </c>
      <c r="F5942" s="1">
        <v>7</v>
      </c>
    </row>
    <row r="5943" spans="1:6" ht="15" thickBot="1" x14ac:dyDescent="0.3">
      <c r="A5943" s="2" t="s">
        <v>4</v>
      </c>
      <c r="B5943" s="2" t="s">
        <v>5</v>
      </c>
      <c r="C5943" s="2" t="s">
        <v>1536</v>
      </c>
      <c r="D5943" s="2" t="s">
        <v>1537</v>
      </c>
      <c r="E5943" s="4">
        <v>-19596.599999999999</v>
      </c>
      <c r="F5943" s="1">
        <v>7</v>
      </c>
    </row>
    <row r="5944" spans="1:6" ht="15" thickBot="1" x14ac:dyDescent="0.3">
      <c r="A5944" s="2" t="s">
        <v>4</v>
      </c>
      <c r="B5944" s="2" t="s">
        <v>5</v>
      </c>
      <c r="C5944" s="2" t="s">
        <v>1538</v>
      </c>
      <c r="D5944" s="2" t="s">
        <v>1539</v>
      </c>
      <c r="E5944" s="4">
        <v>-34101.99</v>
      </c>
      <c r="F5944" s="1">
        <v>7</v>
      </c>
    </row>
    <row r="5945" spans="1:6" ht="15" thickBot="1" x14ac:dyDescent="0.3">
      <c r="A5945" s="2" t="s">
        <v>4</v>
      </c>
      <c r="B5945" s="2" t="s">
        <v>5</v>
      </c>
      <c r="C5945" s="2" t="s">
        <v>1540</v>
      </c>
      <c r="D5945" s="2" t="s">
        <v>1541</v>
      </c>
      <c r="E5945" s="4">
        <v>-119800.23</v>
      </c>
      <c r="F5945" s="1">
        <v>7</v>
      </c>
    </row>
    <row r="5946" spans="1:6" ht="15" thickBot="1" x14ac:dyDescent="0.3">
      <c r="A5946" s="2" t="s">
        <v>4</v>
      </c>
      <c r="B5946" s="2" t="s">
        <v>5</v>
      </c>
      <c r="C5946" s="2" t="s">
        <v>1542</v>
      </c>
      <c r="D5946" s="2" t="s">
        <v>1543</v>
      </c>
      <c r="E5946" s="4">
        <v>-20000</v>
      </c>
      <c r="F5946" s="1">
        <v>7</v>
      </c>
    </row>
    <row r="5947" spans="1:6" ht="15" thickBot="1" x14ac:dyDescent="0.3">
      <c r="A5947" s="2" t="s">
        <v>4</v>
      </c>
      <c r="B5947" s="2" t="s">
        <v>5</v>
      </c>
      <c r="C5947" s="2" t="s">
        <v>1544</v>
      </c>
      <c r="D5947" s="2" t="s">
        <v>1545</v>
      </c>
      <c r="E5947" s="4">
        <v>-5875005.1100000003</v>
      </c>
      <c r="F5947" s="1">
        <v>7</v>
      </c>
    </row>
    <row r="5948" spans="1:6" ht="15" thickBot="1" x14ac:dyDescent="0.3">
      <c r="A5948" s="2" t="s">
        <v>4</v>
      </c>
      <c r="B5948" s="2" t="s">
        <v>5</v>
      </c>
      <c r="C5948" s="2" t="s">
        <v>1546</v>
      </c>
      <c r="D5948" s="2" t="s">
        <v>1547</v>
      </c>
      <c r="E5948" s="4">
        <v>-449904224.92000002</v>
      </c>
      <c r="F5948" s="1">
        <v>7</v>
      </c>
    </row>
    <row r="5949" spans="1:6" ht="15" thickBot="1" x14ac:dyDescent="0.3">
      <c r="A5949" s="2" t="s">
        <v>4</v>
      </c>
      <c r="B5949" s="2" t="s">
        <v>5</v>
      </c>
      <c r="C5949" s="2" t="s">
        <v>1548</v>
      </c>
      <c r="D5949" s="2" t="s">
        <v>1549</v>
      </c>
      <c r="E5949" s="4">
        <v>-377979701.74000001</v>
      </c>
      <c r="F5949" s="1">
        <v>7</v>
      </c>
    </row>
    <row r="5950" spans="1:6" ht="15" thickBot="1" x14ac:dyDescent="0.3">
      <c r="A5950" s="2" t="s">
        <v>4</v>
      </c>
      <c r="B5950" s="2" t="s">
        <v>5</v>
      </c>
      <c r="C5950" s="2" t="s">
        <v>1550</v>
      </c>
      <c r="D5950" s="2" t="s">
        <v>1551</v>
      </c>
      <c r="E5950" s="4">
        <v>6880.06</v>
      </c>
      <c r="F5950" s="1">
        <v>7</v>
      </c>
    </row>
    <row r="5951" spans="1:6" ht="15" thickBot="1" x14ac:dyDescent="0.3">
      <c r="A5951" s="2" t="s">
        <v>4</v>
      </c>
      <c r="B5951" s="2" t="s">
        <v>5</v>
      </c>
      <c r="C5951" s="2" t="s">
        <v>1552</v>
      </c>
      <c r="D5951" s="2" t="s">
        <v>1553</v>
      </c>
      <c r="E5951" s="4">
        <v>4188234.08</v>
      </c>
      <c r="F5951" s="1">
        <v>7</v>
      </c>
    </row>
    <row r="5952" spans="1:6" ht="15" thickBot="1" x14ac:dyDescent="0.3">
      <c r="A5952" s="2" t="s">
        <v>4</v>
      </c>
      <c r="B5952" s="2" t="s">
        <v>5</v>
      </c>
      <c r="C5952" s="2" t="s">
        <v>1554</v>
      </c>
      <c r="D5952" s="2" t="s">
        <v>1555</v>
      </c>
      <c r="E5952" s="4">
        <v>-293561404.88999999</v>
      </c>
      <c r="F5952" s="1">
        <v>7</v>
      </c>
    </row>
    <row r="5953" spans="1:6" ht="15" thickBot="1" x14ac:dyDescent="0.3">
      <c r="A5953" s="2" t="s">
        <v>4</v>
      </c>
      <c r="B5953" s="2" t="s">
        <v>5</v>
      </c>
      <c r="C5953" s="2" t="s">
        <v>1556</v>
      </c>
      <c r="D5953" s="2" t="s">
        <v>1557</v>
      </c>
      <c r="E5953" s="4">
        <v>-2914607.47</v>
      </c>
      <c r="F5953" s="1">
        <v>7</v>
      </c>
    </row>
    <row r="5954" spans="1:6" ht="15" thickBot="1" x14ac:dyDescent="0.3">
      <c r="A5954" s="2" t="s">
        <v>4</v>
      </c>
      <c r="B5954" s="2" t="s">
        <v>5</v>
      </c>
      <c r="C5954" s="2" t="s">
        <v>1558</v>
      </c>
      <c r="D5954" s="2" t="s">
        <v>1559</v>
      </c>
      <c r="E5954" s="4">
        <v>-3698477.62</v>
      </c>
      <c r="F5954" s="1">
        <v>7</v>
      </c>
    </row>
    <row r="5955" spans="1:6" ht="15" thickBot="1" x14ac:dyDescent="0.3">
      <c r="A5955" s="2" t="s">
        <v>4</v>
      </c>
      <c r="B5955" s="2" t="s">
        <v>5</v>
      </c>
      <c r="C5955" s="2" t="s">
        <v>1560</v>
      </c>
      <c r="D5955" s="2" t="s">
        <v>1561</v>
      </c>
      <c r="E5955" s="4">
        <v>227648901.40000001</v>
      </c>
      <c r="F5955" s="1">
        <v>7</v>
      </c>
    </row>
    <row r="5956" spans="1:6" ht="15" thickBot="1" x14ac:dyDescent="0.3">
      <c r="A5956" s="2" t="s">
        <v>4</v>
      </c>
      <c r="B5956" s="2" t="s">
        <v>5</v>
      </c>
      <c r="C5956" s="2" t="s">
        <v>1562</v>
      </c>
      <c r="D5956" s="2" t="s">
        <v>1563</v>
      </c>
      <c r="E5956" s="4">
        <v>293561404.88999999</v>
      </c>
      <c r="F5956" s="1">
        <v>7</v>
      </c>
    </row>
    <row r="5957" spans="1:6" ht="15" thickBot="1" x14ac:dyDescent="0.3">
      <c r="A5957" s="2" t="s">
        <v>4</v>
      </c>
      <c r="B5957" s="2" t="s">
        <v>5</v>
      </c>
      <c r="C5957" s="2" t="s">
        <v>1564</v>
      </c>
      <c r="D5957" s="2" t="s">
        <v>1565</v>
      </c>
      <c r="E5957" s="4">
        <v>-1649863.59</v>
      </c>
      <c r="F5957" s="1">
        <v>7</v>
      </c>
    </row>
    <row r="5958" spans="1:6" ht="15" thickBot="1" x14ac:dyDescent="0.3">
      <c r="A5958" s="2" t="s">
        <v>4</v>
      </c>
      <c r="B5958" s="2" t="s">
        <v>5</v>
      </c>
      <c r="C5958" s="2" t="s">
        <v>1566</v>
      </c>
      <c r="D5958" s="2" t="s">
        <v>1567</v>
      </c>
      <c r="E5958" s="4">
        <v>-88373.38</v>
      </c>
      <c r="F5958" s="1">
        <v>7</v>
      </c>
    </row>
    <row r="5959" spans="1:6" ht="15" thickBot="1" x14ac:dyDescent="0.3">
      <c r="A5959" s="2" t="s">
        <v>4</v>
      </c>
      <c r="B5959" s="2" t="s">
        <v>5</v>
      </c>
      <c r="C5959" s="2" t="s">
        <v>1568</v>
      </c>
      <c r="D5959" s="2" t="s">
        <v>1569</v>
      </c>
      <c r="E5959" s="4">
        <v>-529277865.91000003</v>
      </c>
      <c r="F5959" s="1">
        <v>7</v>
      </c>
    </row>
    <row r="5960" spans="1:6" ht="15" thickBot="1" x14ac:dyDescent="0.3">
      <c r="A5960" s="2" t="s">
        <v>4</v>
      </c>
      <c r="B5960" s="2" t="s">
        <v>5</v>
      </c>
      <c r="C5960" s="2" t="s">
        <v>1618</v>
      </c>
      <c r="D5960" s="2" t="s">
        <v>1619</v>
      </c>
      <c r="E5960" s="4">
        <v>30190426.68</v>
      </c>
      <c r="F5960" s="1">
        <v>7</v>
      </c>
    </row>
    <row r="5961" spans="1:6" ht="15" thickBot="1" x14ac:dyDescent="0.3">
      <c r="A5961" s="2" t="s">
        <v>4</v>
      </c>
      <c r="B5961" s="2" t="s">
        <v>5</v>
      </c>
      <c r="C5961" s="2" t="s">
        <v>1570</v>
      </c>
      <c r="D5961" s="2" t="s">
        <v>1571</v>
      </c>
      <c r="E5961" s="4">
        <v>2562211.71</v>
      </c>
      <c r="F5961" s="1">
        <v>7</v>
      </c>
    </row>
    <row r="5962" spans="1:6" ht="15" thickBot="1" x14ac:dyDescent="0.3">
      <c r="A5962" s="2" t="s">
        <v>4</v>
      </c>
      <c r="B5962" s="2" t="s">
        <v>5</v>
      </c>
      <c r="C5962" s="2" t="s">
        <v>1572</v>
      </c>
      <c r="D5962" s="2" t="s">
        <v>1573</v>
      </c>
      <c r="E5962" s="4">
        <v>8436924.7599999998</v>
      </c>
      <c r="F5962" s="1">
        <v>7</v>
      </c>
    </row>
    <row r="5963" spans="1:6" ht="15" thickBot="1" x14ac:dyDescent="0.3">
      <c r="A5963" s="2" t="s">
        <v>4</v>
      </c>
      <c r="B5963" s="2" t="s">
        <v>5</v>
      </c>
      <c r="C5963" s="2" t="s">
        <v>1574</v>
      </c>
      <c r="D5963" s="2" t="s">
        <v>1575</v>
      </c>
      <c r="E5963" s="4">
        <v>933350.75</v>
      </c>
      <c r="F5963" s="1">
        <v>7</v>
      </c>
    </row>
    <row r="5964" spans="1:6" ht="15" thickBot="1" x14ac:dyDescent="0.3">
      <c r="A5964" s="2" t="s">
        <v>4</v>
      </c>
      <c r="B5964" s="2" t="s">
        <v>5</v>
      </c>
      <c r="C5964" s="2" t="s">
        <v>1576</v>
      </c>
      <c r="D5964" s="2" t="s">
        <v>1577</v>
      </c>
      <c r="E5964" s="4">
        <v>-36350095.390000001</v>
      </c>
      <c r="F5964" s="1">
        <v>7</v>
      </c>
    </row>
    <row r="5965" spans="1:6" ht="15" thickBot="1" x14ac:dyDescent="0.3">
      <c r="A5965" s="2" t="s">
        <v>4</v>
      </c>
      <c r="B5965" s="2" t="s">
        <v>5</v>
      </c>
      <c r="C5965" s="2" t="s">
        <v>1578</v>
      </c>
      <c r="D5965" s="2" t="s">
        <v>1579</v>
      </c>
      <c r="E5965" s="4">
        <v>10943961.48</v>
      </c>
      <c r="F5965" s="1">
        <v>7</v>
      </c>
    </row>
    <row r="5966" spans="1:6" ht="15" thickBot="1" x14ac:dyDescent="0.3">
      <c r="A5966" s="2" t="s">
        <v>4</v>
      </c>
      <c r="B5966" s="2" t="s">
        <v>5</v>
      </c>
      <c r="C5966" s="2" t="s">
        <v>1580</v>
      </c>
      <c r="D5966" s="2" t="s">
        <v>1581</v>
      </c>
      <c r="E5966" s="4">
        <v>-0.79</v>
      </c>
      <c r="F5966" s="1">
        <v>7</v>
      </c>
    </row>
    <row r="5967" spans="1:6" ht="15" thickBot="1" x14ac:dyDescent="0.3">
      <c r="A5967" s="2" t="s">
        <v>4</v>
      </c>
      <c r="B5967" s="2" t="s">
        <v>5</v>
      </c>
      <c r="C5967" s="2" t="s">
        <v>6</v>
      </c>
      <c r="D5967" s="2" t="s">
        <v>7</v>
      </c>
      <c r="E5967" s="4">
        <v>1792645.28</v>
      </c>
      <c r="F5967" s="1">
        <v>8</v>
      </c>
    </row>
    <row r="5968" spans="1:6" ht="15" thickBot="1" x14ac:dyDescent="0.3">
      <c r="A5968" s="2" t="s">
        <v>4</v>
      </c>
      <c r="B5968" s="2" t="s">
        <v>5</v>
      </c>
      <c r="C5968" s="2" t="s">
        <v>8</v>
      </c>
      <c r="D5968" s="2" t="s">
        <v>9</v>
      </c>
      <c r="E5968" s="4">
        <v>129988.47</v>
      </c>
      <c r="F5968" s="1">
        <v>8</v>
      </c>
    </row>
    <row r="5969" spans="1:6" ht="15" thickBot="1" x14ac:dyDescent="0.3">
      <c r="A5969" s="2" t="s">
        <v>4</v>
      </c>
      <c r="B5969" s="2" t="s">
        <v>5</v>
      </c>
      <c r="C5969" s="2" t="s">
        <v>10</v>
      </c>
      <c r="D5969" s="2" t="s">
        <v>11</v>
      </c>
      <c r="E5969" s="4">
        <v>0</v>
      </c>
      <c r="F5969" s="1">
        <v>8</v>
      </c>
    </row>
    <row r="5970" spans="1:6" ht="15" thickBot="1" x14ac:dyDescent="0.3">
      <c r="A5970" s="2" t="s">
        <v>4</v>
      </c>
      <c r="B5970" s="2" t="s">
        <v>5</v>
      </c>
      <c r="C5970" s="2" t="s">
        <v>12</v>
      </c>
      <c r="D5970" s="2" t="s">
        <v>13</v>
      </c>
      <c r="E5970" s="4">
        <v>0</v>
      </c>
      <c r="F5970" s="1">
        <v>8</v>
      </c>
    </row>
    <row r="5971" spans="1:6" ht="15" thickBot="1" x14ac:dyDescent="0.3">
      <c r="A5971" s="2" t="s">
        <v>4</v>
      </c>
      <c r="B5971" s="2" t="s">
        <v>5</v>
      </c>
      <c r="C5971" s="2" t="s">
        <v>14</v>
      </c>
      <c r="D5971" s="2" t="s">
        <v>15</v>
      </c>
      <c r="E5971" s="4">
        <v>0</v>
      </c>
      <c r="F5971" s="1">
        <v>8</v>
      </c>
    </row>
    <row r="5972" spans="1:6" ht="15" thickBot="1" x14ac:dyDescent="0.3">
      <c r="A5972" s="2" t="s">
        <v>4</v>
      </c>
      <c r="B5972" s="2" t="s">
        <v>5</v>
      </c>
      <c r="C5972" s="2" t="s">
        <v>16</v>
      </c>
      <c r="D5972" s="2" t="s">
        <v>17</v>
      </c>
      <c r="E5972" s="4">
        <v>0</v>
      </c>
      <c r="F5972" s="1">
        <v>8</v>
      </c>
    </row>
    <row r="5973" spans="1:6" ht="15" thickBot="1" x14ac:dyDescent="0.3">
      <c r="A5973" s="2" t="s">
        <v>4</v>
      </c>
      <c r="B5973" s="2" t="s">
        <v>5</v>
      </c>
      <c r="C5973" s="2" t="s">
        <v>18</v>
      </c>
      <c r="D5973" s="2" t="s">
        <v>19</v>
      </c>
      <c r="E5973" s="4">
        <v>412762.75</v>
      </c>
      <c r="F5973" s="1">
        <v>8</v>
      </c>
    </row>
    <row r="5974" spans="1:6" ht="15" thickBot="1" x14ac:dyDescent="0.3">
      <c r="A5974" s="2" t="s">
        <v>4</v>
      </c>
      <c r="B5974" s="2" t="s">
        <v>5</v>
      </c>
      <c r="C5974" s="2" t="s">
        <v>20</v>
      </c>
      <c r="D5974" s="2" t="s">
        <v>21</v>
      </c>
      <c r="E5974" s="4">
        <v>0</v>
      </c>
      <c r="F5974" s="1">
        <v>8</v>
      </c>
    </row>
    <row r="5975" spans="1:6" ht="15" thickBot="1" x14ac:dyDescent="0.3">
      <c r="A5975" s="2" t="s">
        <v>4</v>
      </c>
      <c r="B5975" s="2" t="s">
        <v>5</v>
      </c>
      <c r="C5975" s="2" t="s">
        <v>22</v>
      </c>
      <c r="D5975" s="2" t="s">
        <v>23</v>
      </c>
      <c r="E5975" s="4">
        <v>0</v>
      </c>
      <c r="F5975" s="1">
        <v>8</v>
      </c>
    </row>
    <row r="5976" spans="1:6" ht="15" thickBot="1" x14ac:dyDescent="0.3">
      <c r="A5976" s="2" t="s">
        <v>4</v>
      </c>
      <c r="B5976" s="2" t="s">
        <v>5</v>
      </c>
      <c r="C5976" s="2" t="s">
        <v>24</v>
      </c>
      <c r="D5976" s="2" t="s">
        <v>25</v>
      </c>
      <c r="E5976" s="4">
        <v>40.26</v>
      </c>
      <c r="F5976" s="1">
        <v>8</v>
      </c>
    </row>
    <row r="5977" spans="1:6" ht="15" thickBot="1" x14ac:dyDescent="0.3">
      <c r="A5977" s="2" t="s">
        <v>4</v>
      </c>
      <c r="B5977" s="2" t="s">
        <v>5</v>
      </c>
      <c r="C5977" s="2" t="s">
        <v>26</v>
      </c>
      <c r="D5977" s="2" t="s">
        <v>27</v>
      </c>
      <c r="E5977" s="4">
        <v>-1919580.1</v>
      </c>
      <c r="F5977" s="1">
        <v>8</v>
      </c>
    </row>
    <row r="5978" spans="1:6" ht="15" thickBot="1" x14ac:dyDescent="0.3">
      <c r="A5978" s="2" t="s">
        <v>4</v>
      </c>
      <c r="B5978" s="2" t="s">
        <v>5</v>
      </c>
      <c r="C5978" s="2" t="s">
        <v>28</v>
      </c>
      <c r="D5978" s="2" t="s">
        <v>29</v>
      </c>
      <c r="E5978" s="4">
        <v>-4590480.75</v>
      </c>
      <c r="F5978" s="1">
        <v>8</v>
      </c>
    </row>
    <row r="5979" spans="1:6" ht="15" thickBot="1" x14ac:dyDescent="0.3">
      <c r="A5979" s="2" t="s">
        <v>4</v>
      </c>
      <c r="B5979" s="2" t="s">
        <v>5</v>
      </c>
      <c r="C5979" s="2" t="s">
        <v>30</v>
      </c>
      <c r="D5979" s="2" t="s">
        <v>31</v>
      </c>
      <c r="E5979" s="4">
        <v>299604.03999999998</v>
      </c>
      <c r="F5979" s="1">
        <v>8</v>
      </c>
    </row>
    <row r="5980" spans="1:6" ht="15" thickBot="1" x14ac:dyDescent="0.3">
      <c r="A5980" s="2" t="s">
        <v>4</v>
      </c>
      <c r="B5980" s="2" t="s">
        <v>5</v>
      </c>
      <c r="C5980" s="2" t="s">
        <v>32</v>
      </c>
      <c r="D5980" s="2" t="s">
        <v>33</v>
      </c>
      <c r="E5980" s="4">
        <v>201.29</v>
      </c>
      <c r="F5980" s="1">
        <v>8</v>
      </c>
    </row>
    <row r="5981" spans="1:6" ht="15" thickBot="1" x14ac:dyDescent="0.3">
      <c r="A5981" s="2" t="s">
        <v>4</v>
      </c>
      <c r="B5981" s="2" t="s">
        <v>5</v>
      </c>
      <c r="C5981" s="2" t="s">
        <v>34</v>
      </c>
      <c r="D5981" s="2" t="s">
        <v>35</v>
      </c>
      <c r="E5981" s="4">
        <v>-83697.440000000002</v>
      </c>
      <c r="F5981" s="1">
        <v>8</v>
      </c>
    </row>
    <row r="5982" spans="1:6" ht="15" thickBot="1" x14ac:dyDescent="0.3">
      <c r="A5982" s="2" t="s">
        <v>4</v>
      </c>
      <c r="B5982" s="2" t="s">
        <v>5</v>
      </c>
      <c r="C5982" s="2" t="s">
        <v>36</v>
      </c>
      <c r="D5982" s="2" t="s">
        <v>37</v>
      </c>
      <c r="E5982" s="4">
        <v>-531717.6</v>
      </c>
      <c r="F5982" s="1">
        <v>8</v>
      </c>
    </row>
    <row r="5983" spans="1:6" ht="15" thickBot="1" x14ac:dyDescent="0.3">
      <c r="A5983" s="2" t="s">
        <v>4</v>
      </c>
      <c r="B5983" s="2" t="s">
        <v>5</v>
      </c>
      <c r="C5983" s="2" t="s">
        <v>38</v>
      </c>
      <c r="D5983" s="2" t="s">
        <v>39</v>
      </c>
      <c r="E5983" s="4">
        <v>3925.21</v>
      </c>
      <c r="F5983" s="1">
        <v>8</v>
      </c>
    </row>
    <row r="5984" spans="1:6" ht="15" thickBot="1" x14ac:dyDescent="0.3">
      <c r="A5984" s="2" t="s">
        <v>4</v>
      </c>
      <c r="B5984" s="2" t="s">
        <v>5</v>
      </c>
      <c r="C5984" s="2" t="s">
        <v>40</v>
      </c>
      <c r="D5984" s="2" t="s">
        <v>41</v>
      </c>
      <c r="E5984" s="4">
        <v>4501468.71</v>
      </c>
      <c r="F5984" s="1">
        <v>8</v>
      </c>
    </row>
    <row r="5985" spans="1:6" ht="15" thickBot="1" x14ac:dyDescent="0.3">
      <c r="A5985" s="2" t="s">
        <v>4</v>
      </c>
      <c r="B5985" s="2" t="s">
        <v>5</v>
      </c>
      <c r="C5985" s="2" t="s">
        <v>42</v>
      </c>
      <c r="D5985" s="2" t="s">
        <v>43</v>
      </c>
      <c r="E5985" s="4">
        <v>4905876.68</v>
      </c>
      <c r="F5985" s="1">
        <v>8</v>
      </c>
    </row>
    <row r="5986" spans="1:6" ht="15" thickBot="1" x14ac:dyDescent="0.3">
      <c r="A5986" s="2" t="s">
        <v>4</v>
      </c>
      <c r="B5986" s="2" t="s">
        <v>5</v>
      </c>
      <c r="C5986" s="2" t="s">
        <v>44</v>
      </c>
      <c r="D5986" s="2" t="s">
        <v>45</v>
      </c>
      <c r="E5986" s="4">
        <v>349422.45</v>
      </c>
      <c r="F5986" s="1">
        <v>8</v>
      </c>
    </row>
    <row r="5987" spans="1:6" ht="15" thickBot="1" x14ac:dyDescent="0.3">
      <c r="A5987" s="2" t="s">
        <v>4</v>
      </c>
      <c r="B5987" s="2" t="s">
        <v>5</v>
      </c>
      <c r="C5987" s="2" t="s">
        <v>46</v>
      </c>
      <c r="D5987" s="2" t="s">
        <v>47</v>
      </c>
      <c r="E5987" s="4">
        <v>3620510.95</v>
      </c>
      <c r="F5987" s="1">
        <v>8</v>
      </c>
    </row>
    <row r="5988" spans="1:6" ht="15" thickBot="1" x14ac:dyDescent="0.3">
      <c r="A5988" s="2" t="s">
        <v>4</v>
      </c>
      <c r="B5988" s="2" t="s">
        <v>5</v>
      </c>
      <c r="C5988" s="2" t="s">
        <v>48</v>
      </c>
      <c r="D5988" s="2" t="s">
        <v>49</v>
      </c>
      <c r="E5988" s="4">
        <v>455</v>
      </c>
      <c r="F5988" s="1">
        <v>8</v>
      </c>
    </row>
    <row r="5989" spans="1:6" ht="15" thickBot="1" x14ac:dyDescent="0.3">
      <c r="A5989" s="2" t="s">
        <v>4</v>
      </c>
      <c r="B5989" s="2" t="s">
        <v>5</v>
      </c>
      <c r="C5989" s="2" t="s">
        <v>50</v>
      </c>
      <c r="D5989" s="2" t="s">
        <v>51</v>
      </c>
      <c r="E5989" s="4">
        <v>300</v>
      </c>
      <c r="F5989" s="1">
        <v>8</v>
      </c>
    </row>
    <row r="5990" spans="1:6" ht="15" thickBot="1" x14ac:dyDescent="0.3">
      <c r="A5990" s="2" t="s">
        <v>4</v>
      </c>
      <c r="B5990" s="2" t="s">
        <v>5</v>
      </c>
      <c r="C5990" s="2" t="s">
        <v>52</v>
      </c>
      <c r="D5990" s="2" t="s">
        <v>53</v>
      </c>
      <c r="E5990" s="4">
        <v>25000</v>
      </c>
      <c r="F5990" s="1">
        <v>8</v>
      </c>
    </row>
    <row r="5991" spans="1:6" ht="15" thickBot="1" x14ac:dyDescent="0.3">
      <c r="A5991" s="2" t="s">
        <v>4</v>
      </c>
      <c r="B5991" s="2" t="s">
        <v>5</v>
      </c>
      <c r="C5991" s="2" t="s">
        <v>54</v>
      </c>
      <c r="D5991" s="2" t="s">
        <v>55</v>
      </c>
      <c r="E5991" s="4">
        <v>1900</v>
      </c>
      <c r="F5991" s="1">
        <v>8</v>
      </c>
    </row>
    <row r="5992" spans="1:6" ht="15" thickBot="1" x14ac:dyDescent="0.3">
      <c r="A5992" s="2" t="s">
        <v>4</v>
      </c>
      <c r="B5992" s="2" t="s">
        <v>5</v>
      </c>
      <c r="C5992" s="2" t="s">
        <v>56</v>
      </c>
      <c r="D5992" s="2" t="s">
        <v>55</v>
      </c>
      <c r="E5992" s="4">
        <v>3000</v>
      </c>
      <c r="F5992" s="1">
        <v>8</v>
      </c>
    </row>
    <row r="5993" spans="1:6" ht="15" thickBot="1" x14ac:dyDescent="0.3">
      <c r="A5993" s="2" t="s">
        <v>4</v>
      </c>
      <c r="B5993" s="2" t="s">
        <v>5</v>
      </c>
      <c r="C5993" s="2" t="s">
        <v>57</v>
      </c>
      <c r="D5993" s="2" t="s">
        <v>58</v>
      </c>
      <c r="E5993" s="4">
        <v>5000</v>
      </c>
      <c r="F5993" s="1">
        <v>8</v>
      </c>
    </row>
    <row r="5994" spans="1:6" ht="15" thickBot="1" x14ac:dyDescent="0.3">
      <c r="A5994" s="2" t="s">
        <v>4</v>
      </c>
      <c r="B5994" s="2" t="s">
        <v>5</v>
      </c>
      <c r="C5994" s="2" t="s">
        <v>59</v>
      </c>
      <c r="D5994" s="2" t="s">
        <v>60</v>
      </c>
      <c r="E5994" s="4">
        <v>169000</v>
      </c>
      <c r="F5994" s="1">
        <v>8</v>
      </c>
    </row>
    <row r="5995" spans="1:6" ht="15" thickBot="1" x14ac:dyDescent="0.3">
      <c r="A5995" s="2" t="s">
        <v>4</v>
      </c>
      <c r="B5995" s="2" t="s">
        <v>5</v>
      </c>
      <c r="C5995" s="2" t="s">
        <v>61</v>
      </c>
      <c r="D5995" s="2" t="s">
        <v>62</v>
      </c>
      <c r="E5995" s="4">
        <v>16258129.91</v>
      </c>
      <c r="F5995" s="1">
        <v>8</v>
      </c>
    </row>
    <row r="5996" spans="1:6" ht="15" thickBot="1" x14ac:dyDescent="0.3">
      <c r="A5996" s="2" t="s">
        <v>4</v>
      </c>
      <c r="B5996" s="2" t="s">
        <v>5</v>
      </c>
      <c r="C5996" s="2" t="s">
        <v>63</v>
      </c>
      <c r="D5996" s="2" t="s">
        <v>64</v>
      </c>
      <c r="E5996" s="4">
        <v>-57183.05</v>
      </c>
      <c r="F5996" s="1">
        <v>8</v>
      </c>
    </row>
    <row r="5997" spans="1:6" ht="15" thickBot="1" x14ac:dyDescent="0.3">
      <c r="A5997" s="2" t="s">
        <v>4</v>
      </c>
      <c r="B5997" s="2" t="s">
        <v>5</v>
      </c>
      <c r="C5997" s="2" t="s">
        <v>65</v>
      </c>
      <c r="D5997" s="2" t="s">
        <v>66</v>
      </c>
      <c r="E5997" s="4">
        <v>914927.85</v>
      </c>
      <c r="F5997" s="1">
        <v>8</v>
      </c>
    </row>
    <row r="5998" spans="1:6" ht="15" thickBot="1" x14ac:dyDescent="0.3">
      <c r="A5998" s="2" t="s">
        <v>4</v>
      </c>
      <c r="B5998" s="2" t="s">
        <v>5</v>
      </c>
      <c r="C5998" s="2" t="s">
        <v>67</v>
      </c>
      <c r="D5998" s="2" t="s">
        <v>68</v>
      </c>
      <c r="E5998" s="4">
        <v>8750633.1799999997</v>
      </c>
      <c r="F5998" s="1">
        <v>8</v>
      </c>
    </row>
    <row r="5999" spans="1:6" ht="15" thickBot="1" x14ac:dyDescent="0.3">
      <c r="A5999" s="2" t="s">
        <v>4</v>
      </c>
      <c r="B5999" s="2" t="s">
        <v>5</v>
      </c>
      <c r="C5999" s="2" t="s">
        <v>69</v>
      </c>
      <c r="D5999" s="2" t="s">
        <v>70</v>
      </c>
      <c r="E5999" s="4">
        <v>2228569.7200000002</v>
      </c>
      <c r="F5999" s="1">
        <v>8</v>
      </c>
    </row>
    <row r="6000" spans="1:6" ht="15" thickBot="1" x14ac:dyDescent="0.3">
      <c r="A6000" s="2" t="s">
        <v>4</v>
      </c>
      <c r="B6000" s="2" t="s">
        <v>5</v>
      </c>
      <c r="C6000" s="2" t="s">
        <v>71</v>
      </c>
      <c r="D6000" s="2" t="s">
        <v>72</v>
      </c>
      <c r="E6000" s="4">
        <v>2722626.14</v>
      </c>
      <c r="F6000" s="1">
        <v>8</v>
      </c>
    </row>
    <row r="6001" spans="1:6" ht="15" thickBot="1" x14ac:dyDescent="0.3">
      <c r="A6001" s="2" t="s">
        <v>4</v>
      </c>
      <c r="B6001" s="2" t="s">
        <v>5</v>
      </c>
      <c r="C6001" s="2" t="s">
        <v>73</v>
      </c>
      <c r="D6001" s="2" t="s">
        <v>74</v>
      </c>
      <c r="E6001" s="4">
        <v>5496822.8099999996</v>
      </c>
      <c r="F6001" s="1">
        <v>8</v>
      </c>
    </row>
    <row r="6002" spans="1:6" ht="15" thickBot="1" x14ac:dyDescent="0.3">
      <c r="A6002" s="2" t="s">
        <v>4</v>
      </c>
      <c r="B6002" s="2" t="s">
        <v>5</v>
      </c>
      <c r="C6002" s="2" t="s">
        <v>1628</v>
      </c>
      <c r="D6002" s="2" t="s">
        <v>1629</v>
      </c>
      <c r="E6002" s="4">
        <v>443782.92</v>
      </c>
      <c r="F6002" s="1">
        <v>8</v>
      </c>
    </row>
    <row r="6003" spans="1:6" ht="15" thickBot="1" x14ac:dyDescent="0.3">
      <c r="A6003" s="2" t="s">
        <v>4</v>
      </c>
      <c r="B6003" s="2" t="s">
        <v>5</v>
      </c>
      <c r="C6003" s="2" t="s">
        <v>75</v>
      </c>
      <c r="D6003" s="2" t="s">
        <v>76</v>
      </c>
      <c r="E6003" s="4">
        <v>0</v>
      </c>
      <c r="F6003" s="1">
        <v>8</v>
      </c>
    </row>
    <row r="6004" spans="1:6" ht="15" thickBot="1" x14ac:dyDescent="0.3">
      <c r="A6004" s="2" t="s">
        <v>4</v>
      </c>
      <c r="B6004" s="2" t="s">
        <v>5</v>
      </c>
      <c r="C6004" s="2" t="s">
        <v>77</v>
      </c>
      <c r="D6004" s="2" t="s">
        <v>78</v>
      </c>
      <c r="E6004" s="4">
        <v>13172</v>
      </c>
      <c r="F6004" s="1">
        <v>8</v>
      </c>
    </row>
    <row r="6005" spans="1:6" ht="15" thickBot="1" x14ac:dyDescent="0.3">
      <c r="A6005" s="2" t="s">
        <v>4</v>
      </c>
      <c r="B6005" s="2" t="s">
        <v>5</v>
      </c>
      <c r="C6005" s="2" t="s">
        <v>79</v>
      </c>
      <c r="D6005" s="2" t="s">
        <v>80</v>
      </c>
      <c r="E6005" s="4">
        <v>750020.48</v>
      </c>
      <c r="F6005" s="1">
        <v>8</v>
      </c>
    </row>
    <row r="6006" spans="1:6" ht="15" thickBot="1" x14ac:dyDescent="0.3">
      <c r="A6006" s="2" t="s">
        <v>4</v>
      </c>
      <c r="B6006" s="2" t="s">
        <v>5</v>
      </c>
      <c r="C6006" s="2" t="s">
        <v>81</v>
      </c>
      <c r="D6006" s="2" t="s">
        <v>82</v>
      </c>
      <c r="E6006" s="4">
        <v>8489613.5700000003</v>
      </c>
      <c r="F6006" s="1">
        <v>8</v>
      </c>
    </row>
    <row r="6007" spans="1:6" ht="15" thickBot="1" x14ac:dyDescent="0.3">
      <c r="A6007" s="2" t="s">
        <v>4</v>
      </c>
      <c r="B6007" s="2" t="s">
        <v>5</v>
      </c>
      <c r="C6007" s="2" t="s">
        <v>83</v>
      </c>
      <c r="D6007" s="2" t="s">
        <v>84</v>
      </c>
      <c r="E6007" s="4">
        <v>2058.81</v>
      </c>
      <c r="F6007" s="1">
        <v>8</v>
      </c>
    </row>
    <row r="6008" spans="1:6" ht="15" thickBot="1" x14ac:dyDescent="0.3">
      <c r="A6008" s="2" t="s">
        <v>4</v>
      </c>
      <c r="B6008" s="2" t="s">
        <v>5</v>
      </c>
      <c r="C6008" s="2" t="s">
        <v>85</v>
      </c>
      <c r="D6008" s="2" t="s">
        <v>86</v>
      </c>
      <c r="E6008" s="4">
        <v>2255170</v>
      </c>
      <c r="F6008" s="1">
        <v>8</v>
      </c>
    </row>
    <row r="6009" spans="1:6" ht="15" thickBot="1" x14ac:dyDescent="0.3">
      <c r="A6009" s="2" t="s">
        <v>4</v>
      </c>
      <c r="B6009" s="2" t="s">
        <v>5</v>
      </c>
      <c r="C6009" s="2" t="s">
        <v>87</v>
      </c>
      <c r="D6009" s="2" t="s">
        <v>88</v>
      </c>
      <c r="E6009" s="4">
        <v>635660.16</v>
      </c>
      <c r="F6009" s="1">
        <v>8</v>
      </c>
    </row>
    <row r="6010" spans="1:6" ht="15" thickBot="1" x14ac:dyDescent="0.3">
      <c r="A6010" s="2" t="s">
        <v>4</v>
      </c>
      <c r="B6010" s="2" t="s">
        <v>5</v>
      </c>
      <c r="C6010" s="2" t="s">
        <v>89</v>
      </c>
      <c r="D6010" s="2" t="s">
        <v>90</v>
      </c>
      <c r="E6010" s="4">
        <v>298884.71999999997</v>
      </c>
      <c r="F6010" s="1">
        <v>8</v>
      </c>
    </row>
    <row r="6011" spans="1:6" ht="15" thickBot="1" x14ac:dyDescent="0.3">
      <c r="A6011" s="2" t="s">
        <v>4</v>
      </c>
      <c r="B6011" s="2" t="s">
        <v>5</v>
      </c>
      <c r="C6011" s="2" t="s">
        <v>91</v>
      </c>
      <c r="D6011" s="2" t="s">
        <v>92</v>
      </c>
      <c r="E6011" s="4">
        <v>75648.070000000007</v>
      </c>
      <c r="F6011" s="1">
        <v>8</v>
      </c>
    </row>
    <row r="6012" spans="1:6" ht="15" thickBot="1" x14ac:dyDescent="0.3">
      <c r="A6012" s="2" t="s">
        <v>4</v>
      </c>
      <c r="B6012" s="2" t="s">
        <v>5</v>
      </c>
      <c r="C6012" s="2" t="s">
        <v>93</v>
      </c>
      <c r="D6012" s="2" t="s">
        <v>94</v>
      </c>
      <c r="E6012" s="4">
        <v>29460.13</v>
      </c>
      <c r="F6012" s="1">
        <v>8</v>
      </c>
    </row>
    <row r="6013" spans="1:6" ht="15" thickBot="1" x14ac:dyDescent="0.3">
      <c r="A6013" s="2" t="s">
        <v>4</v>
      </c>
      <c r="B6013" s="2" t="s">
        <v>5</v>
      </c>
      <c r="C6013" s="2" t="s">
        <v>95</v>
      </c>
      <c r="D6013" s="2" t="s">
        <v>96</v>
      </c>
      <c r="E6013" s="4">
        <v>1130.76</v>
      </c>
      <c r="F6013" s="1">
        <v>8</v>
      </c>
    </row>
    <row r="6014" spans="1:6" ht="15" thickBot="1" x14ac:dyDescent="0.3">
      <c r="A6014" s="2" t="s">
        <v>4</v>
      </c>
      <c r="B6014" s="2" t="s">
        <v>5</v>
      </c>
      <c r="C6014" s="2" t="s">
        <v>97</v>
      </c>
      <c r="D6014" s="2" t="s">
        <v>98</v>
      </c>
      <c r="E6014" s="4">
        <v>14795656.789999999</v>
      </c>
      <c r="F6014" s="1">
        <v>8</v>
      </c>
    </row>
    <row r="6015" spans="1:6" ht="15" thickBot="1" x14ac:dyDescent="0.3">
      <c r="A6015" s="2" t="s">
        <v>4</v>
      </c>
      <c r="B6015" s="2" t="s">
        <v>5</v>
      </c>
      <c r="C6015" s="2" t="s">
        <v>99</v>
      </c>
      <c r="D6015" s="2" t="s">
        <v>100</v>
      </c>
      <c r="E6015" s="4">
        <v>0</v>
      </c>
      <c r="F6015" s="1">
        <v>8</v>
      </c>
    </row>
    <row r="6016" spans="1:6" ht="15" thickBot="1" x14ac:dyDescent="0.3">
      <c r="A6016" s="2" t="s">
        <v>4</v>
      </c>
      <c r="B6016" s="2" t="s">
        <v>5</v>
      </c>
      <c r="C6016" s="2" t="s">
        <v>101</v>
      </c>
      <c r="D6016" s="2" t="s">
        <v>102</v>
      </c>
      <c r="E6016" s="4">
        <v>278063.92</v>
      </c>
      <c r="F6016" s="1">
        <v>8</v>
      </c>
    </row>
    <row r="6017" spans="1:6" ht="15" thickBot="1" x14ac:dyDescent="0.3">
      <c r="A6017" s="2" t="s">
        <v>4</v>
      </c>
      <c r="B6017" s="2" t="s">
        <v>5</v>
      </c>
      <c r="C6017" s="2" t="s">
        <v>103</v>
      </c>
      <c r="D6017" s="2" t="s">
        <v>104</v>
      </c>
      <c r="E6017" s="4">
        <v>30058.45</v>
      </c>
      <c r="F6017" s="1">
        <v>8</v>
      </c>
    </row>
    <row r="6018" spans="1:6" ht="15" thickBot="1" x14ac:dyDescent="0.3">
      <c r="A6018" s="2" t="s">
        <v>4</v>
      </c>
      <c r="B6018" s="2" t="s">
        <v>5</v>
      </c>
      <c r="C6018" s="2" t="s">
        <v>1597</v>
      </c>
      <c r="D6018" s="2" t="s">
        <v>1598</v>
      </c>
      <c r="E6018" s="4">
        <v>0</v>
      </c>
      <c r="F6018" s="1">
        <v>8</v>
      </c>
    </row>
    <row r="6019" spans="1:6" ht="15" thickBot="1" x14ac:dyDescent="0.3">
      <c r="A6019" s="2" t="s">
        <v>4</v>
      </c>
      <c r="B6019" s="2" t="s">
        <v>5</v>
      </c>
      <c r="C6019" s="2" t="s">
        <v>105</v>
      </c>
      <c r="D6019" s="2" t="s">
        <v>106</v>
      </c>
      <c r="E6019" s="4">
        <v>-500113.47</v>
      </c>
      <c r="F6019" s="1">
        <v>8</v>
      </c>
    </row>
    <row r="6020" spans="1:6" ht="15" thickBot="1" x14ac:dyDescent="0.3">
      <c r="A6020" s="2" t="s">
        <v>4</v>
      </c>
      <c r="B6020" s="2" t="s">
        <v>5</v>
      </c>
      <c r="C6020" s="2" t="s">
        <v>107</v>
      </c>
      <c r="D6020" s="2" t="s">
        <v>108</v>
      </c>
      <c r="E6020" s="4">
        <v>-63915.78</v>
      </c>
      <c r="F6020" s="1">
        <v>8</v>
      </c>
    </row>
    <row r="6021" spans="1:6" ht="15" thickBot="1" x14ac:dyDescent="0.3">
      <c r="A6021" s="2" t="s">
        <v>4</v>
      </c>
      <c r="B6021" s="2" t="s">
        <v>5</v>
      </c>
      <c r="C6021" s="2" t="s">
        <v>109</v>
      </c>
      <c r="D6021" s="2" t="s">
        <v>110</v>
      </c>
      <c r="E6021" s="4">
        <v>-77920.259999999995</v>
      </c>
      <c r="F6021" s="1">
        <v>8</v>
      </c>
    </row>
    <row r="6022" spans="1:6" ht="15" thickBot="1" x14ac:dyDescent="0.3">
      <c r="A6022" s="2" t="s">
        <v>4</v>
      </c>
      <c r="B6022" s="2" t="s">
        <v>5</v>
      </c>
      <c r="C6022" s="2" t="s">
        <v>111</v>
      </c>
      <c r="D6022" s="2" t="s">
        <v>112</v>
      </c>
      <c r="E6022" s="4">
        <v>-77670.490000000005</v>
      </c>
      <c r="F6022" s="1">
        <v>8</v>
      </c>
    </row>
    <row r="6023" spans="1:6" ht="15" thickBot="1" x14ac:dyDescent="0.3">
      <c r="A6023" s="2" t="s">
        <v>4</v>
      </c>
      <c r="B6023" s="2" t="s">
        <v>5</v>
      </c>
      <c r="C6023" s="2" t="s">
        <v>113</v>
      </c>
      <c r="D6023" s="2" t="s">
        <v>114</v>
      </c>
      <c r="E6023" s="4">
        <v>-14360.83</v>
      </c>
      <c r="F6023" s="1">
        <v>8</v>
      </c>
    </row>
    <row r="6024" spans="1:6" ht="15" thickBot="1" x14ac:dyDescent="0.3">
      <c r="A6024" s="2" t="s">
        <v>4</v>
      </c>
      <c r="B6024" s="2" t="s">
        <v>5</v>
      </c>
      <c r="C6024" s="2" t="s">
        <v>115</v>
      </c>
      <c r="D6024" s="2" t="s">
        <v>116</v>
      </c>
      <c r="E6024" s="4">
        <v>0.01</v>
      </c>
      <c r="F6024" s="1">
        <v>8</v>
      </c>
    </row>
    <row r="6025" spans="1:6" ht="15" thickBot="1" x14ac:dyDescent="0.3">
      <c r="A6025" s="2" t="s">
        <v>4</v>
      </c>
      <c r="B6025" s="2" t="s">
        <v>5</v>
      </c>
      <c r="C6025" s="2" t="s">
        <v>117</v>
      </c>
      <c r="D6025" s="2" t="s">
        <v>118</v>
      </c>
      <c r="E6025" s="4">
        <v>-117741.14</v>
      </c>
      <c r="F6025" s="1">
        <v>8</v>
      </c>
    </row>
    <row r="6026" spans="1:6" ht="15" thickBot="1" x14ac:dyDescent="0.3">
      <c r="A6026" s="2" t="s">
        <v>4</v>
      </c>
      <c r="B6026" s="2" t="s">
        <v>5</v>
      </c>
      <c r="C6026" s="2" t="s">
        <v>119</v>
      </c>
      <c r="D6026" s="2" t="s">
        <v>120</v>
      </c>
      <c r="E6026" s="4">
        <v>0</v>
      </c>
      <c r="F6026" s="1">
        <v>8</v>
      </c>
    </row>
    <row r="6027" spans="1:6" ht="15" thickBot="1" x14ac:dyDescent="0.3">
      <c r="A6027" s="2" t="s">
        <v>4</v>
      </c>
      <c r="B6027" s="2" t="s">
        <v>5</v>
      </c>
      <c r="C6027" s="2" t="s">
        <v>121</v>
      </c>
      <c r="D6027" s="2" t="s">
        <v>122</v>
      </c>
      <c r="E6027" s="4">
        <v>2208426</v>
      </c>
      <c r="F6027" s="1">
        <v>8</v>
      </c>
    </row>
    <row r="6028" spans="1:6" ht="15" thickBot="1" x14ac:dyDescent="0.3">
      <c r="A6028" s="2" t="s">
        <v>4</v>
      </c>
      <c r="B6028" s="2" t="s">
        <v>5</v>
      </c>
      <c r="C6028" s="2" t="s">
        <v>123</v>
      </c>
      <c r="D6028" s="2" t="s">
        <v>124</v>
      </c>
      <c r="E6028" s="4">
        <v>0</v>
      </c>
      <c r="F6028" s="1">
        <v>8</v>
      </c>
    </row>
    <row r="6029" spans="1:6" ht="15" thickBot="1" x14ac:dyDescent="0.3">
      <c r="A6029" s="2" t="s">
        <v>4</v>
      </c>
      <c r="B6029" s="2" t="s">
        <v>5</v>
      </c>
      <c r="C6029" s="2" t="s">
        <v>125</v>
      </c>
      <c r="D6029" s="2" t="s">
        <v>126</v>
      </c>
      <c r="E6029" s="4">
        <v>7131059</v>
      </c>
      <c r="F6029" s="1">
        <v>8</v>
      </c>
    </row>
    <row r="6030" spans="1:6" ht="15" thickBot="1" x14ac:dyDescent="0.3">
      <c r="A6030" s="2" t="s">
        <v>4</v>
      </c>
      <c r="B6030" s="2" t="s">
        <v>5</v>
      </c>
      <c r="C6030" s="2" t="s">
        <v>127</v>
      </c>
      <c r="D6030" s="2" t="s">
        <v>128</v>
      </c>
      <c r="E6030" s="4">
        <v>12424063</v>
      </c>
      <c r="F6030" s="1">
        <v>8</v>
      </c>
    </row>
    <row r="6031" spans="1:6" ht="15" thickBot="1" x14ac:dyDescent="0.3">
      <c r="A6031" s="2" t="s">
        <v>4</v>
      </c>
      <c r="B6031" s="2" t="s">
        <v>5</v>
      </c>
      <c r="C6031" s="2" t="s">
        <v>129</v>
      </c>
      <c r="D6031" s="2" t="s">
        <v>130</v>
      </c>
      <c r="E6031" s="4">
        <v>2569340</v>
      </c>
      <c r="F6031" s="1">
        <v>8</v>
      </c>
    </row>
    <row r="6032" spans="1:6" ht="15" thickBot="1" x14ac:dyDescent="0.3">
      <c r="A6032" s="2" t="s">
        <v>4</v>
      </c>
      <c r="B6032" s="2" t="s">
        <v>5</v>
      </c>
      <c r="C6032" s="2" t="s">
        <v>131</v>
      </c>
      <c r="D6032" s="2" t="s">
        <v>132</v>
      </c>
      <c r="E6032" s="4">
        <v>924638</v>
      </c>
      <c r="F6032" s="1">
        <v>8</v>
      </c>
    </row>
    <row r="6033" spans="1:6" ht="15" thickBot="1" x14ac:dyDescent="0.3">
      <c r="A6033" s="2" t="s">
        <v>4</v>
      </c>
      <c r="B6033" s="2" t="s">
        <v>5</v>
      </c>
      <c r="C6033" s="2" t="s">
        <v>133</v>
      </c>
      <c r="D6033" s="2" t="s">
        <v>134</v>
      </c>
      <c r="E6033" s="4">
        <v>59360665</v>
      </c>
      <c r="F6033" s="1">
        <v>8</v>
      </c>
    </row>
    <row r="6034" spans="1:6" ht="15" thickBot="1" x14ac:dyDescent="0.3">
      <c r="A6034" s="2" t="s">
        <v>4</v>
      </c>
      <c r="B6034" s="2" t="s">
        <v>5</v>
      </c>
      <c r="C6034" s="2" t="s">
        <v>135</v>
      </c>
      <c r="D6034" s="2" t="s">
        <v>136</v>
      </c>
      <c r="E6034" s="4">
        <v>1147373</v>
      </c>
      <c r="F6034" s="1">
        <v>8</v>
      </c>
    </row>
    <row r="6035" spans="1:6" ht="15" thickBot="1" x14ac:dyDescent="0.3">
      <c r="A6035" s="2" t="s">
        <v>4</v>
      </c>
      <c r="B6035" s="2" t="s">
        <v>5</v>
      </c>
      <c r="C6035" s="2" t="s">
        <v>137</v>
      </c>
      <c r="D6035" s="2" t="s">
        <v>138</v>
      </c>
      <c r="E6035" s="4">
        <v>144119</v>
      </c>
      <c r="F6035" s="1">
        <v>8</v>
      </c>
    </row>
    <row r="6036" spans="1:6" ht="15" thickBot="1" x14ac:dyDescent="0.3">
      <c r="A6036" s="2" t="s">
        <v>4</v>
      </c>
      <c r="B6036" s="2" t="s">
        <v>5</v>
      </c>
      <c r="C6036" s="2" t="s">
        <v>139</v>
      </c>
      <c r="D6036" s="2" t="s">
        <v>140</v>
      </c>
      <c r="E6036" s="4">
        <v>56838472.090000004</v>
      </c>
      <c r="F6036" s="1">
        <v>8</v>
      </c>
    </row>
    <row r="6037" spans="1:6" ht="15" thickBot="1" x14ac:dyDescent="0.3">
      <c r="A6037" s="2" t="s">
        <v>4</v>
      </c>
      <c r="B6037" s="2" t="s">
        <v>5</v>
      </c>
      <c r="C6037" s="2" t="s">
        <v>141</v>
      </c>
      <c r="D6037" s="2" t="s">
        <v>142</v>
      </c>
      <c r="E6037" s="4">
        <v>5487769.9500000002</v>
      </c>
      <c r="F6037" s="1">
        <v>8</v>
      </c>
    </row>
    <row r="6038" spans="1:6" ht="15" thickBot="1" x14ac:dyDescent="0.3">
      <c r="A6038" s="2" t="s">
        <v>4</v>
      </c>
      <c r="B6038" s="2" t="s">
        <v>5</v>
      </c>
      <c r="C6038" s="2" t="s">
        <v>143</v>
      </c>
      <c r="D6038" s="2" t="s">
        <v>144</v>
      </c>
      <c r="E6038" s="4">
        <v>1970354.2</v>
      </c>
      <c r="F6038" s="1">
        <v>8</v>
      </c>
    </row>
    <row r="6039" spans="1:6" ht="15" thickBot="1" x14ac:dyDescent="0.3">
      <c r="A6039" s="2" t="s">
        <v>4</v>
      </c>
      <c r="B6039" s="2" t="s">
        <v>5</v>
      </c>
      <c r="C6039" s="2" t="s">
        <v>145</v>
      </c>
      <c r="D6039" s="2" t="s">
        <v>146</v>
      </c>
      <c r="E6039" s="4">
        <v>3745255.18</v>
      </c>
      <c r="F6039" s="1">
        <v>8</v>
      </c>
    </row>
    <row r="6040" spans="1:6" ht="15" thickBot="1" x14ac:dyDescent="0.3">
      <c r="A6040" s="2" t="s">
        <v>4</v>
      </c>
      <c r="B6040" s="2" t="s">
        <v>5</v>
      </c>
      <c r="C6040" s="2" t="s">
        <v>147</v>
      </c>
      <c r="D6040" s="2" t="s">
        <v>148</v>
      </c>
      <c r="E6040" s="4">
        <v>-914927.85</v>
      </c>
      <c r="F6040" s="1">
        <v>8</v>
      </c>
    </row>
    <row r="6041" spans="1:6" ht="15" thickBot="1" x14ac:dyDescent="0.3">
      <c r="A6041" s="2" t="s">
        <v>4</v>
      </c>
      <c r="B6041" s="2" t="s">
        <v>5</v>
      </c>
      <c r="C6041" s="2" t="s">
        <v>1630</v>
      </c>
      <c r="D6041" s="2" t="s">
        <v>1631</v>
      </c>
      <c r="E6041" s="4">
        <v>19544289.239999998</v>
      </c>
      <c r="F6041" s="1">
        <v>8</v>
      </c>
    </row>
    <row r="6042" spans="1:6" ht="15" thickBot="1" x14ac:dyDescent="0.3">
      <c r="A6042" s="2" t="s">
        <v>4</v>
      </c>
      <c r="B6042" s="2" t="s">
        <v>5</v>
      </c>
      <c r="C6042" s="2" t="s">
        <v>149</v>
      </c>
      <c r="D6042" s="2" t="s">
        <v>150</v>
      </c>
      <c r="E6042" s="4">
        <v>0</v>
      </c>
      <c r="F6042" s="1">
        <v>8</v>
      </c>
    </row>
    <row r="6043" spans="1:6" ht="15" thickBot="1" x14ac:dyDescent="0.3">
      <c r="A6043" s="2" t="s">
        <v>4</v>
      </c>
      <c r="B6043" s="2" t="s">
        <v>5</v>
      </c>
      <c r="C6043" s="2" t="s">
        <v>151</v>
      </c>
      <c r="D6043" s="2" t="s">
        <v>152</v>
      </c>
      <c r="E6043" s="4">
        <v>1169283.68</v>
      </c>
      <c r="F6043" s="1">
        <v>8</v>
      </c>
    </row>
    <row r="6044" spans="1:6" ht="15" thickBot="1" x14ac:dyDescent="0.3">
      <c r="A6044" s="2" t="s">
        <v>4</v>
      </c>
      <c r="B6044" s="2" t="s">
        <v>5</v>
      </c>
      <c r="C6044" s="2" t="s">
        <v>153</v>
      </c>
      <c r="D6044" s="2" t="s">
        <v>154</v>
      </c>
      <c r="E6044" s="4">
        <v>190997.03</v>
      </c>
      <c r="F6044" s="1">
        <v>8</v>
      </c>
    </row>
    <row r="6045" spans="1:6" ht="15" thickBot="1" x14ac:dyDescent="0.3">
      <c r="A6045" s="2" t="s">
        <v>4</v>
      </c>
      <c r="B6045" s="2" t="s">
        <v>5</v>
      </c>
      <c r="C6045" s="2" t="s">
        <v>155</v>
      </c>
      <c r="D6045" s="2" t="s">
        <v>156</v>
      </c>
      <c r="E6045" s="4">
        <v>24018.69</v>
      </c>
      <c r="F6045" s="1">
        <v>8</v>
      </c>
    </row>
    <row r="6046" spans="1:6" ht="15" thickBot="1" x14ac:dyDescent="0.3">
      <c r="A6046" s="2" t="s">
        <v>4</v>
      </c>
      <c r="B6046" s="2" t="s">
        <v>5</v>
      </c>
      <c r="C6046" s="2" t="s">
        <v>157</v>
      </c>
      <c r="D6046" s="2" t="s">
        <v>158</v>
      </c>
      <c r="E6046" s="4">
        <v>110149.68</v>
      </c>
      <c r="F6046" s="1">
        <v>8</v>
      </c>
    </row>
    <row r="6047" spans="1:6" ht="15" thickBot="1" x14ac:dyDescent="0.3">
      <c r="A6047" s="2" t="s">
        <v>4</v>
      </c>
      <c r="B6047" s="2" t="s">
        <v>5</v>
      </c>
      <c r="C6047" s="2" t="s">
        <v>1582</v>
      </c>
      <c r="D6047" s="2" t="s">
        <v>1583</v>
      </c>
      <c r="E6047" s="4">
        <v>863608.63</v>
      </c>
      <c r="F6047" s="1">
        <v>8</v>
      </c>
    </row>
    <row r="6048" spans="1:6" ht="15" thickBot="1" x14ac:dyDescent="0.3">
      <c r="A6048" s="2" t="s">
        <v>4</v>
      </c>
      <c r="B6048" s="2" t="s">
        <v>5</v>
      </c>
      <c r="C6048" s="2" t="s">
        <v>1584</v>
      </c>
      <c r="D6048" s="2" t="s">
        <v>1585</v>
      </c>
      <c r="E6048" s="4">
        <v>240000</v>
      </c>
      <c r="F6048" s="1">
        <v>8</v>
      </c>
    </row>
    <row r="6049" spans="1:6" ht="15" thickBot="1" x14ac:dyDescent="0.3">
      <c r="A6049" s="2" t="s">
        <v>4</v>
      </c>
      <c r="B6049" s="2" t="s">
        <v>5</v>
      </c>
      <c r="C6049" s="2" t="s">
        <v>159</v>
      </c>
      <c r="D6049" s="2" t="s">
        <v>160</v>
      </c>
      <c r="E6049" s="4">
        <v>0</v>
      </c>
      <c r="F6049" s="1">
        <v>8</v>
      </c>
    </row>
    <row r="6050" spans="1:6" ht="15" thickBot="1" x14ac:dyDescent="0.3">
      <c r="A6050" s="2" t="s">
        <v>4</v>
      </c>
      <c r="B6050" s="2" t="s">
        <v>5</v>
      </c>
      <c r="C6050" s="2" t="s">
        <v>161</v>
      </c>
      <c r="D6050" s="2" t="s">
        <v>162</v>
      </c>
      <c r="E6050" s="4">
        <v>45912.99</v>
      </c>
      <c r="F6050" s="1">
        <v>8</v>
      </c>
    </row>
    <row r="6051" spans="1:6" ht="15" thickBot="1" x14ac:dyDescent="0.3">
      <c r="A6051" s="2" t="s">
        <v>4</v>
      </c>
      <c r="B6051" s="2" t="s">
        <v>5</v>
      </c>
      <c r="C6051" s="2" t="s">
        <v>163</v>
      </c>
      <c r="D6051" s="2" t="s">
        <v>164</v>
      </c>
      <c r="E6051" s="4">
        <v>266837.08</v>
      </c>
      <c r="F6051" s="1">
        <v>8</v>
      </c>
    </row>
    <row r="6052" spans="1:6" ht="15" thickBot="1" x14ac:dyDescent="0.3">
      <c r="A6052" s="2" t="s">
        <v>4</v>
      </c>
      <c r="B6052" s="2" t="s">
        <v>5</v>
      </c>
      <c r="C6052" s="2" t="s">
        <v>165</v>
      </c>
      <c r="D6052" s="2" t="s">
        <v>166</v>
      </c>
      <c r="E6052" s="4">
        <v>0</v>
      </c>
      <c r="F6052" s="1">
        <v>8</v>
      </c>
    </row>
    <row r="6053" spans="1:6" ht="15" thickBot="1" x14ac:dyDescent="0.3">
      <c r="A6053" s="2" t="s">
        <v>4</v>
      </c>
      <c r="B6053" s="2" t="s">
        <v>5</v>
      </c>
      <c r="C6053" s="2" t="s">
        <v>167</v>
      </c>
      <c r="D6053" s="2" t="s">
        <v>168</v>
      </c>
      <c r="E6053" s="4">
        <v>395283.49</v>
      </c>
      <c r="F6053" s="1">
        <v>8</v>
      </c>
    </row>
    <row r="6054" spans="1:6" ht="15" thickBot="1" x14ac:dyDescent="0.3">
      <c r="A6054" s="2" t="s">
        <v>4</v>
      </c>
      <c r="B6054" s="2" t="s">
        <v>5</v>
      </c>
      <c r="C6054" s="2" t="s">
        <v>169</v>
      </c>
      <c r="D6054" s="2" t="s">
        <v>170</v>
      </c>
      <c r="E6054" s="4">
        <v>422095.87</v>
      </c>
      <c r="F6054" s="1">
        <v>8</v>
      </c>
    </row>
    <row r="6055" spans="1:6" ht="15" thickBot="1" x14ac:dyDescent="0.3">
      <c r="A6055" s="2" t="s">
        <v>4</v>
      </c>
      <c r="B6055" s="2" t="s">
        <v>5</v>
      </c>
      <c r="C6055" s="2" t="s">
        <v>171</v>
      </c>
      <c r="D6055" s="2" t="s">
        <v>172</v>
      </c>
      <c r="E6055" s="4">
        <v>7011018.1699999999</v>
      </c>
      <c r="F6055" s="1">
        <v>8</v>
      </c>
    </row>
    <row r="6056" spans="1:6" ht="15" thickBot="1" x14ac:dyDescent="0.3">
      <c r="A6056" s="2" t="s">
        <v>4</v>
      </c>
      <c r="B6056" s="2" t="s">
        <v>5</v>
      </c>
      <c r="C6056" s="2" t="s">
        <v>173</v>
      </c>
      <c r="D6056" s="2" t="s">
        <v>174</v>
      </c>
      <c r="E6056" s="4">
        <v>30250.27</v>
      </c>
      <c r="F6056" s="1">
        <v>8</v>
      </c>
    </row>
    <row r="6057" spans="1:6" ht="15" thickBot="1" x14ac:dyDescent="0.3">
      <c r="A6057" s="2" t="s">
        <v>4</v>
      </c>
      <c r="B6057" s="2" t="s">
        <v>5</v>
      </c>
      <c r="C6057" s="2" t="s">
        <v>175</v>
      </c>
      <c r="D6057" s="2" t="s">
        <v>176</v>
      </c>
      <c r="E6057" s="4">
        <v>70334.66</v>
      </c>
      <c r="F6057" s="1">
        <v>8</v>
      </c>
    </row>
    <row r="6058" spans="1:6" ht="15" thickBot="1" x14ac:dyDescent="0.3">
      <c r="A6058" s="2" t="s">
        <v>4</v>
      </c>
      <c r="B6058" s="2" t="s">
        <v>5</v>
      </c>
      <c r="C6058" s="2" t="s">
        <v>177</v>
      </c>
      <c r="D6058" s="2" t="s">
        <v>178</v>
      </c>
      <c r="E6058" s="4">
        <v>875698.35</v>
      </c>
      <c r="F6058" s="1">
        <v>8</v>
      </c>
    </row>
    <row r="6059" spans="1:6" ht="15" thickBot="1" x14ac:dyDescent="0.3">
      <c r="A6059" s="2" t="s">
        <v>4</v>
      </c>
      <c r="B6059" s="2" t="s">
        <v>5</v>
      </c>
      <c r="C6059" s="2" t="s">
        <v>179</v>
      </c>
      <c r="D6059" s="2" t="s">
        <v>180</v>
      </c>
      <c r="E6059" s="4">
        <v>39636</v>
      </c>
      <c r="F6059" s="1">
        <v>8</v>
      </c>
    </row>
    <row r="6060" spans="1:6" ht="15" thickBot="1" x14ac:dyDescent="0.3">
      <c r="A6060" s="2" t="s">
        <v>4</v>
      </c>
      <c r="B6060" s="2" t="s">
        <v>5</v>
      </c>
      <c r="C6060" s="2" t="s">
        <v>181</v>
      </c>
      <c r="D6060" s="2" t="s">
        <v>182</v>
      </c>
      <c r="E6060" s="4">
        <v>297066.69</v>
      </c>
      <c r="F6060" s="1">
        <v>8</v>
      </c>
    </row>
    <row r="6061" spans="1:6" ht="15" thickBot="1" x14ac:dyDescent="0.3">
      <c r="A6061" s="2" t="s">
        <v>4</v>
      </c>
      <c r="B6061" s="2" t="s">
        <v>5</v>
      </c>
      <c r="C6061" s="2" t="s">
        <v>183</v>
      </c>
      <c r="D6061" s="2" t="s">
        <v>184</v>
      </c>
      <c r="E6061" s="4">
        <v>256450.11</v>
      </c>
      <c r="F6061" s="1">
        <v>8</v>
      </c>
    </row>
    <row r="6062" spans="1:6" ht="15" thickBot="1" x14ac:dyDescent="0.3">
      <c r="A6062" s="2" t="s">
        <v>4</v>
      </c>
      <c r="B6062" s="2" t="s">
        <v>5</v>
      </c>
      <c r="C6062" s="2" t="s">
        <v>185</v>
      </c>
      <c r="D6062" s="2" t="s">
        <v>186</v>
      </c>
      <c r="E6062" s="4">
        <v>576868.02</v>
      </c>
      <c r="F6062" s="1">
        <v>8</v>
      </c>
    </row>
    <row r="6063" spans="1:6" ht="15" thickBot="1" x14ac:dyDescent="0.3">
      <c r="A6063" s="2" t="s">
        <v>4</v>
      </c>
      <c r="B6063" s="2" t="s">
        <v>5</v>
      </c>
      <c r="C6063" s="2" t="s">
        <v>187</v>
      </c>
      <c r="D6063" s="2" t="s">
        <v>188</v>
      </c>
      <c r="E6063" s="4">
        <v>16780.46</v>
      </c>
      <c r="F6063" s="1">
        <v>8</v>
      </c>
    </row>
    <row r="6064" spans="1:6" ht="15" thickBot="1" x14ac:dyDescent="0.3">
      <c r="A6064" s="2" t="s">
        <v>4</v>
      </c>
      <c r="B6064" s="2" t="s">
        <v>5</v>
      </c>
      <c r="C6064" s="2" t="s">
        <v>189</v>
      </c>
      <c r="D6064" s="2" t="s">
        <v>190</v>
      </c>
      <c r="E6064" s="4">
        <v>2465000</v>
      </c>
      <c r="F6064" s="1">
        <v>8</v>
      </c>
    </row>
    <row r="6065" spans="1:6" ht="15" thickBot="1" x14ac:dyDescent="0.3">
      <c r="A6065" s="2" t="s">
        <v>4</v>
      </c>
      <c r="B6065" s="2" t="s">
        <v>5</v>
      </c>
      <c r="C6065" s="2" t="s">
        <v>191</v>
      </c>
      <c r="D6065" s="2" t="s">
        <v>192</v>
      </c>
      <c r="E6065" s="4">
        <v>175851.62</v>
      </c>
      <c r="F6065" s="1">
        <v>8</v>
      </c>
    </row>
    <row r="6066" spans="1:6" ht="15" thickBot="1" x14ac:dyDescent="0.3">
      <c r="A6066" s="2" t="s">
        <v>4</v>
      </c>
      <c r="B6066" s="2" t="s">
        <v>5</v>
      </c>
      <c r="C6066" s="2" t="s">
        <v>193</v>
      </c>
      <c r="D6066" s="2" t="s">
        <v>194</v>
      </c>
      <c r="E6066" s="4">
        <v>1367567.88</v>
      </c>
      <c r="F6066" s="1">
        <v>8</v>
      </c>
    </row>
    <row r="6067" spans="1:6" ht="15" thickBot="1" x14ac:dyDescent="0.3">
      <c r="A6067" s="2" t="s">
        <v>4</v>
      </c>
      <c r="B6067" s="2" t="s">
        <v>5</v>
      </c>
      <c r="C6067" s="2" t="s">
        <v>195</v>
      </c>
      <c r="D6067" s="2" t="s">
        <v>196</v>
      </c>
      <c r="E6067" s="4">
        <v>2301659.84</v>
      </c>
      <c r="F6067" s="1">
        <v>8</v>
      </c>
    </row>
    <row r="6068" spans="1:6" ht="15" thickBot="1" x14ac:dyDescent="0.3">
      <c r="A6068" s="2" t="s">
        <v>4</v>
      </c>
      <c r="B6068" s="2" t="s">
        <v>5</v>
      </c>
      <c r="C6068" s="2" t="s">
        <v>197</v>
      </c>
      <c r="D6068" s="2" t="s">
        <v>198</v>
      </c>
      <c r="E6068" s="4">
        <v>9819681.7899999991</v>
      </c>
      <c r="F6068" s="1">
        <v>8</v>
      </c>
    </row>
    <row r="6069" spans="1:6" ht="15" thickBot="1" x14ac:dyDescent="0.3">
      <c r="A6069" s="2" t="s">
        <v>4</v>
      </c>
      <c r="B6069" s="2" t="s">
        <v>5</v>
      </c>
      <c r="C6069" s="2" t="s">
        <v>199</v>
      </c>
      <c r="D6069" s="2" t="s">
        <v>200</v>
      </c>
      <c r="E6069" s="4">
        <v>236018.36</v>
      </c>
      <c r="F6069" s="1">
        <v>8</v>
      </c>
    </row>
    <row r="6070" spans="1:6" ht="15" thickBot="1" x14ac:dyDescent="0.3">
      <c r="A6070" s="2" t="s">
        <v>4</v>
      </c>
      <c r="B6070" s="2" t="s">
        <v>5</v>
      </c>
      <c r="C6070" s="2" t="s">
        <v>201</v>
      </c>
      <c r="D6070" s="2" t="s">
        <v>202</v>
      </c>
      <c r="E6070" s="4">
        <v>4994110.95</v>
      </c>
      <c r="F6070" s="1">
        <v>8</v>
      </c>
    </row>
    <row r="6071" spans="1:6" ht="15" thickBot="1" x14ac:dyDescent="0.3">
      <c r="A6071" s="2" t="s">
        <v>4</v>
      </c>
      <c r="B6071" s="2" t="s">
        <v>5</v>
      </c>
      <c r="C6071" s="2" t="s">
        <v>203</v>
      </c>
      <c r="D6071" s="2" t="s">
        <v>204</v>
      </c>
      <c r="E6071" s="4">
        <v>2776257702.29</v>
      </c>
      <c r="F6071" s="1">
        <v>8</v>
      </c>
    </row>
    <row r="6072" spans="1:6" ht="15" thickBot="1" x14ac:dyDescent="0.3">
      <c r="A6072" s="2" t="s">
        <v>4</v>
      </c>
      <c r="B6072" s="2" t="s">
        <v>5</v>
      </c>
      <c r="C6072" s="2" t="s">
        <v>205</v>
      </c>
      <c r="D6072" s="2" t="s">
        <v>206</v>
      </c>
      <c r="E6072" s="4">
        <v>146134889.12</v>
      </c>
      <c r="F6072" s="1">
        <v>8</v>
      </c>
    </row>
    <row r="6073" spans="1:6" ht="15" thickBot="1" x14ac:dyDescent="0.3">
      <c r="A6073" s="2" t="s">
        <v>4</v>
      </c>
      <c r="B6073" s="2" t="s">
        <v>5</v>
      </c>
      <c r="C6073" s="2" t="s">
        <v>207</v>
      </c>
      <c r="D6073" s="2" t="s">
        <v>208</v>
      </c>
      <c r="E6073" s="4">
        <v>827502.89</v>
      </c>
      <c r="F6073" s="1">
        <v>8</v>
      </c>
    </row>
    <row r="6074" spans="1:6" ht="15" thickBot="1" x14ac:dyDescent="0.3">
      <c r="A6074" s="2" t="s">
        <v>4</v>
      </c>
      <c r="B6074" s="2" t="s">
        <v>5</v>
      </c>
      <c r="C6074" s="2" t="s">
        <v>209</v>
      </c>
      <c r="D6074" s="2" t="s">
        <v>210</v>
      </c>
      <c r="E6074" s="4">
        <v>-1162110.4099999999</v>
      </c>
      <c r="F6074" s="1">
        <v>8</v>
      </c>
    </row>
    <row r="6075" spans="1:6" ht="15" thickBot="1" x14ac:dyDescent="0.3">
      <c r="A6075" s="2" t="s">
        <v>4</v>
      </c>
      <c r="B6075" s="2" t="s">
        <v>5</v>
      </c>
      <c r="C6075" s="2" t="s">
        <v>211</v>
      </c>
      <c r="D6075" s="2" t="s">
        <v>212</v>
      </c>
      <c r="E6075" s="4">
        <v>-148773000</v>
      </c>
      <c r="F6075" s="1">
        <v>8</v>
      </c>
    </row>
    <row r="6076" spans="1:6" ht="15" thickBot="1" x14ac:dyDescent="0.3">
      <c r="A6076" s="2" t="s">
        <v>4</v>
      </c>
      <c r="B6076" s="2" t="s">
        <v>5</v>
      </c>
      <c r="C6076" s="2" t="s">
        <v>213</v>
      </c>
      <c r="D6076" s="2" t="s">
        <v>214</v>
      </c>
      <c r="E6076" s="4">
        <v>970068.12</v>
      </c>
      <c r="F6076" s="1">
        <v>8</v>
      </c>
    </row>
    <row r="6077" spans="1:6" ht="15" thickBot="1" x14ac:dyDescent="0.3">
      <c r="A6077" s="2" t="s">
        <v>4</v>
      </c>
      <c r="B6077" s="2" t="s">
        <v>5</v>
      </c>
      <c r="C6077" s="2" t="s">
        <v>215</v>
      </c>
      <c r="D6077" s="2" t="s">
        <v>216</v>
      </c>
      <c r="E6077" s="4">
        <v>997070488.82000005</v>
      </c>
      <c r="F6077" s="1">
        <v>8</v>
      </c>
    </row>
    <row r="6078" spans="1:6" ht="15" thickBot="1" x14ac:dyDescent="0.3">
      <c r="A6078" s="2" t="s">
        <v>4</v>
      </c>
      <c r="B6078" s="2" t="s">
        <v>5</v>
      </c>
      <c r="C6078" s="2" t="s">
        <v>217</v>
      </c>
      <c r="D6078" s="2" t="s">
        <v>218</v>
      </c>
      <c r="E6078" s="4">
        <v>2749211.18</v>
      </c>
      <c r="F6078" s="1">
        <v>8</v>
      </c>
    </row>
    <row r="6079" spans="1:6" ht="15" thickBot="1" x14ac:dyDescent="0.3">
      <c r="A6079" s="2" t="s">
        <v>4</v>
      </c>
      <c r="B6079" s="2" t="s">
        <v>5</v>
      </c>
      <c r="C6079" s="2" t="s">
        <v>219</v>
      </c>
      <c r="D6079" s="2" t="s">
        <v>220</v>
      </c>
      <c r="E6079" s="4">
        <v>2371977.62</v>
      </c>
      <c r="F6079" s="1">
        <v>8</v>
      </c>
    </row>
    <row r="6080" spans="1:6" ht="15" thickBot="1" x14ac:dyDescent="0.3">
      <c r="A6080" s="2" t="s">
        <v>4</v>
      </c>
      <c r="B6080" s="2" t="s">
        <v>5</v>
      </c>
      <c r="C6080" s="2" t="s">
        <v>221</v>
      </c>
      <c r="D6080" s="2" t="s">
        <v>222</v>
      </c>
      <c r="E6080" s="4">
        <v>0</v>
      </c>
      <c r="F6080" s="1">
        <v>8</v>
      </c>
    </row>
    <row r="6081" spans="1:6" ht="15" thickBot="1" x14ac:dyDescent="0.3">
      <c r="A6081" s="2" t="s">
        <v>4</v>
      </c>
      <c r="B6081" s="2" t="s">
        <v>5</v>
      </c>
      <c r="C6081" s="2" t="s">
        <v>223</v>
      </c>
      <c r="D6081" s="2" t="s">
        <v>224</v>
      </c>
      <c r="E6081" s="4">
        <v>-20933095.120000001</v>
      </c>
      <c r="F6081" s="1">
        <v>8</v>
      </c>
    </row>
    <row r="6082" spans="1:6" ht="15" thickBot="1" x14ac:dyDescent="0.3">
      <c r="A6082" s="2" t="s">
        <v>4</v>
      </c>
      <c r="B6082" s="2" t="s">
        <v>5</v>
      </c>
      <c r="C6082" s="2" t="s">
        <v>225</v>
      </c>
      <c r="D6082" s="2" t="s">
        <v>226</v>
      </c>
      <c r="E6082" s="4">
        <v>248028892.18000001</v>
      </c>
      <c r="F6082" s="1">
        <v>8</v>
      </c>
    </row>
    <row r="6083" spans="1:6" ht="15" thickBot="1" x14ac:dyDescent="0.3">
      <c r="A6083" s="2" t="s">
        <v>4</v>
      </c>
      <c r="B6083" s="2" t="s">
        <v>5</v>
      </c>
      <c r="C6083" s="2" t="s">
        <v>227</v>
      </c>
      <c r="D6083" s="2" t="s">
        <v>228</v>
      </c>
      <c r="E6083" s="4">
        <v>4513899.24</v>
      </c>
      <c r="F6083" s="1">
        <v>8</v>
      </c>
    </row>
    <row r="6084" spans="1:6" ht="15" thickBot="1" x14ac:dyDescent="0.3">
      <c r="A6084" s="2" t="s">
        <v>4</v>
      </c>
      <c r="B6084" s="2" t="s">
        <v>5</v>
      </c>
      <c r="C6084" s="2" t="s">
        <v>229</v>
      </c>
      <c r="D6084" s="2" t="s">
        <v>230</v>
      </c>
      <c r="E6084" s="4">
        <v>6660213.9900000002</v>
      </c>
      <c r="F6084" s="1">
        <v>8</v>
      </c>
    </row>
    <row r="6085" spans="1:6" ht="15" thickBot="1" x14ac:dyDescent="0.3">
      <c r="A6085" s="2" t="s">
        <v>4</v>
      </c>
      <c r="B6085" s="2" t="s">
        <v>5</v>
      </c>
      <c r="C6085" s="2" t="s">
        <v>231</v>
      </c>
      <c r="D6085" s="2" t="s">
        <v>232</v>
      </c>
      <c r="E6085" s="4">
        <v>1111928.98</v>
      </c>
      <c r="F6085" s="1">
        <v>8</v>
      </c>
    </row>
    <row r="6086" spans="1:6" ht="15" thickBot="1" x14ac:dyDescent="0.3">
      <c r="A6086" s="2" t="s">
        <v>4</v>
      </c>
      <c r="B6086" s="2" t="s">
        <v>5</v>
      </c>
      <c r="C6086" s="2" t="s">
        <v>233</v>
      </c>
      <c r="D6086" s="2" t="s">
        <v>234</v>
      </c>
      <c r="E6086" s="4">
        <v>2691335.28</v>
      </c>
      <c r="F6086" s="1">
        <v>8</v>
      </c>
    </row>
    <row r="6087" spans="1:6" ht="15" thickBot="1" x14ac:dyDescent="0.3">
      <c r="A6087" s="2" t="s">
        <v>4</v>
      </c>
      <c r="B6087" s="2" t="s">
        <v>5</v>
      </c>
      <c r="C6087" s="2" t="s">
        <v>235</v>
      </c>
      <c r="D6087" s="2" t="s">
        <v>236</v>
      </c>
      <c r="E6087" s="4">
        <v>8001510.9199999999</v>
      </c>
      <c r="F6087" s="1">
        <v>8</v>
      </c>
    </row>
    <row r="6088" spans="1:6" ht="15" thickBot="1" x14ac:dyDescent="0.3">
      <c r="A6088" s="2" t="s">
        <v>4</v>
      </c>
      <c r="B6088" s="2" t="s">
        <v>5</v>
      </c>
      <c r="C6088" s="2" t="s">
        <v>237</v>
      </c>
      <c r="D6088" s="2" t="s">
        <v>238</v>
      </c>
      <c r="E6088" s="4">
        <v>1243759.1299999999</v>
      </c>
      <c r="F6088" s="1">
        <v>8</v>
      </c>
    </row>
    <row r="6089" spans="1:6" ht="15" thickBot="1" x14ac:dyDescent="0.3">
      <c r="A6089" s="2" t="s">
        <v>4</v>
      </c>
      <c r="B6089" s="2" t="s">
        <v>5</v>
      </c>
      <c r="C6089" s="2" t="s">
        <v>239</v>
      </c>
      <c r="D6089" s="2" t="s">
        <v>240</v>
      </c>
      <c r="E6089" s="4">
        <v>1169762.17</v>
      </c>
      <c r="F6089" s="1">
        <v>8</v>
      </c>
    </row>
    <row r="6090" spans="1:6" ht="15" thickBot="1" x14ac:dyDescent="0.3">
      <c r="A6090" s="2" t="s">
        <v>4</v>
      </c>
      <c r="B6090" s="2" t="s">
        <v>5</v>
      </c>
      <c r="C6090" s="2" t="s">
        <v>241</v>
      </c>
      <c r="D6090" s="2" t="s">
        <v>242</v>
      </c>
      <c r="E6090" s="4">
        <v>12828.79</v>
      </c>
      <c r="F6090" s="1">
        <v>8</v>
      </c>
    </row>
    <row r="6091" spans="1:6" ht="15" thickBot="1" x14ac:dyDescent="0.3">
      <c r="A6091" s="2" t="s">
        <v>4</v>
      </c>
      <c r="B6091" s="2" t="s">
        <v>5</v>
      </c>
      <c r="C6091" s="2" t="s">
        <v>243</v>
      </c>
      <c r="D6091" s="2" t="s">
        <v>244</v>
      </c>
      <c r="E6091" s="4">
        <v>1946033.46</v>
      </c>
      <c r="F6091" s="1">
        <v>8</v>
      </c>
    </row>
    <row r="6092" spans="1:6" ht="15" thickBot="1" x14ac:dyDescent="0.3">
      <c r="A6092" s="2" t="s">
        <v>4</v>
      </c>
      <c r="B6092" s="2" t="s">
        <v>5</v>
      </c>
      <c r="C6092" s="2" t="s">
        <v>245</v>
      </c>
      <c r="D6092" s="2" t="s">
        <v>246</v>
      </c>
      <c r="E6092" s="4">
        <v>125101.86</v>
      </c>
      <c r="F6092" s="1">
        <v>8</v>
      </c>
    </row>
    <row r="6093" spans="1:6" ht="15" thickBot="1" x14ac:dyDescent="0.3">
      <c r="A6093" s="2" t="s">
        <v>4</v>
      </c>
      <c r="B6093" s="2" t="s">
        <v>5</v>
      </c>
      <c r="C6093" s="2" t="s">
        <v>247</v>
      </c>
      <c r="D6093" s="2" t="s">
        <v>248</v>
      </c>
      <c r="E6093" s="4">
        <v>5885574.3300000001</v>
      </c>
      <c r="F6093" s="1">
        <v>8</v>
      </c>
    </row>
    <row r="6094" spans="1:6" ht="15" thickBot="1" x14ac:dyDescent="0.3">
      <c r="A6094" s="2" t="s">
        <v>4</v>
      </c>
      <c r="B6094" s="2" t="s">
        <v>5</v>
      </c>
      <c r="C6094" s="2" t="s">
        <v>249</v>
      </c>
      <c r="D6094" s="2" t="s">
        <v>250</v>
      </c>
      <c r="E6094" s="4">
        <v>64906.32</v>
      </c>
      <c r="F6094" s="1">
        <v>8</v>
      </c>
    </row>
    <row r="6095" spans="1:6" ht="15" thickBot="1" x14ac:dyDescent="0.3">
      <c r="A6095" s="2" t="s">
        <v>4</v>
      </c>
      <c r="B6095" s="2" t="s">
        <v>5</v>
      </c>
      <c r="C6095" s="2" t="s">
        <v>251</v>
      </c>
      <c r="D6095" s="2" t="s">
        <v>252</v>
      </c>
      <c r="E6095" s="4">
        <v>57183291.299999997</v>
      </c>
      <c r="F6095" s="1">
        <v>8</v>
      </c>
    </row>
    <row r="6096" spans="1:6" ht="15" thickBot="1" x14ac:dyDescent="0.3">
      <c r="A6096" s="2" t="s">
        <v>4</v>
      </c>
      <c r="B6096" s="2" t="s">
        <v>5</v>
      </c>
      <c r="C6096" s="2" t="s">
        <v>253</v>
      </c>
      <c r="D6096" s="2" t="s">
        <v>254</v>
      </c>
      <c r="E6096" s="4">
        <v>438739</v>
      </c>
      <c r="F6096" s="1">
        <v>8</v>
      </c>
    </row>
    <row r="6097" spans="1:6" ht="15" thickBot="1" x14ac:dyDescent="0.3">
      <c r="A6097" s="2" t="s">
        <v>4</v>
      </c>
      <c r="B6097" s="2" t="s">
        <v>5</v>
      </c>
      <c r="C6097" s="2" t="s">
        <v>255</v>
      </c>
      <c r="D6097" s="2" t="s">
        <v>256</v>
      </c>
      <c r="E6097" s="4">
        <v>475081.66</v>
      </c>
      <c r="F6097" s="1">
        <v>8</v>
      </c>
    </row>
    <row r="6098" spans="1:6" ht="15" thickBot="1" x14ac:dyDescent="0.3">
      <c r="A6098" s="2" t="s">
        <v>4</v>
      </c>
      <c r="B6098" s="2" t="s">
        <v>5</v>
      </c>
      <c r="C6098" s="2" t="s">
        <v>257</v>
      </c>
      <c r="D6098" s="2" t="s">
        <v>258</v>
      </c>
      <c r="E6098" s="4">
        <v>3507589.83</v>
      </c>
      <c r="F6098" s="1">
        <v>8</v>
      </c>
    </row>
    <row r="6099" spans="1:6" ht="15" thickBot="1" x14ac:dyDescent="0.3">
      <c r="A6099" s="2" t="s">
        <v>4</v>
      </c>
      <c r="B6099" s="2" t="s">
        <v>5</v>
      </c>
      <c r="C6099" s="2" t="s">
        <v>259</v>
      </c>
      <c r="D6099" s="2" t="s">
        <v>260</v>
      </c>
      <c r="E6099" s="4">
        <v>5950522.8700000001</v>
      </c>
      <c r="F6099" s="1">
        <v>8</v>
      </c>
    </row>
    <row r="6100" spans="1:6" ht="15" thickBot="1" x14ac:dyDescent="0.3">
      <c r="A6100" s="2" t="s">
        <v>4</v>
      </c>
      <c r="B6100" s="2" t="s">
        <v>5</v>
      </c>
      <c r="C6100" s="2" t="s">
        <v>261</v>
      </c>
      <c r="D6100" s="2" t="s">
        <v>262</v>
      </c>
      <c r="E6100" s="4">
        <v>59345233.850000001</v>
      </c>
      <c r="F6100" s="1">
        <v>8</v>
      </c>
    </row>
    <row r="6101" spans="1:6" ht="15" thickBot="1" x14ac:dyDescent="0.3">
      <c r="A6101" s="2" t="s">
        <v>4</v>
      </c>
      <c r="B6101" s="2" t="s">
        <v>5</v>
      </c>
      <c r="C6101" s="2" t="s">
        <v>263</v>
      </c>
      <c r="D6101" s="2" t="s">
        <v>264</v>
      </c>
      <c r="E6101" s="4">
        <v>10492487.810000001</v>
      </c>
      <c r="F6101" s="1">
        <v>8</v>
      </c>
    </row>
    <row r="6102" spans="1:6" ht="15" thickBot="1" x14ac:dyDescent="0.3">
      <c r="A6102" s="2" t="s">
        <v>4</v>
      </c>
      <c r="B6102" s="2" t="s">
        <v>5</v>
      </c>
      <c r="C6102" s="2" t="s">
        <v>265</v>
      </c>
      <c r="D6102" s="2" t="s">
        <v>266</v>
      </c>
      <c r="E6102" s="4">
        <v>76016.42</v>
      </c>
      <c r="F6102" s="1">
        <v>8</v>
      </c>
    </row>
    <row r="6103" spans="1:6" ht="15" thickBot="1" x14ac:dyDescent="0.3">
      <c r="A6103" s="2" t="s">
        <v>4</v>
      </c>
      <c r="B6103" s="2" t="s">
        <v>5</v>
      </c>
      <c r="C6103" s="2" t="s">
        <v>267</v>
      </c>
      <c r="D6103" s="2" t="s">
        <v>268</v>
      </c>
      <c r="E6103" s="4">
        <v>-1026156.41</v>
      </c>
      <c r="F6103" s="1">
        <v>8</v>
      </c>
    </row>
    <row r="6104" spans="1:6" ht="15" thickBot="1" x14ac:dyDescent="0.3">
      <c r="A6104" s="2" t="s">
        <v>4</v>
      </c>
      <c r="B6104" s="2" t="s">
        <v>5</v>
      </c>
      <c r="C6104" s="2" t="s">
        <v>269</v>
      </c>
      <c r="D6104" s="2" t="s">
        <v>270</v>
      </c>
      <c r="E6104" s="4">
        <v>217227.95</v>
      </c>
      <c r="F6104" s="1">
        <v>8</v>
      </c>
    </row>
    <row r="6105" spans="1:6" ht="15" thickBot="1" x14ac:dyDescent="0.3">
      <c r="A6105" s="2" t="s">
        <v>4</v>
      </c>
      <c r="B6105" s="2" t="s">
        <v>5</v>
      </c>
      <c r="C6105" s="2" t="s">
        <v>271</v>
      </c>
      <c r="D6105" s="2" t="s">
        <v>272</v>
      </c>
      <c r="E6105" s="4">
        <v>4758646.18</v>
      </c>
      <c r="F6105" s="1">
        <v>8</v>
      </c>
    </row>
    <row r="6106" spans="1:6" ht="15" thickBot="1" x14ac:dyDescent="0.3">
      <c r="A6106" s="2" t="s">
        <v>4</v>
      </c>
      <c r="B6106" s="2" t="s">
        <v>5</v>
      </c>
      <c r="C6106" s="2" t="s">
        <v>273</v>
      </c>
      <c r="D6106" s="2" t="s">
        <v>274</v>
      </c>
      <c r="E6106" s="4">
        <v>84018499.329999998</v>
      </c>
      <c r="F6106" s="1">
        <v>8</v>
      </c>
    </row>
    <row r="6107" spans="1:6" ht="15" thickBot="1" x14ac:dyDescent="0.3">
      <c r="A6107" s="2" t="s">
        <v>4</v>
      </c>
      <c r="B6107" s="2" t="s">
        <v>5</v>
      </c>
      <c r="C6107" s="2" t="s">
        <v>275</v>
      </c>
      <c r="D6107" s="2" t="s">
        <v>276</v>
      </c>
      <c r="E6107" s="4">
        <v>-1273474276.26</v>
      </c>
      <c r="F6107" s="1">
        <v>8</v>
      </c>
    </row>
    <row r="6108" spans="1:6" ht="15" thickBot="1" x14ac:dyDescent="0.3">
      <c r="A6108" s="2" t="s">
        <v>4</v>
      </c>
      <c r="B6108" s="2" t="s">
        <v>5</v>
      </c>
      <c r="C6108" s="2" t="s">
        <v>277</v>
      </c>
      <c r="D6108" s="2" t="s">
        <v>278</v>
      </c>
      <c r="E6108" s="4">
        <v>-23618307.100000001</v>
      </c>
      <c r="F6108" s="1">
        <v>8</v>
      </c>
    </row>
    <row r="6109" spans="1:6" ht="15" thickBot="1" x14ac:dyDescent="0.3">
      <c r="A6109" s="2" t="s">
        <v>4</v>
      </c>
      <c r="B6109" s="2" t="s">
        <v>5</v>
      </c>
      <c r="C6109" s="2" t="s">
        <v>279</v>
      </c>
      <c r="D6109" s="2" t="s">
        <v>280</v>
      </c>
      <c r="E6109" s="4">
        <v>5319363.46</v>
      </c>
      <c r="F6109" s="1">
        <v>8</v>
      </c>
    </row>
    <row r="6110" spans="1:6" ht="15" thickBot="1" x14ac:dyDescent="0.3">
      <c r="A6110" s="2" t="s">
        <v>4</v>
      </c>
      <c r="B6110" s="2" t="s">
        <v>5</v>
      </c>
      <c r="C6110" s="2" t="s">
        <v>281</v>
      </c>
      <c r="D6110" s="2" t="s">
        <v>282</v>
      </c>
      <c r="E6110" s="4">
        <v>1645264.81</v>
      </c>
      <c r="F6110" s="1">
        <v>8</v>
      </c>
    </row>
    <row r="6111" spans="1:6" ht="15" thickBot="1" x14ac:dyDescent="0.3">
      <c r="A6111" s="2" t="s">
        <v>4</v>
      </c>
      <c r="B6111" s="2" t="s">
        <v>5</v>
      </c>
      <c r="C6111" s="2" t="s">
        <v>283</v>
      </c>
      <c r="D6111" s="2" t="s">
        <v>284</v>
      </c>
      <c r="E6111" s="4">
        <v>-3733315.13</v>
      </c>
      <c r="F6111" s="1">
        <v>8</v>
      </c>
    </row>
    <row r="6112" spans="1:6" ht="15" thickBot="1" x14ac:dyDescent="0.3">
      <c r="A6112" s="2" t="s">
        <v>4</v>
      </c>
      <c r="B6112" s="2" t="s">
        <v>5</v>
      </c>
      <c r="C6112" s="2" t="s">
        <v>285</v>
      </c>
      <c r="D6112" s="2" t="s">
        <v>286</v>
      </c>
      <c r="E6112" s="4">
        <v>-10668138.470000001</v>
      </c>
      <c r="F6112" s="1">
        <v>8</v>
      </c>
    </row>
    <row r="6113" spans="1:6" ht="15" thickBot="1" x14ac:dyDescent="0.3">
      <c r="A6113" s="2" t="s">
        <v>4</v>
      </c>
      <c r="B6113" s="2" t="s">
        <v>5</v>
      </c>
      <c r="C6113" s="2" t="s">
        <v>287</v>
      </c>
      <c r="D6113" s="2" t="s">
        <v>288</v>
      </c>
      <c r="E6113" s="4">
        <v>-26510.26</v>
      </c>
      <c r="F6113" s="1">
        <v>8</v>
      </c>
    </row>
    <row r="6114" spans="1:6" ht="15" thickBot="1" x14ac:dyDescent="0.3">
      <c r="A6114" s="2" t="s">
        <v>4</v>
      </c>
      <c r="B6114" s="2" t="s">
        <v>5</v>
      </c>
      <c r="C6114" s="2" t="s">
        <v>289</v>
      </c>
      <c r="D6114" s="2" t="s">
        <v>290</v>
      </c>
      <c r="E6114" s="4">
        <v>202000</v>
      </c>
      <c r="F6114" s="1">
        <v>8</v>
      </c>
    </row>
    <row r="6115" spans="1:6" ht="15" thickBot="1" x14ac:dyDescent="0.3">
      <c r="A6115" s="2" t="s">
        <v>4</v>
      </c>
      <c r="B6115" s="2" t="s">
        <v>5</v>
      </c>
      <c r="C6115" s="2" t="s">
        <v>291</v>
      </c>
      <c r="D6115" s="2" t="s">
        <v>292</v>
      </c>
      <c r="E6115" s="4">
        <v>573072.57999999996</v>
      </c>
      <c r="F6115" s="1">
        <v>8</v>
      </c>
    </row>
    <row r="6116" spans="1:6" ht="15" thickBot="1" x14ac:dyDescent="0.3">
      <c r="A6116" s="2" t="s">
        <v>4</v>
      </c>
      <c r="B6116" s="2" t="s">
        <v>5</v>
      </c>
      <c r="C6116" s="2" t="s">
        <v>293</v>
      </c>
      <c r="D6116" s="2" t="s">
        <v>294</v>
      </c>
      <c r="E6116" s="4">
        <v>12089658.279999999</v>
      </c>
      <c r="F6116" s="1">
        <v>8</v>
      </c>
    </row>
    <row r="6117" spans="1:6" ht="15" thickBot="1" x14ac:dyDescent="0.3">
      <c r="A6117" s="2" t="s">
        <v>4</v>
      </c>
      <c r="B6117" s="2" t="s">
        <v>5</v>
      </c>
      <c r="C6117" s="2" t="s">
        <v>295</v>
      </c>
      <c r="D6117" s="2" t="s">
        <v>296</v>
      </c>
      <c r="E6117" s="4">
        <v>1899616.32</v>
      </c>
      <c r="F6117" s="1">
        <v>8</v>
      </c>
    </row>
    <row r="6118" spans="1:6" ht="15" thickBot="1" x14ac:dyDescent="0.3">
      <c r="A6118" s="2" t="s">
        <v>4</v>
      </c>
      <c r="B6118" s="2" t="s">
        <v>5</v>
      </c>
      <c r="C6118" s="2" t="s">
        <v>297</v>
      </c>
      <c r="D6118" s="2" t="s">
        <v>298</v>
      </c>
      <c r="E6118" s="4">
        <v>354500.8</v>
      </c>
      <c r="F6118" s="1">
        <v>8</v>
      </c>
    </row>
    <row r="6119" spans="1:6" ht="15" thickBot="1" x14ac:dyDescent="0.3">
      <c r="A6119" s="2" t="s">
        <v>4</v>
      </c>
      <c r="B6119" s="2" t="s">
        <v>5</v>
      </c>
      <c r="C6119" s="2" t="s">
        <v>299</v>
      </c>
      <c r="D6119" s="2" t="s">
        <v>300</v>
      </c>
      <c r="E6119" s="4">
        <v>-112736.24</v>
      </c>
      <c r="F6119" s="1">
        <v>8</v>
      </c>
    </row>
    <row r="6120" spans="1:6" ht="15" thickBot="1" x14ac:dyDescent="0.3">
      <c r="A6120" s="2" t="s">
        <v>4</v>
      </c>
      <c r="B6120" s="2" t="s">
        <v>5</v>
      </c>
      <c r="C6120" s="2" t="s">
        <v>301</v>
      </c>
      <c r="D6120" s="2" t="s">
        <v>302</v>
      </c>
      <c r="E6120" s="4">
        <v>122331.54</v>
      </c>
      <c r="F6120" s="1">
        <v>8</v>
      </c>
    </row>
    <row r="6121" spans="1:6" ht="15" thickBot="1" x14ac:dyDescent="0.3">
      <c r="A6121" s="2" t="s">
        <v>4</v>
      </c>
      <c r="B6121" s="2" t="s">
        <v>5</v>
      </c>
      <c r="C6121" s="2" t="s">
        <v>303</v>
      </c>
      <c r="D6121" s="2" t="s">
        <v>304</v>
      </c>
      <c r="E6121" s="4">
        <v>-1033.52</v>
      </c>
      <c r="F6121" s="1">
        <v>8</v>
      </c>
    </row>
    <row r="6122" spans="1:6" ht="15" thickBot="1" x14ac:dyDescent="0.3">
      <c r="A6122" s="2" t="s">
        <v>4</v>
      </c>
      <c r="B6122" s="2" t="s">
        <v>5</v>
      </c>
      <c r="C6122" s="2" t="s">
        <v>305</v>
      </c>
      <c r="D6122" s="2" t="s">
        <v>306</v>
      </c>
      <c r="E6122" s="4">
        <v>-4551449.71</v>
      </c>
      <c r="F6122" s="1">
        <v>8</v>
      </c>
    </row>
    <row r="6123" spans="1:6" ht="15" thickBot="1" x14ac:dyDescent="0.3">
      <c r="A6123" s="2" t="s">
        <v>4</v>
      </c>
      <c r="B6123" s="2" t="s">
        <v>5</v>
      </c>
      <c r="C6123" s="2" t="s">
        <v>307</v>
      </c>
      <c r="D6123" s="2" t="s">
        <v>308</v>
      </c>
      <c r="E6123" s="4">
        <v>-17676564.329999998</v>
      </c>
      <c r="F6123" s="1">
        <v>8</v>
      </c>
    </row>
    <row r="6124" spans="1:6" ht="15" thickBot="1" x14ac:dyDescent="0.3">
      <c r="A6124" s="2" t="s">
        <v>4</v>
      </c>
      <c r="B6124" s="2" t="s">
        <v>5</v>
      </c>
      <c r="C6124" s="2" t="s">
        <v>309</v>
      </c>
      <c r="D6124" s="2" t="s">
        <v>304</v>
      </c>
      <c r="E6124" s="4">
        <v>764394.96</v>
      </c>
      <c r="F6124" s="1">
        <v>8</v>
      </c>
    </row>
    <row r="6125" spans="1:6" ht="15" thickBot="1" x14ac:dyDescent="0.3">
      <c r="A6125" s="2" t="s">
        <v>4</v>
      </c>
      <c r="B6125" s="2" t="s">
        <v>5</v>
      </c>
      <c r="C6125" s="2" t="s">
        <v>310</v>
      </c>
      <c r="D6125" s="2" t="s">
        <v>311</v>
      </c>
      <c r="E6125" s="4">
        <v>691304</v>
      </c>
      <c r="F6125" s="1">
        <v>8</v>
      </c>
    </row>
    <row r="6126" spans="1:6" ht="15" thickBot="1" x14ac:dyDescent="0.3">
      <c r="A6126" s="2" t="s">
        <v>4</v>
      </c>
      <c r="B6126" s="2" t="s">
        <v>5</v>
      </c>
      <c r="C6126" s="2" t="s">
        <v>312</v>
      </c>
      <c r="D6126" s="2" t="s">
        <v>313</v>
      </c>
      <c r="E6126" s="4">
        <v>172256</v>
      </c>
      <c r="F6126" s="1">
        <v>8</v>
      </c>
    </row>
    <row r="6127" spans="1:6" ht="15" thickBot="1" x14ac:dyDescent="0.3">
      <c r="A6127" s="2" t="s">
        <v>4</v>
      </c>
      <c r="B6127" s="2" t="s">
        <v>5</v>
      </c>
      <c r="C6127" s="2" t="s">
        <v>314</v>
      </c>
      <c r="D6127" s="2" t="s">
        <v>315</v>
      </c>
      <c r="E6127" s="4">
        <v>9270643</v>
      </c>
      <c r="F6127" s="1">
        <v>8</v>
      </c>
    </row>
    <row r="6128" spans="1:6" ht="15" thickBot="1" x14ac:dyDescent="0.3">
      <c r="A6128" s="2" t="s">
        <v>4</v>
      </c>
      <c r="B6128" s="2" t="s">
        <v>5</v>
      </c>
      <c r="C6128" s="2" t="s">
        <v>1599</v>
      </c>
      <c r="D6128" s="2" t="s">
        <v>1600</v>
      </c>
      <c r="E6128" s="4">
        <v>204370</v>
      </c>
      <c r="F6128" s="1">
        <v>8</v>
      </c>
    </row>
    <row r="6129" spans="1:6" ht="15" thickBot="1" x14ac:dyDescent="0.3">
      <c r="A6129" s="2" t="s">
        <v>4</v>
      </c>
      <c r="B6129" s="2" t="s">
        <v>5</v>
      </c>
      <c r="C6129" s="2" t="s">
        <v>316</v>
      </c>
      <c r="D6129" s="2" t="s">
        <v>317</v>
      </c>
      <c r="E6129" s="4">
        <v>8787855.3800000008</v>
      </c>
      <c r="F6129" s="1">
        <v>8</v>
      </c>
    </row>
    <row r="6130" spans="1:6" ht="15" thickBot="1" x14ac:dyDescent="0.3">
      <c r="A6130" s="2" t="s">
        <v>4</v>
      </c>
      <c r="B6130" s="2" t="s">
        <v>5</v>
      </c>
      <c r="C6130" s="2" t="s">
        <v>318</v>
      </c>
      <c r="D6130" s="2" t="s">
        <v>319</v>
      </c>
      <c r="E6130" s="4">
        <v>1010707.64</v>
      </c>
      <c r="F6130" s="1">
        <v>8</v>
      </c>
    </row>
    <row r="6131" spans="1:6" ht="15" thickBot="1" x14ac:dyDescent="0.3">
      <c r="A6131" s="2" t="s">
        <v>4</v>
      </c>
      <c r="B6131" s="2" t="s">
        <v>5</v>
      </c>
      <c r="C6131" s="2" t="s">
        <v>320</v>
      </c>
      <c r="D6131" s="2" t="s">
        <v>321</v>
      </c>
      <c r="E6131" s="4">
        <v>1330098</v>
      </c>
      <c r="F6131" s="1">
        <v>8</v>
      </c>
    </row>
    <row r="6132" spans="1:6" ht="15" thickBot="1" x14ac:dyDescent="0.3">
      <c r="A6132" s="2" t="s">
        <v>4</v>
      </c>
      <c r="B6132" s="2" t="s">
        <v>5</v>
      </c>
      <c r="C6132" s="2" t="s">
        <v>322</v>
      </c>
      <c r="D6132" s="2" t="s">
        <v>323</v>
      </c>
      <c r="E6132" s="4">
        <v>119427683.34999999</v>
      </c>
      <c r="F6132" s="1">
        <v>8</v>
      </c>
    </row>
    <row r="6133" spans="1:6" ht="15" thickBot="1" x14ac:dyDescent="0.3">
      <c r="A6133" s="2" t="s">
        <v>4</v>
      </c>
      <c r="B6133" s="2" t="s">
        <v>5</v>
      </c>
      <c r="C6133" s="2" t="s">
        <v>324</v>
      </c>
      <c r="D6133" s="2" t="s">
        <v>325</v>
      </c>
      <c r="E6133" s="4">
        <v>0.01</v>
      </c>
      <c r="F6133" s="1">
        <v>8</v>
      </c>
    </row>
    <row r="6134" spans="1:6" ht="15" thickBot="1" x14ac:dyDescent="0.3">
      <c r="A6134" s="2" t="s">
        <v>4</v>
      </c>
      <c r="B6134" s="2" t="s">
        <v>5</v>
      </c>
      <c r="C6134" s="2" t="s">
        <v>326</v>
      </c>
      <c r="D6134" s="2" t="s">
        <v>327</v>
      </c>
      <c r="E6134" s="4">
        <v>14194595.449999999</v>
      </c>
      <c r="F6134" s="1">
        <v>8</v>
      </c>
    </row>
    <row r="6135" spans="1:6" ht="15" thickBot="1" x14ac:dyDescent="0.3">
      <c r="A6135" s="2" t="s">
        <v>4</v>
      </c>
      <c r="B6135" s="2" t="s">
        <v>5</v>
      </c>
      <c r="C6135" s="2" t="s">
        <v>328</v>
      </c>
      <c r="D6135" s="2" t="s">
        <v>329</v>
      </c>
      <c r="E6135" s="4">
        <v>3059038.95</v>
      </c>
      <c r="F6135" s="1">
        <v>8</v>
      </c>
    </row>
    <row r="6136" spans="1:6" ht="15" thickBot="1" x14ac:dyDescent="0.3">
      <c r="A6136" s="2" t="s">
        <v>4</v>
      </c>
      <c r="B6136" s="2" t="s">
        <v>5</v>
      </c>
      <c r="C6136" s="2" t="s">
        <v>330</v>
      </c>
      <c r="D6136" s="2" t="s">
        <v>331</v>
      </c>
      <c r="E6136" s="4">
        <v>179077.21</v>
      </c>
      <c r="F6136" s="1">
        <v>8</v>
      </c>
    </row>
    <row r="6137" spans="1:6" ht="15" thickBot="1" x14ac:dyDescent="0.3">
      <c r="A6137" s="2" t="s">
        <v>4</v>
      </c>
      <c r="B6137" s="2" t="s">
        <v>5</v>
      </c>
      <c r="C6137" s="2" t="s">
        <v>332</v>
      </c>
      <c r="D6137" s="2" t="s">
        <v>333</v>
      </c>
      <c r="E6137" s="4">
        <v>0.04</v>
      </c>
      <c r="F6137" s="1">
        <v>8</v>
      </c>
    </row>
    <row r="6138" spans="1:6" ht="15" thickBot="1" x14ac:dyDescent="0.3">
      <c r="A6138" s="2" t="s">
        <v>4</v>
      </c>
      <c r="B6138" s="2" t="s">
        <v>5</v>
      </c>
      <c r="C6138" s="2" t="s">
        <v>334</v>
      </c>
      <c r="D6138" s="2" t="s">
        <v>335</v>
      </c>
      <c r="E6138" s="4">
        <v>-58894746.960000001</v>
      </c>
      <c r="F6138" s="1">
        <v>8</v>
      </c>
    </row>
    <row r="6139" spans="1:6" ht="15" thickBot="1" x14ac:dyDescent="0.3">
      <c r="A6139" s="2" t="s">
        <v>4</v>
      </c>
      <c r="B6139" s="2" t="s">
        <v>5</v>
      </c>
      <c r="C6139" s="2" t="s">
        <v>336</v>
      </c>
      <c r="D6139" s="2" t="s">
        <v>337</v>
      </c>
      <c r="E6139" s="4">
        <v>-8141038.2800000003</v>
      </c>
      <c r="F6139" s="1">
        <v>8</v>
      </c>
    </row>
    <row r="6140" spans="1:6" ht="15" thickBot="1" x14ac:dyDescent="0.3">
      <c r="A6140" s="2" t="s">
        <v>4</v>
      </c>
      <c r="B6140" s="2" t="s">
        <v>5</v>
      </c>
      <c r="C6140" s="2" t="s">
        <v>338</v>
      </c>
      <c r="D6140" s="2" t="s">
        <v>339</v>
      </c>
      <c r="E6140" s="4">
        <v>893924.05</v>
      </c>
      <c r="F6140" s="1">
        <v>8</v>
      </c>
    </row>
    <row r="6141" spans="1:6" ht="15" thickBot="1" x14ac:dyDescent="0.3">
      <c r="A6141" s="2" t="s">
        <v>4</v>
      </c>
      <c r="B6141" s="2" t="s">
        <v>5</v>
      </c>
      <c r="C6141" s="2" t="s">
        <v>340</v>
      </c>
      <c r="D6141" s="2" t="s">
        <v>341</v>
      </c>
      <c r="E6141" s="4">
        <v>111419.84</v>
      </c>
      <c r="F6141" s="1">
        <v>8</v>
      </c>
    </row>
    <row r="6142" spans="1:6" ht="15" thickBot="1" x14ac:dyDescent="0.3">
      <c r="A6142" s="2" t="s">
        <v>4</v>
      </c>
      <c r="B6142" s="2" t="s">
        <v>5</v>
      </c>
      <c r="C6142" s="2" t="s">
        <v>342</v>
      </c>
      <c r="D6142" s="2" t="s">
        <v>343</v>
      </c>
      <c r="E6142" s="4">
        <v>-1550681.32</v>
      </c>
      <c r="F6142" s="1">
        <v>8</v>
      </c>
    </row>
    <row r="6143" spans="1:6" ht="15" thickBot="1" x14ac:dyDescent="0.3">
      <c r="A6143" s="2" t="s">
        <v>4</v>
      </c>
      <c r="B6143" s="2" t="s">
        <v>5</v>
      </c>
      <c r="C6143" s="2" t="s">
        <v>344</v>
      </c>
      <c r="D6143" s="2" t="s">
        <v>345</v>
      </c>
      <c r="E6143" s="4">
        <v>0.01</v>
      </c>
      <c r="F6143" s="1">
        <v>8</v>
      </c>
    </row>
    <row r="6144" spans="1:6" ht="15" thickBot="1" x14ac:dyDescent="0.3">
      <c r="A6144" s="2" t="s">
        <v>4</v>
      </c>
      <c r="B6144" s="2" t="s">
        <v>5</v>
      </c>
      <c r="C6144" s="2" t="s">
        <v>346</v>
      </c>
      <c r="D6144" s="2" t="s">
        <v>347</v>
      </c>
      <c r="E6144" s="4">
        <v>25521599.539999999</v>
      </c>
      <c r="F6144" s="1">
        <v>8</v>
      </c>
    </row>
    <row r="6145" spans="1:6" ht="15" thickBot="1" x14ac:dyDescent="0.3">
      <c r="A6145" s="2" t="s">
        <v>4</v>
      </c>
      <c r="B6145" s="2" t="s">
        <v>5</v>
      </c>
      <c r="C6145" s="2" t="s">
        <v>348</v>
      </c>
      <c r="D6145" s="2" t="s">
        <v>349</v>
      </c>
      <c r="E6145" s="4">
        <v>538481.59</v>
      </c>
      <c r="F6145" s="1">
        <v>8</v>
      </c>
    </row>
    <row r="6146" spans="1:6" ht="15" thickBot="1" x14ac:dyDescent="0.3">
      <c r="A6146" s="2" t="s">
        <v>4</v>
      </c>
      <c r="B6146" s="2" t="s">
        <v>5</v>
      </c>
      <c r="C6146" s="2" t="s">
        <v>350</v>
      </c>
      <c r="D6146" s="2" t="s">
        <v>351</v>
      </c>
      <c r="E6146" s="4">
        <v>54843.35</v>
      </c>
      <c r="F6146" s="1">
        <v>8</v>
      </c>
    </row>
    <row r="6147" spans="1:6" ht="15" thickBot="1" x14ac:dyDescent="0.3">
      <c r="A6147" s="2" t="s">
        <v>4</v>
      </c>
      <c r="B6147" s="2" t="s">
        <v>5</v>
      </c>
      <c r="C6147" s="2" t="s">
        <v>352</v>
      </c>
      <c r="D6147" s="2" t="s">
        <v>353</v>
      </c>
      <c r="E6147" s="4">
        <v>103124311</v>
      </c>
      <c r="F6147" s="1">
        <v>8</v>
      </c>
    </row>
    <row r="6148" spans="1:6" ht="15" thickBot="1" x14ac:dyDescent="0.3">
      <c r="A6148" s="2" t="s">
        <v>4</v>
      </c>
      <c r="B6148" s="2" t="s">
        <v>5</v>
      </c>
      <c r="C6148" s="2" t="s">
        <v>354</v>
      </c>
      <c r="D6148" s="2" t="s">
        <v>355</v>
      </c>
      <c r="E6148" s="4">
        <v>5459569.1900000004</v>
      </c>
      <c r="F6148" s="1">
        <v>8</v>
      </c>
    </row>
    <row r="6149" spans="1:6" ht="15" thickBot="1" x14ac:dyDescent="0.3">
      <c r="A6149" s="2" t="s">
        <v>4</v>
      </c>
      <c r="B6149" s="2" t="s">
        <v>5</v>
      </c>
      <c r="C6149" s="2" t="s">
        <v>356</v>
      </c>
      <c r="D6149" s="2" t="s">
        <v>357</v>
      </c>
      <c r="E6149" s="4">
        <v>39068428.710000001</v>
      </c>
      <c r="F6149" s="1">
        <v>8</v>
      </c>
    </row>
    <row r="6150" spans="1:6" ht="15" thickBot="1" x14ac:dyDescent="0.3">
      <c r="A6150" s="2" t="s">
        <v>4</v>
      </c>
      <c r="B6150" s="2" t="s">
        <v>5</v>
      </c>
      <c r="C6150" s="2" t="s">
        <v>358</v>
      </c>
      <c r="D6150" s="2" t="s">
        <v>359</v>
      </c>
      <c r="E6150" s="4">
        <v>2462883.56</v>
      </c>
      <c r="F6150" s="1">
        <v>8</v>
      </c>
    </row>
    <row r="6151" spans="1:6" ht="15" thickBot="1" x14ac:dyDescent="0.3">
      <c r="A6151" s="2" t="s">
        <v>4</v>
      </c>
      <c r="B6151" s="2" t="s">
        <v>5</v>
      </c>
      <c r="C6151" s="2" t="s">
        <v>360</v>
      </c>
      <c r="D6151" s="2" t="s">
        <v>361</v>
      </c>
      <c r="E6151" s="4">
        <v>-542408</v>
      </c>
      <c r="F6151" s="1">
        <v>8</v>
      </c>
    </row>
    <row r="6152" spans="1:6" ht="15" thickBot="1" x14ac:dyDescent="0.3">
      <c r="A6152" s="2" t="s">
        <v>4</v>
      </c>
      <c r="B6152" s="2" t="s">
        <v>5</v>
      </c>
      <c r="C6152" s="2" t="s">
        <v>362</v>
      </c>
      <c r="D6152" s="2" t="s">
        <v>363</v>
      </c>
      <c r="E6152" s="4">
        <v>3231125.23</v>
      </c>
      <c r="F6152" s="1">
        <v>8</v>
      </c>
    </row>
    <row r="6153" spans="1:6" ht="15" thickBot="1" x14ac:dyDescent="0.3">
      <c r="A6153" s="2" t="s">
        <v>4</v>
      </c>
      <c r="B6153" s="2" t="s">
        <v>5</v>
      </c>
      <c r="C6153" s="2" t="s">
        <v>364</v>
      </c>
      <c r="D6153" s="2" t="s">
        <v>365</v>
      </c>
      <c r="E6153" s="4">
        <v>274089.56</v>
      </c>
      <c r="F6153" s="1">
        <v>8</v>
      </c>
    </row>
    <row r="6154" spans="1:6" ht="15" thickBot="1" x14ac:dyDescent="0.3">
      <c r="A6154" s="2" t="s">
        <v>4</v>
      </c>
      <c r="B6154" s="2" t="s">
        <v>5</v>
      </c>
      <c r="C6154" s="2" t="s">
        <v>366</v>
      </c>
      <c r="D6154" s="2" t="s">
        <v>367</v>
      </c>
      <c r="E6154" s="4">
        <v>-36113.339999999997</v>
      </c>
      <c r="F6154" s="1">
        <v>8</v>
      </c>
    </row>
    <row r="6155" spans="1:6" ht="15" thickBot="1" x14ac:dyDescent="0.3">
      <c r="A6155" s="2" t="s">
        <v>4</v>
      </c>
      <c r="B6155" s="2" t="s">
        <v>5</v>
      </c>
      <c r="C6155" s="2" t="s">
        <v>368</v>
      </c>
      <c r="D6155" s="2" t="s">
        <v>369</v>
      </c>
      <c r="E6155" s="4">
        <v>323389.28000000003</v>
      </c>
      <c r="F6155" s="1">
        <v>8</v>
      </c>
    </row>
    <row r="6156" spans="1:6" ht="15" thickBot="1" x14ac:dyDescent="0.3">
      <c r="A6156" s="2" t="s">
        <v>4</v>
      </c>
      <c r="B6156" s="2" t="s">
        <v>5</v>
      </c>
      <c r="C6156" s="2" t="s">
        <v>370</v>
      </c>
      <c r="D6156" s="2" t="s">
        <v>371</v>
      </c>
      <c r="E6156" s="4">
        <v>10812470.51</v>
      </c>
      <c r="F6156" s="1">
        <v>8</v>
      </c>
    </row>
    <row r="6157" spans="1:6" ht="15" thickBot="1" x14ac:dyDescent="0.3">
      <c r="A6157" s="2" t="s">
        <v>4</v>
      </c>
      <c r="B6157" s="2" t="s">
        <v>5</v>
      </c>
      <c r="C6157" s="2" t="s">
        <v>372</v>
      </c>
      <c r="D6157" s="2" t="s">
        <v>373</v>
      </c>
      <c r="E6157" s="4">
        <v>-72826.740000000005</v>
      </c>
      <c r="F6157" s="1">
        <v>8</v>
      </c>
    </row>
    <row r="6158" spans="1:6" ht="15" thickBot="1" x14ac:dyDescent="0.3">
      <c r="A6158" s="2" t="s">
        <v>4</v>
      </c>
      <c r="B6158" s="2" t="s">
        <v>5</v>
      </c>
      <c r="C6158" s="2" t="s">
        <v>374</v>
      </c>
      <c r="D6158" s="2" t="s">
        <v>375</v>
      </c>
      <c r="E6158" s="4">
        <v>19127.63</v>
      </c>
      <c r="F6158" s="1">
        <v>8</v>
      </c>
    </row>
    <row r="6159" spans="1:6" ht="15" thickBot="1" x14ac:dyDescent="0.3">
      <c r="A6159" s="2" t="s">
        <v>4</v>
      </c>
      <c r="B6159" s="2" t="s">
        <v>5</v>
      </c>
      <c r="C6159" s="2" t="s">
        <v>376</v>
      </c>
      <c r="D6159" s="2" t="s">
        <v>377</v>
      </c>
      <c r="E6159" s="4">
        <v>388754.75</v>
      </c>
      <c r="F6159" s="1">
        <v>8</v>
      </c>
    </row>
    <row r="6160" spans="1:6" ht="15" thickBot="1" x14ac:dyDescent="0.3">
      <c r="A6160" s="2" t="s">
        <v>4</v>
      </c>
      <c r="B6160" s="2" t="s">
        <v>5</v>
      </c>
      <c r="C6160" s="2" t="s">
        <v>378</v>
      </c>
      <c r="D6160" s="2" t="s">
        <v>379</v>
      </c>
      <c r="E6160" s="4">
        <v>-857892.29</v>
      </c>
      <c r="F6160" s="1">
        <v>8</v>
      </c>
    </row>
    <row r="6161" spans="1:6" ht="15" thickBot="1" x14ac:dyDescent="0.3">
      <c r="A6161" s="2" t="s">
        <v>4</v>
      </c>
      <c r="B6161" s="2" t="s">
        <v>5</v>
      </c>
      <c r="C6161" s="2" t="s">
        <v>380</v>
      </c>
      <c r="D6161" s="2" t="s">
        <v>381</v>
      </c>
      <c r="E6161" s="4">
        <v>113657</v>
      </c>
      <c r="F6161" s="1">
        <v>8</v>
      </c>
    </row>
    <row r="6162" spans="1:6" ht="15" thickBot="1" x14ac:dyDescent="0.3">
      <c r="A6162" s="2" t="s">
        <v>4</v>
      </c>
      <c r="B6162" s="2" t="s">
        <v>5</v>
      </c>
      <c r="C6162" s="2" t="s">
        <v>382</v>
      </c>
      <c r="D6162" s="2" t="s">
        <v>383</v>
      </c>
      <c r="E6162" s="4">
        <v>0</v>
      </c>
      <c r="F6162" s="1">
        <v>8</v>
      </c>
    </row>
    <row r="6163" spans="1:6" ht="15" thickBot="1" x14ac:dyDescent="0.3">
      <c r="A6163" s="2" t="s">
        <v>4</v>
      </c>
      <c r="B6163" s="2" t="s">
        <v>5</v>
      </c>
      <c r="C6163" s="2" t="s">
        <v>384</v>
      </c>
      <c r="D6163" s="2" t="s">
        <v>385</v>
      </c>
      <c r="E6163" s="4">
        <v>7414563.6900000004</v>
      </c>
      <c r="F6163" s="1">
        <v>8</v>
      </c>
    </row>
    <row r="6164" spans="1:6" ht="15" thickBot="1" x14ac:dyDescent="0.3">
      <c r="A6164" s="2" t="s">
        <v>4</v>
      </c>
      <c r="B6164" s="2" t="s">
        <v>5</v>
      </c>
      <c r="C6164" s="2" t="s">
        <v>386</v>
      </c>
      <c r="D6164" s="2" t="s">
        <v>387</v>
      </c>
      <c r="E6164" s="4">
        <v>932299.77</v>
      </c>
      <c r="F6164" s="1">
        <v>8</v>
      </c>
    </row>
    <row r="6165" spans="1:6" ht="15" thickBot="1" x14ac:dyDescent="0.3">
      <c r="A6165" s="2" t="s">
        <v>4</v>
      </c>
      <c r="B6165" s="2" t="s">
        <v>5</v>
      </c>
      <c r="C6165" s="2" t="s">
        <v>388</v>
      </c>
      <c r="D6165" s="2" t="s">
        <v>389</v>
      </c>
      <c r="E6165" s="4">
        <v>1547353.06</v>
      </c>
      <c r="F6165" s="1">
        <v>8</v>
      </c>
    </row>
    <row r="6166" spans="1:6" ht="15" thickBot="1" x14ac:dyDescent="0.3">
      <c r="A6166" s="2" t="s">
        <v>4</v>
      </c>
      <c r="B6166" s="2" t="s">
        <v>5</v>
      </c>
      <c r="C6166" s="2" t="s">
        <v>390</v>
      </c>
      <c r="D6166" s="2" t="s">
        <v>391</v>
      </c>
      <c r="E6166" s="4">
        <v>3550294.78</v>
      </c>
      <c r="F6166" s="1">
        <v>8</v>
      </c>
    </row>
    <row r="6167" spans="1:6" ht="15" thickBot="1" x14ac:dyDescent="0.3">
      <c r="A6167" s="2" t="s">
        <v>4</v>
      </c>
      <c r="B6167" s="2" t="s">
        <v>5</v>
      </c>
      <c r="C6167" s="2" t="s">
        <v>392</v>
      </c>
      <c r="D6167" s="2" t="s">
        <v>393</v>
      </c>
      <c r="E6167" s="4">
        <v>3497189.07</v>
      </c>
      <c r="F6167" s="1">
        <v>8</v>
      </c>
    </row>
    <row r="6168" spans="1:6" ht="15" thickBot="1" x14ac:dyDescent="0.3">
      <c r="A6168" s="2" t="s">
        <v>4</v>
      </c>
      <c r="B6168" s="2" t="s">
        <v>5</v>
      </c>
      <c r="C6168" s="2" t="s">
        <v>394</v>
      </c>
      <c r="D6168" s="2" t="s">
        <v>395</v>
      </c>
      <c r="E6168" s="4">
        <v>162316.1</v>
      </c>
      <c r="F6168" s="1">
        <v>8</v>
      </c>
    </row>
    <row r="6169" spans="1:6" ht="15" thickBot="1" x14ac:dyDescent="0.3">
      <c r="A6169" s="2" t="s">
        <v>4</v>
      </c>
      <c r="B6169" s="2" t="s">
        <v>5</v>
      </c>
      <c r="C6169" s="2" t="s">
        <v>396</v>
      </c>
      <c r="D6169" s="2" t="s">
        <v>397</v>
      </c>
      <c r="E6169" s="4">
        <v>194621.96</v>
      </c>
      <c r="F6169" s="1">
        <v>8</v>
      </c>
    </row>
    <row r="6170" spans="1:6" ht="15" thickBot="1" x14ac:dyDescent="0.3">
      <c r="A6170" s="2" t="s">
        <v>4</v>
      </c>
      <c r="B6170" s="2" t="s">
        <v>5</v>
      </c>
      <c r="C6170" s="2" t="s">
        <v>398</v>
      </c>
      <c r="D6170" s="2" t="s">
        <v>399</v>
      </c>
      <c r="E6170" s="4">
        <v>426779.02</v>
      </c>
      <c r="F6170" s="1">
        <v>8</v>
      </c>
    </row>
    <row r="6171" spans="1:6" ht="15" thickBot="1" x14ac:dyDescent="0.3">
      <c r="A6171" s="2" t="s">
        <v>4</v>
      </c>
      <c r="B6171" s="2" t="s">
        <v>5</v>
      </c>
      <c r="C6171" s="2" t="s">
        <v>400</v>
      </c>
      <c r="D6171" s="2" t="s">
        <v>401</v>
      </c>
      <c r="E6171" s="4">
        <v>-968903.12</v>
      </c>
      <c r="F6171" s="1">
        <v>8</v>
      </c>
    </row>
    <row r="6172" spans="1:6" ht="15" thickBot="1" x14ac:dyDescent="0.3">
      <c r="A6172" s="2" t="s">
        <v>4</v>
      </c>
      <c r="B6172" s="2" t="s">
        <v>5</v>
      </c>
      <c r="C6172" s="2" t="s">
        <v>402</v>
      </c>
      <c r="D6172" s="2" t="s">
        <v>403</v>
      </c>
      <c r="E6172" s="4">
        <v>-318640.96000000002</v>
      </c>
      <c r="F6172" s="1">
        <v>8</v>
      </c>
    </row>
    <row r="6173" spans="1:6" ht="15" thickBot="1" x14ac:dyDescent="0.3">
      <c r="A6173" s="2" t="s">
        <v>4</v>
      </c>
      <c r="B6173" s="2" t="s">
        <v>5</v>
      </c>
      <c r="C6173" s="2" t="s">
        <v>404</v>
      </c>
      <c r="D6173" s="2" t="s">
        <v>405</v>
      </c>
      <c r="E6173" s="4">
        <v>-3550294.78</v>
      </c>
      <c r="F6173" s="1">
        <v>8</v>
      </c>
    </row>
    <row r="6174" spans="1:6" ht="15" thickBot="1" x14ac:dyDescent="0.3">
      <c r="A6174" s="2" t="s">
        <v>4</v>
      </c>
      <c r="B6174" s="2" t="s">
        <v>5</v>
      </c>
      <c r="C6174" s="2" t="s">
        <v>406</v>
      </c>
      <c r="D6174" s="2" t="s">
        <v>407</v>
      </c>
      <c r="E6174" s="4">
        <v>-194621.96</v>
      </c>
      <c r="F6174" s="1">
        <v>8</v>
      </c>
    </row>
    <row r="6175" spans="1:6" ht="15" thickBot="1" x14ac:dyDescent="0.3">
      <c r="A6175" s="2" t="s">
        <v>4</v>
      </c>
      <c r="B6175" s="2" t="s">
        <v>5</v>
      </c>
      <c r="C6175" s="2" t="s">
        <v>408</v>
      </c>
      <c r="D6175" s="2" t="s">
        <v>409</v>
      </c>
      <c r="E6175" s="4">
        <v>9192808.3300000001</v>
      </c>
      <c r="F6175" s="1">
        <v>8</v>
      </c>
    </row>
    <row r="6176" spans="1:6" ht="15" thickBot="1" x14ac:dyDescent="0.3">
      <c r="A6176" s="2" t="s">
        <v>4</v>
      </c>
      <c r="B6176" s="2" t="s">
        <v>5</v>
      </c>
      <c r="C6176" s="2" t="s">
        <v>410</v>
      </c>
      <c r="D6176" s="2" t="s">
        <v>411</v>
      </c>
      <c r="E6176" s="4">
        <v>194794.05</v>
      </c>
      <c r="F6176" s="1">
        <v>8</v>
      </c>
    </row>
    <row r="6177" spans="1:6" ht="15" thickBot="1" x14ac:dyDescent="0.3">
      <c r="A6177" s="2" t="s">
        <v>4</v>
      </c>
      <c r="B6177" s="2" t="s">
        <v>5</v>
      </c>
      <c r="C6177" s="2" t="s">
        <v>412</v>
      </c>
      <c r="D6177" s="2" t="s">
        <v>413</v>
      </c>
      <c r="E6177" s="4">
        <v>2590647.04</v>
      </c>
      <c r="F6177" s="1">
        <v>8</v>
      </c>
    </row>
    <row r="6178" spans="1:6" ht="15" thickBot="1" x14ac:dyDescent="0.3">
      <c r="A6178" s="2" t="s">
        <v>4</v>
      </c>
      <c r="B6178" s="2" t="s">
        <v>5</v>
      </c>
      <c r="C6178" s="2" t="s">
        <v>1586</v>
      </c>
      <c r="D6178" s="2" t="s">
        <v>1587</v>
      </c>
      <c r="E6178" s="4">
        <v>1210477.26</v>
      </c>
      <c r="F6178" s="1">
        <v>8</v>
      </c>
    </row>
    <row r="6179" spans="1:6" ht="15" thickBot="1" x14ac:dyDescent="0.3">
      <c r="A6179" s="2" t="s">
        <v>4</v>
      </c>
      <c r="B6179" s="2" t="s">
        <v>5</v>
      </c>
      <c r="C6179" s="2" t="s">
        <v>414</v>
      </c>
      <c r="D6179" s="2" t="s">
        <v>415</v>
      </c>
      <c r="E6179" s="4">
        <v>289985.99</v>
      </c>
      <c r="F6179" s="1">
        <v>8</v>
      </c>
    </row>
    <row r="6180" spans="1:6" ht="15" thickBot="1" x14ac:dyDescent="0.3">
      <c r="A6180" s="2" t="s">
        <v>4</v>
      </c>
      <c r="B6180" s="2" t="s">
        <v>5</v>
      </c>
      <c r="C6180" s="2" t="s">
        <v>1588</v>
      </c>
      <c r="D6180" s="2" t="s">
        <v>1589</v>
      </c>
      <c r="E6180" s="4">
        <v>157757.47</v>
      </c>
      <c r="F6180" s="1">
        <v>8</v>
      </c>
    </row>
    <row r="6181" spans="1:6" ht="15" thickBot="1" x14ac:dyDescent="0.3">
      <c r="A6181" s="2" t="s">
        <v>4</v>
      </c>
      <c r="B6181" s="2" t="s">
        <v>5</v>
      </c>
      <c r="C6181" s="2" t="s">
        <v>416</v>
      </c>
      <c r="D6181" s="2" t="s">
        <v>417</v>
      </c>
      <c r="E6181" s="4">
        <v>-625093</v>
      </c>
      <c r="F6181" s="1">
        <v>8</v>
      </c>
    </row>
    <row r="6182" spans="1:6" ht="15" thickBot="1" x14ac:dyDescent="0.3">
      <c r="A6182" s="2" t="s">
        <v>4</v>
      </c>
      <c r="B6182" s="2" t="s">
        <v>5</v>
      </c>
      <c r="C6182" s="2" t="s">
        <v>418</v>
      </c>
      <c r="D6182" s="2" t="s">
        <v>419</v>
      </c>
      <c r="E6182" s="4">
        <v>6522315.1799999997</v>
      </c>
      <c r="F6182" s="1">
        <v>8</v>
      </c>
    </row>
    <row r="6183" spans="1:6" ht="15" thickBot="1" x14ac:dyDescent="0.3">
      <c r="A6183" s="2" t="s">
        <v>4</v>
      </c>
      <c r="B6183" s="2" t="s">
        <v>5</v>
      </c>
      <c r="C6183" s="2" t="s">
        <v>420</v>
      </c>
      <c r="D6183" s="2" t="s">
        <v>421</v>
      </c>
      <c r="E6183" s="4">
        <v>190577.1</v>
      </c>
      <c r="F6183" s="1">
        <v>8</v>
      </c>
    </row>
    <row r="6184" spans="1:6" ht="15" thickBot="1" x14ac:dyDescent="0.3">
      <c r="A6184" s="2" t="s">
        <v>4</v>
      </c>
      <c r="B6184" s="2" t="s">
        <v>5</v>
      </c>
      <c r="C6184" s="2" t="s">
        <v>422</v>
      </c>
      <c r="D6184" s="2" t="s">
        <v>423</v>
      </c>
      <c r="E6184" s="4">
        <v>-75090.259999999995</v>
      </c>
      <c r="F6184" s="1">
        <v>8</v>
      </c>
    </row>
    <row r="6185" spans="1:6" ht="15" thickBot="1" x14ac:dyDescent="0.3">
      <c r="A6185" s="2" t="s">
        <v>4</v>
      </c>
      <c r="B6185" s="2" t="s">
        <v>5</v>
      </c>
      <c r="C6185" s="2" t="s">
        <v>424</v>
      </c>
      <c r="D6185" s="2" t="s">
        <v>425</v>
      </c>
      <c r="E6185" s="4">
        <v>9180173.1500000004</v>
      </c>
      <c r="F6185" s="1">
        <v>8</v>
      </c>
    </row>
    <row r="6186" spans="1:6" ht="15" thickBot="1" x14ac:dyDescent="0.3">
      <c r="A6186" s="2" t="s">
        <v>4</v>
      </c>
      <c r="B6186" s="2" t="s">
        <v>5</v>
      </c>
      <c r="C6186" s="2" t="s">
        <v>426</v>
      </c>
      <c r="D6186" s="2" t="s">
        <v>427</v>
      </c>
      <c r="E6186" s="4">
        <v>181684.98</v>
      </c>
      <c r="F6186" s="1">
        <v>8</v>
      </c>
    </row>
    <row r="6187" spans="1:6" ht="15" thickBot="1" x14ac:dyDescent="0.3">
      <c r="A6187" s="2" t="s">
        <v>4</v>
      </c>
      <c r="B6187" s="2" t="s">
        <v>5</v>
      </c>
      <c r="C6187" s="2" t="s">
        <v>428</v>
      </c>
      <c r="D6187" s="2" t="s">
        <v>429</v>
      </c>
      <c r="E6187" s="4">
        <v>475834.31</v>
      </c>
      <c r="F6187" s="1">
        <v>8</v>
      </c>
    </row>
    <row r="6188" spans="1:6" ht="15" thickBot="1" x14ac:dyDescent="0.3">
      <c r="A6188" s="2" t="s">
        <v>4</v>
      </c>
      <c r="B6188" s="2" t="s">
        <v>5</v>
      </c>
      <c r="C6188" s="2" t="s">
        <v>430</v>
      </c>
      <c r="D6188" s="2" t="s">
        <v>431</v>
      </c>
      <c r="E6188" s="4">
        <v>416846.31</v>
      </c>
      <c r="F6188" s="1">
        <v>8</v>
      </c>
    </row>
    <row r="6189" spans="1:6" ht="15" thickBot="1" x14ac:dyDescent="0.3">
      <c r="A6189" s="2" t="s">
        <v>4</v>
      </c>
      <c r="B6189" s="2" t="s">
        <v>5</v>
      </c>
      <c r="C6189" s="2" t="s">
        <v>1601</v>
      </c>
      <c r="D6189" s="2" t="s">
        <v>1602</v>
      </c>
      <c r="E6189" s="4">
        <v>573393.39</v>
      </c>
      <c r="F6189" s="1">
        <v>8</v>
      </c>
    </row>
    <row r="6190" spans="1:6" ht="15" thickBot="1" x14ac:dyDescent="0.3">
      <c r="A6190" s="2" t="s">
        <v>4</v>
      </c>
      <c r="B6190" s="2" t="s">
        <v>5</v>
      </c>
      <c r="C6190" s="2" t="s">
        <v>432</v>
      </c>
      <c r="D6190" s="2" t="s">
        <v>433</v>
      </c>
      <c r="E6190" s="4">
        <v>36843.040000000001</v>
      </c>
      <c r="F6190" s="1">
        <v>8</v>
      </c>
    </row>
    <row r="6191" spans="1:6" ht="15" thickBot="1" x14ac:dyDescent="0.3">
      <c r="A6191" s="2" t="s">
        <v>4</v>
      </c>
      <c r="B6191" s="2" t="s">
        <v>5</v>
      </c>
      <c r="C6191" s="2" t="s">
        <v>434</v>
      </c>
      <c r="D6191" s="2" t="s">
        <v>435</v>
      </c>
      <c r="E6191" s="4">
        <v>399263.5</v>
      </c>
      <c r="F6191" s="1">
        <v>8</v>
      </c>
    </row>
    <row r="6192" spans="1:6" ht="15" thickBot="1" x14ac:dyDescent="0.3">
      <c r="A6192" s="2" t="s">
        <v>4</v>
      </c>
      <c r="B6192" s="2" t="s">
        <v>5</v>
      </c>
      <c r="C6192" s="2" t="s">
        <v>436</v>
      </c>
      <c r="D6192" s="2" t="s">
        <v>437</v>
      </c>
      <c r="E6192" s="4">
        <v>162918.91</v>
      </c>
      <c r="F6192" s="1">
        <v>8</v>
      </c>
    </row>
    <row r="6193" spans="1:6" ht="15" thickBot="1" x14ac:dyDescent="0.3">
      <c r="A6193" s="2" t="s">
        <v>4</v>
      </c>
      <c r="B6193" s="2" t="s">
        <v>5</v>
      </c>
      <c r="C6193" s="2" t="s">
        <v>438</v>
      </c>
      <c r="D6193" s="2" t="s">
        <v>439</v>
      </c>
      <c r="E6193" s="4">
        <v>449708.7</v>
      </c>
      <c r="F6193" s="1">
        <v>8</v>
      </c>
    </row>
    <row r="6194" spans="1:6" ht="15" thickBot="1" x14ac:dyDescent="0.3">
      <c r="A6194" s="2" t="s">
        <v>4</v>
      </c>
      <c r="B6194" s="2" t="s">
        <v>5</v>
      </c>
      <c r="C6194" s="2" t="s">
        <v>440</v>
      </c>
      <c r="D6194" s="2" t="s">
        <v>441</v>
      </c>
      <c r="E6194" s="4">
        <v>48538.03</v>
      </c>
      <c r="F6194" s="1">
        <v>8</v>
      </c>
    </row>
    <row r="6195" spans="1:6" ht="15" thickBot="1" x14ac:dyDescent="0.3">
      <c r="A6195" s="2" t="s">
        <v>4</v>
      </c>
      <c r="B6195" s="2" t="s">
        <v>5</v>
      </c>
      <c r="C6195" s="2" t="s">
        <v>442</v>
      </c>
      <c r="D6195" s="2" t="s">
        <v>443</v>
      </c>
      <c r="E6195" s="4">
        <v>4638123</v>
      </c>
      <c r="F6195" s="1">
        <v>8</v>
      </c>
    </row>
    <row r="6196" spans="1:6" ht="15" thickBot="1" x14ac:dyDescent="0.3">
      <c r="A6196" s="2" t="s">
        <v>4</v>
      </c>
      <c r="B6196" s="2" t="s">
        <v>5</v>
      </c>
      <c r="C6196" s="2" t="s">
        <v>444</v>
      </c>
      <c r="D6196" s="2" t="s">
        <v>445</v>
      </c>
      <c r="E6196" s="4">
        <v>347402</v>
      </c>
      <c r="F6196" s="1">
        <v>8</v>
      </c>
    </row>
    <row r="6197" spans="1:6" ht="15" thickBot="1" x14ac:dyDescent="0.3">
      <c r="A6197" s="2" t="s">
        <v>4</v>
      </c>
      <c r="B6197" s="2" t="s">
        <v>5</v>
      </c>
      <c r="C6197" s="2" t="s">
        <v>446</v>
      </c>
      <c r="D6197" s="2" t="s">
        <v>447</v>
      </c>
      <c r="E6197" s="4">
        <v>535467</v>
      </c>
      <c r="F6197" s="1">
        <v>8</v>
      </c>
    </row>
    <row r="6198" spans="1:6" ht="15" thickBot="1" x14ac:dyDescent="0.3">
      <c r="A6198" s="2" t="s">
        <v>4</v>
      </c>
      <c r="B6198" s="2" t="s">
        <v>5</v>
      </c>
      <c r="C6198" s="2" t="s">
        <v>448</v>
      </c>
      <c r="D6198" s="2" t="s">
        <v>449</v>
      </c>
      <c r="E6198" s="4">
        <v>40106</v>
      </c>
      <c r="F6198" s="1">
        <v>8</v>
      </c>
    </row>
    <row r="6199" spans="1:6" ht="15" thickBot="1" x14ac:dyDescent="0.3">
      <c r="A6199" s="2" t="s">
        <v>4</v>
      </c>
      <c r="B6199" s="2" t="s">
        <v>5</v>
      </c>
      <c r="C6199" s="2" t="s">
        <v>450</v>
      </c>
      <c r="D6199" s="2" t="s">
        <v>451</v>
      </c>
      <c r="E6199" s="4">
        <v>-452719.62</v>
      </c>
      <c r="F6199" s="1">
        <v>8</v>
      </c>
    </row>
    <row r="6200" spans="1:6" ht="15" thickBot="1" x14ac:dyDescent="0.3">
      <c r="A6200" s="2" t="s">
        <v>4</v>
      </c>
      <c r="B6200" s="2" t="s">
        <v>5</v>
      </c>
      <c r="C6200" s="2" t="s">
        <v>452</v>
      </c>
      <c r="D6200" s="2" t="s">
        <v>453</v>
      </c>
      <c r="E6200" s="4">
        <v>11893.53</v>
      </c>
      <c r="F6200" s="1">
        <v>8</v>
      </c>
    </row>
    <row r="6201" spans="1:6" ht="15" thickBot="1" x14ac:dyDescent="0.3">
      <c r="A6201" s="2" t="s">
        <v>4</v>
      </c>
      <c r="B6201" s="2" t="s">
        <v>5</v>
      </c>
      <c r="C6201" s="2" t="s">
        <v>454</v>
      </c>
      <c r="D6201" s="2" t="s">
        <v>455</v>
      </c>
      <c r="E6201" s="4">
        <v>133033.45000000001</v>
      </c>
      <c r="F6201" s="1">
        <v>8</v>
      </c>
    </row>
    <row r="6202" spans="1:6" ht="15" thickBot="1" x14ac:dyDescent="0.3">
      <c r="A6202" s="2" t="s">
        <v>4</v>
      </c>
      <c r="B6202" s="2" t="s">
        <v>5</v>
      </c>
      <c r="C6202" s="2" t="s">
        <v>456</v>
      </c>
      <c r="D6202" s="2" t="s">
        <v>457</v>
      </c>
      <c r="E6202" s="4">
        <v>-6164341.6600000001</v>
      </c>
      <c r="F6202" s="1">
        <v>8</v>
      </c>
    </row>
    <row r="6203" spans="1:6" ht="15" thickBot="1" x14ac:dyDescent="0.3">
      <c r="A6203" s="2" t="s">
        <v>4</v>
      </c>
      <c r="B6203" s="2" t="s">
        <v>5</v>
      </c>
      <c r="C6203" s="2" t="s">
        <v>458</v>
      </c>
      <c r="D6203" s="2" t="s">
        <v>459</v>
      </c>
      <c r="E6203" s="4">
        <v>0</v>
      </c>
      <c r="F6203" s="1">
        <v>8</v>
      </c>
    </row>
    <row r="6204" spans="1:6" ht="15" thickBot="1" x14ac:dyDescent="0.3">
      <c r="A6204" s="2" t="s">
        <v>4</v>
      </c>
      <c r="B6204" s="2" t="s">
        <v>5</v>
      </c>
      <c r="C6204" s="2" t="s">
        <v>460</v>
      </c>
      <c r="D6204" s="2" t="s">
        <v>461</v>
      </c>
      <c r="E6204" s="4">
        <v>-66232.53</v>
      </c>
      <c r="F6204" s="1">
        <v>8</v>
      </c>
    </row>
    <row r="6205" spans="1:6" ht="15" thickBot="1" x14ac:dyDescent="0.3">
      <c r="A6205" s="2" t="s">
        <v>4</v>
      </c>
      <c r="B6205" s="2" t="s">
        <v>5</v>
      </c>
      <c r="C6205" s="2" t="s">
        <v>462</v>
      </c>
      <c r="D6205" s="2" t="s">
        <v>463</v>
      </c>
      <c r="E6205" s="4">
        <v>-7970132.5099999998</v>
      </c>
      <c r="F6205" s="1">
        <v>8</v>
      </c>
    </row>
    <row r="6206" spans="1:6" ht="15" thickBot="1" x14ac:dyDescent="0.3">
      <c r="A6206" s="2" t="s">
        <v>4</v>
      </c>
      <c r="B6206" s="2" t="s">
        <v>5</v>
      </c>
      <c r="C6206" s="2" t="s">
        <v>464</v>
      </c>
      <c r="D6206" s="2" t="s">
        <v>465</v>
      </c>
      <c r="E6206" s="4">
        <v>101125</v>
      </c>
      <c r="F6206" s="1">
        <v>8</v>
      </c>
    </row>
    <row r="6207" spans="1:6" ht="15" thickBot="1" x14ac:dyDescent="0.3">
      <c r="A6207" s="2" t="s">
        <v>4</v>
      </c>
      <c r="B6207" s="2" t="s">
        <v>5</v>
      </c>
      <c r="C6207" s="2" t="s">
        <v>466</v>
      </c>
      <c r="D6207" s="2" t="s">
        <v>467</v>
      </c>
      <c r="E6207" s="4">
        <v>-291555.65000000002</v>
      </c>
      <c r="F6207" s="1">
        <v>8</v>
      </c>
    </row>
    <row r="6208" spans="1:6" ht="15" thickBot="1" x14ac:dyDescent="0.3">
      <c r="A6208" s="2" t="s">
        <v>4</v>
      </c>
      <c r="B6208" s="2" t="s">
        <v>5</v>
      </c>
      <c r="C6208" s="2" t="s">
        <v>468</v>
      </c>
      <c r="D6208" s="2" t="s">
        <v>469</v>
      </c>
      <c r="E6208" s="4">
        <v>63567.08</v>
      </c>
      <c r="F6208" s="1">
        <v>8</v>
      </c>
    </row>
    <row r="6209" spans="1:6" ht="15" thickBot="1" x14ac:dyDescent="0.3">
      <c r="A6209" s="2" t="s">
        <v>4</v>
      </c>
      <c r="B6209" s="2" t="s">
        <v>5</v>
      </c>
      <c r="C6209" s="2" t="s">
        <v>470</v>
      </c>
      <c r="D6209" s="2" t="s">
        <v>471</v>
      </c>
      <c r="E6209" s="4">
        <v>-1140370.03</v>
      </c>
      <c r="F6209" s="1">
        <v>8</v>
      </c>
    </row>
    <row r="6210" spans="1:6" ht="15" thickBot="1" x14ac:dyDescent="0.3">
      <c r="A6210" s="2" t="s">
        <v>4</v>
      </c>
      <c r="B6210" s="2" t="s">
        <v>5</v>
      </c>
      <c r="C6210" s="2" t="s">
        <v>472</v>
      </c>
      <c r="D6210" s="2" t="s">
        <v>473</v>
      </c>
      <c r="E6210" s="4">
        <v>1140370.03</v>
      </c>
      <c r="F6210" s="1">
        <v>8</v>
      </c>
    </row>
    <row r="6211" spans="1:6" ht="15" thickBot="1" x14ac:dyDescent="0.3">
      <c r="A6211" s="2" t="s">
        <v>4</v>
      </c>
      <c r="B6211" s="2" t="s">
        <v>5</v>
      </c>
      <c r="C6211" s="2" t="s">
        <v>474</v>
      </c>
      <c r="D6211" s="2" t="s">
        <v>475</v>
      </c>
      <c r="E6211" s="4">
        <v>5000</v>
      </c>
      <c r="F6211" s="1">
        <v>8</v>
      </c>
    </row>
    <row r="6212" spans="1:6" ht="15" thickBot="1" x14ac:dyDescent="0.3">
      <c r="A6212" s="2" t="s">
        <v>4</v>
      </c>
      <c r="B6212" s="2" t="s">
        <v>5</v>
      </c>
      <c r="C6212" s="2" t="s">
        <v>476</v>
      </c>
      <c r="D6212" s="2" t="s">
        <v>477</v>
      </c>
      <c r="E6212" s="4">
        <v>15376.84</v>
      </c>
      <c r="F6212" s="1">
        <v>8</v>
      </c>
    </row>
    <row r="6213" spans="1:6" ht="15" thickBot="1" x14ac:dyDescent="0.3">
      <c r="A6213" s="2" t="s">
        <v>4</v>
      </c>
      <c r="B6213" s="2" t="s">
        <v>5</v>
      </c>
      <c r="C6213" s="2" t="s">
        <v>478</v>
      </c>
      <c r="D6213" s="2" t="s">
        <v>479</v>
      </c>
      <c r="E6213" s="4">
        <v>12793.11</v>
      </c>
      <c r="F6213" s="1">
        <v>8</v>
      </c>
    </row>
    <row r="6214" spans="1:6" ht="15" thickBot="1" x14ac:dyDescent="0.3">
      <c r="A6214" s="2" t="s">
        <v>4</v>
      </c>
      <c r="B6214" s="2" t="s">
        <v>5</v>
      </c>
      <c r="C6214" s="2" t="s">
        <v>480</v>
      </c>
      <c r="D6214" s="2" t="s">
        <v>481</v>
      </c>
      <c r="E6214" s="4">
        <v>0</v>
      </c>
      <c r="F6214" s="1">
        <v>8</v>
      </c>
    </row>
    <row r="6215" spans="1:6" ht="15" thickBot="1" x14ac:dyDescent="0.3">
      <c r="A6215" s="2" t="s">
        <v>4</v>
      </c>
      <c r="B6215" s="2" t="s">
        <v>5</v>
      </c>
      <c r="C6215" s="2" t="s">
        <v>482</v>
      </c>
      <c r="D6215" s="2" t="s">
        <v>483</v>
      </c>
      <c r="E6215" s="4">
        <v>69681.17</v>
      </c>
      <c r="F6215" s="1">
        <v>8</v>
      </c>
    </row>
    <row r="6216" spans="1:6" ht="15" thickBot="1" x14ac:dyDescent="0.3">
      <c r="A6216" s="2" t="s">
        <v>4</v>
      </c>
      <c r="B6216" s="2" t="s">
        <v>5</v>
      </c>
      <c r="C6216" s="2" t="s">
        <v>484</v>
      </c>
      <c r="D6216" s="2" t="s">
        <v>485</v>
      </c>
      <c r="E6216" s="4">
        <v>84987.22</v>
      </c>
      <c r="F6216" s="1">
        <v>8</v>
      </c>
    </row>
    <row r="6217" spans="1:6" ht="15" thickBot="1" x14ac:dyDescent="0.3">
      <c r="A6217" s="2" t="s">
        <v>4</v>
      </c>
      <c r="B6217" s="2" t="s">
        <v>5</v>
      </c>
      <c r="C6217" s="2" t="s">
        <v>486</v>
      </c>
      <c r="D6217" s="2" t="s">
        <v>487</v>
      </c>
      <c r="E6217" s="4">
        <v>-384442.3</v>
      </c>
      <c r="F6217" s="1">
        <v>8</v>
      </c>
    </row>
    <row r="6218" spans="1:6" ht="15" thickBot="1" x14ac:dyDescent="0.3">
      <c r="A6218" s="2" t="s">
        <v>4</v>
      </c>
      <c r="B6218" s="2" t="s">
        <v>5</v>
      </c>
      <c r="C6218" s="2" t="s">
        <v>488</v>
      </c>
      <c r="D6218" s="2" t="s">
        <v>489</v>
      </c>
      <c r="E6218" s="4">
        <v>93192.26</v>
      </c>
      <c r="F6218" s="1">
        <v>8</v>
      </c>
    </row>
    <row r="6219" spans="1:6" ht="15" thickBot="1" x14ac:dyDescent="0.3">
      <c r="A6219" s="2" t="s">
        <v>4</v>
      </c>
      <c r="B6219" s="2" t="s">
        <v>5</v>
      </c>
      <c r="C6219" s="2" t="s">
        <v>490</v>
      </c>
      <c r="D6219" s="2" t="s">
        <v>491</v>
      </c>
      <c r="E6219" s="4">
        <v>2094298.72</v>
      </c>
      <c r="F6219" s="1">
        <v>8</v>
      </c>
    </row>
    <row r="6220" spans="1:6" ht="15" thickBot="1" x14ac:dyDescent="0.3">
      <c r="A6220" s="2" t="s">
        <v>4</v>
      </c>
      <c r="B6220" s="2" t="s">
        <v>5</v>
      </c>
      <c r="C6220" s="2" t="s">
        <v>492</v>
      </c>
      <c r="D6220" s="2" t="s">
        <v>493</v>
      </c>
      <c r="E6220" s="4">
        <v>-1128861.3700000001</v>
      </c>
      <c r="F6220" s="1">
        <v>8</v>
      </c>
    </row>
    <row r="6221" spans="1:6" ht="15" thickBot="1" x14ac:dyDescent="0.3">
      <c r="A6221" s="2" t="s">
        <v>4</v>
      </c>
      <c r="B6221" s="2" t="s">
        <v>5</v>
      </c>
      <c r="C6221" s="2" t="s">
        <v>494</v>
      </c>
      <c r="D6221" s="2" t="s">
        <v>495</v>
      </c>
      <c r="E6221" s="4">
        <v>113738.6</v>
      </c>
      <c r="F6221" s="1">
        <v>8</v>
      </c>
    </row>
    <row r="6222" spans="1:6" ht="15" thickBot="1" x14ac:dyDescent="0.3">
      <c r="A6222" s="2" t="s">
        <v>4</v>
      </c>
      <c r="B6222" s="2" t="s">
        <v>5</v>
      </c>
      <c r="C6222" s="2" t="s">
        <v>496</v>
      </c>
      <c r="D6222" s="2" t="s">
        <v>497</v>
      </c>
      <c r="E6222" s="4">
        <v>574862.86</v>
      </c>
      <c r="F6222" s="1">
        <v>8</v>
      </c>
    </row>
    <row r="6223" spans="1:6" ht="15" thickBot="1" x14ac:dyDescent="0.3">
      <c r="A6223" s="2" t="s">
        <v>4</v>
      </c>
      <c r="B6223" s="2" t="s">
        <v>5</v>
      </c>
      <c r="C6223" s="2" t="s">
        <v>498</v>
      </c>
      <c r="D6223" s="2" t="s">
        <v>499</v>
      </c>
      <c r="E6223" s="4">
        <v>35010328.189999998</v>
      </c>
      <c r="F6223" s="1">
        <v>8</v>
      </c>
    </row>
    <row r="6224" spans="1:6" ht="15" thickBot="1" x14ac:dyDescent="0.3">
      <c r="A6224" s="2" t="s">
        <v>4</v>
      </c>
      <c r="B6224" s="2" t="s">
        <v>5</v>
      </c>
      <c r="C6224" s="2" t="s">
        <v>500</v>
      </c>
      <c r="D6224" s="2" t="s">
        <v>501</v>
      </c>
      <c r="E6224" s="4">
        <v>333533.19</v>
      </c>
      <c r="F6224" s="1">
        <v>8</v>
      </c>
    </row>
    <row r="6225" spans="1:6" ht="15" thickBot="1" x14ac:dyDescent="0.3">
      <c r="A6225" s="2" t="s">
        <v>4</v>
      </c>
      <c r="B6225" s="2" t="s">
        <v>5</v>
      </c>
      <c r="C6225" s="2" t="s">
        <v>502</v>
      </c>
      <c r="D6225" s="2" t="s">
        <v>503</v>
      </c>
      <c r="E6225" s="4">
        <v>-31131.9</v>
      </c>
      <c r="F6225" s="1">
        <v>8</v>
      </c>
    </row>
    <row r="6226" spans="1:6" ht="15" thickBot="1" x14ac:dyDescent="0.3">
      <c r="A6226" s="2" t="s">
        <v>4</v>
      </c>
      <c r="B6226" s="2" t="s">
        <v>5</v>
      </c>
      <c r="C6226" s="2" t="s">
        <v>504</v>
      </c>
      <c r="D6226" s="2" t="s">
        <v>505</v>
      </c>
      <c r="E6226" s="4">
        <v>3774.07</v>
      </c>
      <c r="F6226" s="1">
        <v>8</v>
      </c>
    </row>
    <row r="6227" spans="1:6" ht="15" thickBot="1" x14ac:dyDescent="0.3">
      <c r="A6227" s="2" t="s">
        <v>4</v>
      </c>
      <c r="B6227" s="2" t="s">
        <v>5</v>
      </c>
      <c r="C6227" s="2" t="s">
        <v>1614</v>
      </c>
      <c r="D6227" s="2" t="s">
        <v>1615</v>
      </c>
      <c r="E6227" s="4">
        <v>17444.2</v>
      </c>
      <c r="F6227" s="1">
        <v>8</v>
      </c>
    </row>
    <row r="6228" spans="1:6" ht="15" thickBot="1" x14ac:dyDescent="0.3">
      <c r="A6228" s="2" t="s">
        <v>4</v>
      </c>
      <c r="B6228" s="2" t="s">
        <v>5</v>
      </c>
      <c r="C6228" s="2" t="s">
        <v>506</v>
      </c>
      <c r="D6228" s="2" t="s">
        <v>507</v>
      </c>
      <c r="E6228" s="4">
        <v>0</v>
      </c>
      <c r="F6228" s="1">
        <v>8</v>
      </c>
    </row>
    <row r="6229" spans="1:6" ht="15" thickBot="1" x14ac:dyDescent="0.3">
      <c r="A6229" s="2" t="s">
        <v>4</v>
      </c>
      <c r="B6229" s="2" t="s">
        <v>5</v>
      </c>
      <c r="C6229" s="2" t="s">
        <v>508</v>
      </c>
      <c r="D6229" s="2" t="s">
        <v>509</v>
      </c>
      <c r="E6229" s="4">
        <v>0</v>
      </c>
      <c r="F6229" s="1">
        <v>8</v>
      </c>
    </row>
    <row r="6230" spans="1:6" ht="15" thickBot="1" x14ac:dyDescent="0.3">
      <c r="A6230" s="2" t="s">
        <v>4</v>
      </c>
      <c r="B6230" s="2" t="s">
        <v>5</v>
      </c>
      <c r="C6230" s="2" t="s">
        <v>510</v>
      </c>
      <c r="D6230" s="2" t="s">
        <v>511</v>
      </c>
      <c r="E6230" s="4">
        <v>0</v>
      </c>
      <c r="F6230" s="1">
        <v>8</v>
      </c>
    </row>
    <row r="6231" spans="1:6" ht="15" thickBot="1" x14ac:dyDescent="0.3">
      <c r="A6231" s="2" t="s">
        <v>4</v>
      </c>
      <c r="B6231" s="2" t="s">
        <v>5</v>
      </c>
      <c r="C6231" s="2" t="s">
        <v>512</v>
      </c>
      <c r="D6231" s="2" t="s">
        <v>513</v>
      </c>
      <c r="E6231" s="4">
        <v>8838245</v>
      </c>
      <c r="F6231" s="1">
        <v>8</v>
      </c>
    </row>
    <row r="6232" spans="1:6" ht="15" thickBot="1" x14ac:dyDescent="0.3">
      <c r="A6232" s="2" t="s">
        <v>4</v>
      </c>
      <c r="B6232" s="2" t="s">
        <v>5</v>
      </c>
      <c r="C6232" s="2" t="s">
        <v>1603</v>
      </c>
      <c r="D6232" s="2" t="s">
        <v>1604</v>
      </c>
      <c r="E6232" s="4">
        <v>282812</v>
      </c>
      <c r="F6232" s="1">
        <v>8</v>
      </c>
    </row>
    <row r="6233" spans="1:6" ht="15" thickBot="1" x14ac:dyDescent="0.3">
      <c r="A6233" s="2" t="s">
        <v>4</v>
      </c>
      <c r="B6233" s="2" t="s">
        <v>5</v>
      </c>
      <c r="C6233" s="2" t="s">
        <v>514</v>
      </c>
      <c r="D6233" s="2" t="s">
        <v>515</v>
      </c>
      <c r="E6233" s="4">
        <v>0</v>
      </c>
      <c r="F6233" s="1">
        <v>8</v>
      </c>
    </row>
    <row r="6234" spans="1:6" ht="15" thickBot="1" x14ac:dyDescent="0.3">
      <c r="A6234" s="2" t="s">
        <v>4</v>
      </c>
      <c r="B6234" s="2" t="s">
        <v>5</v>
      </c>
      <c r="C6234" s="2" t="s">
        <v>516</v>
      </c>
      <c r="D6234" s="2" t="s">
        <v>517</v>
      </c>
      <c r="E6234" s="4">
        <v>878933.36</v>
      </c>
      <c r="F6234" s="1">
        <v>8</v>
      </c>
    </row>
    <row r="6235" spans="1:6" ht="15" thickBot="1" x14ac:dyDescent="0.3">
      <c r="A6235" s="2" t="s">
        <v>4</v>
      </c>
      <c r="B6235" s="2" t="s">
        <v>5</v>
      </c>
      <c r="C6235" s="2" t="s">
        <v>518</v>
      </c>
      <c r="D6235" s="2" t="s">
        <v>519</v>
      </c>
      <c r="E6235" s="4">
        <v>2265042</v>
      </c>
      <c r="F6235" s="1">
        <v>8</v>
      </c>
    </row>
    <row r="6236" spans="1:6" ht="15" thickBot="1" x14ac:dyDescent="0.3">
      <c r="A6236" s="2" t="s">
        <v>4</v>
      </c>
      <c r="B6236" s="2" t="s">
        <v>5</v>
      </c>
      <c r="C6236" s="2" t="s">
        <v>520</v>
      </c>
      <c r="D6236" s="2" t="s">
        <v>521</v>
      </c>
      <c r="E6236" s="4">
        <v>8834011.8399999999</v>
      </c>
      <c r="F6236" s="1">
        <v>8</v>
      </c>
    </row>
    <row r="6237" spans="1:6" ht="15" thickBot="1" x14ac:dyDescent="0.3">
      <c r="A6237" s="2" t="s">
        <v>4</v>
      </c>
      <c r="B6237" s="2" t="s">
        <v>5</v>
      </c>
      <c r="C6237" s="2" t="s">
        <v>522</v>
      </c>
      <c r="D6237" s="2" t="s">
        <v>523</v>
      </c>
      <c r="E6237" s="4">
        <v>4279862.8</v>
      </c>
      <c r="F6237" s="1">
        <v>8</v>
      </c>
    </row>
    <row r="6238" spans="1:6" ht="15" thickBot="1" x14ac:dyDescent="0.3">
      <c r="A6238" s="2" t="s">
        <v>4</v>
      </c>
      <c r="B6238" s="2" t="s">
        <v>5</v>
      </c>
      <c r="C6238" s="2" t="s">
        <v>524</v>
      </c>
      <c r="D6238" s="2" t="s">
        <v>517</v>
      </c>
      <c r="E6238" s="4">
        <v>331379.03999999998</v>
      </c>
      <c r="F6238" s="1">
        <v>8</v>
      </c>
    </row>
    <row r="6239" spans="1:6" ht="15" thickBot="1" x14ac:dyDescent="0.3">
      <c r="A6239" s="2" t="s">
        <v>4</v>
      </c>
      <c r="B6239" s="2" t="s">
        <v>5</v>
      </c>
      <c r="C6239" s="2" t="s">
        <v>525</v>
      </c>
      <c r="D6239" s="2" t="s">
        <v>523</v>
      </c>
      <c r="E6239" s="4">
        <v>9147817.2100000009</v>
      </c>
      <c r="F6239" s="1">
        <v>8</v>
      </c>
    </row>
    <row r="6240" spans="1:6" ht="15" thickBot="1" x14ac:dyDescent="0.3">
      <c r="A6240" s="2" t="s">
        <v>4</v>
      </c>
      <c r="B6240" s="2" t="s">
        <v>5</v>
      </c>
      <c r="C6240" s="2" t="s">
        <v>526</v>
      </c>
      <c r="D6240" s="2" t="s">
        <v>527</v>
      </c>
      <c r="E6240" s="4">
        <v>10898520.77</v>
      </c>
      <c r="F6240" s="1">
        <v>8</v>
      </c>
    </row>
    <row r="6241" spans="1:6" ht="15" thickBot="1" x14ac:dyDescent="0.3">
      <c r="A6241" s="2" t="s">
        <v>4</v>
      </c>
      <c r="B6241" s="2" t="s">
        <v>5</v>
      </c>
      <c r="C6241" s="2" t="s">
        <v>528</v>
      </c>
      <c r="D6241" s="2" t="s">
        <v>529</v>
      </c>
      <c r="E6241" s="4">
        <v>6622272.6399999997</v>
      </c>
      <c r="F6241" s="1">
        <v>8</v>
      </c>
    </row>
    <row r="6242" spans="1:6" ht="15" thickBot="1" x14ac:dyDescent="0.3">
      <c r="A6242" s="2" t="s">
        <v>4</v>
      </c>
      <c r="B6242" s="2" t="s">
        <v>5</v>
      </c>
      <c r="C6242" s="2" t="s">
        <v>530</v>
      </c>
      <c r="D6242" s="2" t="s">
        <v>531</v>
      </c>
      <c r="E6242" s="4">
        <v>1433895.54</v>
      </c>
      <c r="F6242" s="1">
        <v>8</v>
      </c>
    </row>
    <row r="6243" spans="1:6" ht="15" thickBot="1" x14ac:dyDescent="0.3">
      <c r="A6243" s="2" t="s">
        <v>4</v>
      </c>
      <c r="B6243" s="2" t="s">
        <v>5</v>
      </c>
      <c r="C6243" s="2" t="s">
        <v>532</v>
      </c>
      <c r="D6243" s="2" t="s">
        <v>533</v>
      </c>
      <c r="E6243" s="4">
        <v>3822561.36</v>
      </c>
      <c r="F6243" s="1">
        <v>8</v>
      </c>
    </row>
    <row r="6244" spans="1:6" ht="15" thickBot="1" x14ac:dyDescent="0.3">
      <c r="A6244" s="2" t="s">
        <v>4</v>
      </c>
      <c r="B6244" s="2" t="s">
        <v>5</v>
      </c>
      <c r="C6244" s="2" t="s">
        <v>534</v>
      </c>
      <c r="D6244" s="2" t="s">
        <v>535</v>
      </c>
      <c r="E6244" s="4">
        <v>426001.7</v>
      </c>
      <c r="F6244" s="1">
        <v>8</v>
      </c>
    </row>
    <row r="6245" spans="1:6" ht="15" thickBot="1" x14ac:dyDescent="0.3">
      <c r="A6245" s="2" t="s">
        <v>4</v>
      </c>
      <c r="B6245" s="2" t="s">
        <v>5</v>
      </c>
      <c r="C6245" s="2" t="s">
        <v>536</v>
      </c>
      <c r="D6245" s="2" t="s">
        <v>537</v>
      </c>
      <c r="E6245" s="4">
        <v>85966407.459999993</v>
      </c>
      <c r="F6245" s="1">
        <v>8</v>
      </c>
    </row>
    <row r="6246" spans="1:6" ht="15" thickBot="1" x14ac:dyDescent="0.3">
      <c r="A6246" s="2" t="s">
        <v>4</v>
      </c>
      <c r="B6246" s="2" t="s">
        <v>5</v>
      </c>
      <c r="C6246" s="2" t="s">
        <v>538</v>
      </c>
      <c r="D6246" s="2" t="s">
        <v>539</v>
      </c>
      <c r="E6246" s="4">
        <v>-12688379.23</v>
      </c>
      <c r="F6246" s="1">
        <v>8</v>
      </c>
    </row>
    <row r="6247" spans="1:6" ht="15" thickBot="1" x14ac:dyDescent="0.3">
      <c r="A6247" s="2" t="s">
        <v>4</v>
      </c>
      <c r="B6247" s="2" t="s">
        <v>5</v>
      </c>
      <c r="C6247" s="2" t="s">
        <v>540</v>
      </c>
      <c r="D6247" s="2" t="s">
        <v>541</v>
      </c>
      <c r="E6247" s="4">
        <v>589037.82999999996</v>
      </c>
      <c r="F6247" s="1">
        <v>8</v>
      </c>
    </row>
    <row r="6248" spans="1:6" ht="15" thickBot="1" x14ac:dyDescent="0.3">
      <c r="A6248" s="2" t="s">
        <v>4</v>
      </c>
      <c r="B6248" s="2" t="s">
        <v>5</v>
      </c>
      <c r="C6248" s="2" t="s">
        <v>542</v>
      </c>
      <c r="D6248" s="2" t="s">
        <v>543</v>
      </c>
      <c r="E6248" s="4">
        <v>136084019.16999999</v>
      </c>
      <c r="F6248" s="1">
        <v>8</v>
      </c>
    </row>
    <row r="6249" spans="1:6" ht="15" thickBot="1" x14ac:dyDescent="0.3">
      <c r="A6249" s="2" t="s">
        <v>4</v>
      </c>
      <c r="B6249" s="2" t="s">
        <v>5</v>
      </c>
      <c r="C6249" s="2" t="s">
        <v>544</v>
      </c>
      <c r="D6249" s="2" t="s">
        <v>545</v>
      </c>
      <c r="E6249" s="4">
        <v>12881439.24</v>
      </c>
      <c r="F6249" s="1">
        <v>8</v>
      </c>
    </row>
    <row r="6250" spans="1:6" ht="15" thickBot="1" x14ac:dyDescent="0.3">
      <c r="A6250" s="2" t="s">
        <v>4</v>
      </c>
      <c r="B6250" s="2" t="s">
        <v>5</v>
      </c>
      <c r="C6250" s="2" t="s">
        <v>1605</v>
      </c>
      <c r="D6250" s="2" t="s">
        <v>1606</v>
      </c>
      <c r="E6250" s="4">
        <v>20932941.809999999</v>
      </c>
      <c r="F6250" s="1">
        <v>8</v>
      </c>
    </row>
    <row r="6251" spans="1:6" ht="15" thickBot="1" x14ac:dyDescent="0.3">
      <c r="A6251" s="2" t="s">
        <v>4</v>
      </c>
      <c r="B6251" s="2" t="s">
        <v>5</v>
      </c>
      <c r="C6251" s="2" t="s">
        <v>546</v>
      </c>
      <c r="D6251" s="2" t="s">
        <v>547</v>
      </c>
      <c r="E6251" s="4">
        <v>-4371116.99</v>
      </c>
      <c r="F6251" s="1">
        <v>8</v>
      </c>
    </row>
    <row r="6252" spans="1:6" ht="15" thickBot="1" x14ac:dyDescent="0.3">
      <c r="A6252" s="2" t="s">
        <v>4</v>
      </c>
      <c r="B6252" s="2" t="s">
        <v>5</v>
      </c>
      <c r="C6252" s="2" t="s">
        <v>548</v>
      </c>
      <c r="D6252" s="2" t="s">
        <v>549</v>
      </c>
      <c r="E6252" s="4">
        <v>0</v>
      </c>
      <c r="F6252" s="1">
        <v>8</v>
      </c>
    </row>
    <row r="6253" spans="1:6" ht="15" thickBot="1" x14ac:dyDescent="0.3">
      <c r="A6253" s="2" t="s">
        <v>4</v>
      </c>
      <c r="B6253" s="2" t="s">
        <v>5</v>
      </c>
      <c r="C6253" s="2" t="s">
        <v>550</v>
      </c>
      <c r="D6253" s="2" t="s">
        <v>551</v>
      </c>
      <c r="E6253" s="4">
        <v>0</v>
      </c>
      <c r="F6253" s="1">
        <v>8</v>
      </c>
    </row>
    <row r="6254" spans="1:6" ht="15" thickBot="1" x14ac:dyDescent="0.3">
      <c r="A6254" s="2" t="s">
        <v>4</v>
      </c>
      <c r="B6254" s="2" t="s">
        <v>5</v>
      </c>
      <c r="C6254" s="2" t="s">
        <v>552</v>
      </c>
      <c r="D6254" s="2" t="s">
        <v>553</v>
      </c>
      <c r="E6254" s="4">
        <v>1492653.15</v>
      </c>
      <c r="F6254" s="1">
        <v>8</v>
      </c>
    </row>
    <row r="6255" spans="1:6" ht="15" thickBot="1" x14ac:dyDescent="0.3">
      <c r="A6255" s="2" t="s">
        <v>4</v>
      </c>
      <c r="B6255" s="2" t="s">
        <v>5</v>
      </c>
      <c r="C6255" s="2" t="s">
        <v>554</v>
      </c>
      <c r="D6255" s="2" t="s">
        <v>555</v>
      </c>
      <c r="E6255" s="4">
        <v>3471089</v>
      </c>
      <c r="F6255" s="1">
        <v>8</v>
      </c>
    </row>
    <row r="6256" spans="1:6" ht="15" thickBot="1" x14ac:dyDescent="0.3">
      <c r="A6256" s="2" t="s">
        <v>4</v>
      </c>
      <c r="B6256" s="2" t="s">
        <v>5</v>
      </c>
      <c r="C6256" s="2" t="s">
        <v>556</v>
      </c>
      <c r="D6256" s="2" t="s">
        <v>557</v>
      </c>
      <c r="E6256" s="4">
        <v>-173149.65</v>
      </c>
      <c r="F6256" s="1">
        <v>8</v>
      </c>
    </row>
    <row r="6257" spans="1:6" ht="15" thickBot="1" x14ac:dyDescent="0.3">
      <c r="A6257" s="2" t="s">
        <v>4</v>
      </c>
      <c r="B6257" s="2" t="s">
        <v>5</v>
      </c>
      <c r="C6257" s="2" t="s">
        <v>558</v>
      </c>
      <c r="D6257" s="2" t="s">
        <v>559</v>
      </c>
      <c r="E6257" s="4">
        <v>3150736</v>
      </c>
      <c r="F6257" s="1">
        <v>8</v>
      </c>
    </row>
    <row r="6258" spans="1:6" ht="15" thickBot="1" x14ac:dyDescent="0.3">
      <c r="A6258" s="2" t="s">
        <v>4</v>
      </c>
      <c r="B6258" s="2" t="s">
        <v>5</v>
      </c>
      <c r="C6258" s="2" t="s">
        <v>560</v>
      </c>
      <c r="D6258" s="2" t="s">
        <v>561</v>
      </c>
      <c r="E6258" s="4">
        <v>-141950.37</v>
      </c>
      <c r="F6258" s="1">
        <v>8</v>
      </c>
    </row>
    <row r="6259" spans="1:6" ht="15" thickBot="1" x14ac:dyDescent="0.3">
      <c r="A6259" s="2" t="s">
        <v>4</v>
      </c>
      <c r="B6259" s="2" t="s">
        <v>5</v>
      </c>
      <c r="C6259" s="2" t="s">
        <v>1620</v>
      </c>
      <c r="D6259" s="2" t="s">
        <v>1621</v>
      </c>
      <c r="E6259" s="4">
        <v>4000</v>
      </c>
      <c r="F6259" s="1">
        <v>8</v>
      </c>
    </row>
    <row r="6260" spans="1:6" ht="15" thickBot="1" x14ac:dyDescent="0.3">
      <c r="A6260" s="2" t="s">
        <v>4</v>
      </c>
      <c r="B6260" s="2" t="s">
        <v>5</v>
      </c>
      <c r="C6260" s="2" t="s">
        <v>562</v>
      </c>
      <c r="D6260" s="2" t="s">
        <v>563</v>
      </c>
      <c r="E6260" s="4">
        <v>0</v>
      </c>
      <c r="F6260" s="1">
        <v>8</v>
      </c>
    </row>
    <row r="6261" spans="1:6" ht="15" thickBot="1" x14ac:dyDescent="0.3">
      <c r="A6261" s="2" t="s">
        <v>4</v>
      </c>
      <c r="B6261" s="2" t="s">
        <v>5</v>
      </c>
      <c r="C6261" s="2" t="s">
        <v>564</v>
      </c>
      <c r="D6261" s="2" t="s">
        <v>565</v>
      </c>
      <c r="E6261" s="4">
        <v>0</v>
      </c>
      <c r="F6261" s="1">
        <v>8</v>
      </c>
    </row>
    <row r="6262" spans="1:6" ht="15" thickBot="1" x14ac:dyDescent="0.3">
      <c r="A6262" s="2" t="s">
        <v>4</v>
      </c>
      <c r="B6262" s="2" t="s">
        <v>5</v>
      </c>
      <c r="C6262" s="2" t="s">
        <v>566</v>
      </c>
      <c r="D6262" s="2" t="s">
        <v>567</v>
      </c>
      <c r="E6262" s="4">
        <v>111080.52</v>
      </c>
      <c r="F6262" s="1">
        <v>8</v>
      </c>
    </row>
    <row r="6263" spans="1:6" ht="15" thickBot="1" x14ac:dyDescent="0.3">
      <c r="A6263" s="2" t="s">
        <v>4</v>
      </c>
      <c r="B6263" s="2" t="s">
        <v>5</v>
      </c>
      <c r="C6263" s="2" t="s">
        <v>568</v>
      </c>
      <c r="D6263" s="2" t="s">
        <v>569</v>
      </c>
      <c r="E6263" s="4">
        <v>0</v>
      </c>
      <c r="F6263" s="1">
        <v>8</v>
      </c>
    </row>
    <row r="6264" spans="1:6" ht="15" thickBot="1" x14ac:dyDescent="0.3">
      <c r="A6264" s="2" t="s">
        <v>4</v>
      </c>
      <c r="B6264" s="2" t="s">
        <v>5</v>
      </c>
      <c r="C6264" s="2" t="s">
        <v>570</v>
      </c>
      <c r="D6264" s="2" t="s">
        <v>571</v>
      </c>
      <c r="E6264" s="4">
        <v>6038580.4199999999</v>
      </c>
      <c r="F6264" s="1">
        <v>8</v>
      </c>
    </row>
    <row r="6265" spans="1:6" ht="15" thickBot="1" x14ac:dyDescent="0.3">
      <c r="A6265" s="2" t="s">
        <v>4</v>
      </c>
      <c r="B6265" s="2" t="s">
        <v>5</v>
      </c>
      <c r="C6265" s="2" t="s">
        <v>572</v>
      </c>
      <c r="D6265" s="2" t="s">
        <v>573</v>
      </c>
      <c r="E6265" s="4">
        <v>-1711380.05</v>
      </c>
      <c r="F6265" s="1">
        <v>8</v>
      </c>
    </row>
    <row r="6266" spans="1:6" ht="15" thickBot="1" x14ac:dyDescent="0.3">
      <c r="A6266" s="2" t="s">
        <v>4</v>
      </c>
      <c r="B6266" s="2" t="s">
        <v>5</v>
      </c>
      <c r="C6266" s="2" t="s">
        <v>574</v>
      </c>
      <c r="D6266" s="2" t="s">
        <v>575</v>
      </c>
      <c r="E6266" s="4">
        <v>-165698.26999999999</v>
      </c>
      <c r="F6266" s="1">
        <v>8</v>
      </c>
    </row>
    <row r="6267" spans="1:6" ht="15" thickBot="1" x14ac:dyDescent="0.3">
      <c r="A6267" s="2" t="s">
        <v>4</v>
      </c>
      <c r="B6267" s="2" t="s">
        <v>5</v>
      </c>
      <c r="C6267" s="2" t="s">
        <v>576</v>
      </c>
      <c r="D6267" s="2" t="s">
        <v>577</v>
      </c>
      <c r="E6267" s="4">
        <v>110765</v>
      </c>
      <c r="F6267" s="1">
        <v>8</v>
      </c>
    </row>
    <row r="6268" spans="1:6" ht="15" thickBot="1" x14ac:dyDescent="0.3">
      <c r="A6268" s="2" t="s">
        <v>4</v>
      </c>
      <c r="B6268" s="2" t="s">
        <v>5</v>
      </c>
      <c r="C6268" s="2" t="s">
        <v>1590</v>
      </c>
      <c r="D6268" s="2" t="s">
        <v>1591</v>
      </c>
      <c r="E6268" s="4">
        <v>-39843.79</v>
      </c>
      <c r="F6268" s="1">
        <v>8</v>
      </c>
    </row>
    <row r="6269" spans="1:6" ht="15" thickBot="1" x14ac:dyDescent="0.3">
      <c r="A6269" s="2" t="s">
        <v>4</v>
      </c>
      <c r="B6269" s="2" t="s">
        <v>5</v>
      </c>
      <c r="C6269" s="2" t="s">
        <v>578</v>
      </c>
      <c r="D6269" s="2" t="s">
        <v>579</v>
      </c>
      <c r="E6269" s="4">
        <v>1259941.01</v>
      </c>
      <c r="F6269" s="1">
        <v>8</v>
      </c>
    </row>
    <row r="6270" spans="1:6" ht="15" thickBot="1" x14ac:dyDescent="0.3">
      <c r="A6270" s="2" t="s">
        <v>4</v>
      </c>
      <c r="B6270" s="2" t="s">
        <v>5</v>
      </c>
      <c r="C6270" s="2" t="s">
        <v>580</v>
      </c>
      <c r="D6270" s="2" t="s">
        <v>581</v>
      </c>
      <c r="E6270" s="4">
        <v>-1226981.55</v>
      </c>
      <c r="F6270" s="1">
        <v>8</v>
      </c>
    </row>
    <row r="6271" spans="1:6" ht="15" thickBot="1" x14ac:dyDescent="0.3">
      <c r="A6271" s="2" t="s">
        <v>4</v>
      </c>
      <c r="B6271" s="2" t="s">
        <v>5</v>
      </c>
      <c r="C6271" s="2" t="s">
        <v>582</v>
      </c>
      <c r="D6271" s="2" t="s">
        <v>583</v>
      </c>
      <c r="E6271" s="4">
        <v>1226981.55</v>
      </c>
      <c r="F6271" s="1">
        <v>8</v>
      </c>
    </row>
    <row r="6272" spans="1:6" ht="15" thickBot="1" x14ac:dyDescent="0.3">
      <c r="A6272" s="2" t="s">
        <v>4</v>
      </c>
      <c r="B6272" s="2" t="s">
        <v>5</v>
      </c>
      <c r="C6272" s="2" t="s">
        <v>584</v>
      </c>
      <c r="D6272" s="2" t="s">
        <v>585</v>
      </c>
      <c r="E6272" s="4">
        <v>-1217600.77</v>
      </c>
      <c r="F6272" s="1">
        <v>8</v>
      </c>
    </row>
    <row r="6273" spans="1:6" ht="15" thickBot="1" x14ac:dyDescent="0.3">
      <c r="A6273" s="2" t="s">
        <v>4</v>
      </c>
      <c r="B6273" s="2" t="s">
        <v>5</v>
      </c>
      <c r="C6273" s="2" t="s">
        <v>586</v>
      </c>
      <c r="D6273" s="2" t="s">
        <v>587</v>
      </c>
      <c r="E6273" s="4">
        <v>204968.21</v>
      </c>
      <c r="F6273" s="1">
        <v>8</v>
      </c>
    </row>
    <row r="6274" spans="1:6" ht="15" thickBot="1" x14ac:dyDescent="0.3">
      <c r="A6274" s="2" t="s">
        <v>4</v>
      </c>
      <c r="B6274" s="2" t="s">
        <v>5</v>
      </c>
      <c r="C6274" s="2" t="s">
        <v>588</v>
      </c>
      <c r="D6274" s="2" t="s">
        <v>589</v>
      </c>
      <c r="E6274" s="4">
        <v>-163963.04</v>
      </c>
      <c r="F6274" s="1">
        <v>8</v>
      </c>
    </row>
    <row r="6275" spans="1:6" ht="15" thickBot="1" x14ac:dyDescent="0.3">
      <c r="A6275" s="2" t="s">
        <v>4</v>
      </c>
      <c r="B6275" s="2" t="s">
        <v>5</v>
      </c>
      <c r="C6275" s="2" t="s">
        <v>590</v>
      </c>
      <c r="D6275" s="2" t="s">
        <v>591</v>
      </c>
      <c r="E6275" s="4">
        <v>735437.18</v>
      </c>
      <c r="F6275" s="1">
        <v>8</v>
      </c>
    </row>
    <row r="6276" spans="1:6" ht="15" thickBot="1" x14ac:dyDescent="0.3">
      <c r="A6276" s="2" t="s">
        <v>4</v>
      </c>
      <c r="B6276" s="2" t="s">
        <v>5</v>
      </c>
      <c r="C6276" s="2" t="s">
        <v>592</v>
      </c>
      <c r="D6276" s="2" t="s">
        <v>593</v>
      </c>
      <c r="E6276" s="4">
        <v>-280233.40999999997</v>
      </c>
      <c r="F6276" s="1">
        <v>8</v>
      </c>
    </row>
    <row r="6277" spans="1:6" ht="15" thickBot="1" x14ac:dyDescent="0.3">
      <c r="A6277" s="2" t="s">
        <v>4</v>
      </c>
      <c r="B6277" s="2" t="s">
        <v>5</v>
      </c>
      <c r="C6277" s="2" t="s">
        <v>594</v>
      </c>
      <c r="D6277" s="2" t="s">
        <v>595</v>
      </c>
      <c r="E6277" s="4">
        <v>91090.29</v>
      </c>
      <c r="F6277" s="1">
        <v>8</v>
      </c>
    </row>
    <row r="6278" spans="1:6" ht="15" thickBot="1" x14ac:dyDescent="0.3">
      <c r="A6278" s="2" t="s">
        <v>4</v>
      </c>
      <c r="B6278" s="2" t="s">
        <v>5</v>
      </c>
      <c r="C6278" s="2" t="s">
        <v>596</v>
      </c>
      <c r="D6278" s="2" t="s">
        <v>597</v>
      </c>
      <c r="E6278" s="4">
        <v>-75905.36</v>
      </c>
      <c r="F6278" s="1">
        <v>8</v>
      </c>
    </row>
    <row r="6279" spans="1:6" ht="15" thickBot="1" x14ac:dyDescent="0.3">
      <c r="A6279" s="2" t="s">
        <v>4</v>
      </c>
      <c r="B6279" s="2" t="s">
        <v>5</v>
      </c>
      <c r="C6279" s="2" t="s">
        <v>598</v>
      </c>
      <c r="D6279" s="2" t="s">
        <v>595</v>
      </c>
      <c r="E6279" s="4">
        <v>182108.56</v>
      </c>
      <c r="F6279" s="1">
        <v>8</v>
      </c>
    </row>
    <row r="6280" spans="1:6" ht="15" thickBot="1" x14ac:dyDescent="0.3">
      <c r="A6280" s="2" t="s">
        <v>4</v>
      </c>
      <c r="B6280" s="2" t="s">
        <v>5</v>
      </c>
      <c r="C6280" s="2" t="s">
        <v>599</v>
      </c>
      <c r="D6280" s="2" t="s">
        <v>597</v>
      </c>
      <c r="E6280" s="4">
        <v>-151786.07999999999</v>
      </c>
      <c r="F6280" s="1">
        <v>8</v>
      </c>
    </row>
    <row r="6281" spans="1:6" ht="15" thickBot="1" x14ac:dyDescent="0.3">
      <c r="A6281" s="2" t="s">
        <v>4</v>
      </c>
      <c r="B6281" s="2" t="s">
        <v>5</v>
      </c>
      <c r="C6281" s="2" t="s">
        <v>600</v>
      </c>
      <c r="D6281" s="2" t="s">
        <v>601</v>
      </c>
      <c r="E6281" s="4">
        <v>958048.15</v>
      </c>
      <c r="F6281" s="1">
        <v>8</v>
      </c>
    </row>
    <row r="6282" spans="1:6" ht="15" thickBot="1" x14ac:dyDescent="0.3">
      <c r="A6282" s="2" t="s">
        <v>4</v>
      </c>
      <c r="B6282" s="2" t="s">
        <v>5</v>
      </c>
      <c r="C6282" s="2" t="s">
        <v>602</v>
      </c>
      <c r="D6282" s="2" t="s">
        <v>603</v>
      </c>
      <c r="E6282" s="4">
        <v>-539454.65</v>
      </c>
      <c r="F6282" s="1">
        <v>8</v>
      </c>
    </row>
    <row r="6283" spans="1:6" ht="15" thickBot="1" x14ac:dyDescent="0.3">
      <c r="A6283" s="2" t="s">
        <v>4</v>
      </c>
      <c r="B6283" s="2" t="s">
        <v>5</v>
      </c>
      <c r="C6283" s="2" t="s">
        <v>604</v>
      </c>
      <c r="D6283" s="2" t="s">
        <v>605</v>
      </c>
      <c r="E6283" s="4">
        <v>1121687.8500000001</v>
      </c>
      <c r="F6283" s="1">
        <v>8</v>
      </c>
    </row>
    <row r="6284" spans="1:6" ht="15" thickBot="1" x14ac:dyDescent="0.3">
      <c r="A6284" s="2" t="s">
        <v>4</v>
      </c>
      <c r="B6284" s="2" t="s">
        <v>5</v>
      </c>
      <c r="C6284" s="2" t="s">
        <v>606</v>
      </c>
      <c r="D6284" s="2" t="s">
        <v>607</v>
      </c>
      <c r="E6284" s="4">
        <v>-624456.82999999996</v>
      </c>
      <c r="F6284" s="1">
        <v>8</v>
      </c>
    </row>
    <row r="6285" spans="1:6" ht="15" thickBot="1" x14ac:dyDescent="0.3">
      <c r="A6285" s="2" t="s">
        <v>4</v>
      </c>
      <c r="B6285" s="2" t="s">
        <v>5</v>
      </c>
      <c r="C6285" s="2" t="s">
        <v>608</v>
      </c>
      <c r="D6285" s="2" t="s">
        <v>609</v>
      </c>
      <c r="E6285" s="4">
        <v>3048585.38</v>
      </c>
      <c r="F6285" s="1">
        <v>8</v>
      </c>
    </row>
    <row r="6286" spans="1:6" ht="15" thickBot="1" x14ac:dyDescent="0.3">
      <c r="A6286" s="2" t="s">
        <v>4</v>
      </c>
      <c r="B6286" s="2" t="s">
        <v>5</v>
      </c>
      <c r="C6286" s="2" t="s">
        <v>610</v>
      </c>
      <c r="D6286" s="2" t="s">
        <v>611</v>
      </c>
      <c r="E6286" s="4">
        <v>-1102309.28</v>
      </c>
      <c r="F6286" s="1">
        <v>8</v>
      </c>
    </row>
    <row r="6287" spans="1:6" ht="15" thickBot="1" x14ac:dyDescent="0.3">
      <c r="A6287" s="2" t="s">
        <v>4</v>
      </c>
      <c r="B6287" s="2" t="s">
        <v>5</v>
      </c>
      <c r="C6287" s="2" t="s">
        <v>612</v>
      </c>
      <c r="D6287" s="2" t="s">
        <v>613</v>
      </c>
      <c r="E6287" s="4">
        <v>406728.4</v>
      </c>
      <c r="F6287" s="1">
        <v>8</v>
      </c>
    </row>
    <row r="6288" spans="1:6" ht="15" thickBot="1" x14ac:dyDescent="0.3">
      <c r="A6288" s="2" t="s">
        <v>4</v>
      </c>
      <c r="B6288" s="2" t="s">
        <v>5</v>
      </c>
      <c r="C6288" s="2" t="s">
        <v>614</v>
      </c>
      <c r="D6288" s="2" t="s">
        <v>615</v>
      </c>
      <c r="E6288" s="4">
        <v>-166091.4</v>
      </c>
      <c r="F6288" s="1">
        <v>8</v>
      </c>
    </row>
    <row r="6289" spans="1:6" ht="15" thickBot="1" x14ac:dyDescent="0.3">
      <c r="A6289" s="2" t="s">
        <v>4</v>
      </c>
      <c r="B6289" s="2" t="s">
        <v>5</v>
      </c>
      <c r="C6289" s="2" t="s">
        <v>616</v>
      </c>
      <c r="D6289" s="2" t="s">
        <v>617</v>
      </c>
      <c r="E6289" s="4">
        <v>191650.23</v>
      </c>
      <c r="F6289" s="1">
        <v>8</v>
      </c>
    </row>
    <row r="6290" spans="1:6" ht="15" thickBot="1" x14ac:dyDescent="0.3">
      <c r="A6290" s="2" t="s">
        <v>4</v>
      </c>
      <c r="B6290" s="2" t="s">
        <v>5</v>
      </c>
      <c r="C6290" s="2" t="s">
        <v>618</v>
      </c>
      <c r="D6290" s="2" t="s">
        <v>619</v>
      </c>
      <c r="E6290" s="4">
        <v>-78658.070000000007</v>
      </c>
      <c r="F6290" s="1">
        <v>8</v>
      </c>
    </row>
    <row r="6291" spans="1:6" ht="15" thickBot="1" x14ac:dyDescent="0.3">
      <c r="A6291" s="2" t="s">
        <v>4</v>
      </c>
      <c r="B6291" s="2" t="s">
        <v>5</v>
      </c>
      <c r="C6291" s="2" t="s">
        <v>620</v>
      </c>
      <c r="D6291" s="2" t="s">
        <v>621</v>
      </c>
      <c r="E6291" s="4">
        <v>30601.71</v>
      </c>
      <c r="F6291" s="1">
        <v>8</v>
      </c>
    </row>
    <row r="6292" spans="1:6" ht="15" thickBot="1" x14ac:dyDescent="0.3">
      <c r="A6292" s="2" t="s">
        <v>4</v>
      </c>
      <c r="B6292" s="2" t="s">
        <v>5</v>
      </c>
      <c r="C6292" s="2" t="s">
        <v>1622</v>
      </c>
      <c r="D6292" s="2" t="s">
        <v>1623</v>
      </c>
      <c r="E6292" s="4">
        <v>724507.51</v>
      </c>
      <c r="F6292" s="1">
        <v>8</v>
      </c>
    </row>
    <row r="6293" spans="1:6" ht="15" thickBot="1" x14ac:dyDescent="0.3">
      <c r="A6293" s="2" t="s">
        <v>4</v>
      </c>
      <c r="B6293" s="2" t="s">
        <v>5</v>
      </c>
      <c r="C6293" s="2" t="s">
        <v>622</v>
      </c>
      <c r="D6293" s="2" t="s">
        <v>623</v>
      </c>
      <c r="E6293" s="4">
        <v>-0.02</v>
      </c>
      <c r="F6293" s="1">
        <v>8</v>
      </c>
    </row>
    <row r="6294" spans="1:6" ht="15" thickBot="1" x14ac:dyDescent="0.3">
      <c r="A6294" s="2" t="s">
        <v>4</v>
      </c>
      <c r="B6294" s="2" t="s">
        <v>5</v>
      </c>
      <c r="C6294" s="2" t="s">
        <v>624</v>
      </c>
      <c r="D6294" s="2" t="s">
        <v>625</v>
      </c>
      <c r="E6294" s="4">
        <v>-9180.4500000000007</v>
      </c>
      <c r="F6294" s="1">
        <v>8</v>
      </c>
    </row>
    <row r="6295" spans="1:6" ht="15" thickBot="1" x14ac:dyDescent="0.3">
      <c r="A6295" s="2" t="s">
        <v>4</v>
      </c>
      <c r="B6295" s="2" t="s">
        <v>5</v>
      </c>
      <c r="C6295" s="2" t="s">
        <v>1624</v>
      </c>
      <c r="D6295" s="2" t="s">
        <v>1625</v>
      </c>
      <c r="E6295" s="4">
        <v>-24082.07</v>
      </c>
      <c r="F6295" s="1">
        <v>8</v>
      </c>
    </row>
    <row r="6296" spans="1:6" ht="15" thickBot="1" x14ac:dyDescent="0.3">
      <c r="A6296" s="2" t="s">
        <v>4</v>
      </c>
      <c r="B6296" s="2" t="s">
        <v>5</v>
      </c>
      <c r="C6296" s="2" t="s">
        <v>626</v>
      </c>
      <c r="D6296" s="2" t="s">
        <v>627</v>
      </c>
      <c r="E6296" s="4">
        <v>1129462.3</v>
      </c>
      <c r="F6296" s="1">
        <v>8</v>
      </c>
    </row>
    <row r="6297" spans="1:6" ht="15" thickBot="1" x14ac:dyDescent="0.3">
      <c r="A6297" s="2" t="s">
        <v>4</v>
      </c>
      <c r="B6297" s="2" t="s">
        <v>5</v>
      </c>
      <c r="C6297" s="2" t="s">
        <v>628</v>
      </c>
      <c r="D6297" s="2" t="s">
        <v>629</v>
      </c>
      <c r="E6297" s="4">
        <v>-1129447.6499999999</v>
      </c>
      <c r="F6297" s="1">
        <v>8</v>
      </c>
    </row>
    <row r="6298" spans="1:6" ht="15" thickBot="1" x14ac:dyDescent="0.3">
      <c r="A6298" s="2" t="s">
        <v>4</v>
      </c>
      <c r="B6298" s="2" t="s">
        <v>5</v>
      </c>
      <c r="C6298" s="2" t="s">
        <v>630</v>
      </c>
      <c r="D6298" s="2" t="s">
        <v>631</v>
      </c>
      <c r="E6298" s="4">
        <v>-3400229.21</v>
      </c>
      <c r="F6298" s="1">
        <v>8</v>
      </c>
    </row>
    <row r="6299" spans="1:6" ht="15" thickBot="1" x14ac:dyDescent="0.3">
      <c r="A6299" s="2" t="s">
        <v>4</v>
      </c>
      <c r="B6299" s="2" t="s">
        <v>5</v>
      </c>
      <c r="C6299" s="2" t="s">
        <v>632</v>
      </c>
      <c r="D6299" s="2" t="s">
        <v>633</v>
      </c>
      <c r="E6299" s="4">
        <v>31877184.850000001</v>
      </c>
      <c r="F6299" s="1">
        <v>8</v>
      </c>
    </row>
    <row r="6300" spans="1:6" ht="15" thickBot="1" x14ac:dyDescent="0.3">
      <c r="A6300" s="2" t="s">
        <v>4</v>
      </c>
      <c r="B6300" s="2" t="s">
        <v>5</v>
      </c>
      <c r="C6300" s="2" t="s">
        <v>634</v>
      </c>
      <c r="D6300" s="2" t="s">
        <v>635</v>
      </c>
      <c r="E6300" s="4">
        <v>-3772163.75</v>
      </c>
      <c r="F6300" s="1">
        <v>8</v>
      </c>
    </row>
    <row r="6301" spans="1:6" ht="15" thickBot="1" x14ac:dyDescent="0.3">
      <c r="A6301" s="2" t="s">
        <v>4</v>
      </c>
      <c r="B6301" s="2" t="s">
        <v>5</v>
      </c>
      <c r="C6301" s="2" t="s">
        <v>636</v>
      </c>
      <c r="D6301" s="2" t="s">
        <v>637</v>
      </c>
      <c r="E6301" s="4">
        <v>3632365.35</v>
      </c>
      <c r="F6301" s="1">
        <v>8</v>
      </c>
    </row>
    <row r="6302" spans="1:6" ht="15" thickBot="1" x14ac:dyDescent="0.3">
      <c r="A6302" s="2" t="s">
        <v>4</v>
      </c>
      <c r="B6302" s="2" t="s">
        <v>5</v>
      </c>
      <c r="C6302" s="2" t="s">
        <v>638</v>
      </c>
      <c r="D6302" s="2" t="s">
        <v>639</v>
      </c>
      <c r="E6302" s="4">
        <v>322435.61</v>
      </c>
      <c r="F6302" s="1">
        <v>8</v>
      </c>
    </row>
    <row r="6303" spans="1:6" ht="15" thickBot="1" x14ac:dyDescent="0.3">
      <c r="A6303" s="2" t="s">
        <v>4</v>
      </c>
      <c r="B6303" s="2" t="s">
        <v>5</v>
      </c>
      <c r="C6303" s="2" t="s">
        <v>640</v>
      </c>
      <c r="D6303" s="2" t="s">
        <v>641</v>
      </c>
      <c r="E6303" s="4">
        <v>-3426610.23</v>
      </c>
      <c r="F6303" s="1">
        <v>8</v>
      </c>
    </row>
    <row r="6304" spans="1:6" ht="15" thickBot="1" x14ac:dyDescent="0.3">
      <c r="A6304" s="2" t="s">
        <v>4</v>
      </c>
      <c r="B6304" s="2" t="s">
        <v>5</v>
      </c>
      <c r="C6304" s="2" t="s">
        <v>642</v>
      </c>
      <c r="D6304" s="2" t="s">
        <v>643</v>
      </c>
      <c r="E6304" s="4">
        <v>2722.5</v>
      </c>
      <c r="F6304" s="1">
        <v>8</v>
      </c>
    </row>
    <row r="6305" spans="1:6" ht="15" thickBot="1" x14ac:dyDescent="0.3">
      <c r="A6305" s="2" t="s">
        <v>4</v>
      </c>
      <c r="B6305" s="2" t="s">
        <v>5</v>
      </c>
      <c r="C6305" s="2" t="s">
        <v>644</v>
      </c>
      <c r="D6305" s="2" t="s">
        <v>645</v>
      </c>
      <c r="E6305" s="4">
        <v>-2722.5</v>
      </c>
      <c r="F6305" s="1">
        <v>8</v>
      </c>
    </row>
    <row r="6306" spans="1:6" ht="15" thickBot="1" x14ac:dyDescent="0.3">
      <c r="A6306" s="2" t="s">
        <v>4</v>
      </c>
      <c r="B6306" s="2" t="s">
        <v>5</v>
      </c>
      <c r="C6306" s="2" t="s">
        <v>646</v>
      </c>
      <c r="D6306" s="2" t="s">
        <v>647</v>
      </c>
      <c r="E6306" s="4">
        <v>102732.75</v>
      </c>
      <c r="F6306" s="1">
        <v>8</v>
      </c>
    </row>
    <row r="6307" spans="1:6" ht="15" thickBot="1" x14ac:dyDescent="0.3">
      <c r="A6307" s="2" t="s">
        <v>4</v>
      </c>
      <c r="B6307" s="2" t="s">
        <v>5</v>
      </c>
      <c r="C6307" s="2" t="s">
        <v>648</v>
      </c>
      <c r="D6307" s="2" t="s">
        <v>649</v>
      </c>
      <c r="E6307" s="4">
        <v>-27340.16</v>
      </c>
      <c r="F6307" s="1">
        <v>8</v>
      </c>
    </row>
    <row r="6308" spans="1:6" ht="15" thickBot="1" x14ac:dyDescent="0.3">
      <c r="A6308" s="2" t="s">
        <v>4</v>
      </c>
      <c r="B6308" s="2" t="s">
        <v>5</v>
      </c>
      <c r="C6308" s="2" t="s">
        <v>650</v>
      </c>
      <c r="D6308" s="2" t="s">
        <v>651</v>
      </c>
      <c r="E6308" s="4">
        <v>153159.73000000001</v>
      </c>
      <c r="F6308" s="1">
        <v>8</v>
      </c>
    </row>
    <row r="6309" spans="1:6" ht="15" thickBot="1" x14ac:dyDescent="0.3">
      <c r="A6309" s="2" t="s">
        <v>4</v>
      </c>
      <c r="B6309" s="2" t="s">
        <v>5</v>
      </c>
      <c r="C6309" s="2" t="s">
        <v>652</v>
      </c>
      <c r="D6309" s="2" t="s">
        <v>653</v>
      </c>
      <c r="E6309" s="4">
        <v>-81426.53</v>
      </c>
      <c r="F6309" s="1">
        <v>8</v>
      </c>
    </row>
    <row r="6310" spans="1:6" ht="15" thickBot="1" x14ac:dyDescent="0.3">
      <c r="A6310" s="2" t="s">
        <v>4</v>
      </c>
      <c r="B6310" s="2" t="s">
        <v>5</v>
      </c>
      <c r="C6310" s="2" t="s">
        <v>654</v>
      </c>
      <c r="D6310" s="2" t="s">
        <v>655</v>
      </c>
      <c r="E6310" s="4">
        <v>162033.84</v>
      </c>
      <c r="F6310" s="1">
        <v>8</v>
      </c>
    </row>
    <row r="6311" spans="1:6" ht="15" thickBot="1" x14ac:dyDescent="0.3">
      <c r="A6311" s="2" t="s">
        <v>4</v>
      </c>
      <c r="B6311" s="2" t="s">
        <v>5</v>
      </c>
      <c r="C6311" s="2" t="s">
        <v>656</v>
      </c>
      <c r="D6311" s="2" t="s">
        <v>657</v>
      </c>
      <c r="E6311" s="4">
        <v>-14090.94</v>
      </c>
      <c r="F6311" s="1">
        <v>8</v>
      </c>
    </row>
    <row r="6312" spans="1:6" ht="15" thickBot="1" x14ac:dyDescent="0.3">
      <c r="A6312" s="2" t="s">
        <v>4</v>
      </c>
      <c r="B6312" s="2" t="s">
        <v>5</v>
      </c>
      <c r="C6312" s="2" t="s">
        <v>658</v>
      </c>
      <c r="D6312" s="2" t="s">
        <v>659</v>
      </c>
      <c r="E6312" s="4">
        <v>22234.71</v>
      </c>
      <c r="F6312" s="1">
        <v>8</v>
      </c>
    </row>
    <row r="6313" spans="1:6" ht="15" thickBot="1" x14ac:dyDescent="0.3">
      <c r="A6313" s="2" t="s">
        <v>4</v>
      </c>
      <c r="B6313" s="2" t="s">
        <v>5</v>
      </c>
      <c r="C6313" s="2" t="s">
        <v>660</v>
      </c>
      <c r="D6313" s="2" t="s">
        <v>661</v>
      </c>
      <c r="E6313" s="4">
        <v>59225975.439999998</v>
      </c>
      <c r="F6313" s="1">
        <v>8</v>
      </c>
    </row>
    <row r="6314" spans="1:6" ht="15" thickBot="1" x14ac:dyDescent="0.3">
      <c r="A6314" s="2" t="s">
        <v>4</v>
      </c>
      <c r="B6314" s="2" t="s">
        <v>5</v>
      </c>
      <c r="C6314" s="2" t="s">
        <v>662</v>
      </c>
      <c r="D6314" s="2" t="s">
        <v>663</v>
      </c>
      <c r="E6314" s="4">
        <v>14371795.119999999</v>
      </c>
      <c r="F6314" s="1">
        <v>8</v>
      </c>
    </row>
    <row r="6315" spans="1:6" ht="15" thickBot="1" x14ac:dyDescent="0.3">
      <c r="A6315" s="2" t="s">
        <v>4</v>
      </c>
      <c r="B6315" s="2" t="s">
        <v>5</v>
      </c>
      <c r="C6315" s="2" t="s">
        <v>664</v>
      </c>
      <c r="D6315" s="2" t="s">
        <v>665</v>
      </c>
      <c r="E6315" s="4">
        <v>-181100058</v>
      </c>
      <c r="F6315" s="1">
        <v>8</v>
      </c>
    </row>
    <row r="6316" spans="1:6" ht="15" thickBot="1" x14ac:dyDescent="0.3">
      <c r="A6316" s="2" t="s">
        <v>4</v>
      </c>
      <c r="B6316" s="2" t="s">
        <v>5</v>
      </c>
      <c r="C6316" s="2" t="s">
        <v>1632</v>
      </c>
      <c r="D6316" s="2" t="s">
        <v>1633</v>
      </c>
      <c r="E6316" s="4">
        <v>-61803.74</v>
      </c>
      <c r="F6316" s="1">
        <v>8</v>
      </c>
    </row>
    <row r="6317" spans="1:6" ht="15" thickBot="1" x14ac:dyDescent="0.3">
      <c r="A6317" s="2" t="s">
        <v>4</v>
      </c>
      <c r="B6317" s="2" t="s">
        <v>5</v>
      </c>
      <c r="C6317" s="2" t="s">
        <v>1634</v>
      </c>
      <c r="D6317" s="2" t="s">
        <v>1635</v>
      </c>
      <c r="E6317" s="4">
        <v>-50000000</v>
      </c>
      <c r="F6317" s="1">
        <v>8</v>
      </c>
    </row>
    <row r="6318" spans="1:6" ht="15" thickBot="1" x14ac:dyDescent="0.3">
      <c r="A6318" s="2" t="s">
        <v>4</v>
      </c>
      <c r="B6318" s="2" t="s">
        <v>5</v>
      </c>
      <c r="C6318" s="2" t="s">
        <v>1636</v>
      </c>
      <c r="D6318" s="2" t="s">
        <v>1637</v>
      </c>
      <c r="E6318" s="4">
        <v>-3826840.65</v>
      </c>
      <c r="F6318" s="1">
        <v>8</v>
      </c>
    </row>
    <row r="6319" spans="1:6" ht="15" thickBot="1" x14ac:dyDescent="0.3">
      <c r="A6319" s="2" t="s">
        <v>4</v>
      </c>
      <c r="B6319" s="2" t="s">
        <v>5</v>
      </c>
      <c r="C6319" s="2" t="s">
        <v>666</v>
      </c>
      <c r="D6319" s="2" t="s">
        <v>667</v>
      </c>
      <c r="E6319" s="4">
        <v>0</v>
      </c>
      <c r="F6319" s="1">
        <v>8</v>
      </c>
    </row>
    <row r="6320" spans="1:6" ht="15" thickBot="1" x14ac:dyDescent="0.3">
      <c r="A6320" s="2" t="s">
        <v>4</v>
      </c>
      <c r="B6320" s="2" t="s">
        <v>5</v>
      </c>
      <c r="C6320" s="2" t="s">
        <v>668</v>
      </c>
      <c r="D6320" s="2" t="s">
        <v>669</v>
      </c>
      <c r="E6320" s="4">
        <v>-3843.34</v>
      </c>
      <c r="F6320" s="1">
        <v>8</v>
      </c>
    </row>
    <row r="6321" spans="1:6" ht="15" thickBot="1" x14ac:dyDescent="0.3">
      <c r="A6321" s="2" t="s">
        <v>4</v>
      </c>
      <c r="B6321" s="2" t="s">
        <v>5</v>
      </c>
      <c r="C6321" s="2" t="s">
        <v>670</v>
      </c>
      <c r="D6321" s="2" t="s">
        <v>671</v>
      </c>
      <c r="E6321" s="4">
        <v>0</v>
      </c>
      <c r="F6321" s="1">
        <v>8</v>
      </c>
    </row>
    <row r="6322" spans="1:6" ht="15" thickBot="1" x14ac:dyDescent="0.3">
      <c r="A6322" s="2" t="s">
        <v>4</v>
      </c>
      <c r="B6322" s="2" t="s">
        <v>5</v>
      </c>
      <c r="C6322" s="2" t="s">
        <v>672</v>
      </c>
      <c r="D6322" s="2" t="s">
        <v>673</v>
      </c>
      <c r="E6322" s="4">
        <v>-28580684.620000001</v>
      </c>
      <c r="F6322" s="1">
        <v>8</v>
      </c>
    </row>
    <row r="6323" spans="1:6" ht="15" thickBot="1" x14ac:dyDescent="0.3">
      <c r="A6323" s="2" t="s">
        <v>4</v>
      </c>
      <c r="B6323" s="2" t="s">
        <v>5</v>
      </c>
      <c r="C6323" s="2" t="s">
        <v>674</v>
      </c>
      <c r="D6323" s="2" t="s">
        <v>675</v>
      </c>
      <c r="E6323" s="4">
        <v>-6410489.1699999999</v>
      </c>
      <c r="F6323" s="1">
        <v>8</v>
      </c>
    </row>
    <row r="6324" spans="1:6" ht="15" thickBot="1" x14ac:dyDescent="0.3">
      <c r="A6324" s="2" t="s">
        <v>4</v>
      </c>
      <c r="B6324" s="2" t="s">
        <v>5</v>
      </c>
      <c r="C6324" s="2" t="s">
        <v>676</v>
      </c>
      <c r="D6324" s="2" t="s">
        <v>677</v>
      </c>
      <c r="E6324" s="4">
        <v>2470450</v>
      </c>
      <c r="F6324" s="1">
        <v>8</v>
      </c>
    </row>
    <row r="6325" spans="1:6" ht="15" thickBot="1" x14ac:dyDescent="0.3">
      <c r="A6325" s="2" t="s">
        <v>4</v>
      </c>
      <c r="B6325" s="2" t="s">
        <v>5</v>
      </c>
      <c r="C6325" s="2" t="s">
        <v>678</v>
      </c>
      <c r="D6325" s="2" t="s">
        <v>679</v>
      </c>
      <c r="E6325" s="4">
        <v>-11508915.119999999</v>
      </c>
      <c r="F6325" s="1">
        <v>8</v>
      </c>
    </row>
    <row r="6326" spans="1:6" ht="15" thickBot="1" x14ac:dyDescent="0.3">
      <c r="A6326" s="2" t="s">
        <v>4</v>
      </c>
      <c r="B6326" s="2" t="s">
        <v>5</v>
      </c>
      <c r="C6326" s="2" t="s">
        <v>680</v>
      </c>
      <c r="D6326" s="2" t="s">
        <v>681</v>
      </c>
      <c r="E6326" s="4">
        <v>-39369883.060000002</v>
      </c>
      <c r="F6326" s="1">
        <v>8</v>
      </c>
    </row>
    <row r="6327" spans="1:6" ht="15" thickBot="1" x14ac:dyDescent="0.3">
      <c r="A6327" s="2" t="s">
        <v>4</v>
      </c>
      <c r="B6327" s="2" t="s">
        <v>5</v>
      </c>
      <c r="C6327" s="2" t="s">
        <v>682</v>
      </c>
      <c r="D6327" s="2" t="s">
        <v>683</v>
      </c>
      <c r="E6327" s="4">
        <v>-4501468.71</v>
      </c>
      <c r="F6327" s="1">
        <v>8</v>
      </c>
    </row>
    <row r="6328" spans="1:6" ht="15" thickBot="1" x14ac:dyDescent="0.3">
      <c r="A6328" s="2" t="s">
        <v>4</v>
      </c>
      <c r="B6328" s="2" t="s">
        <v>5</v>
      </c>
      <c r="C6328" s="2" t="s">
        <v>1592</v>
      </c>
      <c r="D6328" s="2" t="s">
        <v>1593</v>
      </c>
      <c r="E6328" s="4">
        <v>0</v>
      </c>
      <c r="F6328" s="1">
        <v>8</v>
      </c>
    </row>
    <row r="6329" spans="1:6" ht="15" thickBot="1" x14ac:dyDescent="0.3">
      <c r="A6329" s="2" t="s">
        <v>4</v>
      </c>
      <c r="B6329" s="2" t="s">
        <v>5</v>
      </c>
      <c r="C6329" s="2" t="s">
        <v>684</v>
      </c>
      <c r="D6329" s="2" t="s">
        <v>685</v>
      </c>
      <c r="E6329" s="4">
        <v>-3399461.74</v>
      </c>
      <c r="F6329" s="1">
        <v>8</v>
      </c>
    </row>
    <row r="6330" spans="1:6" ht="15" thickBot="1" x14ac:dyDescent="0.3">
      <c r="A6330" s="2" t="s">
        <v>4</v>
      </c>
      <c r="B6330" s="2" t="s">
        <v>5</v>
      </c>
      <c r="C6330" s="2" t="s">
        <v>686</v>
      </c>
      <c r="D6330" s="2" t="s">
        <v>687</v>
      </c>
      <c r="E6330" s="4">
        <v>-16049.2</v>
      </c>
      <c r="F6330" s="1">
        <v>8</v>
      </c>
    </row>
    <row r="6331" spans="1:6" ht="15" thickBot="1" x14ac:dyDescent="0.3">
      <c r="A6331" s="2" t="s">
        <v>4</v>
      </c>
      <c r="B6331" s="2" t="s">
        <v>5</v>
      </c>
      <c r="C6331" s="2" t="s">
        <v>688</v>
      </c>
      <c r="D6331" s="2" t="s">
        <v>689</v>
      </c>
      <c r="E6331" s="4">
        <v>-106554.89</v>
      </c>
      <c r="F6331" s="1">
        <v>8</v>
      </c>
    </row>
    <row r="6332" spans="1:6" ht="15" thickBot="1" x14ac:dyDescent="0.3">
      <c r="A6332" s="2" t="s">
        <v>4</v>
      </c>
      <c r="B6332" s="2" t="s">
        <v>5</v>
      </c>
      <c r="C6332" s="2" t="s">
        <v>690</v>
      </c>
      <c r="D6332" s="2" t="s">
        <v>691</v>
      </c>
      <c r="E6332" s="4">
        <v>-83440.58</v>
      </c>
      <c r="F6332" s="1">
        <v>8</v>
      </c>
    </row>
    <row r="6333" spans="1:6" ht="15" thickBot="1" x14ac:dyDescent="0.3">
      <c r="A6333" s="2" t="s">
        <v>4</v>
      </c>
      <c r="B6333" s="2" t="s">
        <v>5</v>
      </c>
      <c r="C6333" s="2" t="s">
        <v>692</v>
      </c>
      <c r="D6333" s="2" t="s">
        <v>693</v>
      </c>
      <c r="E6333" s="4">
        <v>1345.43</v>
      </c>
      <c r="F6333" s="1">
        <v>8</v>
      </c>
    </row>
    <row r="6334" spans="1:6" ht="15" thickBot="1" x14ac:dyDescent="0.3">
      <c r="A6334" s="2" t="s">
        <v>4</v>
      </c>
      <c r="B6334" s="2" t="s">
        <v>5</v>
      </c>
      <c r="C6334" s="2" t="s">
        <v>694</v>
      </c>
      <c r="D6334" s="2" t="s">
        <v>695</v>
      </c>
      <c r="E6334" s="4">
        <v>-3498025.37</v>
      </c>
      <c r="F6334" s="1">
        <v>8</v>
      </c>
    </row>
    <row r="6335" spans="1:6" ht="15" thickBot="1" x14ac:dyDescent="0.3">
      <c r="A6335" s="2" t="s">
        <v>4</v>
      </c>
      <c r="B6335" s="2" t="s">
        <v>5</v>
      </c>
      <c r="C6335" s="2" t="s">
        <v>696</v>
      </c>
      <c r="D6335" s="2" t="s">
        <v>697</v>
      </c>
      <c r="E6335" s="4">
        <v>0</v>
      </c>
      <c r="F6335" s="1">
        <v>8</v>
      </c>
    </row>
    <row r="6336" spans="1:6" ht="15" thickBot="1" x14ac:dyDescent="0.3">
      <c r="A6336" s="2" t="s">
        <v>4</v>
      </c>
      <c r="B6336" s="2" t="s">
        <v>5</v>
      </c>
      <c r="C6336" s="2" t="s">
        <v>698</v>
      </c>
      <c r="D6336" s="2" t="s">
        <v>699</v>
      </c>
      <c r="E6336" s="4">
        <v>0</v>
      </c>
      <c r="F6336" s="1">
        <v>8</v>
      </c>
    </row>
    <row r="6337" spans="1:6" ht="15" thickBot="1" x14ac:dyDescent="0.3">
      <c r="A6337" s="2" t="s">
        <v>4</v>
      </c>
      <c r="B6337" s="2" t="s">
        <v>5</v>
      </c>
      <c r="C6337" s="2" t="s">
        <v>700</v>
      </c>
      <c r="D6337" s="2" t="s">
        <v>701</v>
      </c>
      <c r="E6337" s="4">
        <v>0</v>
      </c>
      <c r="F6337" s="1">
        <v>8</v>
      </c>
    </row>
    <row r="6338" spans="1:6" ht="15" thickBot="1" x14ac:dyDescent="0.3">
      <c r="A6338" s="2" t="s">
        <v>4</v>
      </c>
      <c r="B6338" s="2" t="s">
        <v>5</v>
      </c>
      <c r="C6338" s="2" t="s">
        <v>702</v>
      </c>
      <c r="D6338" s="2" t="s">
        <v>703</v>
      </c>
      <c r="E6338" s="4">
        <v>5195.5600000000004</v>
      </c>
      <c r="F6338" s="1">
        <v>8</v>
      </c>
    </row>
    <row r="6339" spans="1:6" ht="15" thickBot="1" x14ac:dyDescent="0.3">
      <c r="A6339" s="2" t="s">
        <v>4</v>
      </c>
      <c r="B6339" s="2" t="s">
        <v>5</v>
      </c>
      <c r="C6339" s="2" t="s">
        <v>704</v>
      </c>
      <c r="D6339" s="2" t="s">
        <v>705</v>
      </c>
      <c r="E6339" s="4">
        <v>-304158.03000000003</v>
      </c>
      <c r="F6339" s="1">
        <v>8</v>
      </c>
    </row>
    <row r="6340" spans="1:6" ht="15" thickBot="1" x14ac:dyDescent="0.3">
      <c r="A6340" s="2" t="s">
        <v>4</v>
      </c>
      <c r="B6340" s="2" t="s">
        <v>5</v>
      </c>
      <c r="C6340" s="2" t="s">
        <v>706</v>
      </c>
      <c r="D6340" s="2" t="s">
        <v>707</v>
      </c>
      <c r="E6340" s="4">
        <v>3.2</v>
      </c>
      <c r="F6340" s="1">
        <v>8</v>
      </c>
    </row>
    <row r="6341" spans="1:6" ht="15" thickBot="1" x14ac:dyDescent="0.3">
      <c r="A6341" s="2" t="s">
        <v>4</v>
      </c>
      <c r="B6341" s="2" t="s">
        <v>5</v>
      </c>
      <c r="C6341" s="2" t="s">
        <v>708</v>
      </c>
      <c r="D6341" s="2" t="s">
        <v>709</v>
      </c>
      <c r="E6341" s="4">
        <v>680</v>
      </c>
      <c r="F6341" s="1">
        <v>8</v>
      </c>
    </row>
    <row r="6342" spans="1:6" ht="15" thickBot="1" x14ac:dyDescent="0.3">
      <c r="A6342" s="2" t="s">
        <v>4</v>
      </c>
      <c r="B6342" s="2" t="s">
        <v>5</v>
      </c>
      <c r="C6342" s="2" t="s">
        <v>710</v>
      </c>
      <c r="D6342" s="2" t="s">
        <v>711</v>
      </c>
      <c r="E6342" s="4">
        <v>8376.8700000000008</v>
      </c>
      <c r="F6342" s="1">
        <v>8</v>
      </c>
    </row>
    <row r="6343" spans="1:6" ht="15" thickBot="1" x14ac:dyDescent="0.3">
      <c r="A6343" s="2" t="s">
        <v>4</v>
      </c>
      <c r="B6343" s="2" t="s">
        <v>5</v>
      </c>
      <c r="C6343" s="2" t="s">
        <v>712</v>
      </c>
      <c r="D6343" s="2" t="s">
        <v>713</v>
      </c>
      <c r="E6343" s="4">
        <v>344873.95</v>
      </c>
      <c r="F6343" s="1">
        <v>8</v>
      </c>
    </row>
    <row r="6344" spans="1:6" ht="15" thickBot="1" x14ac:dyDescent="0.3">
      <c r="A6344" s="2" t="s">
        <v>4</v>
      </c>
      <c r="B6344" s="2" t="s">
        <v>5</v>
      </c>
      <c r="C6344" s="2" t="s">
        <v>714</v>
      </c>
      <c r="D6344" s="2" t="s">
        <v>715</v>
      </c>
      <c r="E6344" s="4">
        <v>-482.16</v>
      </c>
      <c r="F6344" s="1">
        <v>8</v>
      </c>
    </row>
    <row r="6345" spans="1:6" ht="15" thickBot="1" x14ac:dyDescent="0.3">
      <c r="A6345" s="2" t="s">
        <v>4</v>
      </c>
      <c r="B6345" s="2" t="s">
        <v>5</v>
      </c>
      <c r="C6345" s="2" t="s">
        <v>716</v>
      </c>
      <c r="D6345" s="2" t="s">
        <v>717</v>
      </c>
      <c r="E6345" s="4">
        <v>-15451.6</v>
      </c>
      <c r="F6345" s="1">
        <v>8</v>
      </c>
    </row>
    <row r="6346" spans="1:6" ht="15" thickBot="1" x14ac:dyDescent="0.3">
      <c r="A6346" s="2" t="s">
        <v>4</v>
      </c>
      <c r="B6346" s="2" t="s">
        <v>5</v>
      </c>
      <c r="C6346" s="2" t="s">
        <v>718</v>
      </c>
      <c r="D6346" s="2" t="s">
        <v>719</v>
      </c>
      <c r="E6346" s="4">
        <v>-401147.22</v>
      </c>
      <c r="F6346" s="1">
        <v>8</v>
      </c>
    </row>
    <row r="6347" spans="1:6" ht="15" thickBot="1" x14ac:dyDescent="0.3">
      <c r="A6347" s="2" t="s">
        <v>4</v>
      </c>
      <c r="B6347" s="2" t="s">
        <v>5</v>
      </c>
      <c r="C6347" s="2" t="s">
        <v>720</v>
      </c>
      <c r="D6347" s="2" t="s">
        <v>721</v>
      </c>
      <c r="E6347" s="4">
        <v>-66666.960000000006</v>
      </c>
      <c r="F6347" s="1">
        <v>8</v>
      </c>
    </row>
    <row r="6348" spans="1:6" ht="15" thickBot="1" x14ac:dyDescent="0.3">
      <c r="A6348" s="2" t="s">
        <v>4</v>
      </c>
      <c r="B6348" s="2" t="s">
        <v>5</v>
      </c>
      <c r="C6348" s="2" t="s">
        <v>722</v>
      </c>
      <c r="D6348" s="2" t="s">
        <v>723</v>
      </c>
      <c r="E6348" s="4">
        <v>-416924.58</v>
      </c>
      <c r="F6348" s="1">
        <v>8</v>
      </c>
    </row>
    <row r="6349" spans="1:6" ht="15" thickBot="1" x14ac:dyDescent="0.3">
      <c r="A6349" s="2" t="s">
        <v>4</v>
      </c>
      <c r="B6349" s="2" t="s">
        <v>5</v>
      </c>
      <c r="C6349" s="2" t="s">
        <v>724</v>
      </c>
      <c r="D6349" s="2" t="s">
        <v>725</v>
      </c>
      <c r="E6349" s="4">
        <v>-148452.85</v>
      </c>
      <c r="F6349" s="1">
        <v>8</v>
      </c>
    </row>
    <row r="6350" spans="1:6" ht="15" thickBot="1" x14ac:dyDescent="0.3">
      <c r="A6350" s="2" t="s">
        <v>4</v>
      </c>
      <c r="B6350" s="2" t="s">
        <v>5</v>
      </c>
      <c r="C6350" s="2" t="s">
        <v>726</v>
      </c>
      <c r="D6350" s="2" t="s">
        <v>727</v>
      </c>
      <c r="E6350" s="4">
        <v>-202569.60000000001</v>
      </c>
      <c r="F6350" s="1">
        <v>8</v>
      </c>
    </row>
    <row r="6351" spans="1:6" ht="15" thickBot="1" x14ac:dyDescent="0.3">
      <c r="A6351" s="2" t="s">
        <v>4</v>
      </c>
      <c r="B6351" s="2" t="s">
        <v>5</v>
      </c>
      <c r="C6351" s="2" t="s">
        <v>728</v>
      </c>
      <c r="D6351" s="2" t="s">
        <v>729</v>
      </c>
      <c r="E6351" s="4">
        <v>-125311.21</v>
      </c>
      <c r="F6351" s="1">
        <v>8</v>
      </c>
    </row>
    <row r="6352" spans="1:6" ht="15" thickBot="1" x14ac:dyDescent="0.3">
      <c r="A6352" s="2" t="s">
        <v>4</v>
      </c>
      <c r="B6352" s="2" t="s">
        <v>5</v>
      </c>
      <c r="C6352" s="2" t="s">
        <v>730</v>
      </c>
      <c r="D6352" s="2" t="s">
        <v>731</v>
      </c>
      <c r="E6352" s="4">
        <v>-82272.11</v>
      </c>
      <c r="F6352" s="1">
        <v>8</v>
      </c>
    </row>
    <row r="6353" spans="1:6" ht="15" thickBot="1" x14ac:dyDescent="0.3">
      <c r="A6353" s="2" t="s">
        <v>4</v>
      </c>
      <c r="B6353" s="2" t="s">
        <v>5</v>
      </c>
      <c r="C6353" s="2" t="s">
        <v>732</v>
      </c>
      <c r="D6353" s="2" t="s">
        <v>733</v>
      </c>
      <c r="E6353" s="4">
        <v>-42834.73</v>
      </c>
      <c r="F6353" s="1">
        <v>8</v>
      </c>
    </row>
    <row r="6354" spans="1:6" ht="15" thickBot="1" x14ac:dyDescent="0.3">
      <c r="A6354" s="2" t="s">
        <v>4</v>
      </c>
      <c r="B6354" s="2" t="s">
        <v>5</v>
      </c>
      <c r="C6354" s="2" t="s">
        <v>734</v>
      </c>
      <c r="D6354" s="2" t="s">
        <v>735</v>
      </c>
      <c r="E6354" s="4">
        <v>-112889</v>
      </c>
      <c r="F6354" s="1">
        <v>8</v>
      </c>
    </row>
    <row r="6355" spans="1:6" ht="15" thickBot="1" x14ac:dyDescent="0.3">
      <c r="A6355" s="2" t="s">
        <v>4</v>
      </c>
      <c r="B6355" s="2" t="s">
        <v>5</v>
      </c>
      <c r="C6355" s="2" t="s">
        <v>736</v>
      </c>
      <c r="D6355" s="2" t="s">
        <v>737</v>
      </c>
      <c r="E6355" s="4">
        <v>-3031892.07</v>
      </c>
      <c r="F6355" s="1">
        <v>8</v>
      </c>
    </row>
    <row r="6356" spans="1:6" ht="15" thickBot="1" x14ac:dyDescent="0.3">
      <c r="A6356" s="2" t="s">
        <v>4</v>
      </c>
      <c r="B6356" s="2" t="s">
        <v>5</v>
      </c>
      <c r="C6356" s="2" t="s">
        <v>738</v>
      </c>
      <c r="D6356" s="2" t="s">
        <v>739</v>
      </c>
      <c r="E6356" s="4">
        <v>-13235402</v>
      </c>
      <c r="F6356" s="1">
        <v>8</v>
      </c>
    </row>
    <row r="6357" spans="1:6" ht="15" thickBot="1" x14ac:dyDescent="0.3">
      <c r="A6357" s="2" t="s">
        <v>4</v>
      </c>
      <c r="B6357" s="2" t="s">
        <v>5</v>
      </c>
      <c r="C6357" s="2" t="s">
        <v>1626</v>
      </c>
      <c r="D6357" s="2" t="s">
        <v>1627</v>
      </c>
      <c r="E6357" s="4">
        <v>-5367500</v>
      </c>
      <c r="F6357" s="1">
        <v>8</v>
      </c>
    </row>
    <row r="6358" spans="1:6" ht="15" thickBot="1" x14ac:dyDescent="0.3">
      <c r="A6358" s="2" t="s">
        <v>4</v>
      </c>
      <c r="B6358" s="2" t="s">
        <v>5</v>
      </c>
      <c r="C6358" s="2" t="s">
        <v>740</v>
      </c>
      <c r="D6358" s="2" t="s">
        <v>741</v>
      </c>
      <c r="E6358" s="4">
        <v>-1951399.83</v>
      </c>
      <c r="F6358" s="1">
        <v>8</v>
      </c>
    </row>
    <row r="6359" spans="1:6" ht="15" thickBot="1" x14ac:dyDescent="0.3">
      <c r="A6359" s="2" t="s">
        <v>4</v>
      </c>
      <c r="B6359" s="2" t="s">
        <v>5</v>
      </c>
      <c r="C6359" s="2" t="s">
        <v>742</v>
      </c>
      <c r="D6359" s="2" t="s">
        <v>743</v>
      </c>
      <c r="E6359" s="4">
        <v>0</v>
      </c>
      <c r="F6359" s="1">
        <v>8</v>
      </c>
    </row>
    <row r="6360" spans="1:6" ht="15" thickBot="1" x14ac:dyDescent="0.3">
      <c r="A6360" s="2" t="s">
        <v>4</v>
      </c>
      <c r="B6360" s="2" t="s">
        <v>5</v>
      </c>
      <c r="C6360" s="2" t="s">
        <v>744</v>
      </c>
      <c r="D6360" s="2" t="s">
        <v>745</v>
      </c>
      <c r="E6360" s="4">
        <v>0</v>
      </c>
      <c r="F6360" s="1">
        <v>8</v>
      </c>
    </row>
    <row r="6361" spans="1:6" ht="15" thickBot="1" x14ac:dyDescent="0.3">
      <c r="A6361" s="2" t="s">
        <v>4</v>
      </c>
      <c r="B6361" s="2" t="s">
        <v>5</v>
      </c>
      <c r="C6361" s="2" t="s">
        <v>746</v>
      </c>
      <c r="D6361" s="2" t="s">
        <v>747</v>
      </c>
      <c r="E6361" s="4">
        <v>-4100570</v>
      </c>
      <c r="F6361" s="1">
        <v>8</v>
      </c>
    </row>
    <row r="6362" spans="1:6" ht="15" thickBot="1" x14ac:dyDescent="0.3">
      <c r="A6362" s="2" t="s">
        <v>4</v>
      </c>
      <c r="B6362" s="2" t="s">
        <v>5</v>
      </c>
      <c r="C6362" s="2" t="s">
        <v>748</v>
      </c>
      <c r="D6362" s="2" t="s">
        <v>749</v>
      </c>
      <c r="E6362" s="4">
        <v>-5833362.1900000004</v>
      </c>
      <c r="F6362" s="1">
        <v>8</v>
      </c>
    </row>
    <row r="6363" spans="1:6" ht="15" thickBot="1" x14ac:dyDescent="0.3">
      <c r="A6363" s="2" t="s">
        <v>4</v>
      </c>
      <c r="B6363" s="2" t="s">
        <v>5</v>
      </c>
      <c r="C6363" s="2" t="s">
        <v>750</v>
      </c>
      <c r="D6363" s="2" t="s">
        <v>751</v>
      </c>
      <c r="E6363" s="4">
        <v>-1711877</v>
      </c>
      <c r="F6363" s="1">
        <v>8</v>
      </c>
    </row>
    <row r="6364" spans="1:6" ht="15" thickBot="1" x14ac:dyDescent="0.3">
      <c r="A6364" s="2" t="s">
        <v>4</v>
      </c>
      <c r="B6364" s="2" t="s">
        <v>5</v>
      </c>
      <c r="C6364" s="2" t="s">
        <v>752</v>
      </c>
      <c r="D6364" s="2" t="s">
        <v>753</v>
      </c>
      <c r="E6364" s="4">
        <v>-315476</v>
      </c>
      <c r="F6364" s="1">
        <v>8</v>
      </c>
    </row>
    <row r="6365" spans="1:6" ht="15" thickBot="1" x14ac:dyDescent="0.3">
      <c r="A6365" s="2" t="s">
        <v>4</v>
      </c>
      <c r="B6365" s="2" t="s">
        <v>5</v>
      </c>
      <c r="C6365" s="2" t="s">
        <v>754</v>
      </c>
      <c r="D6365" s="2" t="s">
        <v>755</v>
      </c>
      <c r="E6365" s="4">
        <v>-625335.92000000004</v>
      </c>
      <c r="F6365" s="1">
        <v>8</v>
      </c>
    </row>
    <row r="6366" spans="1:6" ht="15" thickBot="1" x14ac:dyDescent="0.3">
      <c r="A6366" s="2" t="s">
        <v>4</v>
      </c>
      <c r="B6366" s="2" t="s">
        <v>5</v>
      </c>
      <c r="C6366" s="2" t="s">
        <v>756</v>
      </c>
      <c r="D6366" s="2" t="s">
        <v>757</v>
      </c>
      <c r="E6366" s="4">
        <v>0.01</v>
      </c>
      <c r="F6366" s="1">
        <v>8</v>
      </c>
    </row>
    <row r="6367" spans="1:6" ht="15" thickBot="1" x14ac:dyDescent="0.3">
      <c r="A6367" s="2" t="s">
        <v>4</v>
      </c>
      <c r="B6367" s="2" t="s">
        <v>5</v>
      </c>
      <c r="C6367" s="2" t="s">
        <v>758</v>
      </c>
      <c r="D6367" s="2" t="s">
        <v>759</v>
      </c>
      <c r="E6367" s="4">
        <v>-2354658.46</v>
      </c>
      <c r="F6367" s="1">
        <v>8</v>
      </c>
    </row>
    <row r="6368" spans="1:6" ht="15" thickBot="1" x14ac:dyDescent="0.3">
      <c r="A6368" s="2" t="s">
        <v>4</v>
      </c>
      <c r="B6368" s="2" t="s">
        <v>5</v>
      </c>
      <c r="C6368" s="2" t="s">
        <v>760</v>
      </c>
      <c r="D6368" s="2" t="s">
        <v>761</v>
      </c>
      <c r="E6368" s="4">
        <v>14866.39</v>
      </c>
      <c r="F6368" s="1">
        <v>8</v>
      </c>
    </row>
    <row r="6369" spans="1:6" ht="15" thickBot="1" x14ac:dyDescent="0.3">
      <c r="A6369" s="2" t="s">
        <v>4</v>
      </c>
      <c r="B6369" s="2" t="s">
        <v>5</v>
      </c>
      <c r="C6369" s="2" t="s">
        <v>762</v>
      </c>
      <c r="D6369" s="2" t="s">
        <v>763</v>
      </c>
      <c r="E6369" s="4">
        <v>-9507059.3300000001</v>
      </c>
      <c r="F6369" s="1">
        <v>8</v>
      </c>
    </row>
    <row r="6370" spans="1:6" ht="15" thickBot="1" x14ac:dyDescent="0.3">
      <c r="A6370" s="2" t="s">
        <v>4</v>
      </c>
      <c r="B6370" s="2" t="s">
        <v>5</v>
      </c>
      <c r="C6370" s="2" t="s">
        <v>764</v>
      </c>
      <c r="D6370" s="2" t="s">
        <v>765</v>
      </c>
      <c r="E6370" s="4">
        <v>718827.02</v>
      </c>
      <c r="F6370" s="1">
        <v>8</v>
      </c>
    </row>
    <row r="6371" spans="1:6" ht="15" thickBot="1" x14ac:dyDescent="0.3">
      <c r="A6371" s="2" t="s">
        <v>4</v>
      </c>
      <c r="B6371" s="2" t="s">
        <v>5</v>
      </c>
      <c r="C6371" s="2" t="s">
        <v>766</v>
      </c>
      <c r="D6371" s="2" t="s">
        <v>767</v>
      </c>
      <c r="E6371" s="4">
        <v>12720.41</v>
      </c>
      <c r="F6371" s="1">
        <v>8</v>
      </c>
    </row>
    <row r="6372" spans="1:6" ht="15" thickBot="1" x14ac:dyDescent="0.3">
      <c r="A6372" s="2" t="s">
        <v>4</v>
      </c>
      <c r="B6372" s="2" t="s">
        <v>5</v>
      </c>
      <c r="C6372" s="2" t="s">
        <v>768</v>
      </c>
      <c r="D6372" s="2" t="s">
        <v>769</v>
      </c>
      <c r="E6372" s="4">
        <v>52911.45</v>
      </c>
      <c r="F6372" s="1">
        <v>8</v>
      </c>
    </row>
    <row r="6373" spans="1:6" ht="15" thickBot="1" x14ac:dyDescent="0.3">
      <c r="A6373" s="2" t="s">
        <v>4</v>
      </c>
      <c r="B6373" s="2" t="s">
        <v>5</v>
      </c>
      <c r="C6373" s="2" t="s">
        <v>1594</v>
      </c>
      <c r="D6373" s="2" t="s">
        <v>1595</v>
      </c>
      <c r="E6373" s="4">
        <v>1301.0999999999999</v>
      </c>
      <c r="F6373" s="1">
        <v>8</v>
      </c>
    </row>
    <row r="6374" spans="1:6" ht="15" thickBot="1" x14ac:dyDescent="0.3">
      <c r="A6374" s="2" t="s">
        <v>4</v>
      </c>
      <c r="B6374" s="2" t="s">
        <v>5</v>
      </c>
      <c r="C6374" s="2" t="s">
        <v>770</v>
      </c>
      <c r="D6374" s="2" t="s">
        <v>771</v>
      </c>
      <c r="E6374" s="4">
        <v>5496656.4500000002</v>
      </c>
      <c r="F6374" s="1">
        <v>8</v>
      </c>
    </row>
    <row r="6375" spans="1:6" ht="15" thickBot="1" x14ac:dyDescent="0.3">
      <c r="A6375" s="2" t="s">
        <v>4</v>
      </c>
      <c r="B6375" s="2" t="s">
        <v>5</v>
      </c>
      <c r="C6375" s="2" t="s">
        <v>772</v>
      </c>
      <c r="D6375" s="2" t="s">
        <v>773</v>
      </c>
      <c r="E6375" s="4">
        <v>675071.68</v>
      </c>
      <c r="F6375" s="1">
        <v>8</v>
      </c>
    </row>
    <row r="6376" spans="1:6" ht="15" thickBot="1" x14ac:dyDescent="0.3">
      <c r="A6376" s="2" t="s">
        <v>4</v>
      </c>
      <c r="B6376" s="2" t="s">
        <v>5</v>
      </c>
      <c r="C6376" s="2" t="s">
        <v>774</v>
      </c>
      <c r="D6376" s="2" t="s">
        <v>775</v>
      </c>
      <c r="E6376" s="4">
        <v>20449.080000000002</v>
      </c>
      <c r="F6376" s="1">
        <v>8</v>
      </c>
    </row>
    <row r="6377" spans="1:6" ht="15" thickBot="1" x14ac:dyDescent="0.3">
      <c r="A6377" s="2" t="s">
        <v>4</v>
      </c>
      <c r="B6377" s="2" t="s">
        <v>5</v>
      </c>
      <c r="C6377" s="2" t="s">
        <v>776</v>
      </c>
      <c r="D6377" s="2" t="s">
        <v>777</v>
      </c>
      <c r="E6377" s="4">
        <v>1377974.69</v>
      </c>
      <c r="F6377" s="1">
        <v>8</v>
      </c>
    </row>
    <row r="6378" spans="1:6" ht="15" thickBot="1" x14ac:dyDescent="0.3">
      <c r="A6378" s="2" t="s">
        <v>4</v>
      </c>
      <c r="B6378" s="2" t="s">
        <v>5</v>
      </c>
      <c r="C6378" s="2" t="s">
        <v>778</v>
      </c>
      <c r="D6378" s="2" t="s">
        <v>779</v>
      </c>
      <c r="E6378" s="4">
        <v>-42616.39</v>
      </c>
      <c r="F6378" s="1">
        <v>8</v>
      </c>
    </row>
    <row r="6379" spans="1:6" ht="15" thickBot="1" x14ac:dyDescent="0.3">
      <c r="A6379" s="2" t="s">
        <v>4</v>
      </c>
      <c r="B6379" s="2" t="s">
        <v>5</v>
      </c>
      <c r="C6379" s="2" t="s">
        <v>780</v>
      </c>
      <c r="D6379" s="2" t="s">
        <v>781</v>
      </c>
      <c r="E6379" s="4">
        <v>-76138</v>
      </c>
      <c r="F6379" s="1">
        <v>8</v>
      </c>
    </row>
    <row r="6380" spans="1:6" ht="15" thickBot="1" x14ac:dyDescent="0.3">
      <c r="A6380" s="2" t="s">
        <v>4</v>
      </c>
      <c r="B6380" s="2" t="s">
        <v>5</v>
      </c>
      <c r="C6380" s="2" t="s">
        <v>782</v>
      </c>
      <c r="D6380" s="2" t="s">
        <v>783</v>
      </c>
      <c r="E6380" s="4">
        <v>-396984.32000000001</v>
      </c>
      <c r="F6380" s="1">
        <v>8</v>
      </c>
    </row>
    <row r="6381" spans="1:6" ht="15" thickBot="1" x14ac:dyDescent="0.3">
      <c r="A6381" s="2" t="s">
        <v>4</v>
      </c>
      <c r="B6381" s="2" t="s">
        <v>5</v>
      </c>
      <c r="C6381" s="2" t="s">
        <v>784</v>
      </c>
      <c r="D6381" s="2" t="s">
        <v>785</v>
      </c>
      <c r="E6381" s="4">
        <v>-13144</v>
      </c>
      <c r="F6381" s="1">
        <v>8</v>
      </c>
    </row>
    <row r="6382" spans="1:6" ht="15" thickBot="1" x14ac:dyDescent="0.3">
      <c r="A6382" s="2" t="s">
        <v>4</v>
      </c>
      <c r="B6382" s="2" t="s">
        <v>5</v>
      </c>
      <c r="C6382" s="2" t="s">
        <v>786</v>
      </c>
      <c r="D6382" s="2" t="s">
        <v>787</v>
      </c>
      <c r="E6382" s="4">
        <v>-9561.39</v>
      </c>
      <c r="F6382" s="1">
        <v>8</v>
      </c>
    </row>
    <row r="6383" spans="1:6" ht="15" thickBot="1" x14ac:dyDescent="0.3">
      <c r="A6383" s="2" t="s">
        <v>4</v>
      </c>
      <c r="B6383" s="2" t="s">
        <v>5</v>
      </c>
      <c r="C6383" s="2" t="s">
        <v>788</v>
      </c>
      <c r="D6383" s="2" t="s">
        <v>789</v>
      </c>
      <c r="E6383" s="4">
        <v>-13873.12</v>
      </c>
      <c r="F6383" s="1">
        <v>8</v>
      </c>
    </row>
    <row r="6384" spans="1:6" ht="15" thickBot="1" x14ac:dyDescent="0.3">
      <c r="A6384" s="2" t="s">
        <v>4</v>
      </c>
      <c r="B6384" s="2" t="s">
        <v>5</v>
      </c>
      <c r="C6384" s="2" t="s">
        <v>790</v>
      </c>
      <c r="D6384" s="2" t="s">
        <v>791</v>
      </c>
      <c r="E6384" s="4">
        <v>-41051.410000000003</v>
      </c>
      <c r="F6384" s="1">
        <v>8</v>
      </c>
    </row>
    <row r="6385" spans="1:6" ht="15" thickBot="1" x14ac:dyDescent="0.3">
      <c r="A6385" s="2" t="s">
        <v>4</v>
      </c>
      <c r="B6385" s="2" t="s">
        <v>5</v>
      </c>
      <c r="C6385" s="2" t="s">
        <v>792</v>
      </c>
      <c r="D6385" s="2" t="s">
        <v>793</v>
      </c>
      <c r="E6385" s="4">
        <v>-5761.64</v>
      </c>
      <c r="F6385" s="1">
        <v>8</v>
      </c>
    </row>
    <row r="6386" spans="1:6" ht="15" thickBot="1" x14ac:dyDescent="0.3">
      <c r="A6386" s="2" t="s">
        <v>4</v>
      </c>
      <c r="B6386" s="2" t="s">
        <v>5</v>
      </c>
      <c r="C6386" s="2" t="s">
        <v>794</v>
      </c>
      <c r="D6386" s="2" t="s">
        <v>795</v>
      </c>
      <c r="E6386" s="4">
        <v>-1358.76</v>
      </c>
      <c r="F6386" s="1">
        <v>8</v>
      </c>
    </row>
    <row r="6387" spans="1:6" ht="15" thickBot="1" x14ac:dyDescent="0.3">
      <c r="A6387" s="2" t="s">
        <v>4</v>
      </c>
      <c r="B6387" s="2" t="s">
        <v>5</v>
      </c>
      <c r="C6387" s="2" t="s">
        <v>796</v>
      </c>
      <c r="D6387" s="2" t="s">
        <v>797</v>
      </c>
      <c r="E6387" s="4">
        <v>-4089.38</v>
      </c>
      <c r="F6387" s="1">
        <v>8</v>
      </c>
    </row>
    <row r="6388" spans="1:6" ht="15" thickBot="1" x14ac:dyDescent="0.3">
      <c r="A6388" s="2" t="s">
        <v>4</v>
      </c>
      <c r="B6388" s="2" t="s">
        <v>5</v>
      </c>
      <c r="C6388" s="2" t="s">
        <v>798</v>
      </c>
      <c r="D6388" s="2" t="s">
        <v>799</v>
      </c>
      <c r="E6388" s="4">
        <v>-9693.85</v>
      </c>
      <c r="F6388" s="1">
        <v>8</v>
      </c>
    </row>
    <row r="6389" spans="1:6" ht="15" thickBot="1" x14ac:dyDescent="0.3">
      <c r="A6389" s="2" t="s">
        <v>4</v>
      </c>
      <c r="B6389" s="2" t="s">
        <v>5</v>
      </c>
      <c r="C6389" s="2" t="s">
        <v>800</v>
      </c>
      <c r="D6389" s="2" t="s">
        <v>801</v>
      </c>
      <c r="E6389" s="4">
        <v>-1903.46</v>
      </c>
      <c r="F6389" s="1">
        <v>8</v>
      </c>
    </row>
    <row r="6390" spans="1:6" ht="15" thickBot="1" x14ac:dyDescent="0.3">
      <c r="A6390" s="2" t="s">
        <v>4</v>
      </c>
      <c r="B6390" s="2" t="s">
        <v>5</v>
      </c>
      <c r="C6390" s="2" t="s">
        <v>802</v>
      </c>
      <c r="D6390" s="2" t="s">
        <v>803</v>
      </c>
      <c r="E6390" s="4">
        <v>0</v>
      </c>
      <c r="F6390" s="1">
        <v>8</v>
      </c>
    </row>
    <row r="6391" spans="1:6" ht="15" thickBot="1" x14ac:dyDescent="0.3">
      <c r="A6391" s="2" t="s">
        <v>4</v>
      </c>
      <c r="B6391" s="2" t="s">
        <v>5</v>
      </c>
      <c r="C6391" s="2" t="s">
        <v>804</v>
      </c>
      <c r="D6391" s="2" t="s">
        <v>805</v>
      </c>
      <c r="E6391" s="4">
        <v>-7415.48</v>
      </c>
      <c r="F6391" s="1">
        <v>8</v>
      </c>
    </row>
    <row r="6392" spans="1:6" ht="15" thickBot="1" x14ac:dyDescent="0.3">
      <c r="A6392" s="2" t="s">
        <v>4</v>
      </c>
      <c r="B6392" s="2" t="s">
        <v>5</v>
      </c>
      <c r="C6392" s="2" t="s">
        <v>806</v>
      </c>
      <c r="D6392" s="2" t="s">
        <v>807</v>
      </c>
      <c r="E6392" s="4">
        <v>-10472.5</v>
      </c>
      <c r="F6392" s="1">
        <v>8</v>
      </c>
    </row>
    <row r="6393" spans="1:6" ht="15" thickBot="1" x14ac:dyDescent="0.3">
      <c r="A6393" s="2" t="s">
        <v>4</v>
      </c>
      <c r="B6393" s="2" t="s">
        <v>5</v>
      </c>
      <c r="C6393" s="2" t="s">
        <v>808</v>
      </c>
      <c r="D6393" s="2" t="s">
        <v>809</v>
      </c>
      <c r="E6393" s="4">
        <v>-70261.320000000007</v>
      </c>
      <c r="F6393" s="1">
        <v>8</v>
      </c>
    </row>
    <row r="6394" spans="1:6" ht="15" thickBot="1" x14ac:dyDescent="0.3">
      <c r="A6394" s="2" t="s">
        <v>4</v>
      </c>
      <c r="B6394" s="2" t="s">
        <v>5</v>
      </c>
      <c r="C6394" s="2" t="s">
        <v>810</v>
      </c>
      <c r="D6394" s="2" t="s">
        <v>811</v>
      </c>
      <c r="E6394" s="4">
        <v>-12602.59</v>
      </c>
      <c r="F6394" s="1">
        <v>8</v>
      </c>
    </row>
    <row r="6395" spans="1:6" ht="15" thickBot="1" x14ac:dyDescent="0.3">
      <c r="A6395" s="2" t="s">
        <v>4</v>
      </c>
      <c r="B6395" s="2" t="s">
        <v>5</v>
      </c>
      <c r="C6395" s="2" t="s">
        <v>812</v>
      </c>
      <c r="D6395" s="2" t="s">
        <v>813</v>
      </c>
      <c r="E6395" s="4">
        <v>-48563.08</v>
      </c>
      <c r="F6395" s="1">
        <v>8</v>
      </c>
    </row>
    <row r="6396" spans="1:6" ht="15" thickBot="1" x14ac:dyDescent="0.3">
      <c r="A6396" s="2" t="s">
        <v>4</v>
      </c>
      <c r="B6396" s="2" t="s">
        <v>5</v>
      </c>
      <c r="C6396" s="2" t="s">
        <v>814</v>
      </c>
      <c r="D6396" s="2" t="s">
        <v>815</v>
      </c>
      <c r="E6396" s="4">
        <v>-91559.77</v>
      </c>
      <c r="F6396" s="1">
        <v>8</v>
      </c>
    </row>
    <row r="6397" spans="1:6" ht="15" thickBot="1" x14ac:dyDescent="0.3">
      <c r="A6397" s="2" t="s">
        <v>4</v>
      </c>
      <c r="B6397" s="2" t="s">
        <v>5</v>
      </c>
      <c r="C6397" s="2" t="s">
        <v>816</v>
      </c>
      <c r="D6397" s="2" t="s">
        <v>817</v>
      </c>
      <c r="E6397" s="4">
        <v>-3616.61</v>
      </c>
      <c r="F6397" s="1">
        <v>8</v>
      </c>
    </row>
    <row r="6398" spans="1:6" ht="15" thickBot="1" x14ac:dyDescent="0.3">
      <c r="A6398" s="2" t="s">
        <v>4</v>
      </c>
      <c r="B6398" s="2" t="s">
        <v>5</v>
      </c>
      <c r="C6398" s="2" t="s">
        <v>818</v>
      </c>
      <c r="D6398" s="2" t="s">
        <v>819</v>
      </c>
      <c r="E6398" s="4">
        <v>-37428.5</v>
      </c>
      <c r="F6398" s="1">
        <v>8</v>
      </c>
    </row>
    <row r="6399" spans="1:6" ht="15" thickBot="1" x14ac:dyDescent="0.3">
      <c r="A6399" s="2" t="s">
        <v>4</v>
      </c>
      <c r="B6399" s="2" t="s">
        <v>5</v>
      </c>
      <c r="C6399" s="2" t="s">
        <v>820</v>
      </c>
      <c r="D6399" s="2" t="s">
        <v>821</v>
      </c>
      <c r="E6399" s="4">
        <v>-28788.65</v>
      </c>
      <c r="F6399" s="1">
        <v>8</v>
      </c>
    </row>
    <row r="6400" spans="1:6" ht="15" thickBot="1" x14ac:dyDescent="0.3">
      <c r="A6400" s="2" t="s">
        <v>4</v>
      </c>
      <c r="B6400" s="2" t="s">
        <v>5</v>
      </c>
      <c r="C6400" s="2" t="s">
        <v>822</v>
      </c>
      <c r="D6400" s="2" t="s">
        <v>823</v>
      </c>
      <c r="E6400" s="4">
        <v>-31499.19</v>
      </c>
      <c r="F6400" s="1">
        <v>8</v>
      </c>
    </row>
    <row r="6401" spans="1:6" ht="15" thickBot="1" x14ac:dyDescent="0.3">
      <c r="A6401" s="2" t="s">
        <v>4</v>
      </c>
      <c r="B6401" s="2" t="s">
        <v>5</v>
      </c>
      <c r="C6401" s="2" t="s">
        <v>824</v>
      </c>
      <c r="D6401" s="2" t="s">
        <v>825</v>
      </c>
      <c r="E6401" s="4">
        <v>-108381.9</v>
      </c>
      <c r="F6401" s="1">
        <v>8</v>
      </c>
    </row>
    <row r="6402" spans="1:6" ht="15" thickBot="1" x14ac:dyDescent="0.3">
      <c r="A6402" s="2" t="s">
        <v>4</v>
      </c>
      <c r="B6402" s="2" t="s">
        <v>5</v>
      </c>
      <c r="C6402" s="2" t="s">
        <v>826</v>
      </c>
      <c r="D6402" s="2" t="s">
        <v>827</v>
      </c>
      <c r="E6402" s="4">
        <v>-123570.54</v>
      </c>
      <c r="F6402" s="1">
        <v>8</v>
      </c>
    </row>
    <row r="6403" spans="1:6" ht="15" thickBot="1" x14ac:dyDescent="0.3">
      <c r="A6403" s="2" t="s">
        <v>4</v>
      </c>
      <c r="B6403" s="2" t="s">
        <v>5</v>
      </c>
      <c r="C6403" s="2" t="s">
        <v>828</v>
      </c>
      <c r="D6403" s="2" t="s">
        <v>829</v>
      </c>
      <c r="E6403" s="4">
        <v>-71067.73</v>
      </c>
      <c r="F6403" s="1">
        <v>8</v>
      </c>
    </row>
    <row r="6404" spans="1:6" ht="15" thickBot="1" x14ac:dyDescent="0.3">
      <c r="A6404" s="2" t="s">
        <v>4</v>
      </c>
      <c r="B6404" s="2" t="s">
        <v>5</v>
      </c>
      <c r="C6404" s="2" t="s">
        <v>830</v>
      </c>
      <c r="D6404" s="2" t="s">
        <v>831</v>
      </c>
      <c r="E6404" s="4">
        <v>-110606.83</v>
      </c>
      <c r="F6404" s="1">
        <v>8</v>
      </c>
    </row>
    <row r="6405" spans="1:6" ht="15" thickBot="1" x14ac:dyDescent="0.3">
      <c r="A6405" s="2" t="s">
        <v>4</v>
      </c>
      <c r="B6405" s="2" t="s">
        <v>5</v>
      </c>
      <c r="C6405" s="2" t="s">
        <v>832</v>
      </c>
      <c r="D6405" s="2" t="s">
        <v>833</v>
      </c>
      <c r="E6405" s="4">
        <v>-5184.04</v>
      </c>
      <c r="F6405" s="1">
        <v>8</v>
      </c>
    </row>
    <row r="6406" spans="1:6" ht="15" thickBot="1" x14ac:dyDescent="0.3">
      <c r="A6406" s="2" t="s">
        <v>4</v>
      </c>
      <c r="B6406" s="2" t="s">
        <v>5</v>
      </c>
      <c r="C6406" s="2" t="s">
        <v>834</v>
      </c>
      <c r="D6406" s="2" t="s">
        <v>835</v>
      </c>
      <c r="E6406" s="4">
        <v>-45914.48</v>
      </c>
      <c r="F6406" s="1">
        <v>8</v>
      </c>
    </row>
    <row r="6407" spans="1:6" ht="15" thickBot="1" x14ac:dyDescent="0.3">
      <c r="A6407" s="2" t="s">
        <v>4</v>
      </c>
      <c r="B6407" s="2" t="s">
        <v>5</v>
      </c>
      <c r="C6407" s="2" t="s">
        <v>836</v>
      </c>
      <c r="D6407" s="2" t="s">
        <v>837</v>
      </c>
      <c r="E6407" s="4">
        <v>-4216.33</v>
      </c>
      <c r="F6407" s="1">
        <v>8</v>
      </c>
    </row>
    <row r="6408" spans="1:6" ht="15" thickBot="1" x14ac:dyDescent="0.3">
      <c r="A6408" s="2" t="s">
        <v>4</v>
      </c>
      <c r="B6408" s="2" t="s">
        <v>5</v>
      </c>
      <c r="C6408" s="2" t="s">
        <v>838</v>
      </c>
      <c r="D6408" s="2" t="s">
        <v>839</v>
      </c>
      <c r="E6408" s="4">
        <v>-18209.8</v>
      </c>
      <c r="F6408" s="1">
        <v>8</v>
      </c>
    </row>
    <row r="6409" spans="1:6" ht="15" thickBot="1" x14ac:dyDescent="0.3">
      <c r="A6409" s="2" t="s">
        <v>4</v>
      </c>
      <c r="B6409" s="2" t="s">
        <v>5</v>
      </c>
      <c r="C6409" s="2" t="s">
        <v>840</v>
      </c>
      <c r="D6409" s="2" t="s">
        <v>841</v>
      </c>
      <c r="E6409" s="4">
        <v>-2256.98</v>
      </c>
      <c r="F6409" s="1">
        <v>8</v>
      </c>
    </row>
    <row r="6410" spans="1:6" ht="15" thickBot="1" x14ac:dyDescent="0.3">
      <c r="A6410" s="2" t="s">
        <v>4</v>
      </c>
      <c r="B6410" s="2" t="s">
        <v>5</v>
      </c>
      <c r="C6410" s="2" t="s">
        <v>842</v>
      </c>
      <c r="D6410" s="2" t="s">
        <v>843</v>
      </c>
      <c r="E6410" s="4">
        <v>-83784.259999999995</v>
      </c>
      <c r="F6410" s="1">
        <v>8</v>
      </c>
    </row>
    <row r="6411" spans="1:6" ht="15" thickBot="1" x14ac:dyDescent="0.3">
      <c r="A6411" s="2" t="s">
        <v>4</v>
      </c>
      <c r="B6411" s="2" t="s">
        <v>5</v>
      </c>
      <c r="C6411" s="2" t="s">
        <v>844</v>
      </c>
      <c r="D6411" s="2" t="s">
        <v>845</v>
      </c>
      <c r="E6411" s="4">
        <v>-18310.71</v>
      </c>
      <c r="F6411" s="1">
        <v>8</v>
      </c>
    </row>
    <row r="6412" spans="1:6" ht="15" thickBot="1" x14ac:dyDescent="0.3">
      <c r="A6412" s="2" t="s">
        <v>4</v>
      </c>
      <c r="B6412" s="2" t="s">
        <v>5</v>
      </c>
      <c r="C6412" s="2" t="s">
        <v>846</v>
      </c>
      <c r="D6412" s="2" t="s">
        <v>847</v>
      </c>
      <c r="E6412" s="4">
        <v>-6517.8</v>
      </c>
      <c r="F6412" s="1">
        <v>8</v>
      </c>
    </row>
    <row r="6413" spans="1:6" ht="15" thickBot="1" x14ac:dyDescent="0.3">
      <c r="A6413" s="2" t="s">
        <v>4</v>
      </c>
      <c r="B6413" s="2" t="s">
        <v>5</v>
      </c>
      <c r="C6413" s="2" t="s">
        <v>848</v>
      </c>
      <c r="D6413" s="2" t="s">
        <v>849</v>
      </c>
      <c r="E6413" s="4">
        <v>-1541.69</v>
      </c>
      <c r="F6413" s="1">
        <v>8</v>
      </c>
    </row>
    <row r="6414" spans="1:6" ht="15" thickBot="1" x14ac:dyDescent="0.3">
      <c r="A6414" s="2" t="s">
        <v>4</v>
      </c>
      <c r="B6414" s="2" t="s">
        <v>5</v>
      </c>
      <c r="C6414" s="2" t="s">
        <v>850</v>
      </c>
      <c r="D6414" s="2" t="s">
        <v>851</v>
      </c>
      <c r="E6414" s="4">
        <v>-17321.34</v>
      </c>
      <c r="F6414" s="1">
        <v>8</v>
      </c>
    </row>
    <row r="6415" spans="1:6" ht="15" thickBot="1" x14ac:dyDescent="0.3">
      <c r="A6415" s="2" t="s">
        <v>4</v>
      </c>
      <c r="B6415" s="2" t="s">
        <v>5</v>
      </c>
      <c r="C6415" s="2" t="s">
        <v>852</v>
      </c>
      <c r="D6415" s="2" t="s">
        <v>853</v>
      </c>
      <c r="E6415" s="4">
        <v>-8175.32</v>
      </c>
      <c r="F6415" s="1">
        <v>8</v>
      </c>
    </row>
    <row r="6416" spans="1:6" ht="15" thickBot="1" x14ac:dyDescent="0.3">
      <c r="A6416" s="2" t="s">
        <v>4</v>
      </c>
      <c r="B6416" s="2" t="s">
        <v>5</v>
      </c>
      <c r="C6416" s="2" t="s">
        <v>854</v>
      </c>
      <c r="D6416" s="2" t="s">
        <v>855</v>
      </c>
      <c r="E6416" s="4">
        <v>-39529.15</v>
      </c>
      <c r="F6416" s="1">
        <v>8</v>
      </c>
    </row>
    <row r="6417" spans="1:6" ht="15" thickBot="1" x14ac:dyDescent="0.3">
      <c r="A6417" s="2" t="s">
        <v>4</v>
      </c>
      <c r="B6417" s="2" t="s">
        <v>5</v>
      </c>
      <c r="C6417" s="2" t="s">
        <v>856</v>
      </c>
      <c r="D6417" s="2" t="s">
        <v>857</v>
      </c>
      <c r="E6417" s="4">
        <v>-30917.07</v>
      </c>
      <c r="F6417" s="1">
        <v>8</v>
      </c>
    </row>
    <row r="6418" spans="1:6" ht="15" thickBot="1" x14ac:dyDescent="0.3">
      <c r="A6418" s="2" t="s">
        <v>4</v>
      </c>
      <c r="B6418" s="2" t="s">
        <v>5</v>
      </c>
      <c r="C6418" s="2" t="s">
        <v>858</v>
      </c>
      <c r="D6418" s="2" t="s">
        <v>859</v>
      </c>
      <c r="E6418" s="4">
        <v>-3254.79</v>
      </c>
      <c r="F6418" s="1">
        <v>8</v>
      </c>
    </row>
    <row r="6419" spans="1:6" ht="15" thickBot="1" x14ac:dyDescent="0.3">
      <c r="A6419" s="2" t="s">
        <v>4</v>
      </c>
      <c r="B6419" s="2" t="s">
        <v>5</v>
      </c>
      <c r="C6419" s="2" t="s">
        <v>860</v>
      </c>
      <c r="D6419" s="2" t="s">
        <v>861</v>
      </c>
      <c r="E6419" s="4">
        <v>-8364.99</v>
      </c>
      <c r="F6419" s="1">
        <v>8</v>
      </c>
    </row>
    <row r="6420" spans="1:6" ht="15" thickBot="1" x14ac:dyDescent="0.3">
      <c r="A6420" s="2" t="s">
        <v>4</v>
      </c>
      <c r="B6420" s="2" t="s">
        <v>5</v>
      </c>
      <c r="C6420" s="2" t="s">
        <v>862</v>
      </c>
      <c r="D6420" s="2" t="s">
        <v>863</v>
      </c>
      <c r="E6420" s="4">
        <v>-5177.9799999999996</v>
      </c>
      <c r="F6420" s="1">
        <v>8</v>
      </c>
    </row>
    <row r="6421" spans="1:6" ht="15" thickBot="1" x14ac:dyDescent="0.3">
      <c r="A6421" s="2" t="s">
        <v>4</v>
      </c>
      <c r="B6421" s="2" t="s">
        <v>5</v>
      </c>
      <c r="C6421" s="2" t="s">
        <v>864</v>
      </c>
      <c r="D6421" s="2" t="s">
        <v>865</v>
      </c>
      <c r="E6421" s="4">
        <v>-1213.0999999999999</v>
      </c>
      <c r="F6421" s="1">
        <v>8</v>
      </c>
    </row>
    <row r="6422" spans="1:6" ht="15" thickBot="1" x14ac:dyDescent="0.3">
      <c r="A6422" s="2" t="s">
        <v>4</v>
      </c>
      <c r="B6422" s="2" t="s">
        <v>5</v>
      </c>
      <c r="C6422" s="2" t="s">
        <v>866</v>
      </c>
      <c r="D6422" s="2" t="s">
        <v>867</v>
      </c>
      <c r="E6422" s="4">
        <v>-6538</v>
      </c>
      <c r="F6422" s="1">
        <v>8</v>
      </c>
    </row>
    <row r="6423" spans="1:6" ht="15" thickBot="1" x14ac:dyDescent="0.3">
      <c r="A6423" s="2" t="s">
        <v>4</v>
      </c>
      <c r="B6423" s="2" t="s">
        <v>5</v>
      </c>
      <c r="C6423" s="2" t="s">
        <v>868</v>
      </c>
      <c r="D6423" s="2" t="s">
        <v>869</v>
      </c>
      <c r="E6423" s="4">
        <v>-8584.34</v>
      </c>
      <c r="F6423" s="1">
        <v>8</v>
      </c>
    </row>
    <row r="6424" spans="1:6" ht="15" thickBot="1" x14ac:dyDescent="0.3">
      <c r="A6424" s="2" t="s">
        <v>4</v>
      </c>
      <c r="B6424" s="2" t="s">
        <v>5</v>
      </c>
      <c r="C6424" s="2" t="s">
        <v>870</v>
      </c>
      <c r="D6424" s="2" t="s">
        <v>871</v>
      </c>
      <c r="E6424" s="4">
        <v>-46501.81</v>
      </c>
      <c r="F6424" s="1">
        <v>8</v>
      </c>
    </row>
    <row r="6425" spans="1:6" ht="15" thickBot="1" x14ac:dyDescent="0.3">
      <c r="A6425" s="2" t="s">
        <v>4</v>
      </c>
      <c r="B6425" s="2" t="s">
        <v>5</v>
      </c>
      <c r="C6425" s="2" t="s">
        <v>872</v>
      </c>
      <c r="D6425" s="2" t="s">
        <v>873</v>
      </c>
      <c r="E6425" s="4">
        <v>-4930.8</v>
      </c>
      <c r="F6425" s="1">
        <v>8</v>
      </c>
    </row>
    <row r="6426" spans="1:6" ht="15" thickBot="1" x14ac:dyDescent="0.3">
      <c r="A6426" s="2" t="s">
        <v>4</v>
      </c>
      <c r="B6426" s="2" t="s">
        <v>5</v>
      </c>
      <c r="C6426" s="2" t="s">
        <v>874</v>
      </c>
      <c r="D6426" s="2" t="s">
        <v>875</v>
      </c>
      <c r="E6426" s="4">
        <v>-21496.38</v>
      </c>
      <c r="F6426" s="1">
        <v>8</v>
      </c>
    </row>
    <row r="6427" spans="1:6" ht="15" thickBot="1" x14ac:dyDescent="0.3">
      <c r="A6427" s="2" t="s">
        <v>4</v>
      </c>
      <c r="B6427" s="2" t="s">
        <v>5</v>
      </c>
      <c r="C6427" s="2" t="s">
        <v>876</v>
      </c>
      <c r="D6427" s="2" t="s">
        <v>877</v>
      </c>
      <c r="E6427" s="4">
        <v>-11719.49</v>
      </c>
      <c r="F6427" s="1">
        <v>8</v>
      </c>
    </row>
    <row r="6428" spans="1:6" ht="15" thickBot="1" x14ac:dyDescent="0.3">
      <c r="A6428" s="2" t="s">
        <v>4</v>
      </c>
      <c r="B6428" s="2" t="s">
        <v>5</v>
      </c>
      <c r="C6428" s="2" t="s">
        <v>878</v>
      </c>
      <c r="D6428" s="2" t="s">
        <v>879</v>
      </c>
      <c r="E6428" s="4">
        <v>-2855.5</v>
      </c>
      <c r="F6428" s="1">
        <v>8</v>
      </c>
    </row>
    <row r="6429" spans="1:6" ht="15" thickBot="1" x14ac:dyDescent="0.3">
      <c r="A6429" s="2" t="s">
        <v>4</v>
      </c>
      <c r="B6429" s="2" t="s">
        <v>5</v>
      </c>
      <c r="C6429" s="2" t="s">
        <v>880</v>
      </c>
      <c r="D6429" s="2" t="s">
        <v>881</v>
      </c>
      <c r="E6429" s="4">
        <v>-615.85</v>
      </c>
      <c r="F6429" s="1">
        <v>8</v>
      </c>
    </row>
    <row r="6430" spans="1:6" ht="15" thickBot="1" x14ac:dyDescent="0.3">
      <c r="A6430" s="2" t="s">
        <v>4</v>
      </c>
      <c r="B6430" s="2" t="s">
        <v>5</v>
      </c>
      <c r="C6430" s="2" t="s">
        <v>882</v>
      </c>
      <c r="D6430" s="2" t="s">
        <v>883</v>
      </c>
      <c r="E6430" s="4">
        <v>-97618.31</v>
      </c>
      <c r="F6430" s="1">
        <v>8</v>
      </c>
    </row>
    <row r="6431" spans="1:6" ht="15" thickBot="1" x14ac:dyDescent="0.3">
      <c r="A6431" s="2" t="s">
        <v>4</v>
      </c>
      <c r="B6431" s="2" t="s">
        <v>5</v>
      </c>
      <c r="C6431" s="2" t="s">
        <v>884</v>
      </c>
      <c r="D6431" s="2" t="s">
        <v>885</v>
      </c>
      <c r="E6431" s="4">
        <v>-4664.76</v>
      </c>
      <c r="F6431" s="1">
        <v>8</v>
      </c>
    </row>
    <row r="6432" spans="1:6" ht="15" thickBot="1" x14ac:dyDescent="0.3">
      <c r="A6432" s="2" t="s">
        <v>4</v>
      </c>
      <c r="B6432" s="2" t="s">
        <v>5</v>
      </c>
      <c r="C6432" s="2" t="s">
        <v>886</v>
      </c>
      <c r="D6432" s="2" t="s">
        <v>887</v>
      </c>
      <c r="E6432" s="4">
        <v>-3890.76</v>
      </c>
      <c r="F6432" s="1">
        <v>8</v>
      </c>
    </row>
    <row r="6433" spans="1:6" ht="15" thickBot="1" x14ac:dyDescent="0.3">
      <c r="A6433" s="2" t="s">
        <v>4</v>
      </c>
      <c r="B6433" s="2" t="s">
        <v>5</v>
      </c>
      <c r="C6433" s="2" t="s">
        <v>888</v>
      </c>
      <c r="D6433" s="2" t="s">
        <v>889</v>
      </c>
      <c r="E6433" s="4">
        <v>-18405.75</v>
      </c>
      <c r="F6433" s="1">
        <v>8</v>
      </c>
    </row>
    <row r="6434" spans="1:6" ht="15" thickBot="1" x14ac:dyDescent="0.3">
      <c r="A6434" s="2" t="s">
        <v>4</v>
      </c>
      <c r="B6434" s="2" t="s">
        <v>5</v>
      </c>
      <c r="C6434" s="2" t="s">
        <v>890</v>
      </c>
      <c r="D6434" s="2" t="s">
        <v>891</v>
      </c>
      <c r="E6434" s="4">
        <v>-8631.52</v>
      </c>
      <c r="F6434" s="1">
        <v>8</v>
      </c>
    </row>
    <row r="6435" spans="1:6" ht="15" thickBot="1" x14ac:dyDescent="0.3">
      <c r="A6435" s="2" t="s">
        <v>4</v>
      </c>
      <c r="B6435" s="2" t="s">
        <v>5</v>
      </c>
      <c r="C6435" s="2" t="s">
        <v>892</v>
      </c>
      <c r="D6435" s="2" t="s">
        <v>893</v>
      </c>
      <c r="E6435" s="4">
        <v>-3119.79</v>
      </c>
      <c r="F6435" s="1">
        <v>8</v>
      </c>
    </row>
    <row r="6436" spans="1:6" ht="15" thickBot="1" x14ac:dyDescent="0.3">
      <c r="A6436" s="2" t="s">
        <v>4</v>
      </c>
      <c r="B6436" s="2" t="s">
        <v>5</v>
      </c>
      <c r="C6436" s="2" t="s">
        <v>894</v>
      </c>
      <c r="D6436" s="2" t="s">
        <v>895</v>
      </c>
      <c r="E6436" s="4">
        <v>-87176.89</v>
      </c>
      <c r="F6436" s="1">
        <v>8</v>
      </c>
    </row>
    <row r="6437" spans="1:6" ht="15" thickBot="1" x14ac:dyDescent="0.3">
      <c r="A6437" s="2" t="s">
        <v>4</v>
      </c>
      <c r="B6437" s="2" t="s">
        <v>5</v>
      </c>
      <c r="C6437" s="2" t="s">
        <v>896</v>
      </c>
      <c r="D6437" s="2" t="s">
        <v>897</v>
      </c>
      <c r="E6437" s="4">
        <v>-3798.82</v>
      </c>
      <c r="F6437" s="1">
        <v>8</v>
      </c>
    </row>
    <row r="6438" spans="1:6" ht="15" thickBot="1" x14ac:dyDescent="0.3">
      <c r="A6438" s="2" t="s">
        <v>4</v>
      </c>
      <c r="B6438" s="2" t="s">
        <v>5</v>
      </c>
      <c r="C6438" s="2" t="s">
        <v>898</v>
      </c>
      <c r="D6438" s="2" t="s">
        <v>899</v>
      </c>
      <c r="E6438" s="4">
        <v>-9545.9599999999991</v>
      </c>
      <c r="F6438" s="1">
        <v>8</v>
      </c>
    </row>
    <row r="6439" spans="1:6" ht="15" thickBot="1" x14ac:dyDescent="0.3">
      <c r="A6439" s="2" t="s">
        <v>4</v>
      </c>
      <c r="B6439" s="2" t="s">
        <v>5</v>
      </c>
      <c r="C6439" s="2" t="s">
        <v>900</v>
      </c>
      <c r="D6439" s="2" t="s">
        <v>901</v>
      </c>
      <c r="E6439" s="4">
        <v>-4601.6899999999996</v>
      </c>
      <c r="F6439" s="1">
        <v>8</v>
      </c>
    </row>
    <row r="6440" spans="1:6" ht="15" thickBot="1" x14ac:dyDescent="0.3">
      <c r="A6440" s="2" t="s">
        <v>4</v>
      </c>
      <c r="B6440" s="2" t="s">
        <v>5</v>
      </c>
      <c r="C6440" s="2" t="s">
        <v>902</v>
      </c>
      <c r="D6440" s="2" t="s">
        <v>903</v>
      </c>
      <c r="E6440" s="4">
        <v>-17878.5</v>
      </c>
      <c r="F6440" s="1">
        <v>8</v>
      </c>
    </row>
    <row r="6441" spans="1:6" ht="15" thickBot="1" x14ac:dyDescent="0.3">
      <c r="A6441" s="2" t="s">
        <v>4</v>
      </c>
      <c r="B6441" s="2" t="s">
        <v>5</v>
      </c>
      <c r="C6441" s="2" t="s">
        <v>904</v>
      </c>
      <c r="D6441" s="2" t="s">
        <v>905</v>
      </c>
      <c r="E6441" s="4">
        <v>-38422.480000000003</v>
      </c>
      <c r="F6441" s="1">
        <v>8</v>
      </c>
    </row>
    <row r="6442" spans="1:6" ht="15" thickBot="1" x14ac:dyDescent="0.3">
      <c r="A6442" s="2" t="s">
        <v>4</v>
      </c>
      <c r="B6442" s="2" t="s">
        <v>5</v>
      </c>
      <c r="C6442" s="2" t="s">
        <v>906</v>
      </c>
      <c r="D6442" s="2" t="s">
        <v>907</v>
      </c>
      <c r="E6442" s="4">
        <v>-697.21</v>
      </c>
      <c r="F6442" s="1">
        <v>8</v>
      </c>
    </row>
    <row r="6443" spans="1:6" ht="15" thickBot="1" x14ac:dyDescent="0.3">
      <c r="A6443" s="2" t="s">
        <v>4</v>
      </c>
      <c r="B6443" s="2" t="s">
        <v>5</v>
      </c>
      <c r="C6443" s="2" t="s">
        <v>908</v>
      </c>
      <c r="D6443" s="2" t="s">
        <v>909</v>
      </c>
      <c r="E6443" s="4">
        <v>-6454.82</v>
      </c>
      <c r="F6443" s="1">
        <v>8</v>
      </c>
    </row>
    <row r="6444" spans="1:6" ht="15" thickBot="1" x14ac:dyDescent="0.3">
      <c r="A6444" s="2" t="s">
        <v>4</v>
      </c>
      <c r="B6444" s="2" t="s">
        <v>5</v>
      </c>
      <c r="C6444" s="2" t="s">
        <v>910</v>
      </c>
      <c r="D6444" s="2" t="s">
        <v>911</v>
      </c>
      <c r="E6444" s="4">
        <v>-490.05</v>
      </c>
      <c r="F6444" s="1">
        <v>8</v>
      </c>
    </row>
    <row r="6445" spans="1:6" ht="15" thickBot="1" x14ac:dyDescent="0.3">
      <c r="A6445" s="2" t="s">
        <v>4</v>
      </c>
      <c r="B6445" s="2" t="s">
        <v>5</v>
      </c>
      <c r="C6445" s="2" t="s">
        <v>912</v>
      </c>
      <c r="D6445" s="2" t="s">
        <v>913</v>
      </c>
      <c r="E6445" s="4">
        <v>258.91000000000003</v>
      </c>
      <c r="F6445" s="1">
        <v>8</v>
      </c>
    </row>
    <row r="6446" spans="1:6" ht="15" thickBot="1" x14ac:dyDescent="0.3">
      <c r="A6446" s="2" t="s">
        <v>4</v>
      </c>
      <c r="B6446" s="2" t="s">
        <v>5</v>
      </c>
      <c r="C6446" s="2" t="s">
        <v>914</v>
      </c>
      <c r="D6446" s="2" t="s">
        <v>915</v>
      </c>
      <c r="E6446" s="4">
        <v>-6686.11</v>
      </c>
      <c r="F6446" s="1">
        <v>8</v>
      </c>
    </row>
    <row r="6447" spans="1:6" ht="15" thickBot="1" x14ac:dyDescent="0.3">
      <c r="A6447" s="2" t="s">
        <v>4</v>
      </c>
      <c r="B6447" s="2" t="s">
        <v>5</v>
      </c>
      <c r="C6447" s="2" t="s">
        <v>916</v>
      </c>
      <c r="D6447" s="2" t="s">
        <v>917</v>
      </c>
      <c r="E6447" s="4">
        <v>-20747.52</v>
      </c>
      <c r="F6447" s="1">
        <v>8</v>
      </c>
    </row>
    <row r="6448" spans="1:6" ht="15" thickBot="1" x14ac:dyDescent="0.3">
      <c r="A6448" s="2" t="s">
        <v>4</v>
      </c>
      <c r="B6448" s="2" t="s">
        <v>5</v>
      </c>
      <c r="C6448" s="2" t="s">
        <v>918</v>
      </c>
      <c r="D6448" s="2" t="s">
        <v>919</v>
      </c>
      <c r="E6448" s="4">
        <v>-6431.61</v>
      </c>
      <c r="F6448" s="1">
        <v>8</v>
      </c>
    </row>
    <row r="6449" spans="1:6" ht="15" thickBot="1" x14ac:dyDescent="0.3">
      <c r="A6449" s="2" t="s">
        <v>4</v>
      </c>
      <c r="B6449" s="2" t="s">
        <v>5</v>
      </c>
      <c r="C6449" s="2" t="s">
        <v>920</v>
      </c>
      <c r="D6449" s="2" t="s">
        <v>921</v>
      </c>
      <c r="E6449" s="4">
        <v>-63678.96</v>
      </c>
      <c r="F6449" s="1">
        <v>8</v>
      </c>
    </row>
    <row r="6450" spans="1:6" ht="15" thickBot="1" x14ac:dyDescent="0.3">
      <c r="A6450" s="2" t="s">
        <v>4</v>
      </c>
      <c r="B6450" s="2" t="s">
        <v>5</v>
      </c>
      <c r="C6450" s="2" t="s">
        <v>922</v>
      </c>
      <c r="D6450" s="2" t="s">
        <v>923</v>
      </c>
      <c r="E6450" s="4">
        <v>-20958.36</v>
      </c>
      <c r="F6450" s="1">
        <v>8</v>
      </c>
    </row>
    <row r="6451" spans="1:6" ht="15" thickBot="1" x14ac:dyDescent="0.3">
      <c r="A6451" s="2" t="s">
        <v>4</v>
      </c>
      <c r="B6451" s="2" t="s">
        <v>5</v>
      </c>
      <c r="C6451" s="2" t="s">
        <v>924</v>
      </c>
      <c r="D6451" s="2" t="s">
        <v>925</v>
      </c>
      <c r="E6451" s="4">
        <v>-4844.99</v>
      </c>
      <c r="F6451" s="1">
        <v>8</v>
      </c>
    </row>
    <row r="6452" spans="1:6" ht="15" thickBot="1" x14ac:dyDescent="0.3">
      <c r="A6452" s="2" t="s">
        <v>4</v>
      </c>
      <c r="B6452" s="2" t="s">
        <v>5</v>
      </c>
      <c r="C6452" s="2" t="s">
        <v>926</v>
      </c>
      <c r="D6452" s="2" t="s">
        <v>927</v>
      </c>
      <c r="E6452" s="4">
        <v>-11879.08</v>
      </c>
      <c r="F6452" s="1">
        <v>8</v>
      </c>
    </row>
    <row r="6453" spans="1:6" ht="15" thickBot="1" x14ac:dyDescent="0.3">
      <c r="A6453" s="2" t="s">
        <v>4</v>
      </c>
      <c r="B6453" s="2" t="s">
        <v>5</v>
      </c>
      <c r="C6453" s="2" t="s">
        <v>928</v>
      </c>
      <c r="D6453" s="2" t="s">
        <v>929</v>
      </c>
      <c r="E6453" s="4">
        <v>-840.76</v>
      </c>
      <c r="F6453" s="1">
        <v>8</v>
      </c>
    </row>
    <row r="6454" spans="1:6" ht="15" thickBot="1" x14ac:dyDescent="0.3">
      <c r="A6454" s="2" t="s">
        <v>4</v>
      </c>
      <c r="B6454" s="2" t="s">
        <v>5</v>
      </c>
      <c r="C6454" s="2" t="s">
        <v>930</v>
      </c>
      <c r="D6454" s="2" t="s">
        <v>931</v>
      </c>
      <c r="E6454" s="4">
        <v>-82858.240000000005</v>
      </c>
      <c r="F6454" s="1">
        <v>8</v>
      </c>
    </row>
    <row r="6455" spans="1:6" ht="15" thickBot="1" x14ac:dyDescent="0.3">
      <c r="A6455" s="2" t="s">
        <v>4</v>
      </c>
      <c r="B6455" s="2" t="s">
        <v>5</v>
      </c>
      <c r="C6455" s="2" t="s">
        <v>932</v>
      </c>
      <c r="D6455" s="2" t="s">
        <v>933</v>
      </c>
      <c r="E6455" s="4">
        <v>-2195.39</v>
      </c>
      <c r="F6455" s="1">
        <v>8</v>
      </c>
    </row>
    <row r="6456" spans="1:6" ht="15" thickBot="1" x14ac:dyDescent="0.3">
      <c r="A6456" s="2" t="s">
        <v>4</v>
      </c>
      <c r="B6456" s="2" t="s">
        <v>5</v>
      </c>
      <c r="C6456" s="2" t="s">
        <v>934</v>
      </c>
      <c r="D6456" s="2" t="s">
        <v>935</v>
      </c>
      <c r="E6456" s="4">
        <v>-69129.8</v>
      </c>
      <c r="F6456" s="1">
        <v>8</v>
      </c>
    </row>
    <row r="6457" spans="1:6" ht="15" thickBot="1" x14ac:dyDescent="0.3">
      <c r="A6457" s="2" t="s">
        <v>4</v>
      </c>
      <c r="B6457" s="2" t="s">
        <v>5</v>
      </c>
      <c r="C6457" s="2" t="s">
        <v>936</v>
      </c>
      <c r="D6457" s="2" t="s">
        <v>937</v>
      </c>
      <c r="E6457" s="4">
        <v>-85188.45</v>
      </c>
      <c r="F6457" s="1">
        <v>8</v>
      </c>
    </row>
    <row r="6458" spans="1:6" ht="15" thickBot="1" x14ac:dyDescent="0.3">
      <c r="A6458" s="2" t="s">
        <v>4</v>
      </c>
      <c r="B6458" s="2" t="s">
        <v>5</v>
      </c>
      <c r="C6458" s="2" t="s">
        <v>938</v>
      </c>
      <c r="D6458" s="2" t="s">
        <v>939</v>
      </c>
      <c r="E6458" s="4">
        <v>-26467.93</v>
      </c>
      <c r="F6458" s="1">
        <v>8</v>
      </c>
    </row>
    <row r="6459" spans="1:6" ht="15" thickBot="1" x14ac:dyDescent="0.3">
      <c r="A6459" s="2" t="s">
        <v>4</v>
      </c>
      <c r="B6459" s="2" t="s">
        <v>5</v>
      </c>
      <c r="C6459" s="2" t="s">
        <v>940</v>
      </c>
      <c r="D6459" s="2" t="s">
        <v>941</v>
      </c>
      <c r="E6459" s="4">
        <v>-14421.45</v>
      </c>
      <c r="F6459" s="1">
        <v>8</v>
      </c>
    </row>
    <row r="6460" spans="1:6" ht="15" thickBot="1" x14ac:dyDescent="0.3">
      <c r="A6460" s="2" t="s">
        <v>4</v>
      </c>
      <c r="B6460" s="2" t="s">
        <v>5</v>
      </c>
      <c r="C6460" s="2" t="s">
        <v>942</v>
      </c>
      <c r="D6460" s="2" t="s">
        <v>943</v>
      </c>
      <c r="E6460" s="4">
        <v>-10122.48</v>
      </c>
      <c r="F6460" s="1">
        <v>8</v>
      </c>
    </row>
    <row r="6461" spans="1:6" ht="15" thickBot="1" x14ac:dyDescent="0.3">
      <c r="A6461" s="2" t="s">
        <v>4</v>
      </c>
      <c r="B6461" s="2" t="s">
        <v>5</v>
      </c>
      <c r="C6461" s="2" t="s">
        <v>944</v>
      </c>
      <c r="D6461" s="2" t="s">
        <v>945</v>
      </c>
      <c r="E6461" s="4">
        <v>-1470.89</v>
      </c>
      <c r="F6461" s="1">
        <v>8</v>
      </c>
    </row>
    <row r="6462" spans="1:6" ht="15" thickBot="1" x14ac:dyDescent="0.3">
      <c r="A6462" s="2" t="s">
        <v>4</v>
      </c>
      <c r="B6462" s="2" t="s">
        <v>5</v>
      </c>
      <c r="C6462" s="2" t="s">
        <v>946</v>
      </c>
      <c r="D6462" s="2" t="s">
        <v>947</v>
      </c>
      <c r="E6462" s="4">
        <v>-303.42</v>
      </c>
      <c r="F6462" s="1">
        <v>8</v>
      </c>
    </row>
    <row r="6463" spans="1:6" ht="15" thickBot="1" x14ac:dyDescent="0.3">
      <c r="A6463" s="2" t="s">
        <v>4</v>
      </c>
      <c r="B6463" s="2" t="s">
        <v>5</v>
      </c>
      <c r="C6463" s="2" t="s">
        <v>948</v>
      </c>
      <c r="D6463" s="2" t="s">
        <v>949</v>
      </c>
      <c r="E6463" s="4">
        <v>-17542.919999999998</v>
      </c>
      <c r="F6463" s="1">
        <v>8</v>
      </c>
    </row>
    <row r="6464" spans="1:6" ht="15" thickBot="1" x14ac:dyDescent="0.3">
      <c r="A6464" s="2" t="s">
        <v>4</v>
      </c>
      <c r="B6464" s="2" t="s">
        <v>5</v>
      </c>
      <c r="C6464" s="2" t="s">
        <v>950</v>
      </c>
      <c r="D6464" s="2" t="s">
        <v>951</v>
      </c>
      <c r="E6464" s="4">
        <v>-112.86</v>
      </c>
      <c r="F6464" s="1">
        <v>8</v>
      </c>
    </row>
    <row r="6465" spans="1:6" ht="15" thickBot="1" x14ac:dyDescent="0.3">
      <c r="A6465" s="2" t="s">
        <v>4</v>
      </c>
      <c r="B6465" s="2" t="s">
        <v>5</v>
      </c>
      <c r="C6465" s="2" t="s">
        <v>952</v>
      </c>
      <c r="D6465" s="2" t="s">
        <v>953</v>
      </c>
      <c r="E6465" s="4">
        <v>-361.02</v>
      </c>
      <c r="F6465" s="1">
        <v>8</v>
      </c>
    </row>
    <row r="6466" spans="1:6" ht="15" thickBot="1" x14ac:dyDescent="0.3">
      <c r="A6466" s="2" t="s">
        <v>4</v>
      </c>
      <c r="B6466" s="2" t="s">
        <v>5</v>
      </c>
      <c r="C6466" s="2" t="s">
        <v>954</v>
      </c>
      <c r="D6466" s="2" t="s">
        <v>955</v>
      </c>
      <c r="E6466" s="4">
        <v>-465.4</v>
      </c>
      <c r="F6466" s="1">
        <v>8</v>
      </c>
    </row>
    <row r="6467" spans="1:6" ht="15" thickBot="1" x14ac:dyDescent="0.3">
      <c r="A6467" s="2" t="s">
        <v>4</v>
      </c>
      <c r="B6467" s="2" t="s">
        <v>5</v>
      </c>
      <c r="C6467" s="2" t="s">
        <v>956</v>
      </c>
      <c r="D6467" s="2" t="s">
        <v>957</v>
      </c>
      <c r="E6467" s="4">
        <v>-14895.63</v>
      </c>
      <c r="F6467" s="1">
        <v>8</v>
      </c>
    </row>
    <row r="6468" spans="1:6" ht="15" thickBot="1" x14ac:dyDescent="0.3">
      <c r="A6468" s="2" t="s">
        <v>4</v>
      </c>
      <c r="B6468" s="2" t="s">
        <v>5</v>
      </c>
      <c r="C6468" s="2" t="s">
        <v>958</v>
      </c>
      <c r="D6468" s="2" t="s">
        <v>959</v>
      </c>
      <c r="E6468" s="4">
        <v>-29372.87</v>
      </c>
      <c r="F6468" s="1">
        <v>8</v>
      </c>
    </row>
    <row r="6469" spans="1:6" ht="15" thickBot="1" x14ac:dyDescent="0.3">
      <c r="A6469" s="2" t="s">
        <v>4</v>
      </c>
      <c r="B6469" s="2" t="s">
        <v>5</v>
      </c>
      <c r="C6469" s="2" t="s">
        <v>960</v>
      </c>
      <c r="D6469" s="2" t="s">
        <v>961</v>
      </c>
      <c r="E6469" s="4">
        <v>-5593.24</v>
      </c>
      <c r="F6469" s="1">
        <v>8</v>
      </c>
    </row>
    <row r="6470" spans="1:6" ht="15" thickBot="1" x14ac:dyDescent="0.3">
      <c r="A6470" s="2" t="s">
        <v>4</v>
      </c>
      <c r="B6470" s="2" t="s">
        <v>5</v>
      </c>
      <c r="C6470" s="2" t="s">
        <v>962</v>
      </c>
      <c r="D6470" s="2" t="s">
        <v>963</v>
      </c>
      <c r="E6470" s="4">
        <v>-17211.650000000001</v>
      </c>
      <c r="F6470" s="1">
        <v>8</v>
      </c>
    </row>
    <row r="6471" spans="1:6" ht="15" thickBot="1" x14ac:dyDescent="0.3">
      <c r="A6471" s="2" t="s">
        <v>4</v>
      </c>
      <c r="B6471" s="2" t="s">
        <v>5</v>
      </c>
      <c r="C6471" s="2" t="s">
        <v>964</v>
      </c>
      <c r="D6471" s="2" t="s">
        <v>965</v>
      </c>
      <c r="E6471" s="4">
        <v>-11823.55</v>
      </c>
      <c r="F6471" s="1">
        <v>8</v>
      </c>
    </row>
    <row r="6472" spans="1:6" ht="15" thickBot="1" x14ac:dyDescent="0.3">
      <c r="A6472" s="2" t="s">
        <v>4</v>
      </c>
      <c r="B6472" s="2" t="s">
        <v>5</v>
      </c>
      <c r="C6472" s="2" t="s">
        <v>966</v>
      </c>
      <c r="D6472" s="2" t="s">
        <v>967</v>
      </c>
      <c r="E6472" s="4">
        <v>-30804.16</v>
      </c>
      <c r="F6472" s="1">
        <v>8</v>
      </c>
    </row>
    <row r="6473" spans="1:6" ht="15" thickBot="1" x14ac:dyDescent="0.3">
      <c r="A6473" s="2" t="s">
        <v>4</v>
      </c>
      <c r="B6473" s="2" t="s">
        <v>5</v>
      </c>
      <c r="C6473" s="2" t="s">
        <v>968</v>
      </c>
      <c r="D6473" s="2" t="s">
        <v>969</v>
      </c>
      <c r="E6473" s="4">
        <v>-1244.1300000000001</v>
      </c>
      <c r="F6473" s="1">
        <v>8</v>
      </c>
    </row>
    <row r="6474" spans="1:6" ht="15" thickBot="1" x14ac:dyDescent="0.3">
      <c r="A6474" s="2" t="s">
        <v>4</v>
      </c>
      <c r="B6474" s="2" t="s">
        <v>5</v>
      </c>
      <c r="C6474" s="2" t="s">
        <v>970</v>
      </c>
      <c r="D6474" s="2" t="s">
        <v>971</v>
      </c>
      <c r="E6474" s="4">
        <v>-4281.92</v>
      </c>
      <c r="F6474" s="1">
        <v>8</v>
      </c>
    </row>
    <row r="6475" spans="1:6" ht="15" thickBot="1" x14ac:dyDescent="0.3">
      <c r="A6475" s="2" t="s">
        <v>4</v>
      </c>
      <c r="B6475" s="2" t="s">
        <v>5</v>
      </c>
      <c r="C6475" s="2" t="s">
        <v>972</v>
      </c>
      <c r="D6475" s="2" t="s">
        <v>973</v>
      </c>
      <c r="E6475" s="4">
        <v>-20337.61</v>
      </c>
      <c r="F6475" s="1">
        <v>8</v>
      </c>
    </row>
    <row r="6476" spans="1:6" ht="15" thickBot="1" x14ac:dyDescent="0.3">
      <c r="A6476" s="2" t="s">
        <v>4</v>
      </c>
      <c r="B6476" s="2" t="s">
        <v>5</v>
      </c>
      <c r="C6476" s="2" t="s">
        <v>974</v>
      </c>
      <c r="D6476" s="2" t="s">
        <v>975</v>
      </c>
      <c r="E6476" s="4">
        <v>-6876.34</v>
      </c>
      <c r="F6476" s="1">
        <v>8</v>
      </c>
    </row>
    <row r="6477" spans="1:6" ht="15" thickBot="1" x14ac:dyDescent="0.3">
      <c r="A6477" s="2" t="s">
        <v>4</v>
      </c>
      <c r="B6477" s="2" t="s">
        <v>5</v>
      </c>
      <c r="C6477" s="2" t="s">
        <v>976</v>
      </c>
      <c r="D6477" s="2" t="s">
        <v>977</v>
      </c>
      <c r="E6477" s="4">
        <v>-7397.31</v>
      </c>
      <c r="F6477" s="1">
        <v>8</v>
      </c>
    </row>
    <row r="6478" spans="1:6" ht="15" thickBot="1" x14ac:dyDescent="0.3">
      <c r="A6478" s="2" t="s">
        <v>4</v>
      </c>
      <c r="B6478" s="2" t="s">
        <v>5</v>
      </c>
      <c r="C6478" s="2" t="s">
        <v>978</v>
      </c>
      <c r="D6478" s="2" t="s">
        <v>979</v>
      </c>
      <c r="E6478" s="4">
        <v>0</v>
      </c>
      <c r="F6478" s="1">
        <v>8</v>
      </c>
    </row>
    <row r="6479" spans="1:6" ht="15" thickBot="1" x14ac:dyDescent="0.3">
      <c r="A6479" s="2" t="s">
        <v>4</v>
      </c>
      <c r="B6479" s="2" t="s">
        <v>5</v>
      </c>
      <c r="C6479" s="2" t="s">
        <v>980</v>
      </c>
      <c r="D6479" s="2" t="s">
        <v>981</v>
      </c>
      <c r="E6479" s="4">
        <v>12037423.189999999</v>
      </c>
      <c r="F6479" s="1">
        <v>8</v>
      </c>
    </row>
    <row r="6480" spans="1:6" ht="15" thickBot="1" x14ac:dyDescent="0.3">
      <c r="A6480" s="2" t="s">
        <v>4</v>
      </c>
      <c r="B6480" s="2" t="s">
        <v>5</v>
      </c>
      <c r="C6480" s="2" t="s">
        <v>982</v>
      </c>
      <c r="D6480" s="2" t="s">
        <v>983</v>
      </c>
      <c r="E6480" s="4">
        <v>-126170.3</v>
      </c>
      <c r="F6480" s="1">
        <v>8</v>
      </c>
    </row>
    <row r="6481" spans="1:6" ht="15" thickBot="1" x14ac:dyDescent="0.3">
      <c r="A6481" s="2" t="s">
        <v>4</v>
      </c>
      <c r="B6481" s="2" t="s">
        <v>5</v>
      </c>
      <c r="C6481" s="2" t="s">
        <v>984</v>
      </c>
      <c r="D6481" s="2" t="s">
        <v>985</v>
      </c>
      <c r="E6481" s="4">
        <v>-68888.800000000003</v>
      </c>
      <c r="F6481" s="1">
        <v>8</v>
      </c>
    </row>
    <row r="6482" spans="1:6" ht="15" thickBot="1" x14ac:dyDescent="0.3">
      <c r="A6482" s="2" t="s">
        <v>4</v>
      </c>
      <c r="B6482" s="2" t="s">
        <v>5</v>
      </c>
      <c r="C6482" s="2" t="s">
        <v>986</v>
      </c>
      <c r="D6482" s="2" t="s">
        <v>987</v>
      </c>
      <c r="E6482" s="4">
        <v>0.01</v>
      </c>
      <c r="F6482" s="1">
        <v>8</v>
      </c>
    </row>
    <row r="6483" spans="1:6" ht="15" thickBot="1" x14ac:dyDescent="0.3">
      <c r="A6483" s="2" t="s">
        <v>4</v>
      </c>
      <c r="B6483" s="2" t="s">
        <v>5</v>
      </c>
      <c r="C6483" s="2" t="s">
        <v>988</v>
      </c>
      <c r="D6483" s="2" t="s">
        <v>989</v>
      </c>
      <c r="E6483" s="4">
        <v>-162999.81</v>
      </c>
      <c r="F6483" s="1">
        <v>8</v>
      </c>
    </row>
    <row r="6484" spans="1:6" ht="15" thickBot="1" x14ac:dyDescent="0.3">
      <c r="A6484" s="2" t="s">
        <v>4</v>
      </c>
      <c r="B6484" s="2" t="s">
        <v>5</v>
      </c>
      <c r="C6484" s="2" t="s">
        <v>990</v>
      </c>
      <c r="D6484" s="2" t="s">
        <v>991</v>
      </c>
      <c r="E6484" s="4">
        <v>-352500</v>
      </c>
      <c r="F6484" s="1">
        <v>8</v>
      </c>
    </row>
    <row r="6485" spans="1:6" ht="15" thickBot="1" x14ac:dyDescent="0.3">
      <c r="A6485" s="2" t="s">
        <v>4</v>
      </c>
      <c r="B6485" s="2" t="s">
        <v>5</v>
      </c>
      <c r="C6485" s="2" t="s">
        <v>992</v>
      </c>
      <c r="D6485" s="2" t="s">
        <v>993</v>
      </c>
      <c r="E6485" s="4">
        <v>-350000.19</v>
      </c>
      <c r="F6485" s="1">
        <v>8</v>
      </c>
    </row>
    <row r="6486" spans="1:6" ht="15" thickBot="1" x14ac:dyDescent="0.3">
      <c r="A6486" s="2" t="s">
        <v>4</v>
      </c>
      <c r="B6486" s="2" t="s">
        <v>5</v>
      </c>
      <c r="C6486" s="2" t="s">
        <v>994</v>
      </c>
      <c r="D6486" s="2" t="s">
        <v>993</v>
      </c>
      <c r="E6486" s="4">
        <v>0.01</v>
      </c>
      <c r="F6486" s="1">
        <v>8</v>
      </c>
    </row>
    <row r="6487" spans="1:6" ht="15" thickBot="1" x14ac:dyDescent="0.3">
      <c r="A6487" s="2" t="s">
        <v>4</v>
      </c>
      <c r="B6487" s="2" t="s">
        <v>5</v>
      </c>
      <c r="C6487" s="2" t="s">
        <v>995</v>
      </c>
      <c r="D6487" s="2" t="s">
        <v>996</v>
      </c>
      <c r="E6487" s="4">
        <v>-327512.31</v>
      </c>
      <c r="F6487" s="1">
        <v>8</v>
      </c>
    </row>
    <row r="6488" spans="1:6" ht="15" thickBot="1" x14ac:dyDescent="0.3">
      <c r="A6488" s="2" t="s">
        <v>4</v>
      </c>
      <c r="B6488" s="2" t="s">
        <v>5</v>
      </c>
      <c r="C6488" s="2" t="s">
        <v>997</v>
      </c>
      <c r="D6488" s="2" t="s">
        <v>996</v>
      </c>
      <c r="E6488" s="4">
        <v>-166250.19</v>
      </c>
      <c r="F6488" s="1">
        <v>8</v>
      </c>
    </row>
    <row r="6489" spans="1:6" ht="15" thickBot="1" x14ac:dyDescent="0.3">
      <c r="A6489" s="2" t="s">
        <v>4</v>
      </c>
      <c r="B6489" s="2" t="s">
        <v>5</v>
      </c>
      <c r="C6489" s="2" t="s">
        <v>998</v>
      </c>
      <c r="D6489" s="2" t="s">
        <v>999</v>
      </c>
      <c r="E6489" s="4">
        <v>-387000</v>
      </c>
      <c r="F6489" s="1">
        <v>8</v>
      </c>
    </row>
    <row r="6490" spans="1:6" ht="15" thickBot="1" x14ac:dyDescent="0.3">
      <c r="A6490" s="2" t="s">
        <v>4</v>
      </c>
      <c r="B6490" s="2" t="s">
        <v>5</v>
      </c>
      <c r="C6490" s="2" t="s">
        <v>1000</v>
      </c>
      <c r="D6490" s="2" t="s">
        <v>1001</v>
      </c>
      <c r="E6490" s="4">
        <v>-196250.19</v>
      </c>
      <c r="F6490" s="1">
        <v>8</v>
      </c>
    </row>
    <row r="6491" spans="1:6" ht="15" thickBot="1" x14ac:dyDescent="0.3">
      <c r="A6491" s="2" t="s">
        <v>4</v>
      </c>
      <c r="B6491" s="2" t="s">
        <v>5</v>
      </c>
      <c r="C6491" s="2" t="s">
        <v>1002</v>
      </c>
      <c r="D6491" s="2" t="s">
        <v>1003</v>
      </c>
      <c r="E6491" s="4">
        <v>-386000.19</v>
      </c>
      <c r="F6491" s="1">
        <v>8</v>
      </c>
    </row>
    <row r="6492" spans="1:6" ht="15" thickBot="1" x14ac:dyDescent="0.3">
      <c r="A6492" s="2" t="s">
        <v>4</v>
      </c>
      <c r="B6492" s="2" t="s">
        <v>5</v>
      </c>
      <c r="C6492" s="2" t="s">
        <v>1004</v>
      </c>
      <c r="D6492" s="2" t="s">
        <v>1005</v>
      </c>
      <c r="E6492" s="4">
        <v>-436500</v>
      </c>
      <c r="F6492" s="1">
        <v>8</v>
      </c>
    </row>
    <row r="6493" spans="1:6" ht="15" thickBot="1" x14ac:dyDescent="0.3">
      <c r="A6493" s="2" t="s">
        <v>4</v>
      </c>
      <c r="B6493" s="2" t="s">
        <v>5</v>
      </c>
      <c r="C6493" s="2" t="s">
        <v>1006</v>
      </c>
      <c r="D6493" s="2" t="s">
        <v>1007</v>
      </c>
      <c r="E6493" s="4">
        <v>-566000.18999999994</v>
      </c>
      <c r="F6493" s="1">
        <v>8</v>
      </c>
    </row>
    <row r="6494" spans="1:6" ht="15" thickBot="1" x14ac:dyDescent="0.3">
      <c r="A6494" s="2" t="s">
        <v>4</v>
      </c>
      <c r="B6494" s="2" t="s">
        <v>5</v>
      </c>
      <c r="C6494" s="2" t="s">
        <v>1008</v>
      </c>
      <c r="D6494" s="2" t="s">
        <v>1009</v>
      </c>
      <c r="E6494" s="4">
        <v>-561999.81000000006</v>
      </c>
      <c r="F6494" s="1">
        <v>8</v>
      </c>
    </row>
    <row r="6495" spans="1:6" ht="15" thickBot="1" x14ac:dyDescent="0.3">
      <c r="A6495" s="2" t="s">
        <v>4</v>
      </c>
      <c r="B6495" s="2" t="s">
        <v>5</v>
      </c>
      <c r="C6495" s="2" t="s">
        <v>1010</v>
      </c>
      <c r="D6495" s="2" t="s">
        <v>1011</v>
      </c>
      <c r="E6495" s="4">
        <v>0.05</v>
      </c>
      <c r="F6495" s="1">
        <v>8</v>
      </c>
    </row>
    <row r="6496" spans="1:6" ht="15" thickBot="1" x14ac:dyDescent="0.3">
      <c r="A6496" s="2" t="s">
        <v>4</v>
      </c>
      <c r="B6496" s="2" t="s">
        <v>5</v>
      </c>
      <c r="C6496" s="2" t="s">
        <v>1012</v>
      </c>
      <c r="D6496" s="2" t="s">
        <v>1013</v>
      </c>
      <c r="E6496" s="4">
        <v>-131250</v>
      </c>
      <c r="F6496" s="1">
        <v>8</v>
      </c>
    </row>
    <row r="6497" spans="1:6" ht="15" thickBot="1" x14ac:dyDescent="0.3">
      <c r="A6497" s="2" t="s">
        <v>4</v>
      </c>
      <c r="B6497" s="2" t="s">
        <v>5</v>
      </c>
      <c r="C6497" s="2" t="s">
        <v>1014</v>
      </c>
      <c r="D6497" s="2" t="s">
        <v>1015</v>
      </c>
      <c r="E6497" s="4">
        <v>-166666.85</v>
      </c>
      <c r="F6497" s="1">
        <v>8</v>
      </c>
    </row>
    <row r="6498" spans="1:6" ht="15" thickBot="1" x14ac:dyDescent="0.3">
      <c r="A6498" s="2" t="s">
        <v>4</v>
      </c>
      <c r="B6498" s="2" t="s">
        <v>5</v>
      </c>
      <c r="C6498" s="2" t="s">
        <v>1016</v>
      </c>
      <c r="D6498" s="2" t="s">
        <v>1017</v>
      </c>
      <c r="E6498" s="4">
        <v>-147583.15</v>
      </c>
      <c r="F6498" s="1">
        <v>8</v>
      </c>
    </row>
    <row r="6499" spans="1:6" ht="15" thickBot="1" x14ac:dyDescent="0.3">
      <c r="A6499" s="2" t="s">
        <v>4</v>
      </c>
      <c r="B6499" s="2" t="s">
        <v>5</v>
      </c>
      <c r="C6499" s="2" t="s">
        <v>1018</v>
      </c>
      <c r="D6499" s="2" t="s">
        <v>1019</v>
      </c>
      <c r="E6499" s="4">
        <v>-268878.32</v>
      </c>
      <c r="F6499" s="1">
        <v>8</v>
      </c>
    </row>
    <row r="6500" spans="1:6" ht="15" thickBot="1" x14ac:dyDescent="0.3">
      <c r="A6500" s="2" t="s">
        <v>4</v>
      </c>
      <c r="B6500" s="2" t="s">
        <v>5</v>
      </c>
      <c r="C6500" s="2" t="s">
        <v>1020</v>
      </c>
      <c r="D6500" s="2" t="s">
        <v>1021</v>
      </c>
      <c r="E6500" s="4">
        <v>-395810.98</v>
      </c>
      <c r="F6500" s="1">
        <v>8</v>
      </c>
    </row>
    <row r="6501" spans="1:6" ht="15" thickBot="1" x14ac:dyDescent="0.3">
      <c r="A6501" s="2" t="s">
        <v>4</v>
      </c>
      <c r="B6501" s="2" t="s">
        <v>5</v>
      </c>
      <c r="C6501" s="2" t="s">
        <v>1022</v>
      </c>
      <c r="D6501" s="2" t="s">
        <v>1023</v>
      </c>
      <c r="E6501" s="4">
        <v>-329233.53000000003</v>
      </c>
      <c r="F6501" s="1">
        <v>8</v>
      </c>
    </row>
    <row r="6502" spans="1:6" ht="15" thickBot="1" x14ac:dyDescent="0.3">
      <c r="A6502" s="2" t="s">
        <v>4</v>
      </c>
      <c r="B6502" s="2" t="s">
        <v>5</v>
      </c>
      <c r="C6502" s="2" t="s">
        <v>1024</v>
      </c>
      <c r="D6502" s="2" t="s">
        <v>1025</v>
      </c>
      <c r="E6502" s="4">
        <v>-1289750</v>
      </c>
      <c r="F6502" s="1">
        <v>8</v>
      </c>
    </row>
    <row r="6503" spans="1:6" ht="15" thickBot="1" x14ac:dyDescent="0.3">
      <c r="A6503" s="2" t="s">
        <v>4</v>
      </c>
      <c r="B6503" s="2" t="s">
        <v>5</v>
      </c>
      <c r="C6503" s="2" t="s">
        <v>1026</v>
      </c>
      <c r="D6503" s="2" t="s">
        <v>1027</v>
      </c>
      <c r="E6503" s="4">
        <v>-165541.67000000001</v>
      </c>
      <c r="F6503" s="1">
        <v>8</v>
      </c>
    </row>
    <row r="6504" spans="1:6" ht="15" thickBot="1" x14ac:dyDescent="0.3">
      <c r="A6504" s="2" t="s">
        <v>4</v>
      </c>
      <c r="B6504" s="2" t="s">
        <v>5</v>
      </c>
      <c r="C6504" s="2" t="s">
        <v>1028</v>
      </c>
      <c r="D6504" s="2" t="s">
        <v>1029</v>
      </c>
      <c r="E6504" s="4">
        <v>-734845</v>
      </c>
      <c r="F6504" s="1">
        <v>8</v>
      </c>
    </row>
    <row r="6505" spans="1:6" ht="15" thickBot="1" x14ac:dyDescent="0.3">
      <c r="A6505" s="2" t="s">
        <v>4</v>
      </c>
      <c r="B6505" s="2" t="s">
        <v>5</v>
      </c>
      <c r="C6505" s="2" t="s">
        <v>1030</v>
      </c>
      <c r="D6505" s="2" t="s">
        <v>1031</v>
      </c>
      <c r="E6505" s="4">
        <v>-326170.08</v>
      </c>
      <c r="F6505" s="1">
        <v>8</v>
      </c>
    </row>
    <row r="6506" spans="1:6" ht="15" thickBot="1" x14ac:dyDescent="0.3">
      <c r="A6506" s="2" t="s">
        <v>4</v>
      </c>
      <c r="B6506" s="2" t="s">
        <v>5</v>
      </c>
      <c r="C6506" s="2" t="s">
        <v>1032</v>
      </c>
      <c r="D6506" s="2" t="s">
        <v>1033</v>
      </c>
      <c r="E6506" s="4">
        <v>-2475000</v>
      </c>
      <c r="F6506" s="1">
        <v>8</v>
      </c>
    </row>
    <row r="6507" spans="1:6" ht="15" thickBot="1" x14ac:dyDescent="0.3">
      <c r="A6507" s="2" t="s">
        <v>4</v>
      </c>
      <c r="B6507" s="2" t="s">
        <v>5</v>
      </c>
      <c r="C6507" s="2" t="s">
        <v>1034</v>
      </c>
      <c r="D6507" s="2" t="s">
        <v>1035</v>
      </c>
      <c r="E6507" s="4">
        <v>-989235</v>
      </c>
      <c r="F6507" s="1">
        <v>8</v>
      </c>
    </row>
    <row r="6508" spans="1:6" ht="15" thickBot="1" x14ac:dyDescent="0.3">
      <c r="A6508" s="2" t="s">
        <v>4</v>
      </c>
      <c r="B6508" s="2" t="s">
        <v>5</v>
      </c>
      <c r="C6508" s="2" t="s">
        <v>1036</v>
      </c>
      <c r="D6508" s="2" t="s">
        <v>1037</v>
      </c>
      <c r="E6508" s="4">
        <v>-0.02</v>
      </c>
      <c r="F6508" s="1">
        <v>8</v>
      </c>
    </row>
    <row r="6509" spans="1:6" ht="15" thickBot="1" x14ac:dyDescent="0.3">
      <c r="A6509" s="2" t="s">
        <v>4</v>
      </c>
      <c r="B6509" s="2" t="s">
        <v>5</v>
      </c>
      <c r="C6509" s="2" t="s">
        <v>1038</v>
      </c>
      <c r="D6509" s="2" t="s">
        <v>1039</v>
      </c>
      <c r="E6509" s="4">
        <v>0</v>
      </c>
      <c r="F6509" s="1">
        <v>8</v>
      </c>
    </row>
    <row r="6510" spans="1:6" ht="15" thickBot="1" x14ac:dyDescent="0.3">
      <c r="A6510" s="2" t="s">
        <v>4</v>
      </c>
      <c r="B6510" s="2" t="s">
        <v>5</v>
      </c>
      <c r="C6510" s="2" t="s">
        <v>1040</v>
      </c>
      <c r="D6510" s="2" t="s">
        <v>1041</v>
      </c>
      <c r="E6510" s="4">
        <v>-3000000</v>
      </c>
      <c r="F6510" s="1">
        <v>8</v>
      </c>
    </row>
    <row r="6511" spans="1:6" ht="15" thickBot="1" x14ac:dyDescent="0.3">
      <c r="A6511" s="2" t="s">
        <v>4</v>
      </c>
      <c r="B6511" s="2" t="s">
        <v>5</v>
      </c>
      <c r="C6511" s="2" t="s">
        <v>1042</v>
      </c>
      <c r="D6511" s="2" t="s">
        <v>1043</v>
      </c>
      <c r="E6511" s="4">
        <v>-375000</v>
      </c>
      <c r="F6511" s="1">
        <v>8</v>
      </c>
    </row>
    <row r="6512" spans="1:6" ht="15" thickBot="1" x14ac:dyDescent="0.3">
      <c r="A6512" s="2" t="s">
        <v>4</v>
      </c>
      <c r="B6512" s="2" t="s">
        <v>5</v>
      </c>
      <c r="C6512" s="2" t="s">
        <v>1044</v>
      </c>
      <c r="D6512" s="2" t="s">
        <v>1045</v>
      </c>
      <c r="E6512" s="4">
        <v>-1937378</v>
      </c>
      <c r="F6512" s="1">
        <v>8</v>
      </c>
    </row>
    <row r="6513" spans="1:6" ht="15" thickBot="1" x14ac:dyDescent="0.3">
      <c r="A6513" s="2" t="s">
        <v>4</v>
      </c>
      <c r="B6513" s="2" t="s">
        <v>5</v>
      </c>
      <c r="C6513" s="2" t="s">
        <v>1046</v>
      </c>
      <c r="D6513" s="2" t="s">
        <v>1047</v>
      </c>
      <c r="E6513" s="4">
        <v>-2005732</v>
      </c>
      <c r="F6513" s="1">
        <v>8</v>
      </c>
    </row>
    <row r="6514" spans="1:6" ht="15" thickBot="1" x14ac:dyDescent="0.3">
      <c r="A6514" s="2" t="s">
        <v>4</v>
      </c>
      <c r="B6514" s="2" t="s">
        <v>5</v>
      </c>
      <c r="C6514" s="2" t="s">
        <v>1048</v>
      </c>
      <c r="D6514" s="2" t="s">
        <v>1049</v>
      </c>
      <c r="E6514" s="4">
        <v>-17615021.030000001</v>
      </c>
      <c r="F6514" s="1">
        <v>8</v>
      </c>
    </row>
    <row r="6515" spans="1:6" ht="15" thickBot="1" x14ac:dyDescent="0.3">
      <c r="A6515" s="2" t="s">
        <v>4</v>
      </c>
      <c r="B6515" s="2" t="s">
        <v>5</v>
      </c>
      <c r="C6515" s="2" t="s">
        <v>1050</v>
      </c>
      <c r="D6515" s="2" t="s">
        <v>1051</v>
      </c>
      <c r="E6515" s="4">
        <v>-1490442.88</v>
      </c>
      <c r="F6515" s="1">
        <v>8</v>
      </c>
    </row>
    <row r="6516" spans="1:6" ht="15" thickBot="1" x14ac:dyDescent="0.3">
      <c r="A6516" s="2" t="s">
        <v>4</v>
      </c>
      <c r="B6516" s="2" t="s">
        <v>5</v>
      </c>
      <c r="C6516" s="2" t="s">
        <v>1052</v>
      </c>
      <c r="D6516" s="2" t="s">
        <v>1053</v>
      </c>
      <c r="E6516" s="4">
        <v>0.04</v>
      </c>
      <c r="F6516" s="1">
        <v>8</v>
      </c>
    </row>
    <row r="6517" spans="1:6" ht="15" thickBot="1" x14ac:dyDescent="0.3">
      <c r="A6517" s="2" t="s">
        <v>4</v>
      </c>
      <c r="B6517" s="2" t="s">
        <v>5</v>
      </c>
      <c r="C6517" s="2" t="s">
        <v>1054</v>
      </c>
      <c r="D6517" s="2" t="s">
        <v>1055</v>
      </c>
      <c r="E6517" s="4">
        <v>-813792.72</v>
      </c>
      <c r="F6517" s="1">
        <v>8</v>
      </c>
    </row>
    <row r="6518" spans="1:6" ht="15" thickBot="1" x14ac:dyDescent="0.3">
      <c r="A6518" s="2" t="s">
        <v>4</v>
      </c>
      <c r="B6518" s="2" t="s">
        <v>5</v>
      </c>
      <c r="C6518" s="2" t="s">
        <v>1056</v>
      </c>
      <c r="D6518" s="2" t="s">
        <v>1057</v>
      </c>
      <c r="E6518" s="4">
        <v>-35110</v>
      </c>
      <c r="F6518" s="1">
        <v>8</v>
      </c>
    </row>
    <row r="6519" spans="1:6" ht="15" thickBot="1" x14ac:dyDescent="0.3">
      <c r="A6519" s="2" t="s">
        <v>4</v>
      </c>
      <c r="B6519" s="2" t="s">
        <v>5</v>
      </c>
      <c r="C6519" s="2" t="s">
        <v>1058</v>
      </c>
      <c r="D6519" s="2" t="s">
        <v>1059</v>
      </c>
      <c r="E6519" s="4">
        <v>-150664.64000000001</v>
      </c>
      <c r="F6519" s="1">
        <v>8</v>
      </c>
    </row>
    <row r="6520" spans="1:6" ht="15" thickBot="1" x14ac:dyDescent="0.3">
      <c r="A6520" s="2" t="s">
        <v>4</v>
      </c>
      <c r="B6520" s="2" t="s">
        <v>5</v>
      </c>
      <c r="C6520" s="2" t="s">
        <v>1060</v>
      </c>
      <c r="D6520" s="2" t="s">
        <v>1061</v>
      </c>
      <c r="E6520" s="4">
        <v>-29887.56</v>
      </c>
      <c r="F6520" s="1">
        <v>8</v>
      </c>
    </row>
    <row r="6521" spans="1:6" ht="15" thickBot="1" x14ac:dyDescent="0.3">
      <c r="A6521" s="2" t="s">
        <v>4</v>
      </c>
      <c r="B6521" s="2" t="s">
        <v>5</v>
      </c>
      <c r="C6521" s="2" t="s">
        <v>1062</v>
      </c>
      <c r="D6521" s="2" t="s">
        <v>1063</v>
      </c>
      <c r="E6521" s="4">
        <v>-458755.3</v>
      </c>
      <c r="F6521" s="1">
        <v>8</v>
      </c>
    </row>
    <row r="6522" spans="1:6" ht="15" thickBot="1" x14ac:dyDescent="0.3">
      <c r="A6522" s="2" t="s">
        <v>4</v>
      </c>
      <c r="B6522" s="2" t="s">
        <v>5</v>
      </c>
      <c r="C6522" s="2" t="s">
        <v>1064</v>
      </c>
      <c r="D6522" s="2" t="s">
        <v>1065</v>
      </c>
      <c r="E6522" s="4">
        <v>-32000</v>
      </c>
      <c r="F6522" s="1">
        <v>8</v>
      </c>
    </row>
    <row r="6523" spans="1:6" ht="15" thickBot="1" x14ac:dyDescent="0.3">
      <c r="A6523" s="2" t="s">
        <v>4</v>
      </c>
      <c r="B6523" s="2" t="s">
        <v>5</v>
      </c>
      <c r="C6523" s="2" t="s">
        <v>1616</v>
      </c>
      <c r="D6523" s="2" t="s">
        <v>1617</v>
      </c>
      <c r="E6523" s="4">
        <v>0</v>
      </c>
      <c r="F6523" s="1">
        <v>8</v>
      </c>
    </row>
    <row r="6524" spans="1:6" ht="15" thickBot="1" x14ac:dyDescent="0.3">
      <c r="A6524" s="2" t="s">
        <v>4</v>
      </c>
      <c r="B6524" s="2" t="s">
        <v>5</v>
      </c>
      <c r="C6524" s="2" t="s">
        <v>1066</v>
      </c>
      <c r="D6524" s="2" t="s">
        <v>1067</v>
      </c>
      <c r="E6524" s="4">
        <v>0</v>
      </c>
      <c r="F6524" s="1">
        <v>8</v>
      </c>
    </row>
    <row r="6525" spans="1:6" ht="15" thickBot="1" x14ac:dyDescent="0.3">
      <c r="A6525" s="2" t="s">
        <v>4</v>
      </c>
      <c r="B6525" s="2" t="s">
        <v>5</v>
      </c>
      <c r="C6525" s="2" t="s">
        <v>1068</v>
      </c>
      <c r="D6525" s="2" t="s">
        <v>1069</v>
      </c>
      <c r="E6525" s="4">
        <v>-59360665</v>
      </c>
      <c r="F6525" s="1">
        <v>8</v>
      </c>
    </row>
    <row r="6526" spans="1:6" ht="15" thickBot="1" x14ac:dyDescent="0.3">
      <c r="A6526" s="2" t="s">
        <v>4</v>
      </c>
      <c r="B6526" s="2" t="s">
        <v>5</v>
      </c>
      <c r="C6526" s="2" t="s">
        <v>1070</v>
      </c>
      <c r="D6526" s="2" t="s">
        <v>1069</v>
      </c>
      <c r="E6526" s="4">
        <v>-1147373</v>
      </c>
      <c r="F6526" s="1">
        <v>8</v>
      </c>
    </row>
    <row r="6527" spans="1:6" ht="15" thickBot="1" x14ac:dyDescent="0.3">
      <c r="A6527" s="2" t="s">
        <v>4</v>
      </c>
      <c r="B6527" s="2" t="s">
        <v>5</v>
      </c>
      <c r="C6527" s="2" t="s">
        <v>1071</v>
      </c>
      <c r="D6527" s="2" t="s">
        <v>1072</v>
      </c>
      <c r="E6527" s="4">
        <v>-144119</v>
      </c>
      <c r="F6527" s="1">
        <v>8</v>
      </c>
    </row>
    <row r="6528" spans="1:6" ht="15" thickBot="1" x14ac:dyDescent="0.3">
      <c r="A6528" s="2" t="s">
        <v>4</v>
      </c>
      <c r="B6528" s="2" t="s">
        <v>5</v>
      </c>
      <c r="C6528" s="2" t="s">
        <v>1073</v>
      </c>
      <c r="D6528" s="2" t="s">
        <v>1074</v>
      </c>
      <c r="E6528" s="4">
        <v>-12424063</v>
      </c>
      <c r="F6528" s="1">
        <v>8</v>
      </c>
    </row>
    <row r="6529" spans="1:6" ht="15" thickBot="1" x14ac:dyDescent="0.3">
      <c r="A6529" s="2" t="s">
        <v>4</v>
      </c>
      <c r="B6529" s="2" t="s">
        <v>5</v>
      </c>
      <c r="C6529" s="2" t="s">
        <v>1075</v>
      </c>
      <c r="D6529" s="2" t="s">
        <v>1076</v>
      </c>
      <c r="E6529" s="4">
        <v>-2569340</v>
      </c>
      <c r="F6529" s="1">
        <v>8</v>
      </c>
    </row>
    <row r="6530" spans="1:6" ht="15" thickBot="1" x14ac:dyDescent="0.3">
      <c r="A6530" s="2" t="s">
        <v>4</v>
      </c>
      <c r="B6530" s="2" t="s">
        <v>5</v>
      </c>
      <c r="C6530" s="2" t="s">
        <v>1077</v>
      </c>
      <c r="D6530" s="2" t="s">
        <v>1078</v>
      </c>
      <c r="E6530" s="4">
        <v>-924638</v>
      </c>
      <c r="F6530" s="1">
        <v>8</v>
      </c>
    </row>
    <row r="6531" spans="1:6" ht="15" thickBot="1" x14ac:dyDescent="0.3">
      <c r="A6531" s="2" t="s">
        <v>4</v>
      </c>
      <c r="B6531" s="2" t="s">
        <v>5</v>
      </c>
      <c r="C6531" s="2" t="s">
        <v>1079</v>
      </c>
      <c r="D6531" s="2" t="s">
        <v>1080</v>
      </c>
      <c r="E6531" s="4">
        <v>0</v>
      </c>
      <c r="F6531" s="1">
        <v>8</v>
      </c>
    </row>
    <row r="6532" spans="1:6" ht="15" thickBot="1" x14ac:dyDescent="0.3">
      <c r="A6532" s="2" t="s">
        <v>4</v>
      </c>
      <c r="B6532" s="2" t="s">
        <v>5</v>
      </c>
      <c r="C6532" s="2" t="s">
        <v>1081</v>
      </c>
      <c r="D6532" s="2" t="s">
        <v>1082</v>
      </c>
      <c r="E6532" s="4">
        <v>-2205504</v>
      </c>
      <c r="F6532" s="1">
        <v>8</v>
      </c>
    </row>
    <row r="6533" spans="1:6" ht="15" thickBot="1" x14ac:dyDescent="0.3">
      <c r="A6533" s="2" t="s">
        <v>4</v>
      </c>
      <c r="B6533" s="2" t="s">
        <v>5</v>
      </c>
      <c r="C6533" s="2" t="s">
        <v>1083</v>
      </c>
      <c r="D6533" s="2" t="s">
        <v>1084</v>
      </c>
      <c r="E6533" s="4">
        <v>-102652</v>
      </c>
      <c r="F6533" s="1">
        <v>8</v>
      </c>
    </row>
    <row r="6534" spans="1:6" ht="15" thickBot="1" x14ac:dyDescent="0.3">
      <c r="A6534" s="2" t="s">
        <v>4</v>
      </c>
      <c r="B6534" s="2" t="s">
        <v>5</v>
      </c>
      <c r="C6534" s="2" t="s">
        <v>1085</v>
      </c>
      <c r="D6534" s="2" t="s">
        <v>1086</v>
      </c>
      <c r="E6534" s="4">
        <v>-1631528</v>
      </c>
      <c r="F6534" s="1">
        <v>8</v>
      </c>
    </row>
    <row r="6535" spans="1:6" ht="15" thickBot="1" x14ac:dyDescent="0.3">
      <c r="A6535" s="2" t="s">
        <v>4</v>
      </c>
      <c r="B6535" s="2" t="s">
        <v>5</v>
      </c>
      <c r="C6535" s="2" t="s">
        <v>1087</v>
      </c>
      <c r="D6535" s="2" t="s">
        <v>1088</v>
      </c>
      <c r="E6535" s="4">
        <v>-20093173.719999999</v>
      </c>
      <c r="F6535" s="1">
        <v>8</v>
      </c>
    </row>
    <row r="6536" spans="1:6" ht="15" thickBot="1" x14ac:dyDescent="0.3">
      <c r="A6536" s="2" t="s">
        <v>4</v>
      </c>
      <c r="B6536" s="2" t="s">
        <v>5</v>
      </c>
      <c r="C6536" s="2" t="s">
        <v>1089</v>
      </c>
      <c r="D6536" s="2" t="s">
        <v>1090</v>
      </c>
      <c r="E6536" s="4">
        <v>-535.26</v>
      </c>
      <c r="F6536" s="1">
        <v>8</v>
      </c>
    </row>
    <row r="6537" spans="1:6" ht="15" thickBot="1" x14ac:dyDescent="0.3">
      <c r="A6537" s="2" t="s">
        <v>4</v>
      </c>
      <c r="B6537" s="2" t="s">
        <v>5</v>
      </c>
      <c r="C6537" s="2" t="s">
        <v>1091</v>
      </c>
      <c r="D6537" s="2" t="s">
        <v>1092</v>
      </c>
      <c r="E6537" s="4">
        <v>-711801.46</v>
      </c>
      <c r="F6537" s="1">
        <v>8</v>
      </c>
    </row>
    <row r="6538" spans="1:6" ht="15" thickBot="1" x14ac:dyDescent="0.3">
      <c r="A6538" s="2" t="s">
        <v>4</v>
      </c>
      <c r="B6538" s="2" t="s">
        <v>5</v>
      </c>
      <c r="C6538" s="2" t="s">
        <v>1093</v>
      </c>
      <c r="D6538" s="2" t="s">
        <v>1094</v>
      </c>
      <c r="E6538" s="4">
        <v>-256451.82</v>
      </c>
      <c r="F6538" s="1">
        <v>8</v>
      </c>
    </row>
    <row r="6539" spans="1:6" ht="15" thickBot="1" x14ac:dyDescent="0.3">
      <c r="A6539" s="2" t="s">
        <v>4</v>
      </c>
      <c r="B6539" s="2" t="s">
        <v>5</v>
      </c>
      <c r="C6539" s="2" t="s">
        <v>1095</v>
      </c>
      <c r="D6539" s="2" t="s">
        <v>1096</v>
      </c>
      <c r="E6539" s="4">
        <v>-28693.68</v>
      </c>
      <c r="F6539" s="1">
        <v>8</v>
      </c>
    </row>
    <row r="6540" spans="1:6" ht="15" thickBot="1" x14ac:dyDescent="0.3">
      <c r="A6540" s="2" t="s">
        <v>4</v>
      </c>
      <c r="B6540" s="2" t="s">
        <v>5</v>
      </c>
      <c r="C6540" s="2" t="s">
        <v>1097</v>
      </c>
      <c r="D6540" s="2" t="s">
        <v>1098</v>
      </c>
      <c r="E6540" s="4">
        <v>-57556.27</v>
      </c>
      <c r="F6540" s="1">
        <v>8</v>
      </c>
    </row>
    <row r="6541" spans="1:6" ht="15" thickBot="1" x14ac:dyDescent="0.3">
      <c r="A6541" s="2" t="s">
        <v>4</v>
      </c>
      <c r="B6541" s="2" t="s">
        <v>5</v>
      </c>
      <c r="C6541" s="2" t="s">
        <v>1099</v>
      </c>
      <c r="D6541" s="2" t="s">
        <v>1100</v>
      </c>
      <c r="E6541" s="4">
        <v>0</v>
      </c>
      <c r="F6541" s="1">
        <v>8</v>
      </c>
    </row>
    <row r="6542" spans="1:6" ht="15" thickBot="1" x14ac:dyDescent="0.3">
      <c r="A6542" s="2" t="s">
        <v>4</v>
      </c>
      <c r="B6542" s="2" t="s">
        <v>5</v>
      </c>
      <c r="C6542" s="2" t="s">
        <v>1101</v>
      </c>
      <c r="D6542" s="2" t="s">
        <v>1102</v>
      </c>
      <c r="E6542" s="4">
        <v>-569516.47</v>
      </c>
      <c r="F6542" s="1">
        <v>8</v>
      </c>
    </row>
    <row r="6543" spans="1:6" ht="15" thickBot="1" x14ac:dyDescent="0.3">
      <c r="A6543" s="2" t="s">
        <v>4</v>
      </c>
      <c r="B6543" s="2" t="s">
        <v>5</v>
      </c>
      <c r="C6543" s="2" t="s">
        <v>1103</v>
      </c>
      <c r="D6543" s="2" t="s">
        <v>1104</v>
      </c>
      <c r="E6543" s="4">
        <v>0</v>
      </c>
      <c r="F6543" s="1">
        <v>8</v>
      </c>
    </row>
    <row r="6544" spans="1:6" ht="15" thickBot="1" x14ac:dyDescent="0.3">
      <c r="A6544" s="2" t="s">
        <v>4</v>
      </c>
      <c r="B6544" s="2" t="s">
        <v>5</v>
      </c>
      <c r="C6544" s="2" t="s">
        <v>1105</v>
      </c>
      <c r="D6544" s="2" t="s">
        <v>1106</v>
      </c>
      <c r="E6544" s="4">
        <v>-14920.17</v>
      </c>
      <c r="F6544" s="1">
        <v>8</v>
      </c>
    </row>
    <row r="6545" spans="1:6" ht="15" thickBot="1" x14ac:dyDescent="0.3">
      <c r="A6545" s="2" t="s">
        <v>4</v>
      </c>
      <c r="B6545" s="2" t="s">
        <v>5</v>
      </c>
      <c r="C6545" s="2" t="s">
        <v>1107</v>
      </c>
      <c r="D6545" s="2" t="s">
        <v>1108</v>
      </c>
      <c r="E6545" s="4">
        <v>-30800</v>
      </c>
      <c r="F6545" s="1">
        <v>8</v>
      </c>
    </row>
    <row r="6546" spans="1:6" ht="15" thickBot="1" x14ac:dyDescent="0.3">
      <c r="A6546" s="2" t="s">
        <v>4</v>
      </c>
      <c r="B6546" s="2" t="s">
        <v>5</v>
      </c>
      <c r="C6546" s="2" t="s">
        <v>1109</v>
      </c>
      <c r="D6546" s="2" t="s">
        <v>1110</v>
      </c>
      <c r="E6546" s="4">
        <v>0</v>
      </c>
      <c r="F6546" s="1">
        <v>8</v>
      </c>
    </row>
    <row r="6547" spans="1:6" ht="15" thickBot="1" x14ac:dyDescent="0.3">
      <c r="A6547" s="2" t="s">
        <v>4</v>
      </c>
      <c r="B6547" s="2" t="s">
        <v>5</v>
      </c>
      <c r="C6547" s="2" t="s">
        <v>1111</v>
      </c>
      <c r="D6547" s="2" t="s">
        <v>1112</v>
      </c>
      <c r="E6547" s="4">
        <v>-387509.35</v>
      </c>
      <c r="F6547" s="1">
        <v>8</v>
      </c>
    </row>
    <row r="6548" spans="1:6" ht="15" thickBot="1" x14ac:dyDescent="0.3">
      <c r="A6548" s="2" t="s">
        <v>4</v>
      </c>
      <c r="B6548" s="2" t="s">
        <v>5</v>
      </c>
      <c r="C6548" s="2" t="s">
        <v>1612</v>
      </c>
      <c r="D6548" s="2" t="s">
        <v>1613</v>
      </c>
      <c r="E6548" s="4">
        <v>0</v>
      </c>
      <c r="F6548" s="1">
        <v>8</v>
      </c>
    </row>
    <row r="6549" spans="1:6" ht="15" thickBot="1" x14ac:dyDescent="0.3">
      <c r="A6549" s="2" t="s">
        <v>4</v>
      </c>
      <c r="B6549" s="2" t="s">
        <v>5</v>
      </c>
      <c r="C6549" s="2" t="s">
        <v>1113</v>
      </c>
      <c r="D6549" s="2" t="s">
        <v>1114</v>
      </c>
      <c r="E6549" s="4">
        <v>2900</v>
      </c>
      <c r="F6549" s="1">
        <v>8</v>
      </c>
    </row>
    <row r="6550" spans="1:6" ht="15" thickBot="1" x14ac:dyDescent="0.3">
      <c r="A6550" s="2" t="s">
        <v>4</v>
      </c>
      <c r="B6550" s="2" t="s">
        <v>5</v>
      </c>
      <c r="C6550" s="2" t="s">
        <v>1115</v>
      </c>
      <c r="D6550" s="2" t="s">
        <v>1116</v>
      </c>
      <c r="E6550" s="4">
        <v>-2342317.4500000002</v>
      </c>
      <c r="F6550" s="1">
        <v>8</v>
      </c>
    </row>
    <row r="6551" spans="1:6" ht="15" thickBot="1" x14ac:dyDescent="0.3">
      <c r="A6551" s="2" t="s">
        <v>4</v>
      </c>
      <c r="B6551" s="2" t="s">
        <v>5</v>
      </c>
      <c r="C6551" s="2" t="s">
        <v>1117</v>
      </c>
      <c r="D6551" s="2" t="s">
        <v>1118</v>
      </c>
      <c r="E6551" s="4">
        <v>-790908.49</v>
      </c>
      <c r="F6551" s="1">
        <v>8</v>
      </c>
    </row>
    <row r="6552" spans="1:6" ht="15" thickBot="1" x14ac:dyDescent="0.3">
      <c r="A6552" s="2" t="s">
        <v>4</v>
      </c>
      <c r="B6552" s="2" t="s">
        <v>5</v>
      </c>
      <c r="C6552" s="2" t="s">
        <v>1119</v>
      </c>
      <c r="D6552" s="2" t="s">
        <v>1120</v>
      </c>
      <c r="E6552" s="4">
        <v>-9215666.6500000004</v>
      </c>
      <c r="F6552" s="1">
        <v>8</v>
      </c>
    </row>
    <row r="6553" spans="1:6" ht="15" thickBot="1" x14ac:dyDescent="0.3">
      <c r="A6553" s="2" t="s">
        <v>4</v>
      </c>
      <c r="B6553" s="2" t="s">
        <v>5</v>
      </c>
      <c r="C6553" s="2" t="s">
        <v>1121</v>
      </c>
      <c r="D6553" s="2" t="s">
        <v>1122</v>
      </c>
      <c r="E6553" s="4">
        <v>180866.72</v>
      </c>
      <c r="F6553" s="1">
        <v>8</v>
      </c>
    </row>
    <row r="6554" spans="1:6" ht="15" thickBot="1" x14ac:dyDescent="0.3">
      <c r="A6554" s="2" t="s">
        <v>4</v>
      </c>
      <c r="B6554" s="2" t="s">
        <v>5</v>
      </c>
      <c r="C6554" s="2" t="s">
        <v>1123</v>
      </c>
      <c r="D6554" s="2" t="s">
        <v>1124</v>
      </c>
      <c r="E6554" s="4">
        <v>-6943</v>
      </c>
      <c r="F6554" s="1">
        <v>8</v>
      </c>
    </row>
    <row r="6555" spans="1:6" ht="15" thickBot="1" x14ac:dyDescent="0.3">
      <c r="A6555" s="2" t="s">
        <v>4</v>
      </c>
      <c r="B6555" s="2" t="s">
        <v>5</v>
      </c>
      <c r="C6555" s="2" t="s">
        <v>1638</v>
      </c>
      <c r="D6555" s="2" t="s">
        <v>1639</v>
      </c>
      <c r="E6555" s="4">
        <v>0</v>
      </c>
      <c r="F6555" s="1">
        <v>8</v>
      </c>
    </row>
    <row r="6556" spans="1:6" ht="15" thickBot="1" x14ac:dyDescent="0.3">
      <c r="A6556" s="2" t="s">
        <v>4</v>
      </c>
      <c r="B6556" s="2" t="s">
        <v>5</v>
      </c>
      <c r="C6556" s="2" t="s">
        <v>1125</v>
      </c>
      <c r="D6556" s="2" t="s">
        <v>1126</v>
      </c>
      <c r="E6556" s="4">
        <v>1240</v>
      </c>
      <c r="F6556" s="1">
        <v>8</v>
      </c>
    </row>
    <row r="6557" spans="1:6" ht="15" thickBot="1" x14ac:dyDescent="0.3">
      <c r="A6557" s="2" t="s">
        <v>4</v>
      </c>
      <c r="B6557" s="2" t="s">
        <v>5</v>
      </c>
      <c r="C6557" s="2" t="s">
        <v>1127</v>
      </c>
      <c r="D6557" s="2" t="s">
        <v>1128</v>
      </c>
      <c r="E6557" s="4">
        <v>0</v>
      </c>
      <c r="F6557" s="1">
        <v>8</v>
      </c>
    </row>
    <row r="6558" spans="1:6" ht="15" thickBot="1" x14ac:dyDescent="0.3">
      <c r="A6558" s="2" t="s">
        <v>4</v>
      </c>
      <c r="B6558" s="2" t="s">
        <v>5</v>
      </c>
      <c r="C6558" s="2" t="s">
        <v>1129</v>
      </c>
      <c r="D6558" s="2" t="s">
        <v>1130</v>
      </c>
      <c r="E6558" s="4">
        <v>-6150.23</v>
      </c>
      <c r="F6558" s="1">
        <v>8</v>
      </c>
    </row>
    <row r="6559" spans="1:6" ht="15" thickBot="1" x14ac:dyDescent="0.3">
      <c r="A6559" s="2" t="s">
        <v>4</v>
      </c>
      <c r="B6559" s="2" t="s">
        <v>5</v>
      </c>
      <c r="C6559" s="2" t="s">
        <v>1131</v>
      </c>
      <c r="D6559" s="2" t="s">
        <v>1132</v>
      </c>
      <c r="E6559" s="4">
        <v>6282</v>
      </c>
      <c r="F6559" s="1">
        <v>8</v>
      </c>
    </row>
    <row r="6560" spans="1:6" ht="15" thickBot="1" x14ac:dyDescent="0.3">
      <c r="A6560" s="2" t="s">
        <v>4</v>
      </c>
      <c r="B6560" s="2" t="s">
        <v>5</v>
      </c>
      <c r="C6560" s="2" t="s">
        <v>1133</v>
      </c>
      <c r="D6560" s="2" t="s">
        <v>1134</v>
      </c>
      <c r="E6560" s="4">
        <v>-134.88</v>
      </c>
      <c r="F6560" s="1">
        <v>8</v>
      </c>
    </row>
    <row r="6561" spans="1:6" ht="15" thickBot="1" x14ac:dyDescent="0.3">
      <c r="A6561" s="2" t="s">
        <v>4</v>
      </c>
      <c r="B6561" s="2" t="s">
        <v>5</v>
      </c>
      <c r="C6561" s="2" t="s">
        <v>1596</v>
      </c>
      <c r="D6561" s="2" t="s">
        <v>1136</v>
      </c>
      <c r="E6561" s="4">
        <v>0</v>
      </c>
      <c r="F6561" s="1">
        <v>8</v>
      </c>
    </row>
    <row r="6562" spans="1:6" ht="15" thickBot="1" x14ac:dyDescent="0.3">
      <c r="A6562" s="2" t="s">
        <v>4</v>
      </c>
      <c r="B6562" s="2" t="s">
        <v>5</v>
      </c>
      <c r="C6562" s="2" t="s">
        <v>1135</v>
      </c>
      <c r="D6562" s="2" t="s">
        <v>1136</v>
      </c>
      <c r="E6562" s="4">
        <v>0</v>
      </c>
      <c r="F6562" s="1">
        <v>8</v>
      </c>
    </row>
    <row r="6563" spans="1:6" ht="15" thickBot="1" x14ac:dyDescent="0.3">
      <c r="A6563" s="2" t="s">
        <v>4</v>
      </c>
      <c r="B6563" s="2" t="s">
        <v>5</v>
      </c>
      <c r="C6563" s="2" t="s">
        <v>1137</v>
      </c>
      <c r="D6563" s="2" t="s">
        <v>1138</v>
      </c>
      <c r="E6563" s="4">
        <v>-352551.61</v>
      </c>
      <c r="F6563" s="1">
        <v>8</v>
      </c>
    </row>
    <row r="6564" spans="1:6" ht="15" thickBot="1" x14ac:dyDescent="0.3">
      <c r="A6564" s="2" t="s">
        <v>4</v>
      </c>
      <c r="B6564" s="2" t="s">
        <v>5</v>
      </c>
      <c r="C6564" s="2" t="s">
        <v>1139</v>
      </c>
      <c r="D6564" s="2" t="s">
        <v>1140</v>
      </c>
      <c r="E6564" s="4">
        <v>0</v>
      </c>
      <c r="F6564" s="1">
        <v>8</v>
      </c>
    </row>
    <row r="6565" spans="1:6" ht="15" thickBot="1" x14ac:dyDescent="0.3">
      <c r="A6565" s="2" t="s">
        <v>4</v>
      </c>
      <c r="B6565" s="2" t="s">
        <v>5</v>
      </c>
      <c r="C6565" s="2" t="s">
        <v>1141</v>
      </c>
      <c r="D6565" s="2" t="s">
        <v>1142</v>
      </c>
      <c r="E6565" s="4">
        <v>-92553.5</v>
      </c>
      <c r="F6565" s="1">
        <v>8</v>
      </c>
    </row>
    <row r="6566" spans="1:6" ht="15" thickBot="1" x14ac:dyDescent="0.3">
      <c r="A6566" s="2" t="s">
        <v>4</v>
      </c>
      <c r="B6566" s="2" t="s">
        <v>5</v>
      </c>
      <c r="C6566" s="2" t="s">
        <v>1143</v>
      </c>
      <c r="D6566" s="2" t="s">
        <v>1144</v>
      </c>
      <c r="E6566" s="4">
        <v>0</v>
      </c>
      <c r="F6566" s="1">
        <v>8</v>
      </c>
    </row>
    <row r="6567" spans="1:6" ht="15" thickBot="1" x14ac:dyDescent="0.3">
      <c r="A6567" s="2" t="s">
        <v>4</v>
      </c>
      <c r="B6567" s="2" t="s">
        <v>5</v>
      </c>
      <c r="C6567" s="2" t="s">
        <v>1145</v>
      </c>
      <c r="D6567" s="2" t="s">
        <v>1146</v>
      </c>
      <c r="E6567" s="4">
        <v>0</v>
      </c>
      <c r="F6567" s="1">
        <v>8</v>
      </c>
    </row>
    <row r="6568" spans="1:6" ht="15" thickBot="1" x14ac:dyDescent="0.3">
      <c r="A6568" s="2" t="s">
        <v>4</v>
      </c>
      <c r="B6568" s="2" t="s">
        <v>5</v>
      </c>
      <c r="C6568" s="2" t="s">
        <v>1147</v>
      </c>
      <c r="D6568" s="2" t="s">
        <v>1148</v>
      </c>
      <c r="E6568" s="4">
        <v>0</v>
      </c>
      <c r="F6568" s="1">
        <v>8</v>
      </c>
    </row>
    <row r="6569" spans="1:6" ht="15" thickBot="1" x14ac:dyDescent="0.3">
      <c r="A6569" s="2" t="s">
        <v>4</v>
      </c>
      <c r="B6569" s="2" t="s">
        <v>5</v>
      </c>
      <c r="C6569" s="2" t="s">
        <v>1149</v>
      </c>
      <c r="D6569" s="2" t="s">
        <v>1150</v>
      </c>
      <c r="E6569" s="4">
        <v>0</v>
      </c>
      <c r="F6569" s="1">
        <v>8</v>
      </c>
    </row>
    <row r="6570" spans="1:6" ht="15" thickBot="1" x14ac:dyDescent="0.3">
      <c r="A6570" s="2" t="s">
        <v>4</v>
      </c>
      <c r="B6570" s="2" t="s">
        <v>5</v>
      </c>
      <c r="C6570" s="2" t="s">
        <v>1151</v>
      </c>
      <c r="D6570" s="2" t="s">
        <v>1152</v>
      </c>
      <c r="E6570" s="4">
        <v>-333.18</v>
      </c>
      <c r="F6570" s="1">
        <v>8</v>
      </c>
    </row>
    <row r="6571" spans="1:6" ht="15" thickBot="1" x14ac:dyDescent="0.3">
      <c r="A6571" s="2" t="s">
        <v>4</v>
      </c>
      <c r="B6571" s="2" t="s">
        <v>5</v>
      </c>
      <c r="C6571" s="2" t="s">
        <v>1153</v>
      </c>
      <c r="D6571" s="2" t="s">
        <v>1154</v>
      </c>
      <c r="E6571" s="4">
        <v>-2046392.6</v>
      </c>
      <c r="F6571" s="1">
        <v>8</v>
      </c>
    </row>
    <row r="6572" spans="1:6" ht="15" thickBot="1" x14ac:dyDescent="0.3">
      <c r="A6572" s="2" t="s">
        <v>4</v>
      </c>
      <c r="B6572" s="2" t="s">
        <v>5</v>
      </c>
      <c r="C6572" s="2" t="s">
        <v>1155</v>
      </c>
      <c r="D6572" s="2" t="s">
        <v>1156</v>
      </c>
      <c r="E6572" s="4">
        <v>-4975.0200000000004</v>
      </c>
      <c r="F6572" s="1">
        <v>8</v>
      </c>
    </row>
    <row r="6573" spans="1:6" ht="15" thickBot="1" x14ac:dyDescent="0.3">
      <c r="A6573" s="2" t="s">
        <v>4</v>
      </c>
      <c r="B6573" s="2" t="s">
        <v>5</v>
      </c>
      <c r="C6573" s="2" t="s">
        <v>1157</v>
      </c>
      <c r="D6573" s="2" t="s">
        <v>1158</v>
      </c>
      <c r="E6573" s="4">
        <v>-147737.32999999999</v>
      </c>
      <c r="F6573" s="1">
        <v>8</v>
      </c>
    </row>
    <row r="6574" spans="1:6" ht="15" thickBot="1" x14ac:dyDescent="0.3">
      <c r="A6574" s="2" t="s">
        <v>4</v>
      </c>
      <c r="B6574" s="2" t="s">
        <v>5</v>
      </c>
      <c r="C6574" s="2" t="s">
        <v>1159</v>
      </c>
      <c r="D6574" s="2" t="s">
        <v>1160</v>
      </c>
      <c r="E6574" s="4">
        <v>0</v>
      </c>
      <c r="F6574" s="1">
        <v>8</v>
      </c>
    </row>
    <row r="6575" spans="1:6" ht="15" thickBot="1" x14ac:dyDescent="0.3">
      <c r="A6575" s="2" t="s">
        <v>4</v>
      </c>
      <c r="B6575" s="2" t="s">
        <v>5</v>
      </c>
      <c r="C6575" s="2" t="s">
        <v>1161</v>
      </c>
      <c r="D6575" s="2" t="s">
        <v>783</v>
      </c>
      <c r="E6575" s="4">
        <v>-269648.28000000003</v>
      </c>
      <c r="F6575" s="1">
        <v>8</v>
      </c>
    </row>
    <row r="6576" spans="1:6" ht="15" thickBot="1" x14ac:dyDescent="0.3">
      <c r="A6576" s="2" t="s">
        <v>4</v>
      </c>
      <c r="B6576" s="2" t="s">
        <v>5</v>
      </c>
      <c r="C6576" s="2" t="s">
        <v>1162</v>
      </c>
      <c r="D6576" s="2" t="s">
        <v>785</v>
      </c>
      <c r="E6576" s="4">
        <v>-17593.46</v>
      </c>
      <c r="F6576" s="1">
        <v>8</v>
      </c>
    </row>
    <row r="6577" spans="1:6" ht="15" thickBot="1" x14ac:dyDescent="0.3">
      <c r="A6577" s="2" t="s">
        <v>4</v>
      </c>
      <c r="B6577" s="2" t="s">
        <v>5</v>
      </c>
      <c r="C6577" s="2" t="s">
        <v>1163</v>
      </c>
      <c r="D6577" s="2" t="s">
        <v>787</v>
      </c>
      <c r="E6577" s="4">
        <v>-6418.62</v>
      </c>
      <c r="F6577" s="1">
        <v>8</v>
      </c>
    </row>
    <row r="6578" spans="1:6" ht="15" thickBot="1" x14ac:dyDescent="0.3">
      <c r="A6578" s="2" t="s">
        <v>4</v>
      </c>
      <c r="B6578" s="2" t="s">
        <v>5</v>
      </c>
      <c r="C6578" s="2" t="s">
        <v>1164</v>
      </c>
      <c r="D6578" s="2" t="s">
        <v>789</v>
      </c>
      <c r="E6578" s="4">
        <v>-9310.7999999999993</v>
      </c>
      <c r="F6578" s="1">
        <v>8</v>
      </c>
    </row>
    <row r="6579" spans="1:6" ht="15" thickBot="1" x14ac:dyDescent="0.3">
      <c r="A6579" s="2" t="s">
        <v>4</v>
      </c>
      <c r="B6579" s="2" t="s">
        <v>5</v>
      </c>
      <c r="C6579" s="2" t="s">
        <v>1165</v>
      </c>
      <c r="D6579" s="2" t="s">
        <v>791</v>
      </c>
      <c r="E6579" s="4">
        <v>-40333.65</v>
      </c>
      <c r="F6579" s="1">
        <v>8</v>
      </c>
    </row>
    <row r="6580" spans="1:6" ht="15" thickBot="1" x14ac:dyDescent="0.3">
      <c r="A6580" s="2" t="s">
        <v>4</v>
      </c>
      <c r="B6580" s="2" t="s">
        <v>5</v>
      </c>
      <c r="C6580" s="2" t="s">
        <v>1166</v>
      </c>
      <c r="D6580" s="2" t="s">
        <v>795</v>
      </c>
      <c r="E6580" s="4">
        <v>-912.93</v>
      </c>
      <c r="F6580" s="1">
        <v>8</v>
      </c>
    </row>
    <row r="6581" spans="1:6" ht="15" thickBot="1" x14ac:dyDescent="0.3">
      <c r="A6581" s="2" t="s">
        <v>4</v>
      </c>
      <c r="B6581" s="2" t="s">
        <v>5</v>
      </c>
      <c r="C6581" s="2" t="s">
        <v>1167</v>
      </c>
      <c r="D6581" s="2" t="s">
        <v>797</v>
      </c>
      <c r="E6581" s="4">
        <v>-4088.76</v>
      </c>
      <c r="F6581" s="1">
        <v>8</v>
      </c>
    </row>
    <row r="6582" spans="1:6" ht="15" thickBot="1" x14ac:dyDescent="0.3">
      <c r="A6582" s="2" t="s">
        <v>4</v>
      </c>
      <c r="B6582" s="2" t="s">
        <v>5</v>
      </c>
      <c r="C6582" s="2" t="s">
        <v>1168</v>
      </c>
      <c r="D6582" s="2" t="s">
        <v>799</v>
      </c>
      <c r="E6582" s="4">
        <v>-6502.35</v>
      </c>
      <c r="F6582" s="1">
        <v>8</v>
      </c>
    </row>
    <row r="6583" spans="1:6" ht="15" thickBot="1" x14ac:dyDescent="0.3">
      <c r="A6583" s="2" t="s">
        <v>4</v>
      </c>
      <c r="B6583" s="2" t="s">
        <v>5</v>
      </c>
      <c r="C6583" s="2" t="s">
        <v>1169</v>
      </c>
      <c r="D6583" s="2" t="s">
        <v>1170</v>
      </c>
      <c r="E6583" s="4">
        <v>-1269.3399999999999</v>
      </c>
      <c r="F6583" s="1">
        <v>8</v>
      </c>
    </row>
    <row r="6584" spans="1:6" ht="15" thickBot="1" x14ac:dyDescent="0.3">
      <c r="A6584" s="2" t="s">
        <v>4</v>
      </c>
      <c r="B6584" s="2" t="s">
        <v>5</v>
      </c>
      <c r="C6584" s="2" t="s">
        <v>1171</v>
      </c>
      <c r="D6584" s="2" t="s">
        <v>803</v>
      </c>
      <c r="E6584" s="4">
        <v>-72666.009999999995</v>
      </c>
      <c r="F6584" s="1">
        <v>8</v>
      </c>
    </row>
    <row r="6585" spans="1:6" ht="15" thickBot="1" x14ac:dyDescent="0.3">
      <c r="A6585" s="2" t="s">
        <v>4</v>
      </c>
      <c r="B6585" s="2" t="s">
        <v>5</v>
      </c>
      <c r="C6585" s="2" t="s">
        <v>1172</v>
      </c>
      <c r="D6585" s="2" t="s">
        <v>1173</v>
      </c>
      <c r="E6585" s="4">
        <v>-4999.13</v>
      </c>
      <c r="F6585" s="1">
        <v>8</v>
      </c>
    </row>
    <row r="6586" spans="1:6" ht="15" thickBot="1" x14ac:dyDescent="0.3">
      <c r="A6586" s="2" t="s">
        <v>4</v>
      </c>
      <c r="B6586" s="2" t="s">
        <v>5</v>
      </c>
      <c r="C6586" s="2" t="s">
        <v>1174</v>
      </c>
      <c r="D6586" s="2" t="s">
        <v>807</v>
      </c>
      <c r="E6586" s="4">
        <v>-10363.06</v>
      </c>
      <c r="F6586" s="1">
        <v>8</v>
      </c>
    </row>
    <row r="6587" spans="1:6" ht="15" thickBot="1" x14ac:dyDescent="0.3">
      <c r="A6587" s="2" t="s">
        <v>4</v>
      </c>
      <c r="B6587" s="2" t="s">
        <v>5</v>
      </c>
      <c r="C6587" s="2" t="s">
        <v>1175</v>
      </c>
      <c r="D6587" s="2" t="s">
        <v>809</v>
      </c>
      <c r="E6587" s="4">
        <v>-46828.639999999999</v>
      </c>
      <c r="F6587" s="1">
        <v>8</v>
      </c>
    </row>
    <row r="6588" spans="1:6" ht="15" thickBot="1" x14ac:dyDescent="0.3">
      <c r="A6588" s="2" t="s">
        <v>4</v>
      </c>
      <c r="B6588" s="2" t="s">
        <v>5</v>
      </c>
      <c r="C6588" s="2" t="s">
        <v>1176</v>
      </c>
      <c r="D6588" s="2" t="s">
        <v>811</v>
      </c>
      <c r="E6588" s="4">
        <v>-8424.74</v>
      </c>
      <c r="F6588" s="1">
        <v>8</v>
      </c>
    </row>
    <row r="6589" spans="1:6" ht="15" thickBot="1" x14ac:dyDescent="0.3">
      <c r="A6589" s="2" t="s">
        <v>4</v>
      </c>
      <c r="B6589" s="2" t="s">
        <v>5</v>
      </c>
      <c r="C6589" s="2" t="s">
        <v>1177</v>
      </c>
      <c r="D6589" s="2" t="s">
        <v>813</v>
      </c>
      <c r="E6589" s="4">
        <v>-32424.84</v>
      </c>
      <c r="F6589" s="1">
        <v>8</v>
      </c>
    </row>
    <row r="6590" spans="1:6" ht="15" thickBot="1" x14ac:dyDescent="0.3">
      <c r="A6590" s="2" t="s">
        <v>4</v>
      </c>
      <c r="B6590" s="2" t="s">
        <v>5</v>
      </c>
      <c r="C6590" s="2" t="s">
        <v>1178</v>
      </c>
      <c r="D6590" s="2" t="s">
        <v>815</v>
      </c>
      <c r="E6590" s="4">
        <v>-89850.14</v>
      </c>
      <c r="F6590" s="1">
        <v>8</v>
      </c>
    </row>
    <row r="6591" spans="1:6" ht="15" thickBot="1" x14ac:dyDescent="0.3">
      <c r="A6591" s="2" t="s">
        <v>4</v>
      </c>
      <c r="B6591" s="2" t="s">
        <v>5</v>
      </c>
      <c r="C6591" s="2" t="s">
        <v>1179</v>
      </c>
      <c r="D6591" s="2" t="s">
        <v>817</v>
      </c>
      <c r="E6591" s="4">
        <v>-2407.92</v>
      </c>
      <c r="F6591" s="1">
        <v>8</v>
      </c>
    </row>
    <row r="6592" spans="1:6" ht="15" thickBot="1" x14ac:dyDescent="0.3">
      <c r="A6592" s="2" t="s">
        <v>4</v>
      </c>
      <c r="B6592" s="2" t="s">
        <v>5</v>
      </c>
      <c r="C6592" s="2" t="s">
        <v>1180</v>
      </c>
      <c r="D6592" s="2" t="s">
        <v>819</v>
      </c>
      <c r="E6592" s="4">
        <v>-36735.980000000003</v>
      </c>
      <c r="F6592" s="1">
        <v>8</v>
      </c>
    </row>
    <row r="6593" spans="1:6" ht="15" thickBot="1" x14ac:dyDescent="0.3">
      <c r="A6593" s="2" t="s">
        <v>4</v>
      </c>
      <c r="B6593" s="2" t="s">
        <v>5</v>
      </c>
      <c r="C6593" s="2" t="s">
        <v>1181</v>
      </c>
      <c r="D6593" s="2" t="s">
        <v>1182</v>
      </c>
      <c r="E6593" s="4">
        <v>-19196.599999999999</v>
      </c>
      <c r="F6593" s="1">
        <v>8</v>
      </c>
    </row>
    <row r="6594" spans="1:6" ht="15" thickBot="1" x14ac:dyDescent="0.3">
      <c r="A6594" s="2" t="s">
        <v>4</v>
      </c>
      <c r="B6594" s="2" t="s">
        <v>5</v>
      </c>
      <c r="C6594" s="2" t="s">
        <v>1183</v>
      </c>
      <c r="D6594" s="2" t="s">
        <v>823</v>
      </c>
      <c r="E6594" s="4">
        <v>-21044.48</v>
      </c>
      <c r="F6594" s="1">
        <v>8</v>
      </c>
    </row>
    <row r="6595" spans="1:6" ht="15" thickBot="1" x14ac:dyDescent="0.3">
      <c r="A6595" s="2" t="s">
        <v>4</v>
      </c>
      <c r="B6595" s="2" t="s">
        <v>5</v>
      </c>
      <c r="C6595" s="2" t="s">
        <v>1184</v>
      </c>
      <c r="D6595" s="2" t="s">
        <v>825</v>
      </c>
      <c r="E6595" s="4">
        <v>-72381.95</v>
      </c>
      <c r="F6595" s="1">
        <v>8</v>
      </c>
    </row>
    <row r="6596" spans="1:6" ht="15" thickBot="1" x14ac:dyDescent="0.3">
      <c r="A6596" s="2" t="s">
        <v>4</v>
      </c>
      <c r="B6596" s="2" t="s">
        <v>5</v>
      </c>
      <c r="C6596" s="2" t="s">
        <v>1185</v>
      </c>
      <c r="D6596" s="2" t="s">
        <v>827</v>
      </c>
      <c r="E6596" s="4">
        <v>-82563.91</v>
      </c>
      <c r="F6596" s="1">
        <v>8</v>
      </c>
    </row>
    <row r="6597" spans="1:6" ht="15" thickBot="1" x14ac:dyDescent="0.3">
      <c r="A6597" s="2" t="s">
        <v>4</v>
      </c>
      <c r="B6597" s="2" t="s">
        <v>5</v>
      </c>
      <c r="C6597" s="2" t="s">
        <v>1186</v>
      </c>
      <c r="D6597" s="2" t="s">
        <v>831</v>
      </c>
      <c r="E6597" s="4">
        <v>-73809.3</v>
      </c>
      <c r="F6597" s="1">
        <v>8</v>
      </c>
    </row>
    <row r="6598" spans="1:6" ht="15" thickBot="1" x14ac:dyDescent="0.3">
      <c r="A6598" s="2" t="s">
        <v>4</v>
      </c>
      <c r="B6598" s="2" t="s">
        <v>5</v>
      </c>
      <c r="C6598" s="2" t="s">
        <v>1187</v>
      </c>
      <c r="D6598" s="2" t="s">
        <v>833</v>
      </c>
      <c r="E6598" s="4">
        <v>-3518.62</v>
      </c>
      <c r="F6598" s="1">
        <v>8</v>
      </c>
    </row>
    <row r="6599" spans="1:6" ht="15" thickBot="1" x14ac:dyDescent="0.3">
      <c r="A6599" s="2" t="s">
        <v>4</v>
      </c>
      <c r="B6599" s="2" t="s">
        <v>5</v>
      </c>
      <c r="C6599" s="2" t="s">
        <v>1188</v>
      </c>
      <c r="D6599" s="2" t="s">
        <v>835</v>
      </c>
      <c r="E6599" s="4">
        <v>-109050.04</v>
      </c>
      <c r="F6599" s="1">
        <v>8</v>
      </c>
    </row>
    <row r="6600" spans="1:6" ht="15" thickBot="1" x14ac:dyDescent="0.3">
      <c r="A6600" s="2" t="s">
        <v>4</v>
      </c>
      <c r="B6600" s="2" t="s">
        <v>5</v>
      </c>
      <c r="C6600" s="2" t="s">
        <v>1189</v>
      </c>
      <c r="D6600" s="2" t="s">
        <v>837</v>
      </c>
      <c r="E6600" s="4">
        <v>-2861.64</v>
      </c>
      <c r="F6600" s="1">
        <v>8</v>
      </c>
    </row>
    <row r="6601" spans="1:6" ht="15" thickBot="1" x14ac:dyDescent="0.3">
      <c r="A6601" s="2" t="s">
        <v>4</v>
      </c>
      <c r="B6601" s="2" t="s">
        <v>5</v>
      </c>
      <c r="C6601" s="2" t="s">
        <v>1190</v>
      </c>
      <c r="D6601" s="2" t="s">
        <v>839</v>
      </c>
      <c r="E6601" s="4">
        <v>-12250.88</v>
      </c>
      <c r="F6601" s="1">
        <v>8</v>
      </c>
    </row>
    <row r="6602" spans="1:6" ht="15" thickBot="1" x14ac:dyDescent="0.3">
      <c r="A6602" s="2" t="s">
        <v>4</v>
      </c>
      <c r="B6602" s="2" t="s">
        <v>5</v>
      </c>
      <c r="C6602" s="2" t="s">
        <v>1191</v>
      </c>
      <c r="D6602" s="2" t="s">
        <v>841</v>
      </c>
      <c r="E6602" s="4">
        <v>-2213.9899999999998</v>
      </c>
      <c r="F6602" s="1">
        <v>8</v>
      </c>
    </row>
    <row r="6603" spans="1:6" ht="15" thickBot="1" x14ac:dyDescent="0.3">
      <c r="A6603" s="2" t="s">
        <v>4</v>
      </c>
      <c r="B6603" s="2" t="s">
        <v>5</v>
      </c>
      <c r="C6603" s="2" t="s">
        <v>1192</v>
      </c>
      <c r="D6603" s="2" t="s">
        <v>843</v>
      </c>
      <c r="E6603" s="4">
        <v>-57195.61</v>
      </c>
      <c r="F6603" s="1">
        <v>8</v>
      </c>
    </row>
    <row r="6604" spans="1:6" ht="15" thickBot="1" x14ac:dyDescent="0.3">
      <c r="A6604" s="2" t="s">
        <v>4</v>
      </c>
      <c r="B6604" s="2" t="s">
        <v>5</v>
      </c>
      <c r="C6604" s="2" t="s">
        <v>1193</v>
      </c>
      <c r="D6604" s="2" t="s">
        <v>845</v>
      </c>
      <c r="E6604" s="4">
        <v>-16081.96</v>
      </c>
      <c r="F6604" s="1">
        <v>8</v>
      </c>
    </row>
    <row r="6605" spans="1:6" ht="15" thickBot="1" x14ac:dyDescent="0.3">
      <c r="A6605" s="2" t="s">
        <v>4</v>
      </c>
      <c r="B6605" s="2" t="s">
        <v>5</v>
      </c>
      <c r="C6605" s="2" t="s">
        <v>1194</v>
      </c>
      <c r="D6605" s="2" t="s">
        <v>847</v>
      </c>
      <c r="E6605" s="4">
        <v>-2736.85</v>
      </c>
      <c r="F6605" s="1">
        <v>8</v>
      </c>
    </row>
    <row r="6606" spans="1:6" ht="15" thickBot="1" x14ac:dyDescent="0.3">
      <c r="A6606" s="2" t="s">
        <v>4</v>
      </c>
      <c r="B6606" s="2" t="s">
        <v>5</v>
      </c>
      <c r="C6606" s="2" t="s">
        <v>1195</v>
      </c>
      <c r="D6606" s="2" t="s">
        <v>849</v>
      </c>
      <c r="E6606" s="4">
        <v>-1036.69</v>
      </c>
      <c r="F6606" s="1">
        <v>8</v>
      </c>
    </row>
    <row r="6607" spans="1:6" ht="15" thickBot="1" x14ac:dyDescent="0.3">
      <c r="A6607" s="2" t="s">
        <v>4</v>
      </c>
      <c r="B6607" s="2" t="s">
        <v>5</v>
      </c>
      <c r="C6607" s="2" t="s">
        <v>1196</v>
      </c>
      <c r="D6607" s="2" t="s">
        <v>853</v>
      </c>
      <c r="E6607" s="4">
        <v>-5476.16</v>
      </c>
      <c r="F6607" s="1">
        <v>8</v>
      </c>
    </row>
    <row r="6608" spans="1:6" ht="15" thickBot="1" x14ac:dyDescent="0.3">
      <c r="A6608" s="2" t="s">
        <v>4</v>
      </c>
      <c r="B6608" s="2" t="s">
        <v>5</v>
      </c>
      <c r="C6608" s="2" t="s">
        <v>1197</v>
      </c>
      <c r="D6608" s="2" t="s">
        <v>1198</v>
      </c>
      <c r="E6608" s="4">
        <v>-26383.22</v>
      </c>
      <c r="F6608" s="1">
        <v>8</v>
      </c>
    </row>
    <row r="6609" spans="1:6" ht="15" thickBot="1" x14ac:dyDescent="0.3">
      <c r="A6609" s="2" t="s">
        <v>4</v>
      </c>
      <c r="B6609" s="2" t="s">
        <v>5</v>
      </c>
      <c r="C6609" s="2" t="s">
        <v>1199</v>
      </c>
      <c r="D6609" s="2" t="s">
        <v>857</v>
      </c>
      <c r="E6609" s="4">
        <v>-20676.689999999999</v>
      </c>
      <c r="F6609" s="1">
        <v>8</v>
      </c>
    </row>
    <row r="6610" spans="1:6" ht="15" thickBot="1" x14ac:dyDescent="0.3">
      <c r="A6610" s="2" t="s">
        <v>4</v>
      </c>
      <c r="B6610" s="2" t="s">
        <v>5</v>
      </c>
      <c r="C6610" s="2" t="s">
        <v>1200</v>
      </c>
      <c r="D6610" s="2" t="s">
        <v>859</v>
      </c>
      <c r="E6610" s="4">
        <v>-2184.91</v>
      </c>
      <c r="F6610" s="1">
        <v>8</v>
      </c>
    </row>
    <row r="6611" spans="1:6" ht="15" thickBot="1" x14ac:dyDescent="0.3">
      <c r="A6611" s="2" t="s">
        <v>4</v>
      </c>
      <c r="B6611" s="2" t="s">
        <v>5</v>
      </c>
      <c r="C6611" s="2" t="s">
        <v>1201</v>
      </c>
      <c r="D6611" s="2" t="s">
        <v>861</v>
      </c>
      <c r="E6611" s="4">
        <v>-5591.71</v>
      </c>
      <c r="F6611" s="1">
        <v>8</v>
      </c>
    </row>
    <row r="6612" spans="1:6" ht="15" thickBot="1" x14ac:dyDescent="0.3">
      <c r="A6612" s="2" t="s">
        <v>4</v>
      </c>
      <c r="B6612" s="2" t="s">
        <v>5</v>
      </c>
      <c r="C6612" s="2" t="s">
        <v>1202</v>
      </c>
      <c r="D6612" s="2" t="s">
        <v>1203</v>
      </c>
      <c r="E6612" s="4">
        <v>-3467.29</v>
      </c>
      <c r="F6612" s="1">
        <v>8</v>
      </c>
    </row>
    <row r="6613" spans="1:6" ht="15" thickBot="1" x14ac:dyDescent="0.3">
      <c r="A6613" s="2" t="s">
        <v>4</v>
      </c>
      <c r="B6613" s="2" t="s">
        <v>5</v>
      </c>
      <c r="C6613" s="2" t="s">
        <v>1204</v>
      </c>
      <c r="D6613" s="2" t="s">
        <v>1205</v>
      </c>
      <c r="E6613" s="4">
        <v>-1621.48</v>
      </c>
      <c r="F6613" s="1">
        <v>8</v>
      </c>
    </row>
    <row r="6614" spans="1:6" ht="15" thickBot="1" x14ac:dyDescent="0.3">
      <c r="A6614" s="2" t="s">
        <v>4</v>
      </c>
      <c r="B6614" s="2" t="s">
        <v>5</v>
      </c>
      <c r="C6614" s="2" t="s">
        <v>1206</v>
      </c>
      <c r="D6614" s="2" t="s">
        <v>871</v>
      </c>
      <c r="E6614" s="4">
        <v>-31030.080000000002</v>
      </c>
      <c r="F6614" s="1">
        <v>8</v>
      </c>
    </row>
    <row r="6615" spans="1:6" ht="15" thickBot="1" x14ac:dyDescent="0.3">
      <c r="A6615" s="2" t="s">
        <v>4</v>
      </c>
      <c r="B6615" s="2" t="s">
        <v>5</v>
      </c>
      <c r="C6615" s="2" t="s">
        <v>1207</v>
      </c>
      <c r="D6615" s="2" t="s">
        <v>873</v>
      </c>
      <c r="E6615" s="4">
        <v>-3310.05</v>
      </c>
      <c r="F6615" s="1">
        <v>8</v>
      </c>
    </row>
    <row r="6616" spans="1:6" ht="15" thickBot="1" x14ac:dyDescent="0.3">
      <c r="A6616" s="2" t="s">
        <v>4</v>
      </c>
      <c r="B6616" s="2" t="s">
        <v>5</v>
      </c>
      <c r="C6616" s="2" t="s">
        <v>1208</v>
      </c>
      <c r="D6616" s="2" t="s">
        <v>875</v>
      </c>
      <c r="E6616" s="4">
        <v>-14377.2</v>
      </c>
      <c r="F6616" s="1">
        <v>8</v>
      </c>
    </row>
    <row r="6617" spans="1:6" ht="15" thickBot="1" x14ac:dyDescent="0.3">
      <c r="A6617" s="2" t="s">
        <v>4</v>
      </c>
      <c r="B6617" s="2" t="s">
        <v>5</v>
      </c>
      <c r="C6617" s="2" t="s">
        <v>1209</v>
      </c>
      <c r="D6617" s="2" t="s">
        <v>877</v>
      </c>
      <c r="E6617" s="4">
        <v>-7820.91</v>
      </c>
      <c r="F6617" s="1">
        <v>8</v>
      </c>
    </row>
    <row r="6618" spans="1:6" ht="15" thickBot="1" x14ac:dyDescent="0.3">
      <c r="A6618" s="2" t="s">
        <v>4</v>
      </c>
      <c r="B6618" s="2" t="s">
        <v>5</v>
      </c>
      <c r="C6618" s="2" t="s">
        <v>1210</v>
      </c>
      <c r="D6618" s="2" t="s">
        <v>1211</v>
      </c>
      <c r="E6618" s="4">
        <v>-1911.73</v>
      </c>
      <c r="F6618" s="1">
        <v>8</v>
      </c>
    </row>
    <row r="6619" spans="1:6" ht="15" thickBot="1" x14ac:dyDescent="0.3">
      <c r="A6619" s="2" t="s">
        <v>4</v>
      </c>
      <c r="B6619" s="2" t="s">
        <v>5</v>
      </c>
      <c r="C6619" s="2" t="s">
        <v>1212</v>
      </c>
      <c r="D6619" s="2" t="s">
        <v>881</v>
      </c>
      <c r="E6619" s="4">
        <v>-418.41</v>
      </c>
      <c r="F6619" s="1">
        <v>8</v>
      </c>
    </row>
    <row r="6620" spans="1:6" ht="15" thickBot="1" x14ac:dyDescent="0.3">
      <c r="A6620" s="2" t="s">
        <v>4</v>
      </c>
      <c r="B6620" s="2" t="s">
        <v>5</v>
      </c>
      <c r="C6620" s="2" t="s">
        <v>1213</v>
      </c>
      <c r="D6620" s="2" t="s">
        <v>883</v>
      </c>
      <c r="E6620" s="4">
        <v>-65186.239999999998</v>
      </c>
      <c r="F6620" s="1">
        <v>8</v>
      </c>
    </row>
    <row r="6621" spans="1:6" ht="15" thickBot="1" x14ac:dyDescent="0.3">
      <c r="A6621" s="2" t="s">
        <v>4</v>
      </c>
      <c r="B6621" s="2" t="s">
        <v>5</v>
      </c>
      <c r="C6621" s="2" t="s">
        <v>1214</v>
      </c>
      <c r="D6621" s="2" t="s">
        <v>885</v>
      </c>
      <c r="E6621" s="4">
        <v>-3123.13</v>
      </c>
      <c r="F6621" s="1">
        <v>8</v>
      </c>
    </row>
    <row r="6622" spans="1:6" ht="15" thickBot="1" x14ac:dyDescent="0.3">
      <c r="A6622" s="2" t="s">
        <v>4</v>
      </c>
      <c r="B6622" s="2" t="s">
        <v>5</v>
      </c>
      <c r="C6622" s="2" t="s">
        <v>1215</v>
      </c>
      <c r="D6622" s="2" t="s">
        <v>887</v>
      </c>
      <c r="E6622" s="4">
        <v>-2607.23</v>
      </c>
      <c r="F6622" s="1">
        <v>8</v>
      </c>
    </row>
    <row r="6623" spans="1:6" ht="15" thickBot="1" x14ac:dyDescent="0.3">
      <c r="A6623" s="2" t="s">
        <v>4</v>
      </c>
      <c r="B6623" s="2" t="s">
        <v>5</v>
      </c>
      <c r="C6623" s="2" t="s">
        <v>1216</v>
      </c>
      <c r="D6623" s="2" t="s">
        <v>889</v>
      </c>
      <c r="E6623" s="4">
        <v>-12268.38</v>
      </c>
      <c r="F6623" s="1">
        <v>8</v>
      </c>
    </row>
    <row r="6624" spans="1:6" ht="15" thickBot="1" x14ac:dyDescent="0.3">
      <c r="A6624" s="2" t="s">
        <v>4</v>
      </c>
      <c r="B6624" s="2" t="s">
        <v>5</v>
      </c>
      <c r="C6624" s="2" t="s">
        <v>1217</v>
      </c>
      <c r="D6624" s="2" t="s">
        <v>893</v>
      </c>
      <c r="E6624" s="4">
        <v>-2080.09</v>
      </c>
      <c r="F6624" s="1">
        <v>8</v>
      </c>
    </row>
    <row r="6625" spans="1:6" ht="15" thickBot="1" x14ac:dyDescent="0.3">
      <c r="A6625" s="2" t="s">
        <v>4</v>
      </c>
      <c r="B6625" s="2" t="s">
        <v>5</v>
      </c>
      <c r="C6625" s="2" t="s">
        <v>1218</v>
      </c>
      <c r="D6625" s="2" t="s">
        <v>895</v>
      </c>
      <c r="E6625" s="4">
        <v>-58300.04</v>
      </c>
      <c r="F6625" s="1">
        <v>8</v>
      </c>
    </row>
    <row r="6626" spans="1:6" ht="15" thickBot="1" x14ac:dyDescent="0.3">
      <c r="A6626" s="2" t="s">
        <v>4</v>
      </c>
      <c r="B6626" s="2" t="s">
        <v>5</v>
      </c>
      <c r="C6626" s="2" t="s">
        <v>1219</v>
      </c>
      <c r="D6626" s="2" t="s">
        <v>897</v>
      </c>
      <c r="E6626" s="4">
        <v>-2532.59</v>
      </c>
      <c r="F6626" s="1">
        <v>8</v>
      </c>
    </row>
    <row r="6627" spans="1:6" ht="15" thickBot="1" x14ac:dyDescent="0.3">
      <c r="A6627" s="2" t="s">
        <v>4</v>
      </c>
      <c r="B6627" s="2" t="s">
        <v>5</v>
      </c>
      <c r="C6627" s="2" t="s">
        <v>1220</v>
      </c>
      <c r="D6627" s="2" t="s">
        <v>899</v>
      </c>
      <c r="E6627" s="4">
        <v>-6378.95</v>
      </c>
      <c r="F6627" s="1">
        <v>8</v>
      </c>
    </row>
    <row r="6628" spans="1:6" ht="15" thickBot="1" x14ac:dyDescent="0.3">
      <c r="A6628" s="2" t="s">
        <v>4</v>
      </c>
      <c r="B6628" s="2" t="s">
        <v>5</v>
      </c>
      <c r="C6628" s="2" t="s">
        <v>1221</v>
      </c>
      <c r="D6628" s="2" t="s">
        <v>907</v>
      </c>
      <c r="E6628" s="4">
        <v>-683.34</v>
      </c>
      <c r="F6628" s="1">
        <v>8</v>
      </c>
    </row>
    <row r="6629" spans="1:6" ht="15" thickBot="1" x14ac:dyDescent="0.3">
      <c r="A6629" s="2" t="s">
        <v>4</v>
      </c>
      <c r="B6629" s="2" t="s">
        <v>5</v>
      </c>
      <c r="C6629" s="2" t="s">
        <v>1222</v>
      </c>
      <c r="D6629" s="2" t="s">
        <v>909</v>
      </c>
      <c r="E6629" s="4">
        <v>-4380.51</v>
      </c>
      <c r="F6629" s="1">
        <v>8</v>
      </c>
    </row>
    <row r="6630" spans="1:6" ht="15" thickBot="1" x14ac:dyDescent="0.3">
      <c r="A6630" s="2" t="s">
        <v>4</v>
      </c>
      <c r="B6630" s="2" t="s">
        <v>5</v>
      </c>
      <c r="C6630" s="2" t="s">
        <v>1223</v>
      </c>
      <c r="D6630" s="2" t="s">
        <v>911</v>
      </c>
      <c r="E6630" s="4">
        <v>-480.02</v>
      </c>
      <c r="F6630" s="1">
        <v>8</v>
      </c>
    </row>
    <row r="6631" spans="1:6" ht="15" thickBot="1" x14ac:dyDescent="0.3">
      <c r="A6631" s="2" t="s">
        <v>4</v>
      </c>
      <c r="B6631" s="2" t="s">
        <v>5</v>
      </c>
      <c r="C6631" s="2" t="s">
        <v>1224</v>
      </c>
      <c r="D6631" s="2" t="s">
        <v>913</v>
      </c>
      <c r="E6631" s="4">
        <v>171.6</v>
      </c>
      <c r="F6631" s="1">
        <v>8</v>
      </c>
    </row>
    <row r="6632" spans="1:6" ht="15" thickBot="1" x14ac:dyDescent="0.3">
      <c r="A6632" s="2" t="s">
        <v>4</v>
      </c>
      <c r="B6632" s="2" t="s">
        <v>5</v>
      </c>
      <c r="C6632" s="2" t="s">
        <v>1225</v>
      </c>
      <c r="D6632" s="2" t="s">
        <v>919</v>
      </c>
      <c r="E6632" s="4">
        <v>-4308.9799999999996</v>
      </c>
      <c r="F6632" s="1">
        <v>8</v>
      </c>
    </row>
    <row r="6633" spans="1:6" ht="15" thickBot="1" x14ac:dyDescent="0.3">
      <c r="A6633" s="2" t="s">
        <v>4</v>
      </c>
      <c r="B6633" s="2" t="s">
        <v>5</v>
      </c>
      <c r="C6633" s="2" t="s">
        <v>1226</v>
      </c>
      <c r="D6633" s="2" t="s">
        <v>921</v>
      </c>
      <c r="E6633" s="4">
        <v>-42614.22</v>
      </c>
      <c r="F6633" s="1">
        <v>8</v>
      </c>
    </row>
    <row r="6634" spans="1:6" ht="15" thickBot="1" x14ac:dyDescent="0.3">
      <c r="A6634" s="2" t="s">
        <v>4</v>
      </c>
      <c r="B6634" s="2" t="s">
        <v>5</v>
      </c>
      <c r="C6634" s="2" t="s">
        <v>1227</v>
      </c>
      <c r="D6634" s="2" t="s">
        <v>923</v>
      </c>
      <c r="E6634" s="4">
        <v>-14073.29</v>
      </c>
      <c r="F6634" s="1">
        <v>8</v>
      </c>
    </row>
    <row r="6635" spans="1:6" ht="15" thickBot="1" x14ac:dyDescent="0.3">
      <c r="A6635" s="2" t="s">
        <v>4</v>
      </c>
      <c r="B6635" s="2" t="s">
        <v>5</v>
      </c>
      <c r="C6635" s="2" t="s">
        <v>1228</v>
      </c>
      <c r="D6635" s="2" t="s">
        <v>925</v>
      </c>
      <c r="E6635" s="4">
        <v>-392.31</v>
      </c>
      <c r="F6635" s="1">
        <v>8</v>
      </c>
    </row>
    <row r="6636" spans="1:6" ht="15" thickBot="1" x14ac:dyDescent="0.3">
      <c r="A6636" s="2" t="s">
        <v>4</v>
      </c>
      <c r="B6636" s="2" t="s">
        <v>5</v>
      </c>
      <c r="C6636" s="2" t="s">
        <v>1229</v>
      </c>
      <c r="D6636" s="2" t="s">
        <v>927</v>
      </c>
      <c r="E6636" s="4">
        <v>-6997.43</v>
      </c>
      <c r="F6636" s="1">
        <v>8</v>
      </c>
    </row>
    <row r="6637" spans="1:6" ht="15" thickBot="1" x14ac:dyDescent="0.3">
      <c r="A6637" s="2" t="s">
        <v>4</v>
      </c>
      <c r="B6637" s="2" t="s">
        <v>5</v>
      </c>
      <c r="C6637" s="2" t="s">
        <v>1230</v>
      </c>
      <c r="D6637" s="2" t="s">
        <v>929</v>
      </c>
      <c r="E6637" s="4">
        <v>-577.38</v>
      </c>
      <c r="F6637" s="1">
        <v>8</v>
      </c>
    </row>
    <row r="6638" spans="1:6" ht="15" thickBot="1" x14ac:dyDescent="0.3">
      <c r="A6638" s="2" t="s">
        <v>4</v>
      </c>
      <c r="B6638" s="2" t="s">
        <v>5</v>
      </c>
      <c r="C6638" s="2" t="s">
        <v>1231</v>
      </c>
      <c r="D6638" s="2" t="s">
        <v>931</v>
      </c>
      <c r="E6638" s="4">
        <v>-55352.99</v>
      </c>
      <c r="F6638" s="1">
        <v>8</v>
      </c>
    </row>
    <row r="6639" spans="1:6" ht="15" thickBot="1" x14ac:dyDescent="0.3">
      <c r="A6639" s="2" t="s">
        <v>4</v>
      </c>
      <c r="B6639" s="2" t="s">
        <v>5</v>
      </c>
      <c r="C6639" s="2" t="s">
        <v>1232</v>
      </c>
      <c r="D6639" s="2" t="s">
        <v>933</v>
      </c>
      <c r="E6639" s="4">
        <v>-1506.61</v>
      </c>
      <c r="F6639" s="1">
        <v>8</v>
      </c>
    </row>
    <row r="6640" spans="1:6" ht="15" thickBot="1" x14ac:dyDescent="0.3">
      <c r="A6640" s="2" t="s">
        <v>4</v>
      </c>
      <c r="B6640" s="2" t="s">
        <v>5</v>
      </c>
      <c r="C6640" s="2" t="s">
        <v>1233</v>
      </c>
      <c r="D6640" s="2" t="s">
        <v>935</v>
      </c>
      <c r="E6640" s="4">
        <v>-46189.73</v>
      </c>
      <c r="F6640" s="1">
        <v>8</v>
      </c>
    </row>
    <row r="6641" spans="1:6" ht="15" thickBot="1" x14ac:dyDescent="0.3">
      <c r="A6641" s="2" t="s">
        <v>4</v>
      </c>
      <c r="B6641" s="2" t="s">
        <v>5</v>
      </c>
      <c r="C6641" s="2" t="s">
        <v>1234</v>
      </c>
      <c r="D6641" s="2" t="s">
        <v>937</v>
      </c>
      <c r="E6641" s="4">
        <v>-56935.88</v>
      </c>
      <c r="F6641" s="1">
        <v>8</v>
      </c>
    </row>
    <row r="6642" spans="1:6" ht="15" thickBot="1" x14ac:dyDescent="0.3">
      <c r="A6642" s="2" t="s">
        <v>4</v>
      </c>
      <c r="B6642" s="2" t="s">
        <v>5</v>
      </c>
      <c r="C6642" s="2" t="s">
        <v>1235</v>
      </c>
      <c r="D6642" s="2" t="s">
        <v>939</v>
      </c>
      <c r="E6642" s="4">
        <v>-17644.21</v>
      </c>
      <c r="F6642" s="1">
        <v>8</v>
      </c>
    </row>
    <row r="6643" spans="1:6" ht="15" thickBot="1" x14ac:dyDescent="0.3">
      <c r="A6643" s="2" t="s">
        <v>4</v>
      </c>
      <c r="B6643" s="2" t="s">
        <v>5</v>
      </c>
      <c r="C6643" s="2" t="s">
        <v>1236</v>
      </c>
      <c r="D6643" s="2" t="s">
        <v>941</v>
      </c>
      <c r="E6643" s="4">
        <v>-9590.0300000000007</v>
      </c>
      <c r="F6643" s="1">
        <v>8</v>
      </c>
    </row>
    <row r="6644" spans="1:6" ht="15" thickBot="1" x14ac:dyDescent="0.3">
      <c r="A6644" s="2" t="s">
        <v>4</v>
      </c>
      <c r="B6644" s="2" t="s">
        <v>5</v>
      </c>
      <c r="C6644" s="2" t="s">
        <v>1237</v>
      </c>
      <c r="D6644" s="2" t="s">
        <v>943</v>
      </c>
      <c r="E6644" s="4">
        <v>-9920.39</v>
      </c>
      <c r="F6644" s="1">
        <v>8</v>
      </c>
    </row>
    <row r="6645" spans="1:6" ht="15" thickBot="1" x14ac:dyDescent="0.3">
      <c r="A6645" s="2" t="s">
        <v>4</v>
      </c>
      <c r="B6645" s="2" t="s">
        <v>5</v>
      </c>
      <c r="C6645" s="2" t="s">
        <v>1238</v>
      </c>
      <c r="D6645" s="2" t="s">
        <v>945</v>
      </c>
      <c r="E6645" s="4">
        <v>-990.4</v>
      </c>
      <c r="F6645" s="1">
        <v>8</v>
      </c>
    </row>
    <row r="6646" spans="1:6" ht="15" thickBot="1" x14ac:dyDescent="0.3">
      <c r="A6646" s="2" t="s">
        <v>4</v>
      </c>
      <c r="B6646" s="2" t="s">
        <v>5</v>
      </c>
      <c r="C6646" s="2" t="s">
        <v>1239</v>
      </c>
      <c r="D6646" s="2" t="s">
        <v>947</v>
      </c>
      <c r="E6646" s="4">
        <v>-289.25</v>
      </c>
      <c r="F6646" s="1">
        <v>8</v>
      </c>
    </row>
    <row r="6647" spans="1:6" ht="15" thickBot="1" x14ac:dyDescent="0.3">
      <c r="A6647" s="2" t="s">
        <v>4</v>
      </c>
      <c r="B6647" s="2" t="s">
        <v>5</v>
      </c>
      <c r="C6647" s="2" t="s">
        <v>1240</v>
      </c>
      <c r="D6647" s="2" t="s">
        <v>949</v>
      </c>
      <c r="E6647" s="4">
        <v>-11741.19</v>
      </c>
      <c r="F6647" s="1">
        <v>8</v>
      </c>
    </row>
    <row r="6648" spans="1:6" ht="15" thickBot="1" x14ac:dyDescent="0.3">
      <c r="A6648" s="2" t="s">
        <v>4</v>
      </c>
      <c r="B6648" s="2" t="s">
        <v>5</v>
      </c>
      <c r="C6648" s="2" t="s">
        <v>1241</v>
      </c>
      <c r="D6648" s="2" t="s">
        <v>951</v>
      </c>
      <c r="E6648" s="4">
        <v>-75.23</v>
      </c>
      <c r="F6648" s="1">
        <v>8</v>
      </c>
    </row>
    <row r="6649" spans="1:6" ht="15" thickBot="1" x14ac:dyDescent="0.3">
      <c r="A6649" s="2" t="s">
        <v>4</v>
      </c>
      <c r="B6649" s="2" t="s">
        <v>5</v>
      </c>
      <c r="C6649" s="2" t="s">
        <v>1242</v>
      </c>
      <c r="D6649" s="2" t="s">
        <v>953</v>
      </c>
      <c r="E6649" s="4">
        <v>-240.78</v>
      </c>
      <c r="F6649" s="1">
        <v>8</v>
      </c>
    </row>
    <row r="6650" spans="1:6" ht="15" thickBot="1" x14ac:dyDescent="0.3">
      <c r="A6650" s="2" t="s">
        <v>4</v>
      </c>
      <c r="B6650" s="2" t="s">
        <v>5</v>
      </c>
      <c r="C6650" s="2" t="s">
        <v>1243</v>
      </c>
      <c r="D6650" s="2" t="s">
        <v>955</v>
      </c>
      <c r="E6650" s="4">
        <v>-310.36</v>
      </c>
      <c r="F6650" s="1">
        <v>8</v>
      </c>
    </row>
    <row r="6651" spans="1:6" ht="15" thickBot="1" x14ac:dyDescent="0.3">
      <c r="A6651" s="2" t="s">
        <v>4</v>
      </c>
      <c r="B6651" s="2" t="s">
        <v>5</v>
      </c>
      <c r="C6651" s="2" t="s">
        <v>1244</v>
      </c>
      <c r="D6651" s="2" t="s">
        <v>957</v>
      </c>
      <c r="E6651" s="4">
        <v>-9961.02</v>
      </c>
      <c r="F6651" s="1">
        <v>8</v>
      </c>
    </row>
    <row r="6652" spans="1:6" ht="15" thickBot="1" x14ac:dyDescent="0.3">
      <c r="A6652" s="2" t="s">
        <v>4</v>
      </c>
      <c r="B6652" s="2" t="s">
        <v>5</v>
      </c>
      <c r="C6652" s="2" t="s">
        <v>1245</v>
      </c>
      <c r="D6652" s="2" t="s">
        <v>959</v>
      </c>
      <c r="E6652" s="4">
        <v>-19572.72</v>
      </c>
      <c r="F6652" s="1">
        <v>8</v>
      </c>
    </row>
    <row r="6653" spans="1:6" ht="15" thickBot="1" x14ac:dyDescent="0.3">
      <c r="A6653" s="2" t="s">
        <v>4</v>
      </c>
      <c r="B6653" s="2" t="s">
        <v>5</v>
      </c>
      <c r="C6653" s="2" t="s">
        <v>1246</v>
      </c>
      <c r="D6653" s="2" t="s">
        <v>961</v>
      </c>
      <c r="E6653" s="4">
        <v>-3725.24</v>
      </c>
      <c r="F6653" s="1">
        <v>8</v>
      </c>
    </row>
    <row r="6654" spans="1:6" ht="15" thickBot="1" x14ac:dyDescent="0.3">
      <c r="A6654" s="2" t="s">
        <v>4</v>
      </c>
      <c r="B6654" s="2" t="s">
        <v>5</v>
      </c>
      <c r="C6654" s="2" t="s">
        <v>1247</v>
      </c>
      <c r="D6654" s="2" t="s">
        <v>963</v>
      </c>
      <c r="E6654" s="4">
        <v>-11525.79</v>
      </c>
      <c r="F6654" s="1">
        <v>8</v>
      </c>
    </row>
    <row r="6655" spans="1:6" ht="15" thickBot="1" x14ac:dyDescent="0.3">
      <c r="A6655" s="2" t="s">
        <v>4</v>
      </c>
      <c r="B6655" s="2" t="s">
        <v>5</v>
      </c>
      <c r="C6655" s="2" t="s">
        <v>1248</v>
      </c>
      <c r="D6655" s="2" t="s">
        <v>969</v>
      </c>
      <c r="E6655" s="4">
        <v>-836.45</v>
      </c>
      <c r="F6655" s="1">
        <v>8</v>
      </c>
    </row>
    <row r="6656" spans="1:6" ht="15" thickBot="1" x14ac:dyDescent="0.3">
      <c r="A6656" s="2" t="s">
        <v>4</v>
      </c>
      <c r="B6656" s="2" t="s">
        <v>5</v>
      </c>
      <c r="C6656" s="2" t="s">
        <v>1249</v>
      </c>
      <c r="D6656" s="2" t="s">
        <v>971</v>
      </c>
      <c r="E6656" s="4">
        <v>-4202.3999999999996</v>
      </c>
      <c r="F6656" s="1">
        <v>8</v>
      </c>
    </row>
    <row r="6657" spans="1:6" ht="15" thickBot="1" x14ac:dyDescent="0.3">
      <c r="A6657" s="2" t="s">
        <v>4</v>
      </c>
      <c r="B6657" s="2" t="s">
        <v>5</v>
      </c>
      <c r="C6657" s="2" t="s">
        <v>1250</v>
      </c>
      <c r="D6657" s="2" t="s">
        <v>973</v>
      </c>
      <c r="E6657" s="4">
        <v>-13577.35</v>
      </c>
      <c r="F6657" s="1">
        <v>8</v>
      </c>
    </row>
    <row r="6658" spans="1:6" ht="15" thickBot="1" x14ac:dyDescent="0.3">
      <c r="A6658" s="2" t="s">
        <v>4</v>
      </c>
      <c r="B6658" s="2" t="s">
        <v>5</v>
      </c>
      <c r="C6658" s="2" t="s">
        <v>1251</v>
      </c>
      <c r="D6658" s="2" t="s">
        <v>975</v>
      </c>
      <c r="E6658" s="4">
        <v>-4584.16</v>
      </c>
      <c r="F6658" s="1">
        <v>8</v>
      </c>
    </row>
    <row r="6659" spans="1:6" ht="15" thickBot="1" x14ac:dyDescent="0.3">
      <c r="A6659" s="2" t="s">
        <v>4</v>
      </c>
      <c r="B6659" s="2" t="s">
        <v>5</v>
      </c>
      <c r="C6659" s="2" t="s">
        <v>1252</v>
      </c>
      <c r="D6659" s="2" t="s">
        <v>977</v>
      </c>
      <c r="E6659" s="4">
        <v>-7257.65</v>
      </c>
      <c r="F6659" s="1">
        <v>8</v>
      </c>
    </row>
    <row r="6660" spans="1:6" ht="15" thickBot="1" x14ac:dyDescent="0.3">
      <c r="A6660" s="2" t="s">
        <v>4</v>
      </c>
      <c r="B6660" s="2" t="s">
        <v>5</v>
      </c>
      <c r="C6660" s="2" t="s">
        <v>1253</v>
      </c>
      <c r="D6660" s="2" t="s">
        <v>1254</v>
      </c>
      <c r="E6660" s="4">
        <v>-180880.79</v>
      </c>
      <c r="F6660" s="1">
        <v>8</v>
      </c>
    </row>
    <row r="6661" spans="1:6" ht="15" thickBot="1" x14ac:dyDescent="0.3">
      <c r="A6661" s="2" t="s">
        <v>4</v>
      </c>
      <c r="B6661" s="2" t="s">
        <v>5</v>
      </c>
      <c r="C6661" s="2" t="s">
        <v>1255</v>
      </c>
      <c r="D6661" s="2" t="s">
        <v>1256</v>
      </c>
      <c r="E6661" s="4">
        <v>-12470.73</v>
      </c>
      <c r="F6661" s="1">
        <v>8</v>
      </c>
    </row>
    <row r="6662" spans="1:6" ht="15" thickBot="1" x14ac:dyDescent="0.3">
      <c r="A6662" s="2" t="s">
        <v>4</v>
      </c>
      <c r="B6662" s="2" t="s">
        <v>5</v>
      </c>
      <c r="C6662" s="2" t="s">
        <v>1257</v>
      </c>
      <c r="D6662" s="2" t="s">
        <v>1258</v>
      </c>
      <c r="E6662" s="4">
        <v>-15107.26</v>
      </c>
      <c r="F6662" s="1">
        <v>8</v>
      </c>
    </row>
    <row r="6663" spans="1:6" ht="15" thickBot="1" x14ac:dyDescent="0.3">
      <c r="A6663" s="2" t="s">
        <v>4</v>
      </c>
      <c r="B6663" s="2" t="s">
        <v>5</v>
      </c>
      <c r="C6663" s="2" t="s">
        <v>1259</v>
      </c>
      <c r="D6663" s="2" t="s">
        <v>1260</v>
      </c>
      <c r="E6663" s="4">
        <v>-986.45</v>
      </c>
      <c r="F6663" s="1">
        <v>8</v>
      </c>
    </row>
    <row r="6664" spans="1:6" ht="15" thickBot="1" x14ac:dyDescent="0.3">
      <c r="A6664" s="2" t="s">
        <v>4</v>
      </c>
      <c r="B6664" s="2" t="s">
        <v>5</v>
      </c>
      <c r="C6664" s="2" t="s">
        <v>1261</v>
      </c>
      <c r="D6664" s="2" t="s">
        <v>1262</v>
      </c>
      <c r="E6664" s="4">
        <v>-33859.480000000003</v>
      </c>
      <c r="F6664" s="1">
        <v>8</v>
      </c>
    </row>
    <row r="6665" spans="1:6" ht="15" thickBot="1" x14ac:dyDescent="0.3">
      <c r="A6665" s="2" t="s">
        <v>4</v>
      </c>
      <c r="B6665" s="2" t="s">
        <v>5</v>
      </c>
      <c r="C6665" s="2" t="s">
        <v>1263</v>
      </c>
      <c r="D6665" s="2" t="s">
        <v>1264</v>
      </c>
      <c r="E6665" s="4">
        <v>-178530.03</v>
      </c>
      <c r="F6665" s="1">
        <v>8</v>
      </c>
    </row>
    <row r="6666" spans="1:6" ht="15" thickBot="1" x14ac:dyDescent="0.3">
      <c r="A6666" s="2" t="s">
        <v>4</v>
      </c>
      <c r="B6666" s="2" t="s">
        <v>5</v>
      </c>
      <c r="C6666" s="2" t="s">
        <v>1265</v>
      </c>
      <c r="D6666" s="2" t="s">
        <v>1266</v>
      </c>
      <c r="E6666" s="4">
        <v>-16700.75</v>
      </c>
      <c r="F6666" s="1">
        <v>8</v>
      </c>
    </row>
    <row r="6667" spans="1:6" ht="15" thickBot="1" x14ac:dyDescent="0.3">
      <c r="A6667" s="2" t="s">
        <v>4</v>
      </c>
      <c r="B6667" s="2" t="s">
        <v>5</v>
      </c>
      <c r="C6667" s="2" t="s">
        <v>1267</v>
      </c>
      <c r="D6667" s="2" t="s">
        <v>1268</v>
      </c>
      <c r="E6667" s="4">
        <v>-8165.36</v>
      </c>
      <c r="F6667" s="1">
        <v>8</v>
      </c>
    </row>
    <row r="6668" spans="1:6" ht="15" thickBot="1" x14ac:dyDescent="0.3">
      <c r="A6668" s="2" t="s">
        <v>4</v>
      </c>
      <c r="B6668" s="2" t="s">
        <v>5</v>
      </c>
      <c r="C6668" s="2" t="s">
        <v>1269</v>
      </c>
      <c r="D6668" s="2" t="s">
        <v>1270</v>
      </c>
      <c r="E6668" s="4">
        <v>-4522.5</v>
      </c>
      <c r="F6668" s="1">
        <v>8</v>
      </c>
    </row>
    <row r="6669" spans="1:6" ht="15" thickBot="1" x14ac:dyDescent="0.3">
      <c r="A6669" s="2" t="s">
        <v>4</v>
      </c>
      <c r="B6669" s="2" t="s">
        <v>5</v>
      </c>
      <c r="C6669" s="2" t="s">
        <v>1640</v>
      </c>
      <c r="D6669" s="2" t="s">
        <v>1641</v>
      </c>
      <c r="E6669" s="4">
        <v>61803.74</v>
      </c>
      <c r="F6669" s="1">
        <v>8</v>
      </c>
    </row>
    <row r="6670" spans="1:6" ht="15" thickBot="1" x14ac:dyDescent="0.3">
      <c r="A6670" s="2" t="s">
        <v>4</v>
      </c>
      <c r="B6670" s="2" t="s">
        <v>5</v>
      </c>
      <c r="C6670" s="2" t="s">
        <v>1271</v>
      </c>
      <c r="D6670" s="2" t="s">
        <v>1272</v>
      </c>
      <c r="E6670" s="4">
        <v>9750</v>
      </c>
      <c r="F6670" s="1">
        <v>8</v>
      </c>
    </row>
    <row r="6671" spans="1:6" ht="15" thickBot="1" x14ac:dyDescent="0.3">
      <c r="A6671" s="2" t="s">
        <v>4</v>
      </c>
      <c r="B6671" s="2" t="s">
        <v>5</v>
      </c>
      <c r="C6671" s="2" t="s">
        <v>1273</v>
      </c>
      <c r="D6671" s="2" t="s">
        <v>1274</v>
      </c>
      <c r="E6671" s="4">
        <v>24205</v>
      </c>
      <c r="F6671" s="1">
        <v>8</v>
      </c>
    </row>
    <row r="6672" spans="1:6" ht="15" thickBot="1" x14ac:dyDescent="0.3">
      <c r="A6672" s="2" t="s">
        <v>4</v>
      </c>
      <c r="B6672" s="2" t="s">
        <v>5</v>
      </c>
      <c r="C6672" s="2" t="s">
        <v>1275</v>
      </c>
      <c r="D6672" s="2" t="s">
        <v>1276</v>
      </c>
      <c r="E6672" s="4">
        <v>24348</v>
      </c>
      <c r="F6672" s="1">
        <v>8</v>
      </c>
    </row>
    <row r="6673" spans="1:6" ht="15" thickBot="1" x14ac:dyDescent="0.3">
      <c r="A6673" s="2" t="s">
        <v>4</v>
      </c>
      <c r="B6673" s="2" t="s">
        <v>5</v>
      </c>
      <c r="C6673" s="2" t="s">
        <v>1277</v>
      </c>
      <c r="D6673" s="2" t="s">
        <v>1278</v>
      </c>
      <c r="E6673" s="4">
        <v>28072</v>
      </c>
      <c r="F6673" s="1">
        <v>8</v>
      </c>
    </row>
    <row r="6674" spans="1:6" ht="15" thickBot="1" x14ac:dyDescent="0.3">
      <c r="A6674" s="2" t="s">
        <v>4</v>
      </c>
      <c r="B6674" s="2" t="s">
        <v>5</v>
      </c>
      <c r="C6674" s="2" t="s">
        <v>1279</v>
      </c>
      <c r="D6674" s="2" t="s">
        <v>1278</v>
      </c>
      <c r="E6674" s="4">
        <v>18837</v>
      </c>
      <c r="F6674" s="1">
        <v>8</v>
      </c>
    </row>
    <row r="6675" spans="1:6" ht="15" thickBot="1" x14ac:dyDescent="0.3">
      <c r="A6675" s="2" t="s">
        <v>4</v>
      </c>
      <c r="B6675" s="2" t="s">
        <v>5</v>
      </c>
      <c r="C6675" s="2" t="s">
        <v>1280</v>
      </c>
      <c r="D6675" s="2" t="s">
        <v>1281</v>
      </c>
      <c r="E6675" s="4">
        <v>48974</v>
      </c>
      <c r="F6675" s="1">
        <v>8</v>
      </c>
    </row>
    <row r="6676" spans="1:6" ht="15" thickBot="1" x14ac:dyDescent="0.3">
      <c r="A6676" s="2" t="s">
        <v>4</v>
      </c>
      <c r="B6676" s="2" t="s">
        <v>5</v>
      </c>
      <c r="C6676" s="2" t="s">
        <v>1282</v>
      </c>
      <c r="D6676" s="2" t="s">
        <v>1283</v>
      </c>
      <c r="E6676" s="4">
        <v>24864</v>
      </c>
      <c r="F6676" s="1">
        <v>8</v>
      </c>
    </row>
    <row r="6677" spans="1:6" ht="15" thickBot="1" x14ac:dyDescent="0.3">
      <c r="A6677" s="2" t="s">
        <v>4</v>
      </c>
      <c r="B6677" s="2" t="s">
        <v>5</v>
      </c>
      <c r="C6677" s="2" t="s">
        <v>1284</v>
      </c>
      <c r="D6677" s="2" t="s">
        <v>1285</v>
      </c>
      <c r="E6677" s="4">
        <v>22392</v>
      </c>
      <c r="F6677" s="1">
        <v>8</v>
      </c>
    </row>
    <row r="6678" spans="1:6" ht="15" thickBot="1" x14ac:dyDescent="0.3">
      <c r="A6678" s="2" t="s">
        <v>4</v>
      </c>
      <c r="B6678" s="2" t="s">
        <v>5</v>
      </c>
      <c r="C6678" s="2" t="s">
        <v>1286</v>
      </c>
      <c r="D6678" s="2" t="s">
        <v>1287</v>
      </c>
      <c r="E6678" s="4">
        <v>131237</v>
      </c>
      <c r="F6678" s="1">
        <v>8</v>
      </c>
    </row>
    <row r="6679" spans="1:6" ht="15" thickBot="1" x14ac:dyDescent="0.3">
      <c r="A6679" s="2" t="s">
        <v>4</v>
      </c>
      <c r="B6679" s="2" t="s">
        <v>5</v>
      </c>
      <c r="C6679" s="2" t="s">
        <v>1288</v>
      </c>
      <c r="D6679" s="2" t="s">
        <v>1289</v>
      </c>
      <c r="E6679" s="4">
        <v>124818</v>
      </c>
      <c r="F6679" s="1">
        <v>8</v>
      </c>
    </row>
    <row r="6680" spans="1:6" ht="15" thickBot="1" x14ac:dyDescent="0.3">
      <c r="A6680" s="2" t="s">
        <v>4</v>
      </c>
      <c r="B6680" s="2" t="s">
        <v>5</v>
      </c>
      <c r="C6680" s="2" t="s">
        <v>1290</v>
      </c>
      <c r="D6680" s="2" t="s">
        <v>1291</v>
      </c>
      <c r="E6680" s="4">
        <v>22896</v>
      </c>
      <c r="F6680" s="1">
        <v>8</v>
      </c>
    </row>
    <row r="6681" spans="1:6" ht="15" thickBot="1" x14ac:dyDescent="0.3">
      <c r="A6681" s="2" t="s">
        <v>4</v>
      </c>
      <c r="B6681" s="2" t="s">
        <v>5</v>
      </c>
      <c r="C6681" s="2" t="s">
        <v>1292</v>
      </c>
      <c r="D6681" s="2" t="s">
        <v>1293</v>
      </c>
      <c r="E6681" s="4">
        <v>41664</v>
      </c>
      <c r="F6681" s="1">
        <v>8</v>
      </c>
    </row>
    <row r="6682" spans="1:6" ht="15" thickBot="1" x14ac:dyDescent="0.3">
      <c r="A6682" s="2" t="s">
        <v>4</v>
      </c>
      <c r="B6682" s="2" t="s">
        <v>5</v>
      </c>
      <c r="C6682" s="2" t="s">
        <v>1294</v>
      </c>
      <c r="D6682" s="2" t="s">
        <v>1295</v>
      </c>
      <c r="E6682" s="4">
        <v>359853.5</v>
      </c>
      <c r="F6682" s="1">
        <v>8</v>
      </c>
    </row>
    <row r="6683" spans="1:6" ht="15" thickBot="1" x14ac:dyDescent="0.3">
      <c r="A6683" s="2" t="s">
        <v>4</v>
      </c>
      <c r="B6683" s="2" t="s">
        <v>5</v>
      </c>
      <c r="C6683" s="2" t="s">
        <v>1296</v>
      </c>
      <c r="D6683" s="2" t="s">
        <v>1297</v>
      </c>
      <c r="E6683" s="4">
        <v>61803.74</v>
      </c>
      <c r="F6683" s="1">
        <v>8</v>
      </c>
    </row>
    <row r="6684" spans="1:6" ht="15" thickBot="1" x14ac:dyDescent="0.3">
      <c r="A6684" s="2" t="s">
        <v>4</v>
      </c>
      <c r="B6684" s="2" t="s">
        <v>5</v>
      </c>
      <c r="C6684" s="2" t="s">
        <v>1298</v>
      </c>
      <c r="D6684" s="2" t="s">
        <v>1299</v>
      </c>
      <c r="E6684" s="4">
        <v>492606.71</v>
      </c>
      <c r="F6684" s="1">
        <v>8</v>
      </c>
    </row>
    <row r="6685" spans="1:6" ht="15" thickBot="1" x14ac:dyDescent="0.3">
      <c r="A6685" s="2" t="s">
        <v>4</v>
      </c>
      <c r="B6685" s="2" t="s">
        <v>5</v>
      </c>
      <c r="C6685" s="2" t="s">
        <v>1300</v>
      </c>
      <c r="D6685" s="2" t="s">
        <v>1301</v>
      </c>
      <c r="E6685" s="4">
        <v>156276.59</v>
      </c>
      <c r="F6685" s="1">
        <v>8</v>
      </c>
    </row>
    <row r="6686" spans="1:6" ht="15" thickBot="1" x14ac:dyDescent="0.3">
      <c r="A6686" s="2" t="s">
        <v>4</v>
      </c>
      <c r="B6686" s="2" t="s">
        <v>5</v>
      </c>
      <c r="C6686" s="2" t="s">
        <v>1302</v>
      </c>
      <c r="D6686" s="2" t="s">
        <v>1303</v>
      </c>
      <c r="E6686" s="4">
        <v>216020.73</v>
      </c>
      <c r="F6686" s="1">
        <v>8</v>
      </c>
    </row>
    <row r="6687" spans="1:6" ht="15" thickBot="1" x14ac:dyDescent="0.3">
      <c r="A6687" s="2" t="s">
        <v>4</v>
      </c>
      <c r="B6687" s="2" t="s">
        <v>5</v>
      </c>
      <c r="C6687" s="2" t="s">
        <v>1304</v>
      </c>
      <c r="D6687" s="2" t="s">
        <v>1305</v>
      </c>
      <c r="E6687" s="4">
        <v>777899.3</v>
      </c>
      <c r="F6687" s="1">
        <v>8</v>
      </c>
    </row>
    <row r="6688" spans="1:6" ht="15" thickBot="1" x14ac:dyDescent="0.3">
      <c r="A6688" s="2" t="s">
        <v>4</v>
      </c>
      <c r="B6688" s="2" t="s">
        <v>5</v>
      </c>
      <c r="C6688" s="2" t="s">
        <v>1306</v>
      </c>
      <c r="D6688" s="2" t="s">
        <v>1307</v>
      </c>
      <c r="E6688" s="4">
        <v>271630.69</v>
      </c>
      <c r="F6688" s="1">
        <v>8</v>
      </c>
    </row>
    <row r="6689" spans="1:6" ht="15" thickBot="1" x14ac:dyDescent="0.3">
      <c r="A6689" s="2" t="s">
        <v>4</v>
      </c>
      <c r="B6689" s="2" t="s">
        <v>5</v>
      </c>
      <c r="C6689" s="2" t="s">
        <v>1308</v>
      </c>
      <c r="D6689" s="2" t="s">
        <v>1309</v>
      </c>
      <c r="E6689" s="4">
        <v>975081.29</v>
      </c>
      <c r="F6689" s="1">
        <v>8</v>
      </c>
    </row>
    <row r="6690" spans="1:6" ht="15" thickBot="1" x14ac:dyDescent="0.3">
      <c r="A6690" s="2" t="s">
        <v>4</v>
      </c>
      <c r="B6690" s="2" t="s">
        <v>5</v>
      </c>
      <c r="C6690" s="2" t="s">
        <v>1310</v>
      </c>
      <c r="D6690" s="2" t="s">
        <v>1311</v>
      </c>
      <c r="E6690" s="4">
        <v>386295.64</v>
      </c>
      <c r="F6690" s="1">
        <v>8</v>
      </c>
    </row>
    <row r="6691" spans="1:6" ht="15" thickBot="1" x14ac:dyDescent="0.3">
      <c r="A6691" s="2" t="s">
        <v>4</v>
      </c>
      <c r="B6691" s="2" t="s">
        <v>5</v>
      </c>
      <c r="C6691" s="2" t="s">
        <v>1312</v>
      </c>
      <c r="D6691" s="2" t="s">
        <v>1313</v>
      </c>
      <c r="E6691" s="4">
        <v>2240152.64</v>
      </c>
      <c r="F6691" s="1">
        <v>8</v>
      </c>
    </row>
    <row r="6692" spans="1:6" ht="15" thickBot="1" x14ac:dyDescent="0.3">
      <c r="A6692" s="2" t="s">
        <v>4</v>
      </c>
      <c r="B6692" s="2" t="s">
        <v>5</v>
      </c>
      <c r="C6692" s="2" t="s">
        <v>1314</v>
      </c>
      <c r="D6692" s="2" t="s">
        <v>1315</v>
      </c>
      <c r="E6692" s="4">
        <v>1389639.81</v>
      </c>
      <c r="F6692" s="1">
        <v>8</v>
      </c>
    </row>
    <row r="6693" spans="1:6" ht="15" thickBot="1" x14ac:dyDescent="0.3">
      <c r="A6693" s="2" t="s">
        <v>4</v>
      </c>
      <c r="B6693" s="2" t="s">
        <v>5</v>
      </c>
      <c r="C6693" s="2" t="s">
        <v>1642</v>
      </c>
      <c r="D6693" s="2" t="s">
        <v>1643</v>
      </c>
      <c r="E6693" s="4">
        <v>50000000</v>
      </c>
      <c r="F6693" s="1">
        <v>8</v>
      </c>
    </row>
    <row r="6694" spans="1:6" ht="15" thickBot="1" x14ac:dyDescent="0.3">
      <c r="A6694" s="2" t="s">
        <v>4</v>
      </c>
      <c r="B6694" s="2" t="s">
        <v>5</v>
      </c>
      <c r="C6694" s="2" t="s">
        <v>1316</v>
      </c>
      <c r="D6694" s="2" t="s">
        <v>1317</v>
      </c>
      <c r="E6694" s="4">
        <v>-10000000</v>
      </c>
      <c r="F6694" s="1">
        <v>8</v>
      </c>
    </row>
    <row r="6695" spans="1:6" ht="15" thickBot="1" x14ac:dyDescent="0.3">
      <c r="A6695" s="2" t="s">
        <v>4</v>
      </c>
      <c r="B6695" s="2" t="s">
        <v>5</v>
      </c>
      <c r="C6695" s="2" t="s">
        <v>1318</v>
      </c>
      <c r="D6695" s="2" t="s">
        <v>1319</v>
      </c>
      <c r="E6695" s="4">
        <v>-20000000</v>
      </c>
      <c r="F6695" s="1">
        <v>8</v>
      </c>
    </row>
    <row r="6696" spans="1:6" ht="15" thickBot="1" x14ac:dyDescent="0.3">
      <c r="A6696" s="2" t="s">
        <v>4</v>
      </c>
      <c r="B6696" s="2" t="s">
        <v>5</v>
      </c>
      <c r="C6696" s="2" t="s">
        <v>1320</v>
      </c>
      <c r="D6696" s="2" t="s">
        <v>1321</v>
      </c>
      <c r="E6696" s="4">
        <v>-20000000</v>
      </c>
      <c r="F6696" s="1">
        <v>8</v>
      </c>
    </row>
    <row r="6697" spans="1:6" ht="15" thickBot="1" x14ac:dyDescent="0.3">
      <c r="A6697" s="2" t="s">
        <v>4</v>
      </c>
      <c r="B6697" s="2" t="s">
        <v>5</v>
      </c>
      <c r="C6697" s="2" t="s">
        <v>1322</v>
      </c>
      <c r="D6697" s="2" t="s">
        <v>1323</v>
      </c>
      <c r="E6697" s="4">
        <v>-19700000</v>
      </c>
      <c r="F6697" s="1">
        <v>8</v>
      </c>
    </row>
    <row r="6698" spans="1:6" ht="15" thickBot="1" x14ac:dyDescent="0.3">
      <c r="A6698" s="2" t="s">
        <v>4</v>
      </c>
      <c r="B6698" s="2" t="s">
        <v>5</v>
      </c>
      <c r="C6698" s="2" t="s">
        <v>1324</v>
      </c>
      <c r="D6698" s="2" t="s">
        <v>1325</v>
      </c>
      <c r="E6698" s="4">
        <v>-10000000</v>
      </c>
      <c r="F6698" s="1">
        <v>8</v>
      </c>
    </row>
    <row r="6699" spans="1:6" ht="15" thickBot="1" x14ac:dyDescent="0.3">
      <c r="A6699" s="2" t="s">
        <v>4</v>
      </c>
      <c r="B6699" s="2" t="s">
        <v>5</v>
      </c>
      <c r="C6699" s="2" t="s">
        <v>1326</v>
      </c>
      <c r="D6699" s="2" t="s">
        <v>1327</v>
      </c>
      <c r="E6699" s="4">
        <v>-20000000</v>
      </c>
      <c r="F6699" s="1">
        <v>8</v>
      </c>
    </row>
    <row r="6700" spans="1:6" ht="15" thickBot="1" x14ac:dyDescent="0.3">
      <c r="A6700" s="2" t="s">
        <v>4</v>
      </c>
      <c r="B6700" s="2" t="s">
        <v>5</v>
      </c>
      <c r="C6700" s="2" t="s">
        <v>1328</v>
      </c>
      <c r="D6700" s="2" t="s">
        <v>1329</v>
      </c>
      <c r="E6700" s="4">
        <v>-10000000</v>
      </c>
      <c r="F6700" s="1">
        <v>8</v>
      </c>
    </row>
    <row r="6701" spans="1:6" ht="15" thickBot="1" x14ac:dyDescent="0.3">
      <c r="A6701" s="2" t="s">
        <v>4</v>
      </c>
      <c r="B6701" s="2" t="s">
        <v>5</v>
      </c>
      <c r="C6701" s="2" t="s">
        <v>1330</v>
      </c>
      <c r="D6701" s="2" t="s">
        <v>1331</v>
      </c>
      <c r="E6701" s="4">
        <v>-20000000</v>
      </c>
      <c r="F6701" s="1">
        <v>8</v>
      </c>
    </row>
    <row r="6702" spans="1:6" ht="15" thickBot="1" x14ac:dyDescent="0.3">
      <c r="A6702" s="2" t="s">
        <v>4</v>
      </c>
      <c r="B6702" s="2" t="s">
        <v>5</v>
      </c>
      <c r="C6702" s="2" t="s">
        <v>1332</v>
      </c>
      <c r="D6702" s="2" t="s">
        <v>1333</v>
      </c>
      <c r="E6702" s="4">
        <v>-30000000</v>
      </c>
      <c r="F6702" s="1">
        <v>8</v>
      </c>
    </row>
    <row r="6703" spans="1:6" ht="15" thickBot="1" x14ac:dyDescent="0.3">
      <c r="A6703" s="2" t="s">
        <v>4</v>
      </c>
      <c r="B6703" s="2" t="s">
        <v>5</v>
      </c>
      <c r="C6703" s="2" t="s">
        <v>1334</v>
      </c>
      <c r="D6703" s="2" t="s">
        <v>1335</v>
      </c>
      <c r="E6703" s="4">
        <v>-40000000</v>
      </c>
      <c r="F6703" s="1">
        <v>8</v>
      </c>
    </row>
    <row r="6704" spans="1:6" ht="15" thickBot="1" x14ac:dyDescent="0.3">
      <c r="A6704" s="2" t="s">
        <v>4</v>
      </c>
      <c r="B6704" s="2" t="s">
        <v>5</v>
      </c>
      <c r="C6704" s="2" t="s">
        <v>1336</v>
      </c>
      <c r="D6704" s="2" t="s">
        <v>1337</v>
      </c>
      <c r="E6704" s="4">
        <v>-40000000</v>
      </c>
      <c r="F6704" s="1">
        <v>8</v>
      </c>
    </row>
    <row r="6705" spans="1:6" ht="15" thickBot="1" x14ac:dyDescent="0.3">
      <c r="A6705" s="2" t="s">
        <v>4</v>
      </c>
      <c r="B6705" s="2" t="s">
        <v>5</v>
      </c>
      <c r="C6705" s="2" t="s">
        <v>1338</v>
      </c>
      <c r="D6705" s="2" t="s">
        <v>1339</v>
      </c>
      <c r="E6705" s="4">
        <v>-10000000</v>
      </c>
      <c r="F6705" s="1">
        <v>8</v>
      </c>
    </row>
    <row r="6706" spans="1:6" ht="15" thickBot="1" x14ac:dyDescent="0.3">
      <c r="A6706" s="2" t="s">
        <v>4</v>
      </c>
      <c r="B6706" s="2" t="s">
        <v>5</v>
      </c>
      <c r="C6706" s="2" t="s">
        <v>1340</v>
      </c>
      <c r="D6706" s="2" t="s">
        <v>1341</v>
      </c>
      <c r="E6706" s="4">
        <v>-50000000</v>
      </c>
      <c r="F6706" s="1">
        <v>8</v>
      </c>
    </row>
    <row r="6707" spans="1:6" ht="15" thickBot="1" x14ac:dyDescent="0.3">
      <c r="A6707" s="2" t="s">
        <v>4</v>
      </c>
      <c r="B6707" s="2" t="s">
        <v>5</v>
      </c>
      <c r="C6707" s="2" t="s">
        <v>1342</v>
      </c>
      <c r="D6707" s="2" t="s">
        <v>1343</v>
      </c>
      <c r="E6707" s="4">
        <v>-50000000</v>
      </c>
      <c r="F6707" s="1">
        <v>8</v>
      </c>
    </row>
    <row r="6708" spans="1:6" ht="15" thickBot="1" x14ac:dyDescent="0.3">
      <c r="A6708" s="2" t="s">
        <v>4</v>
      </c>
      <c r="B6708" s="2" t="s">
        <v>5</v>
      </c>
      <c r="C6708" s="2" t="s">
        <v>1344</v>
      </c>
      <c r="D6708" s="2" t="s">
        <v>1345</v>
      </c>
      <c r="E6708" s="4">
        <v>-35000000</v>
      </c>
      <c r="F6708" s="1">
        <v>8</v>
      </c>
    </row>
    <row r="6709" spans="1:6" ht="15" thickBot="1" x14ac:dyDescent="0.3">
      <c r="A6709" s="2" t="s">
        <v>4</v>
      </c>
      <c r="B6709" s="2" t="s">
        <v>5</v>
      </c>
      <c r="C6709" s="2" t="s">
        <v>1346</v>
      </c>
      <c r="D6709" s="2" t="s">
        <v>1347</v>
      </c>
      <c r="E6709" s="4">
        <v>-40000000</v>
      </c>
      <c r="F6709" s="1">
        <v>8</v>
      </c>
    </row>
    <row r="6710" spans="1:6" ht="15" thickBot="1" x14ac:dyDescent="0.3">
      <c r="A6710" s="2" t="s">
        <v>4</v>
      </c>
      <c r="B6710" s="2" t="s">
        <v>5</v>
      </c>
      <c r="C6710" s="2" t="s">
        <v>1348</v>
      </c>
      <c r="D6710" s="2" t="s">
        <v>1349</v>
      </c>
      <c r="E6710" s="4">
        <v>-25000000</v>
      </c>
      <c r="F6710" s="1">
        <v>8</v>
      </c>
    </row>
    <row r="6711" spans="1:6" ht="15" thickBot="1" x14ac:dyDescent="0.3">
      <c r="A6711" s="2" t="s">
        <v>4</v>
      </c>
      <c r="B6711" s="2" t="s">
        <v>5</v>
      </c>
      <c r="C6711" s="2" t="s">
        <v>1350</v>
      </c>
      <c r="D6711" s="2" t="s">
        <v>1351</v>
      </c>
      <c r="E6711" s="4">
        <v>-75000000</v>
      </c>
      <c r="F6711" s="1">
        <v>8</v>
      </c>
    </row>
    <row r="6712" spans="1:6" ht="15" thickBot="1" x14ac:dyDescent="0.3">
      <c r="A6712" s="2" t="s">
        <v>4</v>
      </c>
      <c r="B6712" s="2" t="s">
        <v>5</v>
      </c>
      <c r="C6712" s="2" t="s">
        <v>1352</v>
      </c>
      <c r="D6712" s="2" t="s">
        <v>1353</v>
      </c>
      <c r="E6712" s="4">
        <v>-50000000</v>
      </c>
      <c r="F6712" s="1">
        <v>8</v>
      </c>
    </row>
    <row r="6713" spans="1:6" ht="15" thickBot="1" x14ac:dyDescent="0.3">
      <c r="A6713" s="2" t="s">
        <v>4</v>
      </c>
      <c r="B6713" s="2" t="s">
        <v>5</v>
      </c>
      <c r="C6713" s="2" t="s">
        <v>1354</v>
      </c>
      <c r="D6713" s="2" t="s">
        <v>1355</v>
      </c>
      <c r="E6713" s="4">
        <v>-90000000</v>
      </c>
      <c r="F6713" s="1">
        <v>8</v>
      </c>
    </row>
    <row r="6714" spans="1:6" ht="15" thickBot="1" x14ac:dyDescent="0.3">
      <c r="A6714" s="2" t="s">
        <v>4</v>
      </c>
      <c r="B6714" s="2" t="s">
        <v>5</v>
      </c>
      <c r="C6714" s="2" t="s">
        <v>1356</v>
      </c>
      <c r="D6714" s="2" t="s">
        <v>1357</v>
      </c>
      <c r="E6714" s="4">
        <v>-50000000</v>
      </c>
      <c r="F6714" s="1">
        <v>8</v>
      </c>
    </row>
    <row r="6715" spans="1:6" ht="15" thickBot="1" x14ac:dyDescent="0.3">
      <c r="A6715" s="2" t="s">
        <v>4</v>
      </c>
      <c r="B6715" s="2" t="s">
        <v>5</v>
      </c>
      <c r="C6715" s="2" t="s">
        <v>1358</v>
      </c>
      <c r="D6715" s="2" t="s">
        <v>1359</v>
      </c>
      <c r="E6715" s="4">
        <v>-150000000</v>
      </c>
      <c r="F6715" s="1">
        <v>8</v>
      </c>
    </row>
    <row r="6716" spans="1:6" ht="15" thickBot="1" x14ac:dyDescent="0.3">
      <c r="A6716" s="2" t="s">
        <v>4</v>
      </c>
      <c r="B6716" s="2" t="s">
        <v>5</v>
      </c>
      <c r="C6716" s="2" t="s">
        <v>1360</v>
      </c>
      <c r="D6716" s="2" t="s">
        <v>1361</v>
      </c>
      <c r="E6716" s="4">
        <v>-130000000</v>
      </c>
      <c r="F6716" s="1">
        <v>8</v>
      </c>
    </row>
    <row r="6717" spans="1:6" ht="15" thickBot="1" x14ac:dyDescent="0.3">
      <c r="A6717" s="2" t="s">
        <v>4</v>
      </c>
      <c r="B6717" s="2" t="s">
        <v>5</v>
      </c>
      <c r="C6717" s="2" t="s">
        <v>1362</v>
      </c>
      <c r="D6717" s="2" t="s">
        <v>1363</v>
      </c>
      <c r="E6717" s="4">
        <v>0</v>
      </c>
      <c r="F6717" s="1">
        <v>8</v>
      </c>
    </row>
    <row r="6718" spans="1:6" ht="15" thickBot="1" x14ac:dyDescent="0.3">
      <c r="A6718" s="2" t="s">
        <v>4</v>
      </c>
      <c r="B6718" s="2" t="s">
        <v>5</v>
      </c>
      <c r="C6718" s="2" t="s">
        <v>1364</v>
      </c>
      <c r="D6718" s="2" t="s">
        <v>1365</v>
      </c>
      <c r="E6718" s="4">
        <v>49175367</v>
      </c>
      <c r="F6718" s="1">
        <v>8</v>
      </c>
    </row>
    <row r="6719" spans="1:6" ht="15" thickBot="1" x14ac:dyDescent="0.3">
      <c r="A6719" s="2" t="s">
        <v>4</v>
      </c>
      <c r="B6719" s="2" t="s">
        <v>5</v>
      </c>
      <c r="C6719" s="2" t="s">
        <v>1366</v>
      </c>
      <c r="D6719" s="2" t="s">
        <v>1367</v>
      </c>
      <c r="E6719" s="4">
        <v>-1099666.1399999999</v>
      </c>
      <c r="F6719" s="1">
        <v>8</v>
      </c>
    </row>
    <row r="6720" spans="1:6" ht="15" thickBot="1" x14ac:dyDescent="0.3">
      <c r="A6720" s="2" t="s">
        <v>4</v>
      </c>
      <c r="B6720" s="2" t="s">
        <v>5</v>
      </c>
      <c r="C6720" s="2" t="s">
        <v>1368</v>
      </c>
      <c r="D6720" s="2" t="s">
        <v>1367</v>
      </c>
      <c r="E6720" s="4">
        <v>-9896614.2400000002</v>
      </c>
      <c r="F6720" s="1">
        <v>8</v>
      </c>
    </row>
    <row r="6721" spans="1:6" ht="15" thickBot="1" x14ac:dyDescent="0.3">
      <c r="A6721" s="2" t="s">
        <v>4</v>
      </c>
      <c r="B6721" s="2" t="s">
        <v>5</v>
      </c>
      <c r="C6721" s="2" t="s">
        <v>1369</v>
      </c>
      <c r="D6721" s="2" t="s">
        <v>1370</v>
      </c>
      <c r="E6721" s="4">
        <v>-1</v>
      </c>
      <c r="F6721" s="1">
        <v>8</v>
      </c>
    </row>
    <row r="6722" spans="1:6" ht="15" thickBot="1" x14ac:dyDescent="0.3">
      <c r="A6722" s="2" t="s">
        <v>4</v>
      </c>
      <c r="B6722" s="2" t="s">
        <v>5</v>
      </c>
      <c r="C6722" s="2" t="s">
        <v>1371</v>
      </c>
      <c r="D6722" s="2" t="s">
        <v>1372</v>
      </c>
      <c r="E6722" s="4">
        <v>-746182.37</v>
      </c>
      <c r="F6722" s="1">
        <v>8</v>
      </c>
    </row>
    <row r="6723" spans="1:6" ht="15" thickBot="1" x14ac:dyDescent="0.3">
      <c r="A6723" s="2" t="s">
        <v>4</v>
      </c>
      <c r="B6723" s="2" t="s">
        <v>5</v>
      </c>
      <c r="C6723" s="2" t="s">
        <v>1373</v>
      </c>
      <c r="D6723" s="2" t="s">
        <v>1374</v>
      </c>
      <c r="E6723" s="4">
        <v>-264525.27</v>
      </c>
      <c r="F6723" s="1">
        <v>8</v>
      </c>
    </row>
    <row r="6724" spans="1:6" ht="15" thickBot="1" x14ac:dyDescent="0.3">
      <c r="A6724" s="2" t="s">
        <v>4</v>
      </c>
      <c r="B6724" s="2" t="s">
        <v>5</v>
      </c>
      <c r="C6724" s="2" t="s">
        <v>1375</v>
      </c>
      <c r="D6724" s="2" t="s">
        <v>1376</v>
      </c>
      <c r="E6724" s="4">
        <v>-8036480.6200000001</v>
      </c>
      <c r="F6724" s="1">
        <v>8</v>
      </c>
    </row>
    <row r="6725" spans="1:6" ht="15" thickBot="1" x14ac:dyDescent="0.3">
      <c r="A6725" s="2" t="s">
        <v>4</v>
      </c>
      <c r="B6725" s="2" t="s">
        <v>5</v>
      </c>
      <c r="C6725" s="2" t="s">
        <v>1377</v>
      </c>
      <c r="D6725" s="2" t="s">
        <v>1376</v>
      </c>
      <c r="E6725" s="4">
        <v>-2848972.57</v>
      </c>
      <c r="F6725" s="1">
        <v>8</v>
      </c>
    </row>
    <row r="6726" spans="1:6" ht="15" thickBot="1" x14ac:dyDescent="0.3">
      <c r="A6726" s="2" t="s">
        <v>4</v>
      </c>
      <c r="B6726" s="2" t="s">
        <v>5</v>
      </c>
      <c r="C6726" s="2" t="s">
        <v>1378</v>
      </c>
      <c r="D6726" s="2" t="s">
        <v>1379</v>
      </c>
      <c r="E6726" s="4">
        <v>-342007.66</v>
      </c>
      <c r="F6726" s="1">
        <v>8</v>
      </c>
    </row>
    <row r="6727" spans="1:6" ht="15" thickBot="1" x14ac:dyDescent="0.3">
      <c r="A6727" s="2" t="s">
        <v>4</v>
      </c>
      <c r="B6727" s="2" t="s">
        <v>5</v>
      </c>
      <c r="C6727" s="2" t="s">
        <v>1380</v>
      </c>
      <c r="D6727" s="2" t="s">
        <v>1379</v>
      </c>
      <c r="E6727" s="4">
        <v>-116573.55</v>
      </c>
      <c r="F6727" s="1">
        <v>8</v>
      </c>
    </row>
    <row r="6728" spans="1:6" ht="15" thickBot="1" x14ac:dyDescent="0.3">
      <c r="A6728" s="2" t="s">
        <v>4</v>
      </c>
      <c r="B6728" s="2" t="s">
        <v>5</v>
      </c>
      <c r="C6728" s="2" t="s">
        <v>1381</v>
      </c>
      <c r="D6728" s="2" t="s">
        <v>1382</v>
      </c>
      <c r="E6728" s="4">
        <v>-11318457</v>
      </c>
      <c r="F6728" s="1">
        <v>8</v>
      </c>
    </row>
    <row r="6729" spans="1:6" ht="15" thickBot="1" x14ac:dyDescent="0.3">
      <c r="A6729" s="2" t="s">
        <v>4</v>
      </c>
      <c r="B6729" s="2" t="s">
        <v>5</v>
      </c>
      <c r="C6729" s="2" t="s">
        <v>1383</v>
      </c>
      <c r="D6729" s="2" t="s">
        <v>1384</v>
      </c>
      <c r="E6729" s="4">
        <v>-4012454</v>
      </c>
      <c r="F6729" s="1">
        <v>8</v>
      </c>
    </row>
    <row r="6730" spans="1:6" ht="15" thickBot="1" x14ac:dyDescent="0.3">
      <c r="A6730" s="2" t="s">
        <v>4</v>
      </c>
      <c r="B6730" s="2" t="s">
        <v>5</v>
      </c>
      <c r="C6730" s="2" t="s">
        <v>1385</v>
      </c>
      <c r="D6730" s="2" t="s">
        <v>1386</v>
      </c>
      <c r="E6730" s="4">
        <v>-981981</v>
      </c>
      <c r="F6730" s="1">
        <v>8</v>
      </c>
    </row>
    <row r="6731" spans="1:6" ht="15" thickBot="1" x14ac:dyDescent="0.3">
      <c r="A6731" s="2" t="s">
        <v>4</v>
      </c>
      <c r="B6731" s="2" t="s">
        <v>5</v>
      </c>
      <c r="C6731" s="2" t="s">
        <v>1387</v>
      </c>
      <c r="D6731" s="2" t="s">
        <v>1384</v>
      </c>
      <c r="E6731" s="4">
        <v>-348117</v>
      </c>
      <c r="F6731" s="1">
        <v>8</v>
      </c>
    </row>
    <row r="6732" spans="1:6" ht="15" thickBot="1" x14ac:dyDescent="0.3">
      <c r="A6732" s="2" t="s">
        <v>4</v>
      </c>
      <c r="B6732" s="2" t="s">
        <v>5</v>
      </c>
      <c r="C6732" s="2" t="s">
        <v>1388</v>
      </c>
      <c r="D6732" s="2" t="s">
        <v>1389</v>
      </c>
      <c r="E6732" s="4">
        <v>-239608148.12</v>
      </c>
      <c r="F6732" s="1">
        <v>8</v>
      </c>
    </row>
    <row r="6733" spans="1:6" ht="15" thickBot="1" x14ac:dyDescent="0.3">
      <c r="A6733" s="2" t="s">
        <v>4</v>
      </c>
      <c r="B6733" s="2" t="s">
        <v>5</v>
      </c>
      <c r="C6733" s="2" t="s">
        <v>1390</v>
      </c>
      <c r="D6733" s="2" t="s">
        <v>1389</v>
      </c>
      <c r="E6733" s="4">
        <v>-83926070.579999998</v>
      </c>
      <c r="F6733" s="1">
        <v>8</v>
      </c>
    </row>
    <row r="6734" spans="1:6" ht="15" thickBot="1" x14ac:dyDescent="0.3">
      <c r="A6734" s="2" t="s">
        <v>4</v>
      </c>
      <c r="B6734" s="2" t="s">
        <v>5</v>
      </c>
      <c r="C6734" s="2" t="s">
        <v>1391</v>
      </c>
      <c r="D6734" s="2" t="s">
        <v>1392</v>
      </c>
      <c r="E6734" s="4">
        <v>-32003859.949999999</v>
      </c>
      <c r="F6734" s="1">
        <v>8</v>
      </c>
    </row>
    <row r="6735" spans="1:6" ht="15" thickBot="1" x14ac:dyDescent="0.3">
      <c r="A6735" s="2" t="s">
        <v>4</v>
      </c>
      <c r="B6735" s="2" t="s">
        <v>5</v>
      </c>
      <c r="C6735" s="2" t="s">
        <v>1393</v>
      </c>
      <c r="D6735" s="2" t="s">
        <v>1392</v>
      </c>
      <c r="E6735" s="4">
        <v>-11341399.300000001</v>
      </c>
      <c r="F6735" s="1">
        <v>8</v>
      </c>
    </row>
    <row r="6736" spans="1:6" ht="15" thickBot="1" x14ac:dyDescent="0.3">
      <c r="A6736" s="2" t="s">
        <v>4</v>
      </c>
      <c r="B6736" s="2" t="s">
        <v>5</v>
      </c>
      <c r="C6736" s="2" t="s">
        <v>1394</v>
      </c>
      <c r="D6736" s="2" t="s">
        <v>1395</v>
      </c>
      <c r="E6736" s="4">
        <v>-6284657.8200000003</v>
      </c>
      <c r="F6736" s="1">
        <v>8</v>
      </c>
    </row>
    <row r="6737" spans="1:6" ht="15" thickBot="1" x14ac:dyDescent="0.3">
      <c r="A6737" s="2" t="s">
        <v>4</v>
      </c>
      <c r="B6737" s="2" t="s">
        <v>5</v>
      </c>
      <c r="C6737" s="2" t="s">
        <v>1396</v>
      </c>
      <c r="D6737" s="2" t="s">
        <v>1395</v>
      </c>
      <c r="E6737" s="4">
        <v>-2223664.58</v>
      </c>
      <c r="F6737" s="1">
        <v>8</v>
      </c>
    </row>
    <row r="6738" spans="1:6" ht="15" thickBot="1" x14ac:dyDescent="0.3">
      <c r="A6738" s="2" t="s">
        <v>4</v>
      </c>
      <c r="B6738" s="2" t="s">
        <v>5</v>
      </c>
      <c r="C6738" s="2" t="s">
        <v>1397</v>
      </c>
      <c r="D6738" s="2" t="s">
        <v>1398</v>
      </c>
      <c r="E6738" s="4">
        <v>24100238.649999999</v>
      </c>
      <c r="F6738" s="1">
        <v>8</v>
      </c>
    </row>
    <row r="6739" spans="1:6" ht="15" thickBot="1" x14ac:dyDescent="0.3">
      <c r="A6739" s="2" t="s">
        <v>4</v>
      </c>
      <c r="B6739" s="2" t="s">
        <v>5</v>
      </c>
      <c r="C6739" s="2" t="s">
        <v>1399</v>
      </c>
      <c r="D6739" s="2" t="s">
        <v>1400</v>
      </c>
      <c r="E6739" s="4">
        <v>8543663.5299999993</v>
      </c>
      <c r="F6739" s="1">
        <v>8</v>
      </c>
    </row>
    <row r="6740" spans="1:6" ht="15" thickBot="1" x14ac:dyDescent="0.3">
      <c r="A6740" s="2" t="s">
        <v>4</v>
      </c>
      <c r="B6740" s="2" t="s">
        <v>5</v>
      </c>
      <c r="C6740" s="2" t="s">
        <v>1401</v>
      </c>
      <c r="D6740" s="2" t="s">
        <v>1402</v>
      </c>
      <c r="E6740" s="4">
        <v>55759</v>
      </c>
      <c r="F6740" s="1">
        <v>8</v>
      </c>
    </row>
    <row r="6741" spans="1:6" ht="15" thickBot="1" x14ac:dyDescent="0.3">
      <c r="A6741" s="2" t="s">
        <v>4</v>
      </c>
      <c r="B6741" s="2" t="s">
        <v>5</v>
      </c>
      <c r="C6741" s="2" t="s">
        <v>1403</v>
      </c>
      <c r="D6741" s="2" t="s">
        <v>1404</v>
      </c>
      <c r="E6741" s="4">
        <v>-20150323.579999998</v>
      </c>
      <c r="F6741" s="1">
        <v>8</v>
      </c>
    </row>
    <row r="6742" spans="1:6" ht="15" thickBot="1" x14ac:dyDescent="0.3">
      <c r="A6742" s="2" t="s">
        <v>4</v>
      </c>
      <c r="B6742" s="2" t="s">
        <v>5</v>
      </c>
      <c r="C6742" s="2" t="s">
        <v>1405</v>
      </c>
      <c r="D6742" s="2" t="s">
        <v>1406</v>
      </c>
      <c r="E6742" s="4">
        <v>-7143400.0700000003</v>
      </c>
      <c r="F6742" s="1">
        <v>8</v>
      </c>
    </row>
    <row r="6743" spans="1:6" ht="15" thickBot="1" x14ac:dyDescent="0.3">
      <c r="A6743" s="2" t="s">
        <v>4</v>
      </c>
      <c r="B6743" s="2" t="s">
        <v>5</v>
      </c>
      <c r="C6743" s="2" t="s">
        <v>1407</v>
      </c>
      <c r="D6743" s="2" t="s">
        <v>1408</v>
      </c>
      <c r="E6743" s="4">
        <v>-1067071.1000000001</v>
      </c>
      <c r="F6743" s="1">
        <v>8</v>
      </c>
    </row>
    <row r="6744" spans="1:6" ht="15" thickBot="1" x14ac:dyDescent="0.3">
      <c r="A6744" s="2" t="s">
        <v>4</v>
      </c>
      <c r="B6744" s="2" t="s">
        <v>5</v>
      </c>
      <c r="C6744" s="2" t="s">
        <v>1409</v>
      </c>
      <c r="D6744" s="2" t="s">
        <v>1410</v>
      </c>
      <c r="E6744" s="4">
        <v>-378280.35</v>
      </c>
      <c r="F6744" s="1">
        <v>8</v>
      </c>
    </row>
    <row r="6745" spans="1:6" ht="15" thickBot="1" x14ac:dyDescent="0.3">
      <c r="A6745" s="2" t="s">
        <v>4</v>
      </c>
      <c r="B6745" s="2" t="s">
        <v>5</v>
      </c>
      <c r="C6745" s="2" t="s">
        <v>1411</v>
      </c>
      <c r="D6745" s="2" t="s">
        <v>1412</v>
      </c>
      <c r="E6745" s="4">
        <v>-454253588.91000003</v>
      </c>
      <c r="F6745" s="1">
        <v>8</v>
      </c>
    </row>
    <row r="6746" spans="1:6" ht="15" thickBot="1" x14ac:dyDescent="0.3">
      <c r="A6746" s="2" t="s">
        <v>4</v>
      </c>
      <c r="B6746" s="2" t="s">
        <v>5</v>
      </c>
      <c r="C6746" s="2" t="s">
        <v>1413</v>
      </c>
      <c r="D6746" s="2" t="s">
        <v>1414</v>
      </c>
      <c r="E6746" s="4">
        <v>-2357377.34</v>
      </c>
      <c r="F6746" s="1">
        <v>8</v>
      </c>
    </row>
    <row r="6747" spans="1:6" ht="15" thickBot="1" x14ac:dyDescent="0.3">
      <c r="A6747" s="2" t="s">
        <v>4</v>
      </c>
      <c r="B6747" s="2" t="s">
        <v>5</v>
      </c>
      <c r="C6747" s="2" t="s">
        <v>1415</v>
      </c>
      <c r="D6747" s="2" t="s">
        <v>1416</v>
      </c>
      <c r="E6747" s="4">
        <v>-1638032.87</v>
      </c>
      <c r="F6747" s="1">
        <v>8</v>
      </c>
    </row>
    <row r="6748" spans="1:6" ht="15" thickBot="1" x14ac:dyDescent="0.3">
      <c r="A6748" s="2" t="s">
        <v>4</v>
      </c>
      <c r="B6748" s="2" t="s">
        <v>5</v>
      </c>
      <c r="C6748" s="2" t="s">
        <v>1417</v>
      </c>
      <c r="D6748" s="2" t="s">
        <v>1418</v>
      </c>
      <c r="E6748" s="4">
        <v>-8838245</v>
      </c>
      <c r="F6748" s="1">
        <v>8</v>
      </c>
    </row>
    <row r="6749" spans="1:6" ht="15" thickBot="1" x14ac:dyDescent="0.3">
      <c r="A6749" s="2" t="s">
        <v>4</v>
      </c>
      <c r="B6749" s="2" t="s">
        <v>5</v>
      </c>
      <c r="C6749" s="2" t="s">
        <v>1607</v>
      </c>
      <c r="D6749" s="2" t="s">
        <v>1418</v>
      </c>
      <c r="E6749" s="4">
        <v>-282812</v>
      </c>
      <c r="F6749" s="1">
        <v>8</v>
      </c>
    </row>
    <row r="6750" spans="1:6" ht="15" thickBot="1" x14ac:dyDescent="0.3">
      <c r="A6750" s="2" t="s">
        <v>4</v>
      </c>
      <c r="B6750" s="2" t="s">
        <v>5</v>
      </c>
      <c r="C6750" s="2" t="s">
        <v>1419</v>
      </c>
      <c r="D6750" s="2" t="s">
        <v>1420</v>
      </c>
      <c r="E6750" s="4">
        <v>0</v>
      </c>
      <c r="F6750" s="1">
        <v>8</v>
      </c>
    </row>
    <row r="6751" spans="1:6" ht="15" thickBot="1" x14ac:dyDescent="0.3">
      <c r="A6751" s="2" t="s">
        <v>4</v>
      </c>
      <c r="B6751" s="2" t="s">
        <v>5</v>
      </c>
      <c r="C6751" s="2" t="s">
        <v>1421</v>
      </c>
      <c r="D6751" s="2" t="s">
        <v>1422</v>
      </c>
      <c r="E6751" s="4">
        <v>-1685075.51</v>
      </c>
      <c r="F6751" s="1">
        <v>8</v>
      </c>
    </row>
    <row r="6752" spans="1:6" ht="15" thickBot="1" x14ac:dyDescent="0.3">
      <c r="A6752" s="2" t="s">
        <v>4</v>
      </c>
      <c r="B6752" s="2" t="s">
        <v>5</v>
      </c>
      <c r="C6752" s="2" t="s">
        <v>1423</v>
      </c>
      <c r="D6752" s="2" t="s">
        <v>1424</v>
      </c>
      <c r="E6752" s="4">
        <v>-2431428</v>
      </c>
      <c r="F6752" s="1">
        <v>8</v>
      </c>
    </row>
    <row r="6753" spans="1:6" ht="15" thickBot="1" x14ac:dyDescent="0.3">
      <c r="A6753" s="2" t="s">
        <v>4</v>
      </c>
      <c r="B6753" s="2" t="s">
        <v>5</v>
      </c>
      <c r="C6753" s="2" t="s">
        <v>1425</v>
      </c>
      <c r="D6753" s="2" t="s">
        <v>1426</v>
      </c>
      <c r="E6753" s="4">
        <v>-2397240.0299999998</v>
      </c>
      <c r="F6753" s="1">
        <v>8</v>
      </c>
    </row>
    <row r="6754" spans="1:6" ht="15" thickBot="1" x14ac:dyDescent="0.3">
      <c r="A6754" s="2" t="s">
        <v>4</v>
      </c>
      <c r="B6754" s="2" t="s">
        <v>5</v>
      </c>
      <c r="C6754" s="2" t="s">
        <v>1427</v>
      </c>
      <c r="D6754" s="2" t="s">
        <v>1428</v>
      </c>
      <c r="E6754" s="4">
        <v>-681221.35</v>
      </c>
      <c r="F6754" s="1">
        <v>8</v>
      </c>
    </row>
    <row r="6755" spans="1:6" ht="15" thickBot="1" x14ac:dyDescent="0.3">
      <c r="A6755" s="2" t="s">
        <v>4</v>
      </c>
      <c r="B6755" s="2" t="s">
        <v>5</v>
      </c>
      <c r="C6755" s="2" t="s">
        <v>1429</v>
      </c>
      <c r="D6755" s="2" t="s">
        <v>1430</v>
      </c>
      <c r="E6755" s="4">
        <v>-122392</v>
      </c>
      <c r="F6755" s="1">
        <v>8</v>
      </c>
    </row>
    <row r="6756" spans="1:6" ht="15" thickBot="1" x14ac:dyDescent="0.3">
      <c r="A6756" s="2" t="s">
        <v>4</v>
      </c>
      <c r="B6756" s="2" t="s">
        <v>5</v>
      </c>
      <c r="C6756" s="2" t="s">
        <v>1431</v>
      </c>
      <c r="D6756" s="2" t="s">
        <v>1432</v>
      </c>
      <c r="E6756" s="4">
        <v>-108296.33</v>
      </c>
      <c r="F6756" s="1">
        <v>8</v>
      </c>
    </row>
    <row r="6757" spans="1:6" ht="15" thickBot="1" x14ac:dyDescent="0.3">
      <c r="A6757" s="2" t="s">
        <v>4</v>
      </c>
      <c r="B6757" s="2" t="s">
        <v>5</v>
      </c>
      <c r="C6757" s="2" t="s">
        <v>1433</v>
      </c>
      <c r="D6757" s="2" t="s">
        <v>1434</v>
      </c>
      <c r="E6757" s="4">
        <v>-30793.200000000001</v>
      </c>
      <c r="F6757" s="1">
        <v>8</v>
      </c>
    </row>
    <row r="6758" spans="1:6" ht="15" thickBot="1" x14ac:dyDescent="0.3">
      <c r="A6758" s="2" t="s">
        <v>4</v>
      </c>
      <c r="B6758" s="2" t="s">
        <v>5</v>
      </c>
      <c r="C6758" s="2" t="s">
        <v>1435</v>
      </c>
      <c r="D6758" s="2" t="s">
        <v>1436</v>
      </c>
      <c r="E6758" s="4">
        <v>-4282</v>
      </c>
      <c r="F6758" s="1">
        <v>8</v>
      </c>
    </row>
    <row r="6759" spans="1:6" ht="15" thickBot="1" x14ac:dyDescent="0.3">
      <c r="A6759" s="2" t="s">
        <v>4</v>
      </c>
      <c r="B6759" s="2" t="s">
        <v>5</v>
      </c>
      <c r="C6759" s="2" t="s">
        <v>1437</v>
      </c>
      <c r="D6759" s="2" t="s">
        <v>1438</v>
      </c>
      <c r="E6759" s="4">
        <v>-1131532.28</v>
      </c>
      <c r="F6759" s="1">
        <v>8</v>
      </c>
    </row>
    <row r="6760" spans="1:6" ht="15" thickBot="1" x14ac:dyDescent="0.3">
      <c r="A6760" s="2" t="s">
        <v>4</v>
      </c>
      <c r="B6760" s="2" t="s">
        <v>5</v>
      </c>
      <c r="C6760" s="2" t="s">
        <v>1439</v>
      </c>
      <c r="D6760" s="2" t="s">
        <v>1440</v>
      </c>
      <c r="E6760" s="4">
        <v>-154682</v>
      </c>
      <c r="F6760" s="1">
        <v>8</v>
      </c>
    </row>
    <row r="6761" spans="1:6" ht="15" thickBot="1" x14ac:dyDescent="0.3">
      <c r="A6761" s="2" t="s">
        <v>4</v>
      </c>
      <c r="B6761" s="2" t="s">
        <v>5</v>
      </c>
      <c r="C6761" s="2" t="s">
        <v>1441</v>
      </c>
      <c r="D6761" s="2" t="s">
        <v>1442</v>
      </c>
      <c r="E6761" s="4">
        <v>-383911.67</v>
      </c>
      <c r="F6761" s="1">
        <v>8</v>
      </c>
    </row>
    <row r="6762" spans="1:6" ht="15" thickBot="1" x14ac:dyDescent="0.3">
      <c r="A6762" s="2" t="s">
        <v>4</v>
      </c>
      <c r="B6762" s="2" t="s">
        <v>5</v>
      </c>
      <c r="C6762" s="2" t="s">
        <v>1443</v>
      </c>
      <c r="D6762" s="2" t="s">
        <v>1444</v>
      </c>
      <c r="E6762" s="4">
        <v>-8951</v>
      </c>
      <c r="F6762" s="1">
        <v>8</v>
      </c>
    </row>
    <row r="6763" spans="1:6" ht="15" thickBot="1" x14ac:dyDescent="0.3">
      <c r="A6763" s="2" t="s">
        <v>4</v>
      </c>
      <c r="B6763" s="2" t="s">
        <v>5</v>
      </c>
      <c r="C6763" s="2" t="s">
        <v>1445</v>
      </c>
      <c r="D6763" s="2" t="s">
        <v>1446</v>
      </c>
      <c r="E6763" s="4">
        <v>-22315</v>
      </c>
      <c r="F6763" s="1">
        <v>8</v>
      </c>
    </row>
    <row r="6764" spans="1:6" ht="15" thickBot="1" x14ac:dyDescent="0.3">
      <c r="A6764" s="2" t="s">
        <v>4</v>
      </c>
      <c r="B6764" s="2" t="s">
        <v>5</v>
      </c>
      <c r="C6764" s="2" t="s">
        <v>1447</v>
      </c>
      <c r="D6764" s="2" t="s">
        <v>1448</v>
      </c>
      <c r="E6764" s="4">
        <v>-5450</v>
      </c>
      <c r="F6764" s="1">
        <v>8</v>
      </c>
    </row>
    <row r="6765" spans="1:6" ht="15" thickBot="1" x14ac:dyDescent="0.3">
      <c r="A6765" s="2" t="s">
        <v>4</v>
      </c>
      <c r="B6765" s="2" t="s">
        <v>5</v>
      </c>
      <c r="C6765" s="2" t="s">
        <v>1449</v>
      </c>
      <c r="D6765" s="2" t="s">
        <v>1039</v>
      </c>
      <c r="E6765" s="4">
        <v>0</v>
      </c>
      <c r="F6765" s="1">
        <v>8</v>
      </c>
    </row>
    <row r="6766" spans="1:6" ht="15" thickBot="1" x14ac:dyDescent="0.3">
      <c r="A6766" s="2" t="s">
        <v>4</v>
      </c>
      <c r="B6766" s="2" t="s">
        <v>5</v>
      </c>
      <c r="C6766" s="2" t="s">
        <v>1450</v>
      </c>
      <c r="D6766" s="2" t="s">
        <v>1451</v>
      </c>
      <c r="E6766" s="4">
        <v>-116870764</v>
      </c>
      <c r="F6766" s="1">
        <v>8</v>
      </c>
    </row>
    <row r="6767" spans="1:6" ht="15" thickBot="1" x14ac:dyDescent="0.3">
      <c r="A6767" s="2" t="s">
        <v>4</v>
      </c>
      <c r="B6767" s="2" t="s">
        <v>5</v>
      </c>
      <c r="C6767" s="2" t="s">
        <v>1452</v>
      </c>
      <c r="D6767" s="2" t="s">
        <v>1043</v>
      </c>
      <c r="E6767" s="4">
        <v>-13135720</v>
      </c>
      <c r="F6767" s="1">
        <v>8</v>
      </c>
    </row>
    <row r="6768" spans="1:6" ht="15" thickBot="1" x14ac:dyDescent="0.3">
      <c r="A6768" s="2" t="s">
        <v>4</v>
      </c>
      <c r="B6768" s="2" t="s">
        <v>5</v>
      </c>
      <c r="C6768" s="2" t="s">
        <v>1453</v>
      </c>
      <c r="D6768" s="2" t="s">
        <v>1045</v>
      </c>
      <c r="E6768" s="4">
        <v>-47237989</v>
      </c>
      <c r="F6768" s="1">
        <v>8</v>
      </c>
    </row>
    <row r="6769" spans="1:6" ht="15" thickBot="1" x14ac:dyDescent="0.3">
      <c r="A6769" s="2" t="s">
        <v>4</v>
      </c>
      <c r="B6769" s="2" t="s">
        <v>5</v>
      </c>
      <c r="C6769" s="2" t="s">
        <v>1454</v>
      </c>
      <c r="D6769" s="2" t="s">
        <v>1455</v>
      </c>
      <c r="E6769" s="4">
        <v>-1188851</v>
      </c>
      <c r="F6769" s="1">
        <v>8</v>
      </c>
    </row>
    <row r="6770" spans="1:6" ht="15" thickBot="1" x14ac:dyDescent="0.3">
      <c r="A6770" s="2" t="s">
        <v>4</v>
      </c>
      <c r="B6770" s="2" t="s">
        <v>5</v>
      </c>
      <c r="C6770" s="2" t="s">
        <v>1456</v>
      </c>
      <c r="D6770" s="2" t="s">
        <v>1457</v>
      </c>
      <c r="E6770" s="4">
        <v>0</v>
      </c>
      <c r="F6770" s="1">
        <v>8</v>
      </c>
    </row>
    <row r="6771" spans="1:6" ht="15" thickBot="1" x14ac:dyDescent="0.3">
      <c r="A6771" s="2" t="s">
        <v>4</v>
      </c>
      <c r="B6771" s="2" t="s">
        <v>5</v>
      </c>
      <c r="C6771" s="2" t="s">
        <v>1458</v>
      </c>
      <c r="D6771" s="2" t="s">
        <v>1459</v>
      </c>
      <c r="E6771" s="4">
        <v>-4394788.4000000004</v>
      </c>
      <c r="F6771" s="1">
        <v>8</v>
      </c>
    </row>
    <row r="6772" spans="1:6" ht="15" thickBot="1" x14ac:dyDescent="0.3">
      <c r="A6772" s="2" t="s">
        <v>4</v>
      </c>
      <c r="B6772" s="2" t="s">
        <v>5</v>
      </c>
      <c r="C6772" s="2" t="s">
        <v>1460</v>
      </c>
      <c r="D6772" s="2" t="s">
        <v>1461</v>
      </c>
      <c r="E6772" s="4">
        <v>-24798021.559999999</v>
      </c>
      <c r="F6772" s="1">
        <v>8</v>
      </c>
    </row>
    <row r="6773" spans="1:6" ht="15" thickBot="1" x14ac:dyDescent="0.3">
      <c r="A6773" s="2" t="s">
        <v>4</v>
      </c>
      <c r="B6773" s="2" t="s">
        <v>5</v>
      </c>
      <c r="C6773" s="2" t="s">
        <v>1462</v>
      </c>
      <c r="D6773" s="2" t="s">
        <v>1463</v>
      </c>
      <c r="E6773" s="4">
        <v>-10791806.720000001</v>
      </c>
      <c r="F6773" s="1">
        <v>8</v>
      </c>
    </row>
    <row r="6774" spans="1:6" ht="15" thickBot="1" x14ac:dyDescent="0.3">
      <c r="A6774" s="2" t="s">
        <v>4</v>
      </c>
      <c r="B6774" s="2" t="s">
        <v>5</v>
      </c>
      <c r="C6774" s="2" t="s">
        <v>1464</v>
      </c>
      <c r="D6774" s="2" t="s">
        <v>1465</v>
      </c>
      <c r="E6774" s="4">
        <v>-100702975.7</v>
      </c>
      <c r="F6774" s="1">
        <v>8</v>
      </c>
    </row>
    <row r="6775" spans="1:6" ht="15" thickBot="1" x14ac:dyDescent="0.3">
      <c r="A6775" s="2" t="s">
        <v>4</v>
      </c>
      <c r="B6775" s="2" t="s">
        <v>5</v>
      </c>
      <c r="C6775" s="2" t="s">
        <v>1466</v>
      </c>
      <c r="D6775" s="2" t="s">
        <v>1467</v>
      </c>
      <c r="E6775" s="4">
        <v>-24735153.59</v>
      </c>
      <c r="F6775" s="1">
        <v>8</v>
      </c>
    </row>
    <row r="6776" spans="1:6" ht="15" thickBot="1" x14ac:dyDescent="0.3">
      <c r="A6776" s="2" t="s">
        <v>4</v>
      </c>
      <c r="B6776" s="2" t="s">
        <v>5</v>
      </c>
      <c r="C6776" s="2" t="s">
        <v>1468</v>
      </c>
      <c r="D6776" s="2" t="s">
        <v>1469</v>
      </c>
      <c r="E6776" s="4">
        <v>-9270643</v>
      </c>
      <c r="F6776" s="1">
        <v>8</v>
      </c>
    </row>
    <row r="6777" spans="1:6" ht="15" thickBot="1" x14ac:dyDescent="0.3">
      <c r="A6777" s="2" t="s">
        <v>4</v>
      </c>
      <c r="B6777" s="2" t="s">
        <v>5</v>
      </c>
      <c r="C6777" s="2" t="s">
        <v>1608</v>
      </c>
      <c r="D6777" s="2" t="s">
        <v>1609</v>
      </c>
      <c r="E6777" s="4">
        <v>-204370</v>
      </c>
      <c r="F6777" s="1">
        <v>8</v>
      </c>
    </row>
    <row r="6778" spans="1:6" ht="15" thickBot="1" x14ac:dyDescent="0.3">
      <c r="A6778" s="2" t="s">
        <v>4</v>
      </c>
      <c r="B6778" s="2" t="s">
        <v>5</v>
      </c>
      <c r="C6778" s="2" t="s">
        <v>1470</v>
      </c>
      <c r="D6778" s="2" t="s">
        <v>1471</v>
      </c>
      <c r="E6778" s="4">
        <v>-79274636</v>
      </c>
      <c r="F6778" s="1">
        <v>8</v>
      </c>
    </row>
    <row r="6779" spans="1:6" ht="15" thickBot="1" x14ac:dyDescent="0.3">
      <c r="A6779" s="2" t="s">
        <v>4</v>
      </c>
      <c r="B6779" s="2" t="s">
        <v>5</v>
      </c>
      <c r="C6779" s="2" t="s">
        <v>1472</v>
      </c>
      <c r="D6779" s="2" t="s">
        <v>1473</v>
      </c>
      <c r="E6779" s="4">
        <v>-3301341.48</v>
      </c>
      <c r="F6779" s="1">
        <v>8</v>
      </c>
    </row>
    <row r="6780" spans="1:6" ht="15" thickBot="1" x14ac:dyDescent="0.3">
      <c r="A6780" s="2" t="s">
        <v>4</v>
      </c>
      <c r="B6780" s="2" t="s">
        <v>5</v>
      </c>
      <c r="C6780" s="2" t="s">
        <v>1474</v>
      </c>
      <c r="D6780" s="2" t="s">
        <v>1475</v>
      </c>
      <c r="E6780" s="4">
        <v>-263163.86</v>
      </c>
      <c r="F6780" s="1">
        <v>8</v>
      </c>
    </row>
    <row r="6781" spans="1:6" ht="15" thickBot="1" x14ac:dyDescent="0.3">
      <c r="A6781" s="2" t="s">
        <v>4</v>
      </c>
      <c r="B6781" s="2" t="s">
        <v>5</v>
      </c>
      <c r="C6781" s="2" t="s">
        <v>1476</v>
      </c>
      <c r="D6781" s="2" t="s">
        <v>1477</v>
      </c>
      <c r="E6781" s="4">
        <v>-1297179.48</v>
      </c>
      <c r="F6781" s="1">
        <v>8</v>
      </c>
    </row>
    <row r="6782" spans="1:6" ht="15" thickBot="1" x14ac:dyDescent="0.3">
      <c r="A6782" s="2" t="s">
        <v>4</v>
      </c>
      <c r="B6782" s="2" t="s">
        <v>5</v>
      </c>
      <c r="C6782" s="2" t="s">
        <v>1478</v>
      </c>
      <c r="D6782" s="2" t="s">
        <v>1479</v>
      </c>
      <c r="E6782" s="4">
        <v>3301341.48</v>
      </c>
      <c r="F6782" s="1">
        <v>8</v>
      </c>
    </row>
    <row r="6783" spans="1:6" ht="15" thickBot="1" x14ac:dyDescent="0.3">
      <c r="A6783" s="2" t="s">
        <v>4</v>
      </c>
      <c r="B6783" s="2" t="s">
        <v>5</v>
      </c>
      <c r="C6783" s="2" t="s">
        <v>1480</v>
      </c>
      <c r="D6783" s="2" t="s">
        <v>1481</v>
      </c>
      <c r="E6783" s="4">
        <v>263163.86</v>
      </c>
      <c r="F6783" s="1">
        <v>8</v>
      </c>
    </row>
    <row r="6784" spans="1:6" ht="15" thickBot="1" x14ac:dyDescent="0.3">
      <c r="A6784" s="2" t="s">
        <v>4</v>
      </c>
      <c r="B6784" s="2" t="s">
        <v>5</v>
      </c>
      <c r="C6784" s="2" t="s">
        <v>1482</v>
      </c>
      <c r="D6784" s="2" t="s">
        <v>1483</v>
      </c>
      <c r="E6784" s="4">
        <v>1297179.48</v>
      </c>
      <c r="F6784" s="1">
        <v>8</v>
      </c>
    </row>
    <row r="6785" spans="1:6" ht="15" thickBot="1" x14ac:dyDescent="0.3">
      <c r="A6785" s="2" t="s">
        <v>4</v>
      </c>
      <c r="B6785" s="2" t="s">
        <v>5</v>
      </c>
      <c r="C6785" s="2" t="s">
        <v>1484</v>
      </c>
      <c r="D6785" s="2" t="s">
        <v>1485</v>
      </c>
      <c r="E6785" s="4">
        <v>20093173.719999999</v>
      </c>
      <c r="F6785" s="1">
        <v>8</v>
      </c>
    </row>
    <row r="6786" spans="1:6" ht="15" thickBot="1" x14ac:dyDescent="0.3">
      <c r="A6786" s="2" t="s">
        <v>4</v>
      </c>
      <c r="B6786" s="2" t="s">
        <v>5</v>
      </c>
      <c r="C6786" s="2" t="s">
        <v>1486</v>
      </c>
      <c r="D6786" s="2" t="s">
        <v>1487</v>
      </c>
      <c r="E6786" s="4">
        <v>-233447710.69</v>
      </c>
      <c r="F6786" s="1">
        <v>8</v>
      </c>
    </row>
    <row r="6787" spans="1:6" ht="15" thickBot="1" x14ac:dyDescent="0.3">
      <c r="A6787" s="2" t="s">
        <v>4</v>
      </c>
      <c r="B6787" s="2" t="s">
        <v>5</v>
      </c>
      <c r="C6787" s="2" t="s">
        <v>1488</v>
      </c>
      <c r="D6787" s="2" t="s">
        <v>1489</v>
      </c>
      <c r="E6787" s="4">
        <v>-95652.5</v>
      </c>
      <c r="F6787" s="1">
        <v>8</v>
      </c>
    </row>
    <row r="6788" spans="1:6" ht="15" thickBot="1" x14ac:dyDescent="0.3">
      <c r="A6788" s="2" t="s">
        <v>4</v>
      </c>
      <c r="B6788" s="2" t="s">
        <v>5</v>
      </c>
      <c r="C6788" s="2" t="s">
        <v>1490</v>
      </c>
      <c r="D6788" s="2" t="s">
        <v>1491</v>
      </c>
      <c r="E6788" s="4">
        <v>-3799801.65</v>
      </c>
      <c r="F6788" s="1">
        <v>8</v>
      </c>
    </row>
    <row r="6789" spans="1:6" ht="15" thickBot="1" x14ac:dyDescent="0.3">
      <c r="A6789" s="2" t="s">
        <v>4</v>
      </c>
      <c r="B6789" s="2" t="s">
        <v>5</v>
      </c>
      <c r="C6789" s="2" t="s">
        <v>1492</v>
      </c>
      <c r="D6789" s="2" t="s">
        <v>1493</v>
      </c>
      <c r="E6789" s="4">
        <v>-36374344.210000001</v>
      </c>
      <c r="F6789" s="1">
        <v>8</v>
      </c>
    </row>
    <row r="6790" spans="1:6" ht="15" thickBot="1" x14ac:dyDescent="0.3">
      <c r="A6790" s="2" t="s">
        <v>4</v>
      </c>
      <c r="B6790" s="2" t="s">
        <v>5</v>
      </c>
      <c r="C6790" s="2" t="s">
        <v>1494</v>
      </c>
      <c r="D6790" s="2" t="s">
        <v>1495</v>
      </c>
      <c r="E6790" s="4">
        <v>-194059.54</v>
      </c>
      <c r="F6790" s="1">
        <v>8</v>
      </c>
    </row>
    <row r="6791" spans="1:6" ht="15" thickBot="1" x14ac:dyDescent="0.3">
      <c r="A6791" s="2" t="s">
        <v>4</v>
      </c>
      <c r="B6791" s="2" t="s">
        <v>5</v>
      </c>
      <c r="C6791" s="2" t="s">
        <v>1496</v>
      </c>
      <c r="D6791" s="2" t="s">
        <v>1497</v>
      </c>
      <c r="E6791" s="4">
        <v>-10532100.300000001</v>
      </c>
      <c r="F6791" s="1">
        <v>8</v>
      </c>
    </row>
    <row r="6792" spans="1:6" ht="15" thickBot="1" x14ac:dyDescent="0.3">
      <c r="A6792" s="2" t="s">
        <v>4</v>
      </c>
      <c r="B6792" s="2" t="s">
        <v>5</v>
      </c>
      <c r="C6792" s="2" t="s">
        <v>1498</v>
      </c>
      <c r="D6792" s="2" t="s">
        <v>1499</v>
      </c>
      <c r="E6792" s="4">
        <v>-780241.74</v>
      </c>
      <c r="F6792" s="1">
        <v>8</v>
      </c>
    </row>
    <row r="6793" spans="1:6" ht="15" thickBot="1" x14ac:dyDescent="0.3">
      <c r="A6793" s="2" t="s">
        <v>4</v>
      </c>
      <c r="B6793" s="2" t="s">
        <v>5</v>
      </c>
      <c r="C6793" s="2" t="s">
        <v>1500</v>
      </c>
      <c r="D6793" s="2" t="s">
        <v>1501</v>
      </c>
      <c r="E6793" s="4">
        <v>-19822295.73</v>
      </c>
      <c r="F6793" s="1">
        <v>8</v>
      </c>
    </row>
    <row r="6794" spans="1:6" ht="15" thickBot="1" x14ac:dyDescent="0.3">
      <c r="A6794" s="2" t="s">
        <v>4</v>
      </c>
      <c r="B6794" s="2" t="s">
        <v>5</v>
      </c>
      <c r="C6794" s="2" t="s">
        <v>1502</v>
      </c>
      <c r="D6794" s="2" t="s">
        <v>1503</v>
      </c>
      <c r="E6794" s="4">
        <v>-158120.4</v>
      </c>
      <c r="F6794" s="1">
        <v>8</v>
      </c>
    </row>
    <row r="6795" spans="1:6" ht="15" thickBot="1" x14ac:dyDescent="0.3">
      <c r="A6795" s="2" t="s">
        <v>4</v>
      </c>
      <c r="B6795" s="2" t="s">
        <v>5</v>
      </c>
      <c r="C6795" s="2" t="s">
        <v>1504</v>
      </c>
      <c r="D6795" s="2" t="s">
        <v>1505</v>
      </c>
      <c r="E6795" s="4">
        <v>141069877.56</v>
      </c>
      <c r="F6795" s="1">
        <v>8</v>
      </c>
    </row>
    <row r="6796" spans="1:6" ht="15" thickBot="1" x14ac:dyDescent="0.3">
      <c r="A6796" s="2" t="s">
        <v>4</v>
      </c>
      <c r="B6796" s="2" t="s">
        <v>5</v>
      </c>
      <c r="C6796" s="2" t="s">
        <v>1506</v>
      </c>
      <c r="D6796" s="2" t="s">
        <v>1507</v>
      </c>
      <c r="E6796" s="4">
        <v>3799801.65</v>
      </c>
      <c r="F6796" s="1">
        <v>8</v>
      </c>
    </row>
    <row r="6797" spans="1:6" ht="15" thickBot="1" x14ac:dyDescent="0.3">
      <c r="A6797" s="2" t="s">
        <v>4</v>
      </c>
      <c r="B6797" s="2" t="s">
        <v>5</v>
      </c>
      <c r="C6797" s="2" t="s">
        <v>1508</v>
      </c>
      <c r="D6797" s="2" t="s">
        <v>1509</v>
      </c>
      <c r="E6797" s="4">
        <v>25538798.920000002</v>
      </c>
      <c r="F6797" s="1">
        <v>8</v>
      </c>
    </row>
    <row r="6798" spans="1:6" ht="15" thickBot="1" x14ac:dyDescent="0.3">
      <c r="A6798" s="2" t="s">
        <v>4</v>
      </c>
      <c r="B6798" s="2" t="s">
        <v>5</v>
      </c>
      <c r="C6798" s="2" t="s">
        <v>1510</v>
      </c>
      <c r="D6798" s="2" t="s">
        <v>1511</v>
      </c>
      <c r="E6798" s="4">
        <v>10532100.300000001</v>
      </c>
      <c r="F6798" s="1">
        <v>8</v>
      </c>
    </row>
    <row r="6799" spans="1:6" ht="15" thickBot="1" x14ac:dyDescent="0.3">
      <c r="A6799" s="2" t="s">
        <v>4</v>
      </c>
      <c r="B6799" s="2" t="s">
        <v>5</v>
      </c>
      <c r="C6799" s="2" t="s">
        <v>1512</v>
      </c>
      <c r="D6799" s="2" t="s">
        <v>1513</v>
      </c>
      <c r="E6799" s="4">
        <v>95652.5</v>
      </c>
      <c r="F6799" s="1">
        <v>8</v>
      </c>
    </row>
    <row r="6800" spans="1:6" ht="15" thickBot="1" x14ac:dyDescent="0.3">
      <c r="A6800" s="2" t="s">
        <v>4</v>
      </c>
      <c r="B6800" s="2" t="s">
        <v>5</v>
      </c>
      <c r="C6800" s="2" t="s">
        <v>1514</v>
      </c>
      <c r="D6800" s="2" t="s">
        <v>1515</v>
      </c>
      <c r="E6800" s="4">
        <v>18369927.460000001</v>
      </c>
      <c r="F6800" s="1">
        <v>8</v>
      </c>
    </row>
    <row r="6801" spans="1:6" ht="15" thickBot="1" x14ac:dyDescent="0.3">
      <c r="A6801" s="2" t="s">
        <v>4</v>
      </c>
      <c r="B6801" s="2" t="s">
        <v>5</v>
      </c>
      <c r="C6801" s="2" t="s">
        <v>1516</v>
      </c>
      <c r="D6801" s="2" t="s">
        <v>1517</v>
      </c>
      <c r="E6801" s="4">
        <v>14982.33</v>
      </c>
      <c r="F6801" s="1">
        <v>8</v>
      </c>
    </row>
    <row r="6802" spans="1:6" ht="15" thickBot="1" x14ac:dyDescent="0.3">
      <c r="A6802" s="2" t="s">
        <v>4</v>
      </c>
      <c r="B6802" s="2" t="s">
        <v>5</v>
      </c>
      <c r="C6802" s="2" t="s">
        <v>1518</v>
      </c>
      <c r="D6802" s="2" t="s">
        <v>1519</v>
      </c>
      <c r="E6802" s="4">
        <v>780241.74</v>
      </c>
      <c r="F6802" s="1">
        <v>8</v>
      </c>
    </row>
    <row r="6803" spans="1:6" ht="15" thickBot="1" x14ac:dyDescent="0.3">
      <c r="A6803" s="2" t="s">
        <v>4</v>
      </c>
      <c r="B6803" s="2" t="s">
        <v>5</v>
      </c>
      <c r="C6803" s="2" t="s">
        <v>1520</v>
      </c>
      <c r="D6803" s="2" t="s">
        <v>1521</v>
      </c>
      <c r="E6803" s="4">
        <v>158120.4</v>
      </c>
      <c r="F6803" s="1">
        <v>8</v>
      </c>
    </row>
    <row r="6804" spans="1:6" ht="15" thickBot="1" x14ac:dyDescent="0.3">
      <c r="A6804" s="2" t="s">
        <v>4</v>
      </c>
      <c r="B6804" s="2" t="s">
        <v>5</v>
      </c>
      <c r="C6804" s="2" t="s">
        <v>1522</v>
      </c>
      <c r="D6804" s="2" t="s">
        <v>1523</v>
      </c>
      <c r="E6804" s="4">
        <v>0</v>
      </c>
      <c r="F6804" s="1">
        <v>8</v>
      </c>
    </row>
    <row r="6805" spans="1:6" ht="15" thickBot="1" x14ac:dyDescent="0.3">
      <c r="A6805" s="2" t="s">
        <v>4</v>
      </c>
      <c r="B6805" s="2" t="s">
        <v>5</v>
      </c>
      <c r="C6805" s="2" t="s">
        <v>1524</v>
      </c>
      <c r="D6805" s="2" t="s">
        <v>1525</v>
      </c>
      <c r="E6805" s="4">
        <v>0</v>
      </c>
      <c r="F6805" s="1">
        <v>8</v>
      </c>
    </row>
    <row r="6806" spans="1:6" ht="15" thickBot="1" x14ac:dyDescent="0.3">
      <c r="A6806" s="2" t="s">
        <v>4</v>
      </c>
      <c r="B6806" s="2" t="s">
        <v>5</v>
      </c>
      <c r="C6806" s="2" t="s">
        <v>1526</v>
      </c>
      <c r="D6806" s="2" t="s">
        <v>1527</v>
      </c>
      <c r="E6806" s="4">
        <v>-8291080.25</v>
      </c>
      <c r="F6806" s="1">
        <v>8</v>
      </c>
    </row>
    <row r="6807" spans="1:6" ht="15" thickBot="1" x14ac:dyDescent="0.3">
      <c r="A6807" s="2" t="s">
        <v>4</v>
      </c>
      <c r="B6807" s="2" t="s">
        <v>5</v>
      </c>
      <c r="C6807" s="2" t="s">
        <v>1610</v>
      </c>
      <c r="D6807" s="2" t="s">
        <v>1611</v>
      </c>
      <c r="E6807" s="4">
        <v>0</v>
      </c>
      <c r="F6807" s="1">
        <v>8</v>
      </c>
    </row>
    <row r="6808" spans="1:6" ht="15" thickBot="1" x14ac:dyDescent="0.3">
      <c r="A6808" s="2" t="s">
        <v>4</v>
      </c>
      <c r="B6808" s="2" t="s">
        <v>5</v>
      </c>
      <c r="C6808" s="2" t="s">
        <v>1528</v>
      </c>
      <c r="D6808" s="2" t="s">
        <v>1529</v>
      </c>
      <c r="E6808" s="4">
        <v>-4967513.21</v>
      </c>
      <c r="F6808" s="1">
        <v>8</v>
      </c>
    </row>
    <row r="6809" spans="1:6" ht="15" thickBot="1" x14ac:dyDescent="0.3">
      <c r="A6809" s="2" t="s">
        <v>4</v>
      </c>
      <c r="B6809" s="2" t="s">
        <v>5</v>
      </c>
      <c r="C6809" s="2" t="s">
        <v>1530</v>
      </c>
      <c r="D6809" s="2" t="s">
        <v>1531</v>
      </c>
      <c r="E6809" s="4">
        <v>0</v>
      </c>
      <c r="F6809" s="1">
        <v>8</v>
      </c>
    </row>
    <row r="6810" spans="1:6" ht="15" thickBot="1" x14ac:dyDescent="0.3">
      <c r="A6810" s="2" t="s">
        <v>4</v>
      </c>
      <c r="B6810" s="2" t="s">
        <v>5</v>
      </c>
      <c r="C6810" s="2" t="s">
        <v>1532</v>
      </c>
      <c r="D6810" s="2" t="s">
        <v>1533</v>
      </c>
      <c r="E6810" s="4">
        <v>-5561097</v>
      </c>
      <c r="F6810" s="1">
        <v>8</v>
      </c>
    </row>
    <row r="6811" spans="1:6" ht="15" thickBot="1" x14ac:dyDescent="0.3">
      <c r="A6811" s="2" t="s">
        <v>4</v>
      </c>
      <c r="B6811" s="2" t="s">
        <v>5</v>
      </c>
      <c r="C6811" s="2" t="s">
        <v>1534</v>
      </c>
      <c r="D6811" s="2" t="s">
        <v>1535</v>
      </c>
      <c r="E6811" s="4">
        <v>387509.35</v>
      </c>
      <c r="F6811" s="1">
        <v>8</v>
      </c>
    </row>
    <row r="6812" spans="1:6" ht="15" thickBot="1" x14ac:dyDescent="0.3">
      <c r="A6812" s="2" t="s">
        <v>4</v>
      </c>
      <c r="B6812" s="2" t="s">
        <v>5</v>
      </c>
      <c r="C6812" s="2" t="s">
        <v>1536</v>
      </c>
      <c r="D6812" s="2" t="s">
        <v>1537</v>
      </c>
      <c r="E6812" s="4">
        <v>-19596.599999999999</v>
      </c>
      <c r="F6812" s="1">
        <v>8</v>
      </c>
    </row>
    <row r="6813" spans="1:6" ht="15" thickBot="1" x14ac:dyDescent="0.3">
      <c r="A6813" s="2" t="s">
        <v>4</v>
      </c>
      <c r="B6813" s="2" t="s">
        <v>5</v>
      </c>
      <c r="C6813" s="2" t="s">
        <v>1538</v>
      </c>
      <c r="D6813" s="2" t="s">
        <v>1539</v>
      </c>
      <c r="E6813" s="4">
        <v>-30960.46</v>
      </c>
      <c r="F6813" s="1">
        <v>8</v>
      </c>
    </row>
    <row r="6814" spans="1:6" ht="15" thickBot="1" x14ac:dyDescent="0.3">
      <c r="A6814" s="2" t="s">
        <v>4</v>
      </c>
      <c r="B6814" s="2" t="s">
        <v>5</v>
      </c>
      <c r="C6814" s="2" t="s">
        <v>1540</v>
      </c>
      <c r="D6814" s="2" t="s">
        <v>1541</v>
      </c>
      <c r="E6814" s="4">
        <v>-114043.8</v>
      </c>
      <c r="F6814" s="1">
        <v>8</v>
      </c>
    </row>
    <row r="6815" spans="1:6" ht="15" thickBot="1" x14ac:dyDescent="0.3">
      <c r="A6815" s="2" t="s">
        <v>4</v>
      </c>
      <c r="B6815" s="2" t="s">
        <v>5</v>
      </c>
      <c r="C6815" s="2" t="s">
        <v>1542</v>
      </c>
      <c r="D6815" s="2" t="s">
        <v>1543</v>
      </c>
      <c r="E6815" s="4">
        <v>-20000</v>
      </c>
      <c r="F6815" s="1">
        <v>8</v>
      </c>
    </row>
    <row r="6816" spans="1:6" ht="15" thickBot="1" x14ac:dyDescent="0.3">
      <c r="A6816" s="2" t="s">
        <v>4</v>
      </c>
      <c r="B6816" s="2" t="s">
        <v>5</v>
      </c>
      <c r="C6816" s="2" t="s">
        <v>1544</v>
      </c>
      <c r="D6816" s="2" t="s">
        <v>1545</v>
      </c>
      <c r="E6816" s="4">
        <v>-6023597.6900000004</v>
      </c>
      <c r="F6816" s="1">
        <v>8</v>
      </c>
    </row>
    <row r="6817" spans="1:6" ht="15" thickBot="1" x14ac:dyDescent="0.3">
      <c r="A6817" s="2" t="s">
        <v>4</v>
      </c>
      <c r="B6817" s="2" t="s">
        <v>5</v>
      </c>
      <c r="C6817" s="2" t="s">
        <v>1546</v>
      </c>
      <c r="D6817" s="2" t="s">
        <v>1547</v>
      </c>
      <c r="E6817" s="4">
        <v>-449904224.92000002</v>
      </c>
      <c r="F6817" s="1">
        <v>8</v>
      </c>
    </row>
    <row r="6818" spans="1:6" ht="15" thickBot="1" x14ac:dyDescent="0.3">
      <c r="A6818" s="2" t="s">
        <v>4</v>
      </c>
      <c r="B6818" s="2" t="s">
        <v>5</v>
      </c>
      <c r="C6818" s="2" t="s">
        <v>1548</v>
      </c>
      <c r="D6818" s="2" t="s">
        <v>1549</v>
      </c>
      <c r="E6818" s="4">
        <v>-388579701.74000001</v>
      </c>
      <c r="F6818" s="1">
        <v>8</v>
      </c>
    </row>
    <row r="6819" spans="1:6" ht="15" thickBot="1" x14ac:dyDescent="0.3">
      <c r="A6819" s="2" t="s">
        <v>4</v>
      </c>
      <c r="B6819" s="2" t="s">
        <v>5</v>
      </c>
      <c r="C6819" s="2" t="s">
        <v>1550</v>
      </c>
      <c r="D6819" s="2" t="s">
        <v>1551</v>
      </c>
      <c r="E6819" s="4">
        <v>6880.06</v>
      </c>
      <c r="F6819" s="1">
        <v>8</v>
      </c>
    </row>
    <row r="6820" spans="1:6" ht="15" thickBot="1" x14ac:dyDescent="0.3">
      <c r="A6820" s="2" t="s">
        <v>4</v>
      </c>
      <c r="B6820" s="2" t="s">
        <v>5</v>
      </c>
      <c r="C6820" s="2" t="s">
        <v>1552</v>
      </c>
      <c r="D6820" s="2" t="s">
        <v>1553</v>
      </c>
      <c r="E6820" s="4">
        <v>4188234.08</v>
      </c>
      <c r="F6820" s="1">
        <v>8</v>
      </c>
    </row>
    <row r="6821" spans="1:6" ht="15" thickBot="1" x14ac:dyDescent="0.3">
      <c r="A6821" s="2" t="s">
        <v>4</v>
      </c>
      <c r="B6821" s="2" t="s">
        <v>5</v>
      </c>
      <c r="C6821" s="2" t="s">
        <v>1554</v>
      </c>
      <c r="D6821" s="2" t="s">
        <v>1555</v>
      </c>
      <c r="E6821" s="4">
        <v>-293561404.88999999</v>
      </c>
      <c r="F6821" s="1">
        <v>8</v>
      </c>
    </row>
    <row r="6822" spans="1:6" ht="15" thickBot="1" x14ac:dyDescent="0.3">
      <c r="A6822" s="2" t="s">
        <v>4</v>
      </c>
      <c r="B6822" s="2" t="s">
        <v>5</v>
      </c>
      <c r="C6822" s="2" t="s">
        <v>1556</v>
      </c>
      <c r="D6822" s="2" t="s">
        <v>1557</v>
      </c>
      <c r="E6822" s="4">
        <v>-2914607.47</v>
      </c>
      <c r="F6822" s="1">
        <v>8</v>
      </c>
    </row>
    <row r="6823" spans="1:6" ht="15" thickBot="1" x14ac:dyDescent="0.3">
      <c r="A6823" s="2" t="s">
        <v>4</v>
      </c>
      <c r="B6823" s="2" t="s">
        <v>5</v>
      </c>
      <c r="C6823" s="2" t="s">
        <v>1558</v>
      </c>
      <c r="D6823" s="2" t="s">
        <v>1559</v>
      </c>
      <c r="E6823" s="4">
        <v>-3698477.62</v>
      </c>
      <c r="F6823" s="1">
        <v>8</v>
      </c>
    </row>
    <row r="6824" spans="1:6" ht="15" thickBot="1" x14ac:dyDescent="0.3">
      <c r="A6824" s="2" t="s">
        <v>4</v>
      </c>
      <c r="B6824" s="2" t="s">
        <v>5</v>
      </c>
      <c r="C6824" s="2" t="s">
        <v>1560</v>
      </c>
      <c r="D6824" s="2" t="s">
        <v>1561</v>
      </c>
      <c r="E6824" s="4">
        <v>227648901.40000001</v>
      </c>
      <c r="F6824" s="1">
        <v>8</v>
      </c>
    </row>
    <row r="6825" spans="1:6" ht="15" thickBot="1" x14ac:dyDescent="0.3">
      <c r="A6825" s="2" t="s">
        <v>4</v>
      </c>
      <c r="B6825" s="2" t="s">
        <v>5</v>
      </c>
      <c r="C6825" s="2" t="s">
        <v>1562</v>
      </c>
      <c r="D6825" s="2" t="s">
        <v>1563</v>
      </c>
      <c r="E6825" s="4">
        <v>293561404.88999999</v>
      </c>
      <c r="F6825" s="1">
        <v>8</v>
      </c>
    </row>
    <row r="6826" spans="1:6" ht="15" thickBot="1" x14ac:dyDescent="0.3">
      <c r="A6826" s="2" t="s">
        <v>4</v>
      </c>
      <c r="B6826" s="2" t="s">
        <v>5</v>
      </c>
      <c r="C6826" s="2" t="s">
        <v>1564</v>
      </c>
      <c r="D6826" s="2" t="s">
        <v>1565</v>
      </c>
      <c r="E6826" s="4">
        <v>-1649863.59</v>
      </c>
      <c r="F6826" s="1">
        <v>8</v>
      </c>
    </row>
    <row r="6827" spans="1:6" ht="15" thickBot="1" x14ac:dyDescent="0.3">
      <c r="A6827" s="2" t="s">
        <v>4</v>
      </c>
      <c r="B6827" s="2" t="s">
        <v>5</v>
      </c>
      <c r="C6827" s="2" t="s">
        <v>1566</v>
      </c>
      <c r="D6827" s="2" t="s">
        <v>1567</v>
      </c>
      <c r="E6827" s="4">
        <v>-188903.48</v>
      </c>
      <c r="F6827" s="1">
        <v>8</v>
      </c>
    </row>
    <row r="6828" spans="1:6" ht="15" thickBot="1" x14ac:dyDescent="0.3">
      <c r="A6828" s="2" t="s">
        <v>4</v>
      </c>
      <c r="B6828" s="2" t="s">
        <v>5</v>
      </c>
      <c r="C6828" s="2" t="s">
        <v>1568</v>
      </c>
      <c r="D6828" s="2" t="s">
        <v>1569</v>
      </c>
      <c r="E6828" s="4">
        <v>-529277865.91000003</v>
      </c>
      <c r="F6828" s="1">
        <v>8</v>
      </c>
    </row>
    <row r="6829" spans="1:6" ht="15" thickBot="1" x14ac:dyDescent="0.3">
      <c r="A6829" s="2" t="s">
        <v>4</v>
      </c>
      <c r="B6829" s="2" t="s">
        <v>5</v>
      </c>
      <c r="C6829" s="2" t="s">
        <v>1618</v>
      </c>
      <c r="D6829" s="2" t="s">
        <v>1619</v>
      </c>
      <c r="E6829" s="4">
        <v>46318481.409999996</v>
      </c>
      <c r="F6829" s="1">
        <v>8</v>
      </c>
    </row>
    <row r="6830" spans="1:6" ht="15" thickBot="1" x14ac:dyDescent="0.3">
      <c r="A6830" s="2" t="s">
        <v>4</v>
      </c>
      <c r="B6830" s="2" t="s">
        <v>5</v>
      </c>
      <c r="C6830" s="2" t="s">
        <v>1570</v>
      </c>
      <c r="D6830" s="2" t="s">
        <v>1571</v>
      </c>
      <c r="E6830" s="4">
        <v>2562211.71</v>
      </c>
      <c r="F6830" s="1">
        <v>8</v>
      </c>
    </row>
    <row r="6831" spans="1:6" ht="15" thickBot="1" x14ac:dyDescent="0.3">
      <c r="A6831" s="2" t="s">
        <v>4</v>
      </c>
      <c r="B6831" s="2" t="s">
        <v>5</v>
      </c>
      <c r="C6831" s="2" t="s">
        <v>1572</v>
      </c>
      <c r="D6831" s="2" t="s">
        <v>1573</v>
      </c>
      <c r="E6831" s="4">
        <v>8436924.7599999998</v>
      </c>
      <c r="F6831" s="1">
        <v>8</v>
      </c>
    </row>
    <row r="6832" spans="1:6" ht="15" thickBot="1" x14ac:dyDescent="0.3">
      <c r="A6832" s="2" t="s">
        <v>4</v>
      </c>
      <c r="B6832" s="2" t="s">
        <v>5</v>
      </c>
      <c r="C6832" s="2" t="s">
        <v>1574</v>
      </c>
      <c r="D6832" s="2" t="s">
        <v>1575</v>
      </c>
      <c r="E6832" s="4">
        <v>933350.75</v>
      </c>
      <c r="F6832" s="1">
        <v>8</v>
      </c>
    </row>
    <row r="6833" spans="1:6" ht="15" thickBot="1" x14ac:dyDescent="0.3">
      <c r="A6833" s="2" t="s">
        <v>4</v>
      </c>
      <c r="B6833" s="2" t="s">
        <v>5</v>
      </c>
      <c r="C6833" s="2" t="s">
        <v>1576</v>
      </c>
      <c r="D6833" s="2" t="s">
        <v>1577</v>
      </c>
      <c r="E6833" s="4">
        <v>-36350095.390000001</v>
      </c>
      <c r="F6833" s="1">
        <v>8</v>
      </c>
    </row>
    <row r="6834" spans="1:6" ht="15" thickBot="1" x14ac:dyDescent="0.3">
      <c r="A6834" s="2" t="s">
        <v>4</v>
      </c>
      <c r="B6834" s="2" t="s">
        <v>5</v>
      </c>
      <c r="C6834" s="2" t="s">
        <v>1578</v>
      </c>
      <c r="D6834" s="2" t="s">
        <v>1579</v>
      </c>
      <c r="E6834" s="4">
        <v>10878246.48</v>
      </c>
      <c r="F6834" s="1">
        <v>8</v>
      </c>
    </row>
    <row r="6835" spans="1:6" ht="15" thickBot="1" x14ac:dyDescent="0.3">
      <c r="A6835" s="2" t="s">
        <v>4</v>
      </c>
      <c r="B6835" s="2" t="s">
        <v>5</v>
      </c>
      <c r="C6835" s="2" t="s">
        <v>1580</v>
      </c>
      <c r="D6835" s="2" t="s">
        <v>1581</v>
      </c>
      <c r="E6835" s="4">
        <v>-1.47</v>
      </c>
      <c r="F6835" s="1">
        <v>8</v>
      </c>
    </row>
    <row r="6836" spans="1:6" ht="15" thickBot="1" x14ac:dyDescent="0.3">
      <c r="A6836" s="2" t="s">
        <v>4</v>
      </c>
      <c r="B6836" s="2" t="s">
        <v>5</v>
      </c>
      <c r="C6836" s="2" t="s">
        <v>6</v>
      </c>
      <c r="D6836" s="2" t="s">
        <v>7</v>
      </c>
      <c r="E6836" s="4">
        <v>651986.93000000005</v>
      </c>
      <c r="F6836" s="1">
        <v>9</v>
      </c>
    </row>
    <row r="6837" spans="1:6" ht="15" thickBot="1" x14ac:dyDescent="0.3">
      <c r="A6837" s="2" t="s">
        <v>4</v>
      </c>
      <c r="B6837" s="2" t="s">
        <v>5</v>
      </c>
      <c r="C6837" s="2" t="s">
        <v>8</v>
      </c>
      <c r="D6837" s="2" t="s">
        <v>9</v>
      </c>
      <c r="E6837" s="4">
        <v>55839.95</v>
      </c>
      <c r="F6837" s="1">
        <v>9</v>
      </c>
    </row>
    <row r="6838" spans="1:6" ht="15" thickBot="1" x14ac:dyDescent="0.3">
      <c r="A6838" s="2" t="s">
        <v>4</v>
      </c>
      <c r="B6838" s="2" t="s">
        <v>5</v>
      </c>
      <c r="C6838" s="2" t="s">
        <v>10</v>
      </c>
      <c r="D6838" s="2" t="s">
        <v>11</v>
      </c>
      <c r="E6838" s="4">
        <v>0</v>
      </c>
      <c r="F6838" s="1">
        <v>9</v>
      </c>
    </row>
    <row r="6839" spans="1:6" ht="15" thickBot="1" x14ac:dyDescent="0.3">
      <c r="A6839" s="2" t="s">
        <v>4</v>
      </c>
      <c r="B6839" s="2" t="s">
        <v>5</v>
      </c>
      <c r="C6839" s="2" t="s">
        <v>12</v>
      </c>
      <c r="D6839" s="2" t="s">
        <v>13</v>
      </c>
      <c r="E6839" s="4">
        <v>0</v>
      </c>
      <c r="F6839" s="1">
        <v>9</v>
      </c>
    </row>
    <row r="6840" spans="1:6" ht="15" thickBot="1" x14ac:dyDescent="0.3">
      <c r="A6840" s="2" t="s">
        <v>4</v>
      </c>
      <c r="B6840" s="2" t="s">
        <v>5</v>
      </c>
      <c r="C6840" s="2" t="s">
        <v>14</v>
      </c>
      <c r="D6840" s="2" t="s">
        <v>15</v>
      </c>
      <c r="E6840" s="4">
        <v>0</v>
      </c>
      <c r="F6840" s="1">
        <v>9</v>
      </c>
    </row>
    <row r="6841" spans="1:6" ht="15" thickBot="1" x14ac:dyDescent="0.3">
      <c r="A6841" s="2" t="s">
        <v>4</v>
      </c>
      <c r="B6841" s="2" t="s">
        <v>5</v>
      </c>
      <c r="C6841" s="2" t="s">
        <v>16</v>
      </c>
      <c r="D6841" s="2" t="s">
        <v>17</v>
      </c>
      <c r="E6841" s="4">
        <v>0</v>
      </c>
      <c r="F6841" s="1">
        <v>9</v>
      </c>
    </row>
    <row r="6842" spans="1:6" ht="15" thickBot="1" x14ac:dyDescent="0.3">
      <c r="A6842" s="2" t="s">
        <v>4</v>
      </c>
      <c r="B6842" s="2" t="s">
        <v>5</v>
      </c>
      <c r="C6842" s="2" t="s">
        <v>18</v>
      </c>
      <c r="D6842" s="2" t="s">
        <v>19</v>
      </c>
      <c r="E6842" s="4">
        <v>500063.97</v>
      </c>
      <c r="F6842" s="1">
        <v>9</v>
      </c>
    </row>
    <row r="6843" spans="1:6" ht="15" thickBot="1" x14ac:dyDescent="0.3">
      <c r="A6843" s="2" t="s">
        <v>4</v>
      </c>
      <c r="B6843" s="2" t="s">
        <v>5</v>
      </c>
      <c r="C6843" s="2" t="s">
        <v>20</v>
      </c>
      <c r="D6843" s="2" t="s">
        <v>21</v>
      </c>
      <c r="E6843" s="4">
        <v>1250.46</v>
      </c>
      <c r="F6843" s="1">
        <v>9</v>
      </c>
    </row>
    <row r="6844" spans="1:6" ht="15" thickBot="1" x14ac:dyDescent="0.3">
      <c r="A6844" s="2" t="s">
        <v>4</v>
      </c>
      <c r="B6844" s="2" t="s">
        <v>5</v>
      </c>
      <c r="C6844" s="2" t="s">
        <v>22</v>
      </c>
      <c r="D6844" s="2" t="s">
        <v>23</v>
      </c>
      <c r="E6844" s="4">
        <v>0</v>
      </c>
      <c r="F6844" s="1">
        <v>9</v>
      </c>
    </row>
    <row r="6845" spans="1:6" ht="15" thickBot="1" x14ac:dyDescent="0.3">
      <c r="A6845" s="2" t="s">
        <v>4</v>
      </c>
      <c r="B6845" s="2" t="s">
        <v>5</v>
      </c>
      <c r="C6845" s="2" t="s">
        <v>24</v>
      </c>
      <c r="D6845" s="2" t="s">
        <v>25</v>
      </c>
      <c r="E6845" s="4">
        <v>40.26</v>
      </c>
      <c r="F6845" s="1">
        <v>9</v>
      </c>
    </row>
    <row r="6846" spans="1:6" ht="15" thickBot="1" x14ac:dyDescent="0.3">
      <c r="A6846" s="2" t="s">
        <v>4</v>
      </c>
      <c r="B6846" s="2" t="s">
        <v>5</v>
      </c>
      <c r="C6846" s="2" t="s">
        <v>26</v>
      </c>
      <c r="D6846" s="2" t="s">
        <v>27</v>
      </c>
      <c r="E6846" s="4">
        <v>-3437520.64</v>
      </c>
      <c r="F6846" s="1">
        <v>9</v>
      </c>
    </row>
    <row r="6847" spans="1:6" ht="15" thickBot="1" x14ac:dyDescent="0.3">
      <c r="A6847" s="2" t="s">
        <v>4</v>
      </c>
      <c r="B6847" s="2" t="s">
        <v>5</v>
      </c>
      <c r="C6847" s="2" t="s">
        <v>28</v>
      </c>
      <c r="D6847" s="2" t="s">
        <v>29</v>
      </c>
      <c r="E6847" s="4">
        <v>-1489947.4</v>
      </c>
      <c r="F6847" s="1">
        <v>9</v>
      </c>
    </row>
    <row r="6848" spans="1:6" ht="15" thickBot="1" x14ac:dyDescent="0.3">
      <c r="A6848" s="2" t="s">
        <v>4</v>
      </c>
      <c r="B6848" s="2" t="s">
        <v>5</v>
      </c>
      <c r="C6848" s="2" t="s">
        <v>30</v>
      </c>
      <c r="D6848" s="2" t="s">
        <v>31</v>
      </c>
      <c r="E6848" s="4">
        <v>313897.01</v>
      </c>
      <c r="F6848" s="1">
        <v>9</v>
      </c>
    </row>
    <row r="6849" spans="1:6" ht="15" thickBot="1" x14ac:dyDescent="0.3">
      <c r="A6849" s="2" t="s">
        <v>4</v>
      </c>
      <c r="B6849" s="2" t="s">
        <v>5</v>
      </c>
      <c r="C6849" s="2" t="s">
        <v>32</v>
      </c>
      <c r="D6849" s="2" t="s">
        <v>33</v>
      </c>
      <c r="E6849" s="4">
        <v>515.12</v>
      </c>
      <c r="F6849" s="1">
        <v>9</v>
      </c>
    </row>
    <row r="6850" spans="1:6" ht="15" thickBot="1" x14ac:dyDescent="0.3">
      <c r="A6850" s="2" t="s">
        <v>4</v>
      </c>
      <c r="B6850" s="2" t="s">
        <v>5</v>
      </c>
      <c r="C6850" s="2" t="s">
        <v>34</v>
      </c>
      <c r="D6850" s="2" t="s">
        <v>35</v>
      </c>
      <c r="E6850" s="4">
        <v>-118718.13</v>
      </c>
      <c r="F6850" s="1">
        <v>9</v>
      </c>
    </row>
    <row r="6851" spans="1:6" ht="15" thickBot="1" x14ac:dyDescent="0.3">
      <c r="A6851" s="2" t="s">
        <v>4</v>
      </c>
      <c r="B6851" s="2" t="s">
        <v>5</v>
      </c>
      <c r="C6851" s="2" t="s">
        <v>36</v>
      </c>
      <c r="D6851" s="2" t="s">
        <v>37</v>
      </c>
      <c r="E6851" s="4">
        <v>-533818.09</v>
      </c>
      <c r="F6851" s="1">
        <v>9</v>
      </c>
    </row>
    <row r="6852" spans="1:6" ht="15" thickBot="1" x14ac:dyDescent="0.3">
      <c r="A6852" s="2" t="s">
        <v>4</v>
      </c>
      <c r="B6852" s="2" t="s">
        <v>5</v>
      </c>
      <c r="C6852" s="2" t="s">
        <v>38</v>
      </c>
      <c r="D6852" s="2" t="s">
        <v>39</v>
      </c>
      <c r="E6852" s="4">
        <v>24525.33</v>
      </c>
      <c r="F6852" s="1">
        <v>9</v>
      </c>
    </row>
    <row r="6853" spans="1:6" ht="15" thickBot="1" x14ac:dyDescent="0.3">
      <c r="A6853" s="2" t="s">
        <v>4</v>
      </c>
      <c r="B6853" s="2" t="s">
        <v>5</v>
      </c>
      <c r="C6853" s="2" t="s">
        <v>40</v>
      </c>
      <c r="D6853" s="2" t="s">
        <v>41</v>
      </c>
      <c r="E6853" s="4">
        <v>5845439.21</v>
      </c>
      <c r="F6853" s="1">
        <v>9</v>
      </c>
    </row>
    <row r="6854" spans="1:6" ht="15" thickBot="1" x14ac:dyDescent="0.3">
      <c r="A6854" s="2" t="s">
        <v>4</v>
      </c>
      <c r="B6854" s="2" t="s">
        <v>5</v>
      </c>
      <c r="C6854" s="2" t="s">
        <v>42</v>
      </c>
      <c r="D6854" s="2" t="s">
        <v>43</v>
      </c>
      <c r="E6854" s="4">
        <v>4905876.68</v>
      </c>
      <c r="F6854" s="1">
        <v>9</v>
      </c>
    </row>
    <row r="6855" spans="1:6" ht="15" thickBot="1" x14ac:dyDescent="0.3">
      <c r="A6855" s="2" t="s">
        <v>4</v>
      </c>
      <c r="B6855" s="2" t="s">
        <v>5</v>
      </c>
      <c r="C6855" s="2" t="s">
        <v>44</v>
      </c>
      <c r="D6855" s="2" t="s">
        <v>45</v>
      </c>
      <c r="E6855" s="4">
        <v>349422.45</v>
      </c>
      <c r="F6855" s="1">
        <v>9</v>
      </c>
    </row>
    <row r="6856" spans="1:6" ht="15" thickBot="1" x14ac:dyDescent="0.3">
      <c r="A6856" s="2" t="s">
        <v>4</v>
      </c>
      <c r="B6856" s="2" t="s">
        <v>5</v>
      </c>
      <c r="C6856" s="2" t="s">
        <v>46</v>
      </c>
      <c r="D6856" s="2" t="s">
        <v>47</v>
      </c>
      <c r="E6856" s="4">
        <v>3620510.95</v>
      </c>
      <c r="F6856" s="1">
        <v>9</v>
      </c>
    </row>
    <row r="6857" spans="1:6" ht="15" thickBot="1" x14ac:dyDescent="0.3">
      <c r="A6857" s="2" t="s">
        <v>4</v>
      </c>
      <c r="B6857" s="2" t="s">
        <v>5</v>
      </c>
      <c r="C6857" s="2" t="s">
        <v>48</v>
      </c>
      <c r="D6857" s="2" t="s">
        <v>49</v>
      </c>
      <c r="E6857" s="4">
        <v>455</v>
      </c>
      <c r="F6857" s="1">
        <v>9</v>
      </c>
    </row>
    <row r="6858" spans="1:6" ht="15" thickBot="1" x14ac:dyDescent="0.3">
      <c r="A6858" s="2" t="s">
        <v>4</v>
      </c>
      <c r="B6858" s="2" t="s">
        <v>5</v>
      </c>
      <c r="C6858" s="2" t="s">
        <v>50</v>
      </c>
      <c r="D6858" s="2" t="s">
        <v>51</v>
      </c>
      <c r="E6858" s="4">
        <v>300</v>
      </c>
      <c r="F6858" s="1">
        <v>9</v>
      </c>
    </row>
    <row r="6859" spans="1:6" ht="15" thickBot="1" x14ac:dyDescent="0.3">
      <c r="A6859" s="2" t="s">
        <v>4</v>
      </c>
      <c r="B6859" s="2" t="s">
        <v>5</v>
      </c>
      <c r="C6859" s="2" t="s">
        <v>52</v>
      </c>
      <c r="D6859" s="2" t="s">
        <v>53</v>
      </c>
      <c r="E6859" s="4">
        <v>25000</v>
      </c>
      <c r="F6859" s="1">
        <v>9</v>
      </c>
    </row>
    <row r="6860" spans="1:6" ht="15" thickBot="1" x14ac:dyDescent="0.3">
      <c r="A6860" s="2" t="s">
        <v>4</v>
      </c>
      <c r="B6860" s="2" t="s">
        <v>5</v>
      </c>
      <c r="C6860" s="2" t="s">
        <v>54</v>
      </c>
      <c r="D6860" s="2" t="s">
        <v>55</v>
      </c>
      <c r="E6860" s="4">
        <v>1900</v>
      </c>
      <c r="F6860" s="1">
        <v>9</v>
      </c>
    </row>
    <row r="6861" spans="1:6" ht="15" thickBot="1" x14ac:dyDescent="0.3">
      <c r="A6861" s="2" t="s">
        <v>4</v>
      </c>
      <c r="B6861" s="2" t="s">
        <v>5</v>
      </c>
      <c r="C6861" s="2" t="s">
        <v>56</v>
      </c>
      <c r="D6861" s="2" t="s">
        <v>55</v>
      </c>
      <c r="E6861" s="4">
        <v>3000</v>
      </c>
      <c r="F6861" s="1">
        <v>9</v>
      </c>
    </row>
    <row r="6862" spans="1:6" ht="15" thickBot="1" x14ac:dyDescent="0.3">
      <c r="A6862" s="2" t="s">
        <v>4</v>
      </c>
      <c r="B6862" s="2" t="s">
        <v>5</v>
      </c>
      <c r="C6862" s="2" t="s">
        <v>57</v>
      </c>
      <c r="D6862" s="2" t="s">
        <v>58</v>
      </c>
      <c r="E6862" s="4">
        <v>5000</v>
      </c>
      <c r="F6862" s="1">
        <v>9</v>
      </c>
    </row>
    <row r="6863" spans="1:6" ht="15" thickBot="1" x14ac:dyDescent="0.3">
      <c r="A6863" s="2" t="s">
        <v>4</v>
      </c>
      <c r="B6863" s="2" t="s">
        <v>5</v>
      </c>
      <c r="C6863" s="2" t="s">
        <v>59</v>
      </c>
      <c r="D6863" s="2" t="s">
        <v>60</v>
      </c>
      <c r="E6863" s="4">
        <v>169000</v>
      </c>
      <c r="F6863" s="1">
        <v>9</v>
      </c>
    </row>
    <row r="6864" spans="1:6" ht="15" thickBot="1" x14ac:dyDescent="0.3">
      <c r="A6864" s="2" t="s">
        <v>4</v>
      </c>
      <c r="B6864" s="2" t="s">
        <v>5</v>
      </c>
      <c r="C6864" s="2" t="s">
        <v>1644</v>
      </c>
      <c r="D6864" s="2" t="s">
        <v>1645</v>
      </c>
      <c r="E6864" s="4">
        <v>-47813.62</v>
      </c>
      <c r="F6864" s="1">
        <v>9</v>
      </c>
    </row>
    <row r="6865" spans="1:6" ht="15" thickBot="1" x14ac:dyDescent="0.3">
      <c r="A6865" s="2" t="s">
        <v>4</v>
      </c>
      <c r="B6865" s="2" t="s">
        <v>5</v>
      </c>
      <c r="C6865" s="2" t="s">
        <v>61</v>
      </c>
      <c r="D6865" s="2" t="s">
        <v>62</v>
      </c>
      <c r="E6865" s="4">
        <v>15835596.59</v>
      </c>
      <c r="F6865" s="1">
        <v>9</v>
      </c>
    </row>
    <row r="6866" spans="1:6" ht="15" thickBot="1" x14ac:dyDescent="0.3">
      <c r="A6866" s="2" t="s">
        <v>4</v>
      </c>
      <c r="B6866" s="2" t="s">
        <v>5</v>
      </c>
      <c r="C6866" s="2" t="s">
        <v>63</v>
      </c>
      <c r="D6866" s="2" t="s">
        <v>64</v>
      </c>
      <c r="E6866" s="4">
        <v>-56652.35</v>
      </c>
      <c r="F6866" s="1">
        <v>9</v>
      </c>
    </row>
    <row r="6867" spans="1:6" ht="15" thickBot="1" x14ac:dyDescent="0.3">
      <c r="A6867" s="2" t="s">
        <v>4</v>
      </c>
      <c r="B6867" s="2" t="s">
        <v>5</v>
      </c>
      <c r="C6867" s="2" t="s">
        <v>65</v>
      </c>
      <c r="D6867" s="2" t="s">
        <v>66</v>
      </c>
      <c r="E6867" s="4">
        <v>886131.21</v>
      </c>
      <c r="F6867" s="1">
        <v>9</v>
      </c>
    </row>
    <row r="6868" spans="1:6" ht="15" thickBot="1" x14ac:dyDescent="0.3">
      <c r="A6868" s="2" t="s">
        <v>4</v>
      </c>
      <c r="B6868" s="2" t="s">
        <v>5</v>
      </c>
      <c r="C6868" s="2" t="s">
        <v>67</v>
      </c>
      <c r="D6868" s="2" t="s">
        <v>68</v>
      </c>
      <c r="E6868" s="4">
        <v>9207028.1300000008</v>
      </c>
      <c r="F6868" s="1">
        <v>9</v>
      </c>
    </row>
    <row r="6869" spans="1:6" ht="15" thickBot="1" x14ac:dyDescent="0.3">
      <c r="A6869" s="2" t="s">
        <v>4</v>
      </c>
      <c r="B6869" s="2" t="s">
        <v>5</v>
      </c>
      <c r="C6869" s="2" t="s">
        <v>69</v>
      </c>
      <c r="D6869" s="2" t="s">
        <v>70</v>
      </c>
      <c r="E6869" s="4">
        <v>2339855</v>
      </c>
      <c r="F6869" s="1">
        <v>9</v>
      </c>
    </row>
    <row r="6870" spans="1:6" ht="15" thickBot="1" x14ac:dyDescent="0.3">
      <c r="A6870" s="2" t="s">
        <v>4</v>
      </c>
      <c r="B6870" s="2" t="s">
        <v>5</v>
      </c>
      <c r="C6870" s="2" t="s">
        <v>71</v>
      </c>
      <c r="D6870" s="2" t="s">
        <v>72</v>
      </c>
      <c r="E6870" s="4">
        <v>2739559.09</v>
      </c>
      <c r="F6870" s="1">
        <v>9</v>
      </c>
    </row>
    <row r="6871" spans="1:6" ht="15" thickBot="1" x14ac:dyDescent="0.3">
      <c r="A6871" s="2" t="s">
        <v>4</v>
      </c>
      <c r="B6871" s="2" t="s">
        <v>5</v>
      </c>
      <c r="C6871" s="2" t="s">
        <v>73</v>
      </c>
      <c r="D6871" s="2" t="s">
        <v>74</v>
      </c>
      <c r="E6871" s="4">
        <v>1646766.55</v>
      </c>
      <c r="F6871" s="1">
        <v>9</v>
      </c>
    </row>
    <row r="6872" spans="1:6" ht="15" thickBot="1" x14ac:dyDescent="0.3">
      <c r="A6872" s="2" t="s">
        <v>4</v>
      </c>
      <c r="B6872" s="2" t="s">
        <v>5</v>
      </c>
      <c r="C6872" s="2" t="s">
        <v>1628</v>
      </c>
      <c r="D6872" s="2" t="s">
        <v>1629</v>
      </c>
      <c r="E6872" s="4">
        <v>660260.38</v>
      </c>
      <c r="F6872" s="1">
        <v>9</v>
      </c>
    </row>
    <row r="6873" spans="1:6" ht="15" thickBot="1" x14ac:dyDescent="0.3">
      <c r="A6873" s="2" t="s">
        <v>4</v>
      </c>
      <c r="B6873" s="2" t="s">
        <v>5</v>
      </c>
      <c r="C6873" s="2" t="s">
        <v>75</v>
      </c>
      <c r="D6873" s="2" t="s">
        <v>76</v>
      </c>
      <c r="E6873" s="4">
        <v>0</v>
      </c>
      <c r="F6873" s="1">
        <v>9</v>
      </c>
    </row>
    <row r="6874" spans="1:6" ht="15" thickBot="1" x14ac:dyDescent="0.3">
      <c r="A6874" s="2" t="s">
        <v>4</v>
      </c>
      <c r="B6874" s="2" t="s">
        <v>5</v>
      </c>
      <c r="C6874" s="2" t="s">
        <v>77</v>
      </c>
      <c r="D6874" s="2" t="s">
        <v>78</v>
      </c>
      <c r="E6874" s="4">
        <v>12474.72</v>
      </c>
      <c r="F6874" s="1">
        <v>9</v>
      </c>
    </row>
    <row r="6875" spans="1:6" ht="15" thickBot="1" x14ac:dyDescent="0.3">
      <c r="A6875" s="2" t="s">
        <v>4</v>
      </c>
      <c r="B6875" s="2" t="s">
        <v>5</v>
      </c>
      <c r="C6875" s="2" t="s">
        <v>79</v>
      </c>
      <c r="D6875" s="2" t="s">
        <v>80</v>
      </c>
      <c r="E6875" s="4">
        <v>662049.17000000004</v>
      </c>
      <c r="F6875" s="1">
        <v>9</v>
      </c>
    </row>
    <row r="6876" spans="1:6" ht="15" thickBot="1" x14ac:dyDescent="0.3">
      <c r="A6876" s="2" t="s">
        <v>4</v>
      </c>
      <c r="B6876" s="2" t="s">
        <v>5</v>
      </c>
      <c r="C6876" s="2" t="s">
        <v>81</v>
      </c>
      <c r="D6876" s="2" t="s">
        <v>82</v>
      </c>
      <c r="E6876" s="4">
        <v>7509980.96</v>
      </c>
      <c r="F6876" s="1">
        <v>9</v>
      </c>
    </row>
    <row r="6877" spans="1:6" ht="15" thickBot="1" x14ac:dyDescent="0.3">
      <c r="A6877" s="2" t="s">
        <v>4</v>
      </c>
      <c r="B6877" s="2" t="s">
        <v>5</v>
      </c>
      <c r="C6877" s="2" t="s">
        <v>83</v>
      </c>
      <c r="D6877" s="2" t="s">
        <v>84</v>
      </c>
      <c r="E6877" s="4">
        <v>2887.82</v>
      </c>
      <c r="F6877" s="1">
        <v>9</v>
      </c>
    </row>
    <row r="6878" spans="1:6" ht="15" thickBot="1" x14ac:dyDescent="0.3">
      <c r="A6878" s="2" t="s">
        <v>4</v>
      </c>
      <c r="B6878" s="2" t="s">
        <v>5</v>
      </c>
      <c r="C6878" s="2" t="s">
        <v>85</v>
      </c>
      <c r="D6878" s="2" t="s">
        <v>86</v>
      </c>
      <c r="E6878" s="4">
        <v>2255170</v>
      </c>
      <c r="F6878" s="1">
        <v>9</v>
      </c>
    </row>
    <row r="6879" spans="1:6" ht="15" thickBot="1" x14ac:dyDescent="0.3">
      <c r="A6879" s="2" t="s">
        <v>4</v>
      </c>
      <c r="B6879" s="2" t="s">
        <v>5</v>
      </c>
      <c r="C6879" s="2" t="s">
        <v>87</v>
      </c>
      <c r="D6879" s="2" t="s">
        <v>88</v>
      </c>
      <c r="E6879" s="4">
        <v>638610.76</v>
      </c>
      <c r="F6879" s="1">
        <v>9</v>
      </c>
    </row>
    <row r="6880" spans="1:6" ht="15" thickBot="1" x14ac:dyDescent="0.3">
      <c r="A6880" s="2" t="s">
        <v>4</v>
      </c>
      <c r="B6880" s="2" t="s">
        <v>5</v>
      </c>
      <c r="C6880" s="2" t="s">
        <v>89</v>
      </c>
      <c r="D6880" s="2" t="s">
        <v>90</v>
      </c>
      <c r="E6880" s="4">
        <v>298884.71999999997</v>
      </c>
      <c r="F6880" s="1">
        <v>9</v>
      </c>
    </row>
    <row r="6881" spans="1:6" ht="15" thickBot="1" x14ac:dyDescent="0.3">
      <c r="A6881" s="2" t="s">
        <v>4</v>
      </c>
      <c r="B6881" s="2" t="s">
        <v>5</v>
      </c>
      <c r="C6881" s="2" t="s">
        <v>91</v>
      </c>
      <c r="D6881" s="2" t="s">
        <v>92</v>
      </c>
      <c r="E6881" s="4">
        <v>75648.070000000007</v>
      </c>
      <c r="F6881" s="1">
        <v>9</v>
      </c>
    </row>
    <row r="6882" spans="1:6" ht="15" thickBot="1" x14ac:dyDescent="0.3">
      <c r="A6882" s="2" t="s">
        <v>4</v>
      </c>
      <c r="B6882" s="2" t="s">
        <v>5</v>
      </c>
      <c r="C6882" s="2" t="s">
        <v>93</v>
      </c>
      <c r="D6882" s="2" t="s">
        <v>94</v>
      </c>
      <c r="E6882" s="4">
        <v>29460.13</v>
      </c>
      <c r="F6882" s="1">
        <v>9</v>
      </c>
    </row>
    <row r="6883" spans="1:6" ht="15" thickBot="1" x14ac:dyDescent="0.3">
      <c r="A6883" s="2" t="s">
        <v>4</v>
      </c>
      <c r="B6883" s="2" t="s">
        <v>5</v>
      </c>
      <c r="C6883" s="2" t="s">
        <v>95</v>
      </c>
      <c r="D6883" s="2" t="s">
        <v>96</v>
      </c>
      <c r="E6883" s="4">
        <v>1130.8699999999999</v>
      </c>
      <c r="F6883" s="1">
        <v>9</v>
      </c>
    </row>
    <row r="6884" spans="1:6" ht="15" thickBot="1" x14ac:dyDescent="0.3">
      <c r="A6884" s="2" t="s">
        <v>4</v>
      </c>
      <c r="B6884" s="2" t="s">
        <v>5</v>
      </c>
      <c r="C6884" s="2" t="s">
        <v>97</v>
      </c>
      <c r="D6884" s="2" t="s">
        <v>98</v>
      </c>
      <c r="E6884" s="4">
        <v>16649459.890000001</v>
      </c>
      <c r="F6884" s="1">
        <v>9</v>
      </c>
    </row>
    <row r="6885" spans="1:6" ht="15" thickBot="1" x14ac:dyDescent="0.3">
      <c r="A6885" s="2" t="s">
        <v>4</v>
      </c>
      <c r="B6885" s="2" t="s">
        <v>5</v>
      </c>
      <c r="C6885" s="2" t="s">
        <v>99</v>
      </c>
      <c r="D6885" s="2" t="s">
        <v>100</v>
      </c>
      <c r="E6885" s="4">
        <v>0</v>
      </c>
      <c r="F6885" s="1">
        <v>9</v>
      </c>
    </row>
    <row r="6886" spans="1:6" ht="15" thickBot="1" x14ac:dyDescent="0.3">
      <c r="A6886" s="2" t="s">
        <v>4</v>
      </c>
      <c r="B6886" s="2" t="s">
        <v>5</v>
      </c>
      <c r="C6886" s="2" t="s">
        <v>1646</v>
      </c>
      <c r="D6886" s="2" t="s">
        <v>1647</v>
      </c>
      <c r="E6886" s="4">
        <v>221447.14</v>
      </c>
      <c r="F6886" s="1">
        <v>9</v>
      </c>
    </row>
    <row r="6887" spans="1:6" ht="15" thickBot="1" x14ac:dyDescent="0.3">
      <c r="A6887" s="2" t="s">
        <v>4</v>
      </c>
      <c r="B6887" s="2" t="s">
        <v>5</v>
      </c>
      <c r="C6887" s="2" t="s">
        <v>101</v>
      </c>
      <c r="D6887" s="2" t="s">
        <v>102</v>
      </c>
      <c r="E6887" s="4">
        <v>0</v>
      </c>
      <c r="F6887" s="1">
        <v>9</v>
      </c>
    </row>
    <row r="6888" spans="1:6" ht="15" thickBot="1" x14ac:dyDescent="0.3">
      <c r="A6888" s="2" t="s">
        <v>4</v>
      </c>
      <c r="B6888" s="2" t="s">
        <v>5</v>
      </c>
      <c r="C6888" s="2" t="s">
        <v>1648</v>
      </c>
      <c r="D6888" s="2" t="s">
        <v>1649</v>
      </c>
      <c r="E6888" s="4">
        <v>30519.29</v>
      </c>
      <c r="F6888" s="1">
        <v>9</v>
      </c>
    </row>
    <row r="6889" spans="1:6" ht="15" thickBot="1" x14ac:dyDescent="0.3">
      <c r="A6889" s="2" t="s">
        <v>4</v>
      </c>
      <c r="B6889" s="2" t="s">
        <v>5</v>
      </c>
      <c r="C6889" s="2" t="s">
        <v>103</v>
      </c>
      <c r="D6889" s="2" t="s">
        <v>104</v>
      </c>
      <c r="E6889" s="4">
        <v>0</v>
      </c>
      <c r="F6889" s="1">
        <v>9</v>
      </c>
    </row>
    <row r="6890" spans="1:6" ht="15" thickBot="1" x14ac:dyDescent="0.3">
      <c r="A6890" s="2" t="s">
        <v>4</v>
      </c>
      <c r="B6890" s="2" t="s">
        <v>5</v>
      </c>
      <c r="C6890" s="2" t="s">
        <v>1597</v>
      </c>
      <c r="D6890" s="2" t="s">
        <v>1598</v>
      </c>
      <c r="E6890" s="4">
        <v>0</v>
      </c>
      <c r="F6890" s="1">
        <v>9</v>
      </c>
    </row>
    <row r="6891" spans="1:6" ht="15" thickBot="1" x14ac:dyDescent="0.3">
      <c r="A6891" s="2" t="s">
        <v>4</v>
      </c>
      <c r="B6891" s="2" t="s">
        <v>5</v>
      </c>
      <c r="C6891" s="2" t="s">
        <v>105</v>
      </c>
      <c r="D6891" s="2" t="s">
        <v>106</v>
      </c>
      <c r="E6891" s="4">
        <v>-1429166.73</v>
      </c>
      <c r="F6891" s="1">
        <v>9</v>
      </c>
    </row>
    <row r="6892" spans="1:6" ht="15" thickBot="1" x14ac:dyDescent="0.3">
      <c r="A6892" s="2" t="s">
        <v>4</v>
      </c>
      <c r="B6892" s="2" t="s">
        <v>5</v>
      </c>
      <c r="C6892" s="2" t="s">
        <v>107</v>
      </c>
      <c r="D6892" s="2" t="s">
        <v>108</v>
      </c>
      <c r="E6892" s="4">
        <v>-280936.51</v>
      </c>
      <c r="F6892" s="1">
        <v>9</v>
      </c>
    </row>
    <row r="6893" spans="1:6" ht="15" thickBot="1" x14ac:dyDescent="0.3">
      <c r="A6893" s="2" t="s">
        <v>4</v>
      </c>
      <c r="B6893" s="2" t="s">
        <v>5</v>
      </c>
      <c r="C6893" s="2" t="s">
        <v>109</v>
      </c>
      <c r="D6893" s="2" t="s">
        <v>110</v>
      </c>
      <c r="E6893" s="4">
        <v>-98710.68</v>
      </c>
      <c r="F6893" s="1">
        <v>9</v>
      </c>
    </row>
    <row r="6894" spans="1:6" ht="15" thickBot="1" x14ac:dyDescent="0.3">
      <c r="A6894" s="2" t="s">
        <v>4</v>
      </c>
      <c r="B6894" s="2" t="s">
        <v>5</v>
      </c>
      <c r="C6894" s="2" t="s">
        <v>111</v>
      </c>
      <c r="D6894" s="2" t="s">
        <v>112</v>
      </c>
      <c r="E6894" s="4">
        <v>-79603.97</v>
      </c>
      <c r="F6894" s="1">
        <v>9</v>
      </c>
    </row>
    <row r="6895" spans="1:6" ht="15" thickBot="1" x14ac:dyDescent="0.3">
      <c r="A6895" s="2" t="s">
        <v>4</v>
      </c>
      <c r="B6895" s="2" t="s">
        <v>5</v>
      </c>
      <c r="C6895" s="2" t="s">
        <v>113</v>
      </c>
      <c r="D6895" s="2" t="s">
        <v>114</v>
      </c>
      <c r="E6895" s="4">
        <v>-16159.83</v>
      </c>
      <c r="F6895" s="1">
        <v>9</v>
      </c>
    </row>
    <row r="6896" spans="1:6" ht="15" thickBot="1" x14ac:dyDescent="0.3">
      <c r="A6896" s="2" t="s">
        <v>4</v>
      </c>
      <c r="B6896" s="2" t="s">
        <v>5</v>
      </c>
      <c r="C6896" s="2" t="s">
        <v>115</v>
      </c>
      <c r="D6896" s="2" t="s">
        <v>116</v>
      </c>
      <c r="E6896" s="4">
        <v>0.01</v>
      </c>
      <c r="F6896" s="1">
        <v>9</v>
      </c>
    </row>
    <row r="6897" spans="1:6" ht="15" thickBot="1" x14ac:dyDescent="0.3">
      <c r="A6897" s="2" t="s">
        <v>4</v>
      </c>
      <c r="B6897" s="2" t="s">
        <v>5</v>
      </c>
      <c r="C6897" s="2" t="s">
        <v>117</v>
      </c>
      <c r="D6897" s="2" t="s">
        <v>118</v>
      </c>
      <c r="E6897" s="4">
        <v>-209513.26</v>
      </c>
      <c r="F6897" s="1">
        <v>9</v>
      </c>
    </row>
    <row r="6898" spans="1:6" ht="15" thickBot="1" x14ac:dyDescent="0.3">
      <c r="A6898" s="2" t="s">
        <v>4</v>
      </c>
      <c r="B6898" s="2" t="s">
        <v>5</v>
      </c>
      <c r="C6898" s="2" t="s">
        <v>119</v>
      </c>
      <c r="D6898" s="2" t="s">
        <v>120</v>
      </c>
      <c r="E6898" s="4">
        <v>66435724.899999999</v>
      </c>
      <c r="F6898" s="1">
        <v>9</v>
      </c>
    </row>
    <row r="6899" spans="1:6" ht="15" thickBot="1" x14ac:dyDescent="0.3">
      <c r="A6899" s="2" t="s">
        <v>4</v>
      </c>
      <c r="B6899" s="2" t="s">
        <v>5</v>
      </c>
      <c r="C6899" s="2" t="s">
        <v>121</v>
      </c>
      <c r="D6899" s="2" t="s">
        <v>122</v>
      </c>
      <c r="E6899" s="4">
        <v>2208426</v>
      </c>
      <c r="F6899" s="1">
        <v>9</v>
      </c>
    </row>
    <row r="6900" spans="1:6" ht="15" thickBot="1" x14ac:dyDescent="0.3">
      <c r="A6900" s="2" t="s">
        <v>4</v>
      </c>
      <c r="B6900" s="2" t="s">
        <v>5</v>
      </c>
      <c r="C6900" s="2" t="s">
        <v>123</v>
      </c>
      <c r="D6900" s="2" t="s">
        <v>124</v>
      </c>
      <c r="E6900" s="4">
        <v>9460880.0099999998</v>
      </c>
      <c r="F6900" s="1">
        <v>9</v>
      </c>
    </row>
    <row r="6901" spans="1:6" ht="15" thickBot="1" x14ac:dyDescent="0.3">
      <c r="A6901" s="2" t="s">
        <v>4</v>
      </c>
      <c r="B6901" s="2" t="s">
        <v>5</v>
      </c>
      <c r="C6901" s="2" t="s">
        <v>125</v>
      </c>
      <c r="D6901" s="2" t="s">
        <v>126</v>
      </c>
      <c r="E6901" s="4">
        <v>7131059</v>
      </c>
      <c r="F6901" s="1">
        <v>9</v>
      </c>
    </row>
    <row r="6902" spans="1:6" ht="15" thickBot="1" x14ac:dyDescent="0.3">
      <c r="A6902" s="2" t="s">
        <v>4</v>
      </c>
      <c r="B6902" s="2" t="s">
        <v>5</v>
      </c>
      <c r="C6902" s="2" t="s">
        <v>127</v>
      </c>
      <c r="D6902" s="2" t="s">
        <v>128</v>
      </c>
      <c r="E6902" s="4">
        <v>15500010</v>
      </c>
      <c r="F6902" s="1">
        <v>9</v>
      </c>
    </row>
    <row r="6903" spans="1:6" ht="15" thickBot="1" x14ac:dyDescent="0.3">
      <c r="A6903" s="2" t="s">
        <v>4</v>
      </c>
      <c r="B6903" s="2" t="s">
        <v>5</v>
      </c>
      <c r="C6903" s="2" t="s">
        <v>129</v>
      </c>
      <c r="D6903" s="2" t="s">
        <v>130</v>
      </c>
      <c r="E6903" s="4">
        <v>3987269</v>
      </c>
      <c r="F6903" s="1">
        <v>9</v>
      </c>
    </row>
    <row r="6904" spans="1:6" ht="15" thickBot="1" x14ac:dyDescent="0.3">
      <c r="A6904" s="2" t="s">
        <v>4</v>
      </c>
      <c r="B6904" s="2" t="s">
        <v>5</v>
      </c>
      <c r="C6904" s="2" t="s">
        <v>131</v>
      </c>
      <c r="D6904" s="2" t="s">
        <v>132</v>
      </c>
      <c r="E6904" s="4">
        <v>106931</v>
      </c>
      <c r="F6904" s="1">
        <v>9</v>
      </c>
    </row>
    <row r="6905" spans="1:6" ht="15" thickBot="1" x14ac:dyDescent="0.3">
      <c r="A6905" s="2" t="s">
        <v>4</v>
      </c>
      <c r="B6905" s="2" t="s">
        <v>5</v>
      </c>
      <c r="C6905" s="2" t="s">
        <v>133</v>
      </c>
      <c r="D6905" s="2" t="s">
        <v>134</v>
      </c>
      <c r="E6905" s="4">
        <v>60959671</v>
      </c>
      <c r="F6905" s="1">
        <v>9</v>
      </c>
    </row>
    <row r="6906" spans="1:6" ht="15" thickBot="1" x14ac:dyDescent="0.3">
      <c r="A6906" s="2" t="s">
        <v>4</v>
      </c>
      <c r="B6906" s="2" t="s">
        <v>5</v>
      </c>
      <c r="C6906" s="2" t="s">
        <v>135</v>
      </c>
      <c r="D6906" s="2" t="s">
        <v>136</v>
      </c>
      <c r="E6906" s="4">
        <v>1638652</v>
      </c>
      <c r="F6906" s="1">
        <v>9</v>
      </c>
    </row>
    <row r="6907" spans="1:6" ht="15" thickBot="1" x14ac:dyDescent="0.3">
      <c r="A6907" s="2" t="s">
        <v>4</v>
      </c>
      <c r="B6907" s="2" t="s">
        <v>5</v>
      </c>
      <c r="C6907" s="2" t="s">
        <v>137</v>
      </c>
      <c r="D6907" s="2" t="s">
        <v>138</v>
      </c>
      <c r="E6907" s="4">
        <v>111637</v>
      </c>
      <c r="F6907" s="1">
        <v>9</v>
      </c>
    </row>
    <row r="6908" spans="1:6" ht="15" thickBot="1" x14ac:dyDescent="0.3">
      <c r="A6908" s="2" t="s">
        <v>4</v>
      </c>
      <c r="B6908" s="2" t="s">
        <v>5</v>
      </c>
      <c r="C6908" s="2" t="s">
        <v>139</v>
      </c>
      <c r="D6908" s="2" t="s">
        <v>140</v>
      </c>
      <c r="E6908" s="4">
        <v>63082227.799999997</v>
      </c>
      <c r="F6908" s="1">
        <v>9</v>
      </c>
    </row>
    <row r="6909" spans="1:6" ht="15" thickBot="1" x14ac:dyDescent="0.3">
      <c r="A6909" s="2" t="s">
        <v>4</v>
      </c>
      <c r="B6909" s="2" t="s">
        <v>5</v>
      </c>
      <c r="C6909" s="2" t="s">
        <v>141</v>
      </c>
      <c r="D6909" s="2" t="s">
        <v>142</v>
      </c>
      <c r="E6909" s="4">
        <v>6650066.75</v>
      </c>
      <c r="F6909" s="1">
        <v>9</v>
      </c>
    </row>
    <row r="6910" spans="1:6" ht="15" thickBot="1" x14ac:dyDescent="0.3">
      <c r="A6910" s="2" t="s">
        <v>4</v>
      </c>
      <c r="B6910" s="2" t="s">
        <v>5</v>
      </c>
      <c r="C6910" s="2" t="s">
        <v>143</v>
      </c>
      <c r="D6910" s="2" t="s">
        <v>144</v>
      </c>
      <c r="E6910" s="4">
        <v>1937202.16</v>
      </c>
      <c r="F6910" s="1">
        <v>9</v>
      </c>
    </row>
    <row r="6911" spans="1:6" ht="15" thickBot="1" x14ac:dyDescent="0.3">
      <c r="A6911" s="2" t="s">
        <v>4</v>
      </c>
      <c r="B6911" s="2" t="s">
        <v>5</v>
      </c>
      <c r="C6911" s="2" t="s">
        <v>145</v>
      </c>
      <c r="D6911" s="2" t="s">
        <v>146</v>
      </c>
      <c r="E6911" s="4">
        <v>4834247.2699999996</v>
      </c>
      <c r="F6911" s="1">
        <v>9</v>
      </c>
    </row>
    <row r="6912" spans="1:6" ht="15" thickBot="1" x14ac:dyDescent="0.3">
      <c r="A6912" s="2" t="s">
        <v>4</v>
      </c>
      <c r="B6912" s="2" t="s">
        <v>5</v>
      </c>
      <c r="C6912" s="2" t="s">
        <v>147</v>
      </c>
      <c r="D6912" s="2" t="s">
        <v>148</v>
      </c>
      <c r="E6912" s="4">
        <v>-886131.21</v>
      </c>
      <c r="F6912" s="1">
        <v>9</v>
      </c>
    </row>
    <row r="6913" spans="1:6" ht="15" thickBot="1" x14ac:dyDescent="0.3">
      <c r="A6913" s="2" t="s">
        <v>4</v>
      </c>
      <c r="B6913" s="2" t="s">
        <v>5</v>
      </c>
      <c r="C6913" s="2" t="s">
        <v>1630</v>
      </c>
      <c r="D6913" s="2" t="s">
        <v>1631</v>
      </c>
      <c r="E6913" s="4">
        <v>19535199.780000001</v>
      </c>
      <c r="F6913" s="1">
        <v>9</v>
      </c>
    </row>
    <row r="6914" spans="1:6" ht="15" thickBot="1" x14ac:dyDescent="0.3">
      <c r="A6914" s="2" t="s">
        <v>4</v>
      </c>
      <c r="B6914" s="2" t="s">
        <v>5</v>
      </c>
      <c r="C6914" s="2" t="s">
        <v>149</v>
      </c>
      <c r="D6914" s="2" t="s">
        <v>150</v>
      </c>
      <c r="E6914" s="4">
        <v>0</v>
      </c>
      <c r="F6914" s="1">
        <v>9</v>
      </c>
    </row>
    <row r="6915" spans="1:6" ht="15" thickBot="1" x14ac:dyDescent="0.3">
      <c r="A6915" s="2" t="s">
        <v>4</v>
      </c>
      <c r="B6915" s="2" t="s">
        <v>5</v>
      </c>
      <c r="C6915" s="2" t="s">
        <v>151</v>
      </c>
      <c r="D6915" s="2" t="s">
        <v>152</v>
      </c>
      <c r="E6915" s="4">
        <v>980888.35</v>
      </c>
      <c r="F6915" s="1">
        <v>9</v>
      </c>
    </row>
    <row r="6916" spans="1:6" ht="15" thickBot="1" x14ac:dyDescent="0.3">
      <c r="A6916" s="2" t="s">
        <v>4</v>
      </c>
      <c r="B6916" s="2" t="s">
        <v>5</v>
      </c>
      <c r="C6916" s="2" t="s">
        <v>1650</v>
      </c>
      <c r="D6916" s="2" t="s">
        <v>1651</v>
      </c>
      <c r="E6916" s="4">
        <v>632.12</v>
      </c>
      <c r="F6916" s="1">
        <v>9</v>
      </c>
    </row>
    <row r="6917" spans="1:6" ht="15" thickBot="1" x14ac:dyDescent="0.3">
      <c r="A6917" s="2" t="s">
        <v>4</v>
      </c>
      <c r="B6917" s="2" t="s">
        <v>5</v>
      </c>
      <c r="C6917" s="2" t="s">
        <v>153</v>
      </c>
      <c r="D6917" s="2" t="s">
        <v>154</v>
      </c>
      <c r="E6917" s="4">
        <v>179927.43</v>
      </c>
      <c r="F6917" s="1">
        <v>9</v>
      </c>
    </row>
    <row r="6918" spans="1:6" ht="15" thickBot="1" x14ac:dyDescent="0.3">
      <c r="A6918" s="2" t="s">
        <v>4</v>
      </c>
      <c r="B6918" s="2" t="s">
        <v>5</v>
      </c>
      <c r="C6918" s="2" t="s">
        <v>155</v>
      </c>
      <c r="D6918" s="2" t="s">
        <v>156</v>
      </c>
      <c r="E6918" s="4">
        <v>-9384.56</v>
      </c>
      <c r="F6918" s="1">
        <v>9</v>
      </c>
    </row>
    <row r="6919" spans="1:6" ht="15" thickBot="1" x14ac:dyDescent="0.3">
      <c r="A6919" s="2" t="s">
        <v>4</v>
      </c>
      <c r="B6919" s="2" t="s">
        <v>5</v>
      </c>
      <c r="C6919" s="2" t="s">
        <v>157</v>
      </c>
      <c r="D6919" s="2" t="s">
        <v>158</v>
      </c>
      <c r="E6919" s="4">
        <v>58858.69</v>
      </c>
      <c r="F6919" s="1">
        <v>9</v>
      </c>
    </row>
    <row r="6920" spans="1:6" ht="15" thickBot="1" x14ac:dyDescent="0.3">
      <c r="A6920" s="2" t="s">
        <v>4</v>
      </c>
      <c r="B6920" s="2" t="s">
        <v>5</v>
      </c>
      <c r="C6920" s="2" t="s">
        <v>1582</v>
      </c>
      <c r="D6920" s="2" t="s">
        <v>1583</v>
      </c>
      <c r="E6920" s="4">
        <v>983921.61</v>
      </c>
      <c r="F6920" s="1">
        <v>9</v>
      </c>
    </row>
    <row r="6921" spans="1:6" ht="15" thickBot="1" x14ac:dyDescent="0.3">
      <c r="A6921" s="2" t="s">
        <v>4</v>
      </c>
      <c r="B6921" s="2" t="s">
        <v>5</v>
      </c>
      <c r="C6921" s="2" t="s">
        <v>1584</v>
      </c>
      <c r="D6921" s="2" t="s">
        <v>1585</v>
      </c>
      <c r="E6921" s="4">
        <v>240000</v>
      </c>
      <c r="F6921" s="1">
        <v>9</v>
      </c>
    </row>
    <row r="6922" spans="1:6" ht="15" thickBot="1" x14ac:dyDescent="0.3">
      <c r="A6922" s="2" t="s">
        <v>4</v>
      </c>
      <c r="B6922" s="2" t="s">
        <v>5</v>
      </c>
      <c r="C6922" s="2" t="s">
        <v>159</v>
      </c>
      <c r="D6922" s="2" t="s">
        <v>160</v>
      </c>
      <c r="E6922" s="4">
        <v>0</v>
      </c>
      <c r="F6922" s="1">
        <v>9</v>
      </c>
    </row>
    <row r="6923" spans="1:6" ht="15" thickBot="1" x14ac:dyDescent="0.3">
      <c r="A6923" s="2" t="s">
        <v>4</v>
      </c>
      <c r="B6923" s="2" t="s">
        <v>5</v>
      </c>
      <c r="C6923" s="2" t="s">
        <v>161</v>
      </c>
      <c r="D6923" s="2" t="s">
        <v>162</v>
      </c>
      <c r="E6923" s="4">
        <v>45480.58</v>
      </c>
      <c r="F6923" s="1">
        <v>9</v>
      </c>
    </row>
    <row r="6924" spans="1:6" ht="15" thickBot="1" x14ac:dyDescent="0.3">
      <c r="A6924" s="2" t="s">
        <v>4</v>
      </c>
      <c r="B6924" s="2" t="s">
        <v>5</v>
      </c>
      <c r="C6924" s="2" t="s">
        <v>163</v>
      </c>
      <c r="D6924" s="2" t="s">
        <v>164</v>
      </c>
      <c r="E6924" s="4">
        <v>48627.12</v>
      </c>
      <c r="F6924" s="1">
        <v>9</v>
      </c>
    </row>
    <row r="6925" spans="1:6" ht="15" thickBot="1" x14ac:dyDescent="0.3">
      <c r="A6925" s="2" t="s">
        <v>4</v>
      </c>
      <c r="B6925" s="2" t="s">
        <v>5</v>
      </c>
      <c r="C6925" s="2" t="s">
        <v>165</v>
      </c>
      <c r="D6925" s="2" t="s">
        <v>166</v>
      </c>
      <c r="E6925" s="4">
        <v>0</v>
      </c>
      <c r="F6925" s="1">
        <v>9</v>
      </c>
    </row>
    <row r="6926" spans="1:6" ht="15" thickBot="1" x14ac:dyDescent="0.3">
      <c r="A6926" s="2" t="s">
        <v>4</v>
      </c>
      <c r="B6926" s="2" t="s">
        <v>5</v>
      </c>
      <c r="C6926" s="2" t="s">
        <v>167</v>
      </c>
      <c r="D6926" s="2" t="s">
        <v>168</v>
      </c>
      <c r="E6926" s="4">
        <v>296462.61</v>
      </c>
      <c r="F6926" s="1">
        <v>9</v>
      </c>
    </row>
    <row r="6927" spans="1:6" ht="15" thickBot="1" x14ac:dyDescent="0.3">
      <c r="A6927" s="2" t="s">
        <v>4</v>
      </c>
      <c r="B6927" s="2" t="s">
        <v>5</v>
      </c>
      <c r="C6927" s="2" t="s">
        <v>169</v>
      </c>
      <c r="D6927" s="2" t="s">
        <v>170</v>
      </c>
      <c r="E6927" s="4">
        <v>235087.29</v>
      </c>
      <c r="F6927" s="1">
        <v>9</v>
      </c>
    </row>
    <row r="6928" spans="1:6" ht="15" thickBot="1" x14ac:dyDescent="0.3">
      <c r="A6928" s="2" t="s">
        <v>4</v>
      </c>
      <c r="B6928" s="2" t="s">
        <v>5</v>
      </c>
      <c r="C6928" s="2" t="s">
        <v>171</v>
      </c>
      <c r="D6928" s="2" t="s">
        <v>172</v>
      </c>
      <c r="E6928" s="4">
        <v>6414981.5099999998</v>
      </c>
      <c r="F6928" s="1">
        <v>9</v>
      </c>
    </row>
    <row r="6929" spans="1:6" ht="15" thickBot="1" x14ac:dyDescent="0.3">
      <c r="A6929" s="2" t="s">
        <v>4</v>
      </c>
      <c r="B6929" s="2" t="s">
        <v>5</v>
      </c>
      <c r="C6929" s="2" t="s">
        <v>173</v>
      </c>
      <c r="D6929" s="2" t="s">
        <v>174</v>
      </c>
      <c r="E6929" s="4">
        <v>25666.97</v>
      </c>
      <c r="F6929" s="1">
        <v>9</v>
      </c>
    </row>
    <row r="6930" spans="1:6" ht="15" thickBot="1" x14ac:dyDescent="0.3">
      <c r="A6930" s="2" t="s">
        <v>4</v>
      </c>
      <c r="B6930" s="2" t="s">
        <v>5</v>
      </c>
      <c r="C6930" s="2" t="s">
        <v>175</v>
      </c>
      <c r="D6930" s="2" t="s">
        <v>176</v>
      </c>
      <c r="E6930" s="4">
        <v>63213.07</v>
      </c>
      <c r="F6930" s="1">
        <v>9</v>
      </c>
    </row>
    <row r="6931" spans="1:6" ht="15" thickBot="1" x14ac:dyDescent="0.3">
      <c r="A6931" s="2" t="s">
        <v>4</v>
      </c>
      <c r="B6931" s="2" t="s">
        <v>5</v>
      </c>
      <c r="C6931" s="2" t="s">
        <v>177</v>
      </c>
      <c r="D6931" s="2" t="s">
        <v>178</v>
      </c>
      <c r="E6931" s="4">
        <v>438029.18</v>
      </c>
      <c r="F6931" s="1">
        <v>9</v>
      </c>
    </row>
    <row r="6932" spans="1:6" ht="15" thickBot="1" x14ac:dyDescent="0.3">
      <c r="A6932" s="2" t="s">
        <v>4</v>
      </c>
      <c r="B6932" s="2" t="s">
        <v>5</v>
      </c>
      <c r="C6932" s="2" t="s">
        <v>179</v>
      </c>
      <c r="D6932" s="2" t="s">
        <v>180</v>
      </c>
      <c r="E6932" s="4">
        <v>39636</v>
      </c>
      <c r="F6932" s="1">
        <v>9</v>
      </c>
    </row>
    <row r="6933" spans="1:6" ht="15" thickBot="1" x14ac:dyDescent="0.3">
      <c r="A6933" s="2" t="s">
        <v>4</v>
      </c>
      <c r="B6933" s="2" t="s">
        <v>5</v>
      </c>
      <c r="C6933" s="2" t="s">
        <v>181</v>
      </c>
      <c r="D6933" s="2" t="s">
        <v>182</v>
      </c>
      <c r="E6933" s="4">
        <v>227719.77</v>
      </c>
      <c r="F6933" s="1">
        <v>9</v>
      </c>
    </row>
    <row r="6934" spans="1:6" ht="15" thickBot="1" x14ac:dyDescent="0.3">
      <c r="A6934" s="2" t="s">
        <v>4</v>
      </c>
      <c r="B6934" s="2" t="s">
        <v>5</v>
      </c>
      <c r="C6934" s="2" t="s">
        <v>183</v>
      </c>
      <c r="D6934" s="2" t="s">
        <v>184</v>
      </c>
      <c r="E6934" s="4">
        <v>228587.27</v>
      </c>
      <c r="F6934" s="1">
        <v>9</v>
      </c>
    </row>
    <row r="6935" spans="1:6" ht="15" thickBot="1" x14ac:dyDescent="0.3">
      <c r="A6935" s="2" t="s">
        <v>4</v>
      </c>
      <c r="B6935" s="2" t="s">
        <v>5</v>
      </c>
      <c r="C6935" s="2" t="s">
        <v>185</v>
      </c>
      <c r="D6935" s="2" t="s">
        <v>186</v>
      </c>
      <c r="E6935" s="4">
        <v>536118.17000000004</v>
      </c>
      <c r="F6935" s="1">
        <v>9</v>
      </c>
    </row>
    <row r="6936" spans="1:6" ht="15" thickBot="1" x14ac:dyDescent="0.3">
      <c r="A6936" s="2" t="s">
        <v>4</v>
      </c>
      <c r="B6936" s="2" t="s">
        <v>5</v>
      </c>
      <c r="C6936" s="2" t="s">
        <v>187</v>
      </c>
      <c r="D6936" s="2" t="s">
        <v>188</v>
      </c>
      <c r="E6936" s="4">
        <v>20470.990000000002</v>
      </c>
      <c r="F6936" s="1">
        <v>9</v>
      </c>
    </row>
    <row r="6937" spans="1:6" ht="15" thickBot="1" x14ac:dyDescent="0.3">
      <c r="A6937" s="2" t="s">
        <v>4</v>
      </c>
      <c r="B6937" s="2" t="s">
        <v>5</v>
      </c>
      <c r="C6937" s="2" t="s">
        <v>189</v>
      </c>
      <c r="D6937" s="2" t="s">
        <v>190</v>
      </c>
      <c r="E6937" s="4">
        <v>3181000</v>
      </c>
      <c r="F6937" s="1">
        <v>9</v>
      </c>
    </row>
    <row r="6938" spans="1:6" ht="15" thickBot="1" x14ac:dyDescent="0.3">
      <c r="A6938" s="2" t="s">
        <v>4</v>
      </c>
      <c r="B6938" s="2" t="s">
        <v>5</v>
      </c>
      <c r="C6938" s="2" t="s">
        <v>191</v>
      </c>
      <c r="D6938" s="2" t="s">
        <v>192</v>
      </c>
      <c r="E6938" s="4">
        <v>158082.68</v>
      </c>
      <c r="F6938" s="1">
        <v>9</v>
      </c>
    </row>
    <row r="6939" spans="1:6" ht="15" thickBot="1" x14ac:dyDescent="0.3">
      <c r="A6939" s="2" t="s">
        <v>4</v>
      </c>
      <c r="B6939" s="2" t="s">
        <v>5</v>
      </c>
      <c r="C6939" s="2" t="s">
        <v>193</v>
      </c>
      <c r="D6939" s="2" t="s">
        <v>194</v>
      </c>
      <c r="E6939" s="4">
        <v>290289.28000000003</v>
      </c>
      <c r="F6939" s="1">
        <v>9</v>
      </c>
    </row>
    <row r="6940" spans="1:6" ht="15" thickBot="1" x14ac:dyDescent="0.3">
      <c r="A6940" s="2" t="s">
        <v>4</v>
      </c>
      <c r="B6940" s="2" t="s">
        <v>5</v>
      </c>
      <c r="C6940" s="2" t="s">
        <v>195</v>
      </c>
      <c r="D6940" s="2" t="s">
        <v>196</v>
      </c>
      <c r="E6940" s="4">
        <v>2230612.33</v>
      </c>
      <c r="F6940" s="1">
        <v>9</v>
      </c>
    </row>
    <row r="6941" spans="1:6" ht="15" thickBot="1" x14ac:dyDescent="0.3">
      <c r="A6941" s="2" t="s">
        <v>4</v>
      </c>
      <c r="B6941" s="2" t="s">
        <v>5</v>
      </c>
      <c r="C6941" s="2" t="s">
        <v>197</v>
      </c>
      <c r="D6941" s="2" t="s">
        <v>198</v>
      </c>
      <c r="E6941" s="4">
        <v>9262553.1199999992</v>
      </c>
      <c r="F6941" s="1">
        <v>9</v>
      </c>
    </row>
    <row r="6942" spans="1:6" ht="15" thickBot="1" x14ac:dyDescent="0.3">
      <c r="A6942" s="2" t="s">
        <v>4</v>
      </c>
      <c r="B6942" s="2" t="s">
        <v>5</v>
      </c>
      <c r="C6942" s="2" t="s">
        <v>199</v>
      </c>
      <c r="D6942" s="2" t="s">
        <v>200</v>
      </c>
      <c r="E6942" s="4">
        <v>220591.33</v>
      </c>
      <c r="F6942" s="1">
        <v>9</v>
      </c>
    </row>
    <row r="6943" spans="1:6" ht="15" thickBot="1" x14ac:dyDescent="0.3">
      <c r="A6943" s="2" t="s">
        <v>4</v>
      </c>
      <c r="B6943" s="2" t="s">
        <v>5</v>
      </c>
      <c r="C6943" s="2" t="s">
        <v>201</v>
      </c>
      <c r="D6943" s="2" t="s">
        <v>202</v>
      </c>
      <c r="E6943" s="4">
        <v>4986501.17</v>
      </c>
      <c r="F6943" s="1">
        <v>9</v>
      </c>
    </row>
    <row r="6944" spans="1:6" ht="15" thickBot="1" x14ac:dyDescent="0.3">
      <c r="A6944" s="2" t="s">
        <v>4</v>
      </c>
      <c r="B6944" s="2" t="s">
        <v>5</v>
      </c>
      <c r="C6944" s="2" t="s">
        <v>1652</v>
      </c>
      <c r="D6944" s="2" t="s">
        <v>1653</v>
      </c>
      <c r="E6944" s="4">
        <v>148.80000000000001</v>
      </c>
      <c r="F6944" s="1">
        <v>9</v>
      </c>
    </row>
    <row r="6945" spans="1:6" ht="15" thickBot="1" x14ac:dyDescent="0.3">
      <c r="A6945" s="2" t="s">
        <v>4</v>
      </c>
      <c r="B6945" s="2" t="s">
        <v>5</v>
      </c>
      <c r="C6945" s="2" t="s">
        <v>1654</v>
      </c>
      <c r="D6945" s="2" t="s">
        <v>1655</v>
      </c>
      <c r="E6945" s="4">
        <v>314786.55</v>
      </c>
      <c r="F6945" s="1">
        <v>9</v>
      </c>
    </row>
    <row r="6946" spans="1:6" ht="15" thickBot="1" x14ac:dyDescent="0.3">
      <c r="A6946" s="2" t="s">
        <v>4</v>
      </c>
      <c r="B6946" s="2" t="s">
        <v>5</v>
      </c>
      <c r="C6946" s="2" t="s">
        <v>1656</v>
      </c>
      <c r="D6946" s="2" t="s">
        <v>1657</v>
      </c>
      <c r="E6946" s="4">
        <v>0</v>
      </c>
      <c r="F6946" s="1">
        <v>9</v>
      </c>
    </row>
    <row r="6947" spans="1:6" ht="15" thickBot="1" x14ac:dyDescent="0.3">
      <c r="A6947" s="2" t="s">
        <v>4</v>
      </c>
      <c r="B6947" s="2" t="s">
        <v>5</v>
      </c>
      <c r="C6947" s="2" t="s">
        <v>1658</v>
      </c>
      <c r="D6947" s="2" t="s">
        <v>1659</v>
      </c>
      <c r="E6947" s="4">
        <v>0</v>
      </c>
      <c r="F6947" s="1">
        <v>9</v>
      </c>
    </row>
    <row r="6948" spans="1:6" ht="15" thickBot="1" x14ac:dyDescent="0.3">
      <c r="A6948" s="2" t="s">
        <v>4</v>
      </c>
      <c r="B6948" s="2" t="s">
        <v>5</v>
      </c>
      <c r="C6948" s="2" t="s">
        <v>203</v>
      </c>
      <c r="D6948" s="2" t="s">
        <v>204</v>
      </c>
      <c r="E6948" s="4">
        <v>2775386129.3899999</v>
      </c>
      <c r="F6948" s="1">
        <v>9</v>
      </c>
    </row>
    <row r="6949" spans="1:6" ht="15" thickBot="1" x14ac:dyDescent="0.3">
      <c r="A6949" s="2" t="s">
        <v>4</v>
      </c>
      <c r="B6949" s="2" t="s">
        <v>5</v>
      </c>
      <c r="C6949" s="2" t="s">
        <v>205</v>
      </c>
      <c r="D6949" s="2" t="s">
        <v>206</v>
      </c>
      <c r="E6949" s="4">
        <v>146134889.12</v>
      </c>
      <c r="F6949" s="1">
        <v>9</v>
      </c>
    </row>
    <row r="6950" spans="1:6" ht="15" thickBot="1" x14ac:dyDescent="0.3">
      <c r="A6950" s="2" t="s">
        <v>4</v>
      </c>
      <c r="B6950" s="2" t="s">
        <v>5</v>
      </c>
      <c r="C6950" s="2" t="s">
        <v>207</v>
      </c>
      <c r="D6950" s="2" t="s">
        <v>208</v>
      </c>
      <c r="E6950" s="4">
        <v>827502.89</v>
      </c>
      <c r="F6950" s="1">
        <v>9</v>
      </c>
    </row>
    <row r="6951" spans="1:6" ht="15" thickBot="1" x14ac:dyDescent="0.3">
      <c r="A6951" s="2" t="s">
        <v>4</v>
      </c>
      <c r="B6951" s="2" t="s">
        <v>5</v>
      </c>
      <c r="C6951" s="2" t="s">
        <v>209</v>
      </c>
      <c r="D6951" s="2" t="s">
        <v>210</v>
      </c>
      <c r="E6951" s="4">
        <v>-1162110.4099999999</v>
      </c>
      <c r="F6951" s="1">
        <v>9</v>
      </c>
    </row>
    <row r="6952" spans="1:6" ht="15" thickBot="1" x14ac:dyDescent="0.3">
      <c r="A6952" s="2" t="s">
        <v>4</v>
      </c>
      <c r="B6952" s="2" t="s">
        <v>5</v>
      </c>
      <c r="C6952" s="2" t="s">
        <v>211</v>
      </c>
      <c r="D6952" s="2" t="s">
        <v>212</v>
      </c>
      <c r="E6952" s="4">
        <v>-148773000</v>
      </c>
      <c r="F6952" s="1">
        <v>9</v>
      </c>
    </row>
    <row r="6953" spans="1:6" ht="15" thickBot="1" x14ac:dyDescent="0.3">
      <c r="A6953" s="2" t="s">
        <v>4</v>
      </c>
      <c r="B6953" s="2" t="s">
        <v>5</v>
      </c>
      <c r="C6953" s="2" t="s">
        <v>1660</v>
      </c>
      <c r="D6953" s="2" t="s">
        <v>1661</v>
      </c>
      <c r="E6953" s="4">
        <v>-23551937.73</v>
      </c>
      <c r="F6953" s="1">
        <v>9</v>
      </c>
    </row>
    <row r="6954" spans="1:6" ht="15" thickBot="1" x14ac:dyDescent="0.3">
      <c r="A6954" s="2" t="s">
        <v>4</v>
      </c>
      <c r="B6954" s="2" t="s">
        <v>5</v>
      </c>
      <c r="C6954" s="2" t="s">
        <v>213</v>
      </c>
      <c r="D6954" s="2" t="s">
        <v>214</v>
      </c>
      <c r="E6954" s="4">
        <v>970068.12</v>
      </c>
      <c r="F6954" s="1">
        <v>9</v>
      </c>
    </row>
    <row r="6955" spans="1:6" ht="15" thickBot="1" x14ac:dyDescent="0.3">
      <c r="A6955" s="2" t="s">
        <v>4</v>
      </c>
      <c r="B6955" s="2" t="s">
        <v>5</v>
      </c>
      <c r="C6955" s="2" t="s">
        <v>215</v>
      </c>
      <c r="D6955" s="2" t="s">
        <v>216</v>
      </c>
      <c r="E6955" s="4">
        <v>1107086892.1199999</v>
      </c>
      <c r="F6955" s="1">
        <v>9</v>
      </c>
    </row>
    <row r="6956" spans="1:6" ht="15" thickBot="1" x14ac:dyDescent="0.3">
      <c r="A6956" s="2" t="s">
        <v>4</v>
      </c>
      <c r="B6956" s="2" t="s">
        <v>5</v>
      </c>
      <c r="C6956" s="2" t="s">
        <v>217</v>
      </c>
      <c r="D6956" s="2" t="s">
        <v>218</v>
      </c>
      <c r="E6956" s="4">
        <v>2906496.11</v>
      </c>
      <c r="F6956" s="1">
        <v>9</v>
      </c>
    </row>
    <row r="6957" spans="1:6" ht="15" thickBot="1" x14ac:dyDescent="0.3">
      <c r="A6957" s="2" t="s">
        <v>4</v>
      </c>
      <c r="B6957" s="2" t="s">
        <v>5</v>
      </c>
      <c r="C6957" s="2" t="s">
        <v>219</v>
      </c>
      <c r="D6957" s="2" t="s">
        <v>220</v>
      </c>
      <c r="E6957" s="4">
        <v>2371977.62</v>
      </c>
      <c r="F6957" s="1">
        <v>9</v>
      </c>
    </row>
    <row r="6958" spans="1:6" ht="15" thickBot="1" x14ac:dyDescent="0.3">
      <c r="A6958" s="2" t="s">
        <v>4</v>
      </c>
      <c r="B6958" s="2" t="s">
        <v>5</v>
      </c>
      <c r="C6958" s="2" t="s">
        <v>221</v>
      </c>
      <c r="D6958" s="2" t="s">
        <v>222</v>
      </c>
      <c r="E6958" s="4">
        <v>6360</v>
      </c>
      <c r="F6958" s="1">
        <v>9</v>
      </c>
    </row>
    <row r="6959" spans="1:6" ht="15" thickBot="1" x14ac:dyDescent="0.3">
      <c r="A6959" s="2" t="s">
        <v>4</v>
      </c>
      <c r="B6959" s="2" t="s">
        <v>5</v>
      </c>
      <c r="C6959" s="2" t="s">
        <v>223</v>
      </c>
      <c r="D6959" s="2" t="s">
        <v>224</v>
      </c>
      <c r="E6959" s="4">
        <v>-7354536.4199999999</v>
      </c>
      <c r="F6959" s="1">
        <v>9</v>
      </c>
    </row>
    <row r="6960" spans="1:6" ht="15" thickBot="1" x14ac:dyDescent="0.3">
      <c r="A6960" s="2" t="s">
        <v>4</v>
      </c>
      <c r="B6960" s="2" t="s">
        <v>5</v>
      </c>
      <c r="C6960" s="2" t="s">
        <v>225</v>
      </c>
      <c r="D6960" s="2" t="s">
        <v>226</v>
      </c>
      <c r="E6960" s="4">
        <v>163104570.40000001</v>
      </c>
      <c r="F6960" s="1">
        <v>9</v>
      </c>
    </row>
    <row r="6961" spans="1:6" ht="15" thickBot="1" x14ac:dyDescent="0.3">
      <c r="A6961" s="2" t="s">
        <v>4</v>
      </c>
      <c r="B6961" s="2" t="s">
        <v>5</v>
      </c>
      <c r="C6961" s="2" t="s">
        <v>227</v>
      </c>
      <c r="D6961" s="2" t="s">
        <v>228</v>
      </c>
      <c r="E6961" s="4">
        <v>4513899.24</v>
      </c>
      <c r="F6961" s="1">
        <v>9</v>
      </c>
    </row>
    <row r="6962" spans="1:6" ht="15" thickBot="1" x14ac:dyDescent="0.3">
      <c r="A6962" s="2" t="s">
        <v>4</v>
      </c>
      <c r="B6962" s="2" t="s">
        <v>5</v>
      </c>
      <c r="C6962" s="2" t="s">
        <v>229</v>
      </c>
      <c r="D6962" s="2" t="s">
        <v>230</v>
      </c>
      <c r="E6962" s="4">
        <v>6660213.9900000002</v>
      </c>
      <c r="F6962" s="1">
        <v>9</v>
      </c>
    </row>
    <row r="6963" spans="1:6" ht="15" thickBot="1" x14ac:dyDescent="0.3">
      <c r="A6963" s="2" t="s">
        <v>4</v>
      </c>
      <c r="B6963" s="2" t="s">
        <v>5</v>
      </c>
      <c r="C6963" s="2" t="s">
        <v>231</v>
      </c>
      <c r="D6963" s="2" t="s">
        <v>232</v>
      </c>
      <c r="E6963" s="4">
        <v>1111928.98</v>
      </c>
      <c r="F6963" s="1">
        <v>9</v>
      </c>
    </row>
    <row r="6964" spans="1:6" ht="15" thickBot="1" x14ac:dyDescent="0.3">
      <c r="A6964" s="2" t="s">
        <v>4</v>
      </c>
      <c r="B6964" s="2" t="s">
        <v>5</v>
      </c>
      <c r="C6964" s="2" t="s">
        <v>233</v>
      </c>
      <c r="D6964" s="2" t="s">
        <v>234</v>
      </c>
      <c r="E6964" s="4">
        <v>2691335.28</v>
      </c>
      <c r="F6964" s="1">
        <v>9</v>
      </c>
    </row>
    <row r="6965" spans="1:6" ht="15" thickBot="1" x14ac:dyDescent="0.3">
      <c r="A6965" s="2" t="s">
        <v>4</v>
      </c>
      <c r="B6965" s="2" t="s">
        <v>5</v>
      </c>
      <c r="C6965" s="2" t="s">
        <v>235</v>
      </c>
      <c r="D6965" s="2" t="s">
        <v>236</v>
      </c>
      <c r="E6965" s="4">
        <v>8001510.9199999999</v>
      </c>
      <c r="F6965" s="1">
        <v>9</v>
      </c>
    </row>
    <row r="6966" spans="1:6" ht="15" thickBot="1" x14ac:dyDescent="0.3">
      <c r="A6966" s="2" t="s">
        <v>4</v>
      </c>
      <c r="B6966" s="2" t="s">
        <v>5</v>
      </c>
      <c r="C6966" s="2" t="s">
        <v>237</v>
      </c>
      <c r="D6966" s="2" t="s">
        <v>238</v>
      </c>
      <c r="E6966" s="4">
        <v>1243759.1299999999</v>
      </c>
      <c r="F6966" s="1">
        <v>9</v>
      </c>
    </row>
    <row r="6967" spans="1:6" ht="15" thickBot="1" x14ac:dyDescent="0.3">
      <c r="A6967" s="2" t="s">
        <v>4</v>
      </c>
      <c r="B6967" s="2" t="s">
        <v>5</v>
      </c>
      <c r="C6967" s="2" t="s">
        <v>239</v>
      </c>
      <c r="D6967" s="2" t="s">
        <v>240</v>
      </c>
      <c r="E6967" s="4">
        <v>1169762.17</v>
      </c>
      <c r="F6967" s="1">
        <v>9</v>
      </c>
    </row>
    <row r="6968" spans="1:6" ht="15" thickBot="1" x14ac:dyDescent="0.3">
      <c r="A6968" s="2" t="s">
        <v>4</v>
      </c>
      <c r="B6968" s="2" t="s">
        <v>5</v>
      </c>
      <c r="C6968" s="2" t="s">
        <v>241</v>
      </c>
      <c r="D6968" s="2" t="s">
        <v>242</v>
      </c>
      <c r="E6968" s="4">
        <v>12828.79</v>
      </c>
      <c r="F6968" s="1">
        <v>9</v>
      </c>
    </row>
    <row r="6969" spans="1:6" ht="15" thickBot="1" x14ac:dyDescent="0.3">
      <c r="A6969" s="2" t="s">
        <v>4</v>
      </c>
      <c r="B6969" s="2" t="s">
        <v>5</v>
      </c>
      <c r="C6969" s="2" t="s">
        <v>243</v>
      </c>
      <c r="D6969" s="2" t="s">
        <v>244</v>
      </c>
      <c r="E6969" s="4">
        <v>1946033.46</v>
      </c>
      <c r="F6969" s="1">
        <v>9</v>
      </c>
    </row>
    <row r="6970" spans="1:6" ht="15" thickBot="1" x14ac:dyDescent="0.3">
      <c r="A6970" s="2" t="s">
        <v>4</v>
      </c>
      <c r="B6970" s="2" t="s">
        <v>5</v>
      </c>
      <c r="C6970" s="2" t="s">
        <v>245</v>
      </c>
      <c r="D6970" s="2" t="s">
        <v>246</v>
      </c>
      <c r="E6970" s="4">
        <v>125101.86</v>
      </c>
      <c r="F6970" s="1">
        <v>9</v>
      </c>
    </row>
    <row r="6971" spans="1:6" ht="15" thickBot="1" x14ac:dyDescent="0.3">
      <c r="A6971" s="2" t="s">
        <v>4</v>
      </c>
      <c r="B6971" s="2" t="s">
        <v>5</v>
      </c>
      <c r="C6971" s="2" t="s">
        <v>247</v>
      </c>
      <c r="D6971" s="2" t="s">
        <v>248</v>
      </c>
      <c r="E6971" s="4">
        <v>5885574.3300000001</v>
      </c>
      <c r="F6971" s="1">
        <v>9</v>
      </c>
    </row>
    <row r="6972" spans="1:6" ht="15" thickBot="1" x14ac:dyDescent="0.3">
      <c r="A6972" s="2" t="s">
        <v>4</v>
      </c>
      <c r="B6972" s="2" t="s">
        <v>5</v>
      </c>
      <c r="C6972" s="2" t="s">
        <v>249</v>
      </c>
      <c r="D6972" s="2" t="s">
        <v>250</v>
      </c>
      <c r="E6972" s="4">
        <v>64906.32</v>
      </c>
      <c r="F6972" s="1">
        <v>9</v>
      </c>
    </row>
    <row r="6973" spans="1:6" ht="15" thickBot="1" x14ac:dyDescent="0.3">
      <c r="A6973" s="2" t="s">
        <v>4</v>
      </c>
      <c r="B6973" s="2" t="s">
        <v>5</v>
      </c>
      <c r="C6973" s="2" t="s">
        <v>251</v>
      </c>
      <c r="D6973" s="2" t="s">
        <v>252</v>
      </c>
      <c r="E6973" s="4">
        <v>57183291.299999997</v>
      </c>
      <c r="F6973" s="1">
        <v>9</v>
      </c>
    </row>
    <row r="6974" spans="1:6" ht="15" thickBot="1" x14ac:dyDescent="0.3">
      <c r="A6974" s="2" t="s">
        <v>4</v>
      </c>
      <c r="B6974" s="2" t="s">
        <v>5</v>
      </c>
      <c r="C6974" s="2" t="s">
        <v>253</v>
      </c>
      <c r="D6974" s="2" t="s">
        <v>254</v>
      </c>
      <c r="E6974" s="4">
        <v>438739</v>
      </c>
      <c r="F6974" s="1">
        <v>9</v>
      </c>
    </row>
    <row r="6975" spans="1:6" ht="15" thickBot="1" x14ac:dyDescent="0.3">
      <c r="A6975" s="2" t="s">
        <v>4</v>
      </c>
      <c r="B6975" s="2" t="s">
        <v>5</v>
      </c>
      <c r="C6975" s="2" t="s">
        <v>255</v>
      </c>
      <c r="D6975" s="2" t="s">
        <v>256</v>
      </c>
      <c r="E6975" s="4">
        <v>475081.66</v>
      </c>
      <c r="F6975" s="1">
        <v>9</v>
      </c>
    </row>
    <row r="6976" spans="1:6" ht="15" thickBot="1" x14ac:dyDescent="0.3">
      <c r="A6976" s="2" t="s">
        <v>4</v>
      </c>
      <c r="B6976" s="2" t="s">
        <v>5</v>
      </c>
      <c r="C6976" s="2" t="s">
        <v>257</v>
      </c>
      <c r="D6976" s="2" t="s">
        <v>258</v>
      </c>
      <c r="E6976" s="4">
        <v>3507589.83</v>
      </c>
      <c r="F6976" s="1">
        <v>9</v>
      </c>
    </row>
    <row r="6977" spans="1:6" ht="15" thickBot="1" x14ac:dyDescent="0.3">
      <c r="A6977" s="2" t="s">
        <v>4</v>
      </c>
      <c r="B6977" s="2" t="s">
        <v>5</v>
      </c>
      <c r="C6977" s="2" t="s">
        <v>259</v>
      </c>
      <c r="D6977" s="2" t="s">
        <v>260</v>
      </c>
      <c r="E6977" s="4">
        <v>5111670.75</v>
      </c>
      <c r="F6977" s="1">
        <v>9</v>
      </c>
    </row>
    <row r="6978" spans="1:6" ht="15" thickBot="1" x14ac:dyDescent="0.3">
      <c r="A6978" s="2" t="s">
        <v>4</v>
      </c>
      <c r="B6978" s="2" t="s">
        <v>5</v>
      </c>
      <c r="C6978" s="2" t="s">
        <v>261</v>
      </c>
      <c r="D6978" s="2" t="s">
        <v>262</v>
      </c>
      <c r="E6978" s="4">
        <v>60892953.5</v>
      </c>
      <c r="F6978" s="1">
        <v>9</v>
      </c>
    </row>
    <row r="6979" spans="1:6" ht="15" thickBot="1" x14ac:dyDescent="0.3">
      <c r="A6979" s="2" t="s">
        <v>4</v>
      </c>
      <c r="B6979" s="2" t="s">
        <v>5</v>
      </c>
      <c r="C6979" s="2" t="s">
        <v>263</v>
      </c>
      <c r="D6979" s="2" t="s">
        <v>264</v>
      </c>
      <c r="E6979" s="4">
        <v>10530814.439999999</v>
      </c>
      <c r="F6979" s="1">
        <v>9</v>
      </c>
    </row>
    <row r="6980" spans="1:6" ht="15" thickBot="1" x14ac:dyDescent="0.3">
      <c r="A6980" s="2" t="s">
        <v>4</v>
      </c>
      <c r="B6980" s="2" t="s">
        <v>5</v>
      </c>
      <c r="C6980" s="2" t="s">
        <v>265</v>
      </c>
      <c r="D6980" s="2" t="s">
        <v>266</v>
      </c>
      <c r="E6980" s="4">
        <v>112605.25</v>
      </c>
      <c r="F6980" s="1">
        <v>9</v>
      </c>
    </row>
    <row r="6981" spans="1:6" ht="15" thickBot="1" x14ac:dyDescent="0.3">
      <c r="A6981" s="2" t="s">
        <v>4</v>
      </c>
      <c r="B6981" s="2" t="s">
        <v>5</v>
      </c>
      <c r="C6981" s="2" t="s">
        <v>267</v>
      </c>
      <c r="D6981" s="2" t="s">
        <v>268</v>
      </c>
      <c r="E6981" s="4">
        <v>-1015065.24</v>
      </c>
      <c r="F6981" s="1">
        <v>9</v>
      </c>
    </row>
    <row r="6982" spans="1:6" ht="15" thickBot="1" x14ac:dyDescent="0.3">
      <c r="A6982" s="2" t="s">
        <v>4</v>
      </c>
      <c r="B6982" s="2" t="s">
        <v>5</v>
      </c>
      <c r="C6982" s="2" t="s">
        <v>269</v>
      </c>
      <c r="D6982" s="2" t="s">
        <v>270</v>
      </c>
      <c r="E6982" s="4">
        <v>222893.14</v>
      </c>
      <c r="F6982" s="1">
        <v>9</v>
      </c>
    </row>
    <row r="6983" spans="1:6" ht="15" thickBot="1" x14ac:dyDescent="0.3">
      <c r="A6983" s="2" t="s">
        <v>4</v>
      </c>
      <c r="B6983" s="2" t="s">
        <v>5</v>
      </c>
      <c r="C6983" s="2" t="s">
        <v>271</v>
      </c>
      <c r="D6983" s="2" t="s">
        <v>272</v>
      </c>
      <c r="E6983" s="4">
        <v>4758646.18</v>
      </c>
      <c r="F6983" s="1">
        <v>9</v>
      </c>
    </row>
    <row r="6984" spans="1:6" ht="15" thickBot="1" x14ac:dyDescent="0.3">
      <c r="A6984" s="2" t="s">
        <v>4</v>
      </c>
      <c r="B6984" s="2" t="s">
        <v>5</v>
      </c>
      <c r="C6984" s="2" t="s">
        <v>273</v>
      </c>
      <c r="D6984" s="2" t="s">
        <v>274</v>
      </c>
      <c r="E6984" s="4">
        <v>84018499.329999998</v>
      </c>
      <c r="F6984" s="1">
        <v>9</v>
      </c>
    </row>
    <row r="6985" spans="1:6" ht="15" thickBot="1" x14ac:dyDescent="0.3">
      <c r="A6985" s="2" t="s">
        <v>4</v>
      </c>
      <c r="B6985" s="2" t="s">
        <v>5</v>
      </c>
      <c r="C6985" s="2" t="s">
        <v>275</v>
      </c>
      <c r="D6985" s="2" t="s">
        <v>276</v>
      </c>
      <c r="E6985" s="4">
        <v>-1279712709.3099999</v>
      </c>
      <c r="F6985" s="1">
        <v>9</v>
      </c>
    </row>
    <row r="6986" spans="1:6" ht="15" thickBot="1" x14ac:dyDescent="0.3">
      <c r="A6986" s="2" t="s">
        <v>4</v>
      </c>
      <c r="B6986" s="2" t="s">
        <v>5</v>
      </c>
      <c r="C6986" s="2" t="s">
        <v>277</v>
      </c>
      <c r="D6986" s="2" t="s">
        <v>278</v>
      </c>
      <c r="E6986" s="4">
        <v>-23985158.199999999</v>
      </c>
      <c r="F6986" s="1">
        <v>9</v>
      </c>
    </row>
    <row r="6987" spans="1:6" ht="15" thickBot="1" x14ac:dyDescent="0.3">
      <c r="A6987" s="2" t="s">
        <v>4</v>
      </c>
      <c r="B6987" s="2" t="s">
        <v>5</v>
      </c>
      <c r="C6987" s="2" t="s">
        <v>279</v>
      </c>
      <c r="D6987" s="2" t="s">
        <v>280</v>
      </c>
      <c r="E6987" s="4">
        <v>5319363.46</v>
      </c>
      <c r="F6987" s="1">
        <v>9</v>
      </c>
    </row>
    <row r="6988" spans="1:6" ht="15" thickBot="1" x14ac:dyDescent="0.3">
      <c r="A6988" s="2" t="s">
        <v>4</v>
      </c>
      <c r="B6988" s="2" t="s">
        <v>5</v>
      </c>
      <c r="C6988" s="2" t="s">
        <v>281</v>
      </c>
      <c r="D6988" s="2" t="s">
        <v>282</v>
      </c>
      <c r="E6988" s="4">
        <v>1645264.81</v>
      </c>
      <c r="F6988" s="1">
        <v>9</v>
      </c>
    </row>
    <row r="6989" spans="1:6" ht="15" thickBot="1" x14ac:dyDescent="0.3">
      <c r="A6989" s="2" t="s">
        <v>4</v>
      </c>
      <c r="B6989" s="2" t="s">
        <v>5</v>
      </c>
      <c r="C6989" s="2" t="s">
        <v>283</v>
      </c>
      <c r="D6989" s="2" t="s">
        <v>284</v>
      </c>
      <c r="E6989" s="4">
        <v>-3788770.98</v>
      </c>
      <c r="F6989" s="1">
        <v>9</v>
      </c>
    </row>
    <row r="6990" spans="1:6" ht="15" thickBot="1" x14ac:dyDescent="0.3">
      <c r="A6990" s="2" t="s">
        <v>4</v>
      </c>
      <c r="B6990" s="2" t="s">
        <v>5</v>
      </c>
      <c r="C6990" s="2" t="s">
        <v>285</v>
      </c>
      <c r="D6990" s="2" t="s">
        <v>286</v>
      </c>
      <c r="E6990" s="4">
        <v>-10927482.32</v>
      </c>
      <c r="F6990" s="1">
        <v>9</v>
      </c>
    </row>
    <row r="6991" spans="1:6" ht="15" thickBot="1" x14ac:dyDescent="0.3">
      <c r="A6991" s="2" t="s">
        <v>4</v>
      </c>
      <c r="B6991" s="2" t="s">
        <v>5</v>
      </c>
      <c r="C6991" s="2" t="s">
        <v>287</v>
      </c>
      <c r="D6991" s="2" t="s">
        <v>288</v>
      </c>
      <c r="E6991" s="4">
        <v>-28025.16</v>
      </c>
      <c r="F6991" s="1">
        <v>9</v>
      </c>
    </row>
    <row r="6992" spans="1:6" ht="15" thickBot="1" x14ac:dyDescent="0.3">
      <c r="A6992" s="2" t="s">
        <v>4</v>
      </c>
      <c r="B6992" s="2" t="s">
        <v>5</v>
      </c>
      <c r="C6992" s="2" t="s">
        <v>289</v>
      </c>
      <c r="D6992" s="2" t="s">
        <v>290</v>
      </c>
      <c r="E6992" s="4">
        <v>202000</v>
      </c>
      <c r="F6992" s="1">
        <v>9</v>
      </c>
    </row>
    <row r="6993" spans="1:6" ht="15" thickBot="1" x14ac:dyDescent="0.3">
      <c r="A6993" s="2" t="s">
        <v>4</v>
      </c>
      <c r="B6993" s="2" t="s">
        <v>5</v>
      </c>
      <c r="C6993" s="2" t="s">
        <v>291</v>
      </c>
      <c r="D6993" s="2" t="s">
        <v>292</v>
      </c>
      <c r="E6993" s="4">
        <v>593633.23</v>
      </c>
      <c r="F6993" s="1">
        <v>9</v>
      </c>
    </row>
    <row r="6994" spans="1:6" ht="15" thickBot="1" x14ac:dyDescent="0.3">
      <c r="A6994" s="2" t="s">
        <v>4</v>
      </c>
      <c r="B6994" s="2" t="s">
        <v>5</v>
      </c>
      <c r="C6994" s="2" t="s">
        <v>293</v>
      </c>
      <c r="D6994" s="2" t="s">
        <v>294</v>
      </c>
      <c r="E6994" s="4">
        <v>13059654.470000001</v>
      </c>
      <c r="F6994" s="1">
        <v>9</v>
      </c>
    </row>
    <row r="6995" spans="1:6" ht="15" thickBot="1" x14ac:dyDescent="0.3">
      <c r="A6995" s="2" t="s">
        <v>4</v>
      </c>
      <c r="B6995" s="2" t="s">
        <v>5</v>
      </c>
      <c r="C6995" s="2" t="s">
        <v>1662</v>
      </c>
      <c r="D6995" s="2" t="s">
        <v>1663</v>
      </c>
      <c r="E6995" s="4">
        <v>-320.57</v>
      </c>
      <c r="F6995" s="1">
        <v>9</v>
      </c>
    </row>
    <row r="6996" spans="1:6" ht="15" thickBot="1" x14ac:dyDescent="0.3">
      <c r="A6996" s="2" t="s">
        <v>4</v>
      </c>
      <c r="B6996" s="2" t="s">
        <v>5</v>
      </c>
      <c r="C6996" s="2" t="s">
        <v>295</v>
      </c>
      <c r="D6996" s="2" t="s">
        <v>296</v>
      </c>
      <c r="E6996" s="4">
        <v>1899616.32</v>
      </c>
      <c r="F6996" s="1">
        <v>9</v>
      </c>
    </row>
    <row r="6997" spans="1:6" ht="15" thickBot="1" x14ac:dyDescent="0.3">
      <c r="A6997" s="2" t="s">
        <v>4</v>
      </c>
      <c r="B6997" s="2" t="s">
        <v>5</v>
      </c>
      <c r="C6997" s="2" t="s">
        <v>297</v>
      </c>
      <c r="D6997" s="2" t="s">
        <v>298</v>
      </c>
      <c r="E6997" s="4">
        <v>354500.8</v>
      </c>
      <c r="F6997" s="1">
        <v>9</v>
      </c>
    </row>
    <row r="6998" spans="1:6" ht="15" thickBot="1" x14ac:dyDescent="0.3">
      <c r="A6998" s="2" t="s">
        <v>4</v>
      </c>
      <c r="B6998" s="2" t="s">
        <v>5</v>
      </c>
      <c r="C6998" s="2" t="s">
        <v>299</v>
      </c>
      <c r="D6998" s="2" t="s">
        <v>300</v>
      </c>
      <c r="E6998" s="4">
        <v>-117731.62</v>
      </c>
      <c r="F6998" s="1">
        <v>9</v>
      </c>
    </row>
    <row r="6999" spans="1:6" ht="15" thickBot="1" x14ac:dyDescent="0.3">
      <c r="A6999" s="2" t="s">
        <v>4</v>
      </c>
      <c r="B6999" s="2" t="s">
        <v>5</v>
      </c>
      <c r="C6999" s="2" t="s">
        <v>301</v>
      </c>
      <c r="D6999" s="2" t="s">
        <v>302</v>
      </c>
      <c r="E6999" s="4">
        <v>122829.27</v>
      </c>
      <c r="F6999" s="1">
        <v>9</v>
      </c>
    </row>
    <row r="7000" spans="1:6" ht="15" thickBot="1" x14ac:dyDescent="0.3">
      <c r="A7000" s="2" t="s">
        <v>4</v>
      </c>
      <c r="B7000" s="2" t="s">
        <v>5</v>
      </c>
      <c r="C7000" s="2" t="s">
        <v>303</v>
      </c>
      <c r="D7000" s="2" t="s">
        <v>304</v>
      </c>
      <c r="E7000" s="4">
        <v>-1033.52</v>
      </c>
      <c r="F7000" s="1">
        <v>9</v>
      </c>
    </row>
    <row r="7001" spans="1:6" ht="15" thickBot="1" x14ac:dyDescent="0.3">
      <c r="A7001" s="2" t="s">
        <v>4</v>
      </c>
      <c r="B7001" s="2" t="s">
        <v>5</v>
      </c>
      <c r="C7001" s="2" t="s">
        <v>305</v>
      </c>
      <c r="D7001" s="2" t="s">
        <v>306</v>
      </c>
      <c r="E7001" s="4">
        <v>-4559093.58</v>
      </c>
      <c r="F7001" s="1">
        <v>9</v>
      </c>
    </row>
    <row r="7002" spans="1:6" ht="15" thickBot="1" x14ac:dyDescent="0.3">
      <c r="A7002" s="2" t="s">
        <v>4</v>
      </c>
      <c r="B7002" s="2" t="s">
        <v>5</v>
      </c>
      <c r="C7002" s="2" t="s">
        <v>307</v>
      </c>
      <c r="D7002" s="2" t="s">
        <v>308</v>
      </c>
      <c r="E7002" s="4">
        <v>-17762036.390000001</v>
      </c>
      <c r="F7002" s="1">
        <v>9</v>
      </c>
    </row>
    <row r="7003" spans="1:6" ht="15" thickBot="1" x14ac:dyDescent="0.3">
      <c r="A7003" s="2" t="s">
        <v>4</v>
      </c>
      <c r="B7003" s="2" t="s">
        <v>5</v>
      </c>
      <c r="C7003" s="2" t="s">
        <v>309</v>
      </c>
      <c r="D7003" s="2" t="s">
        <v>304</v>
      </c>
      <c r="E7003" s="4">
        <v>764394.96</v>
      </c>
      <c r="F7003" s="1">
        <v>9</v>
      </c>
    </row>
    <row r="7004" spans="1:6" ht="15" thickBot="1" x14ac:dyDescent="0.3">
      <c r="A7004" s="2" t="s">
        <v>4</v>
      </c>
      <c r="B7004" s="2" t="s">
        <v>5</v>
      </c>
      <c r="C7004" s="2" t="s">
        <v>310</v>
      </c>
      <c r="D7004" s="2" t="s">
        <v>311</v>
      </c>
      <c r="E7004" s="4">
        <v>684102.91</v>
      </c>
      <c r="F7004" s="1">
        <v>9</v>
      </c>
    </row>
    <row r="7005" spans="1:6" ht="15" thickBot="1" x14ac:dyDescent="0.3">
      <c r="A7005" s="2" t="s">
        <v>4</v>
      </c>
      <c r="B7005" s="2" t="s">
        <v>5</v>
      </c>
      <c r="C7005" s="2" t="s">
        <v>312</v>
      </c>
      <c r="D7005" s="2" t="s">
        <v>313</v>
      </c>
      <c r="E7005" s="4">
        <v>159952</v>
      </c>
      <c r="F7005" s="1">
        <v>9</v>
      </c>
    </row>
    <row r="7006" spans="1:6" ht="15" thickBot="1" x14ac:dyDescent="0.3">
      <c r="A7006" s="2" t="s">
        <v>4</v>
      </c>
      <c r="B7006" s="2" t="s">
        <v>5</v>
      </c>
      <c r="C7006" s="2" t="s">
        <v>314</v>
      </c>
      <c r="D7006" s="2" t="s">
        <v>315</v>
      </c>
      <c r="E7006" s="4">
        <v>18734851</v>
      </c>
      <c r="F7006" s="1">
        <v>9</v>
      </c>
    </row>
    <row r="7007" spans="1:6" ht="15" thickBot="1" x14ac:dyDescent="0.3">
      <c r="A7007" s="2" t="s">
        <v>4</v>
      </c>
      <c r="B7007" s="2" t="s">
        <v>5</v>
      </c>
      <c r="C7007" s="2" t="s">
        <v>1599</v>
      </c>
      <c r="D7007" s="2" t="s">
        <v>1600</v>
      </c>
      <c r="E7007" s="4">
        <v>89353</v>
      </c>
      <c r="F7007" s="1">
        <v>9</v>
      </c>
    </row>
    <row r="7008" spans="1:6" ht="15" thickBot="1" x14ac:dyDescent="0.3">
      <c r="A7008" s="2" t="s">
        <v>4</v>
      </c>
      <c r="B7008" s="2" t="s">
        <v>5</v>
      </c>
      <c r="C7008" s="2" t="s">
        <v>316</v>
      </c>
      <c r="D7008" s="2" t="s">
        <v>317</v>
      </c>
      <c r="E7008" s="4">
        <v>8787855.3800000008</v>
      </c>
      <c r="F7008" s="1">
        <v>9</v>
      </c>
    </row>
    <row r="7009" spans="1:6" ht="15" thickBot="1" x14ac:dyDescent="0.3">
      <c r="A7009" s="2" t="s">
        <v>4</v>
      </c>
      <c r="B7009" s="2" t="s">
        <v>5</v>
      </c>
      <c r="C7009" s="2" t="s">
        <v>318</v>
      </c>
      <c r="D7009" s="2" t="s">
        <v>319</v>
      </c>
      <c r="E7009" s="4">
        <v>1010707.64</v>
      </c>
      <c r="F7009" s="1">
        <v>9</v>
      </c>
    </row>
    <row r="7010" spans="1:6" ht="15" thickBot="1" x14ac:dyDescent="0.3">
      <c r="A7010" s="2" t="s">
        <v>4</v>
      </c>
      <c r="B7010" s="2" t="s">
        <v>5</v>
      </c>
      <c r="C7010" s="2" t="s">
        <v>320</v>
      </c>
      <c r="D7010" s="2" t="s">
        <v>321</v>
      </c>
      <c r="E7010" s="4">
        <v>1330098</v>
      </c>
      <c r="F7010" s="1">
        <v>9</v>
      </c>
    </row>
    <row r="7011" spans="1:6" ht="15" thickBot="1" x14ac:dyDescent="0.3">
      <c r="A7011" s="2" t="s">
        <v>4</v>
      </c>
      <c r="B7011" s="2" t="s">
        <v>5</v>
      </c>
      <c r="C7011" s="2" t="s">
        <v>322</v>
      </c>
      <c r="D7011" s="2" t="s">
        <v>323</v>
      </c>
      <c r="E7011" s="4">
        <v>100656867.94</v>
      </c>
      <c r="F7011" s="1">
        <v>9</v>
      </c>
    </row>
    <row r="7012" spans="1:6" ht="15" thickBot="1" x14ac:dyDescent="0.3">
      <c r="A7012" s="2" t="s">
        <v>4</v>
      </c>
      <c r="B7012" s="2" t="s">
        <v>5</v>
      </c>
      <c r="C7012" s="2" t="s">
        <v>324</v>
      </c>
      <c r="D7012" s="2" t="s">
        <v>325</v>
      </c>
      <c r="E7012" s="4">
        <v>0.01</v>
      </c>
      <c r="F7012" s="1">
        <v>9</v>
      </c>
    </row>
    <row r="7013" spans="1:6" ht="15" thickBot="1" x14ac:dyDescent="0.3">
      <c r="A7013" s="2" t="s">
        <v>4</v>
      </c>
      <c r="B7013" s="2" t="s">
        <v>5</v>
      </c>
      <c r="C7013" s="2" t="s">
        <v>326</v>
      </c>
      <c r="D7013" s="2" t="s">
        <v>327</v>
      </c>
      <c r="E7013" s="4">
        <v>12218660.49</v>
      </c>
      <c r="F7013" s="1">
        <v>9</v>
      </c>
    </row>
    <row r="7014" spans="1:6" ht="15" thickBot="1" x14ac:dyDescent="0.3">
      <c r="A7014" s="2" t="s">
        <v>4</v>
      </c>
      <c r="B7014" s="2" t="s">
        <v>5</v>
      </c>
      <c r="C7014" s="2" t="s">
        <v>328</v>
      </c>
      <c r="D7014" s="2" t="s">
        <v>329</v>
      </c>
      <c r="E7014" s="4">
        <v>1434460.14</v>
      </c>
      <c r="F7014" s="1">
        <v>9</v>
      </c>
    </row>
    <row r="7015" spans="1:6" ht="15" thickBot="1" x14ac:dyDescent="0.3">
      <c r="A7015" s="2" t="s">
        <v>4</v>
      </c>
      <c r="B7015" s="2" t="s">
        <v>5</v>
      </c>
      <c r="C7015" s="2" t="s">
        <v>330</v>
      </c>
      <c r="D7015" s="2" t="s">
        <v>331</v>
      </c>
      <c r="E7015" s="4">
        <v>179077.21</v>
      </c>
      <c r="F7015" s="1">
        <v>9</v>
      </c>
    </row>
    <row r="7016" spans="1:6" ht="15" thickBot="1" x14ac:dyDescent="0.3">
      <c r="A7016" s="2" t="s">
        <v>4</v>
      </c>
      <c r="B7016" s="2" t="s">
        <v>5</v>
      </c>
      <c r="C7016" s="2" t="s">
        <v>332</v>
      </c>
      <c r="D7016" s="2" t="s">
        <v>333</v>
      </c>
      <c r="E7016" s="4">
        <v>0.04</v>
      </c>
      <c r="F7016" s="1">
        <v>9</v>
      </c>
    </row>
    <row r="7017" spans="1:6" ht="15" thickBot="1" x14ac:dyDescent="0.3">
      <c r="A7017" s="2" t="s">
        <v>4</v>
      </c>
      <c r="B7017" s="2" t="s">
        <v>5</v>
      </c>
      <c r="C7017" s="2" t="s">
        <v>334</v>
      </c>
      <c r="D7017" s="2" t="s">
        <v>335</v>
      </c>
      <c r="E7017" s="4">
        <v>-53127344.549999997</v>
      </c>
      <c r="F7017" s="1">
        <v>9</v>
      </c>
    </row>
    <row r="7018" spans="1:6" ht="15" thickBot="1" x14ac:dyDescent="0.3">
      <c r="A7018" s="2" t="s">
        <v>4</v>
      </c>
      <c r="B7018" s="2" t="s">
        <v>5</v>
      </c>
      <c r="C7018" s="2" t="s">
        <v>336</v>
      </c>
      <c r="D7018" s="2" t="s">
        <v>337</v>
      </c>
      <c r="E7018" s="4">
        <v>-3292160.97</v>
      </c>
      <c r="F7018" s="1">
        <v>9</v>
      </c>
    </row>
    <row r="7019" spans="1:6" ht="15" thickBot="1" x14ac:dyDescent="0.3">
      <c r="A7019" s="2" t="s">
        <v>4</v>
      </c>
      <c r="B7019" s="2" t="s">
        <v>5</v>
      </c>
      <c r="C7019" s="2" t="s">
        <v>338</v>
      </c>
      <c r="D7019" s="2" t="s">
        <v>339</v>
      </c>
      <c r="E7019" s="4">
        <v>952695.27</v>
      </c>
      <c r="F7019" s="1">
        <v>9</v>
      </c>
    </row>
    <row r="7020" spans="1:6" ht="15" thickBot="1" x14ac:dyDescent="0.3">
      <c r="A7020" s="2" t="s">
        <v>4</v>
      </c>
      <c r="B7020" s="2" t="s">
        <v>5</v>
      </c>
      <c r="C7020" s="2" t="s">
        <v>340</v>
      </c>
      <c r="D7020" s="2" t="s">
        <v>341</v>
      </c>
      <c r="E7020" s="4">
        <v>115702.96</v>
      </c>
      <c r="F7020" s="1">
        <v>9</v>
      </c>
    </row>
    <row r="7021" spans="1:6" ht="15" thickBot="1" x14ac:dyDescent="0.3">
      <c r="A7021" s="2" t="s">
        <v>4</v>
      </c>
      <c r="B7021" s="2" t="s">
        <v>5</v>
      </c>
      <c r="C7021" s="2" t="s">
        <v>342</v>
      </c>
      <c r="D7021" s="2" t="s">
        <v>343</v>
      </c>
      <c r="E7021" s="4">
        <v>-1550783.83</v>
      </c>
      <c r="F7021" s="1">
        <v>9</v>
      </c>
    </row>
    <row r="7022" spans="1:6" ht="15" thickBot="1" x14ac:dyDescent="0.3">
      <c r="A7022" s="2" t="s">
        <v>4</v>
      </c>
      <c r="B7022" s="2" t="s">
        <v>5</v>
      </c>
      <c r="C7022" s="2" t="s">
        <v>344</v>
      </c>
      <c r="D7022" s="2" t="s">
        <v>345</v>
      </c>
      <c r="E7022" s="4">
        <v>0.01</v>
      </c>
      <c r="F7022" s="1">
        <v>9</v>
      </c>
    </row>
    <row r="7023" spans="1:6" ht="15" thickBot="1" x14ac:dyDescent="0.3">
      <c r="A7023" s="2" t="s">
        <v>4</v>
      </c>
      <c r="B7023" s="2" t="s">
        <v>5</v>
      </c>
      <c r="C7023" s="2" t="s">
        <v>346</v>
      </c>
      <c r="D7023" s="2" t="s">
        <v>347</v>
      </c>
      <c r="E7023" s="4">
        <v>34123055.960000001</v>
      </c>
      <c r="F7023" s="1">
        <v>9</v>
      </c>
    </row>
    <row r="7024" spans="1:6" ht="15" thickBot="1" x14ac:dyDescent="0.3">
      <c r="A7024" s="2" t="s">
        <v>4</v>
      </c>
      <c r="B7024" s="2" t="s">
        <v>5</v>
      </c>
      <c r="C7024" s="2" t="s">
        <v>348</v>
      </c>
      <c r="D7024" s="2" t="s">
        <v>349</v>
      </c>
      <c r="E7024" s="4">
        <v>375251.37</v>
      </c>
      <c r="F7024" s="1">
        <v>9</v>
      </c>
    </row>
    <row r="7025" spans="1:6" ht="15" thickBot="1" x14ac:dyDescent="0.3">
      <c r="A7025" s="2" t="s">
        <v>4</v>
      </c>
      <c r="B7025" s="2" t="s">
        <v>5</v>
      </c>
      <c r="C7025" s="2" t="s">
        <v>350</v>
      </c>
      <c r="D7025" s="2" t="s">
        <v>351</v>
      </c>
      <c r="E7025" s="4">
        <v>42745.54</v>
      </c>
      <c r="F7025" s="1">
        <v>9</v>
      </c>
    </row>
    <row r="7026" spans="1:6" ht="15" thickBot="1" x14ac:dyDescent="0.3">
      <c r="A7026" s="2" t="s">
        <v>4</v>
      </c>
      <c r="B7026" s="2" t="s">
        <v>5</v>
      </c>
      <c r="C7026" s="2" t="s">
        <v>352</v>
      </c>
      <c r="D7026" s="2" t="s">
        <v>353</v>
      </c>
      <c r="E7026" s="4">
        <v>102289952.25</v>
      </c>
      <c r="F7026" s="1">
        <v>9</v>
      </c>
    </row>
    <row r="7027" spans="1:6" ht="15" thickBot="1" x14ac:dyDescent="0.3">
      <c r="A7027" s="2" t="s">
        <v>4</v>
      </c>
      <c r="B7027" s="2" t="s">
        <v>5</v>
      </c>
      <c r="C7027" s="2" t="s">
        <v>354</v>
      </c>
      <c r="D7027" s="2" t="s">
        <v>355</v>
      </c>
      <c r="E7027" s="4">
        <v>5431573.1900000004</v>
      </c>
      <c r="F7027" s="1">
        <v>9</v>
      </c>
    </row>
    <row r="7028" spans="1:6" ht="15" thickBot="1" x14ac:dyDescent="0.3">
      <c r="A7028" s="2" t="s">
        <v>4</v>
      </c>
      <c r="B7028" s="2" t="s">
        <v>5</v>
      </c>
      <c r="C7028" s="2" t="s">
        <v>356</v>
      </c>
      <c r="D7028" s="2" t="s">
        <v>357</v>
      </c>
      <c r="E7028" s="4">
        <v>38331554.439999998</v>
      </c>
      <c r="F7028" s="1">
        <v>9</v>
      </c>
    </row>
    <row r="7029" spans="1:6" ht="15" thickBot="1" x14ac:dyDescent="0.3">
      <c r="A7029" s="2" t="s">
        <v>4</v>
      </c>
      <c r="B7029" s="2" t="s">
        <v>5</v>
      </c>
      <c r="C7029" s="2" t="s">
        <v>358</v>
      </c>
      <c r="D7029" s="2" t="s">
        <v>359</v>
      </c>
      <c r="E7029" s="4">
        <v>1551450.45</v>
      </c>
      <c r="F7029" s="1">
        <v>9</v>
      </c>
    </row>
    <row r="7030" spans="1:6" ht="15" thickBot="1" x14ac:dyDescent="0.3">
      <c r="A7030" s="2" t="s">
        <v>4</v>
      </c>
      <c r="B7030" s="2" t="s">
        <v>5</v>
      </c>
      <c r="C7030" s="2" t="s">
        <v>360</v>
      </c>
      <c r="D7030" s="2" t="s">
        <v>361</v>
      </c>
      <c r="E7030" s="4">
        <v>-622644.14</v>
      </c>
      <c r="F7030" s="1">
        <v>9</v>
      </c>
    </row>
    <row r="7031" spans="1:6" ht="15" thickBot="1" x14ac:dyDescent="0.3">
      <c r="A7031" s="2" t="s">
        <v>4</v>
      </c>
      <c r="B7031" s="2" t="s">
        <v>5</v>
      </c>
      <c r="C7031" s="2" t="s">
        <v>362</v>
      </c>
      <c r="D7031" s="2" t="s">
        <v>363</v>
      </c>
      <c r="E7031" s="4">
        <v>3513982.49</v>
      </c>
      <c r="F7031" s="1">
        <v>9</v>
      </c>
    </row>
    <row r="7032" spans="1:6" ht="15" thickBot="1" x14ac:dyDescent="0.3">
      <c r="A7032" s="2" t="s">
        <v>4</v>
      </c>
      <c r="B7032" s="2" t="s">
        <v>5</v>
      </c>
      <c r="C7032" s="2" t="s">
        <v>364</v>
      </c>
      <c r="D7032" s="2" t="s">
        <v>365</v>
      </c>
      <c r="E7032" s="4">
        <v>194544.74</v>
      </c>
      <c r="F7032" s="1">
        <v>9</v>
      </c>
    </row>
    <row r="7033" spans="1:6" ht="15" thickBot="1" x14ac:dyDescent="0.3">
      <c r="A7033" s="2" t="s">
        <v>4</v>
      </c>
      <c r="B7033" s="2" t="s">
        <v>5</v>
      </c>
      <c r="C7033" s="2" t="s">
        <v>366</v>
      </c>
      <c r="D7033" s="2" t="s">
        <v>367</v>
      </c>
      <c r="E7033" s="4">
        <v>-43107.95</v>
      </c>
      <c r="F7033" s="1">
        <v>9</v>
      </c>
    </row>
    <row r="7034" spans="1:6" ht="15" thickBot="1" x14ac:dyDescent="0.3">
      <c r="A7034" s="2" t="s">
        <v>4</v>
      </c>
      <c r="B7034" s="2" t="s">
        <v>5</v>
      </c>
      <c r="C7034" s="2" t="s">
        <v>368</v>
      </c>
      <c r="D7034" s="2" t="s">
        <v>369</v>
      </c>
      <c r="E7034" s="4">
        <v>340189.45</v>
      </c>
      <c r="F7034" s="1">
        <v>9</v>
      </c>
    </row>
    <row r="7035" spans="1:6" ht="15" thickBot="1" x14ac:dyDescent="0.3">
      <c r="A7035" s="2" t="s">
        <v>4</v>
      </c>
      <c r="B7035" s="2" t="s">
        <v>5</v>
      </c>
      <c r="C7035" s="2" t="s">
        <v>370</v>
      </c>
      <c r="D7035" s="2" t="s">
        <v>371</v>
      </c>
      <c r="E7035" s="4">
        <v>11113539.960000001</v>
      </c>
      <c r="F7035" s="1">
        <v>9</v>
      </c>
    </row>
    <row r="7036" spans="1:6" ht="15" thickBot="1" x14ac:dyDescent="0.3">
      <c r="A7036" s="2" t="s">
        <v>4</v>
      </c>
      <c r="B7036" s="2" t="s">
        <v>5</v>
      </c>
      <c r="C7036" s="2" t="s">
        <v>372</v>
      </c>
      <c r="D7036" s="2" t="s">
        <v>373</v>
      </c>
      <c r="E7036" s="4">
        <v>-198873.18</v>
      </c>
      <c r="F7036" s="1">
        <v>9</v>
      </c>
    </row>
    <row r="7037" spans="1:6" ht="15" thickBot="1" x14ac:dyDescent="0.3">
      <c r="A7037" s="2" t="s">
        <v>4</v>
      </c>
      <c r="B7037" s="2" t="s">
        <v>5</v>
      </c>
      <c r="C7037" s="2" t="s">
        <v>374</v>
      </c>
      <c r="D7037" s="2" t="s">
        <v>375</v>
      </c>
      <c r="E7037" s="4">
        <v>506232.2</v>
      </c>
      <c r="F7037" s="1">
        <v>9</v>
      </c>
    </row>
    <row r="7038" spans="1:6" ht="15" thickBot="1" x14ac:dyDescent="0.3">
      <c r="A7038" s="2" t="s">
        <v>4</v>
      </c>
      <c r="B7038" s="2" t="s">
        <v>5</v>
      </c>
      <c r="C7038" s="2" t="s">
        <v>376</v>
      </c>
      <c r="D7038" s="2" t="s">
        <v>377</v>
      </c>
      <c r="E7038" s="4">
        <v>512370.45</v>
      </c>
      <c r="F7038" s="1">
        <v>9</v>
      </c>
    </row>
    <row r="7039" spans="1:6" ht="15" thickBot="1" x14ac:dyDescent="0.3">
      <c r="A7039" s="2" t="s">
        <v>4</v>
      </c>
      <c r="B7039" s="2" t="s">
        <v>5</v>
      </c>
      <c r="C7039" s="2" t="s">
        <v>378</v>
      </c>
      <c r="D7039" s="2" t="s">
        <v>379</v>
      </c>
      <c r="E7039" s="4">
        <v>-795648.42</v>
      </c>
      <c r="F7039" s="1">
        <v>9</v>
      </c>
    </row>
    <row r="7040" spans="1:6" ht="15" thickBot="1" x14ac:dyDescent="0.3">
      <c r="A7040" s="2" t="s">
        <v>4</v>
      </c>
      <c r="B7040" s="2" t="s">
        <v>5</v>
      </c>
      <c r="C7040" s="2" t="s">
        <v>380</v>
      </c>
      <c r="D7040" s="2" t="s">
        <v>381</v>
      </c>
      <c r="E7040" s="4">
        <v>85727</v>
      </c>
      <c r="F7040" s="1">
        <v>9</v>
      </c>
    </row>
    <row r="7041" spans="1:6" ht="15" thickBot="1" x14ac:dyDescent="0.3">
      <c r="A7041" s="2" t="s">
        <v>4</v>
      </c>
      <c r="B7041" s="2" t="s">
        <v>5</v>
      </c>
      <c r="C7041" s="2" t="s">
        <v>382</v>
      </c>
      <c r="D7041" s="2" t="s">
        <v>383</v>
      </c>
      <c r="E7041" s="4">
        <v>0</v>
      </c>
      <c r="F7041" s="1">
        <v>9</v>
      </c>
    </row>
    <row r="7042" spans="1:6" ht="15" thickBot="1" x14ac:dyDescent="0.3">
      <c r="A7042" s="2" t="s">
        <v>4</v>
      </c>
      <c r="B7042" s="2" t="s">
        <v>5</v>
      </c>
      <c r="C7042" s="2" t="s">
        <v>384</v>
      </c>
      <c r="D7042" s="2" t="s">
        <v>385</v>
      </c>
      <c r="E7042" s="4">
        <v>7617969.4900000002</v>
      </c>
      <c r="F7042" s="1">
        <v>9</v>
      </c>
    </row>
    <row r="7043" spans="1:6" ht="15" thickBot="1" x14ac:dyDescent="0.3">
      <c r="A7043" s="2" t="s">
        <v>4</v>
      </c>
      <c r="B7043" s="2" t="s">
        <v>5</v>
      </c>
      <c r="C7043" s="2" t="s">
        <v>386</v>
      </c>
      <c r="D7043" s="2" t="s">
        <v>387</v>
      </c>
      <c r="E7043" s="4">
        <v>955693.07</v>
      </c>
      <c r="F7043" s="1">
        <v>9</v>
      </c>
    </row>
    <row r="7044" spans="1:6" ht="15" thickBot="1" x14ac:dyDescent="0.3">
      <c r="A7044" s="2" t="s">
        <v>4</v>
      </c>
      <c r="B7044" s="2" t="s">
        <v>5</v>
      </c>
      <c r="C7044" s="2" t="s">
        <v>388</v>
      </c>
      <c r="D7044" s="2" t="s">
        <v>389</v>
      </c>
      <c r="E7044" s="4">
        <v>2735535.58</v>
      </c>
      <c r="F7044" s="1">
        <v>9</v>
      </c>
    </row>
    <row r="7045" spans="1:6" ht="15" thickBot="1" x14ac:dyDescent="0.3">
      <c r="A7045" s="2" t="s">
        <v>4</v>
      </c>
      <c r="B7045" s="2" t="s">
        <v>5</v>
      </c>
      <c r="C7045" s="2" t="s">
        <v>390</v>
      </c>
      <c r="D7045" s="2" t="s">
        <v>391</v>
      </c>
      <c r="E7045" s="4">
        <v>3607767.88</v>
      </c>
      <c r="F7045" s="1">
        <v>9</v>
      </c>
    </row>
    <row r="7046" spans="1:6" ht="15" thickBot="1" x14ac:dyDescent="0.3">
      <c r="A7046" s="2" t="s">
        <v>4</v>
      </c>
      <c r="B7046" s="2" t="s">
        <v>5</v>
      </c>
      <c r="C7046" s="2" t="s">
        <v>392</v>
      </c>
      <c r="D7046" s="2" t="s">
        <v>393</v>
      </c>
      <c r="E7046" s="4">
        <v>3506429.31</v>
      </c>
      <c r="F7046" s="1">
        <v>9</v>
      </c>
    </row>
    <row r="7047" spans="1:6" ht="15" thickBot="1" x14ac:dyDescent="0.3">
      <c r="A7047" s="2" t="s">
        <v>4</v>
      </c>
      <c r="B7047" s="2" t="s">
        <v>5</v>
      </c>
      <c r="C7047" s="2" t="s">
        <v>394</v>
      </c>
      <c r="D7047" s="2" t="s">
        <v>395</v>
      </c>
      <c r="E7047" s="4">
        <v>326170.71000000002</v>
      </c>
      <c r="F7047" s="1">
        <v>9</v>
      </c>
    </row>
    <row r="7048" spans="1:6" ht="15" thickBot="1" x14ac:dyDescent="0.3">
      <c r="A7048" s="2" t="s">
        <v>4</v>
      </c>
      <c r="B7048" s="2" t="s">
        <v>5</v>
      </c>
      <c r="C7048" s="2" t="s">
        <v>396</v>
      </c>
      <c r="D7048" s="2" t="s">
        <v>397</v>
      </c>
      <c r="E7048" s="4">
        <v>200405.18</v>
      </c>
      <c r="F7048" s="1">
        <v>9</v>
      </c>
    </row>
    <row r="7049" spans="1:6" ht="15" thickBot="1" x14ac:dyDescent="0.3">
      <c r="A7049" s="2" t="s">
        <v>4</v>
      </c>
      <c r="B7049" s="2" t="s">
        <v>5</v>
      </c>
      <c r="C7049" s="2" t="s">
        <v>398</v>
      </c>
      <c r="D7049" s="2" t="s">
        <v>399</v>
      </c>
      <c r="E7049" s="4">
        <v>426779.02</v>
      </c>
      <c r="F7049" s="1">
        <v>9</v>
      </c>
    </row>
    <row r="7050" spans="1:6" ht="15" thickBot="1" x14ac:dyDescent="0.3">
      <c r="A7050" s="2" t="s">
        <v>4</v>
      </c>
      <c r="B7050" s="2" t="s">
        <v>5</v>
      </c>
      <c r="C7050" s="2" t="s">
        <v>400</v>
      </c>
      <c r="D7050" s="2" t="s">
        <v>401</v>
      </c>
      <c r="E7050" s="4">
        <v>-946742.3</v>
      </c>
      <c r="F7050" s="1">
        <v>9</v>
      </c>
    </row>
    <row r="7051" spans="1:6" ht="15" thickBot="1" x14ac:dyDescent="0.3">
      <c r="A7051" s="2" t="s">
        <v>4</v>
      </c>
      <c r="B7051" s="2" t="s">
        <v>5</v>
      </c>
      <c r="C7051" s="2" t="s">
        <v>402</v>
      </c>
      <c r="D7051" s="2" t="s">
        <v>403</v>
      </c>
      <c r="E7051" s="4">
        <v>-307149.98</v>
      </c>
      <c r="F7051" s="1">
        <v>9</v>
      </c>
    </row>
    <row r="7052" spans="1:6" ht="15" thickBot="1" x14ac:dyDescent="0.3">
      <c r="A7052" s="2" t="s">
        <v>4</v>
      </c>
      <c r="B7052" s="2" t="s">
        <v>5</v>
      </c>
      <c r="C7052" s="2" t="s">
        <v>404</v>
      </c>
      <c r="D7052" s="2" t="s">
        <v>405</v>
      </c>
      <c r="E7052" s="4">
        <v>-3607767.88</v>
      </c>
      <c r="F7052" s="1">
        <v>9</v>
      </c>
    </row>
    <row r="7053" spans="1:6" ht="15" thickBot="1" x14ac:dyDescent="0.3">
      <c r="A7053" s="2" t="s">
        <v>4</v>
      </c>
      <c r="B7053" s="2" t="s">
        <v>5</v>
      </c>
      <c r="C7053" s="2" t="s">
        <v>406</v>
      </c>
      <c r="D7053" s="2" t="s">
        <v>407</v>
      </c>
      <c r="E7053" s="4">
        <v>-200405.18</v>
      </c>
      <c r="F7053" s="1">
        <v>9</v>
      </c>
    </row>
    <row r="7054" spans="1:6" ht="15" thickBot="1" x14ac:dyDescent="0.3">
      <c r="A7054" s="2" t="s">
        <v>4</v>
      </c>
      <c r="B7054" s="2" t="s">
        <v>5</v>
      </c>
      <c r="C7054" s="2" t="s">
        <v>408</v>
      </c>
      <c r="D7054" s="2" t="s">
        <v>409</v>
      </c>
      <c r="E7054" s="4">
        <v>9202048.5700000003</v>
      </c>
      <c r="F7054" s="1">
        <v>9</v>
      </c>
    </row>
    <row r="7055" spans="1:6" ht="15" thickBot="1" x14ac:dyDescent="0.3">
      <c r="A7055" s="2" t="s">
        <v>4</v>
      </c>
      <c r="B7055" s="2" t="s">
        <v>5</v>
      </c>
      <c r="C7055" s="2" t="s">
        <v>410</v>
      </c>
      <c r="D7055" s="2" t="s">
        <v>411</v>
      </c>
      <c r="E7055" s="4">
        <v>204260.07</v>
      </c>
      <c r="F7055" s="1">
        <v>9</v>
      </c>
    </row>
    <row r="7056" spans="1:6" ht="15" thickBot="1" x14ac:dyDescent="0.3">
      <c r="A7056" s="2" t="s">
        <v>4</v>
      </c>
      <c r="B7056" s="2" t="s">
        <v>5</v>
      </c>
      <c r="C7056" s="2" t="s">
        <v>412</v>
      </c>
      <c r="D7056" s="2" t="s">
        <v>413</v>
      </c>
      <c r="E7056" s="4">
        <v>2848734.54</v>
      </c>
      <c r="F7056" s="1">
        <v>9</v>
      </c>
    </row>
    <row r="7057" spans="1:6" ht="15" thickBot="1" x14ac:dyDescent="0.3">
      <c r="A7057" s="2" t="s">
        <v>4</v>
      </c>
      <c r="B7057" s="2" t="s">
        <v>5</v>
      </c>
      <c r="C7057" s="2" t="s">
        <v>1586</v>
      </c>
      <c r="D7057" s="2" t="s">
        <v>1587</v>
      </c>
      <c r="E7057" s="4">
        <v>1642844.74</v>
      </c>
      <c r="F7057" s="1">
        <v>9</v>
      </c>
    </row>
    <row r="7058" spans="1:6" ht="15" thickBot="1" x14ac:dyDescent="0.3">
      <c r="A7058" s="2" t="s">
        <v>4</v>
      </c>
      <c r="B7058" s="2" t="s">
        <v>5</v>
      </c>
      <c r="C7058" s="2" t="s">
        <v>414</v>
      </c>
      <c r="D7058" s="2" t="s">
        <v>415</v>
      </c>
      <c r="E7058" s="4">
        <v>322398.51</v>
      </c>
      <c r="F7058" s="1">
        <v>9</v>
      </c>
    </row>
    <row r="7059" spans="1:6" ht="15" thickBot="1" x14ac:dyDescent="0.3">
      <c r="A7059" s="2" t="s">
        <v>4</v>
      </c>
      <c r="B7059" s="2" t="s">
        <v>5</v>
      </c>
      <c r="C7059" s="2" t="s">
        <v>1588</v>
      </c>
      <c r="D7059" s="2" t="s">
        <v>1589</v>
      </c>
      <c r="E7059" s="4">
        <v>214987.25</v>
      </c>
      <c r="F7059" s="1">
        <v>9</v>
      </c>
    </row>
    <row r="7060" spans="1:6" ht="15" thickBot="1" x14ac:dyDescent="0.3">
      <c r="A7060" s="2" t="s">
        <v>4</v>
      </c>
      <c r="B7060" s="2" t="s">
        <v>5</v>
      </c>
      <c r="C7060" s="2" t="s">
        <v>416</v>
      </c>
      <c r="D7060" s="2" t="s">
        <v>417</v>
      </c>
      <c r="E7060" s="4">
        <v>-732357</v>
      </c>
      <c r="F7060" s="1">
        <v>9</v>
      </c>
    </row>
    <row r="7061" spans="1:6" ht="15" thickBot="1" x14ac:dyDescent="0.3">
      <c r="A7061" s="2" t="s">
        <v>4</v>
      </c>
      <c r="B7061" s="2" t="s">
        <v>5</v>
      </c>
      <c r="C7061" s="2" t="s">
        <v>418</v>
      </c>
      <c r="D7061" s="2" t="s">
        <v>419</v>
      </c>
      <c r="E7061" s="4">
        <v>6621996.3899999997</v>
      </c>
      <c r="F7061" s="1">
        <v>9</v>
      </c>
    </row>
    <row r="7062" spans="1:6" ht="15" thickBot="1" x14ac:dyDescent="0.3">
      <c r="A7062" s="2" t="s">
        <v>4</v>
      </c>
      <c r="B7062" s="2" t="s">
        <v>5</v>
      </c>
      <c r="C7062" s="2" t="s">
        <v>420</v>
      </c>
      <c r="D7062" s="2" t="s">
        <v>421</v>
      </c>
      <c r="E7062" s="4">
        <v>229481.1</v>
      </c>
      <c r="F7062" s="1">
        <v>9</v>
      </c>
    </row>
    <row r="7063" spans="1:6" ht="15" thickBot="1" x14ac:dyDescent="0.3">
      <c r="A7063" s="2" t="s">
        <v>4</v>
      </c>
      <c r="B7063" s="2" t="s">
        <v>5</v>
      </c>
      <c r="C7063" s="2" t="s">
        <v>422</v>
      </c>
      <c r="D7063" s="2" t="s">
        <v>423</v>
      </c>
      <c r="E7063" s="4">
        <v>-82531.83</v>
      </c>
      <c r="F7063" s="1">
        <v>9</v>
      </c>
    </row>
    <row r="7064" spans="1:6" ht="15" thickBot="1" x14ac:dyDescent="0.3">
      <c r="A7064" s="2" t="s">
        <v>4</v>
      </c>
      <c r="B7064" s="2" t="s">
        <v>5</v>
      </c>
      <c r="C7064" s="2" t="s">
        <v>424</v>
      </c>
      <c r="D7064" s="2" t="s">
        <v>425</v>
      </c>
      <c r="E7064" s="4">
        <v>9200938.5800000001</v>
      </c>
      <c r="F7064" s="1">
        <v>9</v>
      </c>
    </row>
    <row r="7065" spans="1:6" ht="15" thickBot="1" x14ac:dyDescent="0.3">
      <c r="A7065" s="2" t="s">
        <v>4</v>
      </c>
      <c r="B7065" s="2" t="s">
        <v>5</v>
      </c>
      <c r="C7065" s="2" t="s">
        <v>426</v>
      </c>
      <c r="D7065" s="2" t="s">
        <v>427</v>
      </c>
      <c r="E7065" s="4">
        <v>-27952.5</v>
      </c>
      <c r="F7065" s="1">
        <v>9</v>
      </c>
    </row>
    <row r="7066" spans="1:6" ht="15" thickBot="1" x14ac:dyDescent="0.3">
      <c r="A7066" s="2" t="s">
        <v>4</v>
      </c>
      <c r="B7066" s="2" t="s">
        <v>5</v>
      </c>
      <c r="C7066" s="2" t="s">
        <v>428</v>
      </c>
      <c r="D7066" s="2" t="s">
        <v>429</v>
      </c>
      <c r="E7066" s="4">
        <v>480385.86</v>
      </c>
      <c r="F7066" s="1">
        <v>9</v>
      </c>
    </row>
    <row r="7067" spans="1:6" ht="15" thickBot="1" x14ac:dyDescent="0.3">
      <c r="A7067" s="2" t="s">
        <v>4</v>
      </c>
      <c r="B7067" s="2" t="s">
        <v>5</v>
      </c>
      <c r="C7067" s="2" t="s">
        <v>430</v>
      </c>
      <c r="D7067" s="2" t="s">
        <v>431</v>
      </c>
      <c r="E7067" s="4">
        <v>416143.55</v>
      </c>
      <c r="F7067" s="1">
        <v>9</v>
      </c>
    </row>
    <row r="7068" spans="1:6" ht="15" thickBot="1" x14ac:dyDescent="0.3">
      <c r="A7068" s="2" t="s">
        <v>4</v>
      </c>
      <c r="B7068" s="2" t="s">
        <v>5</v>
      </c>
      <c r="C7068" s="2" t="s">
        <v>1601</v>
      </c>
      <c r="D7068" s="2" t="s">
        <v>1602</v>
      </c>
      <c r="E7068" s="4">
        <v>576721.46</v>
      </c>
      <c r="F7068" s="1">
        <v>9</v>
      </c>
    </row>
    <row r="7069" spans="1:6" ht="15" thickBot="1" x14ac:dyDescent="0.3">
      <c r="A7069" s="2" t="s">
        <v>4</v>
      </c>
      <c r="B7069" s="2" t="s">
        <v>5</v>
      </c>
      <c r="C7069" s="2" t="s">
        <v>432</v>
      </c>
      <c r="D7069" s="2" t="s">
        <v>433</v>
      </c>
      <c r="E7069" s="4">
        <v>24993.99</v>
      </c>
      <c r="F7069" s="1">
        <v>9</v>
      </c>
    </row>
    <row r="7070" spans="1:6" ht="15" thickBot="1" x14ac:dyDescent="0.3">
      <c r="A7070" s="2" t="s">
        <v>4</v>
      </c>
      <c r="B7070" s="2" t="s">
        <v>5</v>
      </c>
      <c r="C7070" s="2" t="s">
        <v>434</v>
      </c>
      <c r="D7070" s="2" t="s">
        <v>435</v>
      </c>
      <c r="E7070" s="4">
        <v>400231.47</v>
      </c>
      <c r="F7070" s="1">
        <v>9</v>
      </c>
    </row>
    <row r="7071" spans="1:6" ht="15" thickBot="1" x14ac:dyDescent="0.3">
      <c r="A7071" s="2" t="s">
        <v>4</v>
      </c>
      <c r="B7071" s="2" t="s">
        <v>5</v>
      </c>
      <c r="C7071" s="2" t="s">
        <v>436</v>
      </c>
      <c r="D7071" s="2" t="s">
        <v>437</v>
      </c>
      <c r="E7071" s="4">
        <v>129931.48</v>
      </c>
      <c r="F7071" s="1">
        <v>9</v>
      </c>
    </row>
    <row r="7072" spans="1:6" ht="15" thickBot="1" x14ac:dyDescent="0.3">
      <c r="A7072" s="2" t="s">
        <v>4</v>
      </c>
      <c r="B7072" s="2" t="s">
        <v>5</v>
      </c>
      <c r="C7072" s="2" t="s">
        <v>438</v>
      </c>
      <c r="D7072" s="2" t="s">
        <v>439</v>
      </c>
      <c r="E7072" s="4">
        <v>450818.77</v>
      </c>
      <c r="F7072" s="1">
        <v>9</v>
      </c>
    </row>
    <row r="7073" spans="1:6" ht="15" thickBot="1" x14ac:dyDescent="0.3">
      <c r="A7073" s="2" t="s">
        <v>4</v>
      </c>
      <c r="B7073" s="2" t="s">
        <v>5</v>
      </c>
      <c r="C7073" s="2" t="s">
        <v>440</v>
      </c>
      <c r="D7073" s="2" t="s">
        <v>441</v>
      </c>
      <c r="E7073" s="4">
        <v>12782.98</v>
      </c>
      <c r="F7073" s="1">
        <v>9</v>
      </c>
    </row>
    <row r="7074" spans="1:6" ht="15" thickBot="1" x14ac:dyDescent="0.3">
      <c r="A7074" s="2" t="s">
        <v>4</v>
      </c>
      <c r="B7074" s="2" t="s">
        <v>5</v>
      </c>
      <c r="C7074" s="2" t="s">
        <v>442</v>
      </c>
      <c r="D7074" s="2" t="s">
        <v>443</v>
      </c>
      <c r="E7074" s="4">
        <v>4549309</v>
      </c>
      <c r="F7074" s="1">
        <v>9</v>
      </c>
    </row>
    <row r="7075" spans="1:6" ht="15" thickBot="1" x14ac:dyDescent="0.3">
      <c r="A7075" s="2" t="s">
        <v>4</v>
      </c>
      <c r="B7075" s="2" t="s">
        <v>5</v>
      </c>
      <c r="C7075" s="2" t="s">
        <v>444</v>
      </c>
      <c r="D7075" s="2" t="s">
        <v>445</v>
      </c>
      <c r="E7075" s="4">
        <v>350529</v>
      </c>
      <c r="F7075" s="1">
        <v>9</v>
      </c>
    </row>
    <row r="7076" spans="1:6" ht="15" thickBot="1" x14ac:dyDescent="0.3">
      <c r="A7076" s="2" t="s">
        <v>4</v>
      </c>
      <c r="B7076" s="2" t="s">
        <v>5</v>
      </c>
      <c r="C7076" s="2" t="s">
        <v>446</v>
      </c>
      <c r="D7076" s="2" t="s">
        <v>447</v>
      </c>
      <c r="E7076" s="4">
        <v>525214</v>
      </c>
      <c r="F7076" s="1">
        <v>9</v>
      </c>
    </row>
    <row r="7077" spans="1:6" ht="15" thickBot="1" x14ac:dyDescent="0.3">
      <c r="A7077" s="2" t="s">
        <v>4</v>
      </c>
      <c r="B7077" s="2" t="s">
        <v>5</v>
      </c>
      <c r="C7077" s="2" t="s">
        <v>448</v>
      </c>
      <c r="D7077" s="2" t="s">
        <v>449</v>
      </c>
      <c r="E7077" s="4">
        <v>40467</v>
      </c>
      <c r="F7077" s="1">
        <v>9</v>
      </c>
    </row>
    <row r="7078" spans="1:6" ht="15" thickBot="1" x14ac:dyDescent="0.3">
      <c r="A7078" s="2" t="s">
        <v>4</v>
      </c>
      <c r="B7078" s="2" t="s">
        <v>5</v>
      </c>
      <c r="C7078" s="2" t="s">
        <v>450</v>
      </c>
      <c r="D7078" s="2" t="s">
        <v>451</v>
      </c>
      <c r="E7078" s="4">
        <v>-429553.69</v>
      </c>
      <c r="F7078" s="1">
        <v>9</v>
      </c>
    </row>
    <row r="7079" spans="1:6" ht="15" thickBot="1" x14ac:dyDescent="0.3">
      <c r="A7079" s="2" t="s">
        <v>4</v>
      </c>
      <c r="B7079" s="2" t="s">
        <v>5</v>
      </c>
      <c r="C7079" s="2" t="s">
        <v>452</v>
      </c>
      <c r="D7079" s="2" t="s">
        <v>453</v>
      </c>
      <c r="E7079" s="4">
        <v>8345.2199999999993</v>
      </c>
      <c r="F7079" s="1">
        <v>9</v>
      </c>
    </row>
    <row r="7080" spans="1:6" ht="15" thickBot="1" x14ac:dyDescent="0.3">
      <c r="A7080" s="2" t="s">
        <v>4</v>
      </c>
      <c r="B7080" s="2" t="s">
        <v>5</v>
      </c>
      <c r="C7080" s="2" t="s">
        <v>454</v>
      </c>
      <c r="D7080" s="2" t="s">
        <v>455</v>
      </c>
      <c r="E7080" s="4">
        <v>105248.01</v>
      </c>
      <c r="F7080" s="1">
        <v>9</v>
      </c>
    </row>
    <row r="7081" spans="1:6" ht="15" thickBot="1" x14ac:dyDescent="0.3">
      <c r="A7081" s="2" t="s">
        <v>4</v>
      </c>
      <c r="B7081" s="2" t="s">
        <v>5</v>
      </c>
      <c r="C7081" s="2" t="s">
        <v>456</v>
      </c>
      <c r="D7081" s="2" t="s">
        <v>457</v>
      </c>
      <c r="E7081" s="4">
        <v>-6163204.1699999999</v>
      </c>
      <c r="F7081" s="1">
        <v>9</v>
      </c>
    </row>
    <row r="7082" spans="1:6" ht="15" thickBot="1" x14ac:dyDescent="0.3">
      <c r="A7082" s="2" t="s">
        <v>4</v>
      </c>
      <c r="B7082" s="2" t="s">
        <v>5</v>
      </c>
      <c r="C7082" s="2" t="s">
        <v>458</v>
      </c>
      <c r="D7082" s="2" t="s">
        <v>459</v>
      </c>
      <c r="E7082" s="4">
        <v>0</v>
      </c>
      <c r="F7082" s="1">
        <v>9</v>
      </c>
    </row>
    <row r="7083" spans="1:6" ht="15" thickBot="1" x14ac:dyDescent="0.3">
      <c r="A7083" s="2" t="s">
        <v>4</v>
      </c>
      <c r="B7083" s="2" t="s">
        <v>5</v>
      </c>
      <c r="C7083" s="2" t="s">
        <v>460</v>
      </c>
      <c r="D7083" s="2" t="s">
        <v>461</v>
      </c>
      <c r="E7083" s="4">
        <v>-44325.599999999999</v>
      </c>
      <c r="F7083" s="1">
        <v>9</v>
      </c>
    </row>
    <row r="7084" spans="1:6" ht="15" thickBot="1" x14ac:dyDescent="0.3">
      <c r="A7084" s="2" t="s">
        <v>4</v>
      </c>
      <c r="B7084" s="2" t="s">
        <v>5</v>
      </c>
      <c r="C7084" s="2" t="s">
        <v>462</v>
      </c>
      <c r="D7084" s="2" t="s">
        <v>463</v>
      </c>
      <c r="E7084" s="4">
        <v>-7357404.9900000002</v>
      </c>
      <c r="F7084" s="1">
        <v>9</v>
      </c>
    </row>
    <row r="7085" spans="1:6" ht="15" thickBot="1" x14ac:dyDescent="0.3">
      <c r="A7085" s="2" t="s">
        <v>4</v>
      </c>
      <c r="B7085" s="2" t="s">
        <v>5</v>
      </c>
      <c r="C7085" s="2" t="s">
        <v>464</v>
      </c>
      <c r="D7085" s="2" t="s">
        <v>465</v>
      </c>
      <c r="E7085" s="4">
        <v>101125</v>
      </c>
      <c r="F7085" s="1">
        <v>9</v>
      </c>
    </row>
    <row r="7086" spans="1:6" ht="15" thickBot="1" x14ac:dyDescent="0.3">
      <c r="A7086" s="2" t="s">
        <v>4</v>
      </c>
      <c r="B7086" s="2" t="s">
        <v>5</v>
      </c>
      <c r="C7086" s="2" t="s">
        <v>466</v>
      </c>
      <c r="D7086" s="2" t="s">
        <v>467</v>
      </c>
      <c r="E7086" s="4">
        <v>-206092.93</v>
      </c>
      <c r="F7086" s="1">
        <v>9</v>
      </c>
    </row>
    <row r="7087" spans="1:6" ht="15" thickBot="1" x14ac:dyDescent="0.3">
      <c r="A7087" s="2" t="s">
        <v>4</v>
      </c>
      <c r="B7087" s="2" t="s">
        <v>5</v>
      </c>
      <c r="C7087" s="2" t="s">
        <v>468</v>
      </c>
      <c r="D7087" s="2" t="s">
        <v>469</v>
      </c>
      <c r="E7087" s="4">
        <v>63567.08</v>
      </c>
      <c r="F7087" s="1">
        <v>9</v>
      </c>
    </row>
    <row r="7088" spans="1:6" ht="15" thickBot="1" x14ac:dyDescent="0.3">
      <c r="A7088" s="2" t="s">
        <v>4</v>
      </c>
      <c r="B7088" s="2" t="s">
        <v>5</v>
      </c>
      <c r="C7088" s="2" t="s">
        <v>470</v>
      </c>
      <c r="D7088" s="2" t="s">
        <v>471</v>
      </c>
      <c r="E7088" s="4">
        <v>-1142096.8799999999</v>
      </c>
      <c r="F7088" s="1">
        <v>9</v>
      </c>
    </row>
    <row r="7089" spans="1:6" ht="15" thickBot="1" x14ac:dyDescent="0.3">
      <c r="A7089" s="2" t="s">
        <v>4</v>
      </c>
      <c r="B7089" s="2" t="s">
        <v>5</v>
      </c>
      <c r="C7089" s="2" t="s">
        <v>472</v>
      </c>
      <c r="D7089" s="2" t="s">
        <v>473</v>
      </c>
      <c r="E7089" s="4">
        <v>1142096.8799999999</v>
      </c>
      <c r="F7089" s="1">
        <v>9</v>
      </c>
    </row>
    <row r="7090" spans="1:6" ht="15" thickBot="1" x14ac:dyDescent="0.3">
      <c r="A7090" s="2" t="s">
        <v>4</v>
      </c>
      <c r="B7090" s="2" t="s">
        <v>5</v>
      </c>
      <c r="C7090" s="2" t="s">
        <v>474</v>
      </c>
      <c r="D7090" s="2" t="s">
        <v>475</v>
      </c>
      <c r="E7090" s="4">
        <v>5000</v>
      </c>
      <c r="F7090" s="1">
        <v>9</v>
      </c>
    </row>
    <row r="7091" spans="1:6" ht="15" thickBot="1" x14ac:dyDescent="0.3">
      <c r="A7091" s="2" t="s">
        <v>4</v>
      </c>
      <c r="B7091" s="2" t="s">
        <v>5</v>
      </c>
      <c r="C7091" s="2" t="s">
        <v>476</v>
      </c>
      <c r="D7091" s="2" t="s">
        <v>477</v>
      </c>
      <c r="E7091" s="4">
        <v>12085.03</v>
      </c>
      <c r="F7091" s="1">
        <v>9</v>
      </c>
    </row>
    <row r="7092" spans="1:6" ht="15" thickBot="1" x14ac:dyDescent="0.3">
      <c r="A7092" s="2" t="s">
        <v>4</v>
      </c>
      <c r="B7092" s="2" t="s">
        <v>5</v>
      </c>
      <c r="C7092" s="2" t="s">
        <v>478</v>
      </c>
      <c r="D7092" s="2" t="s">
        <v>479</v>
      </c>
      <c r="E7092" s="4">
        <v>6902.59</v>
      </c>
      <c r="F7092" s="1">
        <v>9</v>
      </c>
    </row>
    <row r="7093" spans="1:6" ht="15" thickBot="1" x14ac:dyDescent="0.3">
      <c r="A7093" s="2" t="s">
        <v>4</v>
      </c>
      <c r="B7093" s="2" t="s">
        <v>5</v>
      </c>
      <c r="C7093" s="2" t="s">
        <v>480</v>
      </c>
      <c r="D7093" s="2" t="s">
        <v>481</v>
      </c>
      <c r="E7093" s="4">
        <v>0</v>
      </c>
      <c r="F7093" s="1">
        <v>9</v>
      </c>
    </row>
    <row r="7094" spans="1:6" ht="15" thickBot="1" x14ac:dyDescent="0.3">
      <c r="A7094" s="2" t="s">
        <v>4</v>
      </c>
      <c r="B7094" s="2" t="s">
        <v>5</v>
      </c>
      <c r="C7094" s="2" t="s">
        <v>482</v>
      </c>
      <c r="D7094" s="2" t="s">
        <v>483</v>
      </c>
      <c r="E7094" s="4">
        <v>74256.800000000003</v>
      </c>
      <c r="F7094" s="1">
        <v>9</v>
      </c>
    </row>
    <row r="7095" spans="1:6" ht="15" thickBot="1" x14ac:dyDescent="0.3">
      <c r="A7095" s="2" t="s">
        <v>4</v>
      </c>
      <c r="B7095" s="2" t="s">
        <v>5</v>
      </c>
      <c r="C7095" s="2" t="s">
        <v>484</v>
      </c>
      <c r="D7095" s="2" t="s">
        <v>485</v>
      </c>
      <c r="E7095" s="4">
        <v>85242.18</v>
      </c>
      <c r="F7095" s="1">
        <v>9</v>
      </c>
    </row>
    <row r="7096" spans="1:6" ht="15" thickBot="1" x14ac:dyDescent="0.3">
      <c r="A7096" s="2" t="s">
        <v>4</v>
      </c>
      <c r="B7096" s="2" t="s">
        <v>5</v>
      </c>
      <c r="C7096" s="2" t="s">
        <v>486</v>
      </c>
      <c r="D7096" s="2" t="s">
        <v>487</v>
      </c>
      <c r="E7096" s="4">
        <v>-398178.86</v>
      </c>
      <c r="F7096" s="1">
        <v>9</v>
      </c>
    </row>
    <row r="7097" spans="1:6" ht="15" thickBot="1" x14ac:dyDescent="0.3">
      <c r="A7097" s="2" t="s">
        <v>4</v>
      </c>
      <c r="B7097" s="2" t="s">
        <v>5</v>
      </c>
      <c r="C7097" s="2" t="s">
        <v>488</v>
      </c>
      <c r="D7097" s="2" t="s">
        <v>489</v>
      </c>
      <c r="E7097" s="4">
        <v>66581.77</v>
      </c>
      <c r="F7097" s="1">
        <v>9</v>
      </c>
    </row>
    <row r="7098" spans="1:6" ht="15" thickBot="1" x14ac:dyDescent="0.3">
      <c r="A7098" s="2" t="s">
        <v>4</v>
      </c>
      <c r="B7098" s="2" t="s">
        <v>5</v>
      </c>
      <c r="C7098" s="2" t="s">
        <v>490</v>
      </c>
      <c r="D7098" s="2" t="s">
        <v>491</v>
      </c>
      <c r="E7098" s="4">
        <v>2100581.62</v>
      </c>
      <c r="F7098" s="1">
        <v>9</v>
      </c>
    </row>
    <row r="7099" spans="1:6" ht="15" thickBot="1" x14ac:dyDescent="0.3">
      <c r="A7099" s="2" t="s">
        <v>4</v>
      </c>
      <c r="B7099" s="2" t="s">
        <v>5</v>
      </c>
      <c r="C7099" s="2" t="s">
        <v>492</v>
      </c>
      <c r="D7099" s="2" t="s">
        <v>493</v>
      </c>
      <c r="E7099" s="4">
        <v>-1213424.07</v>
      </c>
      <c r="F7099" s="1">
        <v>9</v>
      </c>
    </row>
    <row r="7100" spans="1:6" ht="15" thickBot="1" x14ac:dyDescent="0.3">
      <c r="A7100" s="2" t="s">
        <v>4</v>
      </c>
      <c r="B7100" s="2" t="s">
        <v>5</v>
      </c>
      <c r="C7100" s="2" t="s">
        <v>494</v>
      </c>
      <c r="D7100" s="2" t="s">
        <v>495</v>
      </c>
      <c r="E7100" s="4">
        <v>114398.76</v>
      </c>
      <c r="F7100" s="1">
        <v>9</v>
      </c>
    </row>
    <row r="7101" spans="1:6" ht="15" thickBot="1" x14ac:dyDescent="0.3">
      <c r="A7101" s="2" t="s">
        <v>4</v>
      </c>
      <c r="B7101" s="2" t="s">
        <v>5</v>
      </c>
      <c r="C7101" s="2" t="s">
        <v>496</v>
      </c>
      <c r="D7101" s="2" t="s">
        <v>497</v>
      </c>
      <c r="E7101" s="4">
        <v>578199.46</v>
      </c>
      <c r="F7101" s="1">
        <v>9</v>
      </c>
    </row>
    <row r="7102" spans="1:6" ht="15" thickBot="1" x14ac:dyDescent="0.3">
      <c r="A7102" s="2" t="s">
        <v>4</v>
      </c>
      <c r="B7102" s="2" t="s">
        <v>5</v>
      </c>
      <c r="C7102" s="2" t="s">
        <v>498</v>
      </c>
      <c r="D7102" s="2" t="s">
        <v>499</v>
      </c>
      <c r="E7102" s="4">
        <v>34928310.189999998</v>
      </c>
      <c r="F7102" s="1">
        <v>9</v>
      </c>
    </row>
    <row r="7103" spans="1:6" ht="15" thickBot="1" x14ac:dyDescent="0.3">
      <c r="A7103" s="2" t="s">
        <v>4</v>
      </c>
      <c r="B7103" s="2" t="s">
        <v>5</v>
      </c>
      <c r="C7103" s="2" t="s">
        <v>500</v>
      </c>
      <c r="D7103" s="2" t="s">
        <v>501</v>
      </c>
      <c r="E7103" s="4">
        <v>333533.19</v>
      </c>
      <c r="F7103" s="1">
        <v>9</v>
      </c>
    </row>
    <row r="7104" spans="1:6" ht="15" thickBot="1" x14ac:dyDescent="0.3">
      <c r="A7104" s="2" t="s">
        <v>4</v>
      </c>
      <c r="B7104" s="2" t="s">
        <v>5</v>
      </c>
      <c r="C7104" s="2" t="s">
        <v>502</v>
      </c>
      <c r="D7104" s="2" t="s">
        <v>503</v>
      </c>
      <c r="E7104" s="4">
        <v>-33480.959999999999</v>
      </c>
      <c r="F7104" s="1">
        <v>9</v>
      </c>
    </row>
    <row r="7105" spans="1:6" ht="15" thickBot="1" x14ac:dyDescent="0.3">
      <c r="A7105" s="2" t="s">
        <v>4</v>
      </c>
      <c r="B7105" s="2" t="s">
        <v>5</v>
      </c>
      <c r="C7105" s="2" t="s">
        <v>504</v>
      </c>
      <c r="D7105" s="2" t="s">
        <v>505</v>
      </c>
      <c r="E7105" s="4">
        <v>-449.21</v>
      </c>
      <c r="F7105" s="1">
        <v>9</v>
      </c>
    </row>
    <row r="7106" spans="1:6" ht="15" thickBot="1" x14ac:dyDescent="0.3">
      <c r="A7106" s="2" t="s">
        <v>4</v>
      </c>
      <c r="B7106" s="2" t="s">
        <v>5</v>
      </c>
      <c r="C7106" s="2" t="s">
        <v>1614</v>
      </c>
      <c r="D7106" s="2" t="s">
        <v>1615</v>
      </c>
      <c r="E7106" s="4">
        <v>23360.66</v>
      </c>
      <c r="F7106" s="1">
        <v>9</v>
      </c>
    </row>
    <row r="7107" spans="1:6" ht="15" thickBot="1" x14ac:dyDescent="0.3">
      <c r="A7107" s="2" t="s">
        <v>4</v>
      </c>
      <c r="B7107" s="2" t="s">
        <v>5</v>
      </c>
      <c r="C7107" s="2" t="s">
        <v>506</v>
      </c>
      <c r="D7107" s="2" t="s">
        <v>507</v>
      </c>
      <c r="E7107" s="4">
        <v>0</v>
      </c>
      <c r="F7107" s="1">
        <v>9</v>
      </c>
    </row>
    <row r="7108" spans="1:6" ht="15" thickBot="1" x14ac:dyDescent="0.3">
      <c r="A7108" s="2" t="s">
        <v>4</v>
      </c>
      <c r="B7108" s="2" t="s">
        <v>5</v>
      </c>
      <c r="C7108" s="2" t="s">
        <v>508</v>
      </c>
      <c r="D7108" s="2" t="s">
        <v>509</v>
      </c>
      <c r="E7108" s="4">
        <v>0</v>
      </c>
      <c r="F7108" s="1">
        <v>9</v>
      </c>
    </row>
    <row r="7109" spans="1:6" ht="15" thickBot="1" x14ac:dyDescent="0.3">
      <c r="A7109" s="2" t="s">
        <v>4</v>
      </c>
      <c r="B7109" s="2" t="s">
        <v>5</v>
      </c>
      <c r="C7109" s="2" t="s">
        <v>510</v>
      </c>
      <c r="D7109" s="2" t="s">
        <v>511</v>
      </c>
      <c r="E7109" s="4">
        <v>-58373465.890000001</v>
      </c>
      <c r="F7109" s="1">
        <v>9</v>
      </c>
    </row>
    <row r="7110" spans="1:6" ht="15" thickBot="1" x14ac:dyDescent="0.3">
      <c r="A7110" s="2" t="s">
        <v>4</v>
      </c>
      <c r="B7110" s="2" t="s">
        <v>5</v>
      </c>
      <c r="C7110" s="2" t="s">
        <v>512</v>
      </c>
      <c r="D7110" s="2" t="s">
        <v>513</v>
      </c>
      <c r="E7110" s="4">
        <v>7884030</v>
      </c>
      <c r="F7110" s="1">
        <v>9</v>
      </c>
    </row>
    <row r="7111" spans="1:6" ht="15" thickBot="1" x14ac:dyDescent="0.3">
      <c r="A7111" s="2" t="s">
        <v>4</v>
      </c>
      <c r="B7111" s="2" t="s">
        <v>5</v>
      </c>
      <c r="C7111" s="2" t="s">
        <v>1603</v>
      </c>
      <c r="D7111" s="2" t="s">
        <v>1604</v>
      </c>
      <c r="E7111" s="4">
        <v>123992</v>
      </c>
      <c r="F7111" s="1">
        <v>9</v>
      </c>
    </row>
    <row r="7112" spans="1:6" ht="15" thickBot="1" x14ac:dyDescent="0.3">
      <c r="A7112" s="2" t="s">
        <v>4</v>
      </c>
      <c r="B7112" s="2" t="s">
        <v>5</v>
      </c>
      <c r="C7112" s="2" t="s">
        <v>514</v>
      </c>
      <c r="D7112" s="2" t="s">
        <v>515</v>
      </c>
      <c r="E7112" s="4">
        <v>0</v>
      </c>
      <c r="F7112" s="1">
        <v>9</v>
      </c>
    </row>
    <row r="7113" spans="1:6" ht="15" thickBot="1" x14ac:dyDescent="0.3">
      <c r="A7113" s="2" t="s">
        <v>4</v>
      </c>
      <c r="B7113" s="2" t="s">
        <v>5</v>
      </c>
      <c r="C7113" s="2" t="s">
        <v>516</v>
      </c>
      <c r="D7113" s="2" t="s">
        <v>517</v>
      </c>
      <c r="E7113" s="4">
        <v>880467.28</v>
      </c>
      <c r="F7113" s="1">
        <v>9</v>
      </c>
    </row>
    <row r="7114" spans="1:6" ht="15" thickBot="1" x14ac:dyDescent="0.3">
      <c r="A7114" s="2" t="s">
        <v>4</v>
      </c>
      <c r="B7114" s="2" t="s">
        <v>5</v>
      </c>
      <c r="C7114" s="2" t="s">
        <v>518</v>
      </c>
      <c r="D7114" s="2" t="s">
        <v>519</v>
      </c>
      <c r="E7114" s="4">
        <v>2268512</v>
      </c>
      <c r="F7114" s="1">
        <v>9</v>
      </c>
    </row>
    <row r="7115" spans="1:6" ht="15" thickBot="1" x14ac:dyDescent="0.3">
      <c r="A7115" s="2" t="s">
        <v>4</v>
      </c>
      <c r="B7115" s="2" t="s">
        <v>5</v>
      </c>
      <c r="C7115" s="2" t="s">
        <v>520</v>
      </c>
      <c r="D7115" s="2" t="s">
        <v>521</v>
      </c>
      <c r="E7115" s="4">
        <v>8852597.7599999998</v>
      </c>
      <c r="F7115" s="1">
        <v>9</v>
      </c>
    </row>
    <row r="7116" spans="1:6" ht="15" thickBot="1" x14ac:dyDescent="0.3">
      <c r="A7116" s="2" t="s">
        <v>4</v>
      </c>
      <c r="B7116" s="2" t="s">
        <v>5</v>
      </c>
      <c r="C7116" s="2" t="s">
        <v>522</v>
      </c>
      <c r="D7116" s="2" t="s">
        <v>523</v>
      </c>
      <c r="E7116" s="4">
        <v>4288244.72</v>
      </c>
      <c r="F7116" s="1">
        <v>9</v>
      </c>
    </row>
    <row r="7117" spans="1:6" ht="15" thickBot="1" x14ac:dyDescent="0.3">
      <c r="A7117" s="2" t="s">
        <v>4</v>
      </c>
      <c r="B7117" s="2" t="s">
        <v>5</v>
      </c>
      <c r="C7117" s="2" t="s">
        <v>524</v>
      </c>
      <c r="D7117" s="2" t="s">
        <v>517</v>
      </c>
      <c r="E7117" s="4">
        <v>331984.03999999998</v>
      </c>
      <c r="F7117" s="1">
        <v>9</v>
      </c>
    </row>
    <row r="7118" spans="1:6" ht="15" thickBot="1" x14ac:dyDescent="0.3">
      <c r="A7118" s="2" t="s">
        <v>4</v>
      </c>
      <c r="B7118" s="2" t="s">
        <v>5</v>
      </c>
      <c r="C7118" s="2" t="s">
        <v>525</v>
      </c>
      <c r="D7118" s="2" t="s">
        <v>523</v>
      </c>
      <c r="E7118" s="4">
        <v>9167798.4600000009</v>
      </c>
      <c r="F7118" s="1">
        <v>9</v>
      </c>
    </row>
    <row r="7119" spans="1:6" ht="15" thickBot="1" x14ac:dyDescent="0.3">
      <c r="A7119" s="2" t="s">
        <v>4</v>
      </c>
      <c r="B7119" s="2" t="s">
        <v>5</v>
      </c>
      <c r="C7119" s="2" t="s">
        <v>526</v>
      </c>
      <c r="D7119" s="2" t="s">
        <v>527</v>
      </c>
      <c r="E7119" s="4">
        <v>10924343.26</v>
      </c>
      <c r="F7119" s="1">
        <v>9</v>
      </c>
    </row>
    <row r="7120" spans="1:6" ht="15" thickBot="1" x14ac:dyDescent="0.3">
      <c r="A7120" s="2" t="s">
        <v>4</v>
      </c>
      <c r="B7120" s="2" t="s">
        <v>5</v>
      </c>
      <c r="C7120" s="2" t="s">
        <v>528</v>
      </c>
      <c r="D7120" s="2" t="s">
        <v>529</v>
      </c>
      <c r="E7120" s="4">
        <v>6636108.9699999997</v>
      </c>
      <c r="F7120" s="1">
        <v>9</v>
      </c>
    </row>
    <row r="7121" spans="1:6" ht="15" thickBot="1" x14ac:dyDescent="0.3">
      <c r="A7121" s="2" t="s">
        <v>4</v>
      </c>
      <c r="B7121" s="2" t="s">
        <v>5</v>
      </c>
      <c r="C7121" s="2" t="s">
        <v>530</v>
      </c>
      <c r="D7121" s="2" t="s">
        <v>531</v>
      </c>
      <c r="E7121" s="4">
        <v>1437096.29</v>
      </c>
      <c r="F7121" s="1">
        <v>9</v>
      </c>
    </row>
    <row r="7122" spans="1:6" ht="15" thickBot="1" x14ac:dyDescent="0.3">
      <c r="A7122" s="2" t="s">
        <v>4</v>
      </c>
      <c r="B7122" s="2" t="s">
        <v>5</v>
      </c>
      <c r="C7122" s="2" t="s">
        <v>532</v>
      </c>
      <c r="D7122" s="2" t="s">
        <v>533</v>
      </c>
      <c r="E7122" s="4">
        <v>3829385.28</v>
      </c>
      <c r="F7122" s="1">
        <v>9</v>
      </c>
    </row>
    <row r="7123" spans="1:6" ht="15" thickBot="1" x14ac:dyDescent="0.3">
      <c r="A7123" s="2" t="s">
        <v>4</v>
      </c>
      <c r="B7123" s="2" t="s">
        <v>5</v>
      </c>
      <c r="C7123" s="2" t="s">
        <v>534</v>
      </c>
      <c r="D7123" s="2" t="s">
        <v>535</v>
      </c>
      <c r="E7123" s="4">
        <v>426964.53</v>
      </c>
      <c r="F7123" s="1">
        <v>9</v>
      </c>
    </row>
    <row r="7124" spans="1:6" ht="15" thickBot="1" x14ac:dyDescent="0.3">
      <c r="A7124" s="2" t="s">
        <v>4</v>
      </c>
      <c r="B7124" s="2" t="s">
        <v>5</v>
      </c>
      <c r="C7124" s="2" t="s">
        <v>536</v>
      </c>
      <c r="D7124" s="2" t="s">
        <v>537</v>
      </c>
      <c r="E7124" s="4">
        <v>85861607.849999994</v>
      </c>
      <c r="F7124" s="1">
        <v>9</v>
      </c>
    </row>
    <row r="7125" spans="1:6" ht="15" thickBot="1" x14ac:dyDescent="0.3">
      <c r="A7125" s="2" t="s">
        <v>4</v>
      </c>
      <c r="B7125" s="2" t="s">
        <v>5</v>
      </c>
      <c r="C7125" s="2" t="s">
        <v>1664</v>
      </c>
      <c r="D7125" s="2" t="s">
        <v>1665</v>
      </c>
      <c r="E7125" s="4">
        <v>-22203.279999999999</v>
      </c>
      <c r="F7125" s="1">
        <v>9</v>
      </c>
    </row>
    <row r="7126" spans="1:6" ht="15" thickBot="1" x14ac:dyDescent="0.3">
      <c r="A7126" s="2" t="s">
        <v>4</v>
      </c>
      <c r="B7126" s="2" t="s">
        <v>5</v>
      </c>
      <c r="C7126" s="2" t="s">
        <v>538</v>
      </c>
      <c r="D7126" s="2" t="s">
        <v>539</v>
      </c>
      <c r="E7126" s="4">
        <v>-12793233.91</v>
      </c>
      <c r="F7126" s="1">
        <v>9</v>
      </c>
    </row>
    <row r="7127" spans="1:6" ht="15" thickBot="1" x14ac:dyDescent="0.3">
      <c r="A7127" s="2" t="s">
        <v>4</v>
      </c>
      <c r="B7127" s="2" t="s">
        <v>5</v>
      </c>
      <c r="C7127" s="2" t="s">
        <v>540</v>
      </c>
      <c r="D7127" s="2" t="s">
        <v>541</v>
      </c>
      <c r="E7127" s="4">
        <v>568477.18000000005</v>
      </c>
      <c r="F7127" s="1">
        <v>9</v>
      </c>
    </row>
    <row r="7128" spans="1:6" ht="15" thickBot="1" x14ac:dyDescent="0.3">
      <c r="A7128" s="2" t="s">
        <v>4</v>
      </c>
      <c r="B7128" s="2" t="s">
        <v>5</v>
      </c>
      <c r="C7128" s="2" t="s">
        <v>542</v>
      </c>
      <c r="D7128" s="2" t="s">
        <v>543</v>
      </c>
      <c r="E7128" s="4">
        <v>134911327.75</v>
      </c>
      <c r="F7128" s="1">
        <v>9</v>
      </c>
    </row>
    <row r="7129" spans="1:6" ht="15" thickBot="1" x14ac:dyDescent="0.3">
      <c r="A7129" s="2" t="s">
        <v>4</v>
      </c>
      <c r="B7129" s="2" t="s">
        <v>5</v>
      </c>
      <c r="C7129" s="2" t="s">
        <v>544</v>
      </c>
      <c r="D7129" s="2" t="s">
        <v>545</v>
      </c>
      <c r="E7129" s="4">
        <v>35532137.850000001</v>
      </c>
      <c r="F7129" s="1">
        <v>9</v>
      </c>
    </row>
    <row r="7130" spans="1:6" ht="15" thickBot="1" x14ac:dyDescent="0.3">
      <c r="A7130" s="2" t="s">
        <v>4</v>
      </c>
      <c r="B7130" s="2" t="s">
        <v>5</v>
      </c>
      <c r="C7130" s="2" t="s">
        <v>1605</v>
      </c>
      <c r="D7130" s="2" t="s">
        <v>1606</v>
      </c>
      <c r="E7130" s="4">
        <v>9886249.3499999996</v>
      </c>
      <c r="F7130" s="1">
        <v>9</v>
      </c>
    </row>
    <row r="7131" spans="1:6" ht="15" thickBot="1" x14ac:dyDescent="0.3">
      <c r="A7131" s="2" t="s">
        <v>4</v>
      </c>
      <c r="B7131" s="2" t="s">
        <v>5</v>
      </c>
      <c r="C7131" s="2" t="s">
        <v>546</v>
      </c>
      <c r="D7131" s="2" t="s">
        <v>547</v>
      </c>
      <c r="E7131" s="4">
        <v>-4817749.03</v>
      </c>
      <c r="F7131" s="1">
        <v>9</v>
      </c>
    </row>
    <row r="7132" spans="1:6" ht="15" thickBot="1" x14ac:dyDescent="0.3">
      <c r="A7132" s="2" t="s">
        <v>4</v>
      </c>
      <c r="B7132" s="2" t="s">
        <v>5</v>
      </c>
      <c r="C7132" s="2" t="s">
        <v>1666</v>
      </c>
      <c r="D7132" s="2" t="s">
        <v>1667</v>
      </c>
      <c r="E7132" s="4">
        <v>0.01</v>
      </c>
      <c r="F7132" s="1">
        <v>9</v>
      </c>
    </row>
    <row r="7133" spans="1:6" ht="15" thickBot="1" x14ac:dyDescent="0.3">
      <c r="A7133" s="2" t="s">
        <v>4</v>
      </c>
      <c r="B7133" s="2" t="s">
        <v>5</v>
      </c>
      <c r="C7133" s="2" t="s">
        <v>1668</v>
      </c>
      <c r="D7133" s="2" t="s">
        <v>1669</v>
      </c>
      <c r="E7133" s="4">
        <v>-470235.64</v>
      </c>
      <c r="F7133" s="1">
        <v>9</v>
      </c>
    </row>
    <row r="7134" spans="1:6" ht="15" thickBot="1" x14ac:dyDescent="0.3">
      <c r="A7134" s="2" t="s">
        <v>4</v>
      </c>
      <c r="B7134" s="2" t="s">
        <v>5</v>
      </c>
      <c r="C7134" s="2" t="s">
        <v>548</v>
      </c>
      <c r="D7134" s="2" t="s">
        <v>549</v>
      </c>
      <c r="E7134" s="4">
        <v>1165283.8400000001</v>
      </c>
      <c r="F7134" s="1">
        <v>9</v>
      </c>
    </row>
    <row r="7135" spans="1:6" ht="15" thickBot="1" x14ac:dyDescent="0.3">
      <c r="A7135" s="2" t="s">
        <v>4</v>
      </c>
      <c r="B7135" s="2" t="s">
        <v>5</v>
      </c>
      <c r="C7135" s="2" t="s">
        <v>550</v>
      </c>
      <c r="D7135" s="2" t="s">
        <v>551</v>
      </c>
      <c r="E7135" s="4">
        <v>1074328</v>
      </c>
      <c r="F7135" s="1">
        <v>9</v>
      </c>
    </row>
    <row r="7136" spans="1:6" ht="15" thickBot="1" x14ac:dyDescent="0.3">
      <c r="A7136" s="2" t="s">
        <v>4</v>
      </c>
      <c r="B7136" s="2" t="s">
        <v>5</v>
      </c>
      <c r="C7136" s="2" t="s">
        <v>552</v>
      </c>
      <c r="D7136" s="2" t="s">
        <v>553</v>
      </c>
      <c r="E7136" s="4">
        <v>1462802.08</v>
      </c>
      <c r="F7136" s="1">
        <v>9</v>
      </c>
    </row>
    <row r="7137" spans="1:6" ht="15" thickBot="1" x14ac:dyDescent="0.3">
      <c r="A7137" s="2" t="s">
        <v>4</v>
      </c>
      <c r="B7137" s="2" t="s">
        <v>5</v>
      </c>
      <c r="C7137" s="2" t="s">
        <v>554</v>
      </c>
      <c r="D7137" s="2" t="s">
        <v>555</v>
      </c>
      <c r="E7137" s="4">
        <v>3572256</v>
      </c>
      <c r="F7137" s="1">
        <v>9</v>
      </c>
    </row>
    <row r="7138" spans="1:6" ht="15" thickBot="1" x14ac:dyDescent="0.3">
      <c r="A7138" s="2" t="s">
        <v>4</v>
      </c>
      <c r="B7138" s="2" t="s">
        <v>5</v>
      </c>
      <c r="C7138" s="2" t="s">
        <v>556</v>
      </c>
      <c r="D7138" s="2" t="s">
        <v>557</v>
      </c>
      <c r="E7138" s="4">
        <v>-194193.96</v>
      </c>
      <c r="F7138" s="1">
        <v>9</v>
      </c>
    </row>
    <row r="7139" spans="1:6" ht="15" thickBot="1" x14ac:dyDescent="0.3">
      <c r="A7139" s="2" t="s">
        <v>4</v>
      </c>
      <c r="B7139" s="2" t="s">
        <v>5</v>
      </c>
      <c r="C7139" s="2" t="s">
        <v>558</v>
      </c>
      <c r="D7139" s="2" t="s">
        <v>559</v>
      </c>
      <c r="E7139" s="4">
        <v>3151688</v>
      </c>
      <c r="F7139" s="1">
        <v>9</v>
      </c>
    </row>
    <row r="7140" spans="1:6" ht="15" thickBot="1" x14ac:dyDescent="0.3">
      <c r="A7140" s="2" t="s">
        <v>4</v>
      </c>
      <c r="B7140" s="2" t="s">
        <v>5</v>
      </c>
      <c r="C7140" s="2" t="s">
        <v>560</v>
      </c>
      <c r="D7140" s="2" t="s">
        <v>561</v>
      </c>
      <c r="E7140" s="4">
        <v>-157570.71</v>
      </c>
      <c r="F7140" s="1">
        <v>9</v>
      </c>
    </row>
    <row r="7141" spans="1:6" ht="15" thickBot="1" x14ac:dyDescent="0.3">
      <c r="A7141" s="2" t="s">
        <v>4</v>
      </c>
      <c r="B7141" s="2" t="s">
        <v>5</v>
      </c>
      <c r="C7141" s="2" t="s">
        <v>1620</v>
      </c>
      <c r="D7141" s="2" t="s">
        <v>1621</v>
      </c>
      <c r="E7141" s="4">
        <v>4000</v>
      </c>
      <c r="F7141" s="1">
        <v>9</v>
      </c>
    </row>
    <row r="7142" spans="1:6" ht="15" thickBot="1" x14ac:dyDescent="0.3">
      <c r="A7142" s="2" t="s">
        <v>4</v>
      </c>
      <c r="B7142" s="2" t="s">
        <v>5</v>
      </c>
      <c r="C7142" s="2" t="s">
        <v>562</v>
      </c>
      <c r="D7142" s="2" t="s">
        <v>563</v>
      </c>
      <c r="E7142" s="4">
        <v>0</v>
      </c>
      <c r="F7142" s="1">
        <v>9</v>
      </c>
    </row>
    <row r="7143" spans="1:6" ht="15" thickBot="1" x14ac:dyDescent="0.3">
      <c r="A7143" s="2" t="s">
        <v>4</v>
      </c>
      <c r="B7143" s="2" t="s">
        <v>5</v>
      </c>
      <c r="C7143" s="2" t="s">
        <v>564</v>
      </c>
      <c r="D7143" s="2" t="s">
        <v>565</v>
      </c>
      <c r="E7143" s="4">
        <v>0</v>
      </c>
      <c r="F7143" s="1">
        <v>9</v>
      </c>
    </row>
    <row r="7144" spans="1:6" ht="15" thickBot="1" x14ac:dyDescent="0.3">
      <c r="A7144" s="2" t="s">
        <v>4</v>
      </c>
      <c r="B7144" s="2" t="s">
        <v>5</v>
      </c>
      <c r="C7144" s="2" t="s">
        <v>566</v>
      </c>
      <c r="D7144" s="2" t="s">
        <v>567</v>
      </c>
      <c r="E7144" s="4">
        <v>118619.06</v>
      </c>
      <c r="F7144" s="1">
        <v>9</v>
      </c>
    </row>
    <row r="7145" spans="1:6" ht="15" thickBot="1" x14ac:dyDescent="0.3">
      <c r="A7145" s="2" t="s">
        <v>4</v>
      </c>
      <c r="B7145" s="2" t="s">
        <v>5</v>
      </c>
      <c r="C7145" s="2" t="s">
        <v>568</v>
      </c>
      <c r="D7145" s="2" t="s">
        <v>569</v>
      </c>
      <c r="E7145" s="4">
        <v>0</v>
      </c>
      <c r="F7145" s="1">
        <v>9</v>
      </c>
    </row>
    <row r="7146" spans="1:6" ht="15" thickBot="1" x14ac:dyDescent="0.3">
      <c r="A7146" s="2" t="s">
        <v>4</v>
      </c>
      <c r="B7146" s="2" t="s">
        <v>5</v>
      </c>
      <c r="C7146" s="2" t="s">
        <v>570</v>
      </c>
      <c r="D7146" s="2" t="s">
        <v>571</v>
      </c>
      <c r="E7146" s="4">
        <v>6178126.5199999996</v>
      </c>
      <c r="F7146" s="1">
        <v>9</v>
      </c>
    </row>
    <row r="7147" spans="1:6" ht="15" thickBot="1" x14ac:dyDescent="0.3">
      <c r="A7147" s="2" t="s">
        <v>4</v>
      </c>
      <c r="B7147" s="2" t="s">
        <v>5</v>
      </c>
      <c r="C7147" s="2" t="s">
        <v>572</v>
      </c>
      <c r="D7147" s="2" t="s">
        <v>573</v>
      </c>
      <c r="E7147" s="4">
        <v>0</v>
      </c>
      <c r="F7147" s="1">
        <v>9</v>
      </c>
    </row>
    <row r="7148" spans="1:6" ht="15" thickBot="1" x14ac:dyDescent="0.3">
      <c r="A7148" s="2" t="s">
        <v>4</v>
      </c>
      <c r="B7148" s="2" t="s">
        <v>5</v>
      </c>
      <c r="C7148" s="2" t="s">
        <v>574</v>
      </c>
      <c r="D7148" s="2" t="s">
        <v>575</v>
      </c>
      <c r="E7148" s="4">
        <v>0</v>
      </c>
      <c r="F7148" s="1">
        <v>9</v>
      </c>
    </row>
    <row r="7149" spans="1:6" ht="15" thickBot="1" x14ac:dyDescent="0.3">
      <c r="A7149" s="2" t="s">
        <v>4</v>
      </c>
      <c r="B7149" s="2" t="s">
        <v>5</v>
      </c>
      <c r="C7149" s="2" t="s">
        <v>576</v>
      </c>
      <c r="D7149" s="2" t="s">
        <v>577</v>
      </c>
      <c r="E7149" s="4">
        <v>133376</v>
      </c>
      <c r="F7149" s="1">
        <v>9</v>
      </c>
    </row>
    <row r="7150" spans="1:6" ht="15" thickBot="1" x14ac:dyDescent="0.3">
      <c r="A7150" s="2" t="s">
        <v>4</v>
      </c>
      <c r="B7150" s="2" t="s">
        <v>5</v>
      </c>
      <c r="C7150" s="2" t="s">
        <v>1590</v>
      </c>
      <c r="D7150" s="2" t="s">
        <v>1591</v>
      </c>
      <c r="E7150" s="4">
        <v>1.1200000000000001</v>
      </c>
      <c r="F7150" s="1">
        <v>9</v>
      </c>
    </row>
    <row r="7151" spans="1:6" ht="15" thickBot="1" x14ac:dyDescent="0.3">
      <c r="A7151" s="2" t="s">
        <v>4</v>
      </c>
      <c r="B7151" s="2" t="s">
        <v>5</v>
      </c>
      <c r="C7151" s="2" t="s">
        <v>578</v>
      </c>
      <c r="D7151" s="2" t="s">
        <v>579</v>
      </c>
      <c r="E7151" s="4">
        <v>1259941.01</v>
      </c>
      <c r="F7151" s="1">
        <v>9</v>
      </c>
    </row>
    <row r="7152" spans="1:6" ht="15" thickBot="1" x14ac:dyDescent="0.3">
      <c r="A7152" s="2" t="s">
        <v>4</v>
      </c>
      <c r="B7152" s="2" t="s">
        <v>5</v>
      </c>
      <c r="C7152" s="2" t="s">
        <v>580</v>
      </c>
      <c r="D7152" s="2" t="s">
        <v>581</v>
      </c>
      <c r="E7152" s="4">
        <v>-1226981.55</v>
      </c>
      <c r="F7152" s="1">
        <v>9</v>
      </c>
    </row>
    <row r="7153" spans="1:6" ht="15" thickBot="1" x14ac:dyDescent="0.3">
      <c r="A7153" s="2" t="s">
        <v>4</v>
      </c>
      <c r="B7153" s="2" t="s">
        <v>5</v>
      </c>
      <c r="C7153" s="2" t="s">
        <v>582</v>
      </c>
      <c r="D7153" s="2" t="s">
        <v>583</v>
      </c>
      <c r="E7153" s="4">
        <v>1226981.55</v>
      </c>
      <c r="F7153" s="1">
        <v>9</v>
      </c>
    </row>
    <row r="7154" spans="1:6" ht="15" thickBot="1" x14ac:dyDescent="0.3">
      <c r="A7154" s="2" t="s">
        <v>4</v>
      </c>
      <c r="B7154" s="2" t="s">
        <v>5</v>
      </c>
      <c r="C7154" s="2" t="s">
        <v>584</v>
      </c>
      <c r="D7154" s="2" t="s">
        <v>585</v>
      </c>
      <c r="E7154" s="4">
        <v>-1238770.8899999999</v>
      </c>
      <c r="F7154" s="1">
        <v>9</v>
      </c>
    </row>
    <row r="7155" spans="1:6" ht="15" thickBot="1" x14ac:dyDescent="0.3">
      <c r="A7155" s="2" t="s">
        <v>4</v>
      </c>
      <c r="B7155" s="2" t="s">
        <v>5</v>
      </c>
      <c r="C7155" s="2" t="s">
        <v>586</v>
      </c>
      <c r="D7155" s="2" t="s">
        <v>587</v>
      </c>
      <c r="E7155" s="4">
        <v>204968.21</v>
      </c>
      <c r="F7155" s="1">
        <v>9</v>
      </c>
    </row>
    <row r="7156" spans="1:6" ht="15" thickBot="1" x14ac:dyDescent="0.3">
      <c r="A7156" s="2" t="s">
        <v>4</v>
      </c>
      <c r="B7156" s="2" t="s">
        <v>5</v>
      </c>
      <c r="C7156" s="2" t="s">
        <v>588</v>
      </c>
      <c r="D7156" s="2" t="s">
        <v>589</v>
      </c>
      <c r="E7156" s="4">
        <v>-167380.14000000001</v>
      </c>
      <c r="F7156" s="1">
        <v>9</v>
      </c>
    </row>
    <row r="7157" spans="1:6" ht="15" thickBot="1" x14ac:dyDescent="0.3">
      <c r="A7157" s="2" t="s">
        <v>4</v>
      </c>
      <c r="B7157" s="2" t="s">
        <v>5</v>
      </c>
      <c r="C7157" s="2" t="s">
        <v>590</v>
      </c>
      <c r="D7157" s="2" t="s">
        <v>591</v>
      </c>
      <c r="E7157" s="4">
        <v>735437.18</v>
      </c>
      <c r="F7157" s="1">
        <v>9</v>
      </c>
    </row>
    <row r="7158" spans="1:6" ht="15" thickBot="1" x14ac:dyDescent="0.3">
      <c r="A7158" s="2" t="s">
        <v>4</v>
      </c>
      <c r="B7158" s="2" t="s">
        <v>5</v>
      </c>
      <c r="C7158" s="2" t="s">
        <v>592</v>
      </c>
      <c r="D7158" s="2" t="s">
        <v>593</v>
      </c>
      <c r="E7158" s="4">
        <v>-292536.21999999997</v>
      </c>
      <c r="F7158" s="1">
        <v>9</v>
      </c>
    </row>
    <row r="7159" spans="1:6" ht="15" thickBot="1" x14ac:dyDescent="0.3">
      <c r="A7159" s="2" t="s">
        <v>4</v>
      </c>
      <c r="B7159" s="2" t="s">
        <v>5</v>
      </c>
      <c r="C7159" s="2" t="s">
        <v>594</v>
      </c>
      <c r="D7159" s="2" t="s">
        <v>595</v>
      </c>
      <c r="E7159" s="4">
        <v>91090.29</v>
      </c>
      <c r="F7159" s="1">
        <v>9</v>
      </c>
    </row>
    <row r="7160" spans="1:6" ht="15" thickBot="1" x14ac:dyDescent="0.3">
      <c r="A7160" s="2" t="s">
        <v>4</v>
      </c>
      <c r="B7160" s="2" t="s">
        <v>5</v>
      </c>
      <c r="C7160" s="2" t="s">
        <v>596</v>
      </c>
      <c r="D7160" s="2" t="s">
        <v>597</v>
      </c>
      <c r="E7160" s="4">
        <v>-77423.850000000006</v>
      </c>
      <c r="F7160" s="1">
        <v>9</v>
      </c>
    </row>
    <row r="7161" spans="1:6" ht="15" thickBot="1" x14ac:dyDescent="0.3">
      <c r="A7161" s="2" t="s">
        <v>4</v>
      </c>
      <c r="B7161" s="2" t="s">
        <v>5</v>
      </c>
      <c r="C7161" s="2" t="s">
        <v>598</v>
      </c>
      <c r="D7161" s="2" t="s">
        <v>595</v>
      </c>
      <c r="E7161" s="4">
        <v>182108.56</v>
      </c>
      <c r="F7161" s="1">
        <v>9</v>
      </c>
    </row>
    <row r="7162" spans="1:6" ht="15" thickBot="1" x14ac:dyDescent="0.3">
      <c r="A7162" s="2" t="s">
        <v>4</v>
      </c>
      <c r="B7162" s="2" t="s">
        <v>5</v>
      </c>
      <c r="C7162" s="2" t="s">
        <v>599</v>
      </c>
      <c r="D7162" s="2" t="s">
        <v>597</v>
      </c>
      <c r="E7162" s="4">
        <v>-154818.32</v>
      </c>
      <c r="F7162" s="1">
        <v>9</v>
      </c>
    </row>
    <row r="7163" spans="1:6" ht="15" thickBot="1" x14ac:dyDescent="0.3">
      <c r="A7163" s="2" t="s">
        <v>4</v>
      </c>
      <c r="B7163" s="2" t="s">
        <v>5</v>
      </c>
      <c r="C7163" s="2" t="s">
        <v>600</v>
      </c>
      <c r="D7163" s="2" t="s">
        <v>601</v>
      </c>
      <c r="E7163" s="4">
        <v>958048.15</v>
      </c>
      <c r="F7163" s="1">
        <v>9</v>
      </c>
    </row>
    <row r="7164" spans="1:6" ht="15" thickBot="1" x14ac:dyDescent="0.3">
      <c r="A7164" s="2" t="s">
        <v>4</v>
      </c>
      <c r="B7164" s="2" t="s">
        <v>5</v>
      </c>
      <c r="C7164" s="2" t="s">
        <v>602</v>
      </c>
      <c r="D7164" s="2" t="s">
        <v>603</v>
      </c>
      <c r="E7164" s="4">
        <v>-555554.4</v>
      </c>
      <c r="F7164" s="1">
        <v>9</v>
      </c>
    </row>
    <row r="7165" spans="1:6" ht="15" thickBot="1" x14ac:dyDescent="0.3">
      <c r="A7165" s="2" t="s">
        <v>4</v>
      </c>
      <c r="B7165" s="2" t="s">
        <v>5</v>
      </c>
      <c r="C7165" s="2" t="s">
        <v>604</v>
      </c>
      <c r="D7165" s="2" t="s">
        <v>605</v>
      </c>
      <c r="E7165" s="4">
        <v>1121687.8500000001</v>
      </c>
      <c r="F7165" s="1">
        <v>9</v>
      </c>
    </row>
    <row r="7166" spans="1:6" ht="15" thickBot="1" x14ac:dyDescent="0.3">
      <c r="A7166" s="2" t="s">
        <v>4</v>
      </c>
      <c r="B7166" s="2" t="s">
        <v>5</v>
      </c>
      <c r="C7166" s="2" t="s">
        <v>606</v>
      </c>
      <c r="D7166" s="2" t="s">
        <v>607</v>
      </c>
      <c r="E7166" s="4">
        <v>-643581.1</v>
      </c>
      <c r="F7166" s="1">
        <v>9</v>
      </c>
    </row>
    <row r="7167" spans="1:6" ht="15" thickBot="1" x14ac:dyDescent="0.3">
      <c r="A7167" s="2" t="s">
        <v>4</v>
      </c>
      <c r="B7167" s="2" t="s">
        <v>5</v>
      </c>
      <c r="C7167" s="2" t="s">
        <v>608</v>
      </c>
      <c r="D7167" s="2" t="s">
        <v>609</v>
      </c>
      <c r="E7167" s="4">
        <v>3049701.79</v>
      </c>
      <c r="F7167" s="1">
        <v>9</v>
      </c>
    </row>
    <row r="7168" spans="1:6" ht="15" thickBot="1" x14ac:dyDescent="0.3">
      <c r="A7168" s="2" t="s">
        <v>4</v>
      </c>
      <c r="B7168" s="2" t="s">
        <v>5</v>
      </c>
      <c r="C7168" s="2" t="s">
        <v>610</v>
      </c>
      <c r="D7168" s="2" t="s">
        <v>611</v>
      </c>
      <c r="E7168" s="4">
        <v>-1154911.3500000001</v>
      </c>
      <c r="F7168" s="1">
        <v>9</v>
      </c>
    </row>
    <row r="7169" spans="1:6" ht="15" thickBot="1" x14ac:dyDescent="0.3">
      <c r="A7169" s="2" t="s">
        <v>4</v>
      </c>
      <c r="B7169" s="2" t="s">
        <v>5</v>
      </c>
      <c r="C7169" s="2" t="s">
        <v>612</v>
      </c>
      <c r="D7169" s="2" t="s">
        <v>613</v>
      </c>
      <c r="E7169" s="4">
        <v>406728.4</v>
      </c>
      <c r="F7169" s="1">
        <v>9</v>
      </c>
    </row>
    <row r="7170" spans="1:6" ht="15" thickBot="1" x14ac:dyDescent="0.3">
      <c r="A7170" s="2" t="s">
        <v>4</v>
      </c>
      <c r="B7170" s="2" t="s">
        <v>5</v>
      </c>
      <c r="C7170" s="2" t="s">
        <v>614</v>
      </c>
      <c r="D7170" s="2" t="s">
        <v>615</v>
      </c>
      <c r="E7170" s="4">
        <v>-172966.74</v>
      </c>
      <c r="F7170" s="1">
        <v>9</v>
      </c>
    </row>
    <row r="7171" spans="1:6" ht="15" thickBot="1" x14ac:dyDescent="0.3">
      <c r="A7171" s="2" t="s">
        <v>4</v>
      </c>
      <c r="B7171" s="2" t="s">
        <v>5</v>
      </c>
      <c r="C7171" s="2" t="s">
        <v>616</v>
      </c>
      <c r="D7171" s="2" t="s">
        <v>617</v>
      </c>
      <c r="E7171" s="4">
        <v>191650.23</v>
      </c>
      <c r="F7171" s="1">
        <v>9</v>
      </c>
    </row>
    <row r="7172" spans="1:6" ht="15" thickBot="1" x14ac:dyDescent="0.3">
      <c r="A7172" s="2" t="s">
        <v>4</v>
      </c>
      <c r="B7172" s="2" t="s">
        <v>5</v>
      </c>
      <c r="C7172" s="2" t="s">
        <v>618</v>
      </c>
      <c r="D7172" s="2" t="s">
        <v>619</v>
      </c>
      <c r="E7172" s="4">
        <v>-81886.41</v>
      </c>
      <c r="F7172" s="1">
        <v>9</v>
      </c>
    </row>
    <row r="7173" spans="1:6" ht="15" thickBot="1" x14ac:dyDescent="0.3">
      <c r="A7173" s="2" t="s">
        <v>4</v>
      </c>
      <c r="B7173" s="2" t="s">
        <v>5</v>
      </c>
      <c r="C7173" s="2" t="s">
        <v>620</v>
      </c>
      <c r="D7173" s="2" t="s">
        <v>621</v>
      </c>
      <c r="E7173" s="4">
        <v>30601.71</v>
      </c>
      <c r="F7173" s="1">
        <v>9</v>
      </c>
    </row>
    <row r="7174" spans="1:6" ht="15" thickBot="1" x14ac:dyDescent="0.3">
      <c r="A7174" s="2" t="s">
        <v>4</v>
      </c>
      <c r="B7174" s="2" t="s">
        <v>5</v>
      </c>
      <c r="C7174" s="2" t="s">
        <v>1622</v>
      </c>
      <c r="D7174" s="2" t="s">
        <v>1623</v>
      </c>
      <c r="E7174" s="4">
        <v>901239.12</v>
      </c>
      <c r="F7174" s="1">
        <v>9</v>
      </c>
    </row>
    <row r="7175" spans="1:6" ht="15" thickBot="1" x14ac:dyDescent="0.3">
      <c r="A7175" s="2" t="s">
        <v>4</v>
      </c>
      <c r="B7175" s="2" t="s">
        <v>5</v>
      </c>
      <c r="C7175" s="2" t="s">
        <v>622</v>
      </c>
      <c r="D7175" s="2" t="s">
        <v>623</v>
      </c>
      <c r="E7175" s="4">
        <v>-0.02</v>
      </c>
      <c r="F7175" s="1">
        <v>9</v>
      </c>
    </row>
    <row r="7176" spans="1:6" ht="15" thickBot="1" x14ac:dyDescent="0.3">
      <c r="A7176" s="2" t="s">
        <v>4</v>
      </c>
      <c r="B7176" s="2" t="s">
        <v>5</v>
      </c>
      <c r="C7176" s="2" t="s">
        <v>624</v>
      </c>
      <c r="D7176" s="2" t="s">
        <v>625</v>
      </c>
      <c r="E7176" s="4">
        <v>-9690.48</v>
      </c>
      <c r="F7176" s="1">
        <v>9</v>
      </c>
    </row>
    <row r="7177" spans="1:6" ht="15" thickBot="1" x14ac:dyDescent="0.3">
      <c r="A7177" s="2" t="s">
        <v>4</v>
      </c>
      <c r="B7177" s="2" t="s">
        <v>5</v>
      </c>
      <c r="C7177" s="2" t="s">
        <v>1624</v>
      </c>
      <c r="D7177" s="2" t="s">
        <v>1625</v>
      </c>
      <c r="E7177" s="4">
        <v>-39620.67</v>
      </c>
      <c r="F7177" s="1">
        <v>9</v>
      </c>
    </row>
    <row r="7178" spans="1:6" ht="15" thickBot="1" x14ac:dyDescent="0.3">
      <c r="A7178" s="2" t="s">
        <v>4</v>
      </c>
      <c r="B7178" s="2" t="s">
        <v>5</v>
      </c>
      <c r="C7178" s="2" t="s">
        <v>626</v>
      </c>
      <c r="D7178" s="2" t="s">
        <v>627</v>
      </c>
      <c r="E7178" s="4">
        <v>1129462.3</v>
      </c>
      <c r="F7178" s="1">
        <v>9</v>
      </c>
    </row>
    <row r="7179" spans="1:6" ht="15" thickBot="1" x14ac:dyDescent="0.3">
      <c r="A7179" s="2" t="s">
        <v>4</v>
      </c>
      <c r="B7179" s="2" t="s">
        <v>5</v>
      </c>
      <c r="C7179" s="2" t="s">
        <v>628</v>
      </c>
      <c r="D7179" s="2" t="s">
        <v>629</v>
      </c>
      <c r="E7179" s="4">
        <v>-1129462.3</v>
      </c>
      <c r="F7179" s="1">
        <v>9</v>
      </c>
    </row>
    <row r="7180" spans="1:6" ht="15" thickBot="1" x14ac:dyDescent="0.3">
      <c r="A7180" s="2" t="s">
        <v>4</v>
      </c>
      <c r="B7180" s="2" t="s">
        <v>5</v>
      </c>
      <c r="C7180" s="2" t="s">
        <v>630</v>
      </c>
      <c r="D7180" s="2" t="s">
        <v>631</v>
      </c>
      <c r="E7180" s="4">
        <v>-3400229.21</v>
      </c>
      <c r="F7180" s="1">
        <v>9</v>
      </c>
    </row>
    <row r="7181" spans="1:6" ht="15" thickBot="1" x14ac:dyDescent="0.3">
      <c r="A7181" s="2" t="s">
        <v>4</v>
      </c>
      <c r="B7181" s="2" t="s">
        <v>5</v>
      </c>
      <c r="C7181" s="2" t="s">
        <v>632</v>
      </c>
      <c r="D7181" s="2" t="s">
        <v>633</v>
      </c>
      <c r="E7181" s="4">
        <v>31877840.449999999</v>
      </c>
      <c r="F7181" s="1">
        <v>9</v>
      </c>
    </row>
    <row r="7182" spans="1:6" ht="15" thickBot="1" x14ac:dyDescent="0.3">
      <c r="A7182" s="2" t="s">
        <v>4</v>
      </c>
      <c r="B7182" s="2" t="s">
        <v>5</v>
      </c>
      <c r="C7182" s="2" t="s">
        <v>634</v>
      </c>
      <c r="D7182" s="2" t="s">
        <v>635</v>
      </c>
      <c r="E7182" s="4">
        <v>-3898001.84</v>
      </c>
      <c r="F7182" s="1">
        <v>9</v>
      </c>
    </row>
    <row r="7183" spans="1:6" ht="15" thickBot="1" x14ac:dyDescent="0.3">
      <c r="A7183" s="2" t="s">
        <v>4</v>
      </c>
      <c r="B7183" s="2" t="s">
        <v>5</v>
      </c>
      <c r="C7183" s="2" t="s">
        <v>636</v>
      </c>
      <c r="D7183" s="2" t="s">
        <v>637</v>
      </c>
      <c r="E7183" s="4">
        <v>3632709.55</v>
      </c>
      <c r="F7183" s="1">
        <v>9</v>
      </c>
    </row>
    <row r="7184" spans="1:6" ht="15" thickBot="1" x14ac:dyDescent="0.3">
      <c r="A7184" s="2" t="s">
        <v>4</v>
      </c>
      <c r="B7184" s="2" t="s">
        <v>5</v>
      </c>
      <c r="C7184" s="2" t="s">
        <v>638</v>
      </c>
      <c r="D7184" s="2" t="s">
        <v>639</v>
      </c>
      <c r="E7184" s="4">
        <v>337091.76</v>
      </c>
      <c r="F7184" s="1">
        <v>9</v>
      </c>
    </row>
    <row r="7185" spans="1:6" ht="15" thickBot="1" x14ac:dyDescent="0.3">
      <c r="A7185" s="2" t="s">
        <v>4</v>
      </c>
      <c r="B7185" s="2" t="s">
        <v>5</v>
      </c>
      <c r="C7185" s="2" t="s">
        <v>640</v>
      </c>
      <c r="D7185" s="2" t="s">
        <v>641</v>
      </c>
      <c r="E7185" s="4">
        <v>-3433792.55</v>
      </c>
      <c r="F7185" s="1">
        <v>9</v>
      </c>
    </row>
    <row r="7186" spans="1:6" ht="15" thickBot="1" x14ac:dyDescent="0.3">
      <c r="A7186" s="2" t="s">
        <v>4</v>
      </c>
      <c r="B7186" s="2" t="s">
        <v>5</v>
      </c>
      <c r="C7186" s="2" t="s">
        <v>642</v>
      </c>
      <c r="D7186" s="2" t="s">
        <v>643</v>
      </c>
      <c r="E7186" s="4">
        <v>2722.5</v>
      </c>
      <c r="F7186" s="1">
        <v>9</v>
      </c>
    </row>
    <row r="7187" spans="1:6" ht="15" thickBot="1" x14ac:dyDescent="0.3">
      <c r="A7187" s="2" t="s">
        <v>4</v>
      </c>
      <c r="B7187" s="2" t="s">
        <v>5</v>
      </c>
      <c r="C7187" s="2" t="s">
        <v>644</v>
      </c>
      <c r="D7187" s="2" t="s">
        <v>645</v>
      </c>
      <c r="E7187" s="4">
        <v>-2722.5</v>
      </c>
      <c r="F7187" s="1">
        <v>9</v>
      </c>
    </row>
    <row r="7188" spans="1:6" ht="15" thickBot="1" x14ac:dyDescent="0.3">
      <c r="A7188" s="2" t="s">
        <v>4</v>
      </c>
      <c r="B7188" s="2" t="s">
        <v>5</v>
      </c>
      <c r="C7188" s="2" t="s">
        <v>646</v>
      </c>
      <c r="D7188" s="2" t="s">
        <v>647</v>
      </c>
      <c r="E7188" s="4">
        <v>102732.75</v>
      </c>
      <c r="F7188" s="1">
        <v>9</v>
      </c>
    </row>
    <row r="7189" spans="1:6" ht="15" thickBot="1" x14ac:dyDescent="0.3">
      <c r="A7189" s="2" t="s">
        <v>4</v>
      </c>
      <c r="B7189" s="2" t="s">
        <v>5</v>
      </c>
      <c r="C7189" s="2" t="s">
        <v>648</v>
      </c>
      <c r="D7189" s="2" t="s">
        <v>649</v>
      </c>
      <c r="E7189" s="4">
        <v>-28168.65</v>
      </c>
      <c r="F7189" s="1">
        <v>9</v>
      </c>
    </row>
    <row r="7190" spans="1:6" ht="15" thickBot="1" x14ac:dyDescent="0.3">
      <c r="A7190" s="2" t="s">
        <v>4</v>
      </c>
      <c r="B7190" s="2" t="s">
        <v>5</v>
      </c>
      <c r="C7190" s="2" t="s">
        <v>650</v>
      </c>
      <c r="D7190" s="2" t="s">
        <v>651</v>
      </c>
      <c r="E7190" s="4">
        <v>153159.73000000001</v>
      </c>
      <c r="F7190" s="1">
        <v>9</v>
      </c>
    </row>
    <row r="7191" spans="1:6" ht="15" thickBot="1" x14ac:dyDescent="0.3">
      <c r="A7191" s="2" t="s">
        <v>4</v>
      </c>
      <c r="B7191" s="2" t="s">
        <v>5</v>
      </c>
      <c r="C7191" s="2" t="s">
        <v>652</v>
      </c>
      <c r="D7191" s="2" t="s">
        <v>653</v>
      </c>
      <c r="E7191" s="4">
        <v>-83988.43</v>
      </c>
      <c r="F7191" s="1">
        <v>9</v>
      </c>
    </row>
    <row r="7192" spans="1:6" ht="15" thickBot="1" x14ac:dyDescent="0.3">
      <c r="A7192" s="2" t="s">
        <v>4</v>
      </c>
      <c r="B7192" s="2" t="s">
        <v>5</v>
      </c>
      <c r="C7192" s="2" t="s">
        <v>654</v>
      </c>
      <c r="D7192" s="2" t="s">
        <v>655</v>
      </c>
      <c r="E7192" s="4">
        <v>162033.84</v>
      </c>
      <c r="F7192" s="1">
        <v>9</v>
      </c>
    </row>
    <row r="7193" spans="1:6" ht="15" thickBot="1" x14ac:dyDescent="0.3">
      <c r="A7193" s="2" t="s">
        <v>4</v>
      </c>
      <c r="B7193" s="2" t="s">
        <v>5</v>
      </c>
      <c r="C7193" s="2" t="s">
        <v>656</v>
      </c>
      <c r="D7193" s="2" t="s">
        <v>657</v>
      </c>
      <c r="E7193" s="4">
        <v>-14795.43</v>
      </c>
      <c r="F7193" s="1">
        <v>9</v>
      </c>
    </row>
    <row r="7194" spans="1:6" ht="15" thickBot="1" x14ac:dyDescent="0.3">
      <c r="A7194" s="2" t="s">
        <v>4</v>
      </c>
      <c r="B7194" s="2" t="s">
        <v>5</v>
      </c>
      <c r="C7194" s="2" t="s">
        <v>658</v>
      </c>
      <c r="D7194" s="2" t="s">
        <v>659</v>
      </c>
      <c r="E7194" s="4">
        <v>22234.71</v>
      </c>
      <c r="F7194" s="1">
        <v>9</v>
      </c>
    </row>
    <row r="7195" spans="1:6" ht="15" thickBot="1" x14ac:dyDescent="0.3">
      <c r="A7195" s="2" t="s">
        <v>4</v>
      </c>
      <c r="B7195" s="2" t="s">
        <v>5</v>
      </c>
      <c r="C7195" s="2" t="s">
        <v>660</v>
      </c>
      <c r="D7195" s="2" t="s">
        <v>661</v>
      </c>
      <c r="E7195" s="4">
        <v>58960587.439999998</v>
      </c>
      <c r="F7195" s="1">
        <v>9</v>
      </c>
    </row>
    <row r="7196" spans="1:6" ht="15" thickBot="1" x14ac:dyDescent="0.3">
      <c r="A7196" s="2" t="s">
        <v>4</v>
      </c>
      <c r="B7196" s="2" t="s">
        <v>5</v>
      </c>
      <c r="C7196" s="2" t="s">
        <v>662</v>
      </c>
      <c r="D7196" s="2" t="s">
        <v>663</v>
      </c>
      <c r="E7196" s="4">
        <v>14365287.119999999</v>
      </c>
      <c r="F7196" s="1">
        <v>9</v>
      </c>
    </row>
    <row r="7197" spans="1:6" ht="15" thickBot="1" x14ac:dyDescent="0.3">
      <c r="A7197" s="2" t="s">
        <v>4</v>
      </c>
      <c r="B7197" s="2" t="s">
        <v>5</v>
      </c>
      <c r="C7197" s="2" t="s">
        <v>664</v>
      </c>
      <c r="D7197" s="2" t="s">
        <v>665</v>
      </c>
      <c r="E7197" s="4">
        <v>-53000000</v>
      </c>
      <c r="F7197" s="1">
        <v>9</v>
      </c>
    </row>
    <row r="7198" spans="1:6" ht="15" thickBot="1" x14ac:dyDescent="0.3">
      <c r="A7198" s="2" t="s">
        <v>4</v>
      </c>
      <c r="B7198" s="2" t="s">
        <v>5</v>
      </c>
      <c r="C7198" s="2" t="s">
        <v>1632</v>
      </c>
      <c r="D7198" s="2" t="s">
        <v>1633</v>
      </c>
      <c r="E7198" s="4">
        <v>61803.74</v>
      </c>
      <c r="F7198" s="1">
        <v>9</v>
      </c>
    </row>
    <row r="7199" spans="1:6" ht="15" thickBot="1" x14ac:dyDescent="0.3">
      <c r="A7199" s="2" t="s">
        <v>4</v>
      </c>
      <c r="B7199" s="2" t="s">
        <v>5</v>
      </c>
      <c r="C7199" s="2" t="s">
        <v>1634</v>
      </c>
      <c r="D7199" s="2" t="s">
        <v>1635</v>
      </c>
      <c r="E7199" s="4">
        <v>-50000000</v>
      </c>
      <c r="F7199" s="1">
        <v>9</v>
      </c>
    </row>
    <row r="7200" spans="1:6" ht="15" thickBot="1" x14ac:dyDescent="0.3">
      <c r="A7200" s="2" t="s">
        <v>4</v>
      </c>
      <c r="B7200" s="2" t="s">
        <v>5</v>
      </c>
      <c r="C7200" s="2" t="s">
        <v>1636</v>
      </c>
      <c r="D7200" s="2" t="s">
        <v>1637</v>
      </c>
      <c r="E7200" s="4">
        <v>-15432667.220000001</v>
      </c>
      <c r="F7200" s="1">
        <v>9</v>
      </c>
    </row>
    <row r="7201" spans="1:6" ht="15" thickBot="1" x14ac:dyDescent="0.3">
      <c r="A7201" s="2" t="s">
        <v>4</v>
      </c>
      <c r="B7201" s="2" t="s">
        <v>5</v>
      </c>
      <c r="C7201" s="2" t="s">
        <v>666</v>
      </c>
      <c r="D7201" s="2" t="s">
        <v>667</v>
      </c>
      <c r="E7201" s="4">
        <v>-3615633.05</v>
      </c>
      <c r="F7201" s="1">
        <v>9</v>
      </c>
    </row>
    <row r="7202" spans="1:6" ht="15" thickBot="1" x14ac:dyDescent="0.3">
      <c r="A7202" s="2" t="s">
        <v>4</v>
      </c>
      <c r="B7202" s="2" t="s">
        <v>5</v>
      </c>
      <c r="C7202" s="2" t="s">
        <v>668</v>
      </c>
      <c r="D7202" s="2" t="s">
        <v>669</v>
      </c>
      <c r="E7202" s="4">
        <v>-4591301.18</v>
      </c>
      <c r="F7202" s="1">
        <v>9</v>
      </c>
    </row>
    <row r="7203" spans="1:6" ht="15" thickBot="1" x14ac:dyDescent="0.3">
      <c r="A7203" s="2" t="s">
        <v>4</v>
      </c>
      <c r="B7203" s="2" t="s">
        <v>5</v>
      </c>
      <c r="C7203" s="2" t="s">
        <v>670</v>
      </c>
      <c r="D7203" s="2" t="s">
        <v>671</v>
      </c>
      <c r="E7203" s="4">
        <v>0</v>
      </c>
      <c r="F7203" s="1">
        <v>9</v>
      </c>
    </row>
    <row r="7204" spans="1:6" ht="15" thickBot="1" x14ac:dyDescent="0.3">
      <c r="A7204" s="2" t="s">
        <v>4</v>
      </c>
      <c r="B7204" s="2" t="s">
        <v>5</v>
      </c>
      <c r="C7204" s="2" t="s">
        <v>1670</v>
      </c>
      <c r="D7204" s="2" t="s">
        <v>1671</v>
      </c>
      <c r="E7204" s="4">
        <v>-19686.77</v>
      </c>
      <c r="F7204" s="1">
        <v>9</v>
      </c>
    </row>
    <row r="7205" spans="1:6" ht="15" thickBot="1" x14ac:dyDescent="0.3">
      <c r="A7205" s="2" t="s">
        <v>4</v>
      </c>
      <c r="B7205" s="2" t="s">
        <v>5</v>
      </c>
      <c r="C7205" s="2" t="s">
        <v>672</v>
      </c>
      <c r="D7205" s="2" t="s">
        <v>673</v>
      </c>
      <c r="E7205" s="4">
        <v>-27253927.510000002</v>
      </c>
      <c r="F7205" s="1">
        <v>9</v>
      </c>
    </row>
    <row r="7206" spans="1:6" ht="15" thickBot="1" x14ac:dyDescent="0.3">
      <c r="A7206" s="2" t="s">
        <v>4</v>
      </c>
      <c r="B7206" s="2" t="s">
        <v>5</v>
      </c>
      <c r="C7206" s="2" t="s">
        <v>674</v>
      </c>
      <c r="D7206" s="2" t="s">
        <v>675</v>
      </c>
      <c r="E7206" s="4">
        <v>-7078635.7800000003</v>
      </c>
      <c r="F7206" s="1">
        <v>9</v>
      </c>
    </row>
    <row r="7207" spans="1:6" ht="15" thickBot="1" x14ac:dyDescent="0.3">
      <c r="A7207" s="2" t="s">
        <v>4</v>
      </c>
      <c r="B7207" s="2" t="s">
        <v>5</v>
      </c>
      <c r="C7207" s="2" t="s">
        <v>676</v>
      </c>
      <c r="D7207" s="2" t="s">
        <v>677</v>
      </c>
      <c r="E7207" s="4">
        <v>5329197</v>
      </c>
      <c r="F7207" s="1">
        <v>9</v>
      </c>
    </row>
    <row r="7208" spans="1:6" ht="15" thickBot="1" x14ac:dyDescent="0.3">
      <c r="A7208" s="2" t="s">
        <v>4</v>
      </c>
      <c r="B7208" s="2" t="s">
        <v>5</v>
      </c>
      <c r="C7208" s="2" t="s">
        <v>678</v>
      </c>
      <c r="D7208" s="2" t="s">
        <v>679</v>
      </c>
      <c r="E7208" s="4">
        <v>-15463884.029999999</v>
      </c>
      <c r="F7208" s="1">
        <v>9</v>
      </c>
    </row>
    <row r="7209" spans="1:6" ht="15" thickBot="1" x14ac:dyDescent="0.3">
      <c r="A7209" s="2" t="s">
        <v>4</v>
      </c>
      <c r="B7209" s="2" t="s">
        <v>5</v>
      </c>
      <c r="C7209" s="2" t="s">
        <v>680</v>
      </c>
      <c r="D7209" s="2" t="s">
        <v>681</v>
      </c>
      <c r="E7209" s="4">
        <v>-31103063.640000001</v>
      </c>
      <c r="F7209" s="1">
        <v>9</v>
      </c>
    </row>
    <row r="7210" spans="1:6" ht="15" thickBot="1" x14ac:dyDescent="0.3">
      <c r="A7210" s="2" t="s">
        <v>4</v>
      </c>
      <c r="B7210" s="2" t="s">
        <v>5</v>
      </c>
      <c r="C7210" s="2" t="s">
        <v>682</v>
      </c>
      <c r="D7210" s="2" t="s">
        <v>683</v>
      </c>
      <c r="E7210" s="4">
        <v>-5845439.21</v>
      </c>
      <c r="F7210" s="1">
        <v>9</v>
      </c>
    </row>
    <row r="7211" spans="1:6" ht="15" thickBot="1" x14ac:dyDescent="0.3">
      <c r="A7211" s="2" t="s">
        <v>4</v>
      </c>
      <c r="B7211" s="2" t="s">
        <v>5</v>
      </c>
      <c r="C7211" s="2" t="s">
        <v>1592</v>
      </c>
      <c r="D7211" s="2" t="s">
        <v>1593</v>
      </c>
      <c r="E7211" s="4">
        <v>0</v>
      </c>
      <c r="F7211" s="1">
        <v>9</v>
      </c>
    </row>
    <row r="7212" spans="1:6" ht="15" thickBot="1" x14ac:dyDescent="0.3">
      <c r="A7212" s="2" t="s">
        <v>4</v>
      </c>
      <c r="B7212" s="2" t="s">
        <v>5</v>
      </c>
      <c r="C7212" s="2" t="s">
        <v>684</v>
      </c>
      <c r="D7212" s="2" t="s">
        <v>685</v>
      </c>
      <c r="E7212" s="4">
        <v>-3831708.64</v>
      </c>
      <c r="F7212" s="1">
        <v>9</v>
      </c>
    </row>
    <row r="7213" spans="1:6" ht="15" thickBot="1" x14ac:dyDescent="0.3">
      <c r="A7213" s="2" t="s">
        <v>4</v>
      </c>
      <c r="B7213" s="2" t="s">
        <v>5</v>
      </c>
      <c r="C7213" s="2" t="s">
        <v>686</v>
      </c>
      <c r="D7213" s="2" t="s">
        <v>687</v>
      </c>
      <c r="E7213" s="4">
        <v>-17747.41</v>
      </c>
      <c r="F7213" s="1">
        <v>9</v>
      </c>
    </row>
    <row r="7214" spans="1:6" ht="15" thickBot="1" x14ac:dyDescent="0.3">
      <c r="A7214" s="2" t="s">
        <v>4</v>
      </c>
      <c r="B7214" s="2" t="s">
        <v>5</v>
      </c>
      <c r="C7214" s="2" t="s">
        <v>688</v>
      </c>
      <c r="D7214" s="2" t="s">
        <v>689</v>
      </c>
      <c r="E7214" s="4">
        <v>-106554.89</v>
      </c>
      <c r="F7214" s="1">
        <v>9</v>
      </c>
    </row>
    <row r="7215" spans="1:6" ht="15" thickBot="1" x14ac:dyDescent="0.3">
      <c r="A7215" s="2" t="s">
        <v>4</v>
      </c>
      <c r="B7215" s="2" t="s">
        <v>5</v>
      </c>
      <c r="C7215" s="2" t="s">
        <v>690</v>
      </c>
      <c r="D7215" s="2" t="s">
        <v>691</v>
      </c>
      <c r="E7215" s="4">
        <v>-83803.509999999995</v>
      </c>
      <c r="F7215" s="1">
        <v>9</v>
      </c>
    </row>
    <row r="7216" spans="1:6" ht="15" thickBot="1" x14ac:dyDescent="0.3">
      <c r="A7216" s="2" t="s">
        <v>4</v>
      </c>
      <c r="B7216" s="2" t="s">
        <v>5</v>
      </c>
      <c r="C7216" s="2" t="s">
        <v>1672</v>
      </c>
      <c r="D7216" s="2" t="s">
        <v>1673</v>
      </c>
      <c r="E7216" s="4">
        <v>0</v>
      </c>
      <c r="F7216" s="1">
        <v>9</v>
      </c>
    </row>
    <row r="7217" spans="1:6" ht="15" thickBot="1" x14ac:dyDescent="0.3">
      <c r="A7217" s="2" t="s">
        <v>4</v>
      </c>
      <c r="B7217" s="2" t="s">
        <v>5</v>
      </c>
      <c r="C7217" s="2" t="s">
        <v>692</v>
      </c>
      <c r="D7217" s="2" t="s">
        <v>693</v>
      </c>
      <c r="E7217" s="4">
        <v>-19933.11</v>
      </c>
      <c r="F7217" s="1">
        <v>9</v>
      </c>
    </row>
    <row r="7218" spans="1:6" ht="15" thickBot="1" x14ac:dyDescent="0.3">
      <c r="A7218" s="2" t="s">
        <v>4</v>
      </c>
      <c r="B7218" s="2" t="s">
        <v>5</v>
      </c>
      <c r="C7218" s="2" t="s">
        <v>694</v>
      </c>
      <c r="D7218" s="2" t="s">
        <v>695</v>
      </c>
      <c r="E7218" s="4">
        <v>-3438056.75</v>
      </c>
      <c r="F7218" s="1">
        <v>9</v>
      </c>
    </row>
    <row r="7219" spans="1:6" ht="15" thickBot="1" x14ac:dyDescent="0.3">
      <c r="A7219" s="2" t="s">
        <v>4</v>
      </c>
      <c r="B7219" s="2" t="s">
        <v>5</v>
      </c>
      <c r="C7219" s="2" t="s">
        <v>696</v>
      </c>
      <c r="D7219" s="2" t="s">
        <v>697</v>
      </c>
      <c r="E7219" s="4">
        <v>195701.1</v>
      </c>
      <c r="F7219" s="1">
        <v>9</v>
      </c>
    </row>
    <row r="7220" spans="1:6" ht="15" thickBot="1" x14ac:dyDescent="0.3">
      <c r="A7220" s="2" t="s">
        <v>4</v>
      </c>
      <c r="B7220" s="2" t="s">
        <v>5</v>
      </c>
      <c r="C7220" s="2" t="s">
        <v>698</v>
      </c>
      <c r="D7220" s="2" t="s">
        <v>699</v>
      </c>
      <c r="E7220" s="4">
        <v>-195701.1</v>
      </c>
      <c r="F7220" s="1">
        <v>9</v>
      </c>
    </row>
    <row r="7221" spans="1:6" ht="15" thickBot="1" x14ac:dyDescent="0.3">
      <c r="A7221" s="2" t="s">
        <v>4</v>
      </c>
      <c r="B7221" s="2" t="s">
        <v>5</v>
      </c>
      <c r="C7221" s="2" t="s">
        <v>700</v>
      </c>
      <c r="D7221" s="2" t="s">
        <v>701</v>
      </c>
      <c r="E7221" s="4">
        <v>0</v>
      </c>
      <c r="F7221" s="1">
        <v>9</v>
      </c>
    </row>
    <row r="7222" spans="1:6" ht="15" thickBot="1" x14ac:dyDescent="0.3">
      <c r="A7222" s="2" t="s">
        <v>4</v>
      </c>
      <c r="B7222" s="2" t="s">
        <v>5</v>
      </c>
      <c r="C7222" s="2" t="s">
        <v>702</v>
      </c>
      <c r="D7222" s="2" t="s">
        <v>703</v>
      </c>
      <c r="E7222" s="4">
        <v>-1491.12</v>
      </c>
      <c r="F7222" s="1">
        <v>9</v>
      </c>
    </row>
    <row r="7223" spans="1:6" ht="15" thickBot="1" x14ac:dyDescent="0.3">
      <c r="A7223" s="2" t="s">
        <v>4</v>
      </c>
      <c r="B7223" s="2" t="s">
        <v>5</v>
      </c>
      <c r="C7223" s="2" t="s">
        <v>704</v>
      </c>
      <c r="D7223" s="2" t="s">
        <v>705</v>
      </c>
      <c r="E7223" s="4">
        <v>-374661.48</v>
      </c>
      <c r="F7223" s="1">
        <v>9</v>
      </c>
    </row>
    <row r="7224" spans="1:6" ht="15" thickBot="1" x14ac:dyDescent="0.3">
      <c r="A7224" s="2" t="s">
        <v>4</v>
      </c>
      <c r="B7224" s="2" t="s">
        <v>5</v>
      </c>
      <c r="C7224" s="2" t="s">
        <v>706</v>
      </c>
      <c r="D7224" s="2" t="s">
        <v>707</v>
      </c>
      <c r="E7224" s="4">
        <v>123</v>
      </c>
      <c r="F7224" s="1">
        <v>9</v>
      </c>
    </row>
    <row r="7225" spans="1:6" ht="15" thickBot="1" x14ac:dyDescent="0.3">
      <c r="A7225" s="2" t="s">
        <v>4</v>
      </c>
      <c r="B7225" s="2" t="s">
        <v>5</v>
      </c>
      <c r="C7225" s="2" t="s">
        <v>708</v>
      </c>
      <c r="D7225" s="2" t="s">
        <v>709</v>
      </c>
      <c r="E7225" s="4">
        <v>-680</v>
      </c>
      <c r="F7225" s="1">
        <v>9</v>
      </c>
    </row>
    <row r="7226" spans="1:6" ht="15" thickBot="1" x14ac:dyDescent="0.3">
      <c r="A7226" s="2" t="s">
        <v>4</v>
      </c>
      <c r="B7226" s="2" t="s">
        <v>5</v>
      </c>
      <c r="C7226" s="2" t="s">
        <v>710</v>
      </c>
      <c r="D7226" s="2" t="s">
        <v>711</v>
      </c>
      <c r="E7226" s="4">
        <v>-519856.76</v>
      </c>
      <c r="F7226" s="1">
        <v>9</v>
      </c>
    </row>
    <row r="7227" spans="1:6" ht="15" thickBot="1" x14ac:dyDescent="0.3">
      <c r="A7227" s="2" t="s">
        <v>4</v>
      </c>
      <c r="B7227" s="2" t="s">
        <v>5</v>
      </c>
      <c r="C7227" s="2" t="s">
        <v>712</v>
      </c>
      <c r="D7227" s="2" t="s">
        <v>713</v>
      </c>
      <c r="E7227" s="4">
        <v>-91316.64</v>
      </c>
      <c r="F7227" s="1">
        <v>9</v>
      </c>
    </row>
    <row r="7228" spans="1:6" ht="15" thickBot="1" x14ac:dyDescent="0.3">
      <c r="A7228" s="2" t="s">
        <v>4</v>
      </c>
      <c r="B7228" s="2" t="s">
        <v>5</v>
      </c>
      <c r="C7228" s="2" t="s">
        <v>714</v>
      </c>
      <c r="D7228" s="2" t="s">
        <v>715</v>
      </c>
      <c r="E7228" s="4">
        <v>-482.16</v>
      </c>
      <c r="F7228" s="1">
        <v>9</v>
      </c>
    </row>
    <row r="7229" spans="1:6" ht="15" thickBot="1" x14ac:dyDescent="0.3">
      <c r="A7229" s="2" t="s">
        <v>4</v>
      </c>
      <c r="B7229" s="2" t="s">
        <v>5</v>
      </c>
      <c r="C7229" s="2" t="s">
        <v>716</v>
      </c>
      <c r="D7229" s="2" t="s">
        <v>717</v>
      </c>
      <c r="E7229" s="4">
        <v>-21751.24</v>
      </c>
      <c r="F7229" s="1">
        <v>9</v>
      </c>
    </row>
    <row r="7230" spans="1:6" ht="15" thickBot="1" x14ac:dyDescent="0.3">
      <c r="A7230" s="2" t="s">
        <v>4</v>
      </c>
      <c r="B7230" s="2" t="s">
        <v>5</v>
      </c>
      <c r="C7230" s="2" t="s">
        <v>718</v>
      </c>
      <c r="D7230" s="2" t="s">
        <v>719</v>
      </c>
      <c r="E7230" s="4">
        <v>-357884.37</v>
      </c>
      <c r="F7230" s="1">
        <v>9</v>
      </c>
    </row>
    <row r="7231" spans="1:6" ht="15" thickBot="1" x14ac:dyDescent="0.3">
      <c r="A7231" s="2" t="s">
        <v>4</v>
      </c>
      <c r="B7231" s="2" t="s">
        <v>5</v>
      </c>
      <c r="C7231" s="2" t="s">
        <v>720</v>
      </c>
      <c r="D7231" s="2" t="s">
        <v>721</v>
      </c>
      <c r="E7231" s="4">
        <v>-75000.33</v>
      </c>
      <c r="F7231" s="1">
        <v>9</v>
      </c>
    </row>
    <row r="7232" spans="1:6" ht="15" thickBot="1" x14ac:dyDescent="0.3">
      <c r="A7232" s="2" t="s">
        <v>4</v>
      </c>
      <c r="B7232" s="2" t="s">
        <v>5</v>
      </c>
      <c r="C7232" s="2" t="s">
        <v>722</v>
      </c>
      <c r="D7232" s="2" t="s">
        <v>723</v>
      </c>
      <c r="E7232" s="4">
        <v>-427948.73</v>
      </c>
      <c r="F7232" s="1">
        <v>9</v>
      </c>
    </row>
    <row r="7233" spans="1:6" ht="15" thickBot="1" x14ac:dyDescent="0.3">
      <c r="A7233" s="2" t="s">
        <v>4</v>
      </c>
      <c r="B7233" s="2" t="s">
        <v>5</v>
      </c>
      <c r="C7233" s="2" t="s">
        <v>724</v>
      </c>
      <c r="D7233" s="2" t="s">
        <v>725</v>
      </c>
      <c r="E7233" s="4">
        <v>-143084.53</v>
      </c>
      <c r="F7233" s="1">
        <v>9</v>
      </c>
    </row>
    <row r="7234" spans="1:6" ht="15" thickBot="1" x14ac:dyDescent="0.3">
      <c r="A7234" s="2" t="s">
        <v>4</v>
      </c>
      <c r="B7234" s="2" t="s">
        <v>5</v>
      </c>
      <c r="C7234" s="2" t="s">
        <v>726</v>
      </c>
      <c r="D7234" s="2" t="s">
        <v>727</v>
      </c>
      <c r="E7234" s="4">
        <v>-214555.41</v>
      </c>
      <c r="F7234" s="1">
        <v>9</v>
      </c>
    </row>
    <row r="7235" spans="1:6" ht="15" thickBot="1" x14ac:dyDescent="0.3">
      <c r="A7235" s="2" t="s">
        <v>4</v>
      </c>
      <c r="B7235" s="2" t="s">
        <v>5</v>
      </c>
      <c r="C7235" s="2" t="s">
        <v>728</v>
      </c>
      <c r="D7235" s="2" t="s">
        <v>729</v>
      </c>
      <c r="E7235" s="4">
        <v>-126211.55</v>
      </c>
      <c r="F7235" s="1">
        <v>9</v>
      </c>
    </row>
    <row r="7236" spans="1:6" ht="15" thickBot="1" x14ac:dyDescent="0.3">
      <c r="A7236" s="2" t="s">
        <v>4</v>
      </c>
      <c r="B7236" s="2" t="s">
        <v>5</v>
      </c>
      <c r="C7236" s="2" t="s">
        <v>730</v>
      </c>
      <c r="D7236" s="2" t="s">
        <v>731</v>
      </c>
      <c r="E7236" s="4">
        <v>-82863.69</v>
      </c>
      <c r="F7236" s="1">
        <v>9</v>
      </c>
    </row>
    <row r="7237" spans="1:6" ht="15" thickBot="1" x14ac:dyDescent="0.3">
      <c r="A7237" s="2" t="s">
        <v>4</v>
      </c>
      <c r="B7237" s="2" t="s">
        <v>5</v>
      </c>
      <c r="C7237" s="2" t="s">
        <v>732</v>
      </c>
      <c r="D7237" s="2" t="s">
        <v>733</v>
      </c>
      <c r="E7237" s="4">
        <v>-42818.09</v>
      </c>
      <c r="F7237" s="1">
        <v>9</v>
      </c>
    </row>
    <row r="7238" spans="1:6" ht="15" thickBot="1" x14ac:dyDescent="0.3">
      <c r="A7238" s="2" t="s">
        <v>4</v>
      </c>
      <c r="B7238" s="2" t="s">
        <v>5</v>
      </c>
      <c r="C7238" s="2" t="s">
        <v>1674</v>
      </c>
      <c r="D7238" s="2" t="s">
        <v>1675</v>
      </c>
      <c r="E7238" s="4">
        <v>-462929.04</v>
      </c>
      <c r="F7238" s="1">
        <v>9</v>
      </c>
    </row>
    <row r="7239" spans="1:6" ht="15" thickBot="1" x14ac:dyDescent="0.3">
      <c r="A7239" s="2" t="s">
        <v>4</v>
      </c>
      <c r="B7239" s="2" t="s">
        <v>5</v>
      </c>
      <c r="C7239" s="2" t="s">
        <v>734</v>
      </c>
      <c r="D7239" s="2" t="s">
        <v>735</v>
      </c>
      <c r="E7239" s="4">
        <v>0</v>
      </c>
      <c r="F7239" s="1">
        <v>9</v>
      </c>
    </row>
    <row r="7240" spans="1:6" ht="15" thickBot="1" x14ac:dyDescent="0.3">
      <c r="A7240" s="2" t="s">
        <v>4</v>
      </c>
      <c r="B7240" s="2" t="s">
        <v>5</v>
      </c>
      <c r="C7240" s="2" t="s">
        <v>736</v>
      </c>
      <c r="D7240" s="2" t="s">
        <v>737</v>
      </c>
      <c r="E7240" s="4">
        <v>-1325759.07</v>
      </c>
      <c r="F7240" s="1">
        <v>9</v>
      </c>
    </row>
    <row r="7241" spans="1:6" ht="15" thickBot="1" x14ac:dyDescent="0.3">
      <c r="A7241" s="2" t="s">
        <v>4</v>
      </c>
      <c r="B7241" s="2" t="s">
        <v>5</v>
      </c>
      <c r="C7241" s="2" t="s">
        <v>738</v>
      </c>
      <c r="D7241" s="2" t="s">
        <v>739</v>
      </c>
      <c r="E7241" s="4">
        <v>-13735199</v>
      </c>
      <c r="F7241" s="1">
        <v>9</v>
      </c>
    </row>
    <row r="7242" spans="1:6" ht="15" thickBot="1" x14ac:dyDescent="0.3">
      <c r="A7242" s="2" t="s">
        <v>4</v>
      </c>
      <c r="B7242" s="2" t="s">
        <v>5</v>
      </c>
      <c r="C7242" s="2" t="s">
        <v>1626</v>
      </c>
      <c r="D7242" s="2" t="s">
        <v>1627</v>
      </c>
      <c r="E7242" s="4">
        <v>-8051250</v>
      </c>
      <c r="F7242" s="1">
        <v>9</v>
      </c>
    </row>
    <row r="7243" spans="1:6" ht="15" thickBot="1" x14ac:dyDescent="0.3">
      <c r="A7243" s="2" t="s">
        <v>4</v>
      </c>
      <c r="B7243" s="2" t="s">
        <v>5</v>
      </c>
      <c r="C7243" s="2" t="s">
        <v>740</v>
      </c>
      <c r="D7243" s="2" t="s">
        <v>741</v>
      </c>
      <c r="E7243" s="4">
        <v>-2088472.83</v>
      </c>
      <c r="F7243" s="1">
        <v>9</v>
      </c>
    </row>
    <row r="7244" spans="1:6" ht="15" thickBot="1" x14ac:dyDescent="0.3">
      <c r="A7244" s="2" t="s">
        <v>4</v>
      </c>
      <c r="B7244" s="2" t="s">
        <v>5</v>
      </c>
      <c r="C7244" s="2" t="s">
        <v>742</v>
      </c>
      <c r="D7244" s="2" t="s">
        <v>743</v>
      </c>
      <c r="E7244" s="4">
        <v>0</v>
      </c>
      <c r="F7244" s="1">
        <v>9</v>
      </c>
    </row>
    <row r="7245" spans="1:6" ht="15" thickBot="1" x14ac:dyDescent="0.3">
      <c r="A7245" s="2" t="s">
        <v>4</v>
      </c>
      <c r="B7245" s="2" t="s">
        <v>5</v>
      </c>
      <c r="C7245" s="2" t="s">
        <v>744</v>
      </c>
      <c r="D7245" s="2" t="s">
        <v>745</v>
      </c>
      <c r="E7245" s="4">
        <v>0</v>
      </c>
      <c r="F7245" s="1">
        <v>9</v>
      </c>
    </row>
    <row r="7246" spans="1:6" ht="15" thickBot="1" x14ac:dyDescent="0.3">
      <c r="A7246" s="2" t="s">
        <v>4</v>
      </c>
      <c r="B7246" s="2" t="s">
        <v>5</v>
      </c>
      <c r="C7246" s="2" t="s">
        <v>746</v>
      </c>
      <c r="D7246" s="2" t="s">
        <v>747</v>
      </c>
      <c r="E7246" s="4">
        <v>-3784466</v>
      </c>
      <c r="F7246" s="1">
        <v>9</v>
      </c>
    </row>
    <row r="7247" spans="1:6" ht="15" thickBot="1" x14ac:dyDescent="0.3">
      <c r="A7247" s="2" t="s">
        <v>4</v>
      </c>
      <c r="B7247" s="2" t="s">
        <v>5</v>
      </c>
      <c r="C7247" s="2" t="s">
        <v>748</v>
      </c>
      <c r="D7247" s="2" t="s">
        <v>749</v>
      </c>
      <c r="E7247" s="4">
        <v>-4766971.1900000004</v>
      </c>
      <c r="F7247" s="1">
        <v>9</v>
      </c>
    </row>
    <row r="7248" spans="1:6" ht="15" thickBot="1" x14ac:dyDescent="0.3">
      <c r="A7248" s="2" t="s">
        <v>4</v>
      </c>
      <c r="B7248" s="2" t="s">
        <v>5</v>
      </c>
      <c r="C7248" s="2" t="s">
        <v>750</v>
      </c>
      <c r="D7248" s="2" t="s">
        <v>751</v>
      </c>
      <c r="E7248" s="4">
        <v>-1431762</v>
      </c>
      <c r="F7248" s="1">
        <v>9</v>
      </c>
    </row>
    <row r="7249" spans="1:6" ht="15" thickBot="1" x14ac:dyDescent="0.3">
      <c r="A7249" s="2" t="s">
        <v>4</v>
      </c>
      <c r="B7249" s="2" t="s">
        <v>5</v>
      </c>
      <c r="C7249" s="2" t="s">
        <v>752</v>
      </c>
      <c r="D7249" s="2" t="s">
        <v>753</v>
      </c>
      <c r="E7249" s="4">
        <v>-271953</v>
      </c>
      <c r="F7249" s="1">
        <v>9</v>
      </c>
    </row>
    <row r="7250" spans="1:6" ht="15" thickBot="1" x14ac:dyDescent="0.3">
      <c r="A7250" s="2" t="s">
        <v>4</v>
      </c>
      <c r="B7250" s="2" t="s">
        <v>5</v>
      </c>
      <c r="C7250" s="2" t="s">
        <v>754</v>
      </c>
      <c r="D7250" s="2" t="s">
        <v>755</v>
      </c>
      <c r="E7250" s="4">
        <v>-703686</v>
      </c>
      <c r="F7250" s="1">
        <v>9</v>
      </c>
    </row>
    <row r="7251" spans="1:6" ht="15" thickBot="1" x14ac:dyDescent="0.3">
      <c r="A7251" s="2" t="s">
        <v>4</v>
      </c>
      <c r="B7251" s="2" t="s">
        <v>5</v>
      </c>
      <c r="C7251" s="2" t="s">
        <v>756</v>
      </c>
      <c r="D7251" s="2" t="s">
        <v>757</v>
      </c>
      <c r="E7251" s="4">
        <v>0.01</v>
      </c>
      <c r="F7251" s="1">
        <v>9</v>
      </c>
    </row>
    <row r="7252" spans="1:6" ht="15" thickBot="1" x14ac:dyDescent="0.3">
      <c r="A7252" s="2" t="s">
        <v>4</v>
      </c>
      <c r="B7252" s="2" t="s">
        <v>5</v>
      </c>
      <c r="C7252" s="2" t="s">
        <v>758</v>
      </c>
      <c r="D7252" s="2" t="s">
        <v>759</v>
      </c>
      <c r="E7252" s="4">
        <v>-2354658.46</v>
      </c>
      <c r="F7252" s="1">
        <v>9</v>
      </c>
    </row>
    <row r="7253" spans="1:6" ht="15" thickBot="1" x14ac:dyDescent="0.3">
      <c r="A7253" s="2" t="s">
        <v>4</v>
      </c>
      <c r="B7253" s="2" t="s">
        <v>5</v>
      </c>
      <c r="C7253" s="2" t="s">
        <v>760</v>
      </c>
      <c r="D7253" s="2" t="s">
        <v>761</v>
      </c>
      <c r="E7253" s="4">
        <v>14866.39</v>
      </c>
      <c r="F7253" s="1">
        <v>9</v>
      </c>
    </row>
    <row r="7254" spans="1:6" ht="15" thickBot="1" x14ac:dyDescent="0.3">
      <c r="A7254" s="2" t="s">
        <v>4</v>
      </c>
      <c r="B7254" s="2" t="s">
        <v>5</v>
      </c>
      <c r="C7254" s="2" t="s">
        <v>762</v>
      </c>
      <c r="D7254" s="2" t="s">
        <v>763</v>
      </c>
      <c r="E7254" s="4">
        <v>-10476831.880000001</v>
      </c>
      <c r="F7254" s="1">
        <v>9</v>
      </c>
    </row>
    <row r="7255" spans="1:6" ht="15" thickBot="1" x14ac:dyDescent="0.3">
      <c r="A7255" s="2" t="s">
        <v>4</v>
      </c>
      <c r="B7255" s="2" t="s">
        <v>5</v>
      </c>
      <c r="C7255" s="2" t="s">
        <v>764</v>
      </c>
      <c r="D7255" s="2" t="s">
        <v>765</v>
      </c>
      <c r="E7255" s="4">
        <v>718827.02</v>
      </c>
      <c r="F7255" s="1">
        <v>9</v>
      </c>
    </row>
    <row r="7256" spans="1:6" ht="15" thickBot="1" x14ac:dyDescent="0.3">
      <c r="A7256" s="2" t="s">
        <v>4</v>
      </c>
      <c r="B7256" s="2" t="s">
        <v>5</v>
      </c>
      <c r="C7256" s="2" t="s">
        <v>766</v>
      </c>
      <c r="D7256" s="2" t="s">
        <v>767</v>
      </c>
      <c r="E7256" s="4">
        <v>12720.41</v>
      </c>
      <c r="F7256" s="1">
        <v>9</v>
      </c>
    </row>
    <row r="7257" spans="1:6" ht="15" thickBot="1" x14ac:dyDescent="0.3">
      <c r="A7257" s="2" t="s">
        <v>4</v>
      </c>
      <c r="B7257" s="2" t="s">
        <v>5</v>
      </c>
      <c r="C7257" s="2" t="s">
        <v>768</v>
      </c>
      <c r="D7257" s="2" t="s">
        <v>769</v>
      </c>
      <c r="E7257" s="4">
        <v>52911.45</v>
      </c>
      <c r="F7257" s="1">
        <v>9</v>
      </c>
    </row>
    <row r="7258" spans="1:6" ht="15" thickBot="1" x14ac:dyDescent="0.3">
      <c r="A7258" s="2" t="s">
        <v>4</v>
      </c>
      <c r="B7258" s="2" t="s">
        <v>5</v>
      </c>
      <c r="C7258" s="2" t="s">
        <v>1594</v>
      </c>
      <c r="D7258" s="2" t="s">
        <v>1595</v>
      </c>
      <c r="E7258" s="4">
        <v>1301.0999999999999</v>
      </c>
      <c r="F7258" s="1">
        <v>9</v>
      </c>
    </row>
    <row r="7259" spans="1:6" ht="15" thickBot="1" x14ac:dyDescent="0.3">
      <c r="A7259" s="2" t="s">
        <v>4</v>
      </c>
      <c r="B7259" s="2" t="s">
        <v>5</v>
      </c>
      <c r="C7259" s="2" t="s">
        <v>770</v>
      </c>
      <c r="D7259" s="2" t="s">
        <v>771</v>
      </c>
      <c r="E7259" s="4">
        <v>6051608.4500000002</v>
      </c>
      <c r="F7259" s="1">
        <v>9</v>
      </c>
    </row>
    <row r="7260" spans="1:6" ht="15" thickBot="1" x14ac:dyDescent="0.3">
      <c r="A7260" s="2" t="s">
        <v>4</v>
      </c>
      <c r="B7260" s="2" t="s">
        <v>5</v>
      </c>
      <c r="C7260" s="2" t="s">
        <v>772</v>
      </c>
      <c r="D7260" s="2" t="s">
        <v>773</v>
      </c>
      <c r="E7260" s="4">
        <v>675071.68</v>
      </c>
      <c r="F7260" s="1">
        <v>9</v>
      </c>
    </row>
    <row r="7261" spans="1:6" ht="15" thickBot="1" x14ac:dyDescent="0.3">
      <c r="A7261" s="2" t="s">
        <v>4</v>
      </c>
      <c r="B7261" s="2" t="s">
        <v>5</v>
      </c>
      <c r="C7261" s="2" t="s">
        <v>774</v>
      </c>
      <c r="D7261" s="2" t="s">
        <v>775</v>
      </c>
      <c r="E7261" s="4">
        <v>20449.080000000002</v>
      </c>
      <c r="F7261" s="1">
        <v>9</v>
      </c>
    </row>
    <row r="7262" spans="1:6" ht="15" thickBot="1" x14ac:dyDescent="0.3">
      <c r="A7262" s="2" t="s">
        <v>4</v>
      </c>
      <c r="B7262" s="2" t="s">
        <v>5</v>
      </c>
      <c r="C7262" s="2" t="s">
        <v>776</v>
      </c>
      <c r="D7262" s="2" t="s">
        <v>777</v>
      </c>
      <c r="E7262" s="4">
        <v>1522658.68</v>
      </c>
      <c r="F7262" s="1">
        <v>9</v>
      </c>
    </row>
    <row r="7263" spans="1:6" ht="15" thickBot="1" x14ac:dyDescent="0.3">
      <c r="A7263" s="2" t="s">
        <v>4</v>
      </c>
      <c r="B7263" s="2" t="s">
        <v>5</v>
      </c>
      <c r="C7263" s="2" t="s">
        <v>1676</v>
      </c>
      <c r="D7263" s="2" t="s">
        <v>1677</v>
      </c>
      <c r="E7263" s="4">
        <v>0</v>
      </c>
      <c r="F7263" s="1">
        <v>9</v>
      </c>
    </row>
    <row r="7264" spans="1:6" ht="15" thickBot="1" x14ac:dyDescent="0.3">
      <c r="A7264" s="2" t="s">
        <v>4</v>
      </c>
      <c r="B7264" s="2" t="s">
        <v>5</v>
      </c>
      <c r="C7264" s="2" t="s">
        <v>778</v>
      </c>
      <c r="D7264" s="2" t="s">
        <v>779</v>
      </c>
      <c r="E7264" s="4">
        <v>-38290.120000000003</v>
      </c>
      <c r="F7264" s="1">
        <v>9</v>
      </c>
    </row>
    <row r="7265" spans="1:6" ht="15" thickBot="1" x14ac:dyDescent="0.3">
      <c r="A7265" s="2" t="s">
        <v>4</v>
      </c>
      <c r="B7265" s="2" t="s">
        <v>5</v>
      </c>
      <c r="C7265" s="2" t="s">
        <v>780</v>
      </c>
      <c r="D7265" s="2" t="s">
        <v>781</v>
      </c>
      <c r="E7265" s="4">
        <v>-76138</v>
      </c>
      <c r="F7265" s="1">
        <v>9</v>
      </c>
    </row>
    <row r="7266" spans="1:6" ht="15" thickBot="1" x14ac:dyDescent="0.3">
      <c r="A7266" s="2" t="s">
        <v>4</v>
      </c>
      <c r="B7266" s="2" t="s">
        <v>5</v>
      </c>
      <c r="C7266" s="2" t="s">
        <v>782</v>
      </c>
      <c r="D7266" s="2" t="s">
        <v>783</v>
      </c>
      <c r="E7266" s="4">
        <v>-586719.12</v>
      </c>
      <c r="F7266" s="1">
        <v>9</v>
      </c>
    </row>
    <row r="7267" spans="1:6" ht="15" thickBot="1" x14ac:dyDescent="0.3">
      <c r="A7267" s="2" t="s">
        <v>4</v>
      </c>
      <c r="B7267" s="2" t="s">
        <v>5</v>
      </c>
      <c r="C7267" s="2" t="s">
        <v>784</v>
      </c>
      <c r="D7267" s="2" t="s">
        <v>785</v>
      </c>
      <c r="E7267" s="4">
        <v>-13913.84</v>
      </c>
      <c r="F7267" s="1">
        <v>9</v>
      </c>
    </row>
    <row r="7268" spans="1:6" ht="15" thickBot="1" x14ac:dyDescent="0.3">
      <c r="A7268" s="2" t="s">
        <v>4</v>
      </c>
      <c r="B7268" s="2" t="s">
        <v>5</v>
      </c>
      <c r="C7268" s="2" t="s">
        <v>786</v>
      </c>
      <c r="D7268" s="2" t="s">
        <v>787</v>
      </c>
      <c r="E7268" s="4">
        <v>-9957.76</v>
      </c>
      <c r="F7268" s="1">
        <v>9</v>
      </c>
    </row>
    <row r="7269" spans="1:6" ht="15" thickBot="1" x14ac:dyDescent="0.3">
      <c r="A7269" s="2" t="s">
        <v>4</v>
      </c>
      <c r="B7269" s="2" t="s">
        <v>5</v>
      </c>
      <c r="C7269" s="2" t="s">
        <v>788</v>
      </c>
      <c r="D7269" s="2" t="s">
        <v>789</v>
      </c>
      <c r="E7269" s="4">
        <v>-14187.58</v>
      </c>
      <c r="F7269" s="1">
        <v>9</v>
      </c>
    </row>
    <row r="7270" spans="1:6" ht="15" thickBot="1" x14ac:dyDescent="0.3">
      <c r="A7270" s="2" t="s">
        <v>4</v>
      </c>
      <c r="B7270" s="2" t="s">
        <v>5</v>
      </c>
      <c r="C7270" s="2" t="s">
        <v>790</v>
      </c>
      <c r="D7270" s="2" t="s">
        <v>791</v>
      </c>
      <c r="E7270" s="4">
        <v>-42802.43</v>
      </c>
      <c r="F7270" s="1">
        <v>9</v>
      </c>
    </row>
    <row r="7271" spans="1:6" ht="15" thickBot="1" x14ac:dyDescent="0.3">
      <c r="A7271" s="2" t="s">
        <v>4</v>
      </c>
      <c r="B7271" s="2" t="s">
        <v>5</v>
      </c>
      <c r="C7271" s="2" t="s">
        <v>792</v>
      </c>
      <c r="D7271" s="2" t="s">
        <v>793</v>
      </c>
      <c r="E7271" s="4">
        <v>-5985.92</v>
      </c>
      <c r="F7271" s="1">
        <v>9</v>
      </c>
    </row>
    <row r="7272" spans="1:6" ht="15" thickBot="1" x14ac:dyDescent="0.3">
      <c r="A7272" s="2" t="s">
        <v>4</v>
      </c>
      <c r="B7272" s="2" t="s">
        <v>5</v>
      </c>
      <c r="C7272" s="2" t="s">
        <v>794</v>
      </c>
      <c r="D7272" s="2" t="s">
        <v>795</v>
      </c>
      <c r="E7272" s="4">
        <v>-1988.09</v>
      </c>
      <c r="F7272" s="1">
        <v>9</v>
      </c>
    </row>
    <row r="7273" spans="1:6" ht="15" thickBot="1" x14ac:dyDescent="0.3">
      <c r="A7273" s="2" t="s">
        <v>4</v>
      </c>
      <c r="B7273" s="2" t="s">
        <v>5</v>
      </c>
      <c r="C7273" s="2" t="s">
        <v>796</v>
      </c>
      <c r="D7273" s="2" t="s">
        <v>797</v>
      </c>
      <c r="E7273" s="4">
        <v>-4224.67</v>
      </c>
      <c r="F7273" s="1">
        <v>9</v>
      </c>
    </row>
    <row r="7274" spans="1:6" ht="15" thickBot="1" x14ac:dyDescent="0.3">
      <c r="A7274" s="2" t="s">
        <v>4</v>
      </c>
      <c r="B7274" s="2" t="s">
        <v>5</v>
      </c>
      <c r="C7274" s="2" t="s">
        <v>798</v>
      </c>
      <c r="D7274" s="2" t="s">
        <v>799</v>
      </c>
      <c r="E7274" s="4">
        <v>-14672.3</v>
      </c>
      <c r="F7274" s="1">
        <v>9</v>
      </c>
    </row>
    <row r="7275" spans="1:6" ht="15" thickBot="1" x14ac:dyDescent="0.3">
      <c r="A7275" s="2" t="s">
        <v>4</v>
      </c>
      <c r="B7275" s="2" t="s">
        <v>5</v>
      </c>
      <c r="C7275" s="2" t="s">
        <v>800</v>
      </c>
      <c r="D7275" s="2" t="s">
        <v>801</v>
      </c>
      <c r="E7275" s="4">
        <v>-2782.81</v>
      </c>
      <c r="F7275" s="1">
        <v>9</v>
      </c>
    </row>
    <row r="7276" spans="1:6" ht="15" thickBot="1" x14ac:dyDescent="0.3">
      <c r="A7276" s="2" t="s">
        <v>4</v>
      </c>
      <c r="B7276" s="2" t="s">
        <v>5</v>
      </c>
      <c r="C7276" s="2" t="s">
        <v>802</v>
      </c>
      <c r="D7276" s="2" t="s">
        <v>803</v>
      </c>
      <c r="E7276" s="4">
        <v>0</v>
      </c>
      <c r="F7276" s="1">
        <v>9</v>
      </c>
    </row>
    <row r="7277" spans="1:6" ht="15" thickBot="1" x14ac:dyDescent="0.3">
      <c r="A7277" s="2" t="s">
        <v>4</v>
      </c>
      <c r="B7277" s="2" t="s">
        <v>5</v>
      </c>
      <c r="C7277" s="2" t="s">
        <v>804</v>
      </c>
      <c r="D7277" s="2" t="s">
        <v>805</v>
      </c>
      <c r="E7277" s="4">
        <v>-11099.48</v>
      </c>
      <c r="F7277" s="1">
        <v>9</v>
      </c>
    </row>
    <row r="7278" spans="1:6" ht="15" thickBot="1" x14ac:dyDescent="0.3">
      <c r="A7278" s="2" t="s">
        <v>4</v>
      </c>
      <c r="B7278" s="2" t="s">
        <v>5</v>
      </c>
      <c r="C7278" s="2" t="s">
        <v>806</v>
      </c>
      <c r="D7278" s="2" t="s">
        <v>807</v>
      </c>
      <c r="E7278" s="4">
        <v>-15380.38</v>
      </c>
      <c r="F7278" s="1">
        <v>9</v>
      </c>
    </row>
    <row r="7279" spans="1:6" ht="15" thickBot="1" x14ac:dyDescent="0.3">
      <c r="A7279" s="2" t="s">
        <v>4</v>
      </c>
      <c r="B7279" s="2" t="s">
        <v>5</v>
      </c>
      <c r="C7279" s="2" t="s">
        <v>808</v>
      </c>
      <c r="D7279" s="2" t="s">
        <v>809</v>
      </c>
      <c r="E7279" s="4">
        <v>-111661.83</v>
      </c>
      <c r="F7279" s="1">
        <v>9</v>
      </c>
    </row>
    <row r="7280" spans="1:6" ht="15" thickBot="1" x14ac:dyDescent="0.3">
      <c r="A7280" s="2" t="s">
        <v>4</v>
      </c>
      <c r="B7280" s="2" t="s">
        <v>5</v>
      </c>
      <c r="C7280" s="2" t="s">
        <v>810</v>
      </c>
      <c r="D7280" s="2" t="s">
        <v>811</v>
      </c>
      <c r="E7280" s="4">
        <v>-18043.259999999998</v>
      </c>
      <c r="F7280" s="1">
        <v>9</v>
      </c>
    </row>
    <row r="7281" spans="1:6" ht="15" thickBot="1" x14ac:dyDescent="0.3">
      <c r="A7281" s="2" t="s">
        <v>4</v>
      </c>
      <c r="B7281" s="2" t="s">
        <v>5</v>
      </c>
      <c r="C7281" s="2" t="s">
        <v>812</v>
      </c>
      <c r="D7281" s="2" t="s">
        <v>813</v>
      </c>
      <c r="E7281" s="4">
        <v>-71459.44</v>
      </c>
      <c r="F7281" s="1">
        <v>9</v>
      </c>
    </row>
    <row r="7282" spans="1:6" ht="15" thickBot="1" x14ac:dyDescent="0.3">
      <c r="A7282" s="2" t="s">
        <v>4</v>
      </c>
      <c r="B7282" s="2" t="s">
        <v>5</v>
      </c>
      <c r="C7282" s="2" t="s">
        <v>814</v>
      </c>
      <c r="D7282" s="2" t="s">
        <v>815</v>
      </c>
      <c r="E7282" s="4">
        <v>-95299.28</v>
      </c>
      <c r="F7282" s="1">
        <v>9</v>
      </c>
    </row>
    <row r="7283" spans="1:6" ht="15" thickBot="1" x14ac:dyDescent="0.3">
      <c r="A7283" s="2" t="s">
        <v>4</v>
      </c>
      <c r="B7283" s="2" t="s">
        <v>5</v>
      </c>
      <c r="C7283" s="2" t="s">
        <v>816</v>
      </c>
      <c r="D7283" s="2" t="s">
        <v>817</v>
      </c>
      <c r="E7283" s="4">
        <v>-5425</v>
      </c>
      <c r="F7283" s="1">
        <v>9</v>
      </c>
    </row>
    <row r="7284" spans="1:6" ht="15" thickBot="1" x14ac:dyDescent="0.3">
      <c r="A7284" s="2" t="s">
        <v>4</v>
      </c>
      <c r="B7284" s="2" t="s">
        <v>5</v>
      </c>
      <c r="C7284" s="2" t="s">
        <v>818</v>
      </c>
      <c r="D7284" s="2" t="s">
        <v>819</v>
      </c>
      <c r="E7284" s="4">
        <v>-39105.61</v>
      </c>
      <c r="F7284" s="1">
        <v>9</v>
      </c>
    </row>
    <row r="7285" spans="1:6" ht="15" thickBot="1" x14ac:dyDescent="0.3">
      <c r="A7285" s="2" t="s">
        <v>4</v>
      </c>
      <c r="B7285" s="2" t="s">
        <v>5</v>
      </c>
      <c r="C7285" s="2" t="s">
        <v>820</v>
      </c>
      <c r="D7285" s="2" t="s">
        <v>821</v>
      </c>
      <c r="E7285" s="4">
        <v>-42679.94</v>
      </c>
      <c r="F7285" s="1">
        <v>9</v>
      </c>
    </row>
    <row r="7286" spans="1:6" ht="15" thickBot="1" x14ac:dyDescent="0.3">
      <c r="A7286" s="2" t="s">
        <v>4</v>
      </c>
      <c r="B7286" s="2" t="s">
        <v>5</v>
      </c>
      <c r="C7286" s="2" t="s">
        <v>822</v>
      </c>
      <c r="D7286" s="2" t="s">
        <v>823</v>
      </c>
      <c r="E7286" s="4">
        <v>-44039.53</v>
      </c>
      <c r="F7286" s="1">
        <v>9</v>
      </c>
    </row>
    <row r="7287" spans="1:6" ht="15" thickBot="1" x14ac:dyDescent="0.3">
      <c r="A7287" s="2" t="s">
        <v>4</v>
      </c>
      <c r="B7287" s="2" t="s">
        <v>5</v>
      </c>
      <c r="C7287" s="2" t="s">
        <v>824</v>
      </c>
      <c r="D7287" s="2" t="s">
        <v>825</v>
      </c>
      <c r="E7287" s="4">
        <v>-113853.58</v>
      </c>
      <c r="F7287" s="1">
        <v>9</v>
      </c>
    </row>
    <row r="7288" spans="1:6" ht="15" thickBot="1" x14ac:dyDescent="0.3">
      <c r="A7288" s="2" t="s">
        <v>4</v>
      </c>
      <c r="B7288" s="2" t="s">
        <v>5</v>
      </c>
      <c r="C7288" s="2" t="s">
        <v>826</v>
      </c>
      <c r="D7288" s="2" t="s">
        <v>827</v>
      </c>
      <c r="E7288" s="4">
        <v>-129493.56</v>
      </c>
      <c r="F7288" s="1">
        <v>9</v>
      </c>
    </row>
    <row r="7289" spans="1:6" ht="15" thickBot="1" x14ac:dyDescent="0.3">
      <c r="A7289" s="2" t="s">
        <v>4</v>
      </c>
      <c r="B7289" s="2" t="s">
        <v>5</v>
      </c>
      <c r="C7289" s="2" t="s">
        <v>828</v>
      </c>
      <c r="D7289" s="2" t="s">
        <v>829</v>
      </c>
      <c r="E7289" s="4">
        <v>-102190.89</v>
      </c>
      <c r="F7289" s="1">
        <v>9</v>
      </c>
    </row>
    <row r="7290" spans="1:6" ht="15" thickBot="1" x14ac:dyDescent="0.3">
      <c r="A7290" s="2" t="s">
        <v>4</v>
      </c>
      <c r="B7290" s="2" t="s">
        <v>5</v>
      </c>
      <c r="C7290" s="2" t="s">
        <v>830</v>
      </c>
      <c r="D7290" s="2" t="s">
        <v>831</v>
      </c>
      <c r="E7290" s="4">
        <v>-119031.95</v>
      </c>
      <c r="F7290" s="1">
        <v>9</v>
      </c>
    </row>
    <row r="7291" spans="1:6" ht="15" thickBot="1" x14ac:dyDescent="0.3">
      <c r="A7291" s="2" t="s">
        <v>4</v>
      </c>
      <c r="B7291" s="2" t="s">
        <v>5</v>
      </c>
      <c r="C7291" s="2" t="s">
        <v>832</v>
      </c>
      <c r="D7291" s="2" t="s">
        <v>833</v>
      </c>
      <c r="E7291" s="4">
        <v>-7473.92</v>
      </c>
      <c r="F7291" s="1">
        <v>9</v>
      </c>
    </row>
    <row r="7292" spans="1:6" ht="15" thickBot="1" x14ac:dyDescent="0.3">
      <c r="A7292" s="2" t="s">
        <v>4</v>
      </c>
      <c r="B7292" s="2" t="s">
        <v>5</v>
      </c>
      <c r="C7292" s="2" t="s">
        <v>834</v>
      </c>
      <c r="D7292" s="2" t="s">
        <v>835</v>
      </c>
      <c r="E7292" s="4">
        <v>-69250.61</v>
      </c>
      <c r="F7292" s="1">
        <v>9</v>
      </c>
    </row>
    <row r="7293" spans="1:6" ht="15" thickBot="1" x14ac:dyDescent="0.3">
      <c r="A7293" s="2" t="s">
        <v>4</v>
      </c>
      <c r="B7293" s="2" t="s">
        <v>5</v>
      </c>
      <c r="C7293" s="2" t="s">
        <v>836</v>
      </c>
      <c r="D7293" s="2" t="s">
        <v>837</v>
      </c>
      <c r="E7293" s="4">
        <v>-6339.23</v>
      </c>
      <c r="F7293" s="1">
        <v>9</v>
      </c>
    </row>
    <row r="7294" spans="1:6" ht="15" thickBot="1" x14ac:dyDescent="0.3">
      <c r="A7294" s="2" t="s">
        <v>4</v>
      </c>
      <c r="B7294" s="2" t="s">
        <v>5</v>
      </c>
      <c r="C7294" s="2" t="s">
        <v>838</v>
      </c>
      <c r="D7294" s="2" t="s">
        <v>839</v>
      </c>
      <c r="E7294" s="4">
        <v>-27362.29</v>
      </c>
      <c r="F7294" s="1">
        <v>9</v>
      </c>
    </row>
    <row r="7295" spans="1:6" ht="15" thickBot="1" x14ac:dyDescent="0.3">
      <c r="A7295" s="2" t="s">
        <v>4</v>
      </c>
      <c r="B7295" s="2" t="s">
        <v>5</v>
      </c>
      <c r="C7295" s="2" t="s">
        <v>840</v>
      </c>
      <c r="D7295" s="2" t="s">
        <v>841</v>
      </c>
      <c r="E7295" s="4">
        <v>-3541.22</v>
      </c>
      <c r="F7295" s="1">
        <v>9</v>
      </c>
    </row>
    <row r="7296" spans="1:6" ht="15" thickBot="1" x14ac:dyDescent="0.3">
      <c r="A7296" s="2" t="s">
        <v>4</v>
      </c>
      <c r="B7296" s="2" t="s">
        <v>5</v>
      </c>
      <c r="C7296" s="2" t="s">
        <v>842</v>
      </c>
      <c r="D7296" s="2" t="s">
        <v>843</v>
      </c>
      <c r="E7296" s="4">
        <v>-124614.1</v>
      </c>
      <c r="F7296" s="1">
        <v>9</v>
      </c>
    </row>
    <row r="7297" spans="1:6" ht="15" thickBot="1" x14ac:dyDescent="0.3">
      <c r="A7297" s="2" t="s">
        <v>4</v>
      </c>
      <c r="B7297" s="2" t="s">
        <v>5</v>
      </c>
      <c r="C7297" s="2" t="s">
        <v>844</v>
      </c>
      <c r="D7297" s="2" t="s">
        <v>845</v>
      </c>
      <c r="E7297" s="4">
        <v>-28312.33</v>
      </c>
      <c r="F7297" s="1">
        <v>9</v>
      </c>
    </row>
    <row r="7298" spans="1:6" ht="15" thickBot="1" x14ac:dyDescent="0.3">
      <c r="A7298" s="2" t="s">
        <v>4</v>
      </c>
      <c r="B7298" s="2" t="s">
        <v>5</v>
      </c>
      <c r="C7298" s="2" t="s">
        <v>846</v>
      </c>
      <c r="D7298" s="2" t="s">
        <v>847</v>
      </c>
      <c r="E7298" s="4">
        <v>-9429.94</v>
      </c>
      <c r="F7298" s="1">
        <v>9</v>
      </c>
    </row>
    <row r="7299" spans="1:6" ht="15" thickBot="1" x14ac:dyDescent="0.3">
      <c r="A7299" s="2" t="s">
        <v>4</v>
      </c>
      <c r="B7299" s="2" t="s">
        <v>5</v>
      </c>
      <c r="C7299" s="2" t="s">
        <v>848</v>
      </c>
      <c r="D7299" s="2" t="s">
        <v>849</v>
      </c>
      <c r="E7299" s="4">
        <v>-2156.4499999999998</v>
      </c>
      <c r="F7299" s="1">
        <v>9</v>
      </c>
    </row>
    <row r="7300" spans="1:6" ht="15" thickBot="1" x14ac:dyDescent="0.3">
      <c r="A7300" s="2" t="s">
        <v>4</v>
      </c>
      <c r="B7300" s="2" t="s">
        <v>5</v>
      </c>
      <c r="C7300" s="2" t="s">
        <v>850</v>
      </c>
      <c r="D7300" s="2" t="s">
        <v>851</v>
      </c>
      <c r="E7300" s="4">
        <v>-18382.830000000002</v>
      </c>
      <c r="F7300" s="1">
        <v>9</v>
      </c>
    </row>
    <row r="7301" spans="1:6" ht="15" thickBot="1" x14ac:dyDescent="0.3">
      <c r="A7301" s="2" t="s">
        <v>4</v>
      </c>
      <c r="B7301" s="2" t="s">
        <v>5</v>
      </c>
      <c r="C7301" s="2" t="s">
        <v>852</v>
      </c>
      <c r="D7301" s="2" t="s">
        <v>853</v>
      </c>
      <c r="E7301" s="4">
        <v>-11869.54</v>
      </c>
      <c r="F7301" s="1">
        <v>9</v>
      </c>
    </row>
    <row r="7302" spans="1:6" ht="15" thickBot="1" x14ac:dyDescent="0.3">
      <c r="A7302" s="2" t="s">
        <v>4</v>
      </c>
      <c r="B7302" s="2" t="s">
        <v>5</v>
      </c>
      <c r="C7302" s="2" t="s">
        <v>854</v>
      </c>
      <c r="D7302" s="2" t="s">
        <v>855</v>
      </c>
      <c r="E7302" s="4">
        <v>-41210.11</v>
      </c>
      <c r="F7302" s="1">
        <v>9</v>
      </c>
    </row>
    <row r="7303" spans="1:6" ht="15" thickBot="1" x14ac:dyDescent="0.3">
      <c r="A7303" s="2" t="s">
        <v>4</v>
      </c>
      <c r="B7303" s="2" t="s">
        <v>5</v>
      </c>
      <c r="C7303" s="2" t="s">
        <v>856</v>
      </c>
      <c r="D7303" s="2" t="s">
        <v>857</v>
      </c>
      <c r="E7303" s="4">
        <v>-45448.35</v>
      </c>
      <c r="F7303" s="1">
        <v>9</v>
      </c>
    </row>
    <row r="7304" spans="1:6" ht="15" thickBot="1" x14ac:dyDescent="0.3">
      <c r="A7304" s="2" t="s">
        <v>4</v>
      </c>
      <c r="B7304" s="2" t="s">
        <v>5</v>
      </c>
      <c r="C7304" s="2" t="s">
        <v>858</v>
      </c>
      <c r="D7304" s="2" t="s">
        <v>859</v>
      </c>
      <c r="E7304" s="4">
        <v>-4825.0200000000004</v>
      </c>
      <c r="F7304" s="1">
        <v>9</v>
      </c>
    </row>
    <row r="7305" spans="1:6" ht="15" thickBot="1" x14ac:dyDescent="0.3">
      <c r="A7305" s="2" t="s">
        <v>4</v>
      </c>
      <c r="B7305" s="2" t="s">
        <v>5</v>
      </c>
      <c r="C7305" s="2" t="s">
        <v>860</v>
      </c>
      <c r="D7305" s="2" t="s">
        <v>861</v>
      </c>
      <c r="E7305" s="4">
        <v>-12464.81</v>
      </c>
      <c r="F7305" s="1">
        <v>9</v>
      </c>
    </row>
    <row r="7306" spans="1:6" ht="15" thickBot="1" x14ac:dyDescent="0.3">
      <c r="A7306" s="2" t="s">
        <v>4</v>
      </c>
      <c r="B7306" s="2" t="s">
        <v>5</v>
      </c>
      <c r="C7306" s="2" t="s">
        <v>862</v>
      </c>
      <c r="D7306" s="2" t="s">
        <v>863</v>
      </c>
      <c r="E7306" s="4">
        <v>-7524.23</v>
      </c>
      <c r="F7306" s="1">
        <v>9</v>
      </c>
    </row>
    <row r="7307" spans="1:6" ht="15" thickBot="1" x14ac:dyDescent="0.3">
      <c r="A7307" s="2" t="s">
        <v>4</v>
      </c>
      <c r="B7307" s="2" t="s">
        <v>5</v>
      </c>
      <c r="C7307" s="2" t="s">
        <v>864</v>
      </c>
      <c r="D7307" s="2" t="s">
        <v>865</v>
      </c>
      <c r="E7307" s="4">
        <v>-1749.91</v>
      </c>
      <c r="F7307" s="1">
        <v>9</v>
      </c>
    </row>
    <row r="7308" spans="1:6" ht="15" thickBot="1" x14ac:dyDescent="0.3">
      <c r="A7308" s="2" t="s">
        <v>4</v>
      </c>
      <c r="B7308" s="2" t="s">
        <v>5</v>
      </c>
      <c r="C7308" s="2" t="s">
        <v>866</v>
      </c>
      <c r="D7308" s="2" t="s">
        <v>867</v>
      </c>
      <c r="E7308" s="4">
        <v>-6759.34</v>
      </c>
      <c r="F7308" s="1">
        <v>9</v>
      </c>
    </row>
    <row r="7309" spans="1:6" ht="15" thickBot="1" x14ac:dyDescent="0.3">
      <c r="A7309" s="2" t="s">
        <v>4</v>
      </c>
      <c r="B7309" s="2" t="s">
        <v>5</v>
      </c>
      <c r="C7309" s="2" t="s">
        <v>868</v>
      </c>
      <c r="D7309" s="2" t="s">
        <v>869</v>
      </c>
      <c r="E7309" s="4">
        <v>-8923.31</v>
      </c>
      <c r="F7309" s="1">
        <v>9</v>
      </c>
    </row>
    <row r="7310" spans="1:6" ht="15" thickBot="1" x14ac:dyDescent="0.3">
      <c r="A7310" s="2" t="s">
        <v>4</v>
      </c>
      <c r="B7310" s="2" t="s">
        <v>5</v>
      </c>
      <c r="C7310" s="2" t="s">
        <v>870</v>
      </c>
      <c r="D7310" s="2" t="s">
        <v>871</v>
      </c>
      <c r="E7310" s="4">
        <v>-50433.14</v>
      </c>
      <c r="F7310" s="1">
        <v>9</v>
      </c>
    </row>
    <row r="7311" spans="1:6" ht="15" thickBot="1" x14ac:dyDescent="0.3">
      <c r="A7311" s="2" t="s">
        <v>4</v>
      </c>
      <c r="B7311" s="2" t="s">
        <v>5</v>
      </c>
      <c r="C7311" s="2" t="s">
        <v>872</v>
      </c>
      <c r="D7311" s="2" t="s">
        <v>873</v>
      </c>
      <c r="E7311" s="4">
        <v>-7088.36</v>
      </c>
      <c r="F7311" s="1">
        <v>9</v>
      </c>
    </row>
    <row r="7312" spans="1:6" ht="15" thickBot="1" x14ac:dyDescent="0.3">
      <c r="A7312" s="2" t="s">
        <v>4</v>
      </c>
      <c r="B7312" s="2" t="s">
        <v>5</v>
      </c>
      <c r="C7312" s="2" t="s">
        <v>874</v>
      </c>
      <c r="D7312" s="2" t="s">
        <v>875</v>
      </c>
      <c r="E7312" s="4">
        <v>-22426.98</v>
      </c>
      <c r="F7312" s="1">
        <v>9</v>
      </c>
    </row>
    <row r="7313" spans="1:6" ht="15" thickBot="1" x14ac:dyDescent="0.3">
      <c r="A7313" s="2" t="s">
        <v>4</v>
      </c>
      <c r="B7313" s="2" t="s">
        <v>5</v>
      </c>
      <c r="C7313" s="2" t="s">
        <v>876</v>
      </c>
      <c r="D7313" s="2" t="s">
        <v>877</v>
      </c>
      <c r="E7313" s="4">
        <v>-12339.73</v>
      </c>
      <c r="F7313" s="1">
        <v>9</v>
      </c>
    </row>
    <row r="7314" spans="1:6" ht="15" thickBot="1" x14ac:dyDescent="0.3">
      <c r="A7314" s="2" t="s">
        <v>4</v>
      </c>
      <c r="B7314" s="2" t="s">
        <v>5</v>
      </c>
      <c r="C7314" s="2" t="s">
        <v>878</v>
      </c>
      <c r="D7314" s="2" t="s">
        <v>879</v>
      </c>
      <c r="E7314" s="4">
        <v>-3090.04</v>
      </c>
      <c r="F7314" s="1">
        <v>9</v>
      </c>
    </row>
    <row r="7315" spans="1:6" ht="15" thickBot="1" x14ac:dyDescent="0.3">
      <c r="A7315" s="2" t="s">
        <v>4</v>
      </c>
      <c r="B7315" s="2" t="s">
        <v>5</v>
      </c>
      <c r="C7315" s="2" t="s">
        <v>880</v>
      </c>
      <c r="D7315" s="2" t="s">
        <v>881</v>
      </c>
      <c r="E7315" s="4">
        <v>-918.53</v>
      </c>
      <c r="F7315" s="1">
        <v>9</v>
      </c>
    </row>
    <row r="7316" spans="1:6" ht="15" thickBot="1" x14ac:dyDescent="0.3">
      <c r="A7316" s="2" t="s">
        <v>4</v>
      </c>
      <c r="B7316" s="2" t="s">
        <v>5</v>
      </c>
      <c r="C7316" s="2" t="s">
        <v>882</v>
      </c>
      <c r="D7316" s="2" t="s">
        <v>883</v>
      </c>
      <c r="E7316" s="4">
        <v>-104224.97</v>
      </c>
      <c r="F7316" s="1">
        <v>9</v>
      </c>
    </row>
    <row r="7317" spans="1:6" ht="15" thickBot="1" x14ac:dyDescent="0.3">
      <c r="A7317" s="2" t="s">
        <v>4</v>
      </c>
      <c r="B7317" s="2" t="s">
        <v>5</v>
      </c>
      <c r="C7317" s="2" t="s">
        <v>884</v>
      </c>
      <c r="D7317" s="2" t="s">
        <v>885</v>
      </c>
      <c r="E7317" s="4">
        <v>-4867.72</v>
      </c>
      <c r="F7317" s="1">
        <v>9</v>
      </c>
    </row>
    <row r="7318" spans="1:6" ht="15" thickBot="1" x14ac:dyDescent="0.3">
      <c r="A7318" s="2" t="s">
        <v>4</v>
      </c>
      <c r="B7318" s="2" t="s">
        <v>5</v>
      </c>
      <c r="C7318" s="2" t="s">
        <v>886</v>
      </c>
      <c r="D7318" s="2" t="s">
        <v>887</v>
      </c>
      <c r="E7318" s="4">
        <v>-4030</v>
      </c>
      <c r="F7318" s="1">
        <v>9</v>
      </c>
    </row>
    <row r="7319" spans="1:6" ht="15" thickBot="1" x14ac:dyDescent="0.3">
      <c r="A7319" s="2" t="s">
        <v>4</v>
      </c>
      <c r="B7319" s="2" t="s">
        <v>5</v>
      </c>
      <c r="C7319" s="2" t="s">
        <v>888</v>
      </c>
      <c r="D7319" s="2" t="s">
        <v>889</v>
      </c>
      <c r="E7319" s="4">
        <v>-19765.37</v>
      </c>
      <c r="F7319" s="1">
        <v>9</v>
      </c>
    </row>
    <row r="7320" spans="1:6" ht="15" thickBot="1" x14ac:dyDescent="0.3">
      <c r="A7320" s="2" t="s">
        <v>4</v>
      </c>
      <c r="B7320" s="2" t="s">
        <v>5</v>
      </c>
      <c r="C7320" s="2" t="s">
        <v>890</v>
      </c>
      <c r="D7320" s="2" t="s">
        <v>891</v>
      </c>
      <c r="E7320" s="4">
        <v>-8940.98</v>
      </c>
      <c r="F7320" s="1">
        <v>9</v>
      </c>
    </row>
    <row r="7321" spans="1:6" ht="15" thickBot="1" x14ac:dyDescent="0.3">
      <c r="A7321" s="2" t="s">
        <v>4</v>
      </c>
      <c r="B7321" s="2" t="s">
        <v>5</v>
      </c>
      <c r="C7321" s="2" t="s">
        <v>892</v>
      </c>
      <c r="D7321" s="2" t="s">
        <v>893</v>
      </c>
      <c r="E7321" s="4">
        <v>-4738.7700000000004</v>
      </c>
      <c r="F7321" s="1">
        <v>9</v>
      </c>
    </row>
    <row r="7322" spans="1:6" ht="15" thickBot="1" x14ac:dyDescent="0.3">
      <c r="A7322" s="2" t="s">
        <v>4</v>
      </c>
      <c r="B7322" s="2" t="s">
        <v>5</v>
      </c>
      <c r="C7322" s="2" t="s">
        <v>894</v>
      </c>
      <c r="D7322" s="2" t="s">
        <v>895</v>
      </c>
      <c r="E7322" s="4">
        <v>-91497.75</v>
      </c>
      <c r="F7322" s="1">
        <v>9</v>
      </c>
    </row>
    <row r="7323" spans="1:6" ht="15" thickBot="1" x14ac:dyDescent="0.3">
      <c r="A7323" s="2" t="s">
        <v>4</v>
      </c>
      <c r="B7323" s="2" t="s">
        <v>5</v>
      </c>
      <c r="C7323" s="2" t="s">
        <v>896</v>
      </c>
      <c r="D7323" s="2" t="s">
        <v>897</v>
      </c>
      <c r="E7323" s="4">
        <v>-4012.35</v>
      </c>
      <c r="F7323" s="1">
        <v>9</v>
      </c>
    </row>
    <row r="7324" spans="1:6" ht="15" thickBot="1" x14ac:dyDescent="0.3">
      <c r="A7324" s="2" t="s">
        <v>4</v>
      </c>
      <c r="B7324" s="2" t="s">
        <v>5</v>
      </c>
      <c r="C7324" s="2" t="s">
        <v>898</v>
      </c>
      <c r="D7324" s="2" t="s">
        <v>899</v>
      </c>
      <c r="E7324" s="4">
        <v>-9982.75</v>
      </c>
      <c r="F7324" s="1">
        <v>9</v>
      </c>
    </row>
    <row r="7325" spans="1:6" ht="15" thickBot="1" x14ac:dyDescent="0.3">
      <c r="A7325" s="2" t="s">
        <v>4</v>
      </c>
      <c r="B7325" s="2" t="s">
        <v>5</v>
      </c>
      <c r="C7325" s="2" t="s">
        <v>900</v>
      </c>
      <c r="D7325" s="2" t="s">
        <v>901</v>
      </c>
      <c r="E7325" s="4">
        <v>-4778.83</v>
      </c>
      <c r="F7325" s="1">
        <v>9</v>
      </c>
    </row>
    <row r="7326" spans="1:6" ht="15" thickBot="1" x14ac:dyDescent="0.3">
      <c r="A7326" s="2" t="s">
        <v>4</v>
      </c>
      <c r="B7326" s="2" t="s">
        <v>5</v>
      </c>
      <c r="C7326" s="2" t="s">
        <v>902</v>
      </c>
      <c r="D7326" s="2" t="s">
        <v>903</v>
      </c>
      <c r="E7326" s="4">
        <v>-18677.7</v>
      </c>
      <c r="F7326" s="1">
        <v>9</v>
      </c>
    </row>
    <row r="7327" spans="1:6" ht="15" thickBot="1" x14ac:dyDescent="0.3">
      <c r="A7327" s="2" t="s">
        <v>4</v>
      </c>
      <c r="B7327" s="2" t="s">
        <v>5</v>
      </c>
      <c r="C7327" s="2" t="s">
        <v>904</v>
      </c>
      <c r="D7327" s="2" t="s">
        <v>905</v>
      </c>
      <c r="E7327" s="4">
        <v>-40210.68</v>
      </c>
      <c r="F7327" s="1">
        <v>9</v>
      </c>
    </row>
    <row r="7328" spans="1:6" ht="15" thickBot="1" x14ac:dyDescent="0.3">
      <c r="A7328" s="2" t="s">
        <v>4</v>
      </c>
      <c r="B7328" s="2" t="s">
        <v>5</v>
      </c>
      <c r="C7328" s="2" t="s">
        <v>906</v>
      </c>
      <c r="D7328" s="2" t="s">
        <v>907</v>
      </c>
      <c r="E7328" s="4">
        <v>-716.81</v>
      </c>
      <c r="F7328" s="1">
        <v>9</v>
      </c>
    </row>
    <row r="7329" spans="1:6" ht="15" thickBot="1" x14ac:dyDescent="0.3">
      <c r="A7329" s="2" t="s">
        <v>4</v>
      </c>
      <c r="B7329" s="2" t="s">
        <v>5</v>
      </c>
      <c r="C7329" s="2" t="s">
        <v>908</v>
      </c>
      <c r="D7329" s="2" t="s">
        <v>909</v>
      </c>
      <c r="E7329" s="4">
        <v>-6754.3</v>
      </c>
      <c r="F7329" s="1">
        <v>9</v>
      </c>
    </row>
    <row r="7330" spans="1:6" ht="15" thickBot="1" x14ac:dyDescent="0.3">
      <c r="A7330" s="2" t="s">
        <v>4</v>
      </c>
      <c r="B7330" s="2" t="s">
        <v>5</v>
      </c>
      <c r="C7330" s="2" t="s">
        <v>910</v>
      </c>
      <c r="D7330" s="2" t="s">
        <v>911</v>
      </c>
      <c r="E7330" s="4">
        <v>-513.62</v>
      </c>
      <c r="F7330" s="1">
        <v>9</v>
      </c>
    </row>
    <row r="7331" spans="1:6" ht="15" thickBot="1" x14ac:dyDescent="0.3">
      <c r="A7331" s="2" t="s">
        <v>4</v>
      </c>
      <c r="B7331" s="2" t="s">
        <v>5</v>
      </c>
      <c r="C7331" s="2" t="s">
        <v>912</v>
      </c>
      <c r="D7331" s="2" t="s">
        <v>913</v>
      </c>
      <c r="E7331" s="4">
        <v>234.56</v>
      </c>
      <c r="F7331" s="1">
        <v>9</v>
      </c>
    </row>
    <row r="7332" spans="1:6" ht="15" thickBot="1" x14ac:dyDescent="0.3">
      <c r="A7332" s="2" t="s">
        <v>4</v>
      </c>
      <c r="B7332" s="2" t="s">
        <v>5</v>
      </c>
      <c r="C7332" s="2" t="s">
        <v>914</v>
      </c>
      <c r="D7332" s="2" t="s">
        <v>915</v>
      </c>
      <c r="E7332" s="4">
        <v>-6963.42</v>
      </c>
      <c r="F7332" s="1">
        <v>9</v>
      </c>
    </row>
    <row r="7333" spans="1:6" ht="15" thickBot="1" x14ac:dyDescent="0.3">
      <c r="A7333" s="2" t="s">
        <v>4</v>
      </c>
      <c r="B7333" s="2" t="s">
        <v>5</v>
      </c>
      <c r="C7333" s="2" t="s">
        <v>916</v>
      </c>
      <c r="D7333" s="2" t="s">
        <v>917</v>
      </c>
      <c r="E7333" s="4">
        <v>-22023.48</v>
      </c>
      <c r="F7333" s="1">
        <v>9</v>
      </c>
    </row>
    <row r="7334" spans="1:6" ht="15" thickBot="1" x14ac:dyDescent="0.3">
      <c r="A7334" s="2" t="s">
        <v>4</v>
      </c>
      <c r="B7334" s="2" t="s">
        <v>5</v>
      </c>
      <c r="C7334" s="2" t="s">
        <v>918</v>
      </c>
      <c r="D7334" s="2" t="s">
        <v>919</v>
      </c>
      <c r="E7334" s="4">
        <v>-9670.44</v>
      </c>
      <c r="F7334" s="1">
        <v>9</v>
      </c>
    </row>
    <row r="7335" spans="1:6" ht="15" thickBot="1" x14ac:dyDescent="0.3">
      <c r="A7335" s="2" t="s">
        <v>4</v>
      </c>
      <c r="B7335" s="2" t="s">
        <v>5</v>
      </c>
      <c r="C7335" s="2" t="s">
        <v>920</v>
      </c>
      <c r="D7335" s="2" t="s">
        <v>921</v>
      </c>
      <c r="E7335" s="4">
        <v>-68622.23</v>
      </c>
      <c r="F7335" s="1">
        <v>9</v>
      </c>
    </row>
    <row r="7336" spans="1:6" ht="15" thickBot="1" x14ac:dyDescent="0.3">
      <c r="A7336" s="2" t="s">
        <v>4</v>
      </c>
      <c r="B7336" s="2" t="s">
        <v>5</v>
      </c>
      <c r="C7336" s="2" t="s">
        <v>922</v>
      </c>
      <c r="D7336" s="2" t="s">
        <v>923</v>
      </c>
      <c r="E7336" s="4">
        <v>-22286.86</v>
      </c>
      <c r="F7336" s="1">
        <v>9</v>
      </c>
    </row>
    <row r="7337" spans="1:6" ht="15" thickBot="1" x14ac:dyDescent="0.3">
      <c r="A7337" s="2" t="s">
        <v>4</v>
      </c>
      <c r="B7337" s="2" t="s">
        <v>5</v>
      </c>
      <c r="C7337" s="2" t="s">
        <v>924</v>
      </c>
      <c r="D7337" s="2" t="s">
        <v>925</v>
      </c>
      <c r="E7337" s="4">
        <v>-5116.76</v>
      </c>
      <c r="F7337" s="1">
        <v>9</v>
      </c>
    </row>
    <row r="7338" spans="1:6" ht="15" thickBot="1" x14ac:dyDescent="0.3">
      <c r="A7338" s="2" t="s">
        <v>4</v>
      </c>
      <c r="B7338" s="2" t="s">
        <v>5</v>
      </c>
      <c r="C7338" s="2" t="s">
        <v>926</v>
      </c>
      <c r="D7338" s="2" t="s">
        <v>927</v>
      </c>
      <c r="E7338" s="4">
        <v>-17317.240000000002</v>
      </c>
      <c r="F7338" s="1">
        <v>9</v>
      </c>
    </row>
    <row r="7339" spans="1:6" ht="15" thickBot="1" x14ac:dyDescent="0.3">
      <c r="A7339" s="2" t="s">
        <v>4</v>
      </c>
      <c r="B7339" s="2" t="s">
        <v>5</v>
      </c>
      <c r="C7339" s="2" t="s">
        <v>928</v>
      </c>
      <c r="D7339" s="2" t="s">
        <v>929</v>
      </c>
      <c r="E7339" s="4">
        <v>-1200.01</v>
      </c>
      <c r="F7339" s="1">
        <v>9</v>
      </c>
    </row>
    <row r="7340" spans="1:6" ht="15" thickBot="1" x14ac:dyDescent="0.3">
      <c r="A7340" s="2" t="s">
        <v>4</v>
      </c>
      <c r="B7340" s="2" t="s">
        <v>5</v>
      </c>
      <c r="C7340" s="2" t="s">
        <v>930</v>
      </c>
      <c r="D7340" s="2" t="s">
        <v>931</v>
      </c>
      <c r="E7340" s="4">
        <v>-89249.25</v>
      </c>
      <c r="F7340" s="1">
        <v>9</v>
      </c>
    </row>
    <row r="7341" spans="1:6" ht="15" thickBot="1" x14ac:dyDescent="0.3">
      <c r="A7341" s="2" t="s">
        <v>4</v>
      </c>
      <c r="B7341" s="2" t="s">
        <v>5</v>
      </c>
      <c r="C7341" s="2" t="s">
        <v>932</v>
      </c>
      <c r="D7341" s="2" t="s">
        <v>933</v>
      </c>
      <c r="E7341" s="4">
        <v>-2288.77</v>
      </c>
      <c r="F7341" s="1">
        <v>9</v>
      </c>
    </row>
    <row r="7342" spans="1:6" ht="15" thickBot="1" x14ac:dyDescent="0.3">
      <c r="A7342" s="2" t="s">
        <v>4</v>
      </c>
      <c r="B7342" s="2" t="s">
        <v>5</v>
      </c>
      <c r="C7342" s="2" t="s">
        <v>934</v>
      </c>
      <c r="D7342" s="2" t="s">
        <v>935</v>
      </c>
      <c r="E7342" s="4">
        <v>-72489.52</v>
      </c>
      <c r="F7342" s="1">
        <v>9</v>
      </c>
    </row>
    <row r="7343" spans="1:6" ht="15" thickBot="1" x14ac:dyDescent="0.3">
      <c r="A7343" s="2" t="s">
        <v>4</v>
      </c>
      <c r="B7343" s="2" t="s">
        <v>5</v>
      </c>
      <c r="C7343" s="2" t="s">
        <v>936</v>
      </c>
      <c r="D7343" s="2" t="s">
        <v>937</v>
      </c>
      <c r="E7343" s="4">
        <v>-88835.38</v>
      </c>
      <c r="F7343" s="1">
        <v>9</v>
      </c>
    </row>
    <row r="7344" spans="1:6" ht="15" thickBot="1" x14ac:dyDescent="0.3">
      <c r="A7344" s="2" t="s">
        <v>4</v>
      </c>
      <c r="B7344" s="2" t="s">
        <v>5</v>
      </c>
      <c r="C7344" s="2" t="s">
        <v>938</v>
      </c>
      <c r="D7344" s="2" t="s">
        <v>939</v>
      </c>
      <c r="E7344" s="4">
        <v>-27707.07</v>
      </c>
      <c r="F7344" s="1">
        <v>9</v>
      </c>
    </row>
    <row r="7345" spans="1:6" ht="15" thickBot="1" x14ac:dyDescent="0.3">
      <c r="A7345" s="2" t="s">
        <v>4</v>
      </c>
      <c r="B7345" s="2" t="s">
        <v>5</v>
      </c>
      <c r="C7345" s="2" t="s">
        <v>940</v>
      </c>
      <c r="D7345" s="2" t="s">
        <v>941</v>
      </c>
      <c r="E7345" s="4">
        <v>-21869.26</v>
      </c>
      <c r="F7345" s="1">
        <v>9</v>
      </c>
    </row>
    <row r="7346" spans="1:6" ht="15" thickBot="1" x14ac:dyDescent="0.3">
      <c r="A7346" s="2" t="s">
        <v>4</v>
      </c>
      <c r="B7346" s="2" t="s">
        <v>5</v>
      </c>
      <c r="C7346" s="2" t="s">
        <v>942</v>
      </c>
      <c r="D7346" s="2" t="s">
        <v>943</v>
      </c>
      <c r="E7346" s="4">
        <v>-10406.700000000001</v>
      </c>
      <c r="F7346" s="1">
        <v>9</v>
      </c>
    </row>
    <row r="7347" spans="1:6" ht="15" thickBot="1" x14ac:dyDescent="0.3">
      <c r="A7347" s="2" t="s">
        <v>4</v>
      </c>
      <c r="B7347" s="2" t="s">
        <v>5</v>
      </c>
      <c r="C7347" s="2" t="s">
        <v>944</v>
      </c>
      <c r="D7347" s="2" t="s">
        <v>945</v>
      </c>
      <c r="E7347" s="4">
        <v>-2233.77</v>
      </c>
      <c r="F7347" s="1">
        <v>9</v>
      </c>
    </row>
    <row r="7348" spans="1:6" ht="15" thickBot="1" x14ac:dyDescent="0.3">
      <c r="A7348" s="2" t="s">
        <v>4</v>
      </c>
      <c r="B7348" s="2" t="s">
        <v>5</v>
      </c>
      <c r="C7348" s="2" t="s">
        <v>946</v>
      </c>
      <c r="D7348" s="2" t="s">
        <v>947</v>
      </c>
      <c r="E7348" s="4">
        <v>-452.93</v>
      </c>
      <c r="F7348" s="1">
        <v>9</v>
      </c>
    </row>
    <row r="7349" spans="1:6" ht="15" thickBot="1" x14ac:dyDescent="0.3">
      <c r="A7349" s="2" t="s">
        <v>4</v>
      </c>
      <c r="B7349" s="2" t="s">
        <v>5</v>
      </c>
      <c r="C7349" s="2" t="s">
        <v>948</v>
      </c>
      <c r="D7349" s="2" t="s">
        <v>949</v>
      </c>
      <c r="E7349" s="4">
        <v>-24982.09</v>
      </c>
      <c r="F7349" s="1">
        <v>9</v>
      </c>
    </row>
    <row r="7350" spans="1:6" ht="15" thickBot="1" x14ac:dyDescent="0.3">
      <c r="A7350" s="2" t="s">
        <v>4</v>
      </c>
      <c r="B7350" s="2" t="s">
        <v>5</v>
      </c>
      <c r="C7350" s="2" t="s">
        <v>950</v>
      </c>
      <c r="D7350" s="2" t="s">
        <v>951</v>
      </c>
      <c r="E7350" s="4">
        <v>-116.02</v>
      </c>
      <c r="F7350" s="1">
        <v>9</v>
      </c>
    </row>
    <row r="7351" spans="1:6" ht="15" thickBot="1" x14ac:dyDescent="0.3">
      <c r="A7351" s="2" t="s">
        <v>4</v>
      </c>
      <c r="B7351" s="2" t="s">
        <v>5</v>
      </c>
      <c r="C7351" s="2" t="s">
        <v>952</v>
      </c>
      <c r="D7351" s="2" t="s">
        <v>953</v>
      </c>
      <c r="E7351" s="4">
        <v>-506.06</v>
      </c>
      <c r="F7351" s="1">
        <v>9</v>
      </c>
    </row>
    <row r="7352" spans="1:6" ht="15" thickBot="1" x14ac:dyDescent="0.3">
      <c r="A7352" s="2" t="s">
        <v>4</v>
      </c>
      <c r="B7352" s="2" t="s">
        <v>5</v>
      </c>
      <c r="C7352" s="2" t="s">
        <v>954</v>
      </c>
      <c r="D7352" s="2" t="s">
        <v>955</v>
      </c>
      <c r="E7352" s="4">
        <v>-501.78</v>
      </c>
      <c r="F7352" s="1">
        <v>9</v>
      </c>
    </row>
    <row r="7353" spans="1:6" ht="15" thickBot="1" x14ac:dyDescent="0.3">
      <c r="A7353" s="2" t="s">
        <v>4</v>
      </c>
      <c r="B7353" s="2" t="s">
        <v>5</v>
      </c>
      <c r="C7353" s="2" t="s">
        <v>956</v>
      </c>
      <c r="D7353" s="2" t="s">
        <v>957</v>
      </c>
      <c r="E7353" s="4">
        <v>-16115.92</v>
      </c>
      <c r="F7353" s="1">
        <v>9</v>
      </c>
    </row>
    <row r="7354" spans="1:6" ht="15" thickBot="1" x14ac:dyDescent="0.3">
      <c r="A7354" s="2" t="s">
        <v>4</v>
      </c>
      <c r="B7354" s="2" t="s">
        <v>5</v>
      </c>
      <c r="C7354" s="2" t="s">
        <v>958</v>
      </c>
      <c r="D7354" s="2" t="s">
        <v>959</v>
      </c>
      <c r="E7354" s="4">
        <v>-31240.7</v>
      </c>
      <c r="F7354" s="1">
        <v>9</v>
      </c>
    </row>
    <row r="7355" spans="1:6" ht="15" thickBot="1" x14ac:dyDescent="0.3">
      <c r="A7355" s="2" t="s">
        <v>4</v>
      </c>
      <c r="B7355" s="2" t="s">
        <v>5</v>
      </c>
      <c r="C7355" s="2" t="s">
        <v>960</v>
      </c>
      <c r="D7355" s="2" t="s">
        <v>961</v>
      </c>
      <c r="E7355" s="4">
        <v>-5850.42</v>
      </c>
      <c r="F7355" s="1">
        <v>9</v>
      </c>
    </row>
    <row r="7356" spans="1:6" ht="15" thickBot="1" x14ac:dyDescent="0.3">
      <c r="A7356" s="2" t="s">
        <v>4</v>
      </c>
      <c r="B7356" s="2" t="s">
        <v>5</v>
      </c>
      <c r="C7356" s="2" t="s">
        <v>962</v>
      </c>
      <c r="D7356" s="2" t="s">
        <v>963</v>
      </c>
      <c r="E7356" s="4">
        <v>-24340.240000000002</v>
      </c>
      <c r="F7356" s="1">
        <v>9</v>
      </c>
    </row>
    <row r="7357" spans="1:6" ht="15" thickBot="1" x14ac:dyDescent="0.3">
      <c r="A7357" s="2" t="s">
        <v>4</v>
      </c>
      <c r="B7357" s="2" t="s">
        <v>5</v>
      </c>
      <c r="C7357" s="2" t="s">
        <v>964</v>
      </c>
      <c r="D7357" s="2" t="s">
        <v>965</v>
      </c>
      <c r="E7357" s="4">
        <v>-12519.73</v>
      </c>
      <c r="F7357" s="1">
        <v>9</v>
      </c>
    </row>
    <row r="7358" spans="1:6" ht="15" thickBot="1" x14ac:dyDescent="0.3">
      <c r="A7358" s="2" t="s">
        <v>4</v>
      </c>
      <c r="B7358" s="2" t="s">
        <v>5</v>
      </c>
      <c r="C7358" s="2" t="s">
        <v>966</v>
      </c>
      <c r="D7358" s="2" t="s">
        <v>967</v>
      </c>
      <c r="E7358" s="4">
        <v>-33243.879999999997</v>
      </c>
      <c r="F7358" s="1">
        <v>9</v>
      </c>
    </row>
    <row r="7359" spans="1:6" ht="15" thickBot="1" x14ac:dyDescent="0.3">
      <c r="A7359" s="2" t="s">
        <v>4</v>
      </c>
      <c r="B7359" s="2" t="s">
        <v>5</v>
      </c>
      <c r="C7359" s="2" t="s">
        <v>968</v>
      </c>
      <c r="D7359" s="2" t="s">
        <v>969</v>
      </c>
      <c r="E7359" s="4">
        <v>-1697.95</v>
      </c>
      <c r="F7359" s="1">
        <v>9</v>
      </c>
    </row>
    <row r="7360" spans="1:6" ht="15" thickBot="1" x14ac:dyDescent="0.3">
      <c r="A7360" s="2" t="s">
        <v>4</v>
      </c>
      <c r="B7360" s="2" t="s">
        <v>5</v>
      </c>
      <c r="C7360" s="2" t="s">
        <v>970</v>
      </c>
      <c r="D7360" s="2" t="s">
        <v>971</v>
      </c>
      <c r="E7360" s="4">
        <v>-6345.09</v>
      </c>
      <c r="F7360" s="1">
        <v>9</v>
      </c>
    </row>
    <row r="7361" spans="1:6" ht="15" thickBot="1" x14ac:dyDescent="0.3">
      <c r="A7361" s="2" t="s">
        <v>4</v>
      </c>
      <c r="B7361" s="2" t="s">
        <v>5</v>
      </c>
      <c r="C7361" s="2" t="s">
        <v>972</v>
      </c>
      <c r="D7361" s="2" t="s">
        <v>973</v>
      </c>
      <c r="E7361" s="4">
        <v>-21682.51</v>
      </c>
      <c r="F7361" s="1">
        <v>9</v>
      </c>
    </row>
    <row r="7362" spans="1:6" ht="15" thickBot="1" x14ac:dyDescent="0.3">
      <c r="A7362" s="2" t="s">
        <v>4</v>
      </c>
      <c r="B7362" s="2" t="s">
        <v>5</v>
      </c>
      <c r="C7362" s="2" t="s">
        <v>974</v>
      </c>
      <c r="D7362" s="2" t="s">
        <v>975</v>
      </c>
      <c r="E7362" s="4">
        <v>-7425.01</v>
      </c>
      <c r="F7362" s="1">
        <v>9</v>
      </c>
    </row>
    <row r="7363" spans="1:6" ht="15" thickBot="1" x14ac:dyDescent="0.3">
      <c r="A7363" s="2" t="s">
        <v>4</v>
      </c>
      <c r="B7363" s="2" t="s">
        <v>5</v>
      </c>
      <c r="C7363" s="2" t="s">
        <v>976</v>
      </c>
      <c r="D7363" s="2" t="s">
        <v>977</v>
      </c>
      <c r="E7363" s="4">
        <v>-7822.64</v>
      </c>
      <c r="F7363" s="1">
        <v>9</v>
      </c>
    </row>
    <row r="7364" spans="1:6" ht="15" thickBot="1" x14ac:dyDescent="0.3">
      <c r="A7364" s="2" t="s">
        <v>4</v>
      </c>
      <c r="B7364" s="2" t="s">
        <v>5</v>
      </c>
      <c r="C7364" s="2" t="s">
        <v>978</v>
      </c>
      <c r="D7364" s="2" t="s">
        <v>979</v>
      </c>
      <c r="E7364" s="4">
        <v>0</v>
      </c>
      <c r="F7364" s="1">
        <v>9</v>
      </c>
    </row>
    <row r="7365" spans="1:6" ht="15" thickBot="1" x14ac:dyDescent="0.3">
      <c r="A7365" s="2" t="s">
        <v>4</v>
      </c>
      <c r="B7365" s="2" t="s">
        <v>5</v>
      </c>
      <c r="C7365" s="2" t="s">
        <v>980</v>
      </c>
      <c r="D7365" s="2" t="s">
        <v>981</v>
      </c>
      <c r="E7365" s="4">
        <v>10331290.189999999</v>
      </c>
      <c r="F7365" s="1">
        <v>9</v>
      </c>
    </row>
    <row r="7366" spans="1:6" ht="15" thickBot="1" x14ac:dyDescent="0.3">
      <c r="A7366" s="2" t="s">
        <v>4</v>
      </c>
      <c r="B7366" s="2" t="s">
        <v>5</v>
      </c>
      <c r="C7366" s="2" t="s">
        <v>982</v>
      </c>
      <c r="D7366" s="2" t="s">
        <v>983</v>
      </c>
      <c r="E7366" s="4">
        <v>-134622.49</v>
      </c>
      <c r="F7366" s="1">
        <v>9</v>
      </c>
    </row>
    <row r="7367" spans="1:6" ht="15" thickBot="1" x14ac:dyDescent="0.3">
      <c r="A7367" s="2" t="s">
        <v>4</v>
      </c>
      <c r="B7367" s="2" t="s">
        <v>5</v>
      </c>
      <c r="C7367" s="2" t="s">
        <v>984</v>
      </c>
      <c r="D7367" s="2" t="s">
        <v>985</v>
      </c>
      <c r="E7367" s="4">
        <v>-102222.13</v>
      </c>
      <c r="F7367" s="1">
        <v>9</v>
      </c>
    </row>
    <row r="7368" spans="1:6" ht="15" thickBot="1" x14ac:dyDescent="0.3">
      <c r="A7368" s="2" t="s">
        <v>4</v>
      </c>
      <c r="B7368" s="2" t="s">
        <v>5</v>
      </c>
      <c r="C7368" s="2" t="s">
        <v>986</v>
      </c>
      <c r="D7368" s="2" t="s">
        <v>987</v>
      </c>
      <c r="E7368" s="4">
        <v>0.01</v>
      </c>
      <c r="F7368" s="1">
        <v>9</v>
      </c>
    </row>
    <row r="7369" spans="1:6" ht="15" thickBot="1" x14ac:dyDescent="0.3">
      <c r="A7369" s="2" t="s">
        <v>4</v>
      </c>
      <c r="B7369" s="2" t="s">
        <v>5</v>
      </c>
      <c r="C7369" s="2" t="s">
        <v>988</v>
      </c>
      <c r="D7369" s="2" t="s">
        <v>989</v>
      </c>
      <c r="E7369" s="4">
        <v>-217333.14</v>
      </c>
      <c r="F7369" s="1">
        <v>9</v>
      </c>
    </row>
    <row r="7370" spans="1:6" ht="15" thickBot="1" x14ac:dyDescent="0.3">
      <c r="A7370" s="2" t="s">
        <v>4</v>
      </c>
      <c r="B7370" s="2" t="s">
        <v>5</v>
      </c>
      <c r="C7370" s="2" t="s">
        <v>990</v>
      </c>
      <c r="D7370" s="2" t="s">
        <v>991</v>
      </c>
      <c r="E7370" s="4">
        <v>-470000</v>
      </c>
      <c r="F7370" s="1">
        <v>9</v>
      </c>
    </row>
    <row r="7371" spans="1:6" ht="15" thickBot="1" x14ac:dyDescent="0.3">
      <c r="A7371" s="2" t="s">
        <v>4</v>
      </c>
      <c r="B7371" s="2" t="s">
        <v>5</v>
      </c>
      <c r="C7371" s="2" t="s">
        <v>992</v>
      </c>
      <c r="D7371" s="2" t="s">
        <v>993</v>
      </c>
      <c r="E7371" s="4">
        <v>-466666.86</v>
      </c>
      <c r="F7371" s="1">
        <v>9</v>
      </c>
    </row>
    <row r="7372" spans="1:6" ht="15" thickBot="1" x14ac:dyDescent="0.3">
      <c r="A7372" s="2" t="s">
        <v>4</v>
      </c>
      <c r="B7372" s="2" t="s">
        <v>5</v>
      </c>
      <c r="C7372" s="2" t="s">
        <v>994</v>
      </c>
      <c r="D7372" s="2" t="s">
        <v>993</v>
      </c>
      <c r="E7372" s="4">
        <v>0.01</v>
      </c>
      <c r="F7372" s="1">
        <v>9</v>
      </c>
    </row>
    <row r="7373" spans="1:6" ht="15" thickBot="1" x14ac:dyDescent="0.3">
      <c r="A7373" s="2" t="s">
        <v>4</v>
      </c>
      <c r="B7373" s="2" t="s">
        <v>5</v>
      </c>
      <c r="C7373" s="2" t="s">
        <v>995</v>
      </c>
      <c r="D7373" s="2" t="s">
        <v>996</v>
      </c>
      <c r="E7373" s="4">
        <v>-436683.14</v>
      </c>
      <c r="F7373" s="1">
        <v>9</v>
      </c>
    </row>
    <row r="7374" spans="1:6" ht="15" thickBot="1" x14ac:dyDescent="0.3">
      <c r="A7374" s="2" t="s">
        <v>4</v>
      </c>
      <c r="B7374" s="2" t="s">
        <v>5</v>
      </c>
      <c r="C7374" s="2" t="s">
        <v>997</v>
      </c>
      <c r="D7374" s="2" t="s">
        <v>996</v>
      </c>
      <c r="E7374" s="4">
        <v>-221666.86</v>
      </c>
      <c r="F7374" s="1">
        <v>9</v>
      </c>
    </row>
    <row r="7375" spans="1:6" ht="15" thickBot="1" x14ac:dyDescent="0.3">
      <c r="A7375" s="2" t="s">
        <v>4</v>
      </c>
      <c r="B7375" s="2" t="s">
        <v>5</v>
      </c>
      <c r="C7375" s="2" t="s">
        <v>998</v>
      </c>
      <c r="D7375" s="2" t="s">
        <v>999</v>
      </c>
      <c r="E7375" s="4">
        <v>-516000</v>
      </c>
      <c r="F7375" s="1">
        <v>9</v>
      </c>
    </row>
    <row r="7376" spans="1:6" ht="15" thickBot="1" x14ac:dyDescent="0.3">
      <c r="A7376" s="2" t="s">
        <v>4</v>
      </c>
      <c r="B7376" s="2" t="s">
        <v>5</v>
      </c>
      <c r="C7376" s="2" t="s">
        <v>1000</v>
      </c>
      <c r="D7376" s="2" t="s">
        <v>1001</v>
      </c>
      <c r="E7376" s="4">
        <v>-261666.86</v>
      </c>
      <c r="F7376" s="1">
        <v>9</v>
      </c>
    </row>
    <row r="7377" spans="1:6" ht="15" thickBot="1" x14ac:dyDescent="0.3">
      <c r="A7377" s="2" t="s">
        <v>4</v>
      </c>
      <c r="B7377" s="2" t="s">
        <v>5</v>
      </c>
      <c r="C7377" s="2" t="s">
        <v>1002</v>
      </c>
      <c r="D7377" s="2" t="s">
        <v>1003</v>
      </c>
      <c r="E7377" s="4">
        <v>-514666.86</v>
      </c>
      <c r="F7377" s="1">
        <v>9</v>
      </c>
    </row>
    <row r="7378" spans="1:6" ht="15" thickBot="1" x14ac:dyDescent="0.3">
      <c r="A7378" s="2" t="s">
        <v>4</v>
      </c>
      <c r="B7378" s="2" t="s">
        <v>5</v>
      </c>
      <c r="C7378" s="2" t="s">
        <v>1004</v>
      </c>
      <c r="D7378" s="2" t="s">
        <v>1005</v>
      </c>
      <c r="E7378" s="4">
        <v>-582000</v>
      </c>
      <c r="F7378" s="1">
        <v>9</v>
      </c>
    </row>
    <row r="7379" spans="1:6" ht="15" thickBot="1" x14ac:dyDescent="0.3">
      <c r="A7379" s="2" t="s">
        <v>4</v>
      </c>
      <c r="B7379" s="2" t="s">
        <v>5</v>
      </c>
      <c r="C7379" s="2" t="s">
        <v>1006</v>
      </c>
      <c r="D7379" s="2" t="s">
        <v>1007</v>
      </c>
      <c r="E7379" s="4">
        <v>-754666.86</v>
      </c>
      <c r="F7379" s="1">
        <v>9</v>
      </c>
    </row>
    <row r="7380" spans="1:6" ht="15" thickBot="1" x14ac:dyDescent="0.3">
      <c r="A7380" s="2" t="s">
        <v>4</v>
      </c>
      <c r="B7380" s="2" t="s">
        <v>5</v>
      </c>
      <c r="C7380" s="2" t="s">
        <v>1008</v>
      </c>
      <c r="D7380" s="2" t="s">
        <v>1009</v>
      </c>
      <c r="E7380" s="4">
        <v>-749333.14</v>
      </c>
      <c r="F7380" s="1">
        <v>9</v>
      </c>
    </row>
    <row r="7381" spans="1:6" ht="15" thickBot="1" x14ac:dyDescent="0.3">
      <c r="A7381" s="2" t="s">
        <v>4</v>
      </c>
      <c r="B7381" s="2" t="s">
        <v>5</v>
      </c>
      <c r="C7381" s="2" t="s">
        <v>1010</v>
      </c>
      <c r="D7381" s="2" t="s">
        <v>1011</v>
      </c>
      <c r="E7381" s="4">
        <v>0.05</v>
      </c>
      <c r="F7381" s="1">
        <v>9</v>
      </c>
    </row>
    <row r="7382" spans="1:6" ht="15" thickBot="1" x14ac:dyDescent="0.3">
      <c r="A7382" s="2" t="s">
        <v>4</v>
      </c>
      <c r="B7382" s="2" t="s">
        <v>5</v>
      </c>
      <c r="C7382" s="2" t="s">
        <v>1012</v>
      </c>
      <c r="D7382" s="2" t="s">
        <v>1013</v>
      </c>
      <c r="E7382" s="4">
        <v>-175000</v>
      </c>
      <c r="F7382" s="1">
        <v>9</v>
      </c>
    </row>
    <row r="7383" spans="1:6" ht="15" thickBot="1" x14ac:dyDescent="0.3">
      <c r="A7383" s="2" t="s">
        <v>4</v>
      </c>
      <c r="B7383" s="2" t="s">
        <v>5</v>
      </c>
      <c r="C7383" s="2" t="s">
        <v>1014</v>
      </c>
      <c r="D7383" s="2" t="s">
        <v>1015</v>
      </c>
      <c r="E7383" s="4">
        <v>-333333.52</v>
      </c>
      <c r="F7383" s="1">
        <v>9</v>
      </c>
    </row>
    <row r="7384" spans="1:6" ht="15" thickBot="1" x14ac:dyDescent="0.3">
      <c r="A7384" s="2" t="s">
        <v>4</v>
      </c>
      <c r="B7384" s="2" t="s">
        <v>5</v>
      </c>
      <c r="C7384" s="2" t="s">
        <v>1016</v>
      </c>
      <c r="D7384" s="2" t="s">
        <v>1017</v>
      </c>
      <c r="E7384" s="4">
        <v>-295166.46000000002</v>
      </c>
      <c r="F7384" s="1">
        <v>9</v>
      </c>
    </row>
    <row r="7385" spans="1:6" ht="15" thickBot="1" x14ac:dyDescent="0.3">
      <c r="A7385" s="2" t="s">
        <v>4</v>
      </c>
      <c r="B7385" s="2" t="s">
        <v>5</v>
      </c>
      <c r="C7385" s="2" t="s">
        <v>1018</v>
      </c>
      <c r="D7385" s="2" t="s">
        <v>1019</v>
      </c>
      <c r="E7385" s="4">
        <v>-362532.49</v>
      </c>
      <c r="F7385" s="1">
        <v>9</v>
      </c>
    </row>
    <row r="7386" spans="1:6" ht="15" thickBot="1" x14ac:dyDescent="0.3">
      <c r="A7386" s="2" t="s">
        <v>4</v>
      </c>
      <c r="B7386" s="2" t="s">
        <v>5</v>
      </c>
      <c r="C7386" s="2" t="s">
        <v>1020</v>
      </c>
      <c r="D7386" s="2" t="s">
        <v>1021</v>
      </c>
      <c r="E7386" s="4">
        <v>-533677.65</v>
      </c>
      <c r="F7386" s="1">
        <v>9</v>
      </c>
    </row>
    <row r="7387" spans="1:6" ht="15" thickBot="1" x14ac:dyDescent="0.3">
      <c r="A7387" s="2" t="s">
        <v>4</v>
      </c>
      <c r="B7387" s="2" t="s">
        <v>5</v>
      </c>
      <c r="C7387" s="2" t="s">
        <v>1022</v>
      </c>
      <c r="D7387" s="2" t="s">
        <v>1023</v>
      </c>
      <c r="E7387" s="4">
        <v>-35275.199999999997</v>
      </c>
      <c r="F7387" s="1">
        <v>9</v>
      </c>
    </row>
    <row r="7388" spans="1:6" ht="15" thickBot="1" x14ac:dyDescent="0.3">
      <c r="A7388" s="2" t="s">
        <v>4</v>
      </c>
      <c r="B7388" s="2" t="s">
        <v>5</v>
      </c>
      <c r="C7388" s="2" t="s">
        <v>1024</v>
      </c>
      <c r="D7388" s="2" t="s">
        <v>1025</v>
      </c>
      <c r="E7388" s="4">
        <v>-138187.5</v>
      </c>
      <c r="F7388" s="1">
        <v>9</v>
      </c>
    </row>
    <row r="7389" spans="1:6" ht="15" thickBot="1" x14ac:dyDescent="0.3">
      <c r="A7389" s="2" t="s">
        <v>4</v>
      </c>
      <c r="B7389" s="2" t="s">
        <v>5</v>
      </c>
      <c r="C7389" s="2" t="s">
        <v>1026</v>
      </c>
      <c r="D7389" s="2" t="s">
        <v>1027</v>
      </c>
      <c r="E7389" s="4">
        <v>-336791.67</v>
      </c>
      <c r="F7389" s="1">
        <v>9</v>
      </c>
    </row>
    <row r="7390" spans="1:6" ht="15" thickBot="1" x14ac:dyDescent="0.3">
      <c r="A7390" s="2" t="s">
        <v>4</v>
      </c>
      <c r="B7390" s="2" t="s">
        <v>5</v>
      </c>
      <c r="C7390" s="2" t="s">
        <v>1028</v>
      </c>
      <c r="D7390" s="2" t="s">
        <v>1029</v>
      </c>
      <c r="E7390" s="4">
        <v>-1025020</v>
      </c>
      <c r="F7390" s="1">
        <v>9</v>
      </c>
    </row>
    <row r="7391" spans="1:6" ht="15" thickBot="1" x14ac:dyDescent="0.3">
      <c r="A7391" s="2" t="s">
        <v>4</v>
      </c>
      <c r="B7391" s="2" t="s">
        <v>5</v>
      </c>
      <c r="C7391" s="2" t="s">
        <v>1030</v>
      </c>
      <c r="D7391" s="2" t="s">
        <v>1031</v>
      </c>
      <c r="E7391" s="4">
        <v>-457045.08</v>
      </c>
      <c r="F7391" s="1">
        <v>9</v>
      </c>
    </row>
    <row r="7392" spans="1:6" ht="15" thickBot="1" x14ac:dyDescent="0.3">
      <c r="A7392" s="2" t="s">
        <v>4</v>
      </c>
      <c r="B7392" s="2" t="s">
        <v>5</v>
      </c>
      <c r="C7392" s="2" t="s">
        <v>1032</v>
      </c>
      <c r="D7392" s="2" t="s">
        <v>1033</v>
      </c>
      <c r="E7392" s="4">
        <v>-225000</v>
      </c>
      <c r="F7392" s="1">
        <v>9</v>
      </c>
    </row>
    <row r="7393" spans="1:6" ht="15" thickBot="1" x14ac:dyDescent="0.3">
      <c r="A7393" s="2" t="s">
        <v>4</v>
      </c>
      <c r="B7393" s="2" t="s">
        <v>5</v>
      </c>
      <c r="C7393" s="2" t="s">
        <v>1034</v>
      </c>
      <c r="D7393" s="2" t="s">
        <v>1035</v>
      </c>
      <c r="E7393" s="4">
        <v>-1322685</v>
      </c>
      <c r="F7393" s="1">
        <v>9</v>
      </c>
    </row>
    <row r="7394" spans="1:6" ht="15" thickBot="1" x14ac:dyDescent="0.3">
      <c r="A7394" s="2" t="s">
        <v>4</v>
      </c>
      <c r="B7394" s="2" t="s">
        <v>5</v>
      </c>
      <c r="C7394" s="2" t="s">
        <v>1036</v>
      </c>
      <c r="D7394" s="2" t="s">
        <v>1037</v>
      </c>
      <c r="E7394" s="4">
        <v>-0.02</v>
      </c>
      <c r="F7394" s="1">
        <v>9</v>
      </c>
    </row>
    <row r="7395" spans="1:6" ht="15" thickBot="1" x14ac:dyDescent="0.3">
      <c r="A7395" s="2" t="s">
        <v>4</v>
      </c>
      <c r="B7395" s="2" t="s">
        <v>5</v>
      </c>
      <c r="C7395" s="2" t="s">
        <v>1038</v>
      </c>
      <c r="D7395" s="2" t="s">
        <v>1039</v>
      </c>
      <c r="E7395" s="4">
        <v>-15676577.470000001</v>
      </c>
      <c r="F7395" s="1">
        <v>9</v>
      </c>
    </row>
    <row r="7396" spans="1:6" ht="15" thickBot="1" x14ac:dyDescent="0.3">
      <c r="A7396" s="2" t="s">
        <v>4</v>
      </c>
      <c r="B7396" s="2" t="s">
        <v>5</v>
      </c>
      <c r="C7396" s="2" t="s">
        <v>1040</v>
      </c>
      <c r="D7396" s="2" t="s">
        <v>1041</v>
      </c>
      <c r="E7396" s="4">
        <v>-3000000</v>
      </c>
      <c r="F7396" s="1">
        <v>9</v>
      </c>
    </row>
    <row r="7397" spans="1:6" ht="15" thickBot="1" x14ac:dyDescent="0.3">
      <c r="A7397" s="2" t="s">
        <v>4</v>
      </c>
      <c r="B7397" s="2" t="s">
        <v>5</v>
      </c>
      <c r="C7397" s="2" t="s">
        <v>1042</v>
      </c>
      <c r="D7397" s="2" t="s">
        <v>1043</v>
      </c>
      <c r="E7397" s="4">
        <v>-375000</v>
      </c>
      <c r="F7397" s="1">
        <v>9</v>
      </c>
    </row>
    <row r="7398" spans="1:6" ht="15" thickBot="1" x14ac:dyDescent="0.3">
      <c r="A7398" s="2" t="s">
        <v>4</v>
      </c>
      <c r="B7398" s="2" t="s">
        <v>5</v>
      </c>
      <c r="C7398" s="2" t="s">
        <v>1044</v>
      </c>
      <c r="D7398" s="2" t="s">
        <v>1045</v>
      </c>
      <c r="E7398" s="4">
        <v>-1937378</v>
      </c>
      <c r="F7398" s="1">
        <v>9</v>
      </c>
    </row>
    <row r="7399" spans="1:6" ht="15" thickBot="1" x14ac:dyDescent="0.3">
      <c r="A7399" s="2" t="s">
        <v>4</v>
      </c>
      <c r="B7399" s="2" t="s">
        <v>5</v>
      </c>
      <c r="C7399" s="2" t="s">
        <v>1046</v>
      </c>
      <c r="D7399" s="2" t="s">
        <v>1047</v>
      </c>
      <c r="E7399" s="4">
        <v>-2005732</v>
      </c>
      <c r="F7399" s="1">
        <v>9</v>
      </c>
    </row>
    <row r="7400" spans="1:6" ht="15" thickBot="1" x14ac:dyDescent="0.3">
      <c r="A7400" s="2" t="s">
        <v>4</v>
      </c>
      <c r="B7400" s="2" t="s">
        <v>5</v>
      </c>
      <c r="C7400" s="2" t="s">
        <v>1048</v>
      </c>
      <c r="D7400" s="2" t="s">
        <v>1049</v>
      </c>
      <c r="E7400" s="4">
        <v>-21602281.510000002</v>
      </c>
      <c r="F7400" s="1">
        <v>9</v>
      </c>
    </row>
    <row r="7401" spans="1:6" ht="15" thickBot="1" x14ac:dyDescent="0.3">
      <c r="A7401" s="2" t="s">
        <v>4</v>
      </c>
      <c r="B7401" s="2" t="s">
        <v>5</v>
      </c>
      <c r="C7401" s="2" t="s">
        <v>1050</v>
      </c>
      <c r="D7401" s="2" t="s">
        <v>1051</v>
      </c>
      <c r="E7401" s="4">
        <v>-1858704.14</v>
      </c>
      <c r="F7401" s="1">
        <v>9</v>
      </c>
    </row>
    <row r="7402" spans="1:6" ht="15" thickBot="1" x14ac:dyDescent="0.3">
      <c r="A7402" s="2" t="s">
        <v>4</v>
      </c>
      <c r="B7402" s="2" t="s">
        <v>5</v>
      </c>
      <c r="C7402" s="2" t="s">
        <v>1052</v>
      </c>
      <c r="D7402" s="2" t="s">
        <v>1053</v>
      </c>
      <c r="E7402" s="4">
        <v>0.04</v>
      </c>
      <c r="F7402" s="1">
        <v>9</v>
      </c>
    </row>
    <row r="7403" spans="1:6" ht="15" thickBot="1" x14ac:dyDescent="0.3">
      <c r="A7403" s="2" t="s">
        <v>4</v>
      </c>
      <c r="B7403" s="2" t="s">
        <v>5</v>
      </c>
      <c r="C7403" s="2" t="s">
        <v>1054</v>
      </c>
      <c r="D7403" s="2" t="s">
        <v>1055</v>
      </c>
      <c r="E7403" s="4">
        <v>-818516.11</v>
      </c>
      <c r="F7403" s="1">
        <v>9</v>
      </c>
    </row>
    <row r="7404" spans="1:6" ht="15" thickBot="1" x14ac:dyDescent="0.3">
      <c r="A7404" s="2" t="s">
        <v>4</v>
      </c>
      <c r="B7404" s="2" t="s">
        <v>5</v>
      </c>
      <c r="C7404" s="2" t="s">
        <v>1056</v>
      </c>
      <c r="D7404" s="2" t="s">
        <v>1057</v>
      </c>
      <c r="E7404" s="4">
        <v>-23221.41</v>
      </c>
      <c r="F7404" s="1">
        <v>9</v>
      </c>
    </row>
    <row r="7405" spans="1:6" ht="15" thickBot="1" x14ac:dyDescent="0.3">
      <c r="A7405" s="2" t="s">
        <v>4</v>
      </c>
      <c r="B7405" s="2" t="s">
        <v>5</v>
      </c>
      <c r="C7405" s="2" t="s">
        <v>1058</v>
      </c>
      <c r="D7405" s="2" t="s">
        <v>1059</v>
      </c>
      <c r="E7405" s="4">
        <v>-151539.12</v>
      </c>
      <c r="F7405" s="1">
        <v>9</v>
      </c>
    </row>
    <row r="7406" spans="1:6" ht="15" thickBot="1" x14ac:dyDescent="0.3">
      <c r="A7406" s="2" t="s">
        <v>4</v>
      </c>
      <c r="B7406" s="2" t="s">
        <v>5</v>
      </c>
      <c r="C7406" s="2" t="s">
        <v>1060</v>
      </c>
      <c r="D7406" s="2" t="s">
        <v>1061</v>
      </c>
      <c r="E7406" s="4">
        <v>-22342.06</v>
      </c>
      <c r="F7406" s="1">
        <v>9</v>
      </c>
    </row>
    <row r="7407" spans="1:6" ht="15" thickBot="1" x14ac:dyDescent="0.3">
      <c r="A7407" s="2" t="s">
        <v>4</v>
      </c>
      <c r="B7407" s="2" t="s">
        <v>5</v>
      </c>
      <c r="C7407" s="2" t="s">
        <v>1062</v>
      </c>
      <c r="D7407" s="2" t="s">
        <v>1063</v>
      </c>
      <c r="E7407" s="4">
        <v>-458755.3</v>
      </c>
      <c r="F7407" s="1">
        <v>9</v>
      </c>
    </row>
    <row r="7408" spans="1:6" ht="15" thickBot="1" x14ac:dyDescent="0.3">
      <c r="A7408" s="2" t="s">
        <v>4</v>
      </c>
      <c r="B7408" s="2" t="s">
        <v>5</v>
      </c>
      <c r="C7408" s="2" t="s">
        <v>1064</v>
      </c>
      <c r="D7408" s="2" t="s">
        <v>1065</v>
      </c>
      <c r="E7408" s="4">
        <v>-32000</v>
      </c>
      <c r="F7408" s="1">
        <v>9</v>
      </c>
    </row>
    <row r="7409" spans="1:6" ht="15" thickBot="1" x14ac:dyDescent="0.3">
      <c r="A7409" s="2" t="s">
        <v>4</v>
      </c>
      <c r="B7409" s="2" t="s">
        <v>5</v>
      </c>
      <c r="C7409" s="2" t="s">
        <v>1616</v>
      </c>
      <c r="D7409" s="2" t="s">
        <v>1617</v>
      </c>
      <c r="E7409" s="4">
        <v>0</v>
      </c>
      <c r="F7409" s="1">
        <v>9</v>
      </c>
    </row>
    <row r="7410" spans="1:6" ht="15" thickBot="1" x14ac:dyDescent="0.3">
      <c r="A7410" s="2" t="s">
        <v>4</v>
      </c>
      <c r="B7410" s="2" t="s">
        <v>5</v>
      </c>
      <c r="C7410" s="2" t="s">
        <v>1066</v>
      </c>
      <c r="D7410" s="2" t="s">
        <v>1067</v>
      </c>
      <c r="E7410" s="4">
        <v>-682292.79</v>
      </c>
      <c r="F7410" s="1">
        <v>9</v>
      </c>
    </row>
    <row r="7411" spans="1:6" ht="15" thickBot="1" x14ac:dyDescent="0.3">
      <c r="A7411" s="2" t="s">
        <v>4</v>
      </c>
      <c r="B7411" s="2" t="s">
        <v>5</v>
      </c>
      <c r="C7411" s="2" t="s">
        <v>1068</v>
      </c>
      <c r="D7411" s="2" t="s">
        <v>1069</v>
      </c>
      <c r="E7411" s="4">
        <v>-61131214.799999997</v>
      </c>
      <c r="F7411" s="1">
        <v>9</v>
      </c>
    </row>
    <row r="7412" spans="1:6" ht="15" thickBot="1" x14ac:dyDescent="0.3">
      <c r="A7412" s="2" t="s">
        <v>4</v>
      </c>
      <c r="B7412" s="2" t="s">
        <v>5</v>
      </c>
      <c r="C7412" s="2" t="s">
        <v>1070</v>
      </c>
      <c r="D7412" s="2" t="s">
        <v>1069</v>
      </c>
      <c r="E7412" s="4">
        <v>-1638652</v>
      </c>
      <c r="F7412" s="1">
        <v>9</v>
      </c>
    </row>
    <row r="7413" spans="1:6" ht="15" thickBot="1" x14ac:dyDescent="0.3">
      <c r="A7413" s="2" t="s">
        <v>4</v>
      </c>
      <c r="B7413" s="2" t="s">
        <v>5</v>
      </c>
      <c r="C7413" s="2" t="s">
        <v>1071</v>
      </c>
      <c r="D7413" s="2" t="s">
        <v>1072</v>
      </c>
      <c r="E7413" s="4">
        <v>-111637</v>
      </c>
      <c r="F7413" s="1">
        <v>9</v>
      </c>
    </row>
    <row r="7414" spans="1:6" ht="15" thickBot="1" x14ac:dyDescent="0.3">
      <c r="A7414" s="2" t="s">
        <v>4</v>
      </c>
      <c r="B7414" s="2" t="s">
        <v>5</v>
      </c>
      <c r="C7414" s="2" t="s">
        <v>1073</v>
      </c>
      <c r="D7414" s="2" t="s">
        <v>1074</v>
      </c>
      <c r="E7414" s="4">
        <v>-15500010</v>
      </c>
      <c r="F7414" s="1">
        <v>9</v>
      </c>
    </row>
    <row r="7415" spans="1:6" ht="15" thickBot="1" x14ac:dyDescent="0.3">
      <c r="A7415" s="2" t="s">
        <v>4</v>
      </c>
      <c r="B7415" s="2" t="s">
        <v>5</v>
      </c>
      <c r="C7415" s="2" t="s">
        <v>1075</v>
      </c>
      <c r="D7415" s="2" t="s">
        <v>1076</v>
      </c>
      <c r="E7415" s="4">
        <v>-3987269</v>
      </c>
      <c r="F7415" s="1">
        <v>9</v>
      </c>
    </row>
    <row r="7416" spans="1:6" ht="15" thickBot="1" x14ac:dyDescent="0.3">
      <c r="A7416" s="2" t="s">
        <v>4</v>
      </c>
      <c r="B7416" s="2" t="s">
        <v>5</v>
      </c>
      <c r="C7416" s="2" t="s">
        <v>1077</v>
      </c>
      <c r="D7416" s="2" t="s">
        <v>1078</v>
      </c>
      <c r="E7416" s="4">
        <v>-106931</v>
      </c>
      <c r="F7416" s="1">
        <v>9</v>
      </c>
    </row>
    <row r="7417" spans="1:6" ht="15" thickBot="1" x14ac:dyDescent="0.3">
      <c r="A7417" s="2" t="s">
        <v>4</v>
      </c>
      <c r="B7417" s="2" t="s">
        <v>5</v>
      </c>
      <c r="C7417" s="2" t="s">
        <v>1079</v>
      </c>
      <c r="D7417" s="2" t="s">
        <v>1080</v>
      </c>
      <c r="E7417" s="4">
        <v>-1298093.31</v>
      </c>
      <c r="F7417" s="1">
        <v>9</v>
      </c>
    </row>
    <row r="7418" spans="1:6" ht="15" thickBot="1" x14ac:dyDescent="0.3">
      <c r="A7418" s="2" t="s">
        <v>4</v>
      </c>
      <c r="B7418" s="2" t="s">
        <v>5</v>
      </c>
      <c r="C7418" s="2" t="s">
        <v>1081</v>
      </c>
      <c r="D7418" s="2" t="s">
        <v>1082</v>
      </c>
      <c r="E7418" s="4">
        <v>-2205504</v>
      </c>
      <c r="F7418" s="1">
        <v>9</v>
      </c>
    </row>
    <row r="7419" spans="1:6" ht="15" thickBot="1" x14ac:dyDescent="0.3">
      <c r="A7419" s="2" t="s">
        <v>4</v>
      </c>
      <c r="B7419" s="2" t="s">
        <v>5</v>
      </c>
      <c r="C7419" s="2" t="s">
        <v>1083</v>
      </c>
      <c r="D7419" s="2" t="s">
        <v>1084</v>
      </c>
      <c r="E7419" s="4">
        <v>-102652</v>
      </c>
      <c r="F7419" s="1">
        <v>9</v>
      </c>
    </row>
    <row r="7420" spans="1:6" ht="15" thickBot="1" x14ac:dyDescent="0.3">
      <c r="A7420" s="2" t="s">
        <v>4</v>
      </c>
      <c r="B7420" s="2" t="s">
        <v>5</v>
      </c>
      <c r="C7420" s="2" t="s">
        <v>1085</v>
      </c>
      <c r="D7420" s="2" t="s">
        <v>1086</v>
      </c>
      <c r="E7420" s="4">
        <v>-1631528</v>
      </c>
      <c r="F7420" s="1">
        <v>9</v>
      </c>
    </row>
    <row r="7421" spans="1:6" ht="15" thickBot="1" x14ac:dyDescent="0.3">
      <c r="A7421" s="2" t="s">
        <v>4</v>
      </c>
      <c r="B7421" s="2" t="s">
        <v>5</v>
      </c>
      <c r="C7421" s="2" t="s">
        <v>1087</v>
      </c>
      <c r="D7421" s="2" t="s">
        <v>1088</v>
      </c>
      <c r="E7421" s="4">
        <v>-16553721.98</v>
      </c>
      <c r="F7421" s="1">
        <v>9</v>
      </c>
    </row>
    <row r="7422" spans="1:6" ht="15" thickBot="1" x14ac:dyDescent="0.3">
      <c r="A7422" s="2" t="s">
        <v>4</v>
      </c>
      <c r="B7422" s="2" t="s">
        <v>5</v>
      </c>
      <c r="C7422" s="2" t="s">
        <v>1089</v>
      </c>
      <c r="D7422" s="2" t="s">
        <v>1090</v>
      </c>
      <c r="E7422" s="4">
        <v>-13957.24</v>
      </c>
      <c r="F7422" s="1">
        <v>9</v>
      </c>
    </row>
    <row r="7423" spans="1:6" ht="15" thickBot="1" x14ac:dyDescent="0.3">
      <c r="A7423" s="2" t="s">
        <v>4</v>
      </c>
      <c r="B7423" s="2" t="s">
        <v>5</v>
      </c>
      <c r="C7423" s="2" t="s">
        <v>1091</v>
      </c>
      <c r="D7423" s="2" t="s">
        <v>1092</v>
      </c>
      <c r="E7423" s="4">
        <v>-711801.46</v>
      </c>
      <c r="F7423" s="1">
        <v>9</v>
      </c>
    </row>
    <row r="7424" spans="1:6" ht="15" thickBot="1" x14ac:dyDescent="0.3">
      <c r="A7424" s="2" t="s">
        <v>4</v>
      </c>
      <c r="B7424" s="2" t="s">
        <v>5</v>
      </c>
      <c r="C7424" s="2" t="s">
        <v>1093</v>
      </c>
      <c r="D7424" s="2" t="s">
        <v>1094</v>
      </c>
      <c r="E7424" s="4">
        <v>-239126.9</v>
      </c>
      <c r="F7424" s="1">
        <v>9</v>
      </c>
    </row>
    <row r="7425" spans="1:6" ht="15" thickBot="1" x14ac:dyDescent="0.3">
      <c r="A7425" s="2" t="s">
        <v>4</v>
      </c>
      <c r="B7425" s="2" t="s">
        <v>5</v>
      </c>
      <c r="C7425" s="2" t="s">
        <v>1095</v>
      </c>
      <c r="D7425" s="2" t="s">
        <v>1096</v>
      </c>
      <c r="E7425" s="4">
        <v>-28693.68</v>
      </c>
      <c r="F7425" s="1">
        <v>9</v>
      </c>
    </row>
    <row r="7426" spans="1:6" ht="15" thickBot="1" x14ac:dyDescent="0.3">
      <c r="A7426" s="2" t="s">
        <v>4</v>
      </c>
      <c r="B7426" s="2" t="s">
        <v>5</v>
      </c>
      <c r="C7426" s="2" t="s">
        <v>1097</v>
      </c>
      <c r="D7426" s="2" t="s">
        <v>1098</v>
      </c>
      <c r="E7426" s="4">
        <v>-57556.27</v>
      </c>
      <c r="F7426" s="1">
        <v>9</v>
      </c>
    </row>
    <row r="7427" spans="1:6" ht="15" thickBot="1" x14ac:dyDescent="0.3">
      <c r="A7427" s="2" t="s">
        <v>4</v>
      </c>
      <c r="B7427" s="2" t="s">
        <v>5</v>
      </c>
      <c r="C7427" s="2" t="s">
        <v>1099</v>
      </c>
      <c r="D7427" s="2" t="s">
        <v>1100</v>
      </c>
      <c r="E7427" s="4">
        <v>0</v>
      </c>
      <c r="F7427" s="1">
        <v>9</v>
      </c>
    </row>
    <row r="7428" spans="1:6" ht="15" thickBot="1" x14ac:dyDescent="0.3">
      <c r="A7428" s="2" t="s">
        <v>4</v>
      </c>
      <c r="B7428" s="2" t="s">
        <v>5</v>
      </c>
      <c r="C7428" s="2" t="s">
        <v>1101</v>
      </c>
      <c r="D7428" s="2" t="s">
        <v>1102</v>
      </c>
      <c r="E7428" s="4">
        <v>-566565.87</v>
      </c>
      <c r="F7428" s="1">
        <v>9</v>
      </c>
    </row>
    <row r="7429" spans="1:6" ht="15" thickBot="1" x14ac:dyDescent="0.3">
      <c r="A7429" s="2" t="s">
        <v>4</v>
      </c>
      <c r="B7429" s="2" t="s">
        <v>5</v>
      </c>
      <c r="C7429" s="2" t="s">
        <v>1103</v>
      </c>
      <c r="D7429" s="2" t="s">
        <v>1104</v>
      </c>
      <c r="E7429" s="4">
        <v>1074328</v>
      </c>
      <c r="F7429" s="1">
        <v>9</v>
      </c>
    </row>
    <row r="7430" spans="1:6" ht="15" thickBot="1" x14ac:dyDescent="0.3">
      <c r="A7430" s="2" t="s">
        <v>4</v>
      </c>
      <c r="B7430" s="2" t="s">
        <v>5</v>
      </c>
      <c r="C7430" s="2" t="s">
        <v>1105</v>
      </c>
      <c r="D7430" s="2" t="s">
        <v>1106</v>
      </c>
      <c r="E7430" s="4">
        <v>-14920.17</v>
      </c>
      <c r="F7430" s="1">
        <v>9</v>
      </c>
    </row>
    <row r="7431" spans="1:6" ht="15" thickBot="1" x14ac:dyDescent="0.3">
      <c r="A7431" s="2" t="s">
        <v>4</v>
      </c>
      <c r="B7431" s="2" t="s">
        <v>5</v>
      </c>
      <c r="C7431" s="2" t="s">
        <v>1107</v>
      </c>
      <c r="D7431" s="2" t="s">
        <v>1108</v>
      </c>
      <c r="E7431" s="4">
        <v>-46200</v>
      </c>
      <c r="F7431" s="1">
        <v>9</v>
      </c>
    </row>
    <row r="7432" spans="1:6" ht="15" thickBot="1" x14ac:dyDescent="0.3">
      <c r="A7432" s="2" t="s">
        <v>4</v>
      </c>
      <c r="B7432" s="2" t="s">
        <v>5</v>
      </c>
      <c r="C7432" s="2" t="s">
        <v>1109</v>
      </c>
      <c r="D7432" s="2" t="s">
        <v>1110</v>
      </c>
      <c r="E7432" s="4">
        <v>0</v>
      </c>
      <c r="F7432" s="1">
        <v>9</v>
      </c>
    </row>
    <row r="7433" spans="1:6" ht="15" thickBot="1" x14ac:dyDescent="0.3">
      <c r="A7433" s="2" t="s">
        <v>4</v>
      </c>
      <c r="B7433" s="2" t="s">
        <v>5</v>
      </c>
      <c r="C7433" s="2" t="s">
        <v>1111</v>
      </c>
      <c r="D7433" s="2" t="s">
        <v>1112</v>
      </c>
      <c r="E7433" s="4">
        <v>-390996.93</v>
      </c>
      <c r="F7433" s="1">
        <v>9</v>
      </c>
    </row>
    <row r="7434" spans="1:6" ht="15" thickBot="1" x14ac:dyDescent="0.3">
      <c r="A7434" s="2" t="s">
        <v>4</v>
      </c>
      <c r="B7434" s="2" t="s">
        <v>5</v>
      </c>
      <c r="C7434" s="2" t="s">
        <v>1612</v>
      </c>
      <c r="D7434" s="2" t="s">
        <v>1613</v>
      </c>
      <c r="E7434" s="4">
        <v>0</v>
      </c>
      <c r="F7434" s="1">
        <v>9</v>
      </c>
    </row>
    <row r="7435" spans="1:6" ht="15" thickBot="1" x14ac:dyDescent="0.3">
      <c r="A7435" s="2" t="s">
        <v>4</v>
      </c>
      <c r="B7435" s="2" t="s">
        <v>5</v>
      </c>
      <c r="C7435" s="2" t="s">
        <v>1113</v>
      </c>
      <c r="D7435" s="2" t="s">
        <v>1114</v>
      </c>
      <c r="E7435" s="4">
        <v>2900</v>
      </c>
      <c r="F7435" s="1">
        <v>9</v>
      </c>
    </row>
    <row r="7436" spans="1:6" ht="15" thickBot="1" x14ac:dyDescent="0.3">
      <c r="A7436" s="2" t="s">
        <v>4</v>
      </c>
      <c r="B7436" s="2" t="s">
        <v>5</v>
      </c>
      <c r="C7436" s="2" t="s">
        <v>1115</v>
      </c>
      <c r="D7436" s="2" t="s">
        <v>1116</v>
      </c>
      <c r="E7436" s="4">
        <v>-2168173.02</v>
      </c>
      <c r="F7436" s="1">
        <v>9</v>
      </c>
    </row>
    <row r="7437" spans="1:6" ht="15" thickBot="1" x14ac:dyDescent="0.3">
      <c r="A7437" s="2" t="s">
        <v>4</v>
      </c>
      <c r="B7437" s="2" t="s">
        <v>5</v>
      </c>
      <c r="C7437" s="2" t="s">
        <v>1117</v>
      </c>
      <c r="D7437" s="2" t="s">
        <v>1118</v>
      </c>
      <c r="E7437" s="4">
        <v>-829000.6</v>
      </c>
      <c r="F7437" s="1">
        <v>9</v>
      </c>
    </row>
    <row r="7438" spans="1:6" ht="15" thickBot="1" x14ac:dyDescent="0.3">
      <c r="A7438" s="2" t="s">
        <v>4</v>
      </c>
      <c r="B7438" s="2" t="s">
        <v>5</v>
      </c>
      <c r="C7438" s="2" t="s">
        <v>1119</v>
      </c>
      <c r="D7438" s="2" t="s">
        <v>1120</v>
      </c>
      <c r="E7438" s="4">
        <v>-9372608.2300000004</v>
      </c>
      <c r="F7438" s="1">
        <v>9</v>
      </c>
    </row>
    <row r="7439" spans="1:6" ht="15" thickBot="1" x14ac:dyDescent="0.3">
      <c r="A7439" s="2" t="s">
        <v>4</v>
      </c>
      <c r="B7439" s="2" t="s">
        <v>5</v>
      </c>
      <c r="C7439" s="2" t="s">
        <v>1121</v>
      </c>
      <c r="D7439" s="2" t="s">
        <v>1122</v>
      </c>
      <c r="E7439" s="4">
        <v>228719.07</v>
      </c>
      <c r="F7439" s="1">
        <v>9</v>
      </c>
    </row>
    <row r="7440" spans="1:6" ht="15" thickBot="1" x14ac:dyDescent="0.3">
      <c r="A7440" s="2" t="s">
        <v>4</v>
      </c>
      <c r="B7440" s="2" t="s">
        <v>5</v>
      </c>
      <c r="C7440" s="2" t="s">
        <v>1123</v>
      </c>
      <c r="D7440" s="2" t="s">
        <v>1124</v>
      </c>
      <c r="E7440" s="4">
        <v>-4160</v>
      </c>
      <c r="F7440" s="1">
        <v>9</v>
      </c>
    </row>
    <row r="7441" spans="1:6" ht="15" thickBot="1" x14ac:dyDescent="0.3">
      <c r="A7441" s="2" t="s">
        <v>4</v>
      </c>
      <c r="B7441" s="2" t="s">
        <v>5</v>
      </c>
      <c r="C7441" s="2" t="s">
        <v>1638</v>
      </c>
      <c r="D7441" s="2" t="s">
        <v>1639</v>
      </c>
      <c r="E7441" s="4">
        <v>0</v>
      </c>
      <c r="F7441" s="1">
        <v>9</v>
      </c>
    </row>
    <row r="7442" spans="1:6" ht="15" thickBot="1" x14ac:dyDescent="0.3">
      <c r="A7442" s="2" t="s">
        <v>4</v>
      </c>
      <c r="B7442" s="2" t="s">
        <v>5</v>
      </c>
      <c r="C7442" s="2" t="s">
        <v>1125</v>
      </c>
      <c r="D7442" s="2" t="s">
        <v>1126</v>
      </c>
      <c r="E7442" s="4">
        <v>1240</v>
      </c>
      <c r="F7442" s="1">
        <v>9</v>
      </c>
    </row>
    <row r="7443" spans="1:6" ht="15" thickBot="1" x14ac:dyDescent="0.3">
      <c r="A7443" s="2" t="s">
        <v>4</v>
      </c>
      <c r="B7443" s="2" t="s">
        <v>5</v>
      </c>
      <c r="C7443" s="2" t="s">
        <v>1127</v>
      </c>
      <c r="D7443" s="2" t="s">
        <v>1128</v>
      </c>
      <c r="E7443" s="4">
        <v>0</v>
      </c>
      <c r="F7443" s="1">
        <v>9</v>
      </c>
    </row>
    <row r="7444" spans="1:6" ht="15" thickBot="1" x14ac:dyDescent="0.3">
      <c r="A7444" s="2" t="s">
        <v>4</v>
      </c>
      <c r="B7444" s="2" t="s">
        <v>5</v>
      </c>
      <c r="C7444" s="2" t="s">
        <v>1129</v>
      </c>
      <c r="D7444" s="2" t="s">
        <v>1130</v>
      </c>
      <c r="E7444" s="4">
        <v>-5470.01</v>
      </c>
      <c r="F7444" s="1">
        <v>9</v>
      </c>
    </row>
    <row r="7445" spans="1:6" ht="15" thickBot="1" x14ac:dyDescent="0.3">
      <c r="A7445" s="2" t="s">
        <v>4</v>
      </c>
      <c r="B7445" s="2" t="s">
        <v>5</v>
      </c>
      <c r="C7445" s="2" t="s">
        <v>1131</v>
      </c>
      <c r="D7445" s="2" t="s">
        <v>1132</v>
      </c>
      <c r="E7445" s="4">
        <v>8450</v>
      </c>
      <c r="F7445" s="1">
        <v>9</v>
      </c>
    </row>
    <row r="7446" spans="1:6" ht="15" thickBot="1" x14ac:dyDescent="0.3">
      <c r="A7446" s="2" t="s">
        <v>4</v>
      </c>
      <c r="B7446" s="2" t="s">
        <v>5</v>
      </c>
      <c r="C7446" s="2" t="s">
        <v>1133</v>
      </c>
      <c r="D7446" s="2" t="s">
        <v>1134</v>
      </c>
      <c r="E7446" s="4">
        <v>-134.88</v>
      </c>
      <c r="F7446" s="1">
        <v>9</v>
      </c>
    </row>
    <row r="7447" spans="1:6" ht="15" thickBot="1" x14ac:dyDescent="0.3">
      <c r="A7447" s="2" t="s">
        <v>4</v>
      </c>
      <c r="B7447" s="2" t="s">
        <v>5</v>
      </c>
      <c r="C7447" s="2" t="s">
        <v>1596</v>
      </c>
      <c r="D7447" s="2" t="s">
        <v>1136</v>
      </c>
      <c r="E7447" s="4">
        <v>0</v>
      </c>
      <c r="F7447" s="1">
        <v>9</v>
      </c>
    </row>
    <row r="7448" spans="1:6" ht="15" thickBot="1" x14ac:dyDescent="0.3">
      <c r="A7448" s="2" t="s">
        <v>4</v>
      </c>
      <c r="B7448" s="2" t="s">
        <v>5</v>
      </c>
      <c r="C7448" s="2" t="s">
        <v>1135</v>
      </c>
      <c r="D7448" s="2" t="s">
        <v>1136</v>
      </c>
      <c r="E7448" s="4">
        <v>0</v>
      </c>
      <c r="F7448" s="1">
        <v>9</v>
      </c>
    </row>
    <row r="7449" spans="1:6" ht="15" thickBot="1" x14ac:dyDescent="0.3">
      <c r="A7449" s="2" t="s">
        <v>4</v>
      </c>
      <c r="B7449" s="2" t="s">
        <v>5</v>
      </c>
      <c r="C7449" s="2" t="s">
        <v>1137</v>
      </c>
      <c r="D7449" s="2" t="s">
        <v>1138</v>
      </c>
      <c r="E7449" s="4">
        <v>-291062.46000000002</v>
      </c>
      <c r="F7449" s="1">
        <v>9</v>
      </c>
    </row>
    <row r="7450" spans="1:6" ht="15" thickBot="1" x14ac:dyDescent="0.3">
      <c r="A7450" s="2" t="s">
        <v>4</v>
      </c>
      <c r="B7450" s="2" t="s">
        <v>5</v>
      </c>
      <c r="C7450" s="2" t="s">
        <v>1139</v>
      </c>
      <c r="D7450" s="2" t="s">
        <v>1140</v>
      </c>
      <c r="E7450" s="4">
        <v>-539.84</v>
      </c>
      <c r="F7450" s="1">
        <v>9</v>
      </c>
    </row>
    <row r="7451" spans="1:6" ht="15" thickBot="1" x14ac:dyDescent="0.3">
      <c r="A7451" s="2" t="s">
        <v>4</v>
      </c>
      <c r="B7451" s="2" t="s">
        <v>5</v>
      </c>
      <c r="C7451" s="2" t="s">
        <v>1141</v>
      </c>
      <c r="D7451" s="2" t="s">
        <v>1142</v>
      </c>
      <c r="E7451" s="4">
        <v>-92553.5</v>
      </c>
      <c r="F7451" s="1">
        <v>9</v>
      </c>
    </row>
    <row r="7452" spans="1:6" ht="15" thickBot="1" x14ac:dyDescent="0.3">
      <c r="A7452" s="2" t="s">
        <v>4</v>
      </c>
      <c r="B7452" s="2" t="s">
        <v>5</v>
      </c>
      <c r="C7452" s="2" t="s">
        <v>1143</v>
      </c>
      <c r="D7452" s="2" t="s">
        <v>1144</v>
      </c>
      <c r="E7452" s="4">
        <v>0</v>
      </c>
      <c r="F7452" s="1">
        <v>9</v>
      </c>
    </row>
    <row r="7453" spans="1:6" ht="15" thickBot="1" x14ac:dyDescent="0.3">
      <c r="A7453" s="2" t="s">
        <v>4</v>
      </c>
      <c r="B7453" s="2" t="s">
        <v>5</v>
      </c>
      <c r="C7453" s="2" t="s">
        <v>1145</v>
      </c>
      <c r="D7453" s="2" t="s">
        <v>1146</v>
      </c>
      <c r="E7453" s="4">
        <v>0</v>
      </c>
      <c r="F7453" s="1">
        <v>9</v>
      </c>
    </row>
    <row r="7454" spans="1:6" ht="15" thickBot="1" x14ac:dyDescent="0.3">
      <c r="A7454" s="2" t="s">
        <v>4</v>
      </c>
      <c r="B7454" s="2" t="s">
        <v>5</v>
      </c>
      <c r="C7454" s="2" t="s">
        <v>1147</v>
      </c>
      <c r="D7454" s="2" t="s">
        <v>1148</v>
      </c>
      <c r="E7454" s="4">
        <v>0</v>
      </c>
      <c r="F7454" s="1">
        <v>9</v>
      </c>
    </row>
    <row r="7455" spans="1:6" ht="15" thickBot="1" x14ac:dyDescent="0.3">
      <c r="A7455" s="2" t="s">
        <v>4</v>
      </c>
      <c r="B7455" s="2" t="s">
        <v>5</v>
      </c>
      <c r="C7455" s="2" t="s">
        <v>1149</v>
      </c>
      <c r="D7455" s="2" t="s">
        <v>1150</v>
      </c>
      <c r="E7455" s="4">
        <v>0</v>
      </c>
      <c r="F7455" s="1">
        <v>9</v>
      </c>
    </row>
    <row r="7456" spans="1:6" ht="15" thickBot="1" x14ac:dyDescent="0.3">
      <c r="A7456" s="2" t="s">
        <v>4</v>
      </c>
      <c r="B7456" s="2" t="s">
        <v>5</v>
      </c>
      <c r="C7456" s="2" t="s">
        <v>1151</v>
      </c>
      <c r="D7456" s="2" t="s">
        <v>1152</v>
      </c>
      <c r="E7456" s="4">
        <v>-352.68</v>
      </c>
      <c r="F7456" s="1">
        <v>9</v>
      </c>
    </row>
    <row r="7457" spans="1:6" ht="15" thickBot="1" x14ac:dyDescent="0.3">
      <c r="A7457" s="2" t="s">
        <v>4</v>
      </c>
      <c r="B7457" s="2" t="s">
        <v>5</v>
      </c>
      <c r="C7457" s="2" t="s">
        <v>1153</v>
      </c>
      <c r="D7457" s="2" t="s">
        <v>1154</v>
      </c>
      <c r="E7457" s="4">
        <v>-2037488.5</v>
      </c>
      <c r="F7457" s="1">
        <v>9</v>
      </c>
    </row>
    <row r="7458" spans="1:6" ht="15" thickBot="1" x14ac:dyDescent="0.3">
      <c r="A7458" s="2" t="s">
        <v>4</v>
      </c>
      <c r="B7458" s="2" t="s">
        <v>5</v>
      </c>
      <c r="C7458" s="2" t="s">
        <v>1155</v>
      </c>
      <c r="D7458" s="2" t="s">
        <v>1156</v>
      </c>
      <c r="E7458" s="4">
        <v>-9980.7199999999993</v>
      </c>
      <c r="F7458" s="1">
        <v>9</v>
      </c>
    </row>
    <row r="7459" spans="1:6" ht="15" thickBot="1" x14ac:dyDescent="0.3">
      <c r="A7459" s="2" t="s">
        <v>4</v>
      </c>
      <c r="B7459" s="2" t="s">
        <v>5</v>
      </c>
      <c r="C7459" s="2" t="s">
        <v>1157</v>
      </c>
      <c r="D7459" s="2" t="s">
        <v>1158</v>
      </c>
      <c r="E7459" s="4">
        <v>-150975.97</v>
      </c>
      <c r="F7459" s="1">
        <v>9</v>
      </c>
    </row>
    <row r="7460" spans="1:6" ht="15" thickBot="1" x14ac:dyDescent="0.3">
      <c r="A7460" s="2" t="s">
        <v>4</v>
      </c>
      <c r="B7460" s="2" t="s">
        <v>5</v>
      </c>
      <c r="C7460" s="2" t="s">
        <v>1159</v>
      </c>
      <c r="D7460" s="2" t="s">
        <v>1160</v>
      </c>
      <c r="E7460" s="4">
        <v>0</v>
      </c>
      <c r="F7460" s="1">
        <v>9</v>
      </c>
    </row>
    <row r="7461" spans="1:6" ht="15" thickBot="1" x14ac:dyDescent="0.3">
      <c r="A7461" s="2" t="s">
        <v>4</v>
      </c>
      <c r="B7461" s="2" t="s">
        <v>5</v>
      </c>
      <c r="C7461" s="2" t="s">
        <v>1161</v>
      </c>
      <c r="D7461" s="2" t="s">
        <v>783</v>
      </c>
      <c r="E7461" s="4">
        <v>-397887.01</v>
      </c>
      <c r="F7461" s="1">
        <v>9</v>
      </c>
    </row>
    <row r="7462" spans="1:6" ht="15" thickBot="1" x14ac:dyDescent="0.3">
      <c r="A7462" s="2" t="s">
        <v>4</v>
      </c>
      <c r="B7462" s="2" t="s">
        <v>5</v>
      </c>
      <c r="C7462" s="2" t="s">
        <v>1162</v>
      </c>
      <c r="D7462" s="2" t="s">
        <v>785</v>
      </c>
      <c r="E7462" s="4">
        <v>-18661.96</v>
      </c>
      <c r="F7462" s="1">
        <v>9</v>
      </c>
    </row>
    <row r="7463" spans="1:6" ht="15" thickBot="1" x14ac:dyDescent="0.3">
      <c r="A7463" s="2" t="s">
        <v>4</v>
      </c>
      <c r="B7463" s="2" t="s">
        <v>5</v>
      </c>
      <c r="C7463" s="2" t="s">
        <v>1163</v>
      </c>
      <c r="D7463" s="2" t="s">
        <v>787</v>
      </c>
      <c r="E7463" s="4">
        <v>-6682.94</v>
      </c>
      <c r="F7463" s="1">
        <v>9</v>
      </c>
    </row>
    <row r="7464" spans="1:6" ht="15" thickBot="1" x14ac:dyDescent="0.3">
      <c r="A7464" s="2" t="s">
        <v>4</v>
      </c>
      <c r="B7464" s="2" t="s">
        <v>5</v>
      </c>
      <c r="C7464" s="2" t="s">
        <v>1164</v>
      </c>
      <c r="D7464" s="2" t="s">
        <v>789</v>
      </c>
      <c r="E7464" s="4">
        <v>-9493.2199999999993</v>
      </c>
      <c r="F7464" s="1">
        <v>9</v>
      </c>
    </row>
    <row r="7465" spans="1:6" ht="15" thickBot="1" x14ac:dyDescent="0.3">
      <c r="A7465" s="2" t="s">
        <v>4</v>
      </c>
      <c r="B7465" s="2" t="s">
        <v>5</v>
      </c>
      <c r="C7465" s="2" t="s">
        <v>1165</v>
      </c>
      <c r="D7465" s="2" t="s">
        <v>791</v>
      </c>
      <c r="E7465" s="4">
        <v>-42049.93</v>
      </c>
      <c r="F7465" s="1">
        <v>9</v>
      </c>
    </row>
    <row r="7466" spans="1:6" ht="15" thickBot="1" x14ac:dyDescent="0.3">
      <c r="A7466" s="2" t="s">
        <v>4</v>
      </c>
      <c r="B7466" s="2" t="s">
        <v>5</v>
      </c>
      <c r="C7466" s="2" t="s">
        <v>1166</v>
      </c>
      <c r="D7466" s="2" t="s">
        <v>795</v>
      </c>
      <c r="E7466" s="4">
        <v>-1360.22</v>
      </c>
      <c r="F7466" s="1">
        <v>9</v>
      </c>
    </row>
    <row r="7467" spans="1:6" ht="15" thickBot="1" x14ac:dyDescent="0.3">
      <c r="A7467" s="2" t="s">
        <v>4</v>
      </c>
      <c r="B7467" s="2" t="s">
        <v>5</v>
      </c>
      <c r="C7467" s="2" t="s">
        <v>1167</v>
      </c>
      <c r="D7467" s="2" t="s">
        <v>797</v>
      </c>
      <c r="E7467" s="4">
        <v>-4192.8599999999997</v>
      </c>
      <c r="F7467" s="1">
        <v>9</v>
      </c>
    </row>
    <row r="7468" spans="1:6" ht="15" thickBot="1" x14ac:dyDescent="0.3">
      <c r="A7468" s="2" t="s">
        <v>4</v>
      </c>
      <c r="B7468" s="2" t="s">
        <v>5</v>
      </c>
      <c r="C7468" s="2" t="s">
        <v>1168</v>
      </c>
      <c r="D7468" s="2" t="s">
        <v>799</v>
      </c>
      <c r="E7468" s="4">
        <v>-9877.31</v>
      </c>
      <c r="F7468" s="1">
        <v>9</v>
      </c>
    </row>
    <row r="7469" spans="1:6" ht="15" thickBot="1" x14ac:dyDescent="0.3">
      <c r="A7469" s="2" t="s">
        <v>4</v>
      </c>
      <c r="B7469" s="2" t="s">
        <v>5</v>
      </c>
      <c r="C7469" s="2" t="s">
        <v>1169</v>
      </c>
      <c r="D7469" s="2" t="s">
        <v>1170</v>
      </c>
      <c r="E7469" s="4">
        <v>-1855.49</v>
      </c>
      <c r="F7469" s="1">
        <v>9</v>
      </c>
    </row>
    <row r="7470" spans="1:6" ht="15" thickBot="1" x14ac:dyDescent="0.3">
      <c r="A7470" s="2" t="s">
        <v>4</v>
      </c>
      <c r="B7470" s="2" t="s">
        <v>5</v>
      </c>
      <c r="C7470" s="2" t="s">
        <v>1171</v>
      </c>
      <c r="D7470" s="2" t="s">
        <v>803</v>
      </c>
      <c r="E7470" s="4">
        <v>-106040.32000000001</v>
      </c>
      <c r="F7470" s="1">
        <v>9</v>
      </c>
    </row>
    <row r="7471" spans="1:6" ht="15" thickBot="1" x14ac:dyDescent="0.3">
      <c r="A7471" s="2" t="s">
        <v>4</v>
      </c>
      <c r="B7471" s="2" t="s">
        <v>5</v>
      </c>
      <c r="C7471" s="2" t="s">
        <v>1172</v>
      </c>
      <c r="D7471" s="2" t="s">
        <v>1173</v>
      </c>
      <c r="E7471" s="4">
        <v>-7456.19</v>
      </c>
      <c r="F7471" s="1">
        <v>9</v>
      </c>
    </row>
    <row r="7472" spans="1:6" ht="15" thickBot="1" x14ac:dyDescent="0.3">
      <c r="A7472" s="2" t="s">
        <v>4</v>
      </c>
      <c r="B7472" s="2" t="s">
        <v>5</v>
      </c>
      <c r="C7472" s="2" t="s">
        <v>1174</v>
      </c>
      <c r="D7472" s="2" t="s">
        <v>807</v>
      </c>
      <c r="E7472" s="4">
        <v>-15190.89</v>
      </c>
      <c r="F7472" s="1">
        <v>9</v>
      </c>
    </row>
    <row r="7473" spans="1:6" ht="15" thickBot="1" x14ac:dyDescent="0.3">
      <c r="A7473" s="2" t="s">
        <v>4</v>
      </c>
      <c r="B7473" s="2" t="s">
        <v>5</v>
      </c>
      <c r="C7473" s="2" t="s">
        <v>1175</v>
      </c>
      <c r="D7473" s="2" t="s">
        <v>809</v>
      </c>
      <c r="E7473" s="4">
        <v>-74436.429999999993</v>
      </c>
      <c r="F7473" s="1">
        <v>9</v>
      </c>
    </row>
    <row r="7474" spans="1:6" ht="15" thickBot="1" x14ac:dyDescent="0.3">
      <c r="A7474" s="2" t="s">
        <v>4</v>
      </c>
      <c r="B7474" s="2" t="s">
        <v>5</v>
      </c>
      <c r="C7474" s="2" t="s">
        <v>1176</v>
      </c>
      <c r="D7474" s="2" t="s">
        <v>811</v>
      </c>
      <c r="E7474" s="4">
        <v>-12064.49</v>
      </c>
      <c r="F7474" s="1">
        <v>9</v>
      </c>
    </row>
    <row r="7475" spans="1:6" ht="15" thickBot="1" x14ac:dyDescent="0.3">
      <c r="A7475" s="2" t="s">
        <v>4</v>
      </c>
      <c r="B7475" s="2" t="s">
        <v>5</v>
      </c>
      <c r="C7475" s="2" t="s">
        <v>1177</v>
      </c>
      <c r="D7475" s="2" t="s">
        <v>813</v>
      </c>
      <c r="E7475" s="4">
        <v>-47767.62</v>
      </c>
      <c r="F7475" s="1">
        <v>9</v>
      </c>
    </row>
    <row r="7476" spans="1:6" ht="15" thickBot="1" x14ac:dyDescent="0.3">
      <c r="A7476" s="2" t="s">
        <v>4</v>
      </c>
      <c r="B7476" s="2" t="s">
        <v>5</v>
      </c>
      <c r="C7476" s="2" t="s">
        <v>1178</v>
      </c>
      <c r="D7476" s="2" t="s">
        <v>815</v>
      </c>
      <c r="E7476" s="4">
        <v>-93576.4</v>
      </c>
      <c r="F7476" s="1">
        <v>9</v>
      </c>
    </row>
    <row r="7477" spans="1:6" ht="15" thickBot="1" x14ac:dyDescent="0.3">
      <c r="A7477" s="2" t="s">
        <v>4</v>
      </c>
      <c r="B7477" s="2" t="s">
        <v>5</v>
      </c>
      <c r="C7477" s="2" t="s">
        <v>1179</v>
      </c>
      <c r="D7477" s="2" t="s">
        <v>817</v>
      </c>
      <c r="E7477" s="4">
        <v>-3618.09</v>
      </c>
      <c r="F7477" s="1">
        <v>9</v>
      </c>
    </row>
    <row r="7478" spans="1:6" ht="15" thickBot="1" x14ac:dyDescent="0.3">
      <c r="A7478" s="2" t="s">
        <v>4</v>
      </c>
      <c r="B7478" s="2" t="s">
        <v>5</v>
      </c>
      <c r="C7478" s="2" t="s">
        <v>1180</v>
      </c>
      <c r="D7478" s="2" t="s">
        <v>819</v>
      </c>
      <c r="E7478" s="4">
        <v>-38377.32</v>
      </c>
      <c r="F7478" s="1">
        <v>9</v>
      </c>
    </row>
    <row r="7479" spans="1:6" ht="15" thickBot="1" x14ac:dyDescent="0.3">
      <c r="A7479" s="2" t="s">
        <v>4</v>
      </c>
      <c r="B7479" s="2" t="s">
        <v>5</v>
      </c>
      <c r="C7479" s="2" t="s">
        <v>1181</v>
      </c>
      <c r="D7479" s="2" t="s">
        <v>1182</v>
      </c>
      <c r="E7479" s="4">
        <v>-28455.919999999998</v>
      </c>
      <c r="F7479" s="1">
        <v>9</v>
      </c>
    </row>
    <row r="7480" spans="1:6" ht="15" thickBot="1" x14ac:dyDescent="0.3">
      <c r="A7480" s="2" t="s">
        <v>4</v>
      </c>
      <c r="B7480" s="2" t="s">
        <v>5</v>
      </c>
      <c r="C7480" s="2" t="s">
        <v>1183</v>
      </c>
      <c r="D7480" s="2" t="s">
        <v>823</v>
      </c>
      <c r="E7480" s="4">
        <v>-29391.11</v>
      </c>
      <c r="F7480" s="1">
        <v>9</v>
      </c>
    </row>
    <row r="7481" spans="1:6" ht="15" thickBot="1" x14ac:dyDescent="0.3">
      <c r="A7481" s="2" t="s">
        <v>4</v>
      </c>
      <c r="B7481" s="2" t="s">
        <v>5</v>
      </c>
      <c r="C7481" s="2" t="s">
        <v>1184</v>
      </c>
      <c r="D7481" s="2" t="s">
        <v>825</v>
      </c>
      <c r="E7481" s="4">
        <v>-76070.149999999994</v>
      </c>
      <c r="F7481" s="1">
        <v>9</v>
      </c>
    </row>
    <row r="7482" spans="1:6" ht="15" thickBot="1" x14ac:dyDescent="0.3">
      <c r="A7482" s="2" t="s">
        <v>4</v>
      </c>
      <c r="B7482" s="2" t="s">
        <v>5</v>
      </c>
      <c r="C7482" s="2" t="s">
        <v>1185</v>
      </c>
      <c r="D7482" s="2" t="s">
        <v>827</v>
      </c>
      <c r="E7482" s="4">
        <v>-86516.01</v>
      </c>
      <c r="F7482" s="1">
        <v>9</v>
      </c>
    </row>
    <row r="7483" spans="1:6" ht="15" thickBot="1" x14ac:dyDescent="0.3">
      <c r="A7483" s="2" t="s">
        <v>4</v>
      </c>
      <c r="B7483" s="2" t="s">
        <v>5</v>
      </c>
      <c r="C7483" s="2" t="s">
        <v>1186</v>
      </c>
      <c r="D7483" s="2" t="s">
        <v>831</v>
      </c>
      <c r="E7483" s="4">
        <v>-79426.350000000006</v>
      </c>
      <c r="F7483" s="1">
        <v>9</v>
      </c>
    </row>
    <row r="7484" spans="1:6" ht="15" thickBot="1" x14ac:dyDescent="0.3">
      <c r="A7484" s="2" t="s">
        <v>4</v>
      </c>
      <c r="B7484" s="2" t="s">
        <v>5</v>
      </c>
      <c r="C7484" s="2" t="s">
        <v>1187</v>
      </c>
      <c r="D7484" s="2" t="s">
        <v>833</v>
      </c>
      <c r="E7484" s="4">
        <v>-5046.0200000000004</v>
      </c>
      <c r="F7484" s="1">
        <v>9</v>
      </c>
    </row>
    <row r="7485" spans="1:6" ht="15" thickBot="1" x14ac:dyDescent="0.3">
      <c r="A7485" s="2" t="s">
        <v>4</v>
      </c>
      <c r="B7485" s="2" t="s">
        <v>5</v>
      </c>
      <c r="C7485" s="2" t="s">
        <v>1188</v>
      </c>
      <c r="D7485" s="2" t="s">
        <v>835</v>
      </c>
      <c r="E7485" s="4">
        <v>-164267.6</v>
      </c>
      <c r="F7485" s="1">
        <v>9</v>
      </c>
    </row>
    <row r="7486" spans="1:6" ht="15" thickBot="1" x14ac:dyDescent="0.3">
      <c r="A7486" s="2" t="s">
        <v>4</v>
      </c>
      <c r="B7486" s="2" t="s">
        <v>5</v>
      </c>
      <c r="C7486" s="2" t="s">
        <v>1189</v>
      </c>
      <c r="D7486" s="2" t="s">
        <v>837</v>
      </c>
      <c r="E7486" s="4">
        <v>-4273.88</v>
      </c>
      <c r="F7486" s="1">
        <v>9</v>
      </c>
    </row>
    <row r="7487" spans="1:6" ht="15" thickBot="1" x14ac:dyDescent="0.3">
      <c r="A7487" s="2" t="s">
        <v>4</v>
      </c>
      <c r="B7487" s="2" t="s">
        <v>5</v>
      </c>
      <c r="C7487" s="2" t="s">
        <v>1190</v>
      </c>
      <c r="D7487" s="2" t="s">
        <v>839</v>
      </c>
      <c r="E7487" s="4">
        <v>-18351.759999999998</v>
      </c>
      <c r="F7487" s="1">
        <v>9</v>
      </c>
    </row>
    <row r="7488" spans="1:6" ht="15" thickBot="1" x14ac:dyDescent="0.3">
      <c r="A7488" s="2" t="s">
        <v>4</v>
      </c>
      <c r="B7488" s="2" t="s">
        <v>5</v>
      </c>
      <c r="C7488" s="2" t="s">
        <v>1191</v>
      </c>
      <c r="D7488" s="2" t="s">
        <v>841</v>
      </c>
      <c r="E7488" s="4">
        <v>-3380.53</v>
      </c>
      <c r="F7488" s="1">
        <v>9</v>
      </c>
    </row>
    <row r="7489" spans="1:6" ht="15" thickBot="1" x14ac:dyDescent="0.3">
      <c r="A7489" s="2" t="s">
        <v>4</v>
      </c>
      <c r="B7489" s="2" t="s">
        <v>5</v>
      </c>
      <c r="C7489" s="2" t="s">
        <v>1192</v>
      </c>
      <c r="D7489" s="2" t="s">
        <v>843</v>
      </c>
      <c r="E7489" s="4">
        <v>-85059.79</v>
      </c>
      <c r="F7489" s="1">
        <v>9</v>
      </c>
    </row>
    <row r="7490" spans="1:6" ht="15" thickBot="1" x14ac:dyDescent="0.3">
      <c r="A7490" s="2" t="s">
        <v>4</v>
      </c>
      <c r="B7490" s="2" t="s">
        <v>5</v>
      </c>
      <c r="C7490" s="2" t="s">
        <v>1193</v>
      </c>
      <c r="D7490" s="2" t="s">
        <v>845</v>
      </c>
      <c r="E7490" s="4">
        <v>-24699.48</v>
      </c>
      <c r="F7490" s="1">
        <v>9</v>
      </c>
    </row>
    <row r="7491" spans="1:6" ht="15" thickBot="1" x14ac:dyDescent="0.3">
      <c r="A7491" s="2" t="s">
        <v>4</v>
      </c>
      <c r="B7491" s="2" t="s">
        <v>5</v>
      </c>
      <c r="C7491" s="2" t="s">
        <v>1194</v>
      </c>
      <c r="D7491" s="2" t="s">
        <v>847</v>
      </c>
      <c r="E7491" s="4">
        <v>-3953.8</v>
      </c>
      <c r="F7491" s="1">
        <v>9</v>
      </c>
    </row>
    <row r="7492" spans="1:6" ht="15" thickBot="1" x14ac:dyDescent="0.3">
      <c r="A7492" s="2" t="s">
        <v>4</v>
      </c>
      <c r="B7492" s="2" t="s">
        <v>5</v>
      </c>
      <c r="C7492" s="2" t="s">
        <v>1195</v>
      </c>
      <c r="D7492" s="2" t="s">
        <v>849</v>
      </c>
      <c r="E7492" s="4">
        <v>-1447.54</v>
      </c>
      <c r="F7492" s="1">
        <v>9</v>
      </c>
    </row>
    <row r="7493" spans="1:6" ht="15" thickBot="1" x14ac:dyDescent="0.3">
      <c r="A7493" s="2" t="s">
        <v>4</v>
      </c>
      <c r="B7493" s="2" t="s">
        <v>5</v>
      </c>
      <c r="C7493" s="2" t="s">
        <v>1196</v>
      </c>
      <c r="D7493" s="2" t="s">
        <v>853</v>
      </c>
      <c r="E7493" s="4">
        <v>-7940.48</v>
      </c>
      <c r="F7493" s="1">
        <v>9</v>
      </c>
    </row>
    <row r="7494" spans="1:6" ht="15" thickBot="1" x14ac:dyDescent="0.3">
      <c r="A7494" s="2" t="s">
        <v>4</v>
      </c>
      <c r="B7494" s="2" t="s">
        <v>5</v>
      </c>
      <c r="C7494" s="2" t="s">
        <v>1197</v>
      </c>
      <c r="D7494" s="2" t="s">
        <v>1198</v>
      </c>
      <c r="E7494" s="4">
        <v>-27507.42</v>
      </c>
      <c r="F7494" s="1">
        <v>9</v>
      </c>
    </row>
    <row r="7495" spans="1:6" ht="15" thickBot="1" x14ac:dyDescent="0.3">
      <c r="A7495" s="2" t="s">
        <v>4</v>
      </c>
      <c r="B7495" s="2" t="s">
        <v>5</v>
      </c>
      <c r="C7495" s="2" t="s">
        <v>1199</v>
      </c>
      <c r="D7495" s="2" t="s">
        <v>857</v>
      </c>
      <c r="E7495" s="4">
        <v>-30375.82</v>
      </c>
      <c r="F7495" s="1">
        <v>9</v>
      </c>
    </row>
    <row r="7496" spans="1:6" ht="15" thickBot="1" x14ac:dyDescent="0.3">
      <c r="A7496" s="2" t="s">
        <v>4</v>
      </c>
      <c r="B7496" s="2" t="s">
        <v>5</v>
      </c>
      <c r="C7496" s="2" t="s">
        <v>1200</v>
      </c>
      <c r="D7496" s="2" t="s">
        <v>859</v>
      </c>
      <c r="E7496" s="4">
        <v>-3243.46</v>
      </c>
      <c r="F7496" s="1">
        <v>9</v>
      </c>
    </row>
    <row r="7497" spans="1:6" ht="15" thickBot="1" x14ac:dyDescent="0.3">
      <c r="A7497" s="2" t="s">
        <v>4</v>
      </c>
      <c r="B7497" s="2" t="s">
        <v>5</v>
      </c>
      <c r="C7497" s="2" t="s">
        <v>1201</v>
      </c>
      <c r="D7497" s="2" t="s">
        <v>861</v>
      </c>
      <c r="E7497" s="4">
        <v>-8327.75</v>
      </c>
      <c r="F7497" s="1">
        <v>9</v>
      </c>
    </row>
    <row r="7498" spans="1:6" ht="15" thickBot="1" x14ac:dyDescent="0.3">
      <c r="A7498" s="2" t="s">
        <v>4</v>
      </c>
      <c r="B7498" s="2" t="s">
        <v>5</v>
      </c>
      <c r="C7498" s="2" t="s">
        <v>1202</v>
      </c>
      <c r="D7498" s="2" t="s">
        <v>1203</v>
      </c>
      <c r="E7498" s="4">
        <v>-5026.21</v>
      </c>
      <c r="F7498" s="1">
        <v>9</v>
      </c>
    </row>
    <row r="7499" spans="1:6" ht="15" thickBot="1" x14ac:dyDescent="0.3">
      <c r="A7499" s="2" t="s">
        <v>4</v>
      </c>
      <c r="B7499" s="2" t="s">
        <v>5</v>
      </c>
      <c r="C7499" s="2" t="s">
        <v>1204</v>
      </c>
      <c r="D7499" s="2" t="s">
        <v>1205</v>
      </c>
      <c r="E7499" s="4">
        <v>-2337.3000000000002</v>
      </c>
      <c r="F7499" s="1">
        <v>9</v>
      </c>
    </row>
    <row r="7500" spans="1:6" ht="15" thickBot="1" x14ac:dyDescent="0.3">
      <c r="A7500" s="2" t="s">
        <v>4</v>
      </c>
      <c r="B7500" s="2" t="s">
        <v>5</v>
      </c>
      <c r="C7500" s="2" t="s">
        <v>1206</v>
      </c>
      <c r="D7500" s="2" t="s">
        <v>871</v>
      </c>
      <c r="E7500" s="4">
        <v>-33648.46</v>
      </c>
      <c r="F7500" s="1">
        <v>9</v>
      </c>
    </row>
    <row r="7501" spans="1:6" ht="15" thickBot="1" x14ac:dyDescent="0.3">
      <c r="A7501" s="2" t="s">
        <v>4</v>
      </c>
      <c r="B7501" s="2" t="s">
        <v>5</v>
      </c>
      <c r="C7501" s="2" t="s">
        <v>1207</v>
      </c>
      <c r="D7501" s="2" t="s">
        <v>873</v>
      </c>
      <c r="E7501" s="4">
        <v>-4760.55</v>
      </c>
      <c r="F7501" s="1">
        <v>9</v>
      </c>
    </row>
    <row r="7502" spans="1:6" ht="15" thickBot="1" x14ac:dyDescent="0.3">
      <c r="A7502" s="2" t="s">
        <v>4</v>
      </c>
      <c r="B7502" s="2" t="s">
        <v>5</v>
      </c>
      <c r="C7502" s="2" t="s">
        <v>1208</v>
      </c>
      <c r="D7502" s="2" t="s">
        <v>875</v>
      </c>
      <c r="E7502" s="4">
        <v>-14998.7</v>
      </c>
      <c r="F7502" s="1">
        <v>9</v>
      </c>
    </row>
    <row r="7503" spans="1:6" ht="15" thickBot="1" x14ac:dyDescent="0.3">
      <c r="A7503" s="2" t="s">
        <v>4</v>
      </c>
      <c r="B7503" s="2" t="s">
        <v>5</v>
      </c>
      <c r="C7503" s="2" t="s">
        <v>1209</v>
      </c>
      <c r="D7503" s="2" t="s">
        <v>877</v>
      </c>
      <c r="E7503" s="4">
        <v>-8237.4</v>
      </c>
      <c r="F7503" s="1">
        <v>9</v>
      </c>
    </row>
    <row r="7504" spans="1:6" ht="15" thickBot="1" x14ac:dyDescent="0.3">
      <c r="A7504" s="2" t="s">
        <v>4</v>
      </c>
      <c r="B7504" s="2" t="s">
        <v>5</v>
      </c>
      <c r="C7504" s="2" t="s">
        <v>1210</v>
      </c>
      <c r="D7504" s="2" t="s">
        <v>1211</v>
      </c>
      <c r="E7504" s="4">
        <v>-2062.8000000000002</v>
      </c>
      <c r="F7504" s="1">
        <v>9</v>
      </c>
    </row>
    <row r="7505" spans="1:6" ht="15" thickBot="1" x14ac:dyDescent="0.3">
      <c r="A7505" s="2" t="s">
        <v>4</v>
      </c>
      <c r="B7505" s="2" t="s">
        <v>5</v>
      </c>
      <c r="C7505" s="2" t="s">
        <v>1212</v>
      </c>
      <c r="D7505" s="2" t="s">
        <v>881</v>
      </c>
      <c r="E7505" s="4">
        <v>-620.19000000000005</v>
      </c>
      <c r="F7505" s="1">
        <v>9</v>
      </c>
    </row>
    <row r="7506" spans="1:6" ht="15" thickBot="1" x14ac:dyDescent="0.3">
      <c r="A7506" s="2" t="s">
        <v>4</v>
      </c>
      <c r="B7506" s="2" t="s">
        <v>5</v>
      </c>
      <c r="C7506" s="2" t="s">
        <v>1213</v>
      </c>
      <c r="D7506" s="2" t="s">
        <v>883</v>
      </c>
      <c r="E7506" s="4">
        <v>-69592.460000000006</v>
      </c>
      <c r="F7506" s="1">
        <v>9</v>
      </c>
    </row>
    <row r="7507" spans="1:6" ht="15" thickBot="1" x14ac:dyDescent="0.3">
      <c r="A7507" s="2" t="s">
        <v>4</v>
      </c>
      <c r="B7507" s="2" t="s">
        <v>5</v>
      </c>
      <c r="C7507" s="2" t="s">
        <v>1214</v>
      </c>
      <c r="D7507" s="2" t="s">
        <v>885</v>
      </c>
      <c r="E7507" s="4">
        <v>-3258.39</v>
      </c>
      <c r="F7507" s="1">
        <v>9</v>
      </c>
    </row>
    <row r="7508" spans="1:6" ht="15" thickBot="1" x14ac:dyDescent="0.3">
      <c r="A7508" s="2" t="s">
        <v>4</v>
      </c>
      <c r="B7508" s="2" t="s">
        <v>5</v>
      </c>
      <c r="C7508" s="2" t="s">
        <v>1215</v>
      </c>
      <c r="D7508" s="2" t="s">
        <v>887</v>
      </c>
      <c r="E7508" s="4">
        <v>-2700.13</v>
      </c>
      <c r="F7508" s="1">
        <v>9</v>
      </c>
    </row>
    <row r="7509" spans="1:6" ht="15" thickBot="1" x14ac:dyDescent="0.3">
      <c r="A7509" s="2" t="s">
        <v>4</v>
      </c>
      <c r="B7509" s="2" t="s">
        <v>5</v>
      </c>
      <c r="C7509" s="2" t="s">
        <v>1216</v>
      </c>
      <c r="D7509" s="2" t="s">
        <v>889</v>
      </c>
      <c r="E7509" s="4">
        <v>-13174.59</v>
      </c>
      <c r="F7509" s="1">
        <v>9</v>
      </c>
    </row>
    <row r="7510" spans="1:6" ht="15" thickBot="1" x14ac:dyDescent="0.3">
      <c r="A7510" s="2" t="s">
        <v>4</v>
      </c>
      <c r="B7510" s="2" t="s">
        <v>5</v>
      </c>
      <c r="C7510" s="2" t="s">
        <v>1217</v>
      </c>
      <c r="D7510" s="2" t="s">
        <v>893</v>
      </c>
      <c r="E7510" s="4">
        <v>-3159.68</v>
      </c>
      <c r="F7510" s="1">
        <v>9</v>
      </c>
    </row>
    <row r="7511" spans="1:6" ht="15" thickBot="1" x14ac:dyDescent="0.3">
      <c r="A7511" s="2" t="s">
        <v>4</v>
      </c>
      <c r="B7511" s="2" t="s">
        <v>5</v>
      </c>
      <c r="C7511" s="2" t="s">
        <v>1218</v>
      </c>
      <c r="D7511" s="2" t="s">
        <v>895</v>
      </c>
      <c r="E7511" s="4">
        <v>-61223.62</v>
      </c>
      <c r="F7511" s="1">
        <v>9</v>
      </c>
    </row>
    <row r="7512" spans="1:6" ht="15" thickBot="1" x14ac:dyDescent="0.3">
      <c r="A7512" s="2" t="s">
        <v>4</v>
      </c>
      <c r="B7512" s="2" t="s">
        <v>5</v>
      </c>
      <c r="C7512" s="2" t="s">
        <v>1219</v>
      </c>
      <c r="D7512" s="2" t="s">
        <v>897</v>
      </c>
      <c r="E7512" s="4">
        <v>-2674.97</v>
      </c>
      <c r="F7512" s="1">
        <v>9</v>
      </c>
    </row>
    <row r="7513" spans="1:6" ht="15" thickBot="1" x14ac:dyDescent="0.3">
      <c r="A7513" s="2" t="s">
        <v>4</v>
      </c>
      <c r="B7513" s="2" t="s">
        <v>5</v>
      </c>
      <c r="C7513" s="2" t="s">
        <v>1220</v>
      </c>
      <c r="D7513" s="2" t="s">
        <v>899</v>
      </c>
      <c r="E7513" s="4">
        <v>-6673.18</v>
      </c>
      <c r="F7513" s="1">
        <v>9</v>
      </c>
    </row>
    <row r="7514" spans="1:6" ht="15" thickBot="1" x14ac:dyDescent="0.3">
      <c r="A7514" s="2" t="s">
        <v>4</v>
      </c>
      <c r="B7514" s="2" t="s">
        <v>5</v>
      </c>
      <c r="C7514" s="2" t="s">
        <v>1221</v>
      </c>
      <c r="D7514" s="2" t="s">
        <v>907</v>
      </c>
      <c r="E7514" s="4">
        <v>-702.58</v>
      </c>
      <c r="F7514" s="1">
        <v>9</v>
      </c>
    </row>
    <row r="7515" spans="1:6" ht="15" thickBot="1" x14ac:dyDescent="0.3">
      <c r="A7515" s="2" t="s">
        <v>4</v>
      </c>
      <c r="B7515" s="2" t="s">
        <v>5</v>
      </c>
      <c r="C7515" s="2" t="s">
        <v>1222</v>
      </c>
      <c r="D7515" s="2" t="s">
        <v>909</v>
      </c>
      <c r="E7515" s="4">
        <v>-4566.7700000000004</v>
      </c>
      <c r="F7515" s="1">
        <v>9</v>
      </c>
    </row>
    <row r="7516" spans="1:6" ht="15" thickBot="1" x14ac:dyDescent="0.3">
      <c r="A7516" s="2" t="s">
        <v>4</v>
      </c>
      <c r="B7516" s="2" t="s">
        <v>5</v>
      </c>
      <c r="C7516" s="2" t="s">
        <v>1223</v>
      </c>
      <c r="D7516" s="2" t="s">
        <v>911</v>
      </c>
      <c r="E7516" s="4">
        <v>-503.16</v>
      </c>
      <c r="F7516" s="1">
        <v>9</v>
      </c>
    </row>
    <row r="7517" spans="1:6" ht="15" thickBot="1" x14ac:dyDescent="0.3">
      <c r="A7517" s="2" t="s">
        <v>4</v>
      </c>
      <c r="B7517" s="2" t="s">
        <v>5</v>
      </c>
      <c r="C7517" s="2" t="s">
        <v>1224</v>
      </c>
      <c r="D7517" s="2" t="s">
        <v>913</v>
      </c>
      <c r="E7517" s="4">
        <v>155.38</v>
      </c>
      <c r="F7517" s="1">
        <v>9</v>
      </c>
    </row>
    <row r="7518" spans="1:6" ht="15" thickBot="1" x14ac:dyDescent="0.3">
      <c r="A7518" s="2" t="s">
        <v>4</v>
      </c>
      <c r="B7518" s="2" t="s">
        <v>5</v>
      </c>
      <c r="C7518" s="2" t="s">
        <v>1225</v>
      </c>
      <c r="D7518" s="2" t="s">
        <v>919</v>
      </c>
      <c r="E7518" s="4">
        <v>-6495.08</v>
      </c>
      <c r="F7518" s="1">
        <v>9</v>
      </c>
    </row>
    <row r="7519" spans="1:6" ht="15" thickBot="1" x14ac:dyDescent="0.3">
      <c r="A7519" s="2" t="s">
        <v>4</v>
      </c>
      <c r="B7519" s="2" t="s">
        <v>5</v>
      </c>
      <c r="C7519" s="2" t="s">
        <v>1226</v>
      </c>
      <c r="D7519" s="2" t="s">
        <v>921</v>
      </c>
      <c r="E7519" s="4">
        <v>-45913.64</v>
      </c>
      <c r="F7519" s="1">
        <v>9</v>
      </c>
    </row>
    <row r="7520" spans="1:6" ht="15" thickBot="1" x14ac:dyDescent="0.3">
      <c r="A7520" s="2" t="s">
        <v>4</v>
      </c>
      <c r="B7520" s="2" t="s">
        <v>5</v>
      </c>
      <c r="C7520" s="2" t="s">
        <v>1227</v>
      </c>
      <c r="D7520" s="2" t="s">
        <v>923</v>
      </c>
      <c r="E7520" s="4">
        <v>-14955.61</v>
      </c>
      <c r="F7520" s="1">
        <v>9</v>
      </c>
    </row>
    <row r="7521" spans="1:6" ht="15" thickBot="1" x14ac:dyDescent="0.3">
      <c r="A7521" s="2" t="s">
        <v>4</v>
      </c>
      <c r="B7521" s="2" t="s">
        <v>5</v>
      </c>
      <c r="C7521" s="2" t="s">
        <v>1228</v>
      </c>
      <c r="D7521" s="2" t="s">
        <v>925</v>
      </c>
      <c r="E7521" s="4">
        <v>-573.57000000000005</v>
      </c>
      <c r="F7521" s="1">
        <v>9</v>
      </c>
    </row>
    <row r="7522" spans="1:6" ht="15" thickBot="1" x14ac:dyDescent="0.3">
      <c r="A7522" s="2" t="s">
        <v>4</v>
      </c>
      <c r="B7522" s="2" t="s">
        <v>5</v>
      </c>
      <c r="C7522" s="2" t="s">
        <v>1229</v>
      </c>
      <c r="D7522" s="2" t="s">
        <v>927</v>
      </c>
      <c r="E7522" s="4">
        <v>-10229.040000000001</v>
      </c>
      <c r="F7522" s="1">
        <v>9</v>
      </c>
    </row>
    <row r="7523" spans="1:6" ht="15" thickBot="1" x14ac:dyDescent="0.3">
      <c r="A7523" s="2" t="s">
        <v>4</v>
      </c>
      <c r="B7523" s="2" t="s">
        <v>5</v>
      </c>
      <c r="C7523" s="2" t="s">
        <v>1230</v>
      </c>
      <c r="D7523" s="2" t="s">
        <v>929</v>
      </c>
      <c r="E7523" s="4">
        <v>-816.81</v>
      </c>
      <c r="F7523" s="1">
        <v>9</v>
      </c>
    </row>
    <row r="7524" spans="1:6" ht="15" thickBot="1" x14ac:dyDescent="0.3">
      <c r="A7524" s="2" t="s">
        <v>4</v>
      </c>
      <c r="B7524" s="2" t="s">
        <v>5</v>
      </c>
      <c r="C7524" s="2" t="s">
        <v>1231</v>
      </c>
      <c r="D7524" s="2" t="s">
        <v>931</v>
      </c>
      <c r="E7524" s="4">
        <v>-59622.23</v>
      </c>
      <c r="F7524" s="1">
        <v>9</v>
      </c>
    </row>
    <row r="7525" spans="1:6" ht="15" thickBot="1" x14ac:dyDescent="0.3">
      <c r="A7525" s="2" t="s">
        <v>4</v>
      </c>
      <c r="B7525" s="2" t="s">
        <v>5</v>
      </c>
      <c r="C7525" s="2" t="s">
        <v>1232</v>
      </c>
      <c r="D7525" s="2" t="s">
        <v>933</v>
      </c>
      <c r="E7525" s="4">
        <v>-1568.9</v>
      </c>
      <c r="F7525" s="1">
        <v>9</v>
      </c>
    </row>
    <row r="7526" spans="1:6" ht="15" thickBot="1" x14ac:dyDescent="0.3">
      <c r="A7526" s="2" t="s">
        <v>4</v>
      </c>
      <c r="B7526" s="2" t="s">
        <v>5</v>
      </c>
      <c r="C7526" s="2" t="s">
        <v>1233</v>
      </c>
      <c r="D7526" s="2" t="s">
        <v>935</v>
      </c>
      <c r="E7526" s="4">
        <v>-48466.42</v>
      </c>
      <c r="F7526" s="1">
        <v>9</v>
      </c>
    </row>
    <row r="7527" spans="1:6" ht="15" thickBot="1" x14ac:dyDescent="0.3">
      <c r="A7527" s="2" t="s">
        <v>4</v>
      </c>
      <c r="B7527" s="2" t="s">
        <v>5</v>
      </c>
      <c r="C7527" s="2" t="s">
        <v>1234</v>
      </c>
      <c r="D7527" s="2" t="s">
        <v>937</v>
      </c>
      <c r="E7527" s="4">
        <v>-59378.36</v>
      </c>
      <c r="F7527" s="1">
        <v>9</v>
      </c>
    </row>
    <row r="7528" spans="1:6" ht="15" thickBot="1" x14ac:dyDescent="0.3">
      <c r="A7528" s="2" t="s">
        <v>4</v>
      </c>
      <c r="B7528" s="2" t="s">
        <v>5</v>
      </c>
      <c r="C7528" s="2" t="s">
        <v>1235</v>
      </c>
      <c r="D7528" s="2" t="s">
        <v>939</v>
      </c>
      <c r="E7528" s="4">
        <v>-18473.53</v>
      </c>
      <c r="F7528" s="1">
        <v>9</v>
      </c>
    </row>
    <row r="7529" spans="1:6" ht="15" thickBot="1" x14ac:dyDescent="0.3">
      <c r="A7529" s="2" t="s">
        <v>4</v>
      </c>
      <c r="B7529" s="2" t="s">
        <v>5</v>
      </c>
      <c r="C7529" s="2" t="s">
        <v>1236</v>
      </c>
      <c r="D7529" s="2" t="s">
        <v>941</v>
      </c>
      <c r="E7529" s="4">
        <v>-14520.19</v>
      </c>
      <c r="F7529" s="1">
        <v>9</v>
      </c>
    </row>
    <row r="7530" spans="1:6" ht="15" thickBot="1" x14ac:dyDescent="0.3">
      <c r="A7530" s="2" t="s">
        <v>4</v>
      </c>
      <c r="B7530" s="2" t="s">
        <v>5</v>
      </c>
      <c r="C7530" s="2" t="s">
        <v>1237</v>
      </c>
      <c r="D7530" s="2" t="s">
        <v>943</v>
      </c>
      <c r="E7530" s="4">
        <v>-10199.040000000001</v>
      </c>
      <c r="F7530" s="1">
        <v>9</v>
      </c>
    </row>
    <row r="7531" spans="1:6" ht="15" thickBot="1" x14ac:dyDescent="0.3">
      <c r="A7531" s="2" t="s">
        <v>4</v>
      </c>
      <c r="B7531" s="2" t="s">
        <v>5</v>
      </c>
      <c r="C7531" s="2" t="s">
        <v>1238</v>
      </c>
      <c r="D7531" s="2" t="s">
        <v>945</v>
      </c>
      <c r="E7531" s="4">
        <v>-1504.69</v>
      </c>
      <c r="F7531" s="1">
        <v>9</v>
      </c>
    </row>
    <row r="7532" spans="1:6" ht="15" thickBot="1" x14ac:dyDescent="0.3">
      <c r="A7532" s="2" t="s">
        <v>4</v>
      </c>
      <c r="B7532" s="2" t="s">
        <v>5</v>
      </c>
      <c r="C7532" s="2" t="s">
        <v>1239</v>
      </c>
      <c r="D7532" s="2" t="s">
        <v>947</v>
      </c>
      <c r="E7532" s="4">
        <v>-435.98</v>
      </c>
      <c r="F7532" s="1">
        <v>9</v>
      </c>
    </row>
    <row r="7533" spans="1:6" ht="15" thickBot="1" x14ac:dyDescent="0.3">
      <c r="A7533" s="2" t="s">
        <v>4</v>
      </c>
      <c r="B7533" s="2" t="s">
        <v>5</v>
      </c>
      <c r="C7533" s="2" t="s">
        <v>1240</v>
      </c>
      <c r="D7533" s="2" t="s">
        <v>949</v>
      </c>
      <c r="E7533" s="4">
        <v>-16707.11</v>
      </c>
      <c r="F7533" s="1">
        <v>9</v>
      </c>
    </row>
    <row r="7534" spans="1:6" ht="15" thickBot="1" x14ac:dyDescent="0.3">
      <c r="A7534" s="2" t="s">
        <v>4</v>
      </c>
      <c r="B7534" s="2" t="s">
        <v>5</v>
      </c>
      <c r="C7534" s="2" t="s">
        <v>1241</v>
      </c>
      <c r="D7534" s="2" t="s">
        <v>951</v>
      </c>
      <c r="E7534" s="4">
        <v>-77.89</v>
      </c>
      <c r="F7534" s="1">
        <v>9</v>
      </c>
    </row>
    <row r="7535" spans="1:6" ht="15" thickBot="1" x14ac:dyDescent="0.3">
      <c r="A7535" s="2" t="s">
        <v>4</v>
      </c>
      <c r="B7535" s="2" t="s">
        <v>5</v>
      </c>
      <c r="C7535" s="2" t="s">
        <v>1242</v>
      </c>
      <c r="D7535" s="2" t="s">
        <v>953</v>
      </c>
      <c r="E7535" s="4">
        <v>-340.47</v>
      </c>
      <c r="F7535" s="1">
        <v>9</v>
      </c>
    </row>
    <row r="7536" spans="1:6" ht="15" thickBot="1" x14ac:dyDescent="0.3">
      <c r="A7536" s="2" t="s">
        <v>4</v>
      </c>
      <c r="B7536" s="2" t="s">
        <v>5</v>
      </c>
      <c r="C7536" s="2" t="s">
        <v>1243</v>
      </c>
      <c r="D7536" s="2" t="s">
        <v>955</v>
      </c>
      <c r="E7536" s="4">
        <v>-334.67</v>
      </c>
      <c r="F7536" s="1">
        <v>9</v>
      </c>
    </row>
    <row r="7537" spans="1:6" ht="15" thickBot="1" x14ac:dyDescent="0.3">
      <c r="A7537" s="2" t="s">
        <v>4</v>
      </c>
      <c r="B7537" s="2" t="s">
        <v>5</v>
      </c>
      <c r="C7537" s="2" t="s">
        <v>1244</v>
      </c>
      <c r="D7537" s="2" t="s">
        <v>957</v>
      </c>
      <c r="E7537" s="4">
        <v>-10774.58</v>
      </c>
      <c r="F7537" s="1">
        <v>9</v>
      </c>
    </row>
    <row r="7538" spans="1:6" ht="15" thickBot="1" x14ac:dyDescent="0.3">
      <c r="A7538" s="2" t="s">
        <v>4</v>
      </c>
      <c r="B7538" s="2" t="s">
        <v>5</v>
      </c>
      <c r="C7538" s="2" t="s">
        <v>1245</v>
      </c>
      <c r="D7538" s="2" t="s">
        <v>959</v>
      </c>
      <c r="E7538" s="4">
        <v>-20818.05</v>
      </c>
      <c r="F7538" s="1">
        <v>9</v>
      </c>
    </row>
    <row r="7539" spans="1:6" ht="15" thickBot="1" x14ac:dyDescent="0.3">
      <c r="A7539" s="2" t="s">
        <v>4</v>
      </c>
      <c r="B7539" s="2" t="s">
        <v>5</v>
      </c>
      <c r="C7539" s="2" t="s">
        <v>1246</v>
      </c>
      <c r="D7539" s="2" t="s">
        <v>961</v>
      </c>
      <c r="E7539" s="4">
        <v>-3896.88</v>
      </c>
      <c r="F7539" s="1">
        <v>9</v>
      </c>
    </row>
    <row r="7540" spans="1:6" ht="15" thickBot="1" x14ac:dyDescent="0.3">
      <c r="A7540" s="2" t="s">
        <v>4</v>
      </c>
      <c r="B7540" s="2" t="s">
        <v>5</v>
      </c>
      <c r="C7540" s="2" t="s">
        <v>1247</v>
      </c>
      <c r="D7540" s="2" t="s">
        <v>963</v>
      </c>
      <c r="E7540" s="4">
        <v>-16308.41</v>
      </c>
      <c r="F7540" s="1">
        <v>9</v>
      </c>
    </row>
    <row r="7541" spans="1:6" ht="15" thickBot="1" x14ac:dyDescent="0.3">
      <c r="A7541" s="2" t="s">
        <v>4</v>
      </c>
      <c r="B7541" s="2" t="s">
        <v>5</v>
      </c>
      <c r="C7541" s="2" t="s">
        <v>1248</v>
      </c>
      <c r="D7541" s="2" t="s">
        <v>969</v>
      </c>
      <c r="E7541" s="4">
        <v>-1137.29</v>
      </c>
      <c r="F7541" s="1">
        <v>9</v>
      </c>
    </row>
    <row r="7542" spans="1:6" ht="15" thickBot="1" x14ac:dyDescent="0.3">
      <c r="A7542" s="2" t="s">
        <v>4</v>
      </c>
      <c r="B7542" s="2" t="s">
        <v>5</v>
      </c>
      <c r="C7542" s="2" t="s">
        <v>1249</v>
      </c>
      <c r="D7542" s="2" t="s">
        <v>971</v>
      </c>
      <c r="E7542" s="4">
        <v>-6239.91</v>
      </c>
      <c r="F7542" s="1">
        <v>9</v>
      </c>
    </row>
    <row r="7543" spans="1:6" ht="15" thickBot="1" x14ac:dyDescent="0.3">
      <c r="A7543" s="2" t="s">
        <v>4</v>
      </c>
      <c r="B7543" s="2" t="s">
        <v>5</v>
      </c>
      <c r="C7543" s="2" t="s">
        <v>1250</v>
      </c>
      <c r="D7543" s="2" t="s">
        <v>973</v>
      </c>
      <c r="E7543" s="4">
        <v>-14473.96</v>
      </c>
      <c r="F7543" s="1">
        <v>9</v>
      </c>
    </row>
    <row r="7544" spans="1:6" ht="15" thickBot="1" x14ac:dyDescent="0.3">
      <c r="A7544" s="2" t="s">
        <v>4</v>
      </c>
      <c r="B7544" s="2" t="s">
        <v>5</v>
      </c>
      <c r="C7544" s="2" t="s">
        <v>1251</v>
      </c>
      <c r="D7544" s="2" t="s">
        <v>975</v>
      </c>
      <c r="E7544" s="4">
        <v>-4949.92</v>
      </c>
      <c r="F7544" s="1">
        <v>9</v>
      </c>
    </row>
    <row r="7545" spans="1:6" ht="15" thickBot="1" x14ac:dyDescent="0.3">
      <c r="A7545" s="2" t="s">
        <v>4</v>
      </c>
      <c r="B7545" s="2" t="s">
        <v>5</v>
      </c>
      <c r="C7545" s="2" t="s">
        <v>1252</v>
      </c>
      <c r="D7545" s="2" t="s">
        <v>977</v>
      </c>
      <c r="E7545" s="4">
        <v>-7674.69</v>
      </c>
      <c r="F7545" s="1">
        <v>9</v>
      </c>
    </row>
    <row r="7546" spans="1:6" ht="15" thickBot="1" x14ac:dyDescent="0.3">
      <c r="A7546" s="2" t="s">
        <v>4</v>
      </c>
      <c r="B7546" s="2" t="s">
        <v>5</v>
      </c>
      <c r="C7546" s="2" t="s">
        <v>1253</v>
      </c>
      <c r="D7546" s="2" t="s">
        <v>1254</v>
      </c>
      <c r="E7546" s="4">
        <v>-267830.89</v>
      </c>
      <c r="F7546" s="1">
        <v>9</v>
      </c>
    </row>
    <row r="7547" spans="1:6" ht="15" thickBot="1" x14ac:dyDescent="0.3">
      <c r="A7547" s="2" t="s">
        <v>4</v>
      </c>
      <c r="B7547" s="2" t="s">
        <v>5</v>
      </c>
      <c r="C7547" s="2" t="s">
        <v>1255</v>
      </c>
      <c r="D7547" s="2" t="s">
        <v>1256</v>
      </c>
      <c r="E7547" s="4">
        <v>-18989.97</v>
      </c>
      <c r="F7547" s="1">
        <v>9</v>
      </c>
    </row>
    <row r="7548" spans="1:6" ht="15" thickBot="1" x14ac:dyDescent="0.3">
      <c r="A7548" s="2" t="s">
        <v>4</v>
      </c>
      <c r="B7548" s="2" t="s">
        <v>5</v>
      </c>
      <c r="C7548" s="2" t="s">
        <v>1257</v>
      </c>
      <c r="D7548" s="2" t="s">
        <v>1258</v>
      </c>
      <c r="E7548" s="4">
        <v>-22494.12</v>
      </c>
      <c r="F7548" s="1">
        <v>9</v>
      </c>
    </row>
    <row r="7549" spans="1:6" ht="15" thickBot="1" x14ac:dyDescent="0.3">
      <c r="A7549" s="2" t="s">
        <v>4</v>
      </c>
      <c r="B7549" s="2" t="s">
        <v>5</v>
      </c>
      <c r="C7549" s="2" t="s">
        <v>1259</v>
      </c>
      <c r="D7549" s="2" t="s">
        <v>1260</v>
      </c>
      <c r="E7549" s="4">
        <v>-1534.35</v>
      </c>
      <c r="F7549" s="1">
        <v>9</v>
      </c>
    </row>
    <row r="7550" spans="1:6" ht="15" thickBot="1" x14ac:dyDescent="0.3">
      <c r="A7550" s="2" t="s">
        <v>4</v>
      </c>
      <c r="B7550" s="2" t="s">
        <v>5</v>
      </c>
      <c r="C7550" s="2" t="s">
        <v>1261</v>
      </c>
      <c r="D7550" s="2" t="s">
        <v>1262</v>
      </c>
      <c r="E7550" s="4">
        <v>-35408.519999999997</v>
      </c>
      <c r="F7550" s="1">
        <v>9</v>
      </c>
    </row>
    <row r="7551" spans="1:6" ht="15" thickBot="1" x14ac:dyDescent="0.3">
      <c r="A7551" s="2" t="s">
        <v>4</v>
      </c>
      <c r="B7551" s="2" t="s">
        <v>5</v>
      </c>
      <c r="C7551" s="2" t="s">
        <v>1263</v>
      </c>
      <c r="D7551" s="2" t="s">
        <v>1264</v>
      </c>
      <c r="E7551" s="4">
        <v>-188079.21</v>
      </c>
      <c r="F7551" s="1">
        <v>9</v>
      </c>
    </row>
    <row r="7552" spans="1:6" ht="15" thickBot="1" x14ac:dyDescent="0.3">
      <c r="A7552" s="2" t="s">
        <v>4</v>
      </c>
      <c r="B7552" s="2" t="s">
        <v>5</v>
      </c>
      <c r="C7552" s="2" t="s">
        <v>1265</v>
      </c>
      <c r="D7552" s="2" t="s">
        <v>1266</v>
      </c>
      <c r="E7552" s="4">
        <v>-23854.76</v>
      </c>
      <c r="F7552" s="1">
        <v>9</v>
      </c>
    </row>
    <row r="7553" spans="1:6" ht="15" thickBot="1" x14ac:dyDescent="0.3">
      <c r="A7553" s="2" t="s">
        <v>4</v>
      </c>
      <c r="B7553" s="2" t="s">
        <v>5</v>
      </c>
      <c r="C7553" s="2" t="s">
        <v>1267</v>
      </c>
      <c r="D7553" s="2" t="s">
        <v>1268</v>
      </c>
      <c r="E7553" s="4">
        <v>-8490.5300000000007</v>
      </c>
      <c r="F7553" s="1">
        <v>9</v>
      </c>
    </row>
    <row r="7554" spans="1:6" ht="15" thickBot="1" x14ac:dyDescent="0.3">
      <c r="A7554" s="2" t="s">
        <v>4</v>
      </c>
      <c r="B7554" s="2" t="s">
        <v>5</v>
      </c>
      <c r="C7554" s="2" t="s">
        <v>1269</v>
      </c>
      <c r="D7554" s="2" t="s">
        <v>1270</v>
      </c>
      <c r="E7554" s="4">
        <v>-6342.19</v>
      </c>
      <c r="F7554" s="1">
        <v>9</v>
      </c>
    </row>
    <row r="7555" spans="1:6" ht="15" thickBot="1" x14ac:dyDescent="0.3">
      <c r="A7555" s="2" t="s">
        <v>4</v>
      </c>
      <c r="B7555" s="2" t="s">
        <v>5</v>
      </c>
      <c r="C7555" s="2" t="s">
        <v>1640</v>
      </c>
      <c r="D7555" s="2" t="s">
        <v>1641</v>
      </c>
      <c r="E7555" s="4">
        <v>-61803.74</v>
      </c>
      <c r="F7555" s="1">
        <v>9</v>
      </c>
    </row>
    <row r="7556" spans="1:6" ht="15" thickBot="1" x14ac:dyDescent="0.3">
      <c r="A7556" s="2" t="s">
        <v>4</v>
      </c>
      <c r="B7556" s="2" t="s">
        <v>5</v>
      </c>
      <c r="C7556" s="2" t="s">
        <v>1271</v>
      </c>
      <c r="D7556" s="2" t="s">
        <v>1272</v>
      </c>
      <c r="E7556" s="4">
        <v>9506.25</v>
      </c>
      <c r="F7556" s="1">
        <v>9</v>
      </c>
    </row>
    <row r="7557" spans="1:6" ht="15" thickBot="1" x14ac:dyDescent="0.3">
      <c r="A7557" s="2" t="s">
        <v>4</v>
      </c>
      <c r="B7557" s="2" t="s">
        <v>5</v>
      </c>
      <c r="C7557" s="2" t="s">
        <v>1273</v>
      </c>
      <c r="D7557" s="2" t="s">
        <v>1274</v>
      </c>
      <c r="E7557" s="4">
        <v>23720.9</v>
      </c>
      <c r="F7557" s="1">
        <v>9</v>
      </c>
    </row>
    <row r="7558" spans="1:6" ht="15" thickBot="1" x14ac:dyDescent="0.3">
      <c r="A7558" s="2" t="s">
        <v>4</v>
      </c>
      <c r="B7558" s="2" t="s">
        <v>5</v>
      </c>
      <c r="C7558" s="2" t="s">
        <v>1275</v>
      </c>
      <c r="D7558" s="2" t="s">
        <v>1276</v>
      </c>
      <c r="E7558" s="4">
        <v>23920.84</v>
      </c>
      <c r="F7558" s="1">
        <v>9</v>
      </c>
    </row>
    <row r="7559" spans="1:6" ht="15" thickBot="1" x14ac:dyDescent="0.3">
      <c r="A7559" s="2" t="s">
        <v>4</v>
      </c>
      <c r="B7559" s="2" t="s">
        <v>5</v>
      </c>
      <c r="C7559" s="2" t="s">
        <v>1277</v>
      </c>
      <c r="D7559" s="2" t="s">
        <v>1278</v>
      </c>
      <c r="E7559" s="4">
        <v>27670.97</v>
      </c>
      <c r="F7559" s="1">
        <v>9</v>
      </c>
    </row>
    <row r="7560" spans="1:6" ht="15" thickBot="1" x14ac:dyDescent="0.3">
      <c r="A7560" s="2" t="s">
        <v>4</v>
      </c>
      <c r="B7560" s="2" t="s">
        <v>5</v>
      </c>
      <c r="C7560" s="2" t="s">
        <v>1279</v>
      </c>
      <c r="D7560" s="2" t="s">
        <v>1278</v>
      </c>
      <c r="E7560" s="4">
        <v>18538</v>
      </c>
      <c r="F7560" s="1">
        <v>9</v>
      </c>
    </row>
    <row r="7561" spans="1:6" ht="15" thickBot="1" x14ac:dyDescent="0.3">
      <c r="A7561" s="2" t="s">
        <v>4</v>
      </c>
      <c r="B7561" s="2" t="s">
        <v>5</v>
      </c>
      <c r="C7561" s="2" t="s">
        <v>1280</v>
      </c>
      <c r="D7561" s="2" t="s">
        <v>1281</v>
      </c>
      <c r="E7561" s="4">
        <v>48463.85</v>
      </c>
      <c r="F7561" s="1">
        <v>9</v>
      </c>
    </row>
    <row r="7562" spans="1:6" ht="15" thickBot="1" x14ac:dyDescent="0.3">
      <c r="A7562" s="2" t="s">
        <v>4</v>
      </c>
      <c r="B7562" s="2" t="s">
        <v>5</v>
      </c>
      <c r="C7562" s="2" t="s">
        <v>1282</v>
      </c>
      <c r="D7562" s="2" t="s">
        <v>1283</v>
      </c>
      <c r="E7562" s="4">
        <v>24607.67</v>
      </c>
      <c r="F7562" s="1">
        <v>9</v>
      </c>
    </row>
    <row r="7563" spans="1:6" ht="15" thickBot="1" x14ac:dyDescent="0.3">
      <c r="A7563" s="2" t="s">
        <v>4</v>
      </c>
      <c r="B7563" s="2" t="s">
        <v>5</v>
      </c>
      <c r="C7563" s="2" t="s">
        <v>1284</v>
      </c>
      <c r="D7563" s="2" t="s">
        <v>1285</v>
      </c>
      <c r="E7563" s="4">
        <v>21786.81</v>
      </c>
      <c r="F7563" s="1">
        <v>9</v>
      </c>
    </row>
    <row r="7564" spans="1:6" ht="15" thickBot="1" x14ac:dyDescent="0.3">
      <c r="A7564" s="2" t="s">
        <v>4</v>
      </c>
      <c r="B7564" s="2" t="s">
        <v>5</v>
      </c>
      <c r="C7564" s="2" t="s">
        <v>1286</v>
      </c>
      <c r="D7564" s="2" t="s">
        <v>1287</v>
      </c>
      <c r="E7564" s="4">
        <v>130152.4</v>
      </c>
      <c r="F7564" s="1">
        <v>9</v>
      </c>
    </row>
    <row r="7565" spans="1:6" ht="15" thickBot="1" x14ac:dyDescent="0.3">
      <c r="A7565" s="2" t="s">
        <v>4</v>
      </c>
      <c r="B7565" s="2" t="s">
        <v>5</v>
      </c>
      <c r="C7565" s="2" t="s">
        <v>1288</v>
      </c>
      <c r="D7565" s="2" t="s">
        <v>1289</v>
      </c>
      <c r="E7565" s="4">
        <v>123827.38</v>
      </c>
      <c r="F7565" s="1">
        <v>9</v>
      </c>
    </row>
    <row r="7566" spans="1:6" ht="15" thickBot="1" x14ac:dyDescent="0.3">
      <c r="A7566" s="2" t="s">
        <v>4</v>
      </c>
      <c r="B7566" s="2" t="s">
        <v>5</v>
      </c>
      <c r="C7566" s="2" t="s">
        <v>1290</v>
      </c>
      <c r="D7566" s="2" t="s">
        <v>1291</v>
      </c>
      <c r="E7566" s="4">
        <v>21369.599999999999</v>
      </c>
      <c r="F7566" s="1">
        <v>9</v>
      </c>
    </row>
    <row r="7567" spans="1:6" ht="15" thickBot="1" x14ac:dyDescent="0.3">
      <c r="A7567" s="2" t="s">
        <v>4</v>
      </c>
      <c r="B7567" s="2" t="s">
        <v>5</v>
      </c>
      <c r="C7567" s="2" t="s">
        <v>1292</v>
      </c>
      <c r="D7567" s="2" t="s">
        <v>1293</v>
      </c>
      <c r="E7567" s="4">
        <v>41393.449999999997</v>
      </c>
      <c r="F7567" s="1">
        <v>9</v>
      </c>
    </row>
    <row r="7568" spans="1:6" ht="15" thickBot="1" x14ac:dyDescent="0.3">
      <c r="A7568" s="2" t="s">
        <v>4</v>
      </c>
      <c r="B7568" s="2" t="s">
        <v>5</v>
      </c>
      <c r="C7568" s="2" t="s">
        <v>1294</v>
      </c>
      <c r="D7568" s="2" t="s">
        <v>1295</v>
      </c>
      <c r="E7568" s="4">
        <v>358366.5</v>
      </c>
      <c r="F7568" s="1">
        <v>9</v>
      </c>
    </row>
    <row r="7569" spans="1:6" ht="15" thickBot="1" x14ac:dyDescent="0.3">
      <c r="A7569" s="2" t="s">
        <v>4</v>
      </c>
      <c r="B7569" s="2" t="s">
        <v>5</v>
      </c>
      <c r="C7569" s="2" t="s">
        <v>1296</v>
      </c>
      <c r="D7569" s="2" t="s">
        <v>1297</v>
      </c>
      <c r="E7569" s="4">
        <v>56653.43</v>
      </c>
      <c r="F7569" s="1">
        <v>9</v>
      </c>
    </row>
    <row r="7570" spans="1:6" ht="15" thickBot="1" x14ac:dyDescent="0.3">
      <c r="A7570" s="2" t="s">
        <v>4</v>
      </c>
      <c r="B7570" s="2" t="s">
        <v>5</v>
      </c>
      <c r="C7570" s="2" t="s">
        <v>1298</v>
      </c>
      <c r="D7570" s="2" t="s">
        <v>1299</v>
      </c>
      <c r="E7570" s="4">
        <v>490919.7</v>
      </c>
      <c r="F7570" s="1">
        <v>9</v>
      </c>
    </row>
    <row r="7571" spans="1:6" ht="15" thickBot="1" x14ac:dyDescent="0.3">
      <c r="A7571" s="2" t="s">
        <v>4</v>
      </c>
      <c r="B7571" s="2" t="s">
        <v>5</v>
      </c>
      <c r="C7571" s="2" t="s">
        <v>1300</v>
      </c>
      <c r="D7571" s="2" t="s">
        <v>1301</v>
      </c>
      <c r="E7571" s="4">
        <v>153714.68</v>
      </c>
      <c r="F7571" s="1">
        <v>9</v>
      </c>
    </row>
    <row r="7572" spans="1:6" ht="15" thickBot="1" x14ac:dyDescent="0.3">
      <c r="A7572" s="2" t="s">
        <v>4</v>
      </c>
      <c r="B7572" s="2" t="s">
        <v>5</v>
      </c>
      <c r="C7572" s="2" t="s">
        <v>1302</v>
      </c>
      <c r="D7572" s="2" t="s">
        <v>1303</v>
      </c>
      <c r="E7572" s="4">
        <v>211866.49</v>
      </c>
      <c r="F7572" s="1">
        <v>9</v>
      </c>
    </row>
    <row r="7573" spans="1:6" ht="15" thickBot="1" x14ac:dyDescent="0.3">
      <c r="A7573" s="2" t="s">
        <v>4</v>
      </c>
      <c r="B7573" s="2" t="s">
        <v>5</v>
      </c>
      <c r="C7573" s="2" t="s">
        <v>1304</v>
      </c>
      <c r="D7573" s="2" t="s">
        <v>1305</v>
      </c>
      <c r="E7573" s="4">
        <v>775314.92</v>
      </c>
      <c r="F7573" s="1">
        <v>9</v>
      </c>
    </row>
    <row r="7574" spans="1:6" ht="15" thickBot="1" x14ac:dyDescent="0.3">
      <c r="A7574" s="2" t="s">
        <v>4</v>
      </c>
      <c r="B7574" s="2" t="s">
        <v>5</v>
      </c>
      <c r="C7574" s="2" t="s">
        <v>1306</v>
      </c>
      <c r="D7574" s="2" t="s">
        <v>1307</v>
      </c>
      <c r="E7574" s="4">
        <v>270762.86</v>
      </c>
      <c r="F7574" s="1">
        <v>9</v>
      </c>
    </row>
    <row r="7575" spans="1:6" ht="15" thickBot="1" x14ac:dyDescent="0.3">
      <c r="A7575" s="2" t="s">
        <v>4</v>
      </c>
      <c r="B7575" s="2" t="s">
        <v>5</v>
      </c>
      <c r="C7575" s="2" t="s">
        <v>1308</v>
      </c>
      <c r="D7575" s="2" t="s">
        <v>1309</v>
      </c>
      <c r="E7575" s="4">
        <v>972053.09</v>
      </c>
      <c r="F7575" s="1">
        <v>9</v>
      </c>
    </row>
    <row r="7576" spans="1:6" ht="15" thickBot="1" x14ac:dyDescent="0.3">
      <c r="A7576" s="2" t="s">
        <v>4</v>
      </c>
      <c r="B7576" s="2" t="s">
        <v>5</v>
      </c>
      <c r="C7576" s="2" t="s">
        <v>1310</v>
      </c>
      <c r="D7576" s="2" t="s">
        <v>1311</v>
      </c>
      <c r="E7576" s="4">
        <v>381584.72</v>
      </c>
      <c r="F7576" s="1">
        <v>9</v>
      </c>
    </row>
    <row r="7577" spans="1:6" ht="15" thickBot="1" x14ac:dyDescent="0.3">
      <c r="A7577" s="2" t="s">
        <v>4</v>
      </c>
      <c r="B7577" s="2" t="s">
        <v>5</v>
      </c>
      <c r="C7577" s="2" t="s">
        <v>1312</v>
      </c>
      <c r="D7577" s="2" t="s">
        <v>1313</v>
      </c>
      <c r="E7577" s="4">
        <v>2229436.96</v>
      </c>
      <c r="F7577" s="1">
        <v>9</v>
      </c>
    </row>
    <row r="7578" spans="1:6" ht="15" thickBot="1" x14ac:dyDescent="0.3">
      <c r="A7578" s="2" t="s">
        <v>4</v>
      </c>
      <c r="B7578" s="2" t="s">
        <v>5</v>
      </c>
      <c r="C7578" s="2" t="s">
        <v>1314</v>
      </c>
      <c r="D7578" s="2" t="s">
        <v>1315</v>
      </c>
      <c r="E7578" s="4">
        <v>1389639.81</v>
      </c>
      <c r="F7578" s="1">
        <v>9</v>
      </c>
    </row>
    <row r="7579" spans="1:6" ht="15" thickBot="1" x14ac:dyDescent="0.3">
      <c r="A7579" s="2" t="s">
        <v>4</v>
      </c>
      <c r="B7579" s="2" t="s">
        <v>5</v>
      </c>
      <c r="C7579" s="2" t="s">
        <v>1678</v>
      </c>
      <c r="D7579" s="2" t="s">
        <v>1679</v>
      </c>
      <c r="E7579" s="4">
        <v>424000</v>
      </c>
      <c r="F7579" s="1">
        <v>9</v>
      </c>
    </row>
    <row r="7580" spans="1:6" ht="15" thickBot="1" x14ac:dyDescent="0.3">
      <c r="A7580" s="2" t="s">
        <v>4</v>
      </c>
      <c r="B7580" s="2" t="s">
        <v>5</v>
      </c>
      <c r="C7580" s="2" t="s">
        <v>1642</v>
      </c>
      <c r="D7580" s="2" t="s">
        <v>1643</v>
      </c>
      <c r="E7580" s="4">
        <v>50000000</v>
      </c>
      <c r="F7580" s="1">
        <v>9</v>
      </c>
    </row>
    <row r="7581" spans="1:6" ht="15" thickBot="1" x14ac:dyDescent="0.3">
      <c r="A7581" s="2" t="s">
        <v>4</v>
      </c>
      <c r="B7581" s="2" t="s">
        <v>5</v>
      </c>
      <c r="C7581" s="2" t="s">
        <v>1316</v>
      </c>
      <c r="D7581" s="2" t="s">
        <v>1317</v>
      </c>
      <c r="E7581" s="4">
        <v>-10000000</v>
      </c>
      <c r="F7581" s="1">
        <v>9</v>
      </c>
    </row>
    <row r="7582" spans="1:6" ht="15" thickBot="1" x14ac:dyDescent="0.3">
      <c r="A7582" s="2" t="s">
        <v>4</v>
      </c>
      <c r="B7582" s="2" t="s">
        <v>5</v>
      </c>
      <c r="C7582" s="2" t="s">
        <v>1318</v>
      </c>
      <c r="D7582" s="2" t="s">
        <v>1319</v>
      </c>
      <c r="E7582" s="4">
        <v>-20000000</v>
      </c>
      <c r="F7582" s="1">
        <v>9</v>
      </c>
    </row>
    <row r="7583" spans="1:6" ht="15" thickBot="1" x14ac:dyDescent="0.3">
      <c r="A7583" s="2" t="s">
        <v>4</v>
      </c>
      <c r="B7583" s="2" t="s">
        <v>5</v>
      </c>
      <c r="C7583" s="2" t="s">
        <v>1320</v>
      </c>
      <c r="D7583" s="2" t="s">
        <v>1321</v>
      </c>
      <c r="E7583" s="4">
        <v>-20000000</v>
      </c>
      <c r="F7583" s="1">
        <v>9</v>
      </c>
    </row>
    <row r="7584" spans="1:6" ht="15" thickBot="1" x14ac:dyDescent="0.3">
      <c r="A7584" s="2" t="s">
        <v>4</v>
      </c>
      <c r="B7584" s="2" t="s">
        <v>5</v>
      </c>
      <c r="C7584" s="2" t="s">
        <v>1322</v>
      </c>
      <c r="D7584" s="2" t="s">
        <v>1323</v>
      </c>
      <c r="E7584" s="4">
        <v>-19700000</v>
      </c>
      <c r="F7584" s="1">
        <v>9</v>
      </c>
    </row>
    <row r="7585" spans="1:6" ht="15" thickBot="1" x14ac:dyDescent="0.3">
      <c r="A7585" s="2" t="s">
        <v>4</v>
      </c>
      <c r="B7585" s="2" t="s">
        <v>5</v>
      </c>
      <c r="C7585" s="2" t="s">
        <v>1324</v>
      </c>
      <c r="D7585" s="2" t="s">
        <v>1325</v>
      </c>
      <c r="E7585" s="4">
        <v>-10000000</v>
      </c>
      <c r="F7585" s="1">
        <v>9</v>
      </c>
    </row>
    <row r="7586" spans="1:6" ht="15" thickBot="1" x14ac:dyDescent="0.3">
      <c r="A7586" s="2" t="s">
        <v>4</v>
      </c>
      <c r="B7586" s="2" t="s">
        <v>5</v>
      </c>
      <c r="C7586" s="2" t="s">
        <v>1326</v>
      </c>
      <c r="D7586" s="2" t="s">
        <v>1327</v>
      </c>
      <c r="E7586" s="4">
        <v>-20000000</v>
      </c>
      <c r="F7586" s="1">
        <v>9</v>
      </c>
    </row>
    <row r="7587" spans="1:6" ht="15" thickBot="1" x14ac:dyDescent="0.3">
      <c r="A7587" s="2" t="s">
        <v>4</v>
      </c>
      <c r="B7587" s="2" t="s">
        <v>5</v>
      </c>
      <c r="C7587" s="2" t="s">
        <v>1328</v>
      </c>
      <c r="D7587" s="2" t="s">
        <v>1329</v>
      </c>
      <c r="E7587" s="4">
        <v>-10000000</v>
      </c>
      <c r="F7587" s="1">
        <v>9</v>
      </c>
    </row>
    <row r="7588" spans="1:6" ht="15" thickBot="1" x14ac:dyDescent="0.3">
      <c r="A7588" s="2" t="s">
        <v>4</v>
      </c>
      <c r="B7588" s="2" t="s">
        <v>5</v>
      </c>
      <c r="C7588" s="2" t="s">
        <v>1330</v>
      </c>
      <c r="D7588" s="2" t="s">
        <v>1331</v>
      </c>
      <c r="E7588" s="4">
        <v>-20000000</v>
      </c>
      <c r="F7588" s="1">
        <v>9</v>
      </c>
    </row>
    <row r="7589" spans="1:6" ht="15" thickBot="1" x14ac:dyDescent="0.3">
      <c r="A7589" s="2" t="s">
        <v>4</v>
      </c>
      <c r="B7589" s="2" t="s">
        <v>5</v>
      </c>
      <c r="C7589" s="2" t="s">
        <v>1332</v>
      </c>
      <c r="D7589" s="2" t="s">
        <v>1333</v>
      </c>
      <c r="E7589" s="4">
        <v>-30000000</v>
      </c>
      <c r="F7589" s="1">
        <v>9</v>
      </c>
    </row>
    <row r="7590" spans="1:6" ht="15" thickBot="1" x14ac:dyDescent="0.3">
      <c r="A7590" s="2" t="s">
        <v>4</v>
      </c>
      <c r="B7590" s="2" t="s">
        <v>5</v>
      </c>
      <c r="C7590" s="2" t="s">
        <v>1334</v>
      </c>
      <c r="D7590" s="2" t="s">
        <v>1335</v>
      </c>
      <c r="E7590" s="4">
        <v>-40000000</v>
      </c>
      <c r="F7590" s="1">
        <v>9</v>
      </c>
    </row>
    <row r="7591" spans="1:6" ht="15" thickBot="1" x14ac:dyDescent="0.3">
      <c r="A7591" s="2" t="s">
        <v>4</v>
      </c>
      <c r="B7591" s="2" t="s">
        <v>5</v>
      </c>
      <c r="C7591" s="2" t="s">
        <v>1336</v>
      </c>
      <c r="D7591" s="2" t="s">
        <v>1337</v>
      </c>
      <c r="E7591" s="4">
        <v>-40000000</v>
      </c>
      <c r="F7591" s="1">
        <v>9</v>
      </c>
    </row>
    <row r="7592" spans="1:6" ht="15" thickBot="1" x14ac:dyDescent="0.3">
      <c r="A7592" s="2" t="s">
        <v>4</v>
      </c>
      <c r="B7592" s="2" t="s">
        <v>5</v>
      </c>
      <c r="C7592" s="2" t="s">
        <v>1338</v>
      </c>
      <c r="D7592" s="2" t="s">
        <v>1339</v>
      </c>
      <c r="E7592" s="4">
        <v>-10000000</v>
      </c>
      <c r="F7592" s="1">
        <v>9</v>
      </c>
    </row>
    <row r="7593" spans="1:6" ht="15" thickBot="1" x14ac:dyDescent="0.3">
      <c r="A7593" s="2" t="s">
        <v>4</v>
      </c>
      <c r="B7593" s="2" t="s">
        <v>5</v>
      </c>
      <c r="C7593" s="2" t="s">
        <v>1340</v>
      </c>
      <c r="D7593" s="2" t="s">
        <v>1341</v>
      </c>
      <c r="E7593" s="4">
        <v>-50000000</v>
      </c>
      <c r="F7593" s="1">
        <v>9</v>
      </c>
    </row>
    <row r="7594" spans="1:6" ht="15" thickBot="1" x14ac:dyDescent="0.3">
      <c r="A7594" s="2" t="s">
        <v>4</v>
      </c>
      <c r="B7594" s="2" t="s">
        <v>5</v>
      </c>
      <c r="C7594" s="2" t="s">
        <v>1342</v>
      </c>
      <c r="D7594" s="2" t="s">
        <v>1343</v>
      </c>
      <c r="E7594" s="4">
        <v>-50000000</v>
      </c>
      <c r="F7594" s="1">
        <v>9</v>
      </c>
    </row>
    <row r="7595" spans="1:6" ht="15" thickBot="1" x14ac:dyDescent="0.3">
      <c r="A7595" s="2" t="s">
        <v>4</v>
      </c>
      <c r="B7595" s="2" t="s">
        <v>5</v>
      </c>
      <c r="C7595" s="2" t="s">
        <v>1344</v>
      </c>
      <c r="D7595" s="2" t="s">
        <v>1345</v>
      </c>
      <c r="E7595" s="4">
        <v>-35000000</v>
      </c>
      <c r="F7595" s="1">
        <v>9</v>
      </c>
    </row>
    <row r="7596" spans="1:6" ht="15" thickBot="1" x14ac:dyDescent="0.3">
      <c r="A7596" s="2" t="s">
        <v>4</v>
      </c>
      <c r="B7596" s="2" t="s">
        <v>5</v>
      </c>
      <c r="C7596" s="2" t="s">
        <v>1346</v>
      </c>
      <c r="D7596" s="2" t="s">
        <v>1347</v>
      </c>
      <c r="E7596" s="4">
        <v>-40000000</v>
      </c>
      <c r="F7596" s="1">
        <v>9</v>
      </c>
    </row>
    <row r="7597" spans="1:6" ht="15" thickBot="1" x14ac:dyDescent="0.3">
      <c r="A7597" s="2" t="s">
        <v>4</v>
      </c>
      <c r="B7597" s="2" t="s">
        <v>5</v>
      </c>
      <c r="C7597" s="2" t="s">
        <v>1348</v>
      </c>
      <c r="D7597" s="2" t="s">
        <v>1349</v>
      </c>
      <c r="E7597" s="4">
        <v>-25000000</v>
      </c>
      <c r="F7597" s="1">
        <v>9</v>
      </c>
    </row>
    <row r="7598" spans="1:6" ht="15" thickBot="1" x14ac:dyDescent="0.3">
      <c r="A7598" s="2" t="s">
        <v>4</v>
      </c>
      <c r="B7598" s="2" t="s">
        <v>5</v>
      </c>
      <c r="C7598" s="2" t="s">
        <v>1350</v>
      </c>
      <c r="D7598" s="2" t="s">
        <v>1351</v>
      </c>
      <c r="E7598" s="4">
        <v>-75000000</v>
      </c>
      <c r="F7598" s="1">
        <v>9</v>
      </c>
    </row>
    <row r="7599" spans="1:6" ht="15" thickBot="1" x14ac:dyDescent="0.3">
      <c r="A7599" s="2" t="s">
        <v>4</v>
      </c>
      <c r="B7599" s="2" t="s">
        <v>5</v>
      </c>
      <c r="C7599" s="2" t="s">
        <v>1352</v>
      </c>
      <c r="D7599" s="2" t="s">
        <v>1353</v>
      </c>
      <c r="E7599" s="4">
        <v>-50000000</v>
      </c>
      <c r="F7599" s="1">
        <v>9</v>
      </c>
    </row>
    <row r="7600" spans="1:6" ht="15" thickBot="1" x14ac:dyDescent="0.3">
      <c r="A7600" s="2" t="s">
        <v>4</v>
      </c>
      <c r="B7600" s="2" t="s">
        <v>5</v>
      </c>
      <c r="C7600" s="2" t="s">
        <v>1354</v>
      </c>
      <c r="D7600" s="2" t="s">
        <v>1355</v>
      </c>
      <c r="E7600" s="4">
        <v>-90000000</v>
      </c>
      <c r="F7600" s="1">
        <v>9</v>
      </c>
    </row>
    <row r="7601" spans="1:6" ht="15" thickBot="1" x14ac:dyDescent="0.3">
      <c r="A7601" s="2" t="s">
        <v>4</v>
      </c>
      <c r="B7601" s="2" t="s">
        <v>5</v>
      </c>
      <c r="C7601" s="2" t="s">
        <v>1356</v>
      </c>
      <c r="D7601" s="2" t="s">
        <v>1357</v>
      </c>
      <c r="E7601" s="4">
        <v>-50000000</v>
      </c>
      <c r="F7601" s="1">
        <v>9</v>
      </c>
    </row>
    <row r="7602" spans="1:6" ht="15" thickBot="1" x14ac:dyDescent="0.3">
      <c r="A7602" s="2" t="s">
        <v>4</v>
      </c>
      <c r="B7602" s="2" t="s">
        <v>5</v>
      </c>
      <c r="C7602" s="2" t="s">
        <v>1358</v>
      </c>
      <c r="D7602" s="2" t="s">
        <v>1359</v>
      </c>
      <c r="E7602" s="4">
        <v>-150000000</v>
      </c>
      <c r="F7602" s="1">
        <v>9</v>
      </c>
    </row>
    <row r="7603" spans="1:6" ht="15" thickBot="1" x14ac:dyDescent="0.3">
      <c r="A7603" s="2" t="s">
        <v>4</v>
      </c>
      <c r="B7603" s="2" t="s">
        <v>5</v>
      </c>
      <c r="C7603" s="2" t="s">
        <v>1360</v>
      </c>
      <c r="D7603" s="2" t="s">
        <v>1361</v>
      </c>
      <c r="E7603" s="4">
        <v>-130000000</v>
      </c>
      <c r="F7603" s="1">
        <v>9</v>
      </c>
    </row>
    <row r="7604" spans="1:6" ht="15" thickBot="1" x14ac:dyDescent="0.3">
      <c r="A7604" s="2" t="s">
        <v>4</v>
      </c>
      <c r="B7604" s="2" t="s">
        <v>5</v>
      </c>
      <c r="C7604" s="2" t="s">
        <v>1680</v>
      </c>
      <c r="D7604" s="2" t="s">
        <v>1681</v>
      </c>
      <c r="E7604" s="4">
        <v>-140000000</v>
      </c>
      <c r="F7604" s="1">
        <v>9</v>
      </c>
    </row>
    <row r="7605" spans="1:6" ht="15" thickBot="1" x14ac:dyDescent="0.3">
      <c r="A7605" s="2" t="s">
        <v>4</v>
      </c>
      <c r="B7605" s="2" t="s">
        <v>5</v>
      </c>
      <c r="C7605" s="2" t="s">
        <v>1362</v>
      </c>
      <c r="D7605" s="2" t="s">
        <v>1363</v>
      </c>
      <c r="E7605" s="4">
        <v>0</v>
      </c>
      <c r="F7605" s="1">
        <v>9</v>
      </c>
    </row>
    <row r="7606" spans="1:6" ht="15" thickBot="1" x14ac:dyDescent="0.3">
      <c r="A7606" s="2" t="s">
        <v>4</v>
      </c>
      <c r="B7606" s="2" t="s">
        <v>5</v>
      </c>
      <c r="C7606" s="2" t="s">
        <v>1364</v>
      </c>
      <c r="D7606" s="2" t="s">
        <v>1365</v>
      </c>
      <c r="E7606" s="4">
        <v>49409805</v>
      </c>
      <c r="F7606" s="1">
        <v>9</v>
      </c>
    </row>
    <row r="7607" spans="1:6" ht="15" thickBot="1" x14ac:dyDescent="0.3">
      <c r="A7607" s="2" t="s">
        <v>4</v>
      </c>
      <c r="B7607" s="2" t="s">
        <v>5</v>
      </c>
      <c r="C7607" s="2" t="s">
        <v>1366</v>
      </c>
      <c r="D7607" s="2" t="s">
        <v>1367</v>
      </c>
      <c r="E7607" s="4">
        <v>-1099666.1399999999</v>
      </c>
      <c r="F7607" s="1">
        <v>9</v>
      </c>
    </row>
    <row r="7608" spans="1:6" ht="15" thickBot="1" x14ac:dyDescent="0.3">
      <c r="A7608" s="2" t="s">
        <v>4</v>
      </c>
      <c r="B7608" s="2" t="s">
        <v>5</v>
      </c>
      <c r="C7608" s="2" t="s">
        <v>1368</v>
      </c>
      <c r="D7608" s="2" t="s">
        <v>1367</v>
      </c>
      <c r="E7608" s="4">
        <v>-9896614.2400000002</v>
      </c>
      <c r="F7608" s="1">
        <v>9</v>
      </c>
    </row>
    <row r="7609" spans="1:6" ht="15" thickBot="1" x14ac:dyDescent="0.3">
      <c r="A7609" s="2" t="s">
        <v>4</v>
      </c>
      <c r="B7609" s="2" t="s">
        <v>5</v>
      </c>
      <c r="C7609" s="2" t="s">
        <v>1369</v>
      </c>
      <c r="D7609" s="2" t="s">
        <v>1370</v>
      </c>
      <c r="E7609" s="4">
        <v>-1</v>
      </c>
      <c r="F7609" s="1">
        <v>9</v>
      </c>
    </row>
    <row r="7610" spans="1:6" ht="15" thickBot="1" x14ac:dyDescent="0.3">
      <c r="A7610" s="2" t="s">
        <v>4</v>
      </c>
      <c r="B7610" s="2" t="s">
        <v>5</v>
      </c>
      <c r="C7610" s="2" t="s">
        <v>1371</v>
      </c>
      <c r="D7610" s="2" t="s">
        <v>1372</v>
      </c>
      <c r="E7610" s="4">
        <v>-746182.37</v>
      </c>
      <c r="F7610" s="1">
        <v>9</v>
      </c>
    </row>
    <row r="7611" spans="1:6" ht="15" thickBot="1" x14ac:dyDescent="0.3">
      <c r="A7611" s="2" t="s">
        <v>4</v>
      </c>
      <c r="B7611" s="2" t="s">
        <v>5</v>
      </c>
      <c r="C7611" s="2" t="s">
        <v>1373</v>
      </c>
      <c r="D7611" s="2" t="s">
        <v>1374</v>
      </c>
      <c r="E7611" s="4">
        <v>-264525.27</v>
      </c>
      <c r="F7611" s="1">
        <v>9</v>
      </c>
    </row>
    <row r="7612" spans="1:6" ht="15" thickBot="1" x14ac:dyDescent="0.3">
      <c r="A7612" s="2" t="s">
        <v>4</v>
      </c>
      <c r="B7612" s="2" t="s">
        <v>5</v>
      </c>
      <c r="C7612" s="2" t="s">
        <v>1375</v>
      </c>
      <c r="D7612" s="2" t="s">
        <v>1376</v>
      </c>
      <c r="E7612" s="4">
        <v>-7804719.6200000001</v>
      </c>
      <c r="F7612" s="1">
        <v>9</v>
      </c>
    </row>
    <row r="7613" spans="1:6" ht="15" thickBot="1" x14ac:dyDescent="0.3">
      <c r="A7613" s="2" t="s">
        <v>4</v>
      </c>
      <c r="B7613" s="2" t="s">
        <v>5</v>
      </c>
      <c r="C7613" s="2" t="s">
        <v>1377</v>
      </c>
      <c r="D7613" s="2" t="s">
        <v>1376</v>
      </c>
      <c r="E7613" s="4">
        <v>-2766811.57</v>
      </c>
      <c r="F7613" s="1">
        <v>9</v>
      </c>
    </row>
    <row r="7614" spans="1:6" ht="15" thickBot="1" x14ac:dyDescent="0.3">
      <c r="A7614" s="2" t="s">
        <v>4</v>
      </c>
      <c r="B7614" s="2" t="s">
        <v>5</v>
      </c>
      <c r="C7614" s="2" t="s">
        <v>1378</v>
      </c>
      <c r="D7614" s="2" t="s">
        <v>1379</v>
      </c>
      <c r="E7614" s="4">
        <v>-341395.66</v>
      </c>
      <c r="F7614" s="1">
        <v>9</v>
      </c>
    </row>
    <row r="7615" spans="1:6" ht="15" thickBot="1" x14ac:dyDescent="0.3">
      <c r="A7615" s="2" t="s">
        <v>4</v>
      </c>
      <c r="B7615" s="2" t="s">
        <v>5</v>
      </c>
      <c r="C7615" s="2" t="s">
        <v>1380</v>
      </c>
      <c r="D7615" s="2" t="s">
        <v>1379</v>
      </c>
      <c r="E7615" s="4">
        <v>-116338.55</v>
      </c>
      <c r="F7615" s="1">
        <v>9</v>
      </c>
    </row>
    <row r="7616" spans="1:6" ht="15" thickBot="1" x14ac:dyDescent="0.3">
      <c r="A7616" s="2" t="s">
        <v>4</v>
      </c>
      <c r="B7616" s="2" t="s">
        <v>5</v>
      </c>
      <c r="C7616" s="2" t="s">
        <v>1381</v>
      </c>
      <c r="D7616" s="2" t="s">
        <v>1382</v>
      </c>
      <c r="E7616" s="4">
        <v>-11356164</v>
      </c>
      <c r="F7616" s="1">
        <v>9</v>
      </c>
    </row>
    <row r="7617" spans="1:6" ht="15" thickBot="1" x14ac:dyDescent="0.3">
      <c r="A7617" s="2" t="s">
        <v>4</v>
      </c>
      <c r="B7617" s="2" t="s">
        <v>5</v>
      </c>
      <c r="C7617" s="2" t="s">
        <v>1383</v>
      </c>
      <c r="D7617" s="2" t="s">
        <v>1384</v>
      </c>
      <c r="E7617" s="4">
        <v>-4025821</v>
      </c>
      <c r="F7617" s="1">
        <v>9</v>
      </c>
    </row>
    <row r="7618" spans="1:6" ht="15" thickBot="1" x14ac:dyDescent="0.3">
      <c r="A7618" s="2" t="s">
        <v>4</v>
      </c>
      <c r="B7618" s="2" t="s">
        <v>5</v>
      </c>
      <c r="C7618" s="2" t="s">
        <v>1385</v>
      </c>
      <c r="D7618" s="2" t="s">
        <v>1386</v>
      </c>
      <c r="E7618" s="4">
        <v>-981981</v>
      </c>
      <c r="F7618" s="1">
        <v>9</v>
      </c>
    </row>
    <row r="7619" spans="1:6" ht="15" thickBot="1" x14ac:dyDescent="0.3">
      <c r="A7619" s="2" t="s">
        <v>4</v>
      </c>
      <c r="B7619" s="2" t="s">
        <v>5</v>
      </c>
      <c r="C7619" s="2" t="s">
        <v>1387</v>
      </c>
      <c r="D7619" s="2" t="s">
        <v>1384</v>
      </c>
      <c r="E7619" s="4">
        <v>-348117</v>
      </c>
      <c r="F7619" s="1">
        <v>9</v>
      </c>
    </row>
    <row r="7620" spans="1:6" ht="15" thickBot="1" x14ac:dyDescent="0.3">
      <c r="A7620" s="2" t="s">
        <v>4</v>
      </c>
      <c r="B7620" s="2" t="s">
        <v>5</v>
      </c>
      <c r="C7620" s="2" t="s">
        <v>1388</v>
      </c>
      <c r="D7620" s="2" t="s">
        <v>1389</v>
      </c>
      <c r="E7620" s="4">
        <v>-239395664.12</v>
      </c>
      <c r="F7620" s="1">
        <v>9</v>
      </c>
    </row>
    <row r="7621" spans="1:6" ht="15" thickBot="1" x14ac:dyDescent="0.3">
      <c r="A7621" s="2" t="s">
        <v>4</v>
      </c>
      <c r="B7621" s="2" t="s">
        <v>5</v>
      </c>
      <c r="C7621" s="2" t="s">
        <v>1390</v>
      </c>
      <c r="D7621" s="2" t="s">
        <v>1389</v>
      </c>
      <c r="E7621" s="4">
        <v>-83829766.579999998</v>
      </c>
      <c r="F7621" s="1">
        <v>9</v>
      </c>
    </row>
    <row r="7622" spans="1:6" ht="15" thickBot="1" x14ac:dyDescent="0.3">
      <c r="A7622" s="2" t="s">
        <v>4</v>
      </c>
      <c r="B7622" s="2" t="s">
        <v>5</v>
      </c>
      <c r="C7622" s="2" t="s">
        <v>1391</v>
      </c>
      <c r="D7622" s="2" t="s">
        <v>1392</v>
      </c>
      <c r="E7622" s="4">
        <v>-31213067.949999999</v>
      </c>
      <c r="F7622" s="1">
        <v>9</v>
      </c>
    </row>
    <row r="7623" spans="1:6" ht="15" thickBot="1" x14ac:dyDescent="0.3">
      <c r="A7623" s="2" t="s">
        <v>4</v>
      </c>
      <c r="B7623" s="2" t="s">
        <v>5</v>
      </c>
      <c r="C7623" s="2" t="s">
        <v>1393</v>
      </c>
      <c r="D7623" s="2" t="s">
        <v>1392</v>
      </c>
      <c r="E7623" s="4">
        <v>-11061059.300000001</v>
      </c>
      <c r="F7623" s="1">
        <v>9</v>
      </c>
    </row>
    <row r="7624" spans="1:6" ht="15" thickBot="1" x14ac:dyDescent="0.3">
      <c r="A7624" s="2" t="s">
        <v>4</v>
      </c>
      <c r="B7624" s="2" t="s">
        <v>5</v>
      </c>
      <c r="C7624" s="2" t="s">
        <v>1394</v>
      </c>
      <c r="D7624" s="2" t="s">
        <v>1395</v>
      </c>
      <c r="E7624" s="4">
        <v>-6291482.8200000003</v>
      </c>
      <c r="F7624" s="1">
        <v>9</v>
      </c>
    </row>
    <row r="7625" spans="1:6" ht="15" thickBot="1" x14ac:dyDescent="0.3">
      <c r="A7625" s="2" t="s">
        <v>4</v>
      </c>
      <c r="B7625" s="2" t="s">
        <v>5</v>
      </c>
      <c r="C7625" s="2" t="s">
        <v>1396</v>
      </c>
      <c r="D7625" s="2" t="s">
        <v>1395</v>
      </c>
      <c r="E7625" s="4">
        <v>-2226265.58</v>
      </c>
      <c r="F7625" s="1">
        <v>9</v>
      </c>
    </row>
    <row r="7626" spans="1:6" ht="15" thickBot="1" x14ac:dyDescent="0.3">
      <c r="A7626" s="2" t="s">
        <v>4</v>
      </c>
      <c r="B7626" s="2" t="s">
        <v>5</v>
      </c>
      <c r="C7626" s="2" t="s">
        <v>1397</v>
      </c>
      <c r="D7626" s="2" t="s">
        <v>1398</v>
      </c>
      <c r="E7626" s="4">
        <v>23913025.93</v>
      </c>
      <c r="F7626" s="1">
        <v>9</v>
      </c>
    </row>
    <row r="7627" spans="1:6" ht="15" thickBot="1" x14ac:dyDescent="0.3">
      <c r="A7627" s="2" t="s">
        <v>4</v>
      </c>
      <c r="B7627" s="2" t="s">
        <v>5</v>
      </c>
      <c r="C7627" s="2" t="s">
        <v>1399</v>
      </c>
      <c r="D7627" s="2" t="s">
        <v>1400</v>
      </c>
      <c r="E7627" s="4">
        <v>8477295.0500000007</v>
      </c>
      <c r="F7627" s="1">
        <v>9</v>
      </c>
    </row>
    <row r="7628" spans="1:6" ht="15" thickBot="1" x14ac:dyDescent="0.3">
      <c r="A7628" s="2" t="s">
        <v>4</v>
      </c>
      <c r="B7628" s="2" t="s">
        <v>5</v>
      </c>
      <c r="C7628" s="2" t="s">
        <v>1401</v>
      </c>
      <c r="D7628" s="2" t="s">
        <v>1402</v>
      </c>
      <c r="E7628" s="4">
        <v>55759</v>
      </c>
      <c r="F7628" s="1">
        <v>9</v>
      </c>
    </row>
    <row r="7629" spans="1:6" ht="15" thickBot="1" x14ac:dyDescent="0.3">
      <c r="A7629" s="2" t="s">
        <v>4</v>
      </c>
      <c r="B7629" s="2" t="s">
        <v>5</v>
      </c>
      <c r="C7629" s="2" t="s">
        <v>1403</v>
      </c>
      <c r="D7629" s="2" t="s">
        <v>1404</v>
      </c>
      <c r="E7629" s="4">
        <v>-19987248.879999999</v>
      </c>
      <c r="F7629" s="1">
        <v>9</v>
      </c>
    </row>
    <row r="7630" spans="1:6" ht="15" thickBot="1" x14ac:dyDescent="0.3">
      <c r="A7630" s="2" t="s">
        <v>4</v>
      </c>
      <c r="B7630" s="2" t="s">
        <v>5</v>
      </c>
      <c r="C7630" s="2" t="s">
        <v>1405</v>
      </c>
      <c r="D7630" s="2" t="s">
        <v>1406</v>
      </c>
      <c r="E7630" s="4">
        <v>-7085589.0700000003</v>
      </c>
      <c r="F7630" s="1">
        <v>9</v>
      </c>
    </row>
    <row r="7631" spans="1:6" ht="15" thickBot="1" x14ac:dyDescent="0.3">
      <c r="A7631" s="2" t="s">
        <v>4</v>
      </c>
      <c r="B7631" s="2" t="s">
        <v>5</v>
      </c>
      <c r="C7631" s="2" t="s">
        <v>1407</v>
      </c>
      <c r="D7631" s="2" t="s">
        <v>1408</v>
      </c>
      <c r="E7631" s="4">
        <v>-1061599.3999999999</v>
      </c>
      <c r="F7631" s="1">
        <v>9</v>
      </c>
    </row>
    <row r="7632" spans="1:6" ht="15" thickBot="1" x14ac:dyDescent="0.3">
      <c r="A7632" s="2" t="s">
        <v>4</v>
      </c>
      <c r="B7632" s="2" t="s">
        <v>5</v>
      </c>
      <c r="C7632" s="2" t="s">
        <v>1409</v>
      </c>
      <c r="D7632" s="2" t="s">
        <v>1410</v>
      </c>
      <c r="E7632" s="4">
        <v>-376340.33</v>
      </c>
      <c r="F7632" s="1">
        <v>9</v>
      </c>
    </row>
    <row r="7633" spans="1:6" ht="15" thickBot="1" x14ac:dyDescent="0.3">
      <c r="A7633" s="2" t="s">
        <v>4</v>
      </c>
      <c r="B7633" s="2" t="s">
        <v>5</v>
      </c>
      <c r="C7633" s="2" t="s">
        <v>1411</v>
      </c>
      <c r="D7633" s="2" t="s">
        <v>1412</v>
      </c>
      <c r="E7633" s="4">
        <v>-456610319.31</v>
      </c>
      <c r="F7633" s="1">
        <v>9</v>
      </c>
    </row>
    <row r="7634" spans="1:6" ht="15" thickBot="1" x14ac:dyDescent="0.3">
      <c r="A7634" s="2" t="s">
        <v>4</v>
      </c>
      <c r="B7634" s="2" t="s">
        <v>5</v>
      </c>
      <c r="C7634" s="2" t="s">
        <v>1413</v>
      </c>
      <c r="D7634" s="2" t="s">
        <v>1414</v>
      </c>
      <c r="E7634" s="4">
        <v>-2415004.46</v>
      </c>
      <c r="F7634" s="1">
        <v>9</v>
      </c>
    </row>
    <row r="7635" spans="1:6" ht="15" thickBot="1" x14ac:dyDescent="0.3">
      <c r="A7635" s="2" t="s">
        <v>4</v>
      </c>
      <c r="B7635" s="2" t="s">
        <v>5</v>
      </c>
      <c r="C7635" s="2" t="s">
        <v>1415</v>
      </c>
      <c r="D7635" s="2" t="s">
        <v>1416</v>
      </c>
      <c r="E7635" s="4">
        <v>-1641132.31</v>
      </c>
      <c r="F7635" s="1">
        <v>9</v>
      </c>
    </row>
    <row r="7636" spans="1:6" ht="15" thickBot="1" x14ac:dyDescent="0.3">
      <c r="A7636" s="2" t="s">
        <v>4</v>
      </c>
      <c r="B7636" s="2" t="s">
        <v>5</v>
      </c>
      <c r="C7636" s="2" t="s">
        <v>1417</v>
      </c>
      <c r="D7636" s="2" t="s">
        <v>1418</v>
      </c>
      <c r="E7636" s="4">
        <v>-7884030</v>
      </c>
      <c r="F7636" s="1">
        <v>9</v>
      </c>
    </row>
    <row r="7637" spans="1:6" ht="15" thickBot="1" x14ac:dyDescent="0.3">
      <c r="A7637" s="2" t="s">
        <v>4</v>
      </c>
      <c r="B7637" s="2" t="s">
        <v>5</v>
      </c>
      <c r="C7637" s="2" t="s">
        <v>1607</v>
      </c>
      <c r="D7637" s="2" t="s">
        <v>1418</v>
      </c>
      <c r="E7637" s="4">
        <v>-123992</v>
      </c>
      <c r="F7637" s="1">
        <v>9</v>
      </c>
    </row>
    <row r="7638" spans="1:6" ht="15" thickBot="1" x14ac:dyDescent="0.3">
      <c r="A7638" s="2" t="s">
        <v>4</v>
      </c>
      <c r="B7638" s="2" t="s">
        <v>5</v>
      </c>
      <c r="C7638" s="2" t="s">
        <v>1419</v>
      </c>
      <c r="D7638" s="2" t="s">
        <v>1420</v>
      </c>
      <c r="E7638" s="4">
        <v>0</v>
      </c>
      <c r="F7638" s="1">
        <v>9</v>
      </c>
    </row>
    <row r="7639" spans="1:6" ht="15" thickBot="1" x14ac:dyDescent="0.3">
      <c r="A7639" s="2" t="s">
        <v>4</v>
      </c>
      <c r="B7639" s="2" t="s">
        <v>5</v>
      </c>
      <c r="C7639" s="2" t="s">
        <v>1421</v>
      </c>
      <c r="D7639" s="2" t="s">
        <v>1422</v>
      </c>
      <c r="E7639" s="4">
        <v>-1769393.11</v>
      </c>
      <c r="F7639" s="1">
        <v>9</v>
      </c>
    </row>
    <row r="7640" spans="1:6" ht="15" thickBot="1" x14ac:dyDescent="0.3">
      <c r="A7640" s="2" t="s">
        <v>4</v>
      </c>
      <c r="B7640" s="2" t="s">
        <v>5</v>
      </c>
      <c r="C7640" s="2" t="s">
        <v>1423</v>
      </c>
      <c r="D7640" s="2" t="s">
        <v>1424</v>
      </c>
      <c r="E7640" s="4">
        <v>-2446933.5</v>
      </c>
      <c r="F7640" s="1">
        <v>9</v>
      </c>
    </row>
    <row r="7641" spans="1:6" ht="15" thickBot="1" x14ac:dyDescent="0.3">
      <c r="A7641" s="2" t="s">
        <v>4</v>
      </c>
      <c r="B7641" s="2" t="s">
        <v>5</v>
      </c>
      <c r="C7641" s="2" t="s">
        <v>1425</v>
      </c>
      <c r="D7641" s="2" t="s">
        <v>1426</v>
      </c>
      <c r="E7641" s="4">
        <v>-2384897.0299999998</v>
      </c>
      <c r="F7641" s="1">
        <v>9</v>
      </c>
    </row>
    <row r="7642" spans="1:6" ht="15" thickBot="1" x14ac:dyDescent="0.3">
      <c r="A7642" s="2" t="s">
        <v>4</v>
      </c>
      <c r="B7642" s="2" t="s">
        <v>5</v>
      </c>
      <c r="C7642" s="2" t="s">
        <v>1427</v>
      </c>
      <c r="D7642" s="2" t="s">
        <v>1428</v>
      </c>
      <c r="E7642" s="4">
        <v>-667483.35</v>
      </c>
      <c r="F7642" s="1">
        <v>9</v>
      </c>
    </row>
    <row r="7643" spans="1:6" ht="15" thickBot="1" x14ac:dyDescent="0.3">
      <c r="A7643" s="2" t="s">
        <v>4</v>
      </c>
      <c r="B7643" s="2" t="s">
        <v>5</v>
      </c>
      <c r="C7643" s="2" t="s">
        <v>1429</v>
      </c>
      <c r="D7643" s="2" t="s">
        <v>1430</v>
      </c>
      <c r="E7643" s="4">
        <v>-125556</v>
      </c>
      <c r="F7643" s="1">
        <v>9</v>
      </c>
    </row>
    <row r="7644" spans="1:6" ht="15" thickBot="1" x14ac:dyDescent="0.3">
      <c r="A7644" s="2" t="s">
        <v>4</v>
      </c>
      <c r="B7644" s="2" t="s">
        <v>5</v>
      </c>
      <c r="C7644" s="2" t="s">
        <v>1431</v>
      </c>
      <c r="D7644" s="2" t="s">
        <v>1432</v>
      </c>
      <c r="E7644" s="4">
        <v>-111025.33</v>
      </c>
      <c r="F7644" s="1">
        <v>9</v>
      </c>
    </row>
    <row r="7645" spans="1:6" ht="15" thickBot="1" x14ac:dyDescent="0.3">
      <c r="A7645" s="2" t="s">
        <v>4</v>
      </c>
      <c r="B7645" s="2" t="s">
        <v>5</v>
      </c>
      <c r="C7645" s="2" t="s">
        <v>1433</v>
      </c>
      <c r="D7645" s="2" t="s">
        <v>1434</v>
      </c>
      <c r="E7645" s="4">
        <v>-30793.200000000001</v>
      </c>
      <c r="F7645" s="1">
        <v>9</v>
      </c>
    </row>
    <row r="7646" spans="1:6" ht="15" thickBot="1" x14ac:dyDescent="0.3">
      <c r="A7646" s="2" t="s">
        <v>4</v>
      </c>
      <c r="B7646" s="2" t="s">
        <v>5</v>
      </c>
      <c r="C7646" s="2" t="s">
        <v>1435</v>
      </c>
      <c r="D7646" s="2" t="s">
        <v>1436</v>
      </c>
      <c r="E7646" s="4">
        <v>-4282</v>
      </c>
      <c r="F7646" s="1">
        <v>9</v>
      </c>
    </row>
    <row r="7647" spans="1:6" ht="15" thickBot="1" x14ac:dyDescent="0.3">
      <c r="A7647" s="2" t="s">
        <v>4</v>
      </c>
      <c r="B7647" s="2" t="s">
        <v>5</v>
      </c>
      <c r="C7647" s="2" t="s">
        <v>1437</v>
      </c>
      <c r="D7647" s="2" t="s">
        <v>1438</v>
      </c>
      <c r="E7647" s="4">
        <v>-1125693.28</v>
      </c>
      <c r="F7647" s="1">
        <v>9</v>
      </c>
    </row>
    <row r="7648" spans="1:6" ht="15" thickBot="1" x14ac:dyDescent="0.3">
      <c r="A7648" s="2" t="s">
        <v>4</v>
      </c>
      <c r="B7648" s="2" t="s">
        <v>5</v>
      </c>
      <c r="C7648" s="2" t="s">
        <v>1439</v>
      </c>
      <c r="D7648" s="2" t="s">
        <v>1440</v>
      </c>
      <c r="E7648" s="4">
        <v>-154682</v>
      </c>
      <c r="F7648" s="1">
        <v>9</v>
      </c>
    </row>
    <row r="7649" spans="1:6" ht="15" thickBot="1" x14ac:dyDescent="0.3">
      <c r="A7649" s="2" t="s">
        <v>4</v>
      </c>
      <c r="B7649" s="2" t="s">
        <v>5</v>
      </c>
      <c r="C7649" s="2" t="s">
        <v>1441</v>
      </c>
      <c r="D7649" s="2" t="s">
        <v>1442</v>
      </c>
      <c r="E7649" s="4">
        <v>-365446.67</v>
      </c>
      <c r="F7649" s="1">
        <v>9</v>
      </c>
    </row>
    <row r="7650" spans="1:6" ht="15" thickBot="1" x14ac:dyDescent="0.3">
      <c r="A7650" s="2" t="s">
        <v>4</v>
      </c>
      <c r="B7650" s="2" t="s">
        <v>5</v>
      </c>
      <c r="C7650" s="2" t="s">
        <v>1443</v>
      </c>
      <c r="D7650" s="2" t="s">
        <v>1444</v>
      </c>
      <c r="E7650" s="4">
        <v>-8951</v>
      </c>
      <c r="F7650" s="1">
        <v>9</v>
      </c>
    </row>
    <row r="7651" spans="1:6" ht="15" thickBot="1" x14ac:dyDescent="0.3">
      <c r="A7651" s="2" t="s">
        <v>4</v>
      </c>
      <c r="B7651" s="2" t="s">
        <v>5</v>
      </c>
      <c r="C7651" s="2" t="s">
        <v>1445</v>
      </c>
      <c r="D7651" s="2" t="s">
        <v>1446</v>
      </c>
      <c r="E7651" s="4">
        <v>-22315</v>
      </c>
      <c r="F7651" s="1">
        <v>9</v>
      </c>
    </row>
    <row r="7652" spans="1:6" ht="15" thickBot="1" x14ac:dyDescent="0.3">
      <c r="A7652" s="2" t="s">
        <v>4</v>
      </c>
      <c r="B7652" s="2" t="s">
        <v>5</v>
      </c>
      <c r="C7652" s="2" t="s">
        <v>1447</v>
      </c>
      <c r="D7652" s="2" t="s">
        <v>1448</v>
      </c>
      <c r="E7652" s="4">
        <v>-5450</v>
      </c>
      <c r="F7652" s="1">
        <v>9</v>
      </c>
    </row>
    <row r="7653" spans="1:6" ht="15" thickBot="1" x14ac:dyDescent="0.3">
      <c r="A7653" s="2" t="s">
        <v>4</v>
      </c>
      <c r="B7653" s="2" t="s">
        <v>5</v>
      </c>
      <c r="C7653" s="2" t="s">
        <v>1449</v>
      </c>
      <c r="D7653" s="2" t="s">
        <v>1039</v>
      </c>
      <c r="E7653" s="4">
        <v>-1846561.55</v>
      </c>
      <c r="F7653" s="1">
        <v>9</v>
      </c>
    </row>
    <row r="7654" spans="1:6" ht="15" thickBot="1" x14ac:dyDescent="0.3">
      <c r="A7654" s="2" t="s">
        <v>4</v>
      </c>
      <c r="B7654" s="2" t="s">
        <v>5</v>
      </c>
      <c r="C7654" s="2" t="s">
        <v>1450</v>
      </c>
      <c r="D7654" s="2" t="s">
        <v>1451</v>
      </c>
      <c r="E7654" s="4">
        <v>-117195426</v>
      </c>
      <c r="F7654" s="1">
        <v>9</v>
      </c>
    </row>
    <row r="7655" spans="1:6" ht="15" thickBot="1" x14ac:dyDescent="0.3">
      <c r="A7655" s="2" t="s">
        <v>4</v>
      </c>
      <c r="B7655" s="2" t="s">
        <v>5</v>
      </c>
      <c r="C7655" s="2" t="s">
        <v>1452</v>
      </c>
      <c r="D7655" s="2" t="s">
        <v>1043</v>
      </c>
      <c r="E7655" s="4">
        <v>-13176303</v>
      </c>
      <c r="F7655" s="1">
        <v>9</v>
      </c>
    </row>
    <row r="7656" spans="1:6" ht="15" thickBot="1" x14ac:dyDescent="0.3">
      <c r="A7656" s="2" t="s">
        <v>4</v>
      </c>
      <c r="B7656" s="2" t="s">
        <v>5</v>
      </c>
      <c r="C7656" s="2" t="s">
        <v>1453</v>
      </c>
      <c r="D7656" s="2" t="s">
        <v>1045</v>
      </c>
      <c r="E7656" s="4">
        <v>-47472427</v>
      </c>
      <c r="F7656" s="1">
        <v>9</v>
      </c>
    </row>
    <row r="7657" spans="1:6" ht="15" thickBot="1" x14ac:dyDescent="0.3">
      <c r="A7657" s="2" t="s">
        <v>4</v>
      </c>
      <c r="B7657" s="2" t="s">
        <v>5</v>
      </c>
      <c r="C7657" s="2" t="s">
        <v>1454</v>
      </c>
      <c r="D7657" s="2" t="s">
        <v>1455</v>
      </c>
      <c r="E7657" s="4">
        <v>-1474718</v>
      </c>
      <c r="F7657" s="1">
        <v>9</v>
      </c>
    </row>
    <row r="7658" spans="1:6" ht="15" thickBot="1" x14ac:dyDescent="0.3">
      <c r="A7658" s="2" t="s">
        <v>4</v>
      </c>
      <c r="B7658" s="2" t="s">
        <v>5</v>
      </c>
      <c r="C7658" s="2" t="s">
        <v>1456</v>
      </c>
      <c r="D7658" s="2" t="s">
        <v>1457</v>
      </c>
      <c r="E7658" s="4">
        <v>0</v>
      </c>
      <c r="F7658" s="1">
        <v>9</v>
      </c>
    </row>
    <row r="7659" spans="1:6" ht="15" thickBot="1" x14ac:dyDescent="0.3">
      <c r="A7659" s="2" t="s">
        <v>4</v>
      </c>
      <c r="B7659" s="2" t="s">
        <v>5</v>
      </c>
      <c r="C7659" s="2" t="s">
        <v>1458</v>
      </c>
      <c r="D7659" s="2" t="s">
        <v>1459</v>
      </c>
      <c r="E7659" s="4">
        <v>-3502190.6</v>
      </c>
      <c r="F7659" s="1">
        <v>9</v>
      </c>
    </row>
    <row r="7660" spans="1:6" ht="15" thickBot="1" x14ac:dyDescent="0.3">
      <c r="A7660" s="2" t="s">
        <v>4</v>
      </c>
      <c r="B7660" s="2" t="s">
        <v>5</v>
      </c>
      <c r="C7660" s="2" t="s">
        <v>1460</v>
      </c>
      <c r="D7660" s="2" t="s">
        <v>1461</v>
      </c>
      <c r="E7660" s="4">
        <v>-24667230.129999999</v>
      </c>
      <c r="F7660" s="1">
        <v>9</v>
      </c>
    </row>
    <row r="7661" spans="1:6" ht="15" thickBot="1" x14ac:dyDescent="0.3">
      <c r="A7661" s="2" t="s">
        <v>4</v>
      </c>
      <c r="B7661" s="2" t="s">
        <v>5</v>
      </c>
      <c r="C7661" s="2" t="s">
        <v>1462</v>
      </c>
      <c r="D7661" s="2" t="s">
        <v>1463</v>
      </c>
      <c r="E7661" s="4">
        <v>-10822591.310000001</v>
      </c>
      <c r="F7661" s="1">
        <v>9</v>
      </c>
    </row>
    <row r="7662" spans="1:6" ht="15" thickBot="1" x14ac:dyDescent="0.3">
      <c r="A7662" s="2" t="s">
        <v>4</v>
      </c>
      <c r="B7662" s="2" t="s">
        <v>5</v>
      </c>
      <c r="C7662" s="2" t="s">
        <v>1464</v>
      </c>
      <c r="D7662" s="2" t="s">
        <v>1465</v>
      </c>
      <c r="E7662" s="4">
        <v>-100038852.31999999</v>
      </c>
      <c r="F7662" s="1">
        <v>9</v>
      </c>
    </row>
    <row r="7663" spans="1:6" ht="15" thickBot="1" x14ac:dyDescent="0.3">
      <c r="A7663" s="2" t="s">
        <v>4</v>
      </c>
      <c r="B7663" s="2" t="s">
        <v>5</v>
      </c>
      <c r="C7663" s="2" t="s">
        <v>1466</v>
      </c>
      <c r="D7663" s="2" t="s">
        <v>1467</v>
      </c>
      <c r="E7663" s="4">
        <v>-24666933.899999999</v>
      </c>
      <c r="F7663" s="1">
        <v>9</v>
      </c>
    </row>
    <row r="7664" spans="1:6" ht="15" thickBot="1" x14ac:dyDescent="0.3">
      <c r="A7664" s="2" t="s">
        <v>4</v>
      </c>
      <c r="B7664" s="2" t="s">
        <v>5</v>
      </c>
      <c r="C7664" s="2" t="s">
        <v>1468</v>
      </c>
      <c r="D7664" s="2" t="s">
        <v>1469</v>
      </c>
      <c r="E7664" s="4">
        <v>-18734851</v>
      </c>
      <c r="F7664" s="1">
        <v>9</v>
      </c>
    </row>
    <row r="7665" spans="1:6" ht="15" thickBot="1" x14ac:dyDescent="0.3">
      <c r="A7665" s="2" t="s">
        <v>4</v>
      </c>
      <c r="B7665" s="2" t="s">
        <v>5</v>
      </c>
      <c r="C7665" s="2" t="s">
        <v>1608</v>
      </c>
      <c r="D7665" s="2" t="s">
        <v>1609</v>
      </c>
      <c r="E7665" s="4">
        <v>-89353</v>
      </c>
      <c r="F7665" s="1">
        <v>9</v>
      </c>
    </row>
    <row r="7666" spans="1:6" ht="15" thickBot="1" x14ac:dyDescent="0.3">
      <c r="A7666" s="2" t="s">
        <v>4</v>
      </c>
      <c r="B7666" s="2" t="s">
        <v>5</v>
      </c>
      <c r="C7666" s="2" t="s">
        <v>1470</v>
      </c>
      <c r="D7666" s="2" t="s">
        <v>1471</v>
      </c>
      <c r="E7666" s="4">
        <v>-78436438.829999998</v>
      </c>
      <c r="F7666" s="1">
        <v>9</v>
      </c>
    </row>
    <row r="7667" spans="1:6" ht="15" thickBot="1" x14ac:dyDescent="0.3">
      <c r="A7667" s="2" t="s">
        <v>4</v>
      </c>
      <c r="B7667" s="2" t="s">
        <v>5</v>
      </c>
      <c r="C7667" s="2" t="s">
        <v>1472</v>
      </c>
      <c r="D7667" s="2" t="s">
        <v>1473</v>
      </c>
      <c r="E7667" s="4">
        <v>-3301341.48</v>
      </c>
      <c r="F7667" s="1">
        <v>9</v>
      </c>
    </row>
    <row r="7668" spans="1:6" ht="15" thickBot="1" x14ac:dyDescent="0.3">
      <c r="A7668" s="2" t="s">
        <v>4</v>
      </c>
      <c r="B7668" s="2" t="s">
        <v>5</v>
      </c>
      <c r="C7668" s="2" t="s">
        <v>1474</v>
      </c>
      <c r="D7668" s="2" t="s">
        <v>1475</v>
      </c>
      <c r="E7668" s="4">
        <v>-263163.86</v>
      </c>
      <c r="F7668" s="1">
        <v>9</v>
      </c>
    </row>
    <row r="7669" spans="1:6" ht="15" thickBot="1" x14ac:dyDescent="0.3">
      <c r="A7669" s="2" t="s">
        <v>4</v>
      </c>
      <c r="B7669" s="2" t="s">
        <v>5</v>
      </c>
      <c r="C7669" s="2" t="s">
        <v>1476</v>
      </c>
      <c r="D7669" s="2" t="s">
        <v>1477</v>
      </c>
      <c r="E7669" s="4">
        <v>-1297179.48</v>
      </c>
      <c r="F7669" s="1">
        <v>9</v>
      </c>
    </row>
    <row r="7670" spans="1:6" ht="15" thickBot="1" x14ac:dyDescent="0.3">
      <c r="A7670" s="2" t="s">
        <v>4</v>
      </c>
      <c r="B7670" s="2" t="s">
        <v>5</v>
      </c>
      <c r="C7670" s="2" t="s">
        <v>1478</v>
      </c>
      <c r="D7670" s="2" t="s">
        <v>1479</v>
      </c>
      <c r="E7670" s="4">
        <v>3301341.48</v>
      </c>
      <c r="F7670" s="1">
        <v>9</v>
      </c>
    </row>
    <row r="7671" spans="1:6" ht="15" thickBot="1" x14ac:dyDescent="0.3">
      <c r="A7671" s="2" t="s">
        <v>4</v>
      </c>
      <c r="B7671" s="2" t="s">
        <v>5</v>
      </c>
      <c r="C7671" s="2" t="s">
        <v>1480</v>
      </c>
      <c r="D7671" s="2" t="s">
        <v>1481</v>
      </c>
      <c r="E7671" s="4">
        <v>263163.86</v>
      </c>
      <c r="F7671" s="1">
        <v>9</v>
      </c>
    </row>
    <row r="7672" spans="1:6" ht="15" thickBot="1" x14ac:dyDescent="0.3">
      <c r="A7672" s="2" t="s">
        <v>4</v>
      </c>
      <c r="B7672" s="2" t="s">
        <v>5</v>
      </c>
      <c r="C7672" s="2" t="s">
        <v>1482</v>
      </c>
      <c r="D7672" s="2" t="s">
        <v>1483</v>
      </c>
      <c r="E7672" s="4">
        <v>1297179.48</v>
      </c>
      <c r="F7672" s="1">
        <v>9</v>
      </c>
    </row>
    <row r="7673" spans="1:6" ht="15" thickBot="1" x14ac:dyDescent="0.3">
      <c r="A7673" s="2" t="s">
        <v>4</v>
      </c>
      <c r="B7673" s="2" t="s">
        <v>5</v>
      </c>
      <c r="C7673" s="2" t="s">
        <v>1484</v>
      </c>
      <c r="D7673" s="2" t="s">
        <v>1485</v>
      </c>
      <c r="E7673" s="4">
        <v>16553721.98</v>
      </c>
      <c r="F7673" s="1">
        <v>9</v>
      </c>
    </row>
    <row r="7674" spans="1:6" ht="15" thickBot="1" x14ac:dyDescent="0.3">
      <c r="A7674" s="2" t="s">
        <v>4</v>
      </c>
      <c r="B7674" s="2" t="s">
        <v>5</v>
      </c>
      <c r="C7674" s="2" t="s">
        <v>1486</v>
      </c>
      <c r="D7674" s="2" t="s">
        <v>1487</v>
      </c>
      <c r="E7674" s="4">
        <v>-233067374.99000001</v>
      </c>
      <c r="F7674" s="1">
        <v>9</v>
      </c>
    </row>
    <row r="7675" spans="1:6" ht="15" thickBot="1" x14ac:dyDescent="0.3">
      <c r="A7675" s="2" t="s">
        <v>4</v>
      </c>
      <c r="B7675" s="2" t="s">
        <v>5</v>
      </c>
      <c r="C7675" s="2" t="s">
        <v>1488</v>
      </c>
      <c r="D7675" s="2" t="s">
        <v>1489</v>
      </c>
      <c r="E7675" s="4">
        <v>-95652.5</v>
      </c>
      <c r="F7675" s="1">
        <v>9</v>
      </c>
    </row>
    <row r="7676" spans="1:6" ht="15" thickBot="1" x14ac:dyDescent="0.3">
      <c r="A7676" s="2" t="s">
        <v>4</v>
      </c>
      <c r="B7676" s="2" t="s">
        <v>5</v>
      </c>
      <c r="C7676" s="2" t="s">
        <v>1490</v>
      </c>
      <c r="D7676" s="2" t="s">
        <v>1491</v>
      </c>
      <c r="E7676" s="4">
        <v>-3799801.65</v>
      </c>
      <c r="F7676" s="1">
        <v>9</v>
      </c>
    </row>
    <row r="7677" spans="1:6" ht="15" thickBot="1" x14ac:dyDescent="0.3">
      <c r="A7677" s="2" t="s">
        <v>4</v>
      </c>
      <c r="B7677" s="2" t="s">
        <v>5</v>
      </c>
      <c r="C7677" s="2" t="s">
        <v>1492</v>
      </c>
      <c r="D7677" s="2" t="s">
        <v>1493</v>
      </c>
      <c r="E7677" s="4">
        <v>-36461708.920000002</v>
      </c>
      <c r="F7677" s="1">
        <v>9</v>
      </c>
    </row>
    <row r="7678" spans="1:6" ht="15" thickBot="1" x14ac:dyDescent="0.3">
      <c r="A7678" s="2" t="s">
        <v>4</v>
      </c>
      <c r="B7678" s="2" t="s">
        <v>5</v>
      </c>
      <c r="C7678" s="2" t="s">
        <v>1494</v>
      </c>
      <c r="D7678" s="2" t="s">
        <v>1495</v>
      </c>
      <c r="E7678" s="4">
        <v>-194059.54</v>
      </c>
      <c r="F7678" s="1">
        <v>9</v>
      </c>
    </row>
    <row r="7679" spans="1:6" ht="15" thickBot="1" x14ac:dyDescent="0.3">
      <c r="A7679" s="2" t="s">
        <v>4</v>
      </c>
      <c r="B7679" s="2" t="s">
        <v>5</v>
      </c>
      <c r="C7679" s="2" t="s">
        <v>1496</v>
      </c>
      <c r="D7679" s="2" t="s">
        <v>1497</v>
      </c>
      <c r="E7679" s="4">
        <v>-10532100.300000001</v>
      </c>
      <c r="F7679" s="1">
        <v>9</v>
      </c>
    </row>
    <row r="7680" spans="1:6" ht="15" thickBot="1" x14ac:dyDescent="0.3">
      <c r="A7680" s="2" t="s">
        <v>4</v>
      </c>
      <c r="B7680" s="2" t="s">
        <v>5</v>
      </c>
      <c r="C7680" s="2" t="s">
        <v>1498</v>
      </c>
      <c r="D7680" s="2" t="s">
        <v>1499</v>
      </c>
      <c r="E7680" s="4">
        <v>-780241.74</v>
      </c>
      <c r="F7680" s="1">
        <v>9</v>
      </c>
    </row>
    <row r="7681" spans="1:6" ht="15" thickBot="1" x14ac:dyDescent="0.3">
      <c r="A7681" s="2" t="s">
        <v>4</v>
      </c>
      <c r="B7681" s="2" t="s">
        <v>5</v>
      </c>
      <c r="C7681" s="2" t="s">
        <v>1500</v>
      </c>
      <c r="D7681" s="2" t="s">
        <v>1501</v>
      </c>
      <c r="E7681" s="4">
        <v>-19716853.260000002</v>
      </c>
      <c r="F7681" s="1">
        <v>9</v>
      </c>
    </row>
    <row r="7682" spans="1:6" ht="15" thickBot="1" x14ac:dyDescent="0.3">
      <c r="A7682" s="2" t="s">
        <v>4</v>
      </c>
      <c r="B7682" s="2" t="s">
        <v>5</v>
      </c>
      <c r="C7682" s="2" t="s">
        <v>1502</v>
      </c>
      <c r="D7682" s="2" t="s">
        <v>1503</v>
      </c>
      <c r="E7682" s="4">
        <v>-158120.4</v>
      </c>
      <c r="F7682" s="1">
        <v>9</v>
      </c>
    </row>
    <row r="7683" spans="1:6" ht="15" thickBot="1" x14ac:dyDescent="0.3">
      <c r="A7683" s="2" t="s">
        <v>4</v>
      </c>
      <c r="B7683" s="2" t="s">
        <v>5</v>
      </c>
      <c r="C7683" s="2" t="s">
        <v>1504</v>
      </c>
      <c r="D7683" s="2" t="s">
        <v>1505</v>
      </c>
      <c r="E7683" s="4">
        <v>144962389.65000001</v>
      </c>
      <c r="F7683" s="1">
        <v>9</v>
      </c>
    </row>
    <row r="7684" spans="1:6" ht="15" thickBot="1" x14ac:dyDescent="0.3">
      <c r="A7684" s="2" t="s">
        <v>4</v>
      </c>
      <c r="B7684" s="2" t="s">
        <v>5</v>
      </c>
      <c r="C7684" s="2" t="s">
        <v>1506</v>
      </c>
      <c r="D7684" s="2" t="s">
        <v>1507</v>
      </c>
      <c r="E7684" s="4">
        <v>3799801.65</v>
      </c>
      <c r="F7684" s="1">
        <v>9</v>
      </c>
    </row>
    <row r="7685" spans="1:6" ht="15" thickBot="1" x14ac:dyDescent="0.3">
      <c r="A7685" s="2" t="s">
        <v>4</v>
      </c>
      <c r="B7685" s="2" t="s">
        <v>5</v>
      </c>
      <c r="C7685" s="2" t="s">
        <v>1508</v>
      </c>
      <c r="D7685" s="2" t="s">
        <v>1509</v>
      </c>
      <c r="E7685" s="4">
        <v>25985140.920000002</v>
      </c>
      <c r="F7685" s="1">
        <v>9</v>
      </c>
    </row>
    <row r="7686" spans="1:6" ht="15" thickBot="1" x14ac:dyDescent="0.3">
      <c r="A7686" s="2" t="s">
        <v>4</v>
      </c>
      <c r="B7686" s="2" t="s">
        <v>5</v>
      </c>
      <c r="C7686" s="2" t="s">
        <v>1510</v>
      </c>
      <c r="D7686" s="2" t="s">
        <v>1511</v>
      </c>
      <c r="E7686" s="4">
        <v>10532100.300000001</v>
      </c>
      <c r="F7686" s="1">
        <v>9</v>
      </c>
    </row>
    <row r="7687" spans="1:6" ht="15" thickBot="1" x14ac:dyDescent="0.3">
      <c r="A7687" s="2" t="s">
        <v>4</v>
      </c>
      <c r="B7687" s="2" t="s">
        <v>5</v>
      </c>
      <c r="C7687" s="2" t="s">
        <v>1512</v>
      </c>
      <c r="D7687" s="2" t="s">
        <v>1513</v>
      </c>
      <c r="E7687" s="4">
        <v>95652.5</v>
      </c>
      <c r="F7687" s="1">
        <v>9</v>
      </c>
    </row>
    <row r="7688" spans="1:6" ht="15" thickBot="1" x14ac:dyDescent="0.3">
      <c r="A7688" s="2" t="s">
        <v>4</v>
      </c>
      <c r="B7688" s="2" t="s">
        <v>5</v>
      </c>
      <c r="C7688" s="2" t="s">
        <v>1514</v>
      </c>
      <c r="D7688" s="2" t="s">
        <v>1515</v>
      </c>
      <c r="E7688" s="4">
        <v>18648078.27</v>
      </c>
      <c r="F7688" s="1">
        <v>9</v>
      </c>
    </row>
    <row r="7689" spans="1:6" ht="15" thickBot="1" x14ac:dyDescent="0.3">
      <c r="A7689" s="2" t="s">
        <v>4</v>
      </c>
      <c r="B7689" s="2" t="s">
        <v>5</v>
      </c>
      <c r="C7689" s="2" t="s">
        <v>1516</v>
      </c>
      <c r="D7689" s="2" t="s">
        <v>1517</v>
      </c>
      <c r="E7689" s="4">
        <v>14982.33</v>
      </c>
      <c r="F7689" s="1">
        <v>9</v>
      </c>
    </row>
    <row r="7690" spans="1:6" ht="15" thickBot="1" x14ac:dyDescent="0.3">
      <c r="A7690" s="2" t="s">
        <v>4</v>
      </c>
      <c r="B7690" s="2" t="s">
        <v>5</v>
      </c>
      <c r="C7690" s="2" t="s">
        <v>1518</v>
      </c>
      <c r="D7690" s="2" t="s">
        <v>1519</v>
      </c>
      <c r="E7690" s="4">
        <v>780241.74</v>
      </c>
      <c r="F7690" s="1">
        <v>9</v>
      </c>
    </row>
    <row r="7691" spans="1:6" ht="15" thickBot="1" x14ac:dyDescent="0.3">
      <c r="A7691" s="2" t="s">
        <v>4</v>
      </c>
      <c r="B7691" s="2" t="s">
        <v>5</v>
      </c>
      <c r="C7691" s="2" t="s">
        <v>1520</v>
      </c>
      <c r="D7691" s="2" t="s">
        <v>1521</v>
      </c>
      <c r="E7691" s="4">
        <v>158120.4</v>
      </c>
      <c r="F7691" s="1">
        <v>9</v>
      </c>
    </row>
    <row r="7692" spans="1:6" ht="15" thickBot="1" x14ac:dyDescent="0.3">
      <c r="A7692" s="2" t="s">
        <v>4</v>
      </c>
      <c r="B7692" s="2" t="s">
        <v>5</v>
      </c>
      <c r="C7692" s="2" t="s">
        <v>1522</v>
      </c>
      <c r="D7692" s="2" t="s">
        <v>1523</v>
      </c>
      <c r="E7692" s="4">
        <v>0</v>
      </c>
      <c r="F7692" s="1">
        <v>9</v>
      </c>
    </row>
    <row r="7693" spans="1:6" ht="15" thickBot="1" x14ac:dyDescent="0.3">
      <c r="A7693" s="2" t="s">
        <v>4</v>
      </c>
      <c r="B7693" s="2" t="s">
        <v>5</v>
      </c>
      <c r="C7693" s="2" t="s">
        <v>1524</v>
      </c>
      <c r="D7693" s="2" t="s">
        <v>1525</v>
      </c>
      <c r="E7693" s="4">
        <v>-1074328</v>
      </c>
      <c r="F7693" s="1">
        <v>9</v>
      </c>
    </row>
    <row r="7694" spans="1:6" ht="15" thickBot="1" x14ac:dyDescent="0.3">
      <c r="A7694" s="2" t="s">
        <v>4</v>
      </c>
      <c r="B7694" s="2" t="s">
        <v>5</v>
      </c>
      <c r="C7694" s="2" t="s">
        <v>1526</v>
      </c>
      <c r="D7694" s="2" t="s">
        <v>1527</v>
      </c>
      <c r="E7694" s="4">
        <v>-8363065.2199999997</v>
      </c>
      <c r="F7694" s="1">
        <v>9</v>
      </c>
    </row>
    <row r="7695" spans="1:6" ht="15" thickBot="1" x14ac:dyDescent="0.3">
      <c r="A7695" s="2" t="s">
        <v>4</v>
      </c>
      <c r="B7695" s="2" t="s">
        <v>5</v>
      </c>
      <c r="C7695" s="2" t="s">
        <v>1610</v>
      </c>
      <c r="D7695" s="2" t="s">
        <v>1611</v>
      </c>
      <c r="E7695" s="4">
        <v>0</v>
      </c>
      <c r="F7695" s="1">
        <v>9</v>
      </c>
    </row>
    <row r="7696" spans="1:6" ht="15" thickBot="1" x14ac:dyDescent="0.3">
      <c r="A7696" s="2" t="s">
        <v>4</v>
      </c>
      <c r="B7696" s="2" t="s">
        <v>5</v>
      </c>
      <c r="C7696" s="2" t="s">
        <v>1528</v>
      </c>
      <c r="D7696" s="2" t="s">
        <v>1529</v>
      </c>
      <c r="E7696" s="4">
        <v>-4986348.3600000003</v>
      </c>
      <c r="F7696" s="1">
        <v>9</v>
      </c>
    </row>
    <row r="7697" spans="1:6" ht="15" thickBot="1" x14ac:dyDescent="0.3">
      <c r="A7697" s="2" t="s">
        <v>4</v>
      </c>
      <c r="B7697" s="2" t="s">
        <v>5</v>
      </c>
      <c r="C7697" s="2" t="s">
        <v>1530</v>
      </c>
      <c r="D7697" s="2" t="s">
        <v>1531</v>
      </c>
      <c r="E7697" s="4">
        <v>-252619.35</v>
      </c>
      <c r="F7697" s="1">
        <v>9</v>
      </c>
    </row>
    <row r="7698" spans="1:6" ht="15" thickBot="1" x14ac:dyDescent="0.3">
      <c r="A7698" s="2" t="s">
        <v>4</v>
      </c>
      <c r="B7698" s="2" t="s">
        <v>5</v>
      </c>
      <c r="C7698" s="2" t="s">
        <v>1532</v>
      </c>
      <c r="D7698" s="2" t="s">
        <v>1533</v>
      </c>
      <c r="E7698" s="4">
        <v>-5465518</v>
      </c>
      <c r="F7698" s="1">
        <v>9</v>
      </c>
    </row>
    <row r="7699" spans="1:6" ht="15" thickBot="1" x14ac:dyDescent="0.3">
      <c r="A7699" s="2" t="s">
        <v>4</v>
      </c>
      <c r="B7699" s="2" t="s">
        <v>5</v>
      </c>
      <c r="C7699" s="2" t="s">
        <v>1534</v>
      </c>
      <c r="D7699" s="2" t="s">
        <v>1535</v>
      </c>
      <c r="E7699" s="4">
        <v>390996.93</v>
      </c>
      <c r="F7699" s="1">
        <v>9</v>
      </c>
    </row>
    <row r="7700" spans="1:6" ht="15" thickBot="1" x14ac:dyDescent="0.3">
      <c r="A7700" s="2" t="s">
        <v>4</v>
      </c>
      <c r="B7700" s="2" t="s">
        <v>5</v>
      </c>
      <c r="C7700" s="2" t="s">
        <v>1536</v>
      </c>
      <c r="D7700" s="2" t="s">
        <v>1537</v>
      </c>
      <c r="E7700" s="4">
        <v>-24000</v>
      </c>
      <c r="F7700" s="1">
        <v>9</v>
      </c>
    </row>
    <row r="7701" spans="1:6" ht="15" thickBot="1" x14ac:dyDescent="0.3">
      <c r="A7701" s="2" t="s">
        <v>4</v>
      </c>
      <c r="B7701" s="2" t="s">
        <v>5</v>
      </c>
      <c r="C7701" s="2" t="s">
        <v>1538</v>
      </c>
      <c r="D7701" s="2" t="s">
        <v>1539</v>
      </c>
      <c r="E7701" s="4">
        <v>-47000</v>
      </c>
      <c r="F7701" s="1">
        <v>9</v>
      </c>
    </row>
    <row r="7702" spans="1:6" ht="15" thickBot="1" x14ac:dyDescent="0.3">
      <c r="A7702" s="2" t="s">
        <v>4</v>
      </c>
      <c r="B7702" s="2" t="s">
        <v>5</v>
      </c>
      <c r="C7702" s="2" t="s">
        <v>1540</v>
      </c>
      <c r="D7702" s="2" t="s">
        <v>1541</v>
      </c>
      <c r="E7702" s="4">
        <v>-146000</v>
      </c>
      <c r="F7702" s="1">
        <v>9</v>
      </c>
    </row>
    <row r="7703" spans="1:6" ht="15" thickBot="1" x14ac:dyDescent="0.3">
      <c r="A7703" s="2" t="s">
        <v>4</v>
      </c>
      <c r="B7703" s="2" t="s">
        <v>5</v>
      </c>
      <c r="C7703" s="2" t="s">
        <v>1542</v>
      </c>
      <c r="D7703" s="2" t="s">
        <v>1543</v>
      </c>
      <c r="E7703" s="4">
        <v>-20000</v>
      </c>
      <c r="F7703" s="1">
        <v>9</v>
      </c>
    </row>
    <row r="7704" spans="1:6" ht="15" thickBot="1" x14ac:dyDescent="0.3">
      <c r="A7704" s="2" t="s">
        <v>4</v>
      </c>
      <c r="B7704" s="2" t="s">
        <v>5</v>
      </c>
      <c r="C7704" s="2" t="s">
        <v>1544</v>
      </c>
      <c r="D7704" s="2" t="s">
        <v>1545</v>
      </c>
      <c r="E7704" s="4">
        <v>-6040341.9900000002</v>
      </c>
      <c r="F7704" s="1">
        <v>9</v>
      </c>
    </row>
    <row r="7705" spans="1:6" ht="15" thickBot="1" x14ac:dyDescent="0.3">
      <c r="A7705" s="2" t="s">
        <v>4</v>
      </c>
      <c r="B7705" s="2" t="s">
        <v>5</v>
      </c>
      <c r="C7705" s="2" t="s">
        <v>1546</v>
      </c>
      <c r="D7705" s="2" t="s">
        <v>1547</v>
      </c>
      <c r="E7705" s="4">
        <v>-449904224.92000002</v>
      </c>
      <c r="F7705" s="1">
        <v>9</v>
      </c>
    </row>
    <row r="7706" spans="1:6" ht="15" thickBot="1" x14ac:dyDescent="0.3">
      <c r="A7706" s="2" t="s">
        <v>4</v>
      </c>
      <c r="B7706" s="2" t="s">
        <v>5</v>
      </c>
      <c r="C7706" s="2" t="s">
        <v>1548</v>
      </c>
      <c r="D7706" s="2" t="s">
        <v>1549</v>
      </c>
      <c r="E7706" s="4">
        <v>-388579701.74000001</v>
      </c>
      <c r="F7706" s="1">
        <v>9</v>
      </c>
    </row>
    <row r="7707" spans="1:6" ht="15" thickBot="1" x14ac:dyDescent="0.3">
      <c r="A7707" s="2" t="s">
        <v>4</v>
      </c>
      <c r="B7707" s="2" t="s">
        <v>5</v>
      </c>
      <c r="C7707" s="2" t="s">
        <v>1550</v>
      </c>
      <c r="D7707" s="2" t="s">
        <v>1551</v>
      </c>
      <c r="E7707" s="4">
        <v>6880.06</v>
      </c>
      <c r="F7707" s="1">
        <v>9</v>
      </c>
    </row>
    <row r="7708" spans="1:6" ht="15" thickBot="1" x14ac:dyDescent="0.3">
      <c r="A7708" s="2" t="s">
        <v>4</v>
      </c>
      <c r="B7708" s="2" t="s">
        <v>5</v>
      </c>
      <c r="C7708" s="2" t="s">
        <v>1552</v>
      </c>
      <c r="D7708" s="2" t="s">
        <v>1553</v>
      </c>
      <c r="E7708" s="4">
        <v>4188234.08</v>
      </c>
      <c r="F7708" s="1">
        <v>9</v>
      </c>
    </row>
    <row r="7709" spans="1:6" ht="15" thickBot="1" x14ac:dyDescent="0.3">
      <c r="A7709" s="2" t="s">
        <v>4</v>
      </c>
      <c r="B7709" s="2" t="s">
        <v>5</v>
      </c>
      <c r="C7709" s="2" t="s">
        <v>1554</v>
      </c>
      <c r="D7709" s="2" t="s">
        <v>1555</v>
      </c>
      <c r="E7709" s="4">
        <v>-293561404.88999999</v>
      </c>
      <c r="F7709" s="1">
        <v>9</v>
      </c>
    </row>
    <row r="7710" spans="1:6" ht="15" thickBot="1" x14ac:dyDescent="0.3">
      <c r="A7710" s="2" t="s">
        <v>4</v>
      </c>
      <c r="B7710" s="2" t="s">
        <v>5</v>
      </c>
      <c r="C7710" s="2" t="s">
        <v>1556</v>
      </c>
      <c r="D7710" s="2" t="s">
        <v>1557</v>
      </c>
      <c r="E7710" s="4">
        <v>-2914607.47</v>
      </c>
      <c r="F7710" s="1">
        <v>9</v>
      </c>
    </row>
    <row r="7711" spans="1:6" ht="15" thickBot="1" x14ac:dyDescent="0.3">
      <c r="A7711" s="2" t="s">
        <v>4</v>
      </c>
      <c r="B7711" s="2" t="s">
        <v>5</v>
      </c>
      <c r="C7711" s="2" t="s">
        <v>1558</v>
      </c>
      <c r="D7711" s="2" t="s">
        <v>1559</v>
      </c>
      <c r="E7711" s="4">
        <v>-3698477.62</v>
      </c>
      <c r="F7711" s="1">
        <v>9</v>
      </c>
    </row>
    <row r="7712" spans="1:6" ht="15" thickBot="1" x14ac:dyDescent="0.3">
      <c r="A7712" s="2" t="s">
        <v>4</v>
      </c>
      <c r="B7712" s="2" t="s">
        <v>5</v>
      </c>
      <c r="C7712" s="2" t="s">
        <v>1560</v>
      </c>
      <c r="D7712" s="2" t="s">
        <v>1561</v>
      </c>
      <c r="E7712" s="4">
        <v>227648901.40000001</v>
      </c>
      <c r="F7712" s="1">
        <v>9</v>
      </c>
    </row>
    <row r="7713" spans="1:6" ht="15" thickBot="1" x14ac:dyDescent="0.3">
      <c r="A7713" s="2" t="s">
        <v>4</v>
      </c>
      <c r="B7713" s="2" t="s">
        <v>5</v>
      </c>
      <c r="C7713" s="2" t="s">
        <v>1562</v>
      </c>
      <c r="D7713" s="2" t="s">
        <v>1563</v>
      </c>
      <c r="E7713" s="4">
        <v>293561404.88999999</v>
      </c>
      <c r="F7713" s="1">
        <v>9</v>
      </c>
    </row>
    <row r="7714" spans="1:6" ht="15" thickBot="1" x14ac:dyDescent="0.3">
      <c r="A7714" s="2" t="s">
        <v>4</v>
      </c>
      <c r="B7714" s="2" t="s">
        <v>5</v>
      </c>
      <c r="C7714" s="2" t="s">
        <v>1564</v>
      </c>
      <c r="D7714" s="2" t="s">
        <v>1565</v>
      </c>
      <c r="E7714" s="4">
        <v>-1649863.59</v>
      </c>
      <c r="F7714" s="1">
        <v>9</v>
      </c>
    </row>
    <row r="7715" spans="1:6" ht="15" thickBot="1" x14ac:dyDescent="0.3">
      <c r="A7715" s="2" t="s">
        <v>4</v>
      </c>
      <c r="B7715" s="2" t="s">
        <v>5</v>
      </c>
      <c r="C7715" s="2" t="s">
        <v>1566</v>
      </c>
      <c r="D7715" s="2" t="s">
        <v>1567</v>
      </c>
      <c r="E7715" s="4">
        <v>0</v>
      </c>
      <c r="F7715" s="1">
        <v>9</v>
      </c>
    </row>
    <row r="7716" spans="1:6" ht="15" thickBot="1" x14ac:dyDescent="0.3">
      <c r="A7716" s="2" t="s">
        <v>4</v>
      </c>
      <c r="B7716" s="2" t="s">
        <v>5</v>
      </c>
      <c r="C7716" s="2" t="s">
        <v>1568</v>
      </c>
      <c r="D7716" s="2" t="s">
        <v>1569</v>
      </c>
      <c r="E7716" s="4">
        <v>-529277865.91000003</v>
      </c>
      <c r="F7716" s="1">
        <v>9</v>
      </c>
    </row>
    <row r="7717" spans="1:6" ht="15" thickBot="1" x14ac:dyDescent="0.3">
      <c r="A7717" s="2" t="s">
        <v>4</v>
      </c>
      <c r="B7717" s="2" t="s">
        <v>5</v>
      </c>
      <c r="C7717" s="2" t="s">
        <v>1618</v>
      </c>
      <c r="D7717" s="2" t="s">
        <v>1619</v>
      </c>
      <c r="E7717" s="4">
        <v>46318481.409999996</v>
      </c>
      <c r="F7717" s="1">
        <v>9</v>
      </c>
    </row>
    <row r="7718" spans="1:6" ht="15" thickBot="1" x14ac:dyDescent="0.3">
      <c r="A7718" s="2" t="s">
        <v>4</v>
      </c>
      <c r="B7718" s="2" t="s">
        <v>5</v>
      </c>
      <c r="C7718" s="2" t="s">
        <v>1570</v>
      </c>
      <c r="D7718" s="2" t="s">
        <v>1571</v>
      </c>
      <c r="E7718" s="4">
        <v>2562211.71</v>
      </c>
      <c r="F7718" s="1">
        <v>9</v>
      </c>
    </row>
    <row r="7719" spans="1:6" ht="15" thickBot="1" x14ac:dyDescent="0.3">
      <c r="A7719" s="2" t="s">
        <v>4</v>
      </c>
      <c r="B7719" s="2" t="s">
        <v>5</v>
      </c>
      <c r="C7719" s="2" t="s">
        <v>1572</v>
      </c>
      <c r="D7719" s="2" t="s">
        <v>1573</v>
      </c>
      <c r="E7719" s="4">
        <v>8436924.7599999998</v>
      </c>
      <c r="F7719" s="1">
        <v>9</v>
      </c>
    </row>
    <row r="7720" spans="1:6" ht="15" thickBot="1" x14ac:dyDescent="0.3">
      <c r="A7720" s="2" t="s">
        <v>4</v>
      </c>
      <c r="B7720" s="2" t="s">
        <v>5</v>
      </c>
      <c r="C7720" s="2" t="s">
        <v>1574</v>
      </c>
      <c r="D7720" s="2" t="s">
        <v>1575</v>
      </c>
      <c r="E7720" s="4">
        <v>933350.75</v>
      </c>
      <c r="F7720" s="1">
        <v>9</v>
      </c>
    </row>
    <row r="7721" spans="1:6" ht="15" thickBot="1" x14ac:dyDescent="0.3">
      <c r="A7721" s="2" t="s">
        <v>4</v>
      </c>
      <c r="B7721" s="2" t="s">
        <v>5</v>
      </c>
      <c r="C7721" s="2" t="s">
        <v>1576</v>
      </c>
      <c r="D7721" s="2" t="s">
        <v>1577</v>
      </c>
      <c r="E7721" s="4">
        <v>-36350095.390000001</v>
      </c>
      <c r="F7721" s="1">
        <v>9</v>
      </c>
    </row>
    <row r="7722" spans="1:6" ht="15" thickBot="1" x14ac:dyDescent="0.3">
      <c r="A7722" s="2" t="s">
        <v>4</v>
      </c>
      <c r="B7722" s="2" t="s">
        <v>5</v>
      </c>
      <c r="C7722" s="2" t="s">
        <v>1578</v>
      </c>
      <c r="D7722" s="2" t="s">
        <v>1579</v>
      </c>
      <c r="E7722" s="4">
        <v>10808027.26</v>
      </c>
      <c r="F7722" s="1">
        <v>9</v>
      </c>
    </row>
    <row r="7723" spans="1:6" ht="15" thickBot="1" x14ac:dyDescent="0.3">
      <c r="A7723" s="2" t="s">
        <v>4</v>
      </c>
      <c r="B7723" s="2" t="s">
        <v>5</v>
      </c>
      <c r="C7723" s="2" t="s">
        <v>1580</v>
      </c>
      <c r="D7723" s="2" t="s">
        <v>1581</v>
      </c>
      <c r="E7723" s="4">
        <v>-1.47</v>
      </c>
      <c r="F7723" s="1">
        <v>9</v>
      </c>
    </row>
    <row r="7724" spans="1:6" ht="15" thickBot="1" x14ac:dyDescent="0.3">
      <c r="A7724" s="2" t="s">
        <v>4</v>
      </c>
      <c r="B7724" s="2" t="s">
        <v>5</v>
      </c>
      <c r="C7724" s="2" t="s">
        <v>1682</v>
      </c>
      <c r="D7724" s="2" t="s">
        <v>1683</v>
      </c>
      <c r="E7724" s="4">
        <v>0</v>
      </c>
      <c r="F7724" s="1">
        <v>9</v>
      </c>
    </row>
    <row r="7725" spans="1:6" ht="15" thickBot="1" x14ac:dyDescent="0.3">
      <c r="A7725" s="2" t="s">
        <v>4</v>
      </c>
      <c r="B7725" s="2" t="s">
        <v>5</v>
      </c>
      <c r="C7725" s="2" t="s">
        <v>6</v>
      </c>
      <c r="D7725" s="2" t="s">
        <v>7</v>
      </c>
      <c r="E7725" s="4">
        <v>348119.99</v>
      </c>
      <c r="F7725" s="1">
        <v>10</v>
      </c>
    </row>
    <row r="7726" spans="1:6" ht="15" thickBot="1" x14ac:dyDescent="0.3">
      <c r="A7726" s="2" t="s">
        <v>4</v>
      </c>
      <c r="B7726" s="2" t="s">
        <v>5</v>
      </c>
      <c r="C7726" s="2" t="s">
        <v>8</v>
      </c>
      <c r="D7726" s="2" t="s">
        <v>9</v>
      </c>
      <c r="E7726" s="4">
        <v>305031.67999999999</v>
      </c>
      <c r="F7726" s="1">
        <v>10</v>
      </c>
    </row>
    <row r="7727" spans="1:6" ht="15" thickBot="1" x14ac:dyDescent="0.3">
      <c r="A7727" s="2" t="s">
        <v>4</v>
      </c>
      <c r="B7727" s="2" t="s">
        <v>5</v>
      </c>
      <c r="C7727" s="2" t="s">
        <v>10</v>
      </c>
      <c r="D7727" s="2" t="s">
        <v>11</v>
      </c>
      <c r="E7727" s="4">
        <v>0</v>
      </c>
      <c r="F7727" s="1">
        <v>10</v>
      </c>
    </row>
    <row r="7728" spans="1:6" ht="15" thickBot="1" x14ac:dyDescent="0.3">
      <c r="A7728" s="2" t="s">
        <v>4</v>
      </c>
      <c r="B7728" s="2" t="s">
        <v>5</v>
      </c>
      <c r="C7728" s="2" t="s">
        <v>12</v>
      </c>
      <c r="D7728" s="2" t="s">
        <v>13</v>
      </c>
      <c r="E7728" s="4">
        <v>0</v>
      </c>
      <c r="F7728" s="1">
        <v>10</v>
      </c>
    </row>
    <row r="7729" spans="1:6" ht="15" thickBot="1" x14ac:dyDescent="0.3">
      <c r="A7729" s="2" t="s">
        <v>4</v>
      </c>
      <c r="B7729" s="2" t="s">
        <v>5</v>
      </c>
      <c r="C7729" s="2" t="s">
        <v>14</v>
      </c>
      <c r="D7729" s="2" t="s">
        <v>15</v>
      </c>
      <c r="E7729" s="4">
        <v>0</v>
      </c>
      <c r="F7729" s="1">
        <v>10</v>
      </c>
    </row>
    <row r="7730" spans="1:6" ht="15" thickBot="1" x14ac:dyDescent="0.3">
      <c r="A7730" s="2" t="s">
        <v>4</v>
      </c>
      <c r="B7730" s="2" t="s">
        <v>5</v>
      </c>
      <c r="C7730" s="2" t="s">
        <v>16</v>
      </c>
      <c r="D7730" s="2" t="s">
        <v>17</v>
      </c>
      <c r="E7730" s="4">
        <v>0</v>
      </c>
      <c r="F7730" s="1">
        <v>10</v>
      </c>
    </row>
    <row r="7731" spans="1:6" ht="15" thickBot="1" x14ac:dyDescent="0.3">
      <c r="A7731" s="2" t="s">
        <v>4</v>
      </c>
      <c r="B7731" s="2" t="s">
        <v>5</v>
      </c>
      <c r="C7731" s="2" t="s">
        <v>18</v>
      </c>
      <c r="D7731" s="2" t="s">
        <v>19</v>
      </c>
      <c r="E7731" s="4">
        <v>443642.95</v>
      </c>
      <c r="F7731" s="1">
        <v>10</v>
      </c>
    </row>
    <row r="7732" spans="1:6" ht="15" thickBot="1" x14ac:dyDescent="0.3">
      <c r="A7732" s="2" t="s">
        <v>4</v>
      </c>
      <c r="B7732" s="2" t="s">
        <v>5</v>
      </c>
      <c r="C7732" s="2" t="s">
        <v>20</v>
      </c>
      <c r="D7732" s="2" t="s">
        <v>21</v>
      </c>
      <c r="E7732" s="4">
        <v>1250.46</v>
      </c>
      <c r="F7732" s="1">
        <v>10</v>
      </c>
    </row>
    <row r="7733" spans="1:6" ht="15" thickBot="1" x14ac:dyDescent="0.3">
      <c r="A7733" s="2" t="s">
        <v>4</v>
      </c>
      <c r="B7733" s="2" t="s">
        <v>5</v>
      </c>
      <c r="C7733" s="2" t="s">
        <v>22</v>
      </c>
      <c r="D7733" s="2" t="s">
        <v>23</v>
      </c>
      <c r="E7733" s="4">
        <v>0</v>
      </c>
      <c r="F7733" s="1">
        <v>10</v>
      </c>
    </row>
    <row r="7734" spans="1:6" ht="15" thickBot="1" x14ac:dyDescent="0.3">
      <c r="A7734" s="2" t="s">
        <v>4</v>
      </c>
      <c r="B7734" s="2" t="s">
        <v>5</v>
      </c>
      <c r="C7734" s="2" t="s">
        <v>24</v>
      </c>
      <c r="D7734" s="2" t="s">
        <v>25</v>
      </c>
      <c r="E7734" s="4">
        <v>40.26</v>
      </c>
      <c r="F7734" s="1">
        <v>10</v>
      </c>
    </row>
    <row r="7735" spans="1:6" ht="15" thickBot="1" x14ac:dyDescent="0.3">
      <c r="A7735" s="2" t="s">
        <v>4</v>
      </c>
      <c r="B7735" s="2" t="s">
        <v>5</v>
      </c>
      <c r="C7735" s="2" t="s">
        <v>26</v>
      </c>
      <c r="D7735" s="2" t="s">
        <v>27</v>
      </c>
      <c r="E7735" s="4">
        <v>-3371728.97</v>
      </c>
      <c r="F7735" s="1">
        <v>10</v>
      </c>
    </row>
    <row r="7736" spans="1:6" ht="15" thickBot="1" x14ac:dyDescent="0.3">
      <c r="A7736" s="2" t="s">
        <v>4</v>
      </c>
      <c r="B7736" s="2" t="s">
        <v>5</v>
      </c>
      <c r="C7736" s="2" t="s">
        <v>28</v>
      </c>
      <c r="D7736" s="2" t="s">
        <v>29</v>
      </c>
      <c r="E7736" s="4">
        <v>-1416922.78</v>
      </c>
      <c r="F7736" s="1">
        <v>10</v>
      </c>
    </row>
    <row r="7737" spans="1:6" ht="15" thickBot="1" x14ac:dyDescent="0.3">
      <c r="A7737" s="2" t="s">
        <v>4</v>
      </c>
      <c r="B7737" s="2" t="s">
        <v>5</v>
      </c>
      <c r="C7737" s="2" t="s">
        <v>30</v>
      </c>
      <c r="D7737" s="2" t="s">
        <v>31</v>
      </c>
      <c r="E7737" s="4">
        <v>303996.55</v>
      </c>
      <c r="F7737" s="1">
        <v>10</v>
      </c>
    </row>
    <row r="7738" spans="1:6" ht="15" thickBot="1" x14ac:dyDescent="0.3">
      <c r="A7738" s="2" t="s">
        <v>4</v>
      </c>
      <c r="B7738" s="2" t="s">
        <v>5</v>
      </c>
      <c r="C7738" s="2" t="s">
        <v>32</v>
      </c>
      <c r="D7738" s="2" t="s">
        <v>33</v>
      </c>
      <c r="E7738" s="4">
        <v>-2056.71</v>
      </c>
      <c r="F7738" s="1">
        <v>10</v>
      </c>
    </row>
    <row r="7739" spans="1:6" ht="15" thickBot="1" x14ac:dyDescent="0.3">
      <c r="A7739" s="2" t="s">
        <v>4</v>
      </c>
      <c r="B7739" s="2" t="s">
        <v>5</v>
      </c>
      <c r="C7739" s="2" t="s">
        <v>34</v>
      </c>
      <c r="D7739" s="2" t="s">
        <v>35</v>
      </c>
      <c r="E7739" s="4">
        <v>-22104.03</v>
      </c>
      <c r="F7739" s="1">
        <v>10</v>
      </c>
    </row>
    <row r="7740" spans="1:6" ht="15" thickBot="1" x14ac:dyDescent="0.3">
      <c r="A7740" s="2" t="s">
        <v>4</v>
      </c>
      <c r="B7740" s="2" t="s">
        <v>5</v>
      </c>
      <c r="C7740" s="2" t="s">
        <v>36</v>
      </c>
      <c r="D7740" s="2" t="s">
        <v>37</v>
      </c>
      <c r="E7740" s="4">
        <v>-513447.64</v>
      </c>
      <c r="F7740" s="1">
        <v>10</v>
      </c>
    </row>
    <row r="7741" spans="1:6" ht="15" thickBot="1" x14ac:dyDescent="0.3">
      <c r="A7741" s="2" t="s">
        <v>4</v>
      </c>
      <c r="B7741" s="2" t="s">
        <v>5</v>
      </c>
      <c r="C7741" s="2" t="s">
        <v>38</v>
      </c>
      <c r="D7741" s="2" t="s">
        <v>39</v>
      </c>
      <c r="E7741" s="4">
        <v>-1871.59</v>
      </c>
      <c r="F7741" s="1">
        <v>10</v>
      </c>
    </row>
    <row r="7742" spans="1:6" ht="15" thickBot="1" x14ac:dyDescent="0.3">
      <c r="A7742" s="2" t="s">
        <v>4</v>
      </c>
      <c r="B7742" s="2" t="s">
        <v>5</v>
      </c>
      <c r="C7742" s="2" t="s">
        <v>40</v>
      </c>
      <c r="D7742" s="2" t="s">
        <v>41</v>
      </c>
      <c r="E7742" s="4">
        <v>4158598.98</v>
      </c>
      <c r="F7742" s="1">
        <v>10</v>
      </c>
    </row>
    <row r="7743" spans="1:6" ht="15" thickBot="1" x14ac:dyDescent="0.3">
      <c r="A7743" s="2" t="s">
        <v>4</v>
      </c>
      <c r="B7743" s="2" t="s">
        <v>5</v>
      </c>
      <c r="C7743" s="2" t="s">
        <v>42</v>
      </c>
      <c r="D7743" s="2" t="s">
        <v>43</v>
      </c>
      <c r="E7743" s="4">
        <v>6109839.4000000004</v>
      </c>
      <c r="F7743" s="1">
        <v>10</v>
      </c>
    </row>
    <row r="7744" spans="1:6" ht="15" thickBot="1" x14ac:dyDescent="0.3">
      <c r="A7744" s="2" t="s">
        <v>4</v>
      </c>
      <c r="B7744" s="2" t="s">
        <v>5</v>
      </c>
      <c r="C7744" s="2" t="s">
        <v>44</v>
      </c>
      <c r="D7744" s="2" t="s">
        <v>45</v>
      </c>
      <c r="E7744" s="4">
        <v>350351.21</v>
      </c>
      <c r="F7744" s="1">
        <v>10</v>
      </c>
    </row>
    <row r="7745" spans="1:6" ht="15" thickBot="1" x14ac:dyDescent="0.3">
      <c r="A7745" s="2" t="s">
        <v>4</v>
      </c>
      <c r="B7745" s="2" t="s">
        <v>5</v>
      </c>
      <c r="C7745" s="2" t="s">
        <v>46</v>
      </c>
      <c r="D7745" s="2" t="s">
        <v>47</v>
      </c>
      <c r="E7745" s="4">
        <v>4516115.26</v>
      </c>
      <c r="F7745" s="1">
        <v>10</v>
      </c>
    </row>
    <row r="7746" spans="1:6" ht="15" thickBot="1" x14ac:dyDescent="0.3">
      <c r="A7746" s="2" t="s">
        <v>4</v>
      </c>
      <c r="B7746" s="2" t="s">
        <v>5</v>
      </c>
      <c r="C7746" s="2" t="s">
        <v>48</v>
      </c>
      <c r="D7746" s="2" t="s">
        <v>49</v>
      </c>
      <c r="E7746" s="4">
        <v>455</v>
      </c>
      <c r="F7746" s="1">
        <v>10</v>
      </c>
    </row>
    <row r="7747" spans="1:6" ht="15" thickBot="1" x14ac:dyDescent="0.3">
      <c r="A7747" s="2" t="s">
        <v>4</v>
      </c>
      <c r="B7747" s="2" t="s">
        <v>5</v>
      </c>
      <c r="C7747" s="2" t="s">
        <v>50</v>
      </c>
      <c r="D7747" s="2" t="s">
        <v>51</v>
      </c>
      <c r="E7747" s="4">
        <v>300</v>
      </c>
      <c r="F7747" s="1">
        <v>10</v>
      </c>
    </row>
    <row r="7748" spans="1:6" ht="15" thickBot="1" x14ac:dyDescent="0.3">
      <c r="A7748" s="2" t="s">
        <v>4</v>
      </c>
      <c r="B7748" s="2" t="s">
        <v>5</v>
      </c>
      <c r="C7748" s="2" t="s">
        <v>52</v>
      </c>
      <c r="D7748" s="2" t="s">
        <v>53</v>
      </c>
      <c r="E7748" s="4">
        <v>25000</v>
      </c>
      <c r="F7748" s="1">
        <v>10</v>
      </c>
    </row>
    <row r="7749" spans="1:6" ht="15" thickBot="1" x14ac:dyDescent="0.3">
      <c r="A7749" s="2" t="s">
        <v>4</v>
      </c>
      <c r="B7749" s="2" t="s">
        <v>5</v>
      </c>
      <c r="C7749" s="2" t="s">
        <v>54</v>
      </c>
      <c r="D7749" s="2" t="s">
        <v>55</v>
      </c>
      <c r="E7749" s="4">
        <v>1900</v>
      </c>
      <c r="F7749" s="1">
        <v>10</v>
      </c>
    </row>
    <row r="7750" spans="1:6" ht="15" thickBot="1" x14ac:dyDescent="0.3">
      <c r="A7750" s="2" t="s">
        <v>4</v>
      </c>
      <c r="B7750" s="2" t="s">
        <v>5</v>
      </c>
      <c r="C7750" s="2" t="s">
        <v>56</v>
      </c>
      <c r="D7750" s="2" t="s">
        <v>55</v>
      </c>
      <c r="E7750" s="4">
        <v>3000</v>
      </c>
      <c r="F7750" s="1">
        <v>10</v>
      </c>
    </row>
    <row r="7751" spans="1:6" ht="15" thickBot="1" x14ac:dyDescent="0.3">
      <c r="A7751" s="2" t="s">
        <v>4</v>
      </c>
      <c r="B7751" s="2" t="s">
        <v>5</v>
      </c>
      <c r="C7751" s="2" t="s">
        <v>57</v>
      </c>
      <c r="D7751" s="2" t="s">
        <v>58</v>
      </c>
      <c r="E7751" s="4">
        <v>5000</v>
      </c>
      <c r="F7751" s="1">
        <v>10</v>
      </c>
    </row>
    <row r="7752" spans="1:6" ht="15" thickBot="1" x14ac:dyDescent="0.3">
      <c r="A7752" s="2" t="s">
        <v>4</v>
      </c>
      <c r="B7752" s="2" t="s">
        <v>5</v>
      </c>
      <c r="C7752" s="2" t="s">
        <v>59</v>
      </c>
      <c r="D7752" s="2" t="s">
        <v>60</v>
      </c>
      <c r="E7752" s="4">
        <v>169000</v>
      </c>
      <c r="F7752" s="1">
        <v>10</v>
      </c>
    </row>
    <row r="7753" spans="1:6" ht="15" thickBot="1" x14ac:dyDescent="0.3">
      <c r="A7753" s="2" t="s">
        <v>4</v>
      </c>
      <c r="B7753" s="2" t="s">
        <v>5</v>
      </c>
      <c r="C7753" s="2" t="s">
        <v>1644</v>
      </c>
      <c r="D7753" s="2" t="s">
        <v>1645</v>
      </c>
      <c r="E7753" s="4">
        <v>-47813.62</v>
      </c>
      <c r="F7753" s="1">
        <v>10</v>
      </c>
    </row>
    <row r="7754" spans="1:6" ht="15" thickBot="1" x14ac:dyDescent="0.3">
      <c r="A7754" s="2" t="s">
        <v>4</v>
      </c>
      <c r="B7754" s="2" t="s">
        <v>5</v>
      </c>
      <c r="C7754" s="2" t="s">
        <v>61</v>
      </c>
      <c r="D7754" s="2" t="s">
        <v>62</v>
      </c>
      <c r="E7754" s="4">
        <v>12794739.57</v>
      </c>
      <c r="F7754" s="1">
        <v>10</v>
      </c>
    </row>
    <row r="7755" spans="1:6" ht="15" thickBot="1" x14ac:dyDescent="0.3">
      <c r="A7755" s="2" t="s">
        <v>4</v>
      </c>
      <c r="B7755" s="2" t="s">
        <v>5</v>
      </c>
      <c r="C7755" s="2" t="s">
        <v>63</v>
      </c>
      <c r="D7755" s="2" t="s">
        <v>64</v>
      </c>
      <c r="E7755" s="4">
        <v>-58588.27</v>
      </c>
      <c r="F7755" s="1">
        <v>10</v>
      </c>
    </row>
    <row r="7756" spans="1:6" ht="15" thickBot="1" x14ac:dyDescent="0.3">
      <c r="A7756" s="2" t="s">
        <v>4</v>
      </c>
      <c r="B7756" s="2" t="s">
        <v>5</v>
      </c>
      <c r="C7756" s="2" t="s">
        <v>65</v>
      </c>
      <c r="D7756" s="2" t="s">
        <v>66</v>
      </c>
      <c r="E7756" s="4">
        <v>-0.02</v>
      </c>
      <c r="F7756" s="1">
        <v>10</v>
      </c>
    </row>
    <row r="7757" spans="1:6" ht="15" thickBot="1" x14ac:dyDescent="0.3">
      <c r="A7757" s="2" t="s">
        <v>4</v>
      </c>
      <c r="B7757" s="2" t="s">
        <v>5</v>
      </c>
      <c r="C7757" s="2" t="s">
        <v>67</v>
      </c>
      <c r="D7757" s="2" t="s">
        <v>68</v>
      </c>
      <c r="E7757" s="4">
        <v>9662897.8200000003</v>
      </c>
      <c r="F7757" s="1">
        <v>10</v>
      </c>
    </row>
    <row r="7758" spans="1:6" ht="15" thickBot="1" x14ac:dyDescent="0.3">
      <c r="A7758" s="2" t="s">
        <v>4</v>
      </c>
      <c r="B7758" s="2" t="s">
        <v>5</v>
      </c>
      <c r="C7758" s="2" t="s">
        <v>69</v>
      </c>
      <c r="D7758" s="2" t="s">
        <v>70</v>
      </c>
      <c r="E7758" s="4">
        <v>2374767.5699999998</v>
      </c>
      <c r="F7758" s="1">
        <v>10</v>
      </c>
    </row>
    <row r="7759" spans="1:6" ht="15" thickBot="1" x14ac:dyDescent="0.3">
      <c r="A7759" s="2" t="s">
        <v>4</v>
      </c>
      <c r="B7759" s="2" t="s">
        <v>5</v>
      </c>
      <c r="C7759" s="2" t="s">
        <v>71</v>
      </c>
      <c r="D7759" s="2" t="s">
        <v>72</v>
      </c>
      <c r="E7759" s="4">
        <v>2604321.0299999998</v>
      </c>
      <c r="F7759" s="1">
        <v>10</v>
      </c>
    </row>
    <row r="7760" spans="1:6" ht="15" thickBot="1" x14ac:dyDescent="0.3">
      <c r="A7760" s="2" t="s">
        <v>4</v>
      </c>
      <c r="B7760" s="2" t="s">
        <v>5</v>
      </c>
      <c r="C7760" s="2" t="s">
        <v>73</v>
      </c>
      <c r="D7760" s="2" t="s">
        <v>74</v>
      </c>
      <c r="E7760" s="4">
        <v>1735822.31</v>
      </c>
      <c r="F7760" s="1">
        <v>10</v>
      </c>
    </row>
    <row r="7761" spans="1:6" ht="15" thickBot="1" x14ac:dyDescent="0.3">
      <c r="A7761" s="2" t="s">
        <v>4</v>
      </c>
      <c r="B7761" s="2" t="s">
        <v>5</v>
      </c>
      <c r="C7761" s="2" t="s">
        <v>1628</v>
      </c>
      <c r="D7761" s="2" t="s">
        <v>1629</v>
      </c>
      <c r="E7761" s="4">
        <v>422299.68</v>
      </c>
      <c r="F7761" s="1">
        <v>10</v>
      </c>
    </row>
    <row r="7762" spans="1:6" ht="15" thickBot="1" x14ac:dyDescent="0.3">
      <c r="A7762" s="2" t="s">
        <v>4</v>
      </c>
      <c r="B7762" s="2" t="s">
        <v>5</v>
      </c>
      <c r="C7762" s="2" t="s">
        <v>75</v>
      </c>
      <c r="D7762" s="2" t="s">
        <v>76</v>
      </c>
      <c r="E7762" s="4">
        <v>0</v>
      </c>
      <c r="F7762" s="1">
        <v>10</v>
      </c>
    </row>
    <row r="7763" spans="1:6" ht="15" thickBot="1" x14ac:dyDescent="0.3">
      <c r="A7763" s="2" t="s">
        <v>4</v>
      </c>
      <c r="B7763" s="2" t="s">
        <v>5</v>
      </c>
      <c r="C7763" s="2" t="s">
        <v>77</v>
      </c>
      <c r="D7763" s="2" t="s">
        <v>78</v>
      </c>
      <c r="E7763" s="4">
        <v>12069.91</v>
      </c>
      <c r="F7763" s="1">
        <v>10</v>
      </c>
    </row>
    <row r="7764" spans="1:6" ht="15" thickBot="1" x14ac:dyDescent="0.3">
      <c r="A7764" s="2" t="s">
        <v>4</v>
      </c>
      <c r="B7764" s="2" t="s">
        <v>5</v>
      </c>
      <c r="C7764" s="2" t="s">
        <v>79</v>
      </c>
      <c r="D7764" s="2" t="s">
        <v>80</v>
      </c>
      <c r="E7764" s="4">
        <v>48063.86</v>
      </c>
      <c r="F7764" s="1">
        <v>10</v>
      </c>
    </row>
    <row r="7765" spans="1:6" ht="15" thickBot="1" x14ac:dyDescent="0.3">
      <c r="A7765" s="2" t="s">
        <v>4</v>
      </c>
      <c r="B7765" s="2" t="s">
        <v>5</v>
      </c>
      <c r="C7765" s="2" t="s">
        <v>81</v>
      </c>
      <c r="D7765" s="2" t="s">
        <v>82</v>
      </c>
      <c r="E7765" s="4">
        <v>4451847.95</v>
      </c>
      <c r="F7765" s="1">
        <v>10</v>
      </c>
    </row>
    <row r="7766" spans="1:6" ht="15" thickBot="1" x14ac:dyDescent="0.3">
      <c r="A7766" s="2" t="s">
        <v>4</v>
      </c>
      <c r="B7766" s="2" t="s">
        <v>5</v>
      </c>
      <c r="C7766" s="2" t="s">
        <v>83</v>
      </c>
      <c r="D7766" s="2" t="s">
        <v>84</v>
      </c>
      <c r="E7766" s="4">
        <v>503.31</v>
      </c>
      <c r="F7766" s="1">
        <v>10</v>
      </c>
    </row>
    <row r="7767" spans="1:6" ht="15" thickBot="1" x14ac:dyDescent="0.3">
      <c r="A7767" s="2" t="s">
        <v>4</v>
      </c>
      <c r="B7767" s="2" t="s">
        <v>5</v>
      </c>
      <c r="C7767" s="2" t="s">
        <v>85</v>
      </c>
      <c r="D7767" s="2" t="s">
        <v>86</v>
      </c>
      <c r="E7767" s="4">
        <v>-1376.33</v>
      </c>
      <c r="F7767" s="1">
        <v>10</v>
      </c>
    </row>
    <row r="7768" spans="1:6" ht="15" thickBot="1" x14ac:dyDescent="0.3">
      <c r="A7768" s="2" t="s">
        <v>4</v>
      </c>
      <c r="B7768" s="2" t="s">
        <v>5</v>
      </c>
      <c r="C7768" s="2" t="s">
        <v>87</v>
      </c>
      <c r="D7768" s="2" t="s">
        <v>88</v>
      </c>
      <c r="E7768" s="4">
        <v>650442.31000000006</v>
      </c>
      <c r="F7768" s="1">
        <v>10</v>
      </c>
    </row>
    <row r="7769" spans="1:6" ht="15" thickBot="1" x14ac:dyDescent="0.3">
      <c r="A7769" s="2" t="s">
        <v>4</v>
      </c>
      <c r="B7769" s="2" t="s">
        <v>5</v>
      </c>
      <c r="C7769" s="2" t="s">
        <v>89</v>
      </c>
      <c r="D7769" s="2" t="s">
        <v>90</v>
      </c>
      <c r="E7769" s="4">
        <v>298884.71999999997</v>
      </c>
      <c r="F7769" s="1">
        <v>10</v>
      </c>
    </row>
    <row r="7770" spans="1:6" ht="15" thickBot="1" x14ac:dyDescent="0.3">
      <c r="A7770" s="2" t="s">
        <v>4</v>
      </c>
      <c r="B7770" s="2" t="s">
        <v>5</v>
      </c>
      <c r="C7770" s="2" t="s">
        <v>91</v>
      </c>
      <c r="D7770" s="2" t="s">
        <v>92</v>
      </c>
      <c r="E7770" s="4">
        <v>79264.929999999993</v>
      </c>
      <c r="F7770" s="1">
        <v>10</v>
      </c>
    </row>
    <row r="7771" spans="1:6" ht="15" thickBot="1" x14ac:dyDescent="0.3">
      <c r="A7771" s="2" t="s">
        <v>4</v>
      </c>
      <c r="B7771" s="2" t="s">
        <v>5</v>
      </c>
      <c r="C7771" s="2" t="s">
        <v>93</v>
      </c>
      <c r="D7771" s="2" t="s">
        <v>94</v>
      </c>
      <c r="E7771" s="4">
        <v>33076.99</v>
      </c>
      <c r="F7771" s="1">
        <v>10</v>
      </c>
    </row>
    <row r="7772" spans="1:6" ht="15" thickBot="1" x14ac:dyDescent="0.3">
      <c r="A7772" s="2" t="s">
        <v>4</v>
      </c>
      <c r="B7772" s="2" t="s">
        <v>5</v>
      </c>
      <c r="C7772" s="2" t="s">
        <v>95</v>
      </c>
      <c r="D7772" s="2" t="s">
        <v>96</v>
      </c>
      <c r="E7772" s="4">
        <v>1127.06</v>
      </c>
      <c r="F7772" s="1">
        <v>10</v>
      </c>
    </row>
    <row r="7773" spans="1:6" ht="15" thickBot="1" x14ac:dyDescent="0.3">
      <c r="A7773" s="2" t="s">
        <v>4</v>
      </c>
      <c r="B7773" s="2" t="s">
        <v>5</v>
      </c>
      <c r="C7773" s="2" t="s">
        <v>97</v>
      </c>
      <c r="D7773" s="2" t="s">
        <v>98</v>
      </c>
      <c r="E7773" s="4">
        <v>31273166.84</v>
      </c>
      <c r="F7773" s="1">
        <v>10</v>
      </c>
    </row>
    <row r="7774" spans="1:6" ht="15" thickBot="1" x14ac:dyDescent="0.3">
      <c r="A7774" s="2" t="s">
        <v>4</v>
      </c>
      <c r="B7774" s="2" t="s">
        <v>5</v>
      </c>
      <c r="C7774" s="2" t="s">
        <v>99</v>
      </c>
      <c r="D7774" s="2" t="s">
        <v>100</v>
      </c>
      <c r="E7774" s="4">
        <v>0</v>
      </c>
      <c r="F7774" s="1">
        <v>10</v>
      </c>
    </row>
    <row r="7775" spans="1:6" ht="15" thickBot="1" x14ac:dyDescent="0.3">
      <c r="A7775" s="2" t="s">
        <v>4</v>
      </c>
      <c r="B7775" s="2" t="s">
        <v>5</v>
      </c>
      <c r="C7775" s="2" t="s">
        <v>1646</v>
      </c>
      <c r="D7775" s="2" t="s">
        <v>1647</v>
      </c>
      <c r="E7775" s="4">
        <v>589386.32999999996</v>
      </c>
      <c r="F7775" s="1">
        <v>10</v>
      </c>
    </row>
    <row r="7776" spans="1:6" ht="15" thickBot="1" x14ac:dyDescent="0.3">
      <c r="A7776" s="2" t="s">
        <v>4</v>
      </c>
      <c r="B7776" s="2" t="s">
        <v>5</v>
      </c>
      <c r="C7776" s="2" t="s">
        <v>101</v>
      </c>
      <c r="D7776" s="2" t="s">
        <v>102</v>
      </c>
      <c r="E7776" s="4">
        <v>0</v>
      </c>
      <c r="F7776" s="1">
        <v>10</v>
      </c>
    </row>
    <row r="7777" spans="1:6" ht="15" thickBot="1" x14ac:dyDescent="0.3">
      <c r="A7777" s="2" t="s">
        <v>4</v>
      </c>
      <c r="B7777" s="2" t="s">
        <v>5</v>
      </c>
      <c r="C7777" s="2" t="s">
        <v>1648</v>
      </c>
      <c r="D7777" s="2" t="s">
        <v>1649</v>
      </c>
      <c r="E7777" s="4">
        <v>65642.559999999998</v>
      </c>
      <c r="F7777" s="1">
        <v>10</v>
      </c>
    </row>
    <row r="7778" spans="1:6" ht="15" thickBot="1" x14ac:dyDescent="0.3">
      <c r="A7778" s="2" t="s">
        <v>4</v>
      </c>
      <c r="B7778" s="2" t="s">
        <v>5</v>
      </c>
      <c r="C7778" s="2" t="s">
        <v>103</v>
      </c>
      <c r="D7778" s="2" t="s">
        <v>104</v>
      </c>
      <c r="E7778" s="4">
        <v>0</v>
      </c>
      <c r="F7778" s="1">
        <v>10</v>
      </c>
    </row>
    <row r="7779" spans="1:6" ht="15" thickBot="1" x14ac:dyDescent="0.3">
      <c r="A7779" s="2" t="s">
        <v>4</v>
      </c>
      <c r="B7779" s="2" t="s">
        <v>5</v>
      </c>
      <c r="C7779" s="2" t="s">
        <v>1597</v>
      </c>
      <c r="D7779" s="2" t="s">
        <v>1598</v>
      </c>
      <c r="E7779" s="4">
        <v>0</v>
      </c>
      <c r="F7779" s="1">
        <v>10</v>
      </c>
    </row>
    <row r="7780" spans="1:6" ht="15" thickBot="1" x14ac:dyDescent="0.3">
      <c r="A7780" s="2" t="s">
        <v>4</v>
      </c>
      <c r="B7780" s="2" t="s">
        <v>5</v>
      </c>
      <c r="C7780" s="2" t="s">
        <v>105</v>
      </c>
      <c r="D7780" s="2" t="s">
        <v>106</v>
      </c>
      <c r="E7780" s="4">
        <v>-1418861.78</v>
      </c>
      <c r="F7780" s="1">
        <v>10</v>
      </c>
    </row>
    <row r="7781" spans="1:6" ht="15" thickBot="1" x14ac:dyDescent="0.3">
      <c r="A7781" s="2" t="s">
        <v>4</v>
      </c>
      <c r="B7781" s="2" t="s">
        <v>5</v>
      </c>
      <c r="C7781" s="2" t="s">
        <v>107</v>
      </c>
      <c r="D7781" s="2" t="s">
        <v>108</v>
      </c>
      <c r="E7781" s="4">
        <v>-273030.73</v>
      </c>
      <c r="F7781" s="1">
        <v>10</v>
      </c>
    </row>
    <row r="7782" spans="1:6" ht="15" thickBot="1" x14ac:dyDescent="0.3">
      <c r="A7782" s="2" t="s">
        <v>4</v>
      </c>
      <c r="B7782" s="2" t="s">
        <v>5</v>
      </c>
      <c r="C7782" s="2" t="s">
        <v>109</v>
      </c>
      <c r="D7782" s="2" t="s">
        <v>110</v>
      </c>
      <c r="E7782" s="4">
        <v>-99791.72</v>
      </c>
      <c r="F7782" s="1">
        <v>10</v>
      </c>
    </row>
    <row r="7783" spans="1:6" ht="15" thickBot="1" x14ac:dyDescent="0.3">
      <c r="A7783" s="2" t="s">
        <v>4</v>
      </c>
      <c r="B7783" s="2" t="s">
        <v>5</v>
      </c>
      <c r="C7783" s="2" t="s">
        <v>111</v>
      </c>
      <c r="D7783" s="2" t="s">
        <v>112</v>
      </c>
      <c r="E7783" s="4">
        <v>-81658.75</v>
      </c>
      <c r="F7783" s="1">
        <v>10</v>
      </c>
    </row>
    <row r="7784" spans="1:6" ht="15" thickBot="1" x14ac:dyDescent="0.3">
      <c r="A7784" s="2" t="s">
        <v>4</v>
      </c>
      <c r="B7784" s="2" t="s">
        <v>5</v>
      </c>
      <c r="C7784" s="2" t="s">
        <v>113</v>
      </c>
      <c r="D7784" s="2" t="s">
        <v>114</v>
      </c>
      <c r="E7784" s="4">
        <v>-30353.83</v>
      </c>
      <c r="F7784" s="1">
        <v>10</v>
      </c>
    </row>
    <row r="7785" spans="1:6" ht="15" thickBot="1" x14ac:dyDescent="0.3">
      <c r="A7785" s="2" t="s">
        <v>4</v>
      </c>
      <c r="B7785" s="2" t="s">
        <v>5</v>
      </c>
      <c r="C7785" s="2" t="s">
        <v>115</v>
      </c>
      <c r="D7785" s="2" t="s">
        <v>116</v>
      </c>
      <c r="E7785" s="4">
        <v>0.01</v>
      </c>
      <c r="F7785" s="1">
        <v>10</v>
      </c>
    </row>
    <row r="7786" spans="1:6" ht="15" thickBot="1" x14ac:dyDescent="0.3">
      <c r="A7786" s="2" t="s">
        <v>4</v>
      </c>
      <c r="B7786" s="2" t="s">
        <v>5</v>
      </c>
      <c r="C7786" s="2" t="s">
        <v>117</v>
      </c>
      <c r="D7786" s="2" t="s">
        <v>118</v>
      </c>
      <c r="E7786" s="4">
        <v>-196928.63</v>
      </c>
      <c r="F7786" s="1">
        <v>10</v>
      </c>
    </row>
    <row r="7787" spans="1:6" ht="15" thickBot="1" x14ac:dyDescent="0.3">
      <c r="A7787" s="2" t="s">
        <v>4</v>
      </c>
      <c r="B7787" s="2" t="s">
        <v>5</v>
      </c>
      <c r="C7787" s="2" t="s">
        <v>119</v>
      </c>
      <c r="D7787" s="2" t="s">
        <v>120</v>
      </c>
      <c r="E7787" s="4">
        <v>0</v>
      </c>
      <c r="F7787" s="1">
        <v>10</v>
      </c>
    </row>
    <row r="7788" spans="1:6" ht="15" thickBot="1" x14ac:dyDescent="0.3">
      <c r="A7788" s="2" t="s">
        <v>4</v>
      </c>
      <c r="B7788" s="2" t="s">
        <v>5</v>
      </c>
      <c r="C7788" s="2" t="s">
        <v>121</v>
      </c>
      <c r="D7788" s="2" t="s">
        <v>122</v>
      </c>
      <c r="E7788" s="4">
        <v>2208426</v>
      </c>
      <c r="F7788" s="1">
        <v>10</v>
      </c>
    </row>
    <row r="7789" spans="1:6" ht="15" thickBot="1" x14ac:dyDescent="0.3">
      <c r="A7789" s="2" t="s">
        <v>4</v>
      </c>
      <c r="B7789" s="2" t="s">
        <v>5</v>
      </c>
      <c r="C7789" s="2" t="s">
        <v>123</v>
      </c>
      <c r="D7789" s="2" t="s">
        <v>124</v>
      </c>
      <c r="E7789" s="4">
        <v>0</v>
      </c>
      <c r="F7789" s="1">
        <v>10</v>
      </c>
    </row>
    <row r="7790" spans="1:6" ht="15" thickBot="1" x14ac:dyDescent="0.3">
      <c r="A7790" s="2" t="s">
        <v>4</v>
      </c>
      <c r="B7790" s="2" t="s">
        <v>5</v>
      </c>
      <c r="C7790" s="2" t="s">
        <v>125</v>
      </c>
      <c r="D7790" s="2" t="s">
        <v>126</v>
      </c>
      <c r="E7790" s="4">
        <v>7131059</v>
      </c>
      <c r="F7790" s="1">
        <v>10</v>
      </c>
    </row>
    <row r="7791" spans="1:6" ht="15" thickBot="1" x14ac:dyDescent="0.3">
      <c r="A7791" s="2" t="s">
        <v>4</v>
      </c>
      <c r="B7791" s="2" t="s">
        <v>5</v>
      </c>
      <c r="C7791" s="2" t="s">
        <v>127</v>
      </c>
      <c r="D7791" s="2" t="s">
        <v>128</v>
      </c>
      <c r="E7791" s="4">
        <v>15500010</v>
      </c>
      <c r="F7791" s="1">
        <v>10</v>
      </c>
    </row>
    <row r="7792" spans="1:6" ht="15" thickBot="1" x14ac:dyDescent="0.3">
      <c r="A7792" s="2" t="s">
        <v>4</v>
      </c>
      <c r="B7792" s="2" t="s">
        <v>5</v>
      </c>
      <c r="C7792" s="2" t="s">
        <v>129</v>
      </c>
      <c r="D7792" s="2" t="s">
        <v>130</v>
      </c>
      <c r="E7792" s="4">
        <v>3987269</v>
      </c>
      <c r="F7792" s="1">
        <v>10</v>
      </c>
    </row>
    <row r="7793" spans="1:6" ht="15" thickBot="1" x14ac:dyDescent="0.3">
      <c r="A7793" s="2" t="s">
        <v>4</v>
      </c>
      <c r="B7793" s="2" t="s">
        <v>5</v>
      </c>
      <c r="C7793" s="2" t="s">
        <v>131</v>
      </c>
      <c r="D7793" s="2" t="s">
        <v>132</v>
      </c>
      <c r="E7793" s="4">
        <v>106931</v>
      </c>
      <c r="F7793" s="1">
        <v>10</v>
      </c>
    </row>
    <row r="7794" spans="1:6" ht="15" thickBot="1" x14ac:dyDescent="0.3">
      <c r="A7794" s="2" t="s">
        <v>4</v>
      </c>
      <c r="B7794" s="2" t="s">
        <v>5</v>
      </c>
      <c r="C7794" s="2" t="s">
        <v>133</v>
      </c>
      <c r="D7794" s="2" t="s">
        <v>134</v>
      </c>
      <c r="E7794" s="4">
        <v>60959671</v>
      </c>
      <c r="F7794" s="1">
        <v>10</v>
      </c>
    </row>
    <row r="7795" spans="1:6" ht="15" thickBot="1" x14ac:dyDescent="0.3">
      <c r="A7795" s="2" t="s">
        <v>4</v>
      </c>
      <c r="B7795" s="2" t="s">
        <v>5</v>
      </c>
      <c r="C7795" s="2" t="s">
        <v>135</v>
      </c>
      <c r="D7795" s="2" t="s">
        <v>136</v>
      </c>
      <c r="E7795" s="4">
        <v>1638652</v>
      </c>
      <c r="F7795" s="1">
        <v>10</v>
      </c>
    </row>
    <row r="7796" spans="1:6" ht="15" thickBot="1" x14ac:dyDescent="0.3">
      <c r="A7796" s="2" t="s">
        <v>4</v>
      </c>
      <c r="B7796" s="2" t="s">
        <v>5</v>
      </c>
      <c r="C7796" s="2" t="s">
        <v>137</v>
      </c>
      <c r="D7796" s="2" t="s">
        <v>138</v>
      </c>
      <c r="E7796" s="4">
        <v>111637</v>
      </c>
      <c r="F7796" s="1">
        <v>10</v>
      </c>
    </row>
    <row r="7797" spans="1:6" ht="15" thickBot="1" x14ac:dyDescent="0.3">
      <c r="A7797" s="2" t="s">
        <v>4</v>
      </c>
      <c r="B7797" s="2" t="s">
        <v>5</v>
      </c>
      <c r="C7797" s="2" t="s">
        <v>139</v>
      </c>
      <c r="D7797" s="2" t="s">
        <v>140</v>
      </c>
      <c r="E7797" s="4">
        <v>69936608.140000001</v>
      </c>
      <c r="F7797" s="1">
        <v>10</v>
      </c>
    </row>
    <row r="7798" spans="1:6" ht="15" thickBot="1" x14ac:dyDescent="0.3">
      <c r="A7798" s="2" t="s">
        <v>4</v>
      </c>
      <c r="B7798" s="2" t="s">
        <v>5</v>
      </c>
      <c r="C7798" s="2" t="s">
        <v>141</v>
      </c>
      <c r="D7798" s="2" t="s">
        <v>142</v>
      </c>
      <c r="E7798" s="4">
        <v>6501568.0499999998</v>
      </c>
      <c r="F7798" s="1">
        <v>10</v>
      </c>
    </row>
    <row r="7799" spans="1:6" ht="15" thickBot="1" x14ac:dyDescent="0.3">
      <c r="A7799" s="2" t="s">
        <v>4</v>
      </c>
      <c r="B7799" s="2" t="s">
        <v>5</v>
      </c>
      <c r="C7799" s="2" t="s">
        <v>143</v>
      </c>
      <c r="D7799" s="2" t="s">
        <v>144</v>
      </c>
      <c r="E7799" s="4">
        <v>1902335.3</v>
      </c>
      <c r="F7799" s="1">
        <v>10</v>
      </c>
    </row>
    <row r="7800" spans="1:6" ht="15" thickBot="1" x14ac:dyDescent="0.3">
      <c r="A7800" s="2" t="s">
        <v>4</v>
      </c>
      <c r="B7800" s="2" t="s">
        <v>5</v>
      </c>
      <c r="C7800" s="2" t="s">
        <v>145</v>
      </c>
      <c r="D7800" s="2" t="s">
        <v>146</v>
      </c>
      <c r="E7800" s="4">
        <v>5545174.0599999996</v>
      </c>
      <c r="F7800" s="1">
        <v>10</v>
      </c>
    </row>
    <row r="7801" spans="1:6" ht="15" thickBot="1" x14ac:dyDescent="0.3">
      <c r="A7801" s="2" t="s">
        <v>4</v>
      </c>
      <c r="B7801" s="2" t="s">
        <v>5</v>
      </c>
      <c r="C7801" s="2" t="s">
        <v>147</v>
      </c>
      <c r="D7801" s="2" t="s">
        <v>148</v>
      </c>
      <c r="E7801" s="4">
        <v>0.02</v>
      </c>
      <c r="F7801" s="1">
        <v>10</v>
      </c>
    </row>
    <row r="7802" spans="1:6" ht="15" thickBot="1" x14ac:dyDescent="0.3">
      <c r="A7802" s="2" t="s">
        <v>4</v>
      </c>
      <c r="B7802" s="2" t="s">
        <v>5</v>
      </c>
      <c r="C7802" s="2" t="s">
        <v>1630</v>
      </c>
      <c r="D7802" s="2" t="s">
        <v>1631</v>
      </c>
      <c r="E7802" s="4">
        <v>20260338.190000001</v>
      </c>
      <c r="F7802" s="1">
        <v>10</v>
      </c>
    </row>
    <row r="7803" spans="1:6" ht="15" thickBot="1" x14ac:dyDescent="0.3">
      <c r="A7803" s="2" t="s">
        <v>4</v>
      </c>
      <c r="B7803" s="2" t="s">
        <v>5</v>
      </c>
      <c r="C7803" s="2" t="s">
        <v>149</v>
      </c>
      <c r="D7803" s="2" t="s">
        <v>150</v>
      </c>
      <c r="E7803" s="4">
        <v>0</v>
      </c>
      <c r="F7803" s="1">
        <v>10</v>
      </c>
    </row>
    <row r="7804" spans="1:6" ht="15" thickBot="1" x14ac:dyDescent="0.3">
      <c r="A7804" s="2" t="s">
        <v>4</v>
      </c>
      <c r="B7804" s="2" t="s">
        <v>5</v>
      </c>
      <c r="C7804" s="2" t="s">
        <v>151</v>
      </c>
      <c r="D7804" s="2" t="s">
        <v>152</v>
      </c>
      <c r="E7804" s="4">
        <v>1151855.1499999999</v>
      </c>
      <c r="F7804" s="1">
        <v>10</v>
      </c>
    </row>
    <row r="7805" spans="1:6" ht="15" thickBot="1" x14ac:dyDescent="0.3">
      <c r="A7805" s="2" t="s">
        <v>4</v>
      </c>
      <c r="B7805" s="2" t="s">
        <v>5</v>
      </c>
      <c r="C7805" s="2" t="s">
        <v>1650</v>
      </c>
      <c r="D7805" s="2" t="s">
        <v>1651</v>
      </c>
      <c r="E7805" s="4">
        <v>200</v>
      </c>
      <c r="F7805" s="1">
        <v>10</v>
      </c>
    </row>
    <row r="7806" spans="1:6" ht="15" thickBot="1" x14ac:dyDescent="0.3">
      <c r="A7806" s="2" t="s">
        <v>4</v>
      </c>
      <c r="B7806" s="2" t="s">
        <v>5</v>
      </c>
      <c r="C7806" s="2" t="s">
        <v>153</v>
      </c>
      <c r="D7806" s="2" t="s">
        <v>154</v>
      </c>
      <c r="E7806" s="4">
        <v>276080.3</v>
      </c>
      <c r="F7806" s="1">
        <v>10</v>
      </c>
    </row>
    <row r="7807" spans="1:6" ht="15" thickBot="1" x14ac:dyDescent="0.3">
      <c r="A7807" s="2" t="s">
        <v>4</v>
      </c>
      <c r="B7807" s="2" t="s">
        <v>5</v>
      </c>
      <c r="C7807" s="2" t="s">
        <v>155</v>
      </c>
      <c r="D7807" s="2" t="s">
        <v>156</v>
      </c>
      <c r="E7807" s="4">
        <v>-48003.14</v>
      </c>
      <c r="F7807" s="1">
        <v>10</v>
      </c>
    </row>
    <row r="7808" spans="1:6" ht="15" thickBot="1" x14ac:dyDescent="0.3">
      <c r="A7808" s="2" t="s">
        <v>4</v>
      </c>
      <c r="B7808" s="2" t="s">
        <v>5</v>
      </c>
      <c r="C7808" s="2" t="s">
        <v>157</v>
      </c>
      <c r="D7808" s="2" t="s">
        <v>158</v>
      </c>
      <c r="E7808" s="4">
        <v>-33786.74</v>
      </c>
      <c r="F7808" s="1">
        <v>10</v>
      </c>
    </row>
    <row r="7809" spans="1:6" ht="15" thickBot="1" x14ac:dyDescent="0.3">
      <c r="A7809" s="2" t="s">
        <v>4</v>
      </c>
      <c r="B7809" s="2" t="s">
        <v>5</v>
      </c>
      <c r="C7809" s="2" t="s">
        <v>1582</v>
      </c>
      <c r="D7809" s="2" t="s">
        <v>1583</v>
      </c>
      <c r="E7809" s="4">
        <v>1101402.19</v>
      </c>
      <c r="F7809" s="1">
        <v>10</v>
      </c>
    </row>
    <row r="7810" spans="1:6" ht="15" thickBot="1" x14ac:dyDescent="0.3">
      <c r="A7810" s="2" t="s">
        <v>4</v>
      </c>
      <c r="B7810" s="2" t="s">
        <v>5</v>
      </c>
      <c r="C7810" s="2" t="s">
        <v>1584</v>
      </c>
      <c r="D7810" s="2" t="s">
        <v>1585</v>
      </c>
      <c r="E7810" s="4">
        <v>240000</v>
      </c>
      <c r="F7810" s="1">
        <v>10</v>
      </c>
    </row>
    <row r="7811" spans="1:6" ht="15" thickBot="1" x14ac:dyDescent="0.3">
      <c r="A7811" s="2" t="s">
        <v>4</v>
      </c>
      <c r="B7811" s="2" t="s">
        <v>5</v>
      </c>
      <c r="C7811" s="2" t="s">
        <v>159</v>
      </c>
      <c r="D7811" s="2" t="s">
        <v>160</v>
      </c>
      <c r="E7811" s="4">
        <v>0</v>
      </c>
      <c r="F7811" s="1">
        <v>10</v>
      </c>
    </row>
    <row r="7812" spans="1:6" ht="15" thickBot="1" x14ac:dyDescent="0.3">
      <c r="A7812" s="2" t="s">
        <v>4</v>
      </c>
      <c r="B7812" s="2" t="s">
        <v>5</v>
      </c>
      <c r="C7812" s="2" t="s">
        <v>161</v>
      </c>
      <c r="D7812" s="2" t="s">
        <v>162</v>
      </c>
      <c r="E7812" s="4">
        <v>272173.76</v>
      </c>
      <c r="F7812" s="1">
        <v>10</v>
      </c>
    </row>
    <row r="7813" spans="1:6" ht="15" thickBot="1" x14ac:dyDescent="0.3">
      <c r="A7813" s="2" t="s">
        <v>4</v>
      </c>
      <c r="B7813" s="2" t="s">
        <v>5</v>
      </c>
      <c r="C7813" s="2" t="s">
        <v>163</v>
      </c>
      <c r="D7813" s="2" t="s">
        <v>164</v>
      </c>
      <c r="E7813" s="4">
        <v>81169.69</v>
      </c>
      <c r="F7813" s="1">
        <v>10</v>
      </c>
    </row>
    <row r="7814" spans="1:6" ht="15" thickBot="1" x14ac:dyDescent="0.3">
      <c r="A7814" s="2" t="s">
        <v>4</v>
      </c>
      <c r="B7814" s="2" t="s">
        <v>5</v>
      </c>
      <c r="C7814" s="2" t="s">
        <v>165</v>
      </c>
      <c r="D7814" s="2" t="s">
        <v>166</v>
      </c>
      <c r="E7814" s="4">
        <v>0</v>
      </c>
      <c r="F7814" s="1">
        <v>10</v>
      </c>
    </row>
    <row r="7815" spans="1:6" ht="15" thickBot="1" x14ac:dyDescent="0.3">
      <c r="A7815" s="2" t="s">
        <v>4</v>
      </c>
      <c r="B7815" s="2" t="s">
        <v>5</v>
      </c>
      <c r="C7815" s="2" t="s">
        <v>167</v>
      </c>
      <c r="D7815" s="2" t="s">
        <v>168</v>
      </c>
      <c r="E7815" s="4">
        <v>197641.73</v>
      </c>
      <c r="F7815" s="1">
        <v>10</v>
      </c>
    </row>
    <row r="7816" spans="1:6" ht="15" thickBot="1" x14ac:dyDescent="0.3">
      <c r="A7816" s="2" t="s">
        <v>4</v>
      </c>
      <c r="B7816" s="2" t="s">
        <v>5</v>
      </c>
      <c r="C7816" s="2" t="s">
        <v>169</v>
      </c>
      <c r="D7816" s="2" t="s">
        <v>170</v>
      </c>
      <c r="E7816" s="4">
        <v>141519.56</v>
      </c>
      <c r="F7816" s="1">
        <v>10</v>
      </c>
    </row>
    <row r="7817" spans="1:6" ht="15" thickBot="1" x14ac:dyDescent="0.3">
      <c r="A7817" s="2" t="s">
        <v>4</v>
      </c>
      <c r="B7817" s="2" t="s">
        <v>5</v>
      </c>
      <c r="C7817" s="2" t="s">
        <v>171</v>
      </c>
      <c r="D7817" s="2" t="s">
        <v>172</v>
      </c>
      <c r="E7817" s="4">
        <v>7844859.6399999997</v>
      </c>
      <c r="F7817" s="1">
        <v>10</v>
      </c>
    </row>
    <row r="7818" spans="1:6" ht="15" thickBot="1" x14ac:dyDescent="0.3">
      <c r="A7818" s="2" t="s">
        <v>4</v>
      </c>
      <c r="B7818" s="2" t="s">
        <v>5</v>
      </c>
      <c r="C7818" s="2" t="s">
        <v>173</v>
      </c>
      <c r="D7818" s="2" t="s">
        <v>174</v>
      </c>
      <c r="E7818" s="4">
        <v>56375.35</v>
      </c>
      <c r="F7818" s="1">
        <v>10</v>
      </c>
    </row>
    <row r="7819" spans="1:6" ht="15" thickBot="1" x14ac:dyDescent="0.3">
      <c r="A7819" s="2" t="s">
        <v>4</v>
      </c>
      <c r="B7819" s="2" t="s">
        <v>5</v>
      </c>
      <c r="C7819" s="2" t="s">
        <v>175</v>
      </c>
      <c r="D7819" s="2" t="s">
        <v>176</v>
      </c>
      <c r="E7819" s="4">
        <v>58612.32</v>
      </c>
      <c r="F7819" s="1">
        <v>10</v>
      </c>
    </row>
    <row r="7820" spans="1:6" ht="15" thickBot="1" x14ac:dyDescent="0.3">
      <c r="A7820" s="2" t="s">
        <v>4</v>
      </c>
      <c r="B7820" s="2" t="s">
        <v>5</v>
      </c>
      <c r="C7820" s="2" t="s">
        <v>177</v>
      </c>
      <c r="D7820" s="2" t="s">
        <v>178</v>
      </c>
      <c r="E7820" s="4">
        <v>6038810.3799999999</v>
      </c>
      <c r="F7820" s="1">
        <v>10</v>
      </c>
    </row>
    <row r="7821" spans="1:6" ht="15" thickBot="1" x14ac:dyDescent="0.3">
      <c r="A7821" s="2" t="s">
        <v>4</v>
      </c>
      <c r="B7821" s="2" t="s">
        <v>5</v>
      </c>
      <c r="C7821" s="2" t="s">
        <v>179</v>
      </c>
      <c r="D7821" s="2" t="s">
        <v>180</v>
      </c>
      <c r="E7821" s="4">
        <v>39636</v>
      </c>
      <c r="F7821" s="1">
        <v>10</v>
      </c>
    </row>
    <row r="7822" spans="1:6" ht="15" thickBot="1" x14ac:dyDescent="0.3">
      <c r="A7822" s="2" t="s">
        <v>4</v>
      </c>
      <c r="B7822" s="2" t="s">
        <v>5</v>
      </c>
      <c r="C7822" s="2" t="s">
        <v>181</v>
      </c>
      <c r="D7822" s="2" t="s">
        <v>182</v>
      </c>
      <c r="E7822" s="4">
        <v>158372.85</v>
      </c>
      <c r="F7822" s="1">
        <v>10</v>
      </c>
    </row>
    <row r="7823" spans="1:6" ht="15" thickBot="1" x14ac:dyDescent="0.3">
      <c r="A7823" s="2" t="s">
        <v>4</v>
      </c>
      <c r="B7823" s="2" t="s">
        <v>5</v>
      </c>
      <c r="C7823" s="2" t="s">
        <v>183</v>
      </c>
      <c r="D7823" s="2" t="s">
        <v>184</v>
      </c>
      <c r="E7823" s="4">
        <v>200724.43</v>
      </c>
      <c r="F7823" s="1">
        <v>10</v>
      </c>
    </row>
    <row r="7824" spans="1:6" ht="15" thickBot="1" x14ac:dyDescent="0.3">
      <c r="A7824" s="2" t="s">
        <v>4</v>
      </c>
      <c r="B7824" s="2" t="s">
        <v>5</v>
      </c>
      <c r="C7824" s="2" t="s">
        <v>185</v>
      </c>
      <c r="D7824" s="2" t="s">
        <v>186</v>
      </c>
      <c r="E7824" s="4">
        <v>590663.99</v>
      </c>
      <c r="F7824" s="1">
        <v>10</v>
      </c>
    </row>
    <row r="7825" spans="1:6" ht="15" thickBot="1" x14ac:dyDescent="0.3">
      <c r="A7825" s="2" t="s">
        <v>4</v>
      </c>
      <c r="B7825" s="2" t="s">
        <v>5</v>
      </c>
      <c r="C7825" s="2" t="s">
        <v>187</v>
      </c>
      <c r="D7825" s="2" t="s">
        <v>188</v>
      </c>
      <c r="E7825" s="4">
        <v>49536.81</v>
      </c>
      <c r="F7825" s="1">
        <v>10</v>
      </c>
    </row>
    <row r="7826" spans="1:6" ht="15" thickBot="1" x14ac:dyDescent="0.3">
      <c r="A7826" s="2" t="s">
        <v>4</v>
      </c>
      <c r="B7826" s="2" t="s">
        <v>5</v>
      </c>
      <c r="C7826" s="2" t="s">
        <v>189</v>
      </c>
      <c r="D7826" s="2" t="s">
        <v>190</v>
      </c>
      <c r="E7826" s="4">
        <v>3411000</v>
      </c>
      <c r="F7826" s="1">
        <v>10</v>
      </c>
    </row>
    <row r="7827" spans="1:6" ht="15" thickBot="1" x14ac:dyDescent="0.3">
      <c r="A7827" s="2" t="s">
        <v>4</v>
      </c>
      <c r="B7827" s="2" t="s">
        <v>5</v>
      </c>
      <c r="C7827" s="2" t="s">
        <v>191</v>
      </c>
      <c r="D7827" s="2" t="s">
        <v>192</v>
      </c>
      <c r="E7827" s="4">
        <v>0.47</v>
      </c>
      <c r="F7827" s="1">
        <v>10</v>
      </c>
    </row>
    <row r="7828" spans="1:6" ht="15" thickBot="1" x14ac:dyDescent="0.3">
      <c r="A7828" s="2" t="s">
        <v>4</v>
      </c>
      <c r="B7828" s="2" t="s">
        <v>5</v>
      </c>
      <c r="C7828" s="2" t="s">
        <v>193</v>
      </c>
      <c r="D7828" s="2" t="s">
        <v>194</v>
      </c>
      <c r="E7828" s="4">
        <v>1345552.01</v>
      </c>
      <c r="F7828" s="1">
        <v>10</v>
      </c>
    </row>
    <row r="7829" spans="1:6" ht="15" thickBot="1" x14ac:dyDescent="0.3">
      <c r="A7829" s="2" t="s">
        <v>4</v>
      </c>
      <c r="B7829" s="2" t="s">
        <v>5</v>
      </c>
      <c r="C7829" s="2" t="s">
        <v>195</v>
      </c>
      <c r="D7829" s="2" t="s">
        <v>196</v>
      </c>
      <c r="E7829" s="4">
        <v>2061434.25</v>
      </c>
      <c r="F7829" s="1">
        <v>10</v>
      </c>
    </row>
    <row r="7830" spans="1:6" ht="15" thickBot="1" x14ac:dyDescent="0.3">
      <c r="A7830" s="2" t="s">
        <v>4</v>
      </c>
      <c r="B7830" s="2" t="s">
        <v>5</v>
      </c>
      <c r="C7830" s="2" t="s">
        <v>197</v>
      </c>
      <c r="D7830" s="2" t="s">
        <v>198</v>
      </c>
      <c r="E7830" s="4">
        <v>9031492.3599999994</v>
      </c>
      <c r="F7830" s="1">
        <v>10</v>
      </c>
    </row>
    <row r="7831" spans="1:6" ht="15" thickBot="1" x14ac:dyDescent="0.3">
      <c r="A7831" s="2" t="s">
        <v>4</v>
      </c>
      <c r="B7831" s="2" t="s">
        <v>5</v>
      </c>
      <c r="C7831" s="2" t="s">
        <v>199</v>
      </c>
      <c r="D7831" s="2" t="s">
        <v>200</v>
      </c>
      <c r="E7831" s="4">
        <v>227183.57</v>
      </c>
      <c r="F7831" s="1">
        <v>10</v>
      </c>
    </row>
    <row r="7832" spans="1:6" ht="15" thickBot="1" x14ac:dyDescent="0.3">
      <c r="A7832" s="2" t="s">
        <v>4</v>
      </c>
      <c r="B7832" s="2" t="s">
        <v>5</v>
      </c>
      <c r="C7832" s="2" t="s">
        <v>201</v>
      </c>
      <c r="D7832" s="2" t="s">
        <v>202</v>
      </c>
      <c r="E7832" s="4">
        <v>4986501.17</v>
      </c>
      <c r="F7832" s="1">
        <v>10</v>
      </c>
    </row>
    <row r="7833" spans="1:6" ht="15" thickBot="1" x14ac:dyDescent="0.3">
      <c r="A7833" s="2" t="s">
        <v>4</v>
      </c>
      <c r="B7833" s="2" t="s">
        <v>5</v>
      </c>
      <c r="C7833" s="2" t="s">
        <v>1652</v>
      </c>
      <c r="D7833" s="2" t="s">
        <v>1653</v>
      </c>
      <c r="E7833" s="4">
        <v>148.80000000000001</v>
      </c>
      <c r="F7833" s="1">
        <v>10</v>
      </c>
    </row>
    <row r="7834" spans="1:6" ht="15" thickBot="1" x14ac:dyDescent="0.3">
      <c r="A7834" s="2" t="s">
        <v>4</v>
      </c>
      <c r="B7834" s="2" t="s">
        <v>5</v>
      </c>
      <c r="C7834" s="2" t="s">
        <v>1684</v>
      </c>
      <c r="D7834" s="2" t="s">
        <v>1685</v>
      </c>
      <c r="E7834" s="4">
        <v>-136291.75</v>
      </c>
      <c r="F7834" s="1">
        <v>10</v>
      </c>
    </row>
    <row r="7835" spans="1:6" ht="15" thickBot="1" x14ac:dyDescent="0.3">
      <c r="A7835" s="2" t="s">
        <v>4</v>
      </c>
      <c r="B7835" s="2" t="s">
        <v>5</v>
      </c>
      <c r="C7835" s="2" t="s">
        <v>1654</v>
      </c>
      <c r="D7835" s="2" t="s">
        <v>1655</v>
      </c>
      <c r="E7835" s="4">
        <v>375781.59</v>
      </c>
      <c r="F7835" s="1">
        <v>10</v>
      </c>
    </row>
    <row r="7836" spans="1:6" ht="15" thickBot="1" x14ac:dyDescent="0.3">
      <c r="A7836" s="2" t="s">
        <v>4</v>
      </c>
      <c r="B7836" s="2" t="s">
        <v>5</v>
      </c>
      <c r="C7836" s="2" t="s">
        <v>1656</v>
      </c>
      <c r="D7836" s="2" t="s">
        <v>1657</v>
      </c>
      <c r="E7836" s="4">
        <v>0</v>
      </c>
      <c r="F7836" s="1">
        <v>10</v>
      </c>
    </row>
    <row r="7837" spans="1:6" ht="15" thickBot="1" x14ac:dyDescent="0.3">
      <c r="A7837" s="2" t="s">
        <v>4</v>
      </c>
      <c r="B7837" s="2" t="s">
        <v>5</v>
      </c>
      <c r="C7837" s="2" t="s">
        <v>1658</v>
      </c>
      <c r="D7837" s="2" t="s">
        <v>1659</v>
      </c>
      <c r="E7837" s="4">
        <v>0</v>
      </c>
      <c r="F7837" s="1">
        <v>10</v>
      </c>
    </row>
    <row r="7838" spans="1:6" ht="15" thickBot="1" x14ac:dyDescent="0.3">
      <c r="A7838" s="2" t="s">
        <v>4</v>
      </c>
      <c r="B7838" s="2" t="s">
        <v>5</v>
      </c>
      <c r="C7838" s="2" t="s">
        <v>203</v>
      </c>
      <c r="D7838" s="2" t="s">
        <v>204</v>
      </c>
      <c r="E7838" s="4">
        <v>2774584883.0100002</v>
      </c>
      <c r="F7838" s="1">
        <v>10</v>
      </c>
    </row>
    <row r="7839" spans="1:6" ht="15" thickBot="1" x14ac:dyDescent="0.3">
      <c r="A7839" s="2" t="s">
        <v>4</v>
      </c>
      <c r="B7839" s="2" t="s">
        <v>5</v>
      </c>
      <c r="C7839" s="2" t="s">
        <v>205</v>
      </c>
      <c r="D7839" s="2" t="s">
        <v>206</v>
      </c>
      <c r="E7839" s="4">
        <v>146134889.12</v>
      </c>
      <c r="F7839" s="1">
        <v>10</v>
      </c>
    </row>
    <row r="7840" spans="1:6" ht="15" thickBot="1" x14ac:dyDescent="0.3">
      <c r="A7840" s="2" t="s">
        <v>4</v>
      </c>
      <c r="B7840" s="2" t="s">
        <v>5</v>
      </c>
      <c r="C7840" s="2" t="s">
        <v>207</v>
      </c>
      <c r="D7840" s="2" t="s">
        <v>208</v>
      </c>
      <c r="E7840" s="4">
        <v>827502.89</v>
      </c>
      <c r="F7840" s="1">
        <v>10</v>
      </c>
    </row>
    <row r="7841" spans="1:6" ht="15" thickBot="1" x14ac:dyDescent="0.3">
      <c r="A7841" s="2" t="s">
        <v>4</v>
      </c>
      <c r="B7841" s="2" t="s">
        <v>5</v>
      </c>
      <c r="C7841" s="2" t="s">
        <v>209</v>
      </c>
      <c r="D7841" s="2" t="s">
        <v>210</v>
      </c>
      <c r="E7841" s="4">
        <v>-1162110.4099999999</v>
      </c>
      <c r="F7841" s="1">
        <v>10</v>
      </c>
    </row>
    <row r="7842" spans="1:6" ht="15" thickBot="1" x14ac:dyDescent="0.3">
      <c r="A7842" s="2" t="s">
        <v>4</v>
      </c>
      <c r="B7842" s="2" t="s">
        <v>5</v>
      </c>
      <c r="C7842" s="2" t="s">
        <v>211</v>
      </c>
      <c r="D7842" s="2" t="s">
        <v>212</v>
      </c>
      <c r="E7842" s="4">
        <v>-148773000</v>
      </c>
      <c r="F7842" s="1">
        <v>10</v>
      </c>
    </row>
    <row r="7843" spans="1:6" ht="15" thickBot="1" x14ac:dyDescent="0.3">
      <c r="A7843" s="2" t="s">
        <v>4</v>
      </c>
      <c r="B7843" s="2" t="s">
        <v>5</v>
      </c>
      <c r="C7843" s="2" t="s">
        <v>1660</v>
      </c>
      <c r="D7843" s="2" t="s">
        <v>1661</v>
      </c>
      <c r="E7843" s="4">
        <v>-30431974.550000001</v>
      </c>
      <c r="F7843" s="1">
        <v>10</v>
      </c>
    </row>
    <row r="7844" spans="1:6" ht="15" thickBot="1" x14ac:dyDescent="0.3">
      <c r="A7844" s="2" t="s">
        <v>4</v>
      </c>
      <c r="B7844" s="2" t="s">
        <v>5</v>
      </c>
      <c r="C7844" s="2" t="s">
        <v>213</v>
      </c>
      <c r="D7844" s="2" t="s">
        <v>214</v>
      </c>
      <c r="E7844" s="4">
        <v>970068.12</v>
      </c>
      <c r="F7844" s="1">
        <v>10</v>
      </c>
    </row>
    <row r="7845" spans="1:6" ht="15" thickBot="1" x14ac:dyDescent="0.3">
      <c r="A7845" s="2" t="s">
        <v>4</v>
      </c>
      <c r="B7845" s="2" t="s">
        <v>5</v>
      </c>
      <c r="C7845" s="2" t="s">
        <v>215</v>
      </c>
      <c r="D7845" s="2" t="s">
        <v>216</v>
      </c>
      <c r="E7845" s="4">
        <v>1223592150.5799999</v>
      </c>
      <c r="F7845" s="1">
        <v>10</v>
      </c>
    </row>
    <row r="7846" spans="1:6" ht="15" thickBot="1" x14ac:dyDescent="0.3">
      <c r="A7846" s="2" t="s">
        <v>4</v>
      </c>
      <c r="B7846" s="2" t="s">
        <v>5</v>
      </c>
      <c r="C7846" s="2" t="s">
        <v>217</v>
      </c>
      <c r="D7846" s="2" t="s">
        <v>218</v>
      </c>
      <c r="E7846" s="4">
        <v>3176006.58</v>
      </c>
      <c r="F7846" s="1">
        <v>10</v>
      </c>
    </row>
    <row r="7847" spans="1:6" ht="15" thickBot="1" x14ac:dyDescent="0.3">
      <c r="A7847" s="2" t="s">
        <v>4</v>
      </c>
      <c r="B7847" s="2" t="s">
        <v>5</v>
      </c>
      <c r="C7847" s="2" t="s">
        <v>219</v>
      </c>
      <c r="D7847" s="2" t="s">
        <v>220</v>
      </c>
      <c r="E7847" s="4">
        <v>2371977.62</v>
      </c>
      <c r="F7847" s="1">
        <v>10</v>
      </c>
    </row>
    <row r="7848" spans="1:6" ht="15" thickBot="1" x14ac:dyDescent="0.3">
      <c r="A7848" s="2" t="s">
        <v>4</v>
      </c>
      <c r="B7848" s="2" t="s">
        <v>5</v>
      </c>
      <c r="C7848" s="2" t="s">
        <v>221</v>
      </c>
      <c r="D7848" s="2" t="s">
        <v>222</v>
      </c>
      <c r="E7848" s="4">
        <v>0</v>
      </c>
      <c r="F7848" s="1">
        <v>10</v>
      </c>
    </row>
    <row r="7849" spans="1:6" ht="15" thickBot="1" x14ac:dyDescent="0.3">
      <c r="A7849" s="2" t="s">
        <v>4</v>
      </c>
      <c r="B7849" s="2" t="s">
        <v>5</v>
      </c>
      <c r="C7849" s="2" t="s">
        <v>223</v>
      </c>
      <c r="D7849" s="2" t="s">
        <v>224</v>
      </c>
      <c r="E7849" s="4">
        <v>-5813911.0300000003</v>
      </c>
      <c r="F7849" s="1">
        <v>10</v>
      </c>
    </row>
    <row r="7850" spans="1:6" ht="15" thickBot="1" x14ac:dyDescent="0.3">
      <c r="A7850" s="2" t="s">
        <v>4</v>
      </c>
      <c r="B7850" s="2" t="s">
        <v>5</v>
      </c>
      <c r="C7850" s="2" t="s">
        <v>225</v>
      </c>
      <c r="D7850" s="2" t="s">
        <v>226</v>
      </c>
      <c r="E7850" s="4">
        <v>74428185.849999994</v>
      </c>
      <c r="F7850" s="1">
        <v>10</v>
      </c>
    </row>
    <row r="7851" spans="1:6" ht="15" thickBot="1" x14ac:dyDescent="0.3">
      <c r="A7851" s="2" t="s">
        <v>4</v>
      </c>
      <c r="B7851" s="2" t="s">
        <v>5</v>
      </c>
      <c r="C7851" s="2" t="s">
        <v>227</v>
      </c>
      <c r="D7851" s="2" t="s">
        <v>228</v>
      </c>
      <c r="E7851" s="4">
        <v>4513899.24</v>
      </c>
      <c r="F7851" s="1">
        <v>10</v>
      </c>
    </row>
    <row r="7852" spans="1:6" ht="15" thickBot="1" x14ac:dyDescent="0.3">
      <c r="A7852" s="2" t="s">
        <v>4</v>
      </c>
      <c r="B7852" s="2" t="s">
        <v>5</v>
      </c>
      <c r="C7852" s="2" t="s">
        <v>229</v>
      </c>
      <c r="D7852" s="2" t="s">
        <v>230</v>
      </c>
      <c r="E7852" s="4">
        <v>6660213.9900000002</v>
      </c>
      <c r="F7852" s="1">
        <v>10</v>
      </c>
    </row>
    <row r="7853" spans="1:6" ht="15" thickBot="1" x14ac:dyDescent="0.3">
      <c r="A7853" s="2" t="s">
        <v>4</v>
      </c>
      <c r="B7853" s="2" t="s">
        <v>5</v>
      </c>
      <c r="C7853" s="2" t="s">
        <v>231</v>
      </c>
      <c r="D7853" s="2" t="s">
        <v>232</v>
      </c>
      <c r="E7853" s="4">
        <v>1111928.98</v>
      </c>
      <c r="F7853" s="1">
        <v>10</v>
      </c>
    </row>
    <row r="7854" spans="1:6" ht="15" thickBot="1" x14ac:dyDescent="0.3">
      <c r="A7854" s="2" t="s">
        <v>4</v>
      </c>
      <c r="B7854" s="2" t="s">
        <v>5</v>
      </c>
      <c r="C7854" s="2" t="s">
        <v>233</v>
      </c>
      <c r="D7854" s="2" t="s">
        <v>234</v>
      </c>
      <c r="E7854" s="4">
        <v>2691335.28</v>
      </c>
      <c r="F7854" s="1">
        <v>10</v>
      </c>
    </row>
    <row r="7855" spans="1:6" ht="15" thickBot="1" x14ac:dyDescent="0.3">
      <c r="A7855" s="2" t="s">
        <v>4</v>
      </c>
      <c r="B7855" s="2" t="s">
        <v>5</v>
      </c>
      <c r="C7855" s="2" t="s">
        <v>235</v>
      </c>
      <c r="D7855" s="2" t="s">
        <v>236</v>
      </c>
      <c r="E7855" s="4">
        <v>8001510.9199999999</v>
      </c>
      <c r="F7855" s="1">
        <v>10</v>
      </c>
    </row>
    <row r="7856" spans="1:6" ht="15" thickBot="1" x14ac:dyDescent="0.3">
      <c r="A7856" s="2" t="s">
        <v>4</v>
      </c>
      <c r="B7856" s="2" t="s">
        <v>5</v>
      </c>
      <c r="C7856" s="2" t="s">
        <v>237</v>
      </c>
      <c r="D7856" s="2" t="s">
        <v>238</v>
      </c>
      <c r="E7856" s="4">
        <v>1243759.1299999999</v>
      </c>
      <c r="F7856" s="1">
        <v>10</v>
      </c>
    </row>
    <row r="7857" spans="1:6" ht="15" thickBot="1" x14ac:dyDescent="0.3">
      <c r="A7857" s="2" t="s">
        <v>4</v>
      </c>
      <c r="B7857" s="2" t="s">
        <v>5</v>
      </c>
      <c r="C7857" s="2" t="s">
        <v>239</v>
      </c>
      <c r="D7857" s="2" t="s">
        <v>240</v>
      </c>
      <c r="E7857" s="4">
        <v>1169762.17</v>
      </c>
      <c r="F7857" s="1">
        <v>10</v>
      </c>
    </row>
    <row r="7858" spans="1:6" ht="15" thickBot="1" x14ac:dyDescent="0.3">
      <c r="A7858" s="2" t="s">
        <v>4</v>
      </c>
      <c r="B7858" s="2" t="s">
        <v>5</v>
      </c>
      <c r="C7858" s="2" t="s">
        <v>241</v>
      </c>
      <c r="D7858" s="2" t="s">
        <v>242</v>
      </c>
      <c r="E7858" s="4">
        <v>12828.79</v>
      </c>
      <c r="F7858" s="1">
        <v>10</v>
      </c>
    </row>
    <row r="7859" spans="1:6" ht="15" thickBot="1" x14ac:dyDescent="0.3">
      <c r="A7859" s="2" t="s">
        <v>4</v>
      </c>
      <c r="B7859" s="2" t="s">
        <v>5</v>
      </c>
      <c r="C7859" s="2" t="s">
        <v>243</v>
      </c>
      <c r="D7859" s="2" t="s">
        <v>244</v>
      </c>
      <c r="E7859" s="4">
        <v>1946033.46</v>
      </c>
      <c r="F7859" s="1">
        <v>10</v>
      </c>
    </row>
    <row r="7860" spans="1:6" ht="15" thickBot="1" x14ac:dyDescent="0.3">
      <c r="A7860" s="2" t="s">
        <v>4</v>
      </c>
      <c r="B7860" s="2" t="s">
        <v>5</v>
      </c>
      <c r="C7860" s="2" t="s">
        <v>245</v>
      </c>
      <c r="D7860" s="2" t="s">
        <v>246</v>
      </c>
      <c r="E7860" s="4">
        <v>125101.86</v>
      </c>
      <c r="F7860" s="1">
        <v>10</v>
      </c>
    </row>
    <row r="7861" spans="1:6" ht="15" thickBot="1" x14ac:dyDescent="0.3">
      <c r="A7861" s="2" t="s">
        <v>4</v>
      </c>
      <c r="B7861" s="2" t="s">
        <v>5</v>
      </c>
      <c r="C7861" s="2" t="s">
        <v>247</v>
      </c>
      <c r="D7861" s="2" t="s">
        <v>248</v>
      </c>
      <c r="E7861" s="4">
        <v>5885574.3300000001</v>
      </c>
      <c r="F7861" s="1">
        <v>10</v>
      </c>
    </row>
    <row r="7862" spans="1:6" ht="15" thickBot="1" x14ac:dyDescent="0.3">
      <c r="A7862" s="2" t="s">
        <v>4</v>
      </c>
      <c r="B7862" s="2" t="s">
        <v>5</v>
      </c>
      <c r="C7862" s="2" t="s">
        <v>249</v>
      </c>
      <c r="D7862" s="2" t="s">
        <v>250</v>
      </c>
      <c r="E7862" s="4">
        <v>64906.32</v>
      </c>
      <c r="F7862" s="1">
        <v>10</v>
      </c>
    </row>
    <row r="7863" spans="1:6" ht="15" thickBot="1" x14ac:dyDescent="0.3">
      <c r="A7863" s="2" t="s">
        <v>4</v>
      </c>
      <c r="B7863" s="2" t="s">
        <v>5</v>
      </c>
      <c r="C7863" s="2" t="s">
        <v>251</v>
      </c>
      <c r="D7863" s="2" t="s">
        <v>252</v>
      </c>
      <c r="E7863" s="4">
        <v>57183291.299999997</v>
      </c>
      <c r="F7863" s="1">
        <v>10</v>
      </c>
    </row>
    <row r="7864" spans="1:6" ht="15" thickBot="1" x14ac:dyDescent="0.3">
      <c r="A7864" s="2" t="s">
        <v>4</v>
      </c>
      <c r="B7864" s="2" t="s">
        <v>5</v>
      </c>
      <c r="C7864" s="2" t="s">
        <v>253</v>
      </c>
      <c r="D7864" s="2" t="s">
        <v>254</v>
      </c>
      <c r="E7864" s="4">
        <v>438739</v>
      </c>
      <c r="F7864" s="1">
        <v>10</v>
      </c>
    </row>
    <row r="7865" spans="1:6" ht="15" thickBot="1" x14ac:dyDescent="0.3">
      <c r="A7865" s="2" t="s">
        <v>4</v>
      </c>
      <c r="B7865" s="2" t="s">
        <v>5</v>
      </c>
      <c r="C7865" s="2" t="s">
        <v>255</v>
      </c>
      <c r="D7865" s="2" t="s">
        <v>256</v>
      </c>
      <c r="E7865" s="4">
        <v>475081.66</v>
      </c>
      <c r="F7865" s="1">
        <v>10</v>
      </c>
    </row>
    <row r="7866" spans="1:6" ht="15" thickBot="1" x14ac:dyDescent="0.3">
      <c r="A7866" s="2" t="s">
        <v>4</v>
      </c>
      <c r="B7866" s="2" t="s">
        <v>5</v>
      </c>
      <c r="C7866" s="2" t="s">
        <v>257</v>
      </c>
      <c r="D7866" s="2" t="s">
        <v>258</v>
      </c>
      <c r="E7866" s="4">
        <v>3507589.83</v>
      </c>
      <c r="F7866" s="1">
        <v>10</v>
      </c>
    </row>
    <row r="7867" spans="1:6" ht="15" thickBot="1" x14ac:dyDescent="0.3">
      <c r="A7867" s="2" t="s">
        <v>4</v>
      </c>
      <c r="B7867" s="2" t="s">
        <v>5</v>
      </c>
      <c r="C7867" s="2" t="s">
        <v>259</v>
      </c>
      <c r="D7867" s="2" t="s">
        <v>260</v>
      </c>
      <c r="E7867" s="4">
        <v>5539882.0300000003</v>
      </c>
      <c r="F7867" s="1">
        <v>10</v>
      </c>
    </row>
    <row r="7868" spans="1:6" ht="15" thickBot="1" x14ac:dyDescent="0.3">
      <c r="A7868" s="2" t="s">
        <v>4</v>
      </c>
      <c r="B7868" s="2" t="s">
        <v>5</v>
      </c>
      <c r="C7868" s="2" t="s">
        <v>261</v>
      </c>
      <c r="D7868" s="2" t="s">
        <v>262</v>
      </c>
      <c r="E7868" s="4">
        <v>63296142.770000003</v>
      </c>
      <c r="F7868" s="1">
        <v>10</v>
      </c>
    </row>
    <row r="7869" spans="1:6" ht="15" thickBot="1" x14ac:dyDescent="0.3">
      <c r="A7869" s="2" t="s">
        <v>4</v>
      </c>
      <c r="B7869" s="2" t="s">
        <v>5</v>
      </c>
      <c r="C7869" s="2" t="s">
        <v>263</v>
      </c>
      <c r="D7869" s="2" t="s">
        <v>264</v>
      </c>
      <c r="E7869" s="4">
        <v>10569650.800000001</v>
      </c>
      <c r="F7869" s="1">
        <v>10</v>
      </c>
    </row>
    <row r="7870" spans="1:6" ht="15" thickBot="1" x14ac:dyDescent="0.3">
      <c r="A7870" s="2" t="s">
        <v>4</v>
      </c>
      <c r="B7870" s="2" t="s">
        <v>5</v>
      </c>
      <c r="C7870" s="2" t="s">
        <v>265</v>
      </c>
      <c r="D7870" s="2" t="s">
        <v>266</v>
      </c>
      <c r="E7870" s="4">
        <v>149261.60999999999</v>
      </c>
      <c r="F7870" s="1">
        <v>10</v>
      </c>
    </row>
    <row r="7871" spans="1:6" ht="15" thickBot="1" x14ac:dyDescent="0.3">
      <c r="A7871" s="2" t="s">
        <v>4</v>
      </c>
      <c r="B7871" s="2" t="s">
        <v>5</v>
      </c>
      <c r="C7871" s="2" t="s">
        <v>267</v>
      </c>
      <c r="D7871" s="2" t="s">
        <v>268</v>
      </c>
      <c r="E7871" s="4">
        <v>-1003837.81</v>
      </c>
      <c r="F7871" s="1">
        <v>10</v>
      </c>
    </row>
    <row r="7872" spans="1:6" ht="15" thickBot="1" x14ac:dyDescent="0.3">
      <c r="A7872" s="2" t="s">
        <v>4</v>
      </c>
      <c r="B7872" s="2" t="s">
        <v>5</v>
      </c>
      <c r="C7872" s="2" t="s">
        <v>269</v>
      </c>
      <c r="D7872" s="2" t="s">
        <v>270</v>
      </c>
      <c r="E7872" s="4">
        <v>228559.31</v>
      </c>
      <c r="F7872" s="1">
        <v>10</v>
      </c>
    </row>
    <row r="7873" spans="1:6" ht="15" thickBot="1" x14ac:dyDescent="0.3">
      <c r="A7873" s="2" t="s">
        <v>4</v>
      </c>
      <c r="B7873" s="2" t="s">
        <v>5</v>
      </c>
      <c r="C7873" s="2" t="s">
        <v>271</v>
      </c>
      <c r="D7873" s="2" t="s">
        <v>272</v>
      </c>
      <c r="E7873" s="4">
        <v>4758646.18</v>
      </c>
      <c r="F7873" s="1">
        <v>10</v>
      </c>
    </row>
    <row r="7874" spans="1:6" ht="15" thickBot="1" x14ac:dyDescent="0.3">
      <c r="A7874" s="2" t="s">
        <v>4</v>
      </c>
      <c r="B7874" s="2" t="s">
        <v>5</v>
      </c>
      <c r="C7874" s="2" t="s">
        <v>273</v>
      </c>
      <c r="D7874" s="2" t="s">
        <v>274</v>
      </c>
      <c r="E7874" s="4">
        <v>84018499.329999998</v>
      </c>
      <c r="F7874" s="1">
        <v>10</v>
      </c>
    </row>
    <row r="7875" spans="1:6" ht="15" thickBot="1" x14ac:dyDescent="0.3">
      <c r="A7875" s="2" t="s">
        <v>4</v>
      </c>
      <c r="B7875" s="2" t="s">
        <v>5</v>
      </c>
      <c r="C7875" s="2" t="s">
        <v>275</v>
      </c>
      <c r="D7875" s="2" t="s">
        <v>276</v>
      </c>
      <c r="E7875" s="4">
        <v>-1286853514.99</v>
      </c>
      <c r="F7875" s="1">
        <v>10</v>
      </c>
    </row>
    <row r="7876" spans="1:6" ht="15" thickBot="1" x14ac:dyDescent="0.3">
      <c r="A7876" s="2" t="s">
        <v>4</v>
      </c>
      <c r="B7876" s="2" t="s">
        <v>5</v>
      </c>
      <c r="C7876" s="2" t="s">
        <v>277</v>
      </c>
      <c r="D7876" s="2" t="s">
        <v>278</v>
      </c>
      <c r="E7876" s="4">
        <v>-23853215.93</v>
      </c>
      <c r="F7876" s="1">
        <v>10</v>
      </c>
    </row>
    <row r="7877" spans="1:6" ht="15" thickBot="1" x14ac:dyDescent="0.3">
      <c r="A7877" s="2" t="s">
        <v>4</v>
      </c>
      <c r="B7877" s="2" t="s">
        <v>5</v>
      </c>
      <c r="C7877" s="2" t="s">
        <v>279</v>
      </c>
      <c r="D7877" s="2" t="s">
        <v>280</v>
      </c>
      <c r="E7877" s="4">
        <v>5319363.46</v>
      </c>
      <c r="F7877" s="1">
        <v>10</v>
      </c>
    </row>
    <row r="7878" spans="1:6" ht="15" thickBot="1" x14ac:dyDescent="0.3">
      <c r="A7878" s="2" t="s">
        <v>4</v>
      </c>
      <c r="B7878" s="2" t="s">
        <v>5</v>
      </c>
      <c r="C7878" s="2" t="s">
        <v>281</v>
      </c>
      <c r="D7878" s="2" t="s">
        <v>282</v>
      </c>
      <c r="E7878" s="4">
        <v>1645264.81</v>
      </c>
      <c r="F7878" s="1">
        <v>10</v>
      </c>
    </row>
    <row r="7879" spans="1:6" ht="15" thickBot="1" x14ac:dyDescent="0.3">
      <c r="A7879" s="2" t="s">
        <v>4</v>
      </c>
      <c r="B7879" s="2" t="s">
        <v>5</v>
      </c>
      <c r="C7879" s="2" t="s">
        <v>283</v>
      </c>
      <c r="D7879" s="2" t="s">
        <v>284</v>
      </c>
      <c r="E7879" s="4">
        <v>-3774509.21</v>
      </c>
      <c r="F7879" s="1">
        <v>10</v>
      </c>
    </row>
    <row r="7880" spans="1:6" ht="15" thickBot="1" x14ac:dyDescent="0.3">
      <c r="A7880" s="2" t="s">
        <v>4</v>
      </c>
      <c r="B7880" s="2" t="s">
        <v>5</v>
      </c>
      <c r="C7880" s="2" t="s">
        <v>285</v>
      </c>
      <c r="D7880" s="2" t="s">
        <v>286</v>
      </c>
      <c r="E7880" s="4">
        <v>-11189065.43</v>
      </c>
      <c r="F7880" s="1">
        <v>10</v>
      </c>
    </row>
    <row r="7881" spans="1:6" ht="15" thickBot="1" x14ac:dyDescent="0.3">
      <c r="A7881" s="2" t="s">
        <v>4</v>
      </c>
      <c r="B7881" s="2" t="s">
        <v>5</v>
      </c>
      <c r="C7881" s="2" t="s">
        <v>287</v>
      </c>
      <c r="D7881" s="2" t="s">
        <v>288</v>
      </c>
      <c r="E7881" s="4">
        <v>-29540.06</v>
      </c>
      <c r="F7881" s="1">
        <v>10</v>
      </c>
    </row>
    <row r="7882" spans="1:6" ht="15" thickBot="1" x14ac:dyDescent="0.3">
      <c r="A7882" s="2" t="s">
        <v>4</v>
      </c>
      <c r="B7882" s="2" t="s">
        <v>5</v>
      </c>
      <c r="C7882" s="2" t="s">
        <v>289</v>
      </c>
      <c r="D7882" s="2" t="s">
        <v>290</v>
      </c>
      <c r="E7882" s="4">
        <v>202000</v>
      </c>
      <c r="F7882" s="1">
        <v>10</v>
      </c>
    </row>
    <row r="7883" spans="1:6" ht="15" thickBot="1" x14ac:dyDescent="0.3">
      <c r="A7883" s="2" t="s">
        <v>4</v>
      </c>
      <c r="B7883" s="2" t="s">
        <v>5</v>
      </c>
      <c r="C7883" s="2" t="s">
        <v>291</v>
      </c>
      <c r="D7883" s="2" t="s">
        <v>292</v>
      </c>
      <c r="E7883" s="4">
        <v>593633.23</v>
      </c>
      <c r="F7883" s="1">
        <v>10</v>
      </c>
    </row>
    <row r="7884" spans="1:6" ht="15" thickBot="1" x14ac:dyDescent="0.3">
      <c r="A7884" s="2" t="s">
        <v>4</v>
      </c>
      <c r="B7884" s="2" t="s">
        <v>5</v>
      </c>
      <c r="C7884" s="2" t="s">
        <v>293</v>
      </c>
      <c r="D7884" s="2" t="s">
        <v>294</v>
      </c>
      <c r="E7884" s="4">
        <v>13059654.470000001</v>
      </c>
      <c r="F7884" s="1">
        <v>10</v>
      </c>
    </row>
    <row r="7885" spans="1:6" ht="15" thickBot="1" x14ac:dyDescent="0.3">
      <c r="A7885" s="2" t="s">
        <v>4</v>
      </c>
      <c r="B7885" s="2" t="s">
        <v>5</v>
      </c>
      <c r="C7885" s="2" t="s">
        <v>1662</v>
      </c>
      <c r="D7885" s="2" t="s">
        <v>1663</v>
      </c>
      <c r="E7885" s="4">
        <v>-641.14</v>
      </c>
      <c r="F7885" s="1">
        <v>10</v>
      </c>
    </row>
    <row r="7886" spans="1:6" ht="15" thickBot="1" x14ac:dyDescent="0.3">
      <c r="A7886" s="2" t="s">
        <v>4</v>
      </c>
      <c r="B7886" s="2" t="s">
        <v>5</v>
      </c>
      <c r="C7886" s="2" t="s">
        <v>295</v>
      </c>
      <c r="D7886" s="2" t="s">
        <v>296</v>
      </c>
      <c r="E7886" s="4">
        <v>1614377.52</v>
      </c>
      <c r="F7886" s="1">
        <v>10</v>
      </c>
    </row>
    <row r="7887" spans="1:6" ht="15" thickBot="1" x14ac:dyDescent="0.3">
      <c r="A7887" s="2" t="s">
        <v>4</v>
      </c>
      <c r="B7887" s="2" t="s">
        <v>5</v>
      </c>
      <c r="C7887" s="2" t="s">
        <v>297</v>
      </c>
      <c r="D7887" s="2" t="s">
        <v>298</v>
      </c>
      <c r="E7887" s="4">
        <v>354500.8</v>
      </c>
      <c r="F7887" s="1">
        <v>10</v>
      </c>
    </row>
    <row r="7888" spans="1:6" ht="15" thickBot="1" x14ac:dyDescent="0.3">
      <c r="A7888" s="2" t="s">
        <v>4</v>
      </c>
      <c r="B7888" s="2" t="s">
        <v>5</v>
      </c>
      <c r="C7888" s="2" t="s">
        <v>299</v>
      </c>
      <c r="D7888" s="2" t="s">
        <v>300</v>
      </c>
      <c r="E7888" s="4">
        <v>-122740.25</v>
      </c>
      <c r="F7888" s="1">
        <v>10</v>
      </c>
    </row>
    <row r="7889" spans="1:6" ht="15" thickBot="1" x14ac:dyDescent="0.3">
      <c r="A7889" s="2" t="s">
        <v>4</v>
      </c>
      <c r="B7889" s="2" t="s">
        <v>5</v>
      </c>
      <c r="C7889" s="2" t="s">
        <v>301</v>
      </c>
      <c r="D7889" s="2" t="s">
        <v>302</v>
      </c>
      <c r="E7889" s="4">
        <v>123327.42</v>
      </c>
      <c r="F7889" s="1">
        <v>10</v>
      </c>
    </row>
    <row r="7890" spans="1:6" ht="15" thickBot="1" x14ac:dyDescent="0.3">
      <c r="A7890" s="2" t="s">
        <v>4</v>
      </c>
      <c r="B7890" s="2" t="s">
        <v>5</v>
      </c>
      <c r="C7890" s="2" t="s">
        <v>303</v>
      </c>
      <c r="D7890" s="2" t="s">
        <v>304</v>
      </c>
      <c r="E7890" s="4">
        <v>-1033.52</v>
      </c>
      <c r="F7890" s="1">
        <v>10</v>
      </c>
    </row>
    <row r="7891" spans="1:6" ht="15" thickBot="1" x14ac:dyDescent="0.3">
      <c r="A7891" s="2" t="s">
        <v>4</v>
      </c>
      <c r="B7891" s="2" t="s">
        <v>5</v>
      </c>
      <c r="C7891" s="2" t="s">
        <v>305</v>
      </c>
      <c r="D7891" s="2" t="s">
        <v>306</v>
      </c>
      <c r="E7891" s="4">
        <v>-4566737.45</v>
      </c>
      <c r="F7891" s="1">
        <v>10</v>
      </c>
    </row>
    <row r="7892" spans="1:6" ht="15" thickBot="1" x14ac:dyDescent="0.3">
      <c r="A7892" s="2" t="s">
        <v>4</v>
      </c>
      <c r="B7892" s="2" t="s">
        <v>5</v>
      </c>
      <c r="C7892" s="2" t="s">
        <v>307</v>
      </c>
      <c r="D7892" s="2" t="s">
        <v>308</v>
      </c>
      <c r="E7892" s="4">
        <v>-17848090.870000001</v>
      </c>
      <c r="F7892" s="1">
        <v>10</v>
      </c>
    </row>
    <row r="7893" spans="1:6" ht="15" thickBot="1" x14ac:dyDescent="0.3">
      <c r="A7893" s="2" t="s">
        <v>4</v>
      </c>
      <c r="B7893" s="2" t="s">
        <v>5</v>
      </c>
      <c r="C7893" s="2" t="s">
        <v>309</v>
      </c>
      <c r="D7893" s="2" t="s">
        <v>304</v>
      </c>
      <c r="E7893" s="4">
        <v>764394.96</v>
      </c>
      <c r="F7893" s="1">
        <v>10</v>
      </c>
    </row>
    <row r="7894" spans="1:6" ht="15" thickBot="1" x14ac:dyDescent="0.3">
      <c r="A7894" s="2" t="s">
        <v>4</v>
      </c>
      <c r="B7894" s="2" t="s">
        <v>5</v>
      </c>
      <c r="C7894" s="2" t="s">
        <v>310</v>
      </c>
      <c r="D7894" s="2" t="s">
        <v>311</v>
      </c>
      <c r="E7894" s="4">
        <v>676901.82</v>
      </c>
      <c r="F7894" s="1">
        <v>10</v>
      </c>
    </row>
    <row r="7895" spans="1:6" ht="15" thickBot="1" x14ac:dyDescent="0.3">
      <c r="A7895" s="2" t="s">
        <v>4</v>
      </c>
      <c r="B7895" s="2" t="s">
        <v>5</v>
      </c>
      <c r="C7895" s="2" t="s">
        <v>312</v>
      </c>
      <c r="D7895" s="2" t="s">
        <v>313</v>
      </c>
      <c r="E7895" s="4">
        <v>147648</v>
      </c>
      <c r="F7895" s="1">
        <v>10</v>
      </c>
    </row>
    <row r="7896" spans="1:6" ht="15" thickBot="1" x14ac:dyDescent="0.3">
      <c r="A7896" s="2" t="s">
        <v>4</v>
      </c>
      <c r="B7896" s="2" t="s">
        <v>5</v>
      </c>
      <c r="C7896" s="2" t="s">
        <v>314</v>
      </c>
      <c r="D7896" s="2" t="s">
        <v>315</v>
      </c>
      <c r="E7896" s="4">
        <v>18734851</v>
      </c>
      <c r="F7896" s="1">
        <v>10</v>
      </c>
    </row>
    <row r="7897" spans="1:6" ht="15" thickBot="1" x14ac:dyDescent="0.3">
      <c r="A7897" s="2" t="s">
        <v>4</v>
      </c>
      <c r="B7897" s="2" t="s">
        <v>5</v>
      </c>
      <c r="C7897" s="2" t="s">
        <v>1599</v>
      </c>
      <c r="D7897" s="2" t="s">
        <v>1600</v>
      </c>
      <c r="E7897" s="4">
        <v>89353</v>
      </c>
      <c r="F7897" s="1">
        <v>10</v>
      </c>
    </row>
    <row r="7898" spans="1:6" ht="15" thickBot="1" x14ac:dyDescent="0.3">
      <c r="A7898" s="2" t="s">
        <v>4</v>
      </c>
      <c r="B7898" s="2" t="s">
        <v>5</v>
      </c>
      <c r="C7898" s="2" t="s">
        <v>316</v>
      </c>
      <c r="D7898" s="2" t="s">
        <v>317</v>
      </c>
      <c r="E7898" s="4">
        <v>8787855.3800000008</v>
      </c>
      <c r="F7898" s="1">
        <v>10</v>
      </c>
    </row>
    <row r="7899" spans="1:6" ht="15" thickBot="1" x14ac:dyDescent="0.3">
      <c r="A7899" s="2" t="s">
        <v>4</v>
      </c>
      <c r="B7899" s="2" t="s">
        <v>5</v>
      </c>
      <c r="C7899" s="2" t="s">
        <v>318</v>
      </c>
      <c r="D7899" s="2" t="s">
        <v>319</v>
      </c>
      <c r="E7899" s="4">
        <v>1010707.64</v>
      </c>
      <c r="F7899" s="1">
        <v>10</v>
      </c>
    </row>
    <row r="7900" spans="1:6" ht="15" thickBot="1" x14ac:dyDescent="0.3">
      <c r="A7900" s="2" t="s">
        <v>4</v>
      </c>
      <c r="B7900" s="2" t="s">
        <v>5</v>
      </c>
      <c r="C7900" s="2" t="s">
        <v>320</v>
      </c>
      <c r="D7900" s="2" t="s">
        <v>321</v>
      </c>
      <c r="E7900" s="4">
        <v>1330098</v>
      </c>
      <c r="F7900" s="1">
        <v>10</v>
      </c>
    </row>
    <row r="7901" spans="1:6" ht="15" thickBot="1" x14ac:dyDescent="0.3">
      <c r="A7901" s="2" t="s">
        <v>4</v>
      </c>
      <c r="B7901" s="2" t="s">
        <v>5</v>
      </c>
      <c r="C7901" s="2" t="s">
        <v>322</v>
      </c>
      <c r="D7901" s="2" t="s">
        <v>323</v>
      </c>
      <c r="E7901" s="4">
        <v>101605892.44</v>
      </c>
      <c r="F7901" s="1">
        <v>10</v>
      </c>
    </row>
    <row r="7902" spans="1:6" ht="15" thickBot="1" x14ac:dyDescent="0.3">
      <c r="A7902" s="2" t="s">
        <v>4</v>
      </c>
      <c r="B7902" s="2" t="s">
        <v>5</v>
      </c>
      <c r="C7902" s="2" t="s">
        <v>324</v>
      </c>
      <c r="D7902" s="2" t="s">
        <v>325</v>
      </c>
      <c r="E7902" s="4">
        <v>0.01</v>
      </c>
      <c r="F7902" s="1">
        <v>10</v>
      </c>
    </row>
    <row r="7903" spans="1:6" ht="15" thickBot="1" x14ac:dyDescent="0.3">
      <c r="A7903" s="2" t="s">
        <v>4</v>
      </c>
      <c r="B7903" s="2" t="s">
        <v>5</v>
      </c>
      <c r="C7903" s="2" t="s">
        <v>326</v>
      </c>
      <c r="D7903" s="2" t="s">
        <v>327</v>
      </c>
      <c r="E7903" s="4">
        <v>12460180.27</v>
      </c>
      <c r="F7903" s="1">
        <v>10</v>
      </c>
    </row>
    <row r="7904" spans="1:6" ht="15" thickBot="1" x14ac:dyDescent="0.3">
      <c r="A7904" s="2" t="s">
        <v>4</v>
      </c>
      <c r="B7904" s="2" t="s">
        <v>5</v>
      </c>
      <c r="C7904" s="2" t="s">
        <v>328</v>
      </c>
      <c r="D7904" s="2" t="s">
        <v>329</v>
      </c>
      <c r="E7904" s="4">
        <v>1442370.94</v>
      </c>
      <c r="F7904" s="1">
        <v>10</v>
      </c>
    </row>
    <row r="7905" spans="1:6" ht="15" thickBot="1" x14ac:dyDescent="0.3">
      <c r="A7905" s="2" t="s">
        <v>4</v>
      </c>
      <c r="B7905" s="2" t="s">
        <v>5</v>
      </c>
      <c r="C7905" s="2" t="s">
        <v>330</v>
      </c>
      <c r="D7905" s="2" t="s">
        <v>331</v>
      </c>
      <c r="E7905" s="4">
        <v>179077.21</v>
      </c>
      <c r="F7905" s="1">
        <v>10</v>
      </c>
    </row>
    <row r="7906" spans="1:6" ht="15" thickBot="1" x14ac:dyDescent="0.3">
      <c r="A7906" s="2" t="s">
        <v>4</v>
      </c>
      <c r="B7906" s="2" t="s">
        <v>5</v>
      </c>
      <c r="C7906" s="2" t="s">
        <v>332</v>
      </c>
      <c r="D7906" s="2" t="s">
        <v>333</v>
      </c>
      <c r="E7906" s="4">
        <v>0.04</v>
      </c>
      <c r="F7906" s="1">
        <v>10</v>
      </c>
    </row>
    <row r="7907" spans="1:6" ht="15" thickBot="1" x14ac:dyDescent="0.3">
      <c r="A7907" s="2" t="s">
        <v>4</v>
      </c>
      <c r="B7907" s="2" t="s">
        <v>5</v>
      </c>
      <c r="C7907" s="2" t="s">
        <v>334</v>
      </c>
      <c r="D7907" s="2" t="s">
        <v>335</v>
      </c>
      <c r="E7907" s="4">
        <v>-53226515.590000004</v>
      </c>
      <c r="F7907" s="1">
        <v>10</v>
      </c>
    </row>
    <row r="7908" spans="1:6" ht="15" thickBot="1" x14ac:dyDescent="0.3">
      <c r="A7908" s="2" t="s">
        <v>4</v>
      </c>
      <c r="B7908" s="2" t="s">
        <v>5</v>
      </c>
      <c r="C7908" s="2" t="s">
        <v>336</v>
      </c>
      <c r="D7908" s="2" t="s">
        <v>337</v>
      </c>
      <c r="E7908" s="4">
        <v>-3625335.46</v>
      </c>
      <c r="F7908" s="1">
        <v>10</v>
      </c>
    </row>
    <row r="7909" spans="1:6" ht="15" thickBot="1" x14ac:dyDescent="0.3">
      <c r="A7909" s="2" t="s">
        <v>4</v>
      </c>
      <c r="B7909" s="2" t="s">
        <v>5</v>
      </c>
      <c r="C7909" s="2" t="s">
        <v>338</v>
      </c>
      <c r="D7909" s="2" t="s">
        <v>339</v>
      </c>
      <c r="E7909" s="4">
        <v>983539.31</v>
      </c>
      <c r="F7909" s="1">
        <v>10</v>
      </c>
    </row>
    <row r="7910" spans="1:6" ht="15" thickBot="1" x14ac:dyDescent="0.3">
      <c r="A7910" s="2" t="s">
        <v>4</v>
      </c>
      <c r="B7910" s="2" t="s">
        <v>5</v>
      </c>
      <c r="C7910" s="2" t="s">
        <v>340</v>
      </c>
      <c r="D7910" s="2" t="s">
        <v>341</v>
      </c>
      <c r="E7910" s="4">
        <v>123555.67</v>
      </c>
      <c r="F7910" s="1">
        <v>10</v>
      </c>
    </row>
    <row r="7911" spans="1:6" ht="15" thickBot="1" x14ac:dyDescent="0.3">
      <c r="A7911" s="2" t="s">
        <v>4</v>
      </c>
      <c r="B7911" s="2" t="s">
        <v>5</v>
      </c>
      <c r="C7911" s="2" t="s">
        <v>342</v>
      </c>
      <c r="D7911" s="2" t="s">
        <v>343</v>
      </c>
      <c r="E7911" s="4">
        <v>-1550783.83</v>
      </c>
      <c r="F7911" s="1">
        <v>10</v>
      </c>
    </row>
    <row r="7912" spans="1:6" ht="15" thickBot="1" x14ac:dyDescent="0.3">
      <c r="A7912" s="2" t="s">
        <v>4</v>
      </c>
      <c r="B7912" s="2" t="s">
        <v>5</v>
      </c>
      <c r="C7912" s="2" t="s">
        <v>344</v>
      </c>
      <c r="D7912" s="2" t="s">
        <v>345</v>
      </c>
      <c r="E7912" s="4">
        <v>0.01</v>
      </c>
      <c r="F7912" s="1">
        <v>10</v>
      </c>
    </row>
    <row r="7913" spans="1:6" ht="15" thickBot="1" x14ac:dyDescent="0.3">
      <c r="A7913" s="2" t="s">
        <v>4</v>
      </c>
      <c r="B7913" s="2" t="s">
        <v>5</v>
      </c>
      <c r="C7913" s="2" t="s">
        <v>346</v>
      </c>
      <c r="D7913" s="2" t="s">
        <v>347</v>
      </c>
      <c r="E7913" s="4">
        <v>34186752.329999998</v>
      </c>
      <c r="F7913" s="1">
        <v>10</v>
      </c>
    </row>
    <row r="7914" spans="1:6" ht="15" thickBot="1" x14ac:dyDescent="0.3">
      <c r="A7914" s="2" t="s">
        <v>4</v>
      </c>
      <c r="B7914" s="2" t="s">
        <v>5</v>
      </c>
      <c r="C7914" s="2" t="s">
        <v>348</v>
      </c>
      <c r="D7914" s="2" t="s">
        <v>349</v>
      </c>
      <c r="E7914" s="4">
        <v>178634.49</v>
      </c>
      <c r="F7914" s="1">
        <v>10</v>
      </c>
    </row>
    <row r="7915" spans="1:6" ht="15" thickBot="1" x14ac:dyDescent="0.3">
      <c r="A7915" s="2" t="s">
        <v>4</v>
      </c>
      <c r="B7915" s="2" t="s">
        <v>5</v>
      </c>
      <c r="C7915" s="2" t="s">
        <v>350</v>
      </c>
      <c r="D7915" s="2" t="s">
        <v>351</v>
      </c>
      <c r="E7915" s="4">
        <v>29122.63</v>
      </c>
      <c r="F7915" s="1">
        <v>10</v>
      </c>
    </row>
    <row r="7916" spans="1:6" ht="15" thickBot="1" x14ac:dyDescent="0.3">
      <c r="A7916" s="2" t="s">
        <v>4</v>
      </c>
      <c r="B7916" s="2" t="s">
        <v>5</v>
      </c>
      <c r="C7916" s="2" t="s">
        <v>352</v>
      </c>
      <c r="D7916" s="2" t="s">
        <v>353</v>
      </c>
      <c r="E7916" s="4">
        <v>101329023.5</v>
      </c>
      <c r="F7916" s="1">
        <v>10</v>
      </c>
    </row>
    <row r="7917" spans="1:6" ht="15" thickBot="1" x14ac:dyDescent="0.3">
      <c r="A7917" s="2" t="s">
        <v>4</v>
      </c>
      <c r="B7917" s="2" t="s">
        <v>5</v>
      </c>
      <c r="C7917" s="2" t="s">
        <v>354</v>
      </c>
      <c r="D7917" s="2" t="s">
        <v>355</v>
      </c>
      <c r="E7917" s="4">
        <v>5423795.8600000003</v>
      </c>
      <c r="F7917" s="1">
        <v>10</v>
      </c>
    </row>
    <row r="7918" spans="1:6" ht="15" thickBot="1" x14ac:dyDescent="0.3">
      <c r="A7918" s="2" t="s">
        <v>4</v>
      </c>
      <c r="B7918" s="2" t="s">
        <v>5</v>
      </c>
      <c r="C7918" s="2" t="s">
        <v>356</v>
      </c>
      <c r="D7918" s="2" t="s">
        <v>357</v>
      </c>
      <c r="E7918" s="4">
        <v>40041739.880000003</v>
      </c>
      <c r="F7918" s="1">
        <v>10</v>
      </c>
    </row>
    <row r="7919" spans="1:6" ht="15" thickBot="1" x14ac:dyDescent="0.3">
      <c r="A7919" s="2" t="s">
        <v>4</v>
      </c>
      <c r="B7919" s="2" t="s">
        <v>5</v>
      </c>
      <c r="C7919" s="2" t="s">
        <v>358</v>
      </c>
      <c r="D7919" s="2" t="s">
        <v>359</v>
      </c>
      <c r="E7919" s="4">
        <v>459832.93</v>
      </c>
      <c r="F7919" s="1">
        <v>10</v>
      </c>
    </row>
    <row r="7920" spans="1:6" ht="15" thickBot="1" x14ac:dyDescent="0.3">
      <c r="A7920" s="2" t="s">
        <v>4</v>
      </c>
      <c r="B7920" s="2" t="s">
        <v>5</v>
      </c>
      <c r="C7920" s="2" t="s">
        <v>360</v>
      </c>
      <c r="D7920" s="2" t="s">
        <v>361</v>
      </c>
      <c r="E7920" s="4">
        <v>-703765.54</v>
      </c>
      <c r="F7920" s="1">
        <v>10</v>
      </c>
    </row>
    <row r="7921" spans="1:6" ht="15" thickBot="1" x14ac:dyDescent="0.3">
      <c r="A7921" s="2" t="s">
        <v>4</v>
      </c>
      <c r="B7921" s="2" t="s">
        <v>5</v>
      </c>
      <c r="C7921" s="2" t="s">
        <v>362</v>
      </c>
      <c r="D7921" s="2" t="s">
        <v>363</v>
      </c>
      <c r="E7921" s="4">
        <v>3788409.76</v>
      </c>
      <c r="F7921" s="1">
        <v>10</v>
      </c>
    </row>
    <row r="7922" spans="1:6" ht="15" thickBot="1" x14ac:dyDescent="0.3">
      <c r="A7922" s="2" t="s">
        <v>4</v>
      </c>
      <c r="B7922" s="2" t="s">
        <v>5</v>
      </c>
      <c r="C7922" s="2" t="s">
        <v>364</v>
      </c>
      <c r="D7922" s="2" t="s">
        <v>365</v>
      </c>
      <c r="E7922" s="4">
        <v>101183.65</v>
      </c>
      <c r="F7922" s="1">
        <v>10</v>
      </c>
    </row>
    <row r="7923" spans="1:6" ht="15" thickBot="1" x14ac:dyDescent="0.3">
      <c r="A7923" s="2" t="s">
        <v>4</v>
      </c>
      <c r="B7923" s="2" t="s">
        <v>5</v>
      </c>
      <c r="C7923" s="2" t="s">
        <v>366</v>
      </c>
      <c r="D7923" s="2" t="s">
        <v>367</v>
      </c>
      <c r="E7923" s="4">
        <v>-50680.46</v>
      </c>
      <c r="F7923" s="1">
        <v>10</v>
      </c>
    </row>
    <row r="7924" spans="1:6" ht="15" thickBot="1" x14ac:dyDescent="0.3">
      <c r="A7924" s="2" t="s">
        <v>4</v>
      </c>
      <c r="B7924" s="2" t="s">
        <v>5</v>
      </c>
      <c r="C7924" s="2" t="s">
        <v>368</v>
      </c>
      <c r="D7924" s="2" t="s">
        <v>369</v>
      </c>
      <c r="E7924" s="4">
        <v>353304.65</v>
      </c>
      <c r="F7924" s="1">
        <v>10</v>
      </c>
    </row>
    <row r="7925" spans="1:6" ht="15" thickBot="1" x14ac:dyDescent="0.3">
      <c r="A7925" s="2" t="s">
        <v>4</v>
      </c>
      <c r="B7925" s="2" t="s">
        <v>5</v>
      </c>
      <c r="C7925" s="2" t="s">
        <v>370</v>
      </c>
      <c r="D7925" s="2" t="s">
        <v>371</v>
      </c>
      <c r="E7925" s="4">
        <v>11667201.32</v>
      </c>
      <c r="F7925" s="1">
        <v>10</v>
      </c>
    </row>
    <row r="7926" spans="1:6" ht="15" thickBot="1" x14ac:dyDescent="0.3">
      <c r="A7926" s="2" t="s">
        <v>4</v>
      </c>
      <c r="B7926" s="2" t="s">
        <v>5</v>
      </c>
      <c r="C7926" s="2" t="s">
        <v>372</v>
      </c>
      <c r="D7926" s="2" t="s">
        <v>373</v>
      </c>
      <c r="E7926" s="4">
        <v>-342284.86</v>
      </c>
      <c r="F7926" s="1">
        <v>10</v>
      </c>
    </row>
    <row r="7927" spans="1:6" ht="15" thickBot="1" x14ac:dyDescent="0.3">
      <c r="A7927" s="2" t="s">
        <v>4</v>
      </c>
      <c r="B7927" s="2" t="s">
        <v>5</v>
      </c>
      <c r="C7927" s="2" t="s">
        <v>374</v>
      </c>
      <c r="D7927" s="2" t="s">
        <v>375</v>
      </c>
      <c r="E7927" s="4">
        <v>843617.06</v>
      </c>
      <c r="F7927" s="1">
        <v>10</v>
      </c>
    </row>
    <row r="7928" spans="1:6" ht="15" thickBot="1" x14ac:dyDescent="0.3">
      <c r="A7928" s="2" t="s">
        <v>4</v>
      </c>
      <c r="B7928" s="2" t="s">
        <v>5</v>
      </c>
      <c r="C7928" s="2" t="s">
        <v>376</v>
      </c>
      <c r="D7928" s="2" t="s">
        <v>377</v>
      </c>
      <c r="E7928" s="4">
        <v>652935.31999999995</v>
      </c>
      <c r="F7928" s="1">
        <v>10</v>
      </c>
    </row>
    <row r="7929" spans="1:6" ht="15" thickBot="1" x14ac:dyDescent="0.3">
      <c r="A7929" s="2" t="s">
        <v>4</v>
      </c>
      <c r="B7929" s="2" t="s">
        <v>5</v>
      </c>
      <c r="C7929" s="2" t="s">
        <v>378</v>
      </c>
      <c r="D7929" s="2" t="s">
        <v>379</v>
      </c>
      <c r="E7929" s="4">
        <v>239913.5</v>
      </c>
      <c r="F7929" s="1">
        <v>10</v>
      </c>
    </row>
    <row r="7930" spans="1:6" ht="15" thickBot="1" x14ac:dyDescent="0.3">
      <c r="A7930" s="2" t="s">
        <v>4</v>
      </c>
      <c r="B7930" s="2" t="s">
        <v>5</v>
      </c>
      <c r="C7930" s="2" t="s">
        <v>380</v>
      </c>
      <c r="D7930" s="2" t="s">
        <v>381</v>
      </c>
      <c r="E7930" s="4">
        <v>0</v>
      </c>
      <c r="F7930" s="1">
        <v>10</v>
      </c>
    </row>
    <row r="7931" spans="1:6" ht="15" thickBot="1" x14ac:dyDescent="0.3">
      <c r="A7931" s="2" t="s">
        <v>4</v>
      </c>
      <c r="B7931" s="2" t="s">
        <v>5</v>
      </c>
      <c r="C7931" s="2" t="s">
        <v>382</v>
      </c>
      <c r="D7931" s="2" t="s">
        <v>383</v>
      </c>
      <c r="E7931" s="4">
        <v>0</v>
      </c>
      <c r="F7931" s="1">
        <v>10</v>
      </c>
    </row>
    <row r="7932" spans="1:6" ht="15" thickBot="1" x14ac:dyDescent="0.3">
      <c r="A7932" s="2" t="s">
        <v>4</v>
      </c>
      <c r="B7932" s="2" t="s">
        <v>5</v>
      </c>
      <c r="C7932" s="2" t="s">
        <v>384</v>
      </c>
      <c r="D7932" s="2" t="s">
        <v>385</v>
      </c>
      <c r="E7932" s="4">
        <v>8353355.0499999998</v>
      </c>
      <c r="F7932" s="1">
        <v>10</v>
      </c>
    </row>
    <row r="7933" spans="1:6" ht="15" thickBot="1" x14ac:dyDescent="0.3">
      <c r="A7933" s="2" t="s">
        <v>4</v>
      </c>
      <c r="B7933" s="2" t="s">
        <v>5</v>
      </c>
      <c r="C7933" s="2" t="s">
        <v>386</v>
      </c>
      <c r="D7933" s="2" t="s">
        <v>387</v>
      </c>
      <c r="E7933" s="4">
        <v>1048294.54</v>
      </c>
      <c r="F7933" s="1">
        <v>10</v>
      </c>
    </row>
    <row r="7934" spans="1:6" ht="15" thickBot="1" x14ac:dyDescent="0.3">
      <c r="A7934" s="2" t="s">
        <v>4</v>
      </c>
      <c r="B7934" s="2" t="s">
        <v>5</v>
      </c>
      <c r="C7934" s="2" t="s">
        <v>388</v>
      </c>
      <c r="D7934" s="2" t="s">
        <v>389</v>
      </c>
      <c r="E7934" s="4">
        <v>2735535.58</v>
      </c>
      <c r="F7934" s="1">
        <v>10</v>
      </c>
    </row>
    <row r="7935" spans="1:6" ht="15" thickBot="1" x14ac:dyDescent="0.3">
      <c r="A7935" s="2" t="s">
        <v>4</v>
      </c>
      <c r="B7935" s="2" t="s">
        <v>5</v>
      </c>
      <c r="C7935" s="2" t="s">
        <v>390</v>
      </c>
      <c r="D7935" s="2" t="s">
        <v>391</v>
      </c>
      <c r="E7935" s="4">
        <v>3616246.13</v>
      </c>
      <c r="F7935" s="1">
        <v>10</v>
      </c>
    </row>
    <row r="7936" spans="1:6" ht="15" thickBot="1" x14ac:dyDescent="0.3">
      <c r="A7936" s="2" t="s">
        <v>4</v>
      </c>
      <c r="B7936" s="2" t="s">
        <v>5</v>
      </c>
      <c r="C7936" s="2" t="s">
        <v>392</v>
      </c>
      <c r="D7936" s="2" t="s">
        <v>393</v>
      </c>
      <c r="E7936" s="4">
        <v>3514669.42</v>
      </c>
      <c r="F7936" s="1">
        <v>10</v>
      </c>
    </row>
    <row r="7937" spans="1:6" ht="15" thickBot="1" x14ac:dyDescent="0.3">
      <c r="A7937" s="2" t="s">
        <v>4</v>
      </c>
      <c r="B7937" s="2" t="s">
        <v>5</v>
      </c>
      <c r="C7937" s="2" t="s">
        <v>394</v>
      </c>
      <c r="D7937" s="2" t="s">
        <v>395</v>
      </c>
      <c r="E7937" s="4">
        <v>326170.71000000002</v>
      </c>
      <c r="F7937" s="1">
        <v>10</v>
      </c>
    </row>
    <row r="7938" spans="1:6" ht="15" thickBot="1" x14ac:dyDescent="0.3">
      <c r="A7938" s="2" t="s">
        <v>4</v>
      </c>
      <c r="B7938" s="2" t="s">
        <v>5</v>
      </c>
      <c r="C7938" s="2" t="s">
        <v>396</v>
      </c>
      <c r="D7938" s="2" t="s">
        <v>397</v>
      </c>
      <c r="E7938" s="4">
        <v>200405.18</v>
      </c>
      <c r="F7938" s="1">
        <v>10</v>
      </c>
    </row>
    <row r="7939" spans="1:6" ht="15" thickBot="1" x14ac:dyDescent="0.3">
      <c r="A7939" s="2" t="s">
        <v>4</v>
      </c>
      <c r="B7939" s="2" t="s">
        <v>5</v>
      </c>
      <c r="C7939" s="2" t="s">
        <v>398</v>
      </c>
      <c r="D7939" s="2" t="s">
        <v>399</v>
      </c>
      <c r="E7939" s="4">
        <v>426779.02</v>
      </c>
      <c r="F7939" s="1">
        <v>10</v>
      </c>
    </row>
    <row r="7940" spans="1:6" ht="15" thickBot="1" x14ac:dyDescent="0.3">
      <c r="A7940" s="2" t="s">
        <v>4</v>
      </c>
      <c r="B7940" s="2" t="s">
        <v>5</v>
      </c>
      <c r="C7940" s="2" t="s">
        <v>400</v>
      </c>
      <c r="D7940" s="2" t="s">
        <v>401</v>
      </c>
      <c r="E7940" s="4">
        <v>-948967.14</v>
      </c>
      <c r="F7940" s="1">
        <v>10</v>
      </c>
    </row>
    <row r="7941" spans="1:6" ht="15" thickBot="1" x14ac:dyDescent="0.3">
      <c r="A7941" s="2" t="s">
        <v>4</v>
      </c>
      <c r="B7941" s="2" t="s">
        <v>5</v>
      </c>
      <c r="C7941" s="2" t="s">
        <v>402</v>
      </c>
      <c r="D7941" s="2" t="s">
        <v>403</v>
      </c>
      <c r="E7941" s="4">
        <v>-307149.98</v>
      </c>
      <c r="F7941" s="1">
        <v>10</v>
      </c>
    </row>
    <row r="7942" spans="1:6" ht="15" thickBot="1" x14ac:dyDescent="0.3">
      <c r="A7942" s="2" t="s">
        <v>4</v>
      </c>
      <c r="B7942" s="2" t="s">
        <v>5</v>
      </c>
      <c r="C7942" s="2" t="s">
        <v>404</v>
      </c>
      <c r="D7942" s="2" t="s">
        <v>405</v>
      </c>
      <c r="E7942" s="4">
        <v>-3616246.13</v>
      </c>
      <c r="F7942" s="1">
        <v>10</v>
      </c>
    </row>
    <row r="7943" spans="1:6" ht="15" thickBot="1" x14ac:dyDescent="0.3">
      <c r="A7943" s="2" t="s">
        <v>4</v>
      </c>
      <c r="B7943" s="2" t="s">
        <v>5</v>
      </c>
      <c r="C7943" s="2" t="s">
        <v>406</v>
      </c>
      <c r="D7943" s="2" t="s">
        <v>407</v>
      </c>
      <c r="E7943" s="4">
        <v>-200405.18</v>
      </c>
      <c r="F7943" s="1">
        <v>10</v>
      </c>
    </row>
    <row r="7944" spans="1:6" ht="15" thickBot="1" x14ac:dyDescent="0.3">
      <c r="A7944" s="2" t="s">
        <v>4</v>
      </c>
      <c r="B7944" s="2" t="s">
        <v>5</v>
      </c>
      <c r="C7944" s="2" t="s">
        <v>408</v>
      </c>
      <c r="D7944" s="2" t="s">
        <v>409</v>
      </c>
      <c r="E7944" s="4">
        <v>9245311.9100000001</v>
      </c>
      <c r="F7944" s="1">
        <v>10</v>
      </c>
    </row>
    <row r="7945" spans="1:6" ht="15" thickBot="1" x14ac:dyDescent="0.3">
      <c r="A7945" s="2" t="s">
        <v>4</v>
      </c>
      <c r="B7945" s="2" t="s">
        <v>5</v>
      </c>
      <c r="C7945" s="2" t="s">
        <v>410</v>
      </c>
      <c r="D7945" s="2" t="s">
        <v>411</v>
      </c>
      <c r="E7945" s="4">
        <v>227074.95</v>
      </c>
      <c r="F7945" s="1">
        <v>10</v>
      </c>
    </row>
    <row r="7946" spans="1:6" ht="15" thickBot="1" x14ac:dyDescent="0.3">
      <c r="A7946" s="2" t="s">
        <v>4</v>
      </c>
      <c r="B7946" s="2" t="s">
        <v>5</v>
      </c>
      <c r="C7946" s="2" t="s">
        <v>412</v>
      </c>
      <c r="D7946" s="2" t="s">
        <v>413</v>
      </c>
      <c r="E7946" s="4">
        <v>3082728.11</v>
      </c>
      <c r="F7946" s="1">
        <v>10</v>
      </c>
    </row>
    <row r="7947" spans="1:6" ht="15" thickBot="1" x14ac:dyDescent="0.3">
      <c r="A7947" s="2" t="s">
        <v>4</v>
      </c>
      <c r="B7947" s="2" t="s">
        <v>5</v>
      </c>
      <c r="C7947" s="2" t="s">
        <v>1586</v>
      </c>
      <c r="D7947" s="2" t="s">
        <v>1587</v>
      </c>
      <c r="E7947" s="4">
        <v>2327303.34</v>
      </c>
      <c r="F7947" s="1">
        <v>10</v>
      </c>
    </row>
    <row r="7948" spans="1:6" ht="15" thickBot="1" x14ac:dyDescent="0.3">
      <c r="A7948" s="2" t="s">
        <v>4</v>
      </c>
      <c r="B7948" s="2" t="s">
        <v>5</v>
      </c>
      <c r="C7948" s="2" t="s">
        <v>414</v>
      </c>
      <c r="D7948" s="2" t="s">
        <v>415</v>
      </c>
      <c r="E7948" s="4">
        <v>351563.1</v>
      </c>
      <c r="F7948" s="1">
        <v>10</v>
      </c>
    </row>
    <row r="7949" spans="1:6" ht="15" thickBot="1" x14ac:dyDescent="0.3">
      <c r="A7949" s="2" t="s">
        <v>4</v>
      </c>
      <c r="B7949" s="2" t="s">
        <v>5</v>
      </c>
      <c r="C7949" s="2" t="s">
        <v>1588</v>
      </c>
      <c r="D7949" s="2" t="s">
        <v>1589</v>
      </c>
      <c r="E7949" s="4">
        <v>305336.84000000003</v>
      </c>
      <c r="F7949" s="1">
        <v>10</v>
      </c>
    </row>
    <row r="7950" spans="1:6" ht="15" thickBot="1" x14ac:dyDescent="0.3">
      <c r="A7950" s="2" t="s">
        <v>4</v>
      </c>
      <c r="B7950" s="2" t="s">
        <v>5</v>
      </c>
      <c r="C7950" s="2" t="s">
        <v>416</v>
      </c>
      <c r="D7950" s="2" t="s">
        <v>417</v>
      </c>
      <c r="E7950" s="4">
        <v>-1483855</v>
      </c>
      <c r="F7950" s="1">
        <v>10</v>
      </c>
    </row>
    <row r="7951" spans="1:6" ht="15" thickBot="1" x14ac:dyDescent="0.3">
      <c r="A7951" s="2" t="s">
        <v>4</v>
      </c>
      <c r="B7951" s="2" t="s">
        <v>5</v>
      </c>
      <c r="C7951" s="2" t="s">
        <v>418</v>
      </c>
      <c r="D7951" s="2" t="s">
        <v>419</v>
      </c>
      <c r="E7951" s="4">
        <v>6721677.5999999996</v>
      </c>
      <c r="F7951" s="1">
        <v>10</v>
      </c>
    </row>
    <row r="7952" spans="1:6" ht="15" thickBot="1" x14ac:dyDescent="0.3">
      <c r="A7952" s="2" t="s">
        <v>4</v>
      </c>
      <c r="B7952" s="2" t="s">
        <v>5</v>
      </c>
      <c r="C7952" s="2" t="s">
        <v>420</v>
      </c>
      <c r="D7952" s="2" t="s">
        <v>421</v>
      </c>
      <c r="E7952" s="4">
        <v>230540.1</v>
      </c>
      <c r="F7952" s="1">
        <v>10</v>
      </c>
    </row>
    <row r="7953" spans="1:6" ht="15" thickBot="1" x14ac:dyDescent="0.3">
      <c r="A7953" s="2" t="s">
        <v>4</v>
      </c>
      <c r="B7953" s="2" t="s">
        <v>5</v>
      </c>
      <c r="C7953" s="2" t="s">
        <v>422</v>
      </c>
      <c r="D7953" s="2" t="s">
        <v>423</v>
      </c>
      <c r="E7953" s="4">
        <v>-90016.59</v>
      </c>
      <c r="F7953" s="1">
        <v>10</v>
      </c>
    </row>
    <row r="7954" spans="1:6" ht="15" thickBot="1" x14ac:dyDescent="0.3">
      <c r="A7954" s="2" t="s">
        <v>4</v>
      </c>
      <c r="B7954" s="2" t="s">
        <v>5</v>
      </c>
      <c r="C7954" s="2" t="s">
        <v>424</v>
      </c>
      <c r="D7954" s="2" t="s">
        <v>425</v>
      </c>
      <c r="E7954" s="4">
        <v>9221824.5399999991</v>
      </c>
      <c r="F7954" s="1">
        <v>10</v>
      </c>
    </row>
    <row r="7955" spans="1:6" ht="15" thickBot="1" x14ac:dyDescent="0.3">
      <c r="A7955" s="2" t="s">
        <v>4</v>
      </c>
      <c r="B7955" s="2" t="s">
        <v>5</v>
      </c>
      <c r="C7955" s="2" t="s">
        <v>426</v>
      </c>
      <c r="D7955" s="2" t="s">
        <v>427</v>
      </c>
      <c r="E7955" s="4">
        <v>-272447.73</v>
      </c>
      <c r="F7955" s="1">
        <v>10</v>
      </c>
    </row>
    <row r="7956" spans="1:6" ht="15" thickBot="1" x14ac:dyDescent="0.3">
      <c r="A7956" s="2" t="s">
        <v>4</v>
      </c>
      <c r="B7956" s="2" t="s">
        <v>5</v>
      </c>
      <c r="C7956" s="2" t="s">
        <v>428</v>
      </c>
      <c r="D7956" s="2" t="s">
        <v>429</v>
      </c>
      <c r="E7956" s="4">
        <v>480873.48</v>
      </c>
      <c r="F7956" s="1">
        <v>10</v>
      </c>
    </row>
    <row r="7957" spans="1:6" ht="15" thickBot="1" x14ac:dyDescent="0.3">
      <c r="A7957" s="2" t="s">
        <v>4</v>
      </c>
      <c r="B7957" s="2" t="s">
        <v>5</v>
      </c>
      <c r="C7957" s="2" t="s">
        <v>430</v>
      </c>
      <c r="D7957" s="2" t="s">
        <v>431</v>
      </c>
      <c r="E7957" s="4">
        <v>415634.92</v>
      </c>
      <c r="F7957" s="1">
        <v>10</v>
      </c>
    </row>
    <row r="7958" spans="1:6" ht="15" thickBot="1" x14ac:dyDescent="0.3">
      <c r="A7958" s="2" t="s">
        <v>4</v>
      </c>
      <c r="B7958" s="2" t="s">
        <v>5</v>
      </c>
      <c r="C7958" s="2" t="s">
        <v>1601</v>
      </c>
      <c r="D7958" s="2" t="s">
        <v>1602</v>
      </c>
      <c r="E7958" s="4">
        <v>580068.85</v>
      </c>
      <c r="F7958" s="1">
        <v>10</v>
      </c>
    </row>
    <row r="7959" spans="1:6" ht="15" thickBot="1" x14ac:dyDescent="0.3">
      <c r="A7959" s="2" t="s">
        <v>4</v>
      </c>
      <c r="B7959" s="2" t="s">
        <v>5</v>
      </c>
      <c r="C7959" s="2" t="s">
        <v>432</v>
      </c>
      <c r="D7959" s="2" t="s">
        <v>433</v>
      </c>
      <c r="E7959" s="4">
        <v>10812.92</v>
      </c>
      <c r="F7959" s="1">
        <v>10</v>
      </c>
    </row>
    <row r="7960" spans="1:6" ht="15" thickBot="1" x14ac:dyDescent="0.3">
      <c r="A7960" s="2" t="s">
        <v>4</v>
      </c>
      <c r="B7960" s="2" t="s">
        <v>5</v>
      </c>
      <c r="C7960" s="2" t="s">
        <v>434</v>
      </c>
      <c r="D7960" s="2" t="s">
        <v>435</v>
      </c>
      <c r="E7960" s="4">
        <v>401159.64</v>
      </c>
      <c r="F7960" s="1">
        <v>10</v>
      </c>
    </row>
    <row r="7961" spans="1:6" ht="15" thickBot="1" x14ac:dyDescent="0.3">
      <c r="A7961" s="2" t="s">
        <v>4</v>
      </c>
      <c r="B7961" s="2" t="s">
        <v>5</v>
      </c>
      <c r="C7961" s="2" t="s">
        <v>436</v>
      </c>
      <c r="D7961" s="2" t="s">
        <v>437</v>
      </c>
      <c r="E7961" s="4">
        <v>88104.73</v>
      </c>
      <c r="F7961" s="1">
        <v>10</v>
      </c>
    </row>
    <row r="7962" spans="1:6" ht="15" thickBot="1" x14ac:dyDescent="0.3">
      <c r="A7962" s="2" t="s">
        <v>4</v>
      </c>
      <c r="B7962" s="2" t="s">
        <v>5</v>
      </c>
      <c r="C7962" s="2" t="s">
        <v>438</v>
      </c>
      <c r="D7962" s="2" t="s">
        <v>439</v>
      </c>
      <c r="E7962" s="4">
        <v>451889.65</v>
      </c>
      <c r="F7962" s="1">
        <v>10</v>
      </c>
    </row>
    <row r="7963" spans="1:6" ht="15" thickBot="1" x14ac:dyDescent="0.3">
      <c r="A7963" s="2" t="s">
        <v>4</v>
      </c>
      <c r="B7963" s="2" t="s">
        <v>5</v>
      </c>
      <c r="C7963" s="2" t="s">
        <v>440</v>
      </c>
      <c r="D7963" s="2" t="s">
        <v>441</v>
      </c>
      <c r="E7963" s="4">
        <v>-27968.2</v>
      </c>
      <c r="F7963" s="1">
        <v>10</v>
      </c>
    </row>
    <row r="7964" spans="1:6" ht="15" thickBot="1" x14ac:dyDescent="0.3">
      <c r="A7964" s="2" t="s">
        <v>4</v>
      </c>
      <c r="B7964" s="2" t="s">
        <v>5</v>
      </c>
      <c r="C7964" s="2" t="s">
        <v>442</v>
      </c>
      <c r="D7964" s="2" t="s">
        <v>443</v>
      </c>
      <c r="E7964" s="4">
        <v>4549309</v>
      </c>
      <c r="F7964" s="1">
        <v>10</v>
      </c>
    </row>
    <row r="7965" spans="1:6" ht="15" thickBot="1" x14ac:dyDescent="0.3">
      <c r="A7965" s="2" t="s">
        <v>4</v>
      </c>
      <c r="B7965" s="2" t="s">
        <v>5</v>
      </c>
      <c r="C7965" s="2" t="s">
        <v>444</v>
      </c>
      <c r="D7965" s="2" t="s">
        <v>445</v>
      </c>
      <c r="E7965" s="4">
        <v>350529</v>
      </c>
      <c r="F7965" s="1">
        <v>10</v>
      </c>
    </row>
    <row r="7966" spans="1:6" ht="15" thickBot="1" x14ac:dyDescent="0.3">
      <c r="A7966" s="2" t="s">
        <v>4</v>
      </c>
      <c r="B7966" s="2" t="s">
        <v>5</v>
      </c>
      <c r="C7966" s="2" t="s">
        <v>446</v>
      </c>
      <c r="D7966" s="2" t="s">
        <v>447</v>
      </c>
      <c r="E7966" s="4">
        <v>525214</v>
      </c>
      <c r="F7966" s="1">
        <v>10</v>
      </c>
    </row>
    <row r="7967" spans="1:6" ht="15" thickBot="1" x14ac:dyDescent="0.3">
      <c r="A7967" s="2" t="s">
        <v>4</v>
      </c>
      <c r="B7967" s="2" t="s">
        <v>5</v>
      </c>
      <c r="C7967" s="2" t="s">
        <v>448</v>
      </c>
      <c r="D7967" s="2" t="s">
        <v>449</v>
      </c>
      <c r="E7967" s="4">
        <v>40467</v>
      </c>
      <c r="F7967" s="1">
        <v>10</v>
      </c>
    </row>
    <row r="7968" spans="1:6" ht="15" thickBot="1" x14ac:dyDescent="0.3">
      <c r="A7968" s="2" t="s">
        <v>4</v>
      </c>
      <c r="B7968" s="2" t="s">
        <v>5</v>
      </c>
      <c r="C7968" s="2" t="s">
        <v>450</v>
      </c>
      <c r="D7968" s="2" t="s">
        <v>451</v>
      </c>
      <c r="E7968" s="4">
        <v>-352476.95</v>
      </c>
      <c r="F7968" s="1">
        <v>10</v>
      </c>
    </row>
    <row r="7969" spans="1:6" ht="15" thickBot="1" x14ac:dyDescent="0.3">
      <c r="A7969" s="2" t="s">
        <v>4</v>
      </c>
      <c r="B7969" s="2" t="s">
        <v>5</v>
      </c>
      <c r="C7969" s="2" t="s">
        <v>452</v>
      </c>
      <c r="D7969" s="2" t="s">
        <v>453</v>
      </c>
      <c r="E7969" s="4">
        <v>3901.09</v>
      </c>
      <c r="F7969" s="1">
        <v>10</v>
      </c>
    </row>
    <row r="7970" spans="1:6" ht="15" thickBot="1" x14ac:dyDescent="0.3">
      <c r="A7970" s="2" t="s">
        <v>4</v>
      </c>
      <c r="B7970" s="2" t="s">
        <v>5</v>
      </c>
      <c r="C7970" s="2" t="s">
        <v>454</v>
      </c>
      <c r="D7970" s="2" t="s">
        <v>455</v>
      </c>
      <c r="E7970" s="4">
        <v>73566.41</v>
      </c>
      <c r="F7970" s="1">
        <v>10</v>
      </c>
    </row>
    <row r="7971" spans="1:6" ht="15" thickBot="1" x14ac:dyDescent="0.3">
      <c r="A7971" s="2" t="s">
        <v>4</v>
      </c>
      <c r="B7971" s="2" t="s">
        <v>5</v>
      </c>
      <c r="C7971" s="2" t="s">
        <v>456</v>
      </c>
      <c r="D7971" s="2" t="s">
        <v>457</v>
      </c>
      <c r="E7971" s="4">
        <v>-5283907.8499999996</v>
      </c>
      <c r="F7971" s="1">
        <v>10</v>
      </c>
    </row>
    <row r="7972" spans="1:6" ht="15" thickBot="1" x14ac:dyDescent="0.3">
      <c r="A7972" s="2" t="s">
        <v>4</v>
      </c>
      <c r="B7972" s="2" t="s">
        <v>5</v>
      </c>
      <c r="C7972" s="2" t="s">
        <v>458</v>
      </c>
      <c r="D7972" s="2" t="s">
        <v>459</v>
      </c>
      <c r="E7972" s="4">
        <v>0</v>
      </c>
      <c r="F7972" s="1">
        <v>10</v>
      </c>
    </row>
    <row r="7973" spans="1:6" ht="15" thickBot="1" x14ac:dyDescent="0.3">
      <c r="A7973" s="2" t="s">
        <v>4</v>
      </c>
      <c r="B7973" s="2" t="s">
        <v>5</v>
      </c>
      <c r="C7973" s="2" t="s">
        <v>460</v>
      </c>
      <c r="D7973" s="2" t="s">
        <v>461</v>
      </c>
      <c r="E7973" s="4">
        <v>-0.01</v>
      </c>
      <c r="F7973" s="1">
        <v>10</v>
      </c>
    </row>
    <row r="7974" spans="1:6" ht="15" thickBot="1" x14ac:dyDescent="0.3">
      <c r="A7974" s="2" t="s">
        <v>4</v>
      </c>
      <c r="B7974" s="2" t="s">
        <v>5</v>
      </c>
      <c r="C7974" s="2" t="s">
        <v>462</v>
      </c>
      <c r="D7974" s="2" t="s">
        <v>463</v>
      </c>
      <c r="E7974" s="4">
        <v>-2788008.69</v>
      </c>
      <c r="F7974" s="1">
        <v>10</v>
      </c>
    </row>
    <row r="7975" spans="1:6" ht="15" thickBot="1" x14ac:dyDescent="0.3">
      <c r="A7975" s="2" t="s">
        <v>4</v>
      </c>
      <c r="B7975" s="2" t="s">
        <v>5</v>
      </c>
      <c r="C7975" s="2" t="s">
        <v>464</v>
      </c>
      <c r="D7975" s="2" t="s">
        <v>465</v>
      </c>
      <c r="E7975" s="4">
        <v>101125</v>
      </c>
      <c r="F7975" s="1">
        <v>10</v>
      </c>
    </row>
    <row r="7976" spans="1:6" ht="15" thickBot="1" x14ac:dyDescent="0.3">
      <c r="A7976" s="2" t="s">
        <v>4</v>
      </c>
      <c r="B7976" s="2" t="s">
        <v>5</v>
      </c>
      <c r="C7976" s="2" t="s">
        <v>466</v>
      </c>
      <c r="D7976" s="2" t="s">
        <v>467</v>
      </c>
      <c r="E7976" s="4">
        <v>-97765.43</v>
      </c>
      <c r="F7976" s="1">
        <v>10</v>
      </c>
    </row>
    <row r="7977" spans="1:6" ht="15" thickBot="1" x14ac:dyDescent="0.3">
      <c r="A7977" s="2" t="s">
        <v>4</v>
      </c>
      <c r="B7977" s="2" t="s">
        <v>5</v>
      </c>
      <c r="C7977" s="2" t="s">
        <v>468</v>
      </c>
      <c r="D7977" s="2" t="s">
        <v>469</v>
      </c>
      <c r="E7977" s="4">
        <v>63567.08</v>
      </c>
      <c r="F7977" s="1">
        <v>10</v>
      </c>
    </row>
    <row r="7978" spans="1:6" ht="15" thickBot="1" x14ac:dyDescent="0.3">
      <c r="A7978" s="2" t="s">
        <v>4</v>
      </c>
      <c r="B7978" s="2" t="s">
        <v>5</v>
      </c>
      <c r="C7978" s="2" t="s">
        <v>470</v>
      </c>
      <c r="D7978" s="2" t="s">
        <v>471</v>
      </c>
      <c r="E7978" s="4">
        <v>-1142303.01</v>
      </c>
      <c r="F7978" s="1">
        <v>10</v>
      </c>
    </row>
    <row r="7979" spans="1:6" ht="15" thickBot="1" x14ac:dyDescent="0.3">
      <c r="A7979" s="2" t="s">
        <v>4</v>
      </c>
      <c r="B7979" s="2" t="s">
        <v>5</v>
      </c>
      <c r="C7979" s="2" t="s">
        <v>472</v>
      </c>
      <c r="D7979" s="2" t="s">
        <v>473</v>
      </c>
      <c r="E7979" s="4">
        <v>1142303.01</v>
      </c>
      <c r="F7979" s="1">
        <v>10</v>
      </c>
    </row>
    <row r="7980" spans="1:6" ht="15" thickBot="1" x14ac:dyDescent="0.3">
      <c r="A7980" s="2" t="s">
        <v>4</v>
      </c>
      <c r="B7980" s="2" t="s">
        <v>5</v>
      </c>
      <c r="C7980" s="2" t="s">
        <v>474</v>
      </c>
      <c r="D7980" s="2" t="s">
        <v>475</v>
      </c>
      <c r="E7980" s="4">
        <v>5000</v>
      </c>
      <c r="F7980" s="1">
        <v>10</v>
      </c>
    </row>
    <row r="7981" spans="1:6" ht="15" thickBot="1" x14ac:dyDescent="0.3">
      <c r="A7981" s="2" t="s">
        <v>4</v>
      </c>
      <c r="B7981" s="2" t="s">
        <v>5</v>
      </c>
      <c r="C7981" s="2" t="s">
        <v>476</v>
      </c>
      <c r="D7981" s="2" t="s">
        <v>477</v>
      </c>
      <c r="E7981" s="4">
        <v>7911.39</v>
      </c>
      <c r="F7981" s="1">
        <v>10</v>
      </c>
    </row>
    <row r="7982" spans="1:6" ht="15" thickBot="1" x14ac:dyDescent="0.3">
      <c r="A7982" s="2" t="s">
        <v>4</v>
      </c>
      <c r="B7982" s="2" t="s">
        <v>5</v>
      </c>
      <c r="C7982" s="2" t="s">
        <v>478</v>
      </c>
      <c r="D7982" s="2" t="s">
        <v>479</v>
      </c>
      <c r="E7982" s="4">
        <v>114.14</v>
      </c>
      <c r="F7982" s="1">
        <v>10</v>
      </c>
    </row>
    <row r="7983" spans="1:6" ht="15" thickBot="1" x14ac:dyDescent="0.3">
      <c r="A7983" s="2" t="s">
        <v>4</v>
      </c>
      <c r="B7983" s="2" t="s">
        <v>5</v>
      </c>
      <c r="C7983" s="2" t="s">
        <v>480</v>
      </c>
      <c r="D7983" s="2" t="s">
        <v>481</v>
      </c>
      <c r="E7983" s="4">
        <v>0</v>
      </c>
      <c r="F7983" s="1">
        <v>10</v>
      </c>
    </row>
    <row r="7984" spans="1:6" ht="15" thickBot="1" x14ac:dyDescent="0.3">
      <c r="A7984" s="2" t="s">
        <v>4</v>
      </c>
      <c r="B7984" s="2" t="s">
        <v>5</v>
      </c>
      <c r="C7984" s="2" t="s">
        <v>482</v>
      </c>
      <c r="D7984" s="2" t="s">
        <v>483</v>
      </c>
      <c r="E7984" s="4">
        <v>79766.09</v>
      </c>
      <c r="F7984" s="1">
        <v>10</v>
      </c>
    </row>
    <row r="7985" spans="1:6" ht="15" thickBot="1" x14ac:dyDescent="0.3">
      <c r="A7985" s="2" t="s">
        <v>4</v>
      </c>
      <c r="B7985" s="2" t="s">
        <v>5</v>
      </c>
      <c r="C7985" s="2" t="s">
        <v>484</v>
      </c>
      <c r="D7985" s="2" t="s">
        <v>485</v>
      </c>
      <c r="E7985" s="4">
        <v>85590.96</v>
      </c>
      <c r="F7985" s="1">
        <v>10</v>
      </c>
    </row>
    <row r="7986" spans="1:6" ht="15" thickBot="1" x14ac:dyDescent="0.3">
      <c r="A7986" s="2" t="s">
        <v>4</v>
      </c>
      <c r="B7986" s="2" t="s">
        <v>5</v>
      </c>
      <c r="C7986" s="2" t="s">
        <v>486</v>
      </c>
      <c r="D7986" s="2" t="s">
        <v>487</v>
      </c>
      <c r="E7986" s="4">
        <v>-414052.06</v>
      </c>
      <c r="F7986" s="1">
        <v>10</v>
      </c>
    </row>
    <row r="7987" spans="1:6" ht="15" thickBot="1" x14ac:dyDescent="0.3">
      <c r="A7987" s="2" t="s">
        <v>4</v>
      </c>
      <c r="B7987" s="2" t="s">
        <v>5</v>
      </c>
      <c r="C7987" s="2" t="s">
        <v>488</v>
      </c>
      <c r="D7987" s="2" t="s">
        <v>489</v>
      </c>
      <c r="E7987" s="4">
        <v>36323.26</v>
      </c>
      <c r="F7987" s="1">
        <v>10</v>
      </c>
    </row>
    <row r="7988" spans="1:6" ht="15" thickBot="1" x14ac:dyDescent="0.3">
      <c r="A7988" s="2" t="s">
        <v>4</v>
      </c>
      <c r="B7988" s="2" t="s">
        <v>5</v>
      </c>
      <c r="C7988" s="2" t="s">
        <v>490</v>
      </c>
      <c r="D7988" s="2" t="s">
        <v>491</v>
      </c>
      <c r="E7988" s="4">
        <v>2109176.5</v>
      </c>
      <c r="F7988" s="1">
        <v>10</v>
      </c>
    </row>
    <row r="7989" spans="1:6" ht="15" thickBot="1" x14ac:dyDescent="0.3">
      <c r="A7989" s="2" t="s">
        <v>4</v>
      </c>
      <c r="B7989" s="2" t="s">
        <v>5</v>
      </c>
      <c r="C7989" s="2" t="s">
        <v>492</v>
      </c>
      <c r="D7989" s="2" t="s">
        <v>493</v>
      </c>
      <c r="E7989" s="4">
        <v>-321953.93</v>
      </c>
      <c r="F7989" s="1">
        <v>10</v>
      </c>
    </row>
    <row r="7990" spans="1:6" ht="15" thickBot="1" x14ac:dyDescent="0.3">
      <c r="A7990" s="2" t="s">
        <v>4</v>
      </c>
      <c r="B7990" s="2" t="s">
        <v>5</v>
      </c>
      <c r="C7990" s="2" t="s">
        <v>494</v>
      </c>
      <c r="D7990" s="2" t="s">
        <v>495</v>
      </c>
      <c r="E7990" s="4">
        <v>115062.75</v>
      </c>
      <c r="F7990" s="1">
        <v>10</v>
      </c>
    </row>
    <row r="7991" spans="1:6" ht="15" thickBot="1" x14ac:dyDescent="0.3">
      <c r="A7991" s="2" t="s">
        <v>4</v>
      </c>
      <c r="B7991" s="2" t="s">
        <v>5</v>
      </c>
      <c r="C7991" s="2" t="s">
        <v>496</v>
      </c>
      <c r="D7991" s="2" t="s">
        <v>497</v>
      </c>
      <c r="E7991" s="4">
        <v>581555.43000000005</v>
      </c>
      <c r="F7991" s="1">
        <v>10</v>
      </c>
    </row>
    <row r="7992" spans="1:6" ht="15" thickBot="1" x14ac:dyDescent="0.3">
      <c r="A7992" s="2" t="s">
        <v>4</v>
      </c>
      <c r="B7992" s="2" t="s">
        <v>5</v>
      </c>
      <c r="C7992" s="2" t="s">
        <v>498</v>
      </c>
      <c r="D7992" s="2" t="s">
        <v>499</v>
      </c>
      <c r="E7992" s="4">
        <v>34605991.189999998</v>
      </c>
      <c r="F7992" s="1">
        <v>10</v>
      </c>
    </row>
    <row r="7993" spans="1:6" ht="15" thickBot="1" x14ac:dyDescent="0.3">
      <c r="A7993" s="2" t="s">
        <v>4</v>
      </c>
      <c r="B7993" s="2" t="s">
        <v>5</v>
      </c>
      <c r="C7993" s="2" t="s">
        <v>500</v>
      </c>
      <c r="D7993" s="2" t="s">
        <v>501</v>
      </c>
      <c r="E7993" s="4">
        <v>333533.19</v>
      </c>
      <c r="F7993" s="1">
        <v>10</v>
      </c>
    </row>
    <row r="7994" spans="1:6" ht="15" thickBot="1" x14ac:dyDescent="0.3">
      <c r="A7994" s="2" t="s">
        <v>4</v>
      </c>
      <c r="B7994" s="2" t="s">
        <v>5</v>
      </c>
      <c r="C7994" s="2" t="s">
        <v>502</v>
      </c>
      <c r="D7994" s="2" t="s">
        <v>503</v>
      </c>
      <c r="E7994" s="4">
        <v>-35809.99</v>
      </c>
      <c r="F7994" s="1">
        <v>10</v>
      </c>
    </row>
    <row r="7995" spans="1:6" ht="15" thickBot="1" x14ac:dyDescent="0.3">
      <c r="A7995" s="2" t="s">
        <v>4</v>
      </c>
      <c r="B7995" s="2" t="s">
        <v>5</v>
      </c>
      <c r="C7995" s="2" t="s">
        <v>504</v>
      </c>
      <c r="D7995" s="2" t="s">
        <v>505</v>
      </c>
      <c r="E7995" s="4">
        <v>-5218.97</v>
      </c>
      <c r="F7995" s="1">
        <v>10</v>
      </c>
    </row>
    <row r="7996" spans="1:6" ht="15" thickBot="1" x14ac:dyDescent="0.3">
      <c r="A7996" s="2" t="s">
        <v>4</v>
      </c>
      <c r="B7996" s="2" t="s">
        <v>5</v>
      </c>
      <c r="C7996" s="2" t="s">
        <v>1614</v>
      </c>
      <c r="D7996" s="2" t="s">
        <v>1615</v>
      </c>
      <c r="E7996" s="4">
        <v>26202.51</v>
      </c>
      <c r="F7996" s="1">
        <v>10</v>
      </c>
    </row>
    <row r="7997" spans="1:6" ht="15" thickBot="1" x14ac:dyDescent="0.3">
      <c r="A7997" s="2" t="s">
        <v>4</v>
      </c>
      <c r="B7997" s="2" t="s">
        <v>5</v>
      </c>
      <c r="C7997" s="2" t="s">
        <v>506</v>
      </c>
      <c r="D7997" s="2" t="s">
        <v>507</v>
      </c>
      <c r="E7997" s="4">
        <v>0</v>
      </c>
      <c r="F7997" s="1">
        <v>10</v>
      </c>
    </row>
    <row r="7998" spans="1:6" ht="15" thickBot="1" x14ac:dyDescent="0.3">
      <c r="A7998" s="2" t="s">
        <v>4</v>
      </c>
      <c r="B7998" s="2" t="s">
        <v>5</v>
      </c>
      <c r="C7998" s="2" t="s">
        <v>508</v>
      </c>
      <c r="D7998" s="2" t="s">
        <v>509</v>
      </c>
      <c r="E7998" s="4">
        <v>0</v>
      </c>
      <c r="F7998" s="1">
        <v>10</v>
      </c>
    </row>
    <row r="7999" spans="1:6" ht="15" thickBot="1" x14ac:dyDescent="0.3">
      <c r="A7999" s="2" t="s">
        <v>4</v>
      </c>
      <c r="B7999" s="2" t="s">
        <v>5</v>
      </c>
      <c r="C7999" s="2" t="s">
        <v>510</v>
      </c>
      <c r="D7999" s="2" t="s">
        <v>511</v>
      </c>
      <c r="E7999" s="4">
        <v>0</v>
      </c>
      <c r="F7999" s="1">
        <v>10</v>
      </c>
    </row>
    <row r="8000" spans="1:6" ht="15" thickBot="1" x14ac:dyDescent="0.3">
      <c r="A8000" s="2" t="s">
        <v>4</v>
      </c>
      <c r="B8000" s="2" t="s">
        <v>5</v>
      </c>
      <c r="C8000" s="2" t="s">
        <v>512</v>
      </c>
      <c r="D8000" s="2" t="s">
        <v>513</v>
      </c>
      <c r="E8000" s="4">
        <v>7884030</v>
      </c>
      <c r="F8000" s="1">
        <v>10</v>
      </c>
    </row>
    <row r="8001" spans="1:6" ht="15" thickBot="1" x14ac:dyDescent="0.3">
      <c r="A8001" s="2" t="s">
        <v>4</v>
      </c>
      <c r="B8001" s="2" t="s">
        <v>5</v>
      </c>
      <c r="C8001" s="2" t="s">
        <v>1603</v>
      </c>
      <c r="D8001" s="2" t="s">
        <v>1604</v>
      </c>
      <c r="E8001" s="4">
        <v>123992</v>
      </c>
      <c r="F8001" s="1">
        <v>10</v>
      </c>
    </row>
    <row r="8002" spans="1:6" ht="15" thickBot="1" x14ac:dyDescent="0.3">
      <c r="A8002" s="2" t="s">
        <v>4</v>
      </c>
      <c r="B8002" s="2" t="s">
        <v>5</v>
      </c>
      <c r="C8002" s="2" t="s">
        <v>514</v>
      </c>
      <c r="D8002" s="2" t="s">
        <v>515</v>
      </c>
      <c r="E8002" s="4">
        <v>0</v>
      </c>
      <c r="F8002" s="1">
        <v>10</v>
      </c>
    </row>
    <row r="8003" spans="1:6" ht="15" thickBot="1" x14ac:dyDescent="0.3">
      <c r="A8003" s="2" t="s">
        <v>4</v>
      </c>
      <c r="B8003" s="2" t="s">
        <v>5</v>
      </c>
      <c r="C8003" s="2" t="s">
        <v>516</v>
      </c>
      <c r="D8003" s="2" t="s">
        <v>517</v>
      </c>
      <c r="E8003" s="4">
        <v>882001.2</v>
      </c>
      <c r="F8003" s="1">
        <v>10</v>
      </c>
    </row>
    <row r="8004" spans="1:6" ht="15" thickBot="1" x14ac:dyDescent="0.3">
      <c r="A8004" s="2" t="s">
        <v>4</v>
      </c>
      <c r="B8004" s="2" t="s">
        <v>5</v>
      </c>
      <c r="C8004" s="2" t="s">
        <v>518</v>
      </c>
      <c r="D8004" s="2" t="s">
        <v>519</v>
      </c>
      <c r="E8004" s="4">
        <v>2271982</v>
      </c>
      <c r="F8004" s="1">
        <v>10</v>
      </c>
    </row>
    <row r="8005" spans="1:6" ht="15" thickBot="1" x14ac:dyDescent="0.3">
      <c r="A8005" s="2" t="s">
        <v>4</v>
      </c>
      <c r="B8005" s="2" t="s">
        <v>5</v>
      </c>
      <c r="C8005" s="2" t="s">
        <v>520</v>
      </c>
      <c r="D8005" s="2" t="s">
        <v>521</v>
      </c>
      <c r="E8005" s="4">
        <v>8871183.6799999997</v>
      </c>
      <c r="F8005" s="1">
        <v>10</v>
      </c>
    </row>
    <row r="8006" spans="1:6" ht="15" thickBot="1" x14ac:dyDescent="0.3">
      <c r="A8006" s="2" t="s">
        <v>4</v>
      </c>
      <c r="B8006" s="2" t="s">
        <v>5</v>
      </c>
      <c r="C8006" s="2" t="s">
        <v>522</v>
      </c>
      <c r="D8006" s="2" t="s">
        <v>523</v>
      </c>
      <c r="E8006" s="4">
        <v>4296626.6399999997</v>
      </c>
      <c r="F8006" s="1">
        <v>10</v>
      </c>
    </row>
    <row r="8007" spans="1:6" ht="15" thickBot="1" x14ac:dyDescent="0.3">
      <c r="A8007" s="2" t="s">
        <v>4</v>
      </c>
      <c r="B8007" s="2" t="s">
        <v>5</v>
      </c>
      <c r="C8007" s="2" t="s">
        <v>524</v>
      </c>
      <c r="D8007" s="2" t="s">
        <v>517</v>
      </c>
      <c r="E8007" s="4">
        <v>332589.03999999998</v>
      </c>
      <c r="F8007" s="1">
        <v>10</v>
      </c>
    </row>
    <row r="8008" spans="1:6" ht="15" thickBot="1" x14ac:dyDescent="0.3">
      <c r="A8008" s="2" t="s">
        <v>4</v>
      </c>
      <c r="B8008" s="2" t="s">
        <v>5</v>
      </c>
      <c r="C8008" s="2" t="s">
        <v>525</v>
      </c>
      <c r="D8008" s="2" t="s">
        <v>523</v>
      </c>
      <c r="E8008" s="4">
        <v>9187779.7100000009</v>
      </c>
      <c r="F8008" s="1">
        <v>10</v>
      </c>
    </row>
    <row r="8009" spans="1:6" ht="15" thickBot="1" x14ac:dyDescent="0.3">
      <c r="A8009" s="2" t="s">
        <v>4</v>
      </c>
      <c r="B8009" s="2" t="s">
        <v>5</v>
      </c>
      <c r="C8009" s="2" t="s">
        <v>526</v>
      </c>
      <c r="D8009" s="2" t="s">
        <v>527</v>
      </c>
      <c r="E8009" s="4">
        <v>10950165.75</v>
      </c>
      <c r="F8009" s="1">
        <v>10</v>
      </c>
    </row>
    <row r="8010" spans="1:6" ht="15" thickBot="1" x14ac:dyDescent="0.3">
      <c r="A8010" s="2" t="s">
        <v>4</v>
      </c>
      <c r="B8010" s="2" t="s">
        <v>5</v>
      </c>
      <c r="C8010" s="2" t="s">
        <v>528</v>
      </c>
      <c r="D8010" s="2" t="s">
        <v>529</v>
      </c>
      <c r="E8010" s="4">
        <v>6649945.2999999998</v>
      </c>
      <c r="F8010" s="1">
        <v>10</v>
      </c>
    </row>
    <row r="8011" spans="1:6" ht="15" thickBot="1" x14ac:dyDescent="0.3">
      <c r="A8011" s="2" t="s">
        <v>4</v>
      </c>
      <c r="B8011" s="2" t="s">
        <v>5</v>
      </c>
      <c r="C8011" s="2" t="s">
        <v>530</v>
      </c>
      <c r="D8011" s="2" t="s">
        <v>531</v>
      </c>
      <c r="E8011" s="4">
        <v>1440297.04</v>
      </c>
      <c r="F8011" s="1">
        <v>10</v>
      </c>
    </row>
    <row r="8012" spans="1:6" ht="15" thickBot="1" x14ac:dyDescent="0.3">
      <c r="A8012" s="2" t="s">
        <v>4</v>
      </c>
      <c r="B8012" s="2" t="s">
        <v>5</v>
      </c>
      <c r="C8012" s="2" t="s">
        <v>532</v>
      </c>
      <c r="D8012" s="2" t="s">
        <v>533</v>
      </c>
      <c r="E8012" s="4">
        <v>3836209.2</v>
      </c>
      <c r="F8012" s="1">
        <v>10</v>
      </c>
    </row>
    <row r="8013" spans="1:6" ht="15" thickBot="1" x14ac:dyDescent="0.3">
      <c r="A8013" s="2" t="s">
        <v>4</v>
      </c>
      <c r="B8013" s="2" t="s">
        <v>5</v>
      </c>
      <c r="C8013" s="2" t="s">
        <v>534</v>
      </c>
      <c r="D8013" s="2" t="s">
        <v>535</v>
      </c>
      <c r="E8013" s="4">
        <v>427927.36</v>
      </c>
      <c r="F8013" s="1">
        <v>10</v>
      </c>
    </row>
    <row r="8014" spans="1:6" ht="15" thickBot="1" x14ac:dyDescent="0.3">
      <c r="A8014" s="2" t="s">
        <v>4</v>
      </c>
      <c r="B8014" s="2" t="s">
        <v>5</v>
      </c>
      <c r="C8014" s="2" t="s">
        <v>536</v>
      </c>
      <c r="D8014" s="2" t="s">
        <v>537</v>
      </c>
      <c r="E8014" s="4">
        <v>85933456.629999995</v>
      </c>
      <c r="F8014" s="1">
        <v>10</v>
      </c>
    </row>
    <row r="8015" spans="1:6" ht="15" thickBot="1" x14ac:dyDescent="0.3">
      <c r="A8015" s="2" t="s">
        <v>4</v>
      </c>
      <c r="B8015" s="2" t="s">
        <v>5</v>
      </c>
      <c r="C8015" s="2" t="s">
        <v>1664</v>
      </c>
      <c r="D8015" s="2" t="s">
        <v>1665</v>
      </c>
      <c r="E8015" s="4">
        <v>-22203.279999999999</v>
      </c>
      <c r="F8015" s="1">
        <v>10</v>
      </c>
    </row>
    <row r="8016" spans="1:6" ht="15" thickBot="1" x14ac:dyDescent="0.3">
      <c r="A8016" s="2" t="s">
        <v>4</v>
      </c>
      <c r="B8016" s="2" t="s">
        <v>5</v>
      </c>
      <c r="C8016" s="2" t="s">
        <v>538</v>
      </c>
      <c r="D8016" s="2" t="s">
        <v>539</v>
      </c>
      <c r="E8016" s="4">
        <v>-13003484.83</v>
      </c>
      <c r="F8016" s="1">
        <v>10</v>
      </c>
    </row>
    <row r="8017" spans="1:6" ht="15" thickBot="1" x14ac:dyDescent="0.3">
      <c r="A8017" s="2" t="s">
        <v>4</v>
      </c>
      <c r="B8017" s="2" t="s">
        <v>5</v>
      </c>
      <c r="C8017" s="2" t="s">
        <v>540</v>
      </c>
      <c r="D8017" s="2" t="s">
        <v>541</v>
      </c>
      <c r="E8017" s="4">
        <v>568477.18000000005</v>
      </c>
      <c r="F8017" s="1">
        <v>10</v>
      </c>
    </row>
    <row r="8018" spans="1:6" ht="15" thickBot="1" x14ac:dyDescent="0.3">
      <c r="A8018" s="2" t="s">
        <v>4</v>
      </c>
      <c r="B8018" s="2" t="s">
        <v>5</v>
      </c>
      <c r="C8018" s="2" t="s">
        <v>542</v>
      </c>
      <c r="D8018" s="2" t="s">
        <v>543</v>
      </c>
      <c r="E8018" s="4">
        <v>134911327.75</v>
      </c>
      <c r="F8018" s="1">
        <v>10</v>
      </c>
    </row>
    <row r="8019" spans="1:6" ht="15" thickBot="1" x14ac:dyDescent="0.3">
      <c r="A8019" s="2" t="s">
        <v>4</v>
      </c>
      <c r="B8019" s="2" t="s">
        <v>5</v>
      </c>
      <c r="C8019" s="2" t="s">
        <v>544</v>
      </c>
      <c r="D8019" s="2" t="s">
        <v>545</v>
      </c>
      <c r="E8019" s="4">
        <v>42412792.670000002</v>
      </c>
      <c r="F8019" s="1">
        <v>10</v>
      </c>
    </row>
    <row r="8020" spans="1:6" ht="15" thickBot="1" x14ac:dyDescent="0.3">
      <c r="A8020" s="2" t="s">
        <v>4</v>
      </c>
      <c r="B8020" s="2" t="s">
        <v>5</v>
      </c>
      <c r="C8020" s="2" t="s">
        <v>1605</v>
      </c>
      <c r="D8020" s="2" t="s">
        <v>1606</v>
      </c>
      <c r="E8020" s="4">
        <v>7049665.6299999999</v>
      </c>
      <c r="F8020" s="1">
        <v>10</v>
      </c>
    </row>
    <row r="8021" spans="1:6" ht="15" thickBot="1" x14ac:dyDescent="0.3">
      <c r="A8021" s="2" t="s">
        <v>4</v>
      </c>
      <c r="B8021" s="2" t="s">
        <v>5</v>
      </c>
      <c r="C8021" s="2" t="s">
        <v>546</v>
      </c>
      <c r="D8021" s="2" t="s">
        <v>547</v>
      </c>
      <c r="E8021" s="4">
        <v>-5419964.71</v>
      </c>
      <c r="F8021" s="1">
        <v>10</v>
      </c>
    </row>
    <row r="8022" spans="1:6" ht="15" thickBot="1" x14ac:dyDescent="0.3">
      <c r="A8022" s="2" t="s">
        <v>4</v>
      </c>
      <c r="B8022" s="2" t="s">
        <v>5</v>
      </c>
      <c r="C8022" s="2" t="s">
        <v>1666</v>
      </c>
      <c r="D8022" s="2" t="s">
        <v>1667</v>
      </c>
      <c r="E8022" s="4">
        <v>-704482.28</v>
      </c>
      <c r="F8022" s="1">
        <v>10</v>
      </c>
    </row>
    <row r="8023" spans="1:6" ht="15" thickBot="1" x14ac:dyDescent="0.3">
      <c r="A8023" s="2" t="s">
        <v>4</v>
      </c>
      <c r="B8023" s="2" t="s">
        <v>5</v>
      </c>
      <c r="C8023" s="2" t="s">
        <v>1668</v>
      </c>
      <c r="D8023" s="2" t="s">
        <v>1669</v>
      </c>
      <c r="E8023" s="4">
        <v>-522020.66</v>
      </c>
      <c r="F8023" s="1">
        <v>10</v>
      </c>
    </row>
    <row r="8024" spans="1:6" ht="15" thickBot="1" x14ac:dyDescent="0.3">
      <c r="A8024" s="2" t="s">
        <v>4</v>
      </c>
      <c r="B8024" s="2" t="s">
        <v>5</v>
      </c>
      <c r="C8024" s="2" t="s">
        <v>548</v>
      </c>
      <c r="D8024" s="2" t="s">
        <v>549</v>
      </c>
      <c r="E8024" s="4">
        <v>0</v>
      </c>
      <c r="F8024" s="1">
        <v>10</v>
      </c>
    </row>
    <row r="8025" spans="1:6" ht="15" thickBot="1" x14ac:dyDescent="0.3">
      <c r="A8025" s="2" t="s">
        <v>4</v>
      </c>
      <c r="B8025" s="2" t="s">
        <v>5</v>
      </c>
      <c r="C8025" s="2" t="s">
        <v>550</v>
      </c>
      <c r="D8025" s="2" t="s">
        <v>551</v>
      </c>
      <c r="E8025" s="4">
        <v>0</v>
      </c>
      <c r="F8025" s="1">
        <v>10</v>
      </c>
    </row>
    <row r="8026" spans="1:6" ht="15" thickBot="1" x14ac:dyDescent="0.3">
      <c r="A8026" s="2" t="s">
        <v>4</v>
      </c>
      <c r="B8026" s="2" t="s">
        <v>5</v>
      </c>
      <c r="C8026" s="2" t="s">
        <v>552</v>
      </c>
      <c r="D8026" s="2" t="s">
        <v>553</v>
      </c>
      <c r="E8026" s="4">
        <v>1432951.01</v>
      </c>
      <c r="F8026" s="1">
        <v>10</v>
      </c>
    </row>
    <row r="8027" spans="1:6" ht="15" thickBot="1" x14ac:dyDescent="0.3">
      <c r="A8027" s="2" t="s">
        <v>4</v>
      </c>
      <c r="B8027" s="2" t="s">
        <v>5</v>
      </c>
      <c r="C8027" s="2" t="s">
        <v>554</v>
      </c>
      <c r="D8027" s="2" t="s">
        <v>555</v>
      </c>
      <c r="E8027" s="4">
        <v>3591056</v>
      </c>
      <c r="F8027" s="1">
        <v>10</v>
      </c>
    </row>
    <row r="8028" spans="1:6" ht="15" thickBot="1" x14ac:dyDescent="0.3">
      <c r="A8028" s="2" t="s">
        <v>4</v>
      </c>
      <c r="B8028" s="2" t="s">
        <v>5</v>
      </c>
      <c r="C8028" s="2" t="s">
        <v>556</v>
      </c>
      <c r="D8028" s="2" t="s">
        <v>557</v>
      </c>
      <c r="E8028" s="4">
        <v>-198028.13</v>
      </c>
      <c r="F8028" s="1">
        <v>10</v>
      </c>
    </row>
    <row r="8029" spans="1:6" ht="15" thickBot="1" x14ac:dyDescent="0.3">
      <c r="A8029" s="2" t="s">
        <v>4</v>
      </c>
      <c r="B8029" s="2" t="s">
        <v>5</v>
      </c>
      <c r="C8029" s="2" t="s">
        <v>558</v>
      </c>
      <c r="D8029" s="2" t="s">
        <v>559</v>
      </c>
      <c r="E8029" s="4">
        <v>3151688</v>
      </c>
      <c r="F8029" s="1">
        <v>10</v>
      </c>
    </row>
    <row r="8030" spans="1:6" ht="15" thickBot="1" x14ac:dyDescent="0.3">
      <c r="A8030" s="2" t="s">
        <v>4</v>
      </c>
      <c r="B8030" s="2" t="s">
        <v>5</v>
      </c>
      <c r="C8030" s="2" t="s">
        <v>560</v>
      </c>
      <c r="D8030" s="2" t="s">
        <v>561</v>
      </c>
      <c r="E8030" s="4">
        <v>-158299.10999999999</v>
      </c>
      <c r="F8030" s="1">
        <v>10</v>
      </c>
    </row>
    <row r="8031" spans="1:6" ht="15" thickBot="1" x14ac:dyDescent="0.3">
      <c r="A8031" s="2" t="s">
        <v>4</v>
      </c>
      <c r="B8031" s="2" t="s">
        <v>5</v>
      </c>
      <c r="C8031" s="2" t="s">
        <v>1620</v>
      </c>
      <c r="D8031" s="2" t="s">
        <v>1621</v>
      </c>
      <c r="E8031" s="4">
        <v>6000</v>
      </c>
      <c r="F8031" s="1">
        <v>10</v>
      </c>
    </row>
    <row r="8032" spans="1:6" ht="15" thickBot="1" x14ac:dyDescent="0.3">
      <c r="A8032" s="2" t="s">
        <v>4</v>
      </c>
      <c r="B8032" s="2" t="s">
        <v>5</v>
      </c>
      <c r="C8032" s="2" t="s">
        <v>1686</v>
      </c>
      <c r="D8032" s="2" t="s">
        <v>1687</v>
      </c>
      <c r="E8032" s="4">
        <v>-26.32</v>
      </c>
      <c r="F8032" s="1">
        <v>10</v>
      </c>
    </row>
    <row r="8033" spans="1:6" ht="15" thickBot="1" x14ac:dyDescent="0.3">
      <c r="A8033" s="2" t="s">
        <v>4</v>
      </c>
      <c r="B8033" s="2" t="s">
        <v>5</v>
      </c>
      <c r="C8033" s="2" t="s">
        <v>562</v>
      </c>
      <c r="D8033" s="2" t="s">
        <v>563</v>
      </c>
      <c r="E8033" s="4">
        <v>0</v>
      </c>
      <c r="F8033" s="1">
        <v>10</v>
      </c>
    </row>
    <row r="8034" spans="1:6" ht="15" thickBot="1" x14ac:dyDescent="0.3">
      <c r="A8034" s="2" t="s">
        <v>4</v>
      </c>
      <c r="B8034" s="2" t="s">
        <v>5</v>
      </c>
      <c r="C8034" s="2" t="s">
        <v>564</v>
      </c>
      <c r="D8034" s="2" t="s">
        <v>565</v>
      </c>
      <c r="E8034" s="4">
        <v>0</v>
      </c>
      <c r="F8034" s="1">
        <v>10</v>
      </c>
    </row>
    <row r="8035" spans="1:6" ht="15" thickBot="1" x14ac:dyDescent="0.3">
      <c r="A8035" s="2" t="s">
        <v>4</v>
      </c>
      <c r="B8035" s="2" t="s">
        <v>5</v>
      </c>
      <c r="C8035" s="2" t="s">
        <v>566</v>
      </c>
      <c r="D8035" s="2" t="s">
        <v>567</v>
      </c>
      <c r="E8035" s="4">
        <v>119030.83</v>
      </c>
      <c r="F8035" s="1">
        <v>10</v>
      </c>
    </row>
    <row r="8036" spans="1:6" ht="15" thickBot="1" x14ac:dyDescent="0.3">
      <c r="A8036" s="2" t="s">
        <v>4</v>
      </c>
      <c r="B8036" s="2" t="s">
        <v>5</v>
      </c>
      <c r="C8036" s="2" t="s">
        <v>568</v>
      </c>
      <c r="D8036" s="2" t="s">
        <v>569</v>
      </c>
      <c r="E8036" s="4">
        <v>0</v>
      </c>
      <c r="F8036" s="1">
        <v>10</v>
      </c>
    </row>
    <row r="8037" spans="1:6" ht="15" thickBot="1" x14ac:dyDescent="0.3">
      <c r="A8037" s="2" t="s">
        <v>4</v>
      </c>
      <c r="B8037" s="2" t="s">
        <v>5</v>
      </c>
      <c r="C8037" s="2" t="s">
        <v>570</v>
      </c>
      <c r="D8037" s="2" t="s">
        <v>571</v>
      </c>
      <c r="E8037" s="4">
        <v>3367648.99</v>
      </c>
      <c r="F8037" s="1">
        <v>10</v>
      </c>
    </row>
    <row r="8038" spans="1:6" ht="15" thickBot="1" x14ac:dyDescent="0.3">
      <c r="A8038" s="2" t="s">
        <v>4</v>
      </c>
      <c r="B8038" s="2" t="s">
        <v>5</v>
      </c>
      <c r="C8038" s="2" t="s">
        <v>572</v>
      </c>
      <c r="D8038" s="2" t="s">
        <v>573</v>
      </c>
      <c r="E8038" s="4">
        <v>0</v>
      </c>
      <c r="F8038" s="1">
        <v>10</v>
      </c>
    </row>
    <row r="8039" spans="1:6" ht="15" thickBot="1" x14ac:dyDescent="0.3">
      <c r="A8039" s="2" t="s">
        <v>4</v>
      </c>
      <c r="B8039" s="2" t="s">
        <v>5</v>
      </c>
      <c r="C8039" s="2" t="s">
        <v>574</v>
      </c>
      <c r="D8039" s="2" t="s">
        <v>575</v>
      </c>
      <c r="E8039" s="4">
        <v>-171516.41</v>
      </c>
      <c r="F8039" s="1">
        <v>10</v>
      </c>
    </row>
    <row r="8040" spans="1:6" ht="15" thickBot="1" x14ac:dyDescent="0.3">
      <c r="A8040" s="2" t="s">
        <v>4</v>
      </c>
      <c r="B8040" s="2" t="s">
        <v>5</v>
      </c>
      <c r="C8040" s="2" t="s">
        <v>576</v>
      </c>
      <c r="D8040" s="2" t="s">
        <v>577</v>
      </c>
      <c r="E8040" s="4">
        <v>133992</v>
      </c>
      <c r="F8040" s="1">
        <v>10</v>
      </c>
    </row>
    <row r="8041" spans="1:6" ht="15" thickBot="1" x14ac:dyDescent="0.3">
      <c r="A8041" s="2" t="s">
        <v>4</v>
      </c>
      <c r="B8041" s="2" t="s">
        <v>5</v>
      </c>
      <c r="C8041" s="2" t="s">
        <v>1590</v>
      </c>
      <c r="D8041" s="2" t="s">
        <v>1591</v>
      </c>
      <c r="E8041" s="4">
        <v>-62.88</v>
      </c>
      <c r="F8041" s="1">
        <v>10</v>
      </c>
    </row>
    <row r="8042" spans="1:6" ht="15" thickBot="1" x14ac:dyDescent="0.3">
      <c r="A8042" s="2" t="s">
        <v>4</v>
      </c>
      <c r="B8042" s="2" t="s">
        <v>5</v>
      </c>
      <c r="C8042" s="2" t="s">
        <v>578</v>
      </c>
      <c r="D8042" s="2" t="s">
        <v>579</v>
      </c>
      <c r="E8042" s="4">
        <v>1259941.01</v>
      </c>
      <c r="F8042" s="1">
        <v>10</v>
      </c>
    </row>
    <row r="8043" spans="1:6" ht="15" thickBot="1" x14ac:dyDescent="0.3">
      <c r="A8043" s="2" t="s">
        <v>4</v>
      </c>
      <c r="B8043" s="2" t="s">
        <v>5</v>
      </c>
      <c r="C8043" s="2" t="s">
        <v>580</v>
      </c>
      <c r="D8043" s="2" t="s">
        <v>581</v>
      </c>
      <c r="E8043" s="4">
        <v>-1226981.55</v>
      </c>
      <c r="F8043" s="1">
        <v>10</v>
      </c>
    </row>
    <row r="8044" spans="1:6" ht="15" thickBot="1" x14ac:dyDescent="0.3">
      <c r="A8044" s="2" t="s">
        <v>4</v>
      </c>
      <c r="B8044" s="2" t="s">
        <v>5</v>
      </c>
      <c r="C8044" s="2" t="s">
        <v>582</v>
      </c>
      <c r="D8044" s="2" t="s">
        <v>583</v>
      </c>
      <c r="E8044" s="4">
        <v>1226981.55</v>
      </c>
      <c r="F8044" s="1">
        <v>10</v>
      </c>
    </row>
    <row r="8045" spans="1:6" ht="15" thickBot="1" x14ac:dyDescent="0.3">
      <c r="A8045" s="2" t="s">
        <v>4</v>
      </c>
      <c r="B8045" s="2" t="s">
        <v>5</v>
      </c>
      <c r="C8045" s="2" t="s">
        <v>584</v>
      </c>
      <c r="D8045" s="2" t="s">
        <v>585</v>
      </c>
      <c r="E8045" s="4">
        <v>-1259941.01</v>
      </c>
      <c r="F8045" s="1">
        <v>10</v>
      </c>
    </row>
    <row r="8046" spans="1:6" ht="15" thickBot="1" x14ac:dyDescent="0.3">
      <c r="A8046" s="2" t="s">
        <v>4</v>
      </c>
      <c r="B8046" s="2" t="s">
        <v>5</v>
      </c>
      <c r="C8046" s="2" t="s">
        <v>586</v>
      </c>
      <c r="D8046" s="2" t="s">
        <v>587</v>
      </c>
      <c r="E8046" s="4">
        <v>204968.21</v>
      </c>
      <c r="F8046" s="1">
        <v>10</v>
      </c>
    </row>
    <row r="8047" spans="1:6" ht="15" thickBot="1" x14ac:dyDescent="0.3">
      <c r="A8047" s="2" t="s">
        <v>4</v>
      </c>
      <c r="B8047" s="2" t="s">
        <v>5</v>
      </c>
      <c r="C8047" s="2" t="s">
        <v>588</v>
      </c>
      <c r="D8047" s="2" t="s">
        <v>589</v>
      </c>
      <c r="E8047" s="4">
        <v>-170797.24</v>
      </c>
      <c r="F8047" s="1">
        <v>10</v>
      </c>
    </row>
    <row r="8048" spans="1:6" ht="15" thickBot="1" x14ac:dyDescent="0.3">
      <c r="A8048" s="2" t="s">
        <v>4</v>
      </c>
      <c r="B8048" s="2" t="s">
        <v>5</v>
      </c>
      <c r="C8048" s="2" t="s">
        <v>590</v>
      </c>
      <c r="D8048" s="2" t="s">
        <v>591</v>
      </c>
      <c r="E8048" s="4">
        <v>735437.18</v>
      </c>
      <c r="F8048" s="1">
        <v>10</v>
      </c>
    </row>
    <row r="8049" spans="1:6" ht="15" thickBot="1" x14ac:dyDescent="0.3">
      <c r="A8049" s="2" t="s">
        <v>4</v>
      </c>
      <c r="B8049" s="2" t="s">
        <v>5</v>
      </c>
      <c r="C8049" s="2" t="s">
        <v>592</v>
      </c>
      <c r="D8049" s="2" t="s">
        <v>593</v>
      </c>
      <c r="E8049" s="4">
        <v>-304839.03000000003</v>
      </c>
      <c r="F8049" s="1">
        <v>10</v>
      </c>
    </row>
    <row r="8050" spans="1:6" ht="15" thickBot="1" x14ac:dyDescent="0.3">
      <c r="A8050" s="2" t="s">
        <v>4</v>
      </c>
      <c r="B8050" s="2" t="s">
        <v>5</v>
      </c>
      <c r="C8050" s="2" t="s">
        <v>594</v>
      </c>
      <c r="D8050" s="2" t="s">
        <v>595</v>
      </c>
      <c r="E8050" s="4">
        <v>91090.29</v>
      </c>
      <c r="F8050" s="1">
        <v>10</v>
      </c>
    </row>
    <row r="8051" spans="1:6" ht="15" thickBot="1" x14ac:dyDescent="0.3">
      <c r="A8051" s="2" t="s">
        <v>4</v>
      </c>
      <c r="B8051" s="2" t="s">
        <v>5</v>
      </c>
      <c r="C8051" s="2" t="s">
        <v>596</v>
      </c>
      <c r="D8051" s="2" t="s">
        <v>597</v>
      </c>
      <c r="E8051" s="4">
        <v>-78942.34</v>
      </c>
      <c r="F8051" s="1">
        <v>10</v>
      </c>
    </row>
    <row r="8052" spans="1:6" ht="15" thickBot="1" x14ac:dyDescent="0.3">
      <c r="A8052" s="2" t="s">
        <v>4</v>
      </c>
      <c r="B8052" s="2" t="s">
        <v>5</v>
      </c>
      <c r="C8052" s="2" t="s">
        <v>598</v>
      </c>
      <c r="D8052" s="2" t="s">
        <v>595</v>
      </c>
      <c r="E8052" s="4">
        <v>182108.56</v>
      </c>
      <c r="F8052" s="1">
        <v>10</v>
      </c>
    </row>
    <row r="8053" spans="1:6" ht="15" thickBot="1" x14ac:dyDescent="0.3">
      <c r="A8053" s="2" t="s">
        <v>4</v>
      </c>
      <c r="B8053" s="2" t="s">
        <v>5</v>
      </c>
      <c r="C8053" s="2" t="s">
        <v>599</v>
      </c>
      <c r="D8053" s="2" t="s">
        <v>597</v>
      </c>
      <c r="E8053" s="4">
        <v>-157850.56</v>
      </c>
      <c r="F8053" s="1">
        <v>10</v>
      </c>
    </row>
    <row r="8054" spans="1:6" ht="15" thickBot="1" x14ac:dyDescent="0.3">
      <c r="A8054" s="2" t="s">
        <v>4</v>
      </c>
      <c r="B8054" s="2" t="s">
        <v>5</v>
      </c>
      <c r="C8054" s="2" t="s">
        <v>600</v>
      </c>
      <c r="D8054" s="2" t="s">
        <v>601</v>
      </c>
      <c r="E8054" s="4">
        <v>958048.15</v>
      </c>
      <c r="F8054" s="1">
        <v>10</v>
      </c>
    </row>
    <row r="8055" spans="1:6" ht="15" thickBot="1" x14ac:dyDescent="0.3">
      <c r="A8055" s="2" t="s">
        <v>4</v>
      </c>
      <c r="B8055" s="2" t="s">
        <v>5</v>
      </c>
      <c r="C8055" s="2" t="s">
        <v>602</v>
      </c>
      <c r="D8055" s="2" t="s">
        <v>603</v>
      </c>
      <c r="E8055" s="4">
        <v>-571654.15</v>
      </c>
      <c r="F8055" s="1">
        <v>10</v>
      </c>
    </row>
    <row r="8056" spans="1:6" ht="15" thickBot="1" x14ac:dyDescent="0.3">
      <c r="A8056" s="2" t="s">
        <v>4</v>
      </c>
      <c r="B8056" s="2" t="s">
        <v>5</v>
      </c>
      <c r="C8056" s="2" t="s">
        <v>604</v>
      </c>
      <c r="D8056" s="2" t="s">
        <v>605</v>
      </c>
      <c r="E8056" s="4">
        <v>1121687.8500000001</v>
      </c>
      <c r="F8056" s="1">
        <v>10</v>
      </c>
    </row>
    <row r="8057" spans="1:6" ht="15" thickBot="1" x14ac:dyDescent="0.3">
      <c r="A8057" s="2" t="s">
        <v>4</v>
      </c>
      <c r="B8057" s="2" t="s">
        <v>5</v>
      </c>
      <c r="C8057" s="2" t="s">
        <v>606</v>
      </c>
      <c r="D8057" s="2" t="s">
        <v>607</v>
      </c>
      <c r="E8057" s="4">
        <v>-662705.37</v>
      </c>
      <c r="F8057" s="1">
        <v>10</v>
      </c>
    </row>
    <row r="8058" spans="1:6" ht="15" thickBot="1" x14ac:dyDescent="0.3">
      <c r="A8058" s="2" t="s">
        <v>4</v>
      </c>
      <c r="B8058" s="2" t="s">
        <v>5</v>
      </c>
      <c r="C8058" s="2" t="s">
        <v>608</v>
      </c>
      <c r="D8058" s="2" t="s">
        <v>609</v>
      </c>
      <c r="E8058" s="4">
        <v>3253266.19</v>
      </c>
      <c r="F8058" s="1">
        <v>10</v>
      </c>
    </row>
    <row r="8059" spans="1:6" ht="15" thickBot="1" x14ac:dyDescent="0.3">
      <c r="A8059" s="2" t="s">
        <v>4</v>
      </c>
      <c r="B8059" s="2" t="s">
        <v>5</v>
      </c>
      <c r="C8059" s="2" t="s">
        <v>610</v>
      </c>
      <c r="D8059" s="2" t="s">
        <v>611</v>
      </c>
      <c r="E8059" s="4">
        <v>-1207513.4099999999</v>
      </c>
      <c r="F8059" s="1">
        <v>10</v>
      </c>
    </row>
    <row r="8060" spans="1:6" ht="15" thickBot="1" x14ac:dyDescent="0.3">
      <c r="A8060" s="2" t="s">
        <v>4</v>
      </c>
      <c r="B8060" s="2" t="s">
        <v>5</v>
      </c>
      <c r="C8060" s="2" t="s">
        <v>612</v>
      </c>
      <c r="D8060" s="2" t="s">
        <v>613</v>
      </c>
      <c r="E8060" s="4">
        <v>406728.4</v>
      </c>
      <c r="F8060" s="1">
        <v>10</v>
      </c>
    </row>
    <row r="8061" spans="1:6" ht="15" thickBot="1" x14ac:dyDescent="0.3">
      <c r="A8061" s="2" t="s">
        <v>4</v>
      </c>
      <c r="B8061" s="2" t="s">
        <v>5</v>
      </c>
      <c r="C8061" s="2" t="s">
        <v>614</v>
      </c>
      <c r="D8061" s="2" t="s">
        <v>615</v>
      </c>
      <c r="E8061" s="4">
        <v>-179842.08</v>
      </c>
      <c r="F8061" s="1">
        <v>10</v>
      </c>
    </row>
    <row r="8062" spans="1:6" ht="15" thickBot="1" x14ac:dyDescent="0.3">
      <c r="A8062" s="2" t="s">
        <v>4</v>
      </c>
      <c r="B8062" s="2" t="s">
        <v>5</v>
      </c>
      <c r="C8062" s="2" t="s">
        <v>616</v>
      </c>
      <c r="D8062" s="2" t="s">
        <v>617</v>
      </c>
      <c r="E8062" s="4">
        <v>191650.23</v>
      </c>
      <c r="F8062" s="1">
        <v>10</v>
      </c>
    </row>
    <row r="8063" spans="1:6" ht="15" thickBot="1" x14ac:dyDescent="0.3">
      <c r="A8063" s="2" t="s">
        <v>4</v>
      </c>
      <c r="B8063" s="2" t="s">
        <v>5</v>
      </c>
      <c r="C8063" s="2" t="s">
        <v>618</v>
      </c>
      <c r="D8063" s="2" t="s">
        <v>619</v>
      </c>
      <c r="E8063" s="4">
        <v>-85114.75</v>
      </c>
      <c r="F8063" s="1">
        <v>10</v>
      </c>
    </row>
    <row r="8064" spans="1:6" ht="15" thickBot="1" x14ac:dyDescent="0.3">
      <c r="A8064" s="2" t="s">
        <v>4</v>
      </c>
      <c r="B8064" s="2" t="s">
        <v>5</v>
      </c>
      <c r="C8064" s="2" t="s">
        <v>620</v>
      </c>
      <c r="D8064" s="2" t="s">
        <v>621</v>
      </c>
      <c r="E8064" s="4">
        <v>30601.71</v>
      </c>
      <c r="F8064" s="1">
        <v>10</v>
      </c>
    </row>
    <row r="8065" spans="1:6" ht="15" thickBot="1" x14ac:dyDescent="0.3">
      <c r="A8065" s="2" t="s">
        <v>4</v>
      </c>
      <c r="B8065" s="2" t="s">
        <v>5</v>
      </c>
      <c r="C8065" s="2" t="s">
        <v>1622</v>
      </c>
      <c r="D8065" s="2" t="s">
        <v>1623</v>
      </c>
      <c r="E8065" s="4">
        <v>900621.12</v>
      </c>
      <c r="F8065" s="1">
        <v>10</v>
      </c>
    </row>
    <row r="8066" spans="1:6" ht="15" thickBot="1" x14ac:dyDescent="0.3">
      <c r="A8066" s="2" t="s">
        <v>4</v>
      </c>
      <c r="B8066" s="2" t="s">
        <v>5</v>
      </c>
      <c r="C8066" s="2" t="s">
        <v>622</v>
      </c>
      <c r="D8066" s="2" t="s">
        <v>623</v>
      </c>
      <c r="E8066" s="4">
        <v>-0.02</v>
      </c>
      <c r="F8066" s="1">
        <v>10</v>
      </c>
    </row>
    <row r="8067" spans="1:6" ht="15" thickBot="1" x14ac:dyDescent="0.3">
      <c r="A8067" s="2" t="s">
        <v>4</v>
      </c>
      <c r="B8067" s="2" t="s">
        <v>5</v>
      </c>
      <c r="C8067" s="2" t="s">
        <v>624</v>
      </c>
      <c r="D8067" s="2" t="s">
        <v>625</v>
      </c>
      <c r="E8067" s="4">
        <v>-10200.51</v>
      </c>
      <c r="F8067" s="1">
        <v>10</v>
      </c>
    </row>
    <row r="8068" spans="1:6" ht="15" thickBot="1" x14ac:dyDescent="0.3">
      <c r="A8068" s="2" t="s">
        <v>4</v>
      </c>
      <c r="B8068" s="2" t="s">
        <v>5</v>
      </c>
      <c r="C8068" s="2" t="s">
        <v>1624</v>
      </c>
      <c r="D8068" s="2" t="s">
        <v>1625</v>
      </c>
      <c r="E8068" s="4">
        <v>-55148.43</v>
      </c>
      <c r="F8068" s="1">
        <v>10</v>
      </c>
    </row>
    <row r="8069" spans="1:6" ht="15" thickBot="1" x14ac:dyDescent="0.3">
      <c r="A8069" s="2" t="s">
        <v>4</v>
      </c>
      <c r="B8069" s="2" t="s">
        <v>5</v>
      </c>
      <c r="C8069" s="2" t="s">
        <v>626</v>
      </c>
      <c r="D8069" s="2" t="s">
        <v>627</v>
      </c>
      <c r="E8069" s="4">
        <v>1129462.3</v>
      </c>
      <c r="F8069" s="1">
        <v>10</v>
      </c>
    </row>
    <row r="8070" spans="1:6" ht="15" thickBot="1" x14ac:dyDescent="0.3">
      <c r="A8070" s="2" t="s">
        <v>4</v>
      </c>
      <c r="B8070" s="2" t="s">
        <v>5</v>
      </c>
      <c r="C8070" s="2" t="s">
        <v>628</v>
      </c>
      <c r="D8070" s="2" t="s">
        <v>629</v>
      </c>
      <c r="E8070" s="4">
        <v>-1129462.3</v>
      </c>
      <c r="F8070" s="1">
        <v>10</v>
      </c>
    </row>
    <row r="8071" spans="1:6" ht="15" thickBot="1" x14ac:dyDescent="0.3">
      <c r="A8071" s="2" t="s">
        <v>4</v>
      </c>
      <c r="B8071" s="2" t="s">
        <v>5</v>
      </c>
      <c r="C8071" s="2" t="s">
        <v>630</v>
      </c>
      <c r="D8071" s="2" t="s">
        <v>631</v>
      </c>
      <c r="E8071" s="4">
        <v>-3400229.21</v>
      </c>
      <c r="F8071" s="1">
        <v>10</v>
      </c>
    </row>
    <row r="8072" spans="1:6" ht="15" thickBot="1" x14ac:dyDescent="0.3">
      <c r="A8072" s="2" t="s">
        <v>4</v>
      </c>
      <c r="B8072" s="2" t="s">
        <v>5</v>
      </c>
      <c r="C8072" s="2" t="s">
        <v>632</v>
      </c>
      <c r="D8072" s="2" t="s">
        <v>633</v>
      </c>
      <c r="E8072" s="4">
        <v>31978207.43</v>
      </c>
      <c r="F8072" s="1">
        <v>10</v>
      </c>
    </row>
    <row r="8073" spans="1:6" ht="15" thickBot="1" x14ac:dyDescent="0.3">
      <c r="A8073" s="2" t="s">
        <v>4</v>
      </c>
      <c r="B8073" s="2" t="s">
        <v>5</v>
      </c>
      <c r="C8073" s="2" t="s">
        <v>634</v>
      </c>
      <c r="D8073" s="2" t="s">
        <v>635</v>
      </c>
      <c r="E8073" s="4">
        <v>-4023840.09</v>
      </c>
      <c r="F8073" s="1">
        <v>10</v>
      </c>
    </row>
    <row r="8074" spans="1:6" ht="15" thickBot="1" x14ac:dyDescent="0.3">
      <c r="A8074" s="2" t="s">
        <v>4</v>
      </c>
      <c r="B8074" s="2" t="s">
        <v>5</v>
      </c>
      <c r="C8074" s="2" t="s">
        <v>636</v>
      </c>
      <c r="D8074" s="2" t="s">
        <v>637</v>
      </c>
      <c r="E8074" s="4">
        <v>3632709.55</v>
      </c>
      <c r="F8074" s="1">
        <v>10</v>
      </c>
    </row>
    <row r="8075" spans="1:6" ht="15" thickBot="1" x14ac:dyDescent="0.3">
      <c r="A8075" s="2" t="s">
        <v>4</v>
      </c>
      <c r="B8075" s="2" t="s">
        <v>5</v>
      </c>
      <c r="C8075" s="2" t="s">
        <v>638</v>
      </c>
      <c r="D8075" s="2" t="s">
        <v>639</v>
      </c>
      <c r="E8075" s="4">
        <v>351747.92</v>
      </c>
      <c r="F8075" s="1">
        <v>10</v>
      </c>
    </row>
    <row r="8076" spans="1:6" ht="15" thickBot="1" x14ac:dyDescent="0.3">
      <c r="A8076" s="2" t="s">
        <v>4</v>
      </c>
      <c r="B8076" s="2" t="s">
        <v>5</v>
      </c>
      <c r="C8076" s="2" t="s">
        <v>640</v>
      </c>
      <c r="D8076" s="2" t="s">
        <v>641</v>
      </c>
      <c r="E8076" s="4">
        <v>-3440974.87</v>
      </c>
      <c r="F8076" s="1">
        <v>10</v>
      </c>
    </row>
    <row r="8077" spans="1:6" ht="15" thickBot="1" x14ac:dyDescent="0.3">
      <c r="A8077" s="2" t="s">
        <v>4</v>
      </c>
      <c r="B8077" s="2" t="s">
        <v>5</v>
      </c>
      <c r="C8077" s="2" t="s">
        <v>642</v>
      </c>
      <c r="D8077" s="2" t="s">
        <v>643</v>
      </c>
      <c r="E8077" s="4">
        <v>2722.5</v>
      </c>
      <c r="F8077" s="1">
        <v>10</v>
      </c>
    </row>
    <row r="8078" spans="1:6" ht="15" thickBot="1" x14ac:dyDescent="0.3">
      <c r="A8078" s="2" t="s">
        <v>4</v>
      </c>
      <c r="B8078" s="2" t="s">
        <v>5</v>
      </c>
      <c r="C8078" s="2" t="s">
        <v>644</v>
      </c>
      <c r="D8078" s="2" t="s">
        <v>645</v>
      </c>
      <c r="E8078" s="4">
        <v>-2722.5</v>
      </c>
      <c r="F8078" s="1">
        <v>10</v>
      </c>
    </row>
    <row r="8079" spans="1:6" ht="15" thickBot="1" x14ac:dyDescent="0.3">
      <c r="A8079" s="2" t="s">
        <v>4</v>
      </c>
      <c r="B8079" s="2" t="s">
        <v>5</v>
      </c>
      <c r="C8079" s="2" t="s">
        <v>646</v>
      </c>
      <c r="D8079" s="2" t="s">
        <v>647</v>
      </c>
      <c r="E8079" s="4">
        <v>102732.75</v>
      </c>
      <c r="F8079" s="1">
        <v>10</v>
      </c>
    </row>
    <row r="8080" spans="1:6" ht="15" thickBot="1" x14ac:dyDescent="0.3">
      <c r="A8080" s="2" t="s">
        <v>4</v>
      </c>
      <c r="B8080" s="2" t="s">
        <v>5</v>
      </c>
      <c r="C8080" s="2" t="s">
        <v>648</v>
      </c>
      <c r="D8080" s="2" t="s">
        <v>649</v>
      </c>
      <c r="E8080" s="4">
        <v>-28997.14</v>
      </c>
      <c r="F8080" s="1">
        <v>10</v>
      </c>
    </row>
    <row r="8081" spans="1:6" ht="15" thickBot="1" x14ac:dyDescent="0.3">
      <c r="A8081" s="2" t="s">
        <v>4</v>
      </c>
      <c r="B8081" s="2" t="s">
        <v>5</v>
      </c>
      <c r="C8081" s="2" t="s">
        <v>650</v>
      </c>
      <c r="D8081" s="2" t="s">
        <v>651</v>
      </c>
      <c r="E8081" s="4">
        <v>153159.73000000001</v>
      </c>
      <c r="F8081" s="1">
        <v>10</v>
      </c>
    </row>
    <row r="8082" spans="1:6" ht="15" thickBot="1" x14ac:dyDescent="0.3">
      <c r="A8082" s="2" t="s">
        <v>4</v>
      </c>
      <c r="B8082" s="2" t="s">
        <v>5</v>
      </c>
      <c r="C8082" s="2" t="s">
        <v>652</v>
      </c>
      <c r="D8082" s="2" t="s">
        <v>653</v>
      </c>
      <c r="E8082" s="4">
        <v>-86550.33</v>
      </c>
      <c r="F8082" s="1">
        <v>10</v>
      </c>
    </row>
    <row r="8083" spans="1:6" ht="15" thickBot="1" x14ac:dyDescent="0.3">
      <c r="A8083" s="2" t="s">
        <v>4</v>
      </c>
      <c r="B8083" s="2" t="s">
        <v>5</v>
      </c>
      <c r="C8083" s="2" t="s">
        <v>654</v>
      </c>
      <c r="D8083" s="2" t="s">
        <v>655</v>
      </c>
      <c r="E8083" s="4">
        <v>162033.84</v>
      </c>
      <c r="F8083" s="1">
        <v>10</v>
      </c>
    </row>
    <row r="8084" spans="1:6" ht="15" thickBot="1" x14ac:dyDescent="0.3">
      <c r="A8084" s="2" t="s">
        <v>4</v>
      </c>
      <c r="B8084" s="2" t="s">
        <v>5</v>
      </c>
      <c r="C8084" s="2" t="s">
        <v>656</v>
      </c>
      <c r="D8084" s="2" t="s">
        <v>657</v>
      </c>
      <c r="E8084" s="4">
        <v>-15499.92</v>
      </c>
      <c r="F8084" s="1">
        <v>10</v>
      </c>
    </row>
    <row r="8085" spans="1:6" ht="15" thickBot="1" x14ac:dyDescent="0.3">
      <c r="A8085" s="2" t="s">
        <v>4</v>
      </c>
      <c r="B8085" s="2" t="s">
        <v>5</v>
      </c>
      <c r="C8085" s="2" t="s">
        <v>658</v>
      </c>
      <c r="D8085" s="2" t="s">
        <v>659</v>
      </c>
      <c r="E8085" s="4">
        <v>22234.71</v>
      </c>
      <c r="F8085" s="1">
        <v>10</v>
      </c>
    </row>
    <row r="8086" spans="1:6" ht="15" thickBot="1" x14ac:dyDescent="0.3">
      <c r="A8086" s="2" t="s">
        <v>4</v>
      </c>
      <c r="B8086" s="2" t="s">
        <v>5</v>
      </c>
      <c r="C8086" s="2" t="s">
        <v>660</v>
      </c>
      <c r="D8086" s="2" t="s">
        <v>661</v>
      </c>
      <c r="E8086" s="4">
        <v>59109774.439999998</v>
      </c>
      <c r="F8086" s="1">
        <v>10</v>
      </c>
    </row>
    <row r="8087" spans="1:6" ht="15" thickBot="1" x14ac:dyDescent="0.3">
      <c r="A8087" s="2" t="s">
        <v>4</v>
      </c>
      <c r="B8087" s="2" t="s">
        <v>5</v>
      </c>
      <c r="C8087" s="2" t="s">
        <v>662</v>
      </c>
      <c r="D8087" s="2" t="s">
        <v>663</v>
      </c>
      <c r="E8087" s="4">
        <v>15511987.119999999</v>
      </c>
      <c r="F8087" s="1">
        <v>10</v>
      </c>
    </row>
    <row r="8088" spans="1:6" ht="15" thickBot="1" x14ac:dyDescent="0.3">
      <c r="A8088" s="2" t="s">
        <v>4</v>
      </c>
      <c r="B8088" s="2" t="s">
        <v>5</v>
      </c>
      <c r="C8088" s="2" t="s">
        <v>664</v>
      </c>
      <c r="D8088" s="2" t="s">
        <v>665</v>
      </c>
      <c r="E8088" s="4">
        <v>-85800000</v>
      </c>
      <c r="F8088" s="1">
        <v>10</v>
      </c>
    </row>
    <row r="8089" spans="1:6" ht="15" thickBot="1" x14ac:dyDescent="0.3">
      <c r="A8089" s="2" t="s">
        <v>4</v>
      </c>
      <c r="B8089" s="2" t="s">
        <v>5</v>
      </c>
      <c r="C8089" s="2" t="s">
        <v>1632</v>
      </c>
      <c r="D8089" s="2" t="s">
        <v>1633</v>
      </c>
      <c r="E8089" s="4">
        <v>51503.12</v>
      </c>
      <c r="F8089" s="1">
        <v>10</v>
      </c>
    </row>
    <row r="8090" spans="1:6" ht="15" thickBot="1" x14ac:dyDescent="0.3">
      <c r="A8090" s="2" t="s">
        <v>4</v>
      </c>
      <c r="B8090" s="2" t="s">
        <v>5</v>
      </c>
      <c r="C8090" s="2" t="s">
        <v>1634</v>
      </c>
      <c r="D8090" s="2" t="s">
        <v>1635</v>
      </c>
      <c r="E8090" s="4">
        <v>-50000000</v>
      </c>
      <c r="F8090" s="1">
        <v>10</v>
      </c>
    </row>
    <row r="8091" spans="1:6" ht="15" thickBot="1" x14ac:dyDescent="0.3">
      <c r="A8091" s="2" t="s">
        <v>4</v>
      </c>
      <c r="B8091" s="2" t="s">
        <v>5</v>
      </c>
      <c r="C8091" s="2" t="s">
        <v>1636</v>
      </c>
      <c r="D8091" s="2" t="s">
        <v>1637</v>
      </c>
      <c r="E8091" s="4">
        <v>-17215338.050000001</v>
      </c>
      <c r="F8091" s="1">
        <v>10</v>
      </c>
    </row>
    <row r="8092" spans="1:6" ht="15" thickBot="1" x14ac:dyDescent="0.3">
      <c r="A8092" s="2" t="s">
        <v>4</v>
      </c>
      <c r="B8092" s="2" t="s">
        <v>5</v>
      </c>
      <c r="C8092" s="2" t="s">
        <v>666</v>
      </c>
      <c r="D8092" s="2" t="s">
        <v>667</v>
      </c>
      <c r="E8092" s="4">
        <v>-1958689.55</v>
      </c>
      <c r="F8092" s="1">
        <v>10</v>
      </c>
    </row>
    <row r="8093" spans="1:6" ht="15" thickBot="1" x14ac:dyDescent="0.3">
      <c r="A8093" s="2" t="s">
        <v>4</v>
      </c>
      <c r="B8093" s="2" t="s">
        <v>5</v>
      </c>
      <c r="C8093" s="2" t="s">
        <v>668</v>
      </c>
      <c r="D8093" s="2" t="s">
        <v>669</v>
      </c>
      <c r="E8093" s="4">
        <v>-7704646.5099999998</v>
      </c>
      <c r="F8093" s="1">
        <v>10</v>
      </c>
    </row>
    <row r="8094" spans="1:6" ht="15" thickBot="1" x14ac:dyDescent="0.3">
      <c r="A8094" s="2" t="s">
        <v>4</v>
      </c>
      <c r="B8094" s="2" t="s">
        <v>5</v>
      </c>
      <c r="C8094" s="2" t="s">
        <v>670</v>
      </c>
      <c r="D8094" s="2" t="s">
        <v>671</v>
      </c>
      <c r="E8094" s="4">
        <v>0</v>
      </c>
      <c r="F8094" s="1">
        <v>10</v>
      </c>
    </row>
    <row r="8095" spans="1:6" ht="15" thickBot="1" x14ac:dyDescent="0.3">
      <c r="A8095" s="2" t="s">
        <v>4</v>
      </c>
      <c r="B8095" s="2" t="s">
        <v>5</v>
      </c>
      <c r="C8095" s="2" t="s">
        <v>1670</v>
      </c>
      <c r="D8095" s="2" t="s">
        <v>1671</v>
      </c>
      <c r="E8095" s="4">
        <v>0</v>
      </c>
      <c r="F8095" s="1">
        <v>10</v>
      </c>
    </row>
    <row r="8096" spans="1:6" ht="15" thickBot="1" x14ac:dyDescent="0.3">
      <c r="A8096" s="2" t="s">
        <v>4</v>
      </c>
      <c r="B8096" s="2" t="s">
        <v>5</v>
      </c>
      <c r="C8096" s="2" t="s">
        <v>672</v>
      </c>
      <c r="D8096" s="2" t="s">
        <v>673</v>
      </c>
      <c r="E8096" s="4">
        <v>-26672758.18</v>
      </c>
      <c r="F8096" s="1">
        <v>10</v>
      </c>
    </row>
    <row r="8097" spans="1:6" ht="15" thickBot="1" x14ac:dyDescent="0.3">
      <c r="A8097" s="2" t="s">
        <v>4</v>
      </c>
      <c r="B8097" s="2" t="s">
        <v>5</v>
      </c>
      <c r="C8097" s="2" t="s">
        <v>674</v>
      </c>
      <c r="D8097" s="2" t="s">
        <v>675</v>
      </c>
      <c r="E8097" s="4">
        <v>-7078635.7800000003</v>
      </c>
      <c r="F8097" s="1">
        <v>10</v>
      </c>
    </row>
    <row r="8098" spans="1:6" ht="15" thickBot="1" x14ac:dyDescent="0.3">
      <c r="A8098" s="2" t="s">
        <v>4</v>
      </c>
      <c r="B8098" s="2" t="s">
        <v>5</v>
      </c>
      <c r="C8098" s="2" t="s">
        <v>676</v>
      </c>
      <c r="D8098" s="2" t="s">
        <v>677</v>
      </c>
      <c r="E8098" s="4">
        <v>6633106</v>
      </c>
      <c r="F8098" s="1">
        <v>10</v>
      </c>
    </row>
    <row r="8099" spans="1:6" ht="15" thickBot="1" x14ac:dyDescent="0.3">
      <c r="A8099" s="2" t="s">
        <v>4</v>
      </c>
      <c r="B8099" s="2" t="s">
        <v>5</v>
      </c>
      <c r="C8099" s="2" t="s">
        <v>678</v>
      </c>
      <c r="D8099" s="2" t="s">
        <v>679</v>
      </c>
      <c r="E8099" s="4">
        <v>-14659515.1</v>
      </c>
      <c r="F8099" s="1">
        <v>10</v>
      </c>
    </row>
    <row r="8100" spans="1:6" ht="15" thickBot="1" x14ac:dyDescent="0.3">
      <c r="A8100" s="2" t="s">
        <v>4</v>
      </c>
      <c r="B8100" s="2" t="s">
        <v>5</v>
      </c>
      <c r="C8100" s="2" t="s">
        <v>680</v>
      </c>
      <c r="D8100" s="2" t="s">
        <v>681</v>
      </c>
      <c r="E8100" s="4">
        <v>-35324465.689999998</v>
      </c>
      <c r="F8100" s="1">
        <v>10</v>
      </c>
    </row>
    <row r="8101" spans="1:6" ht="15" thickBot="1" x14ac:dyDescent="0.3">
      <c r="A8101" s="2" t="s">
        <v>4</v>
      </c>
      <c r="B8101" s="2" t="s">
        <v>5</v>
      </c>
      <c r="C8101" s="2" t="s">
        <v>682</v>
      </c>
      <c r="D8101" s="2" t="s">
        <v>683</v>
      </c>
      <c r="E8101" s="4">
        <v>-4158598.98</v>
      </c>
      <c r="F8101" s="1">
        <v>10</v>
      </c>
    </row>
    <row r="8102" spans="1:6" ht="15" thickBot="1" x14ac:dyDescent="0.3">
      <c r="A8102" s="2" t="s">
        <v>4</v>
      </c>
      <c r="B8102" s="2" t="s">
        <v>5</v>
      </c>
      <c r="C8102" s="2" t="s">
        <v>1592</v>
      </c>
      <c r="D8102" s="2" t="s">
        <v>1593</v>
      </c>
      <c r="E8102" s="4">
        <v>0</v>
      </c>
      <c r="F8102" s="1">
        <v>10</v>
      </c>
    </row>
    <row r="8103" spans="1:6" ht="15" thickBot="1" x14ac:dyDescent="0.3">
      <c r="A8103" s="2" t="s">
        <v>4</v>
      </c>
      <c r="B8103" s="2" t="s">
        <v>5</v>
      </c>
      <c r="C8103" s="2" t="s">
        <v>684</v>
      </c>
      <c r="D8103" s="2" t="s">
        <v>685</v>
      </c>
      <c r="E8103" s="4">
        <v>-1953859.09</v>
      </c>
      <c r="F8103" s="1">
        <v>10</v>
      </c>
    </row>
    <row r="8104" spans="1:6" ht="15" thickBot="1" x14ac:dyDescent="0.3">
      <c r="A8104" s="2" t="s">
        <v>4</v>
      </c>
      <c r="B8104" s="2" t="s">
        <v>5</v>
      </c>
      <c r="C8104" s="2" t="s">
        <v>686</v>
      </c>
      <c r="D8104" s="2" t="s">
        <v>687</v>
      </c>
      <c r="E8104" s="4">
        <v>-1293372.6599999999</v>
      </c>
      <c r="F8104" s="1">
        <v>10</v>
      </c>
    </row>
    <row r="8105" spans="1:6" ht="15" thickBot="1" x14ac:dyDescent="0.3">
      <c r="A8105" s="2" t="s">
        <v>4</v>
      </c>
      <c r="B8105" s="2" t="s">
        <v>5</v>
      </c>
      <c r="C8105" s="2" t="s">
        <v>688</v>
      </c>
      <c r="D8105" s="2" t="s">
        <v>689</v>
      </c>
      <c r="E8105" s="4">
        <v>-106554.89</v>
      </c>
      <c r="F8105" s="1">
        <v>10</v>
      </c>
    </row>
    <row r="8106" spans="1:6" ht="15" thickBot="1" x14ac:dyDescent="0.3">
      <c r="A8106" s="2" t="s">
        <v>4</v>
      </c>
      <c r="B8106" s="2" t="s">
        <v>5</v>
      </c>
      <c r="C8106" s="2" t="s">
        <v>690</v>
      </c>
      <c r="D8106" s="2" t="s">
        <v>691</v>
      </c>
      <c r="E8106" s="4">
        <v>-89309.2</v>
      </c>
      <c r="F8106" s="1">
        <v>10</v>
      </c>
    </row>
    <row r="8107" spans="1:6" ht="15" thickBot="1" x14ac:dyDescent="0.3">
      <c r="A8107" s="2" t="s">
        <v>4</v>
      </c>
      <c r="B8107" s="2" t="s">
        <v>5</v>
      </c>
      <c r="C8107" s="2" t="s">
        <v>1672</v>
      </c>
      <c r="D8107" s="2" t="s">
        <v>1673</v>
      </c>
      <c r="E8107" s="4">
        <v>0</v>
      </c>
      <c r="F8107" s="1">
        <v>10</v>
      </c>
    </row>
    <row r="8108" spans="1:6" ht="15" thickBot="1" x14ac:dyDescent="0.3">
      <c r="A8108" s="2" t="s">
        <v>4</v>
      </c>
      <c r="B8108" s="2" t="s">
        <v>5</v>
      </c>
      <c r="C8108" s="2" t="s">
        <v>692</v>
      </c>
      <c r="D8108" s="2" t="s">
        <v>693</v>
      </c>
      <c r="E8108" s="4">
        <v>-19074.61</v>
      </c>
      <c r="F8108" s="1">
        <v>10</v>
      </c>
    </row>
    <row r="8109" spans="1:6" ht="15" thickBot="1" x14ac:dyDescent="0.3">
      <c r="A8109" s="2" t="s">
        <v>4</v>
      </c>
      <c r="B8109" s="2" t="s">
        <v>5</v>
      </c>
      <c r="C8109" s="2" t="s">
        <v>694</v>
      </c>
      <c r="D8109" s="2" t="s">
        <v>695</v>
      </c>
      <c r="E8109" s="4">
        <v>-3656363.27</v>
      </c>
      <c r="F8109" s="1">
        <v>10</v>
      </c>
    </row>
    <row r="8110" spans="1:6" ht="15" thickBot="1" x14ac:dyDescent="0.3">
      <c r="A8110" s="2" t="s">
        <v>4</v>
      </c>
      <c r="B8110" s="2" t="s">
        <v>5</v>
      </c>
      <c r="C8110" s="2" t="s">
        <v>696</v>
      </c>
      <c r="D8110" s="2" t="s">
        <v>697</v>
      </c>
      <c r="E8110" s="4">
        <v>391402.22</v>
      </c>
      <c r="F8110" s="1">
        <v>10</v>
      </c>
    </row>
    <row r="8111" spans="1:6" ht="15" thickBot="1" x14ac:dyDescent="0.3">
      <c r="A8111" s="2" t="s">
        <v>4</v>
      </c>
      <c r="B8111" s="2" t="s">
        <v>5</v>
      </c>
      <c r="C8111" s="2" t="s">
        <v>698</v>
      </c>
      <c r="D8111" s="2" t="s">
        <v>699</v>
      </c>
      <c r="E8111" s="4">
        <v>-391402.22</v>
      </c>
      <c r="F8111" s="1">
        <v>10</v>
      </c>
    </row>
    <row r="8112" spans="1:6" ht="15" thickBot="1" x14ac:dyDescent="0.3">
      <c r="A8112" s="2" t="s">
        <v>4</v>
      </c>
      <c r="B8112" s="2" t="s">
        <v>5</v>
      </c>
      <c r="C8112" s="2" t="s">
        <v>700</v>
      </c>
      <c r="D8112" s="2" t="s">
        <v>701</v>
      </c>
      <c r="E8112" s="4">
        <v>0</v>
      </c>
      <c r="F8112" s="1">
        <v>10</v>
      </c>
    </row>
    <row r="8113" spans="1:6" ht="15" thickBot="1" x14ac:dyDescent="0.3">
      <c r="A8113" s="2" t="s">
        <v>4</v>
      </c>
      <c r="B8113" s="2" t="s">
        <v>5</v>
      </c>
      <c r="C8113" s="2" t="s">
        <v>702</v>
      </c>
      <c r="D8113" s="2" t="s">
        <v>703</v>
      </c>
      <c r="E8113" s="4">
        <v>-6361.46</v>
      </c>
      <c r="F8113" s="1">
        <v>10</v>
      </c>
    </row>
    <row r="8114" spans="1:6" ht="15" thickBot="1" x14ac:dyDescent="0.3">
      <c r="A8114" s="2" t="s">
        <v>4</v>
      </c>
      <c r="B8114" s="2" t="s">
        <v>5</v>
      </c>
      <c r="C8114" s="2" t="s">
        <v>704</v>
      </c>
      <c r="D8114" s="2" t="s">
        <v>705</v>
      </c>
      <c r="E8114" s="4">
        <v>-478309.15</v>
      </c>
      <c r="F8114" s="1">
        <v>10</v>
      </c>
    </row>
    <row r="8115" spans="1:6" ht="15" thickBot="1" x14ac:dyDescent="0.3">
      <c r="A8115" s="2" t="s">
        <v>4</v>
      </c>
      <c r="B8115" s="2" t="s">
        <v>5</v>
      </c>
      <c r="C8115" s="2" t="s">
        <v>706</v>
      </c>
      <c r="D8115" s="2" t="s">
        <v>707</v>
      </c>
      <c r="E8115" s="4">
        <v>-34615.769999999997</v>
      </c>
      <c r="F8115" s="1">
        <v>10</v>
      </c>
    </row>
    <row r="8116" spans="1:6" ht="15" thickBot="1" x14ac:dyDescent="0.3">
      <c r="A8116" s="2" t="s">
        <v>4</v>
      </c>
      <c r="B8116" s="2" t="s">
        <v>5</v>
      </c>
      <c r="C8116" s="2" t="s">
        <v>708</v>
      </c>
      <c r="D8116" s="2" t="s">
        <v>709</v>
      </c>
      <c r="E8116" s="4">
        <v>-2040</v>
      </c>
      <c r="F8116" s="1">
        <v>10</v>
      </c>
    </row>
    <row r="8117" spans="1:6" ht="15" thickBot="1" x14ac:dyDescent="0.3">
      <c r="A8117" s="2" t="s">
        <v>4</v>
      </c>
      <c r="B8117" s="2" t="s">
        <v>5</v>
      </c>
      <c r="C8117" s="2" t="s">
        <v>710</v>
      </c>
      <c r="D8117" s="2" t="s">
        <v>711</v>
      </c>
      <c r="E8117" s="4">
        <v>-807875.68</v>
      </c>
      <c r="F8117" s="1">
        <v>10</v>
      </c>
    </row>
    <row r="8118" spans="1:6" ht="15" thickBot="1" x14ac:dyDescent="0.3">
      <c r="A8118" s="2" t="s">
        <v>4</v>
      </c>
      <c r="B8118" s="2" t="s">
        <v>5</v>
      </c>
      <c r="C8118" s="2" t="s">
        <v>712</v>
      </c>
      <c r="D8118" s="2" t="s">
        <v>713</v>
      </c>
      <c r="E8118" s="4">
        <v>879389.24</v>
      </c>
      <c r="F8118" s="1">
        <v>10</v>
      </c>
    </row>
    <row r="8119" spans="1:6" ht="15" thickBot="1" x14ac:dyDescent="0.3">
      <c r="A8119" s="2" t="s">
        <v>4</v>
      </c>
      <c r="B8119" s="2" t="s">
        <v>5</v>
      </c>
      <c r="C8119" s="2" t="s">
        <v>714</v>
      </c>
      <c r="D8119" s="2" t="s">
        <v>715</v>
      </c>
      <c r="E8119" s="4">
        <v>-482.16</v>
      </c>
      <c r="F8119" s="1">
        <v>10</v>
      </c>
    </row>
    <row r="8120" spans="1:6" ht="15" thickBot="1" x14ac:dyDescent="0.3">
      <c r="A8120" s="2" t="s">
        <v>4</v>
      </c>
      <c r="B8120" s="2" t="s">
        <v>5</v>
      </c>
      <c r="C8120" s="2" t="s">
        <v>716</v>
      </c>
      <c r="D8120" s="2" t="s">
        <v>717</v>
      </c>
      <c r="E8120" s="4">
        <v>-28120.38</v>
      </c>
      <c r="F8120" s="1">
        <v>10</v>
      </c>
    </row>
    <row r="8121" spans="1:6" ht="15" thickBot="1" x14ac:dyDescent="0.3">
      <c r="A8121" s="2" t="s">
        <v>4</v>
      </c>
      <c r="B8121" s="2" t="s">
        <v>5</v>
      </c>
      <c r="C8121" s="2" t="s">
        <v>718</v>
      </c>
      <c r="D8121" s="2" t="s">
        <v>719</v>
      </c>
      <c r="E8121" s="4">
        <v>-468649.3</v>
      </c>
      <c r="F8121" s="1">
        <v>10</v>
      </c>
    </row>
    <row r="8122" spans="1:6" ht="15" thickBot="1" x14ac:dyDescent="0.3">
      <c r="A8122" s="2" t="s">
        <v>4</v>
      </c>
      <c r="B8122" s="2" t="s">
        <v>5</v>
      </c>
      <c r="C8122" s="2" t="s">
        <v>720</v>
      </c>
      <c r="D8122" s="2" t="s">
        <v>721</v>
      </c>
      <c r="E8122" s="4">
        <v>16057.9</v>
      </c>
      <c r="F8122" s="1">
        <v>10</v>
      </c>
    </row>
    <row r="8123" spans="1:6" ht="15" thickBot="1" x14ac:dyDescent="0.3">
      <c r="A8123" s="2" t="s">
        <v>4</v>
      </c>
      <c r="B8123" s="2" t="s">
        <v>5</v>
      </c>
      <c r="C8123" s="2" t="s">
        <v>722</v>
      </c>
      <c r="D8123" s="2" t="s">
        <v>723</v>
      </c>
      <c r="E8123" s="4">
        <v>-649452.96</v>
      </c>
      <c r="F8123" s="1">
        <v>10</v>
      </c>
    </row>
    <row r="8124" spans="1:6" ht="15" thickBot="1" x14ac:dyDescent="0.3">
      <c r="A8124" s="2" t="s">
        <v>4</v>
      </c>
      <c r="B8124" s="2" t="s">
        <v>5</v>
      </c>
      <c r="C8124" s="2" t="s">
        <v>724</v>
      </c>
      <c r="D8124" s="2" t="s">
        <v>725</v>
      </c>
      <c r="E8124" s="4">
        <v>-260824.14</v>
      </c>
      <c r="F8124" s="1">
        <v>10</v>
      </c>
    </row>
    <row r="8125" spans="1:6" ht="15" thickBot="1" x14ac:dyDescent="0.3">
      <c r="A8125" s="2" t="s">
        <v>4</v>
      </c>
      <c r="B8125" s="2" t="s">
        <v>5</v>
      </c>
      <c r="C8125" s="2" t="s">
        <v>726</v>
      </c>
      <c r="D8125" s="2" t="s">
        <v>727</v>
      </c>
      <c r="E8125" s="4">
        <v>-319973.24</v>
      </c>
      <c r="F8125" s="1">
        <v>10</v>
      </c>
    </row>
    <row r="8126" spans="1:6" ht="15" thickBot="1" x14ac:dyDescent="0.3">
      <c r="A8126" s="2" t="s">
        <v>4</v>
      </c>
      <c r="B8126" s="2" t="s">
        <v>5</v>
      </c>
      <c r="C8126" s="2" t="s">
        <v>728</v>
      </c>
      <c r="D8126" s="2" t="s">
        <v>729</v>
      </c>
      <c r="E8126" s="4">
        <v>-126035.87</v>
      </c>
      <c r="F8126" s="1">
        <v>10</v>
      </c>
    </row>
    <row r="8127" spans="1:6" ht="15" thickBot="1" x14ac:dyDescent="0.3">
      <c r="A8127" s="2" t="s">
        <v>4</v>
      </c>
      <c r="B8127" s="2" t="s">
        <v>5</v>
      </c>
      <c r="C8127" s="2" t="s">
        <v>730</v>
      </c>
      <c r="D8127" s="2" t="s">
        <v>731</v>
      </c>
      <c r="E8127" s="4">
        <v>-83244.06</v>
      </c>
      <c r="F8127" s="1">
        <v>10</v>
      </c>
    </row>
    <row r="8128" spans="1:6" ht="15" thickBot="1" x14ac:dyDescent="0.3">
      <c r="A8128" s="2" t="s">
        <v>4</v>
      </c>
      <c r="B8128" s="2" t="s">
        <v>5</v>
      </c>
      <c r="C8128" s="2" t="s">
        <v>732</v>
      </c>
      <c r="D8128" s="2" t="s">
        <v>733</v>
      </c>
      <c r="E8128" s="4">
        <v>-74172.02</v>
      </c>
      <c r="F8128" s="1">
        <v>10</v>
      </c>
    </row>
    <row r="8129" spans="1:6" ht="15" thickBot="1" x14ac:dyDescent="0.3">
      <c r="A8129" s="2" t="s">
        <v>4</v>
      </c>
      <c r="B8129" s="2" t="s">
        <v>5</v>
      </c>
      <c r="C8129" s="2" t="s">
        <v>1674</v>
      </c>
      <c r="D8129" s="2" t="s">
        <v>1675</v>
      </c>
      <c r="E8129" s="4">
        <v>-615640.09</v>
      </c>
      <c r="F8129" s="1">
        <v>10</v>
      </c>
    </row>
    <row r="8130" spans="1:6" ht="15" thickBot="1" x14ac:dyDescent="0.3">
      <c r="A8130" s="2" t="s">
        <v>4</v>
      </c>
      <c r="B8130" s="2" t="s">
        <v>5</v>
      </c>
      <c r="C8130" s="2" t="s">
        <v>734</v>
      </c>
      <c r="D8130" s="2" t="s">
        <v>735</v>
      </c>
      <c r="E8130" s="4">
        <v>0</v>
      </c>
      <c r="F8130" s="1">
        <v>10</v>
      </c>
    </row>
    <row r="8131" spans="1:6" ht="15" thickBot="1" x14ac:dyDescent="0.3">
      <c r="A8131" s="2" t="s">
        <v>4</v>
      </c>
      <c r="B8131" s="2" t="s">
        <v>5</v>
      </c>
      <c r="C8131" s="2" t="s">
        <v>736</v>
      </c>
      <c r="D8131" s="2" t="s">
        <v>737</v>
      </c>
      <c r="E8131" s="4">
        <v>-1748391.07</v>
      </c>
      <c r="F8131" s="1">
        <v>10</v>
      </c>
    </row>
    <row r="8132" spans="1:6" ht="15" thickBot="1" x14ac:dyDescent="0.3">
      <c r="A8132" s="2" t="s">
        <v>4</v>
      </c>
      <c r="B8132" s="2" t="s">
        <v>5</v>
      </c>
      <c r="C8132" s="2" t="s">
        <v>738</v>
      </c>
      <c r="D8132" s="2" t="s">
        <v>739</v>
      </c>
      <c r="E8132" s="4">
        <v>-13839195</v>
      </c>
      <c r="F8132" s="1">
        <v>10</v>
      </c>
    </row>
    <row r="8133" spans="1:6" ht="15" thickBot="1" x14ac:dyDescent="0.3">
      <c r="A8133" s="2" t="s">
        <v>4</v>
      </c>
      <c r="B8133" s="2" t="s">
        <v>5</v>
      </c>
      <c r="C8133" s="2" t="s">
        <v>1626</v>
      </c>
      <c r="D8133" s="2" t="s">
        <v>1627</v>
      </c>
      <c r="E8133" s="4">
        <v>-10735000</v>
      </c>
      <c r="F8133" s="1">
        <v>10</v>
      </c>
    </row>
    <row r="8134" spans="1:6" ht="15" thickBot="1" x14ac:dyDescent="0.3">
      <c r="A8134" s="2" t="s">
        <v>4</v>
      </c>
      <c r="B8134" s="2" t="s">
        <v>5</v>
      </c>
      <c r="C8134" s="2" t="s">
        <v>740</v>
      </c>
      <c r="D8134" s="2" t="s">
        <v>741</v>
      </c>
      <c r="E8134" s="4">
        <v>-1484860</v>
      </c>
      <c r="F8134" s="1">
        <v>10</v>
      </c>
    </row>
    <row r="8135" spans="1:6" ht="15" thickBot="1" x14ac:dyDescent="0.3">
      <c r="A8135" s="2" t="s">
        <v>4</v>
      </c>
      <c r="B8135" s="2" t="s">
        <v>5</v>
      </c>
      <c r="C8135" s="2" t="s">
        <v>742</v>
      </c>
      <c r="D8135" s="2" t="s">
        <v>743</v>
      </c>
      <c r="E8135" s="4">
        <v>0</v>
      </c>
      <c r="F8135" s="1">
        <v>10</v>
      </c>
    </row>
    <row r="8136" spans="1:6" ht="15" thickBot="1" x14ac:dyDescent="0.3">
      <c r="A8136" s="2" t="s">
        <v>4</v>
      </c>
      <c r="B8136" s="2" t="s">
        <v>5</v>
      </c>
      <c r="C8136" s="2" t="s">
        <v>744</v>
      </c>
      <c r="D8136" s="2" t="s">
        <v>745</v>
      </c>
      <c r="E8136" s="4">
        <v>0</v>
      </c>
      <c r="F8136" s="1">
        <v>10</v>
      </c>
    </row>
    <row r="8137" spans="1:6" ht="15" thickBot="1" x14ac:dyDescent="0.3">
      <c r="A8137" s="2" t="s">
        <v>4</v>
      </c>
      <c r="B8137" s="2" t="s">
        <v>5</v>
      </c>
      <c r="C8137" s="2" t="s">
        <v>746</v>
      </c>
      <c r="D8137" s="2" t="s">
        <v>747</v>
      </c>
      <c r="E8137" s="4">
        <v>-3792137</v>
      </c>
      <c r="F8137" s="1">
        <v>10</v>
      </c>
    </row>
    <row r="8138" spans="1:6" ht="15" thickBot="1" x14ac:dyDescent="0.3">
      <c r="A8138" s="2" t="s">
        <v>4</v>
      </c>
      <c r="B8138" s="2" t="s">
        <v>5</v>
      </c>
      <c r="C8138" s="2" t="s">
        <v>748</v>
      </c>
      <c r="D8138" s="2" t="s">
        <v>749</v>
      </c>
      <c r="E8138" s="4">
        <v>-5049350.1900000004</v>
      </c>
      <c r="F8138" s="1">
        <v>10</v>
      </c>
    </row>
    <row r="8139" spans="1:6" ht="15" thickBot="1" x14ac:dyDescent="0.3">
      <c r="A8139" s="2" t="s">
        <v>4</v>
      </c>
      <c r="B8139" s="2" t="s">
        <v>5</v>
      </c>
      <c r="C8139" s="2" t="s">
        <v>750</v>
      </c>
      <c r="D8139" s="2" t="s">
        <v>751</v>
      </c>
      <c r="E8139" s="4">
        <v>-1565528</v>
      </c>
      <c r="F8139" s="1">
        <v>10</v>
      </c>
    </row>
    <row r="8140" spans="1:6" ht="15" thickBot="1" x14ac:dyDescent="0.3">
      <c r="A8140" s="2" t="s">
        <v>4</v>
      </c>
      <c r="B8140" s="2" t="s">
        <v>5</v>
      </c>
      <c r="C8140" s="2" t="s">
        <v>752</v>
      </c>
      <c r="D8140" s="2" t="s">
        <v>753</v>
      </c>
      <c r="E8140" s="4">
        <v>-270769</v>
      </c>
      <c r="F8140" s="1">
        <v>10</v>
      </c>
    </row>
    <row r="8141" spans="1:6" ht="15" thickBot="1" x14ac:dyDescent="0.3">
      <c r="A8141" s="2" t="s">
        <v>4</v>
      </c>
      <c r="B8141" s="2" t="s">
        <v>5</v>
      </c>
      <c r="C8141" s="2" t="s">
        <v>754</v>
      </c>
      <c r="D8141" s="2" t="s">
        <v>755</v>
      </c>
      <c r="E8141" s="4">
        <v>-1321752.3500000001</v>
      </c>
      <c r="F8141" s="1">
        <v>10</v>
      </c>
    </row>
    <row r="8142" spans="1:6" ht="15" thickBot="1" x14ac:dyDescent="0.3">
      <c r="A8142" s="2" t="s">
        <v>4</v>
      </c>
      <c r="B8142" s="2" t="s">
        <v>5</v>
      </c>
      <c r="C8142" s="2" t="s">
        <v>756</v>
      </c>
      <c r="D8142" s="2" t="s">
        <v>757</v>
      </c>
      <c r="E8142" s="4">
        <v>0.01</v>
      </c>
      <c r="F8142" s="1">
        <v>10</v>
      </c>
    </row>
    <row r="8143" spans="1:6" ht="15" thickBot="1" x14ac:dyDescent="0.3">
      <c r="A8143" s="2" t="s">
        <v>4</v>
      </c>
      <c r="B8143" s="2" t="s">
        <v>5</v>
      </c>
      <c r="C8143" s="2" t="s">
        <v>758</v>
      </c>
      <c r="D8143" s="2" t="s">
        <v>759</v>
      </c>
      <c r="E8143" s="4">
        <v>-2354658.46</v>
      </c>
      <c r="F8143" s="1">
        <v>10</v>
      </c>
    </row>
    <row r="8144" spans="1:6" ht="15" thickBot="1" x14ac:dyDescent="0.3">
      <c r="A8144" s="2" t="s">
        <v>4</v>
      </c>
      <c r="B8144" s="2" t="s">
        <v>5</v>
      </c>
      <c r="C8144" s="2" t="s">
        <v>760</v>
      </c>
      <c r="D8144" s="2" t="s">
        <v>761</v>
      </c>
      <c r="E8144" s="4">
        <v>19210.849999999999</v>
      </c>
      <c r="F8144" s="1">
        <v>10</v>
      </c>
    </row>
    <row r="8145" spans="1:6" ht="15" thickBot="1" x14ac:dyDescent="0.3">
      <c r="A8145" s="2" t="s">
        <v>4</v>
      </c>
      <c r="B8145" s="2" t="s">
        <v>5</v>
      </c>
      <c r="C8145" s="2" t="s">
        <v>762</v>
      </c>
      <c r="D8145" s="2" t="s">
        <v>763</v>
      </c>
      <c r="E8145" s="4">
        <v>-11430037.6</v>
      </c>
      <c r="F8145" s="1">
        <v>10</v>
      </c>
    </row>
    <row r="8146" spans="1:6" ht="15" thickBot="1" x14ac:dyDescent="0.3">
      <c r="A8146" s="2" t="s">
        <v>4</v>
      </c>
      <c r="B8146" s="2" t="s">
        <v>5</v>
      </c>
      <c r="C8146" s="2" t="s">
        <v>764</v>
      </c>
      <c r="D8146" s="2" t="s">
        <v>765</v>
      </c>
      <c r="E8146" s="4">
        <v>803498.93</v>
      </c>
      <c r="F8146" s="1">
        <v>10</v>
      </c>
    </row>
    <row r="8147" spans="1:6" ht="15" thickBot="1" x14ac:dyDescent="0.3">
      <c r="A8147" s="2" t="s">
        <v>4</v>
      </c>
      <c r="B8147" s="2" t="s">
        <v>5</v>
      </c>
      <c r="C8147" s="2" t="s">
        <v>766</v>
      </c>
      <c r="D8147" s="2" t="s">
        <v>767</v>
      </c>
      <c r="E8147" s="4">
        <v>16253.05</v>
      </c>
      <c r="F8147" s="1">
        <v>10</v>
      </c>
    </row>
    <row r="8148" spans="1:6" ht="15" thickBot="1" x14ac:dyDescent="0.3">
      <c r="A8148" s="2" t="s">
        <v>4</v>
      </c>
      <c r="B8148" s="2" t="s">
        <v>5</v>
      </c>
      <c r="C8148" s="2" t="s">
        <v>768</v>
      </c>
      <c r="D8148" s="2" t="s">
        <v>769</v>
      </c>
      <c r="E8148" s="4">
        <v>54327.94</v>
      </c>
      <c r="F8148" s="1">
        <v>10</v>
      </c>
    </row>
    <row r="8149" spans="1:6" ht="15" thickBot="1" x14ac:dyDescent="0.3">
      <c r="A8149" s="2" t="s">
        <v>4</v>
      </c>
      <c r="B8149" s="2" t="s">
        <v>5</v>
      </c>
      <c r="C8149" s="2" t="s">
        <v>1594</v>
      </c>
      <c r="D8149" s="2" t="s">
        <v>1595</v>
      </c>
      <c r="E8149" s="4">
        <v>1335.93</v>
      </c>
      <c r="F8149" s="1">
        <v>10</v>
      </c>
    </row>
    <row r="8150" spans="1:6" ht="15" thickBot="1" x14ac:dyDescent="0.3">
      <c r="A8150" s="2" t="s">
        <v>4</v>
      </c>
      <c r="B8150" s="2" t="s">
        <v>5</v>
      </c>
      <c r="C8150" s="2" t="s">
        <v>770</v>
      </c>
      <c r="D8150" s="2" t="s">
        <v>771</v>
      </c>
      <c r="E8150" s="4">
        <v>6611543.79</v>
      </c>
      <c r="F8150" s="1">
        <v>10</v>
      </c>
    </row>
    <row r="8151" spans="1:6" ht="15" thickBot="1" x14ac:dyDescent="0.3">
      <c r="A8151" s="2" t="s">
        <v>4</v>
      </c>
      <c r="B8151" s="2" t="s">
        <v>5</v>
      </c>
      <c r="C8151" s="2" t="s">
        <v>772</v>
      </c>
      <c r="D8151" s="2" t="s">
        <v>773</v>
      </c>
      <c r="E8151" s="4">
        <v>873528.52</v>
      </c>
      <c r="F8151" s="1">
        <v>10</v>
      </c>
    </row>
    <row r="8152" spans="1:6" ht="15" thickBot="1" x14ac:dyDescent="0.3">
      <c r="A8152" s="2" t="s">
        <v>4</v>
      </c>
      <c r="B8152" s="2" t="s">
        <v>5</v>
      </c>
      <c r="C8152" s="2" t="s">
        <v>774</v>
      </c>
      <c r="D8152" s="2" t="s">
        <v>775</v>
      </c>
      <c r="E8152" s="4">
        <v>27791.37</v>
      </c>
      <c r="F8152" s="1">
        <v>10</v>
      </c>
    </row>
    <row r="8153" spans="1:6" ht="15" thickBot="1" x14ac:dyDescent="0.3">
      <c r="A8153" s="2" t="s">
        <v>4</v>
      </c>
      <c r="B8153" s="2" t="s">
        <v>5</v>
      </c>
      <c r="C8153" s="2" t="s">
        <v>776</v>
      </c>
      <c r="D8153" s="2" t="s">
        <v>777</v>
      </c>
      <c r="E8153" s="4">
        <v>1671715.38</v>
      </c>
      <c r="F8153" s="1">
        <v>10</v>
      </c>
    </row>
    <row r="8154" spans="1:6" ht="15" thickBot="1" x14ac:dyDescent="0.3">
      <c r="A8154" s="2" t="s">
        <v>4</v>
      </c>
      <c r="B8154" s="2" t="s">
        <v>5</v>
      </c>
      <c r="C8154" s="2" t="s">
        <v>1676</v>
      </c>
      <c r="D8154" s="2" t="s">
        <v>1677</v>
      </c>
      <c r="E8154" s="4">
        <v>0</v>
      </c>
      <c r="F8154" s="1">
        <v>10</v>
      </c>
    </row>
    <row r="8155" spans="1:6" ht="15" thickBot="1" x14ac:dyDescent="0.3">
      <c r="A8155" s="2" t="s">
        <v>4</v>
      </c>
      <c r="B8155" s="2" t="s">
        <v>5</v>
      </c>
      <c r="C8155" s="2" t="s">
        <v>778</v>
      </c>
      <c r="D8155" s="2" t="s">
        <v>779</v>
      </c>
      <c r="E8155" s="4">
        <v>-49366.63</v>
      </c>
      <c r="F8155" s="1">
        <v>10</v>
      </c>
    </row>
    <row r="8156" spans="1:6" ht="15" thickBot="1" x14ac:dyDescent="0.3">
      <c r="A8156" s="2" t="s">
        <v>4</v>
      </c>
      <c r="B8156" s="2" t="s">
        <v>5</v>
      </c>
      <c r="C8156" s="2" t="s">
        <v>780</v>
      </c>
      <c r="D8156" s="2" t="s">
        <v>781</v>
      </c>
      <c r="E8156" s="4">
        <v>-76138</v>
      </c>
      <c r="F8156" s="1">
        <v>10</v>
      </c>
    </row>
    <row r="8157" spans="1:6" ht="15" thickBot="1" x14ac:dyDescent="0.3">
      <c r="A8157" s="2" t="s">
        <v>4</v>
      </c>
      <c r="B8157" s="2" t="s">
        <v>5</v>
      </c>
      <c r="C8157" s="2" t="s">
        <v>782</v>
      </c>
      <c r="D8157" s="2" t="s">
        <v>783</v>
      </c>
      <c r="E8157" s="4">
        <v>-795692.82</v>
      </c>
      <c r="F8157" s="1">
        <v>10</v>
      </c>
    </row>
    <row r="8158" spans="1:6" ht="15" thickBot="1" x14ac:dyDescent="0.3">
      <c r="A8158" s="2" t="s">
        <v>4</v>
      </c>
      <c r="B8158" s="2" t="s">
        <v>5</v>
      </c>
      <c r="C8158" s="2" t="s">
        <v>784</v>
      </c>
      <c r="D8158" s="2" t="s">
        <v>785</v>
      </c>
      <c r="E8158" s="4">
        <v>-15667.18</v>
      </c>
      <c r="F8158" s="1">
        <v>10</v>
      </c>
    </row>
    <row r="8159" spans="1:6" ht="15" thickBot="1" x14ac:dyDescent="0.3">
      <c r="A8159" s="2" t="s">
        <v>4</v>
      </c>
      <c r="B8159" s="2" t="s">
        <v>5</v>
      </c>
      <c r="C8159" s="2" t="s">
        <v>786</v>
      </c>
      <c r="D8159" s="2" t="s">
        <v>787</v>
      </c>
      <c r="E8159" s="4">
        <v>-10433.5</v>
      </c>
      <c r="F8159" s="1">
        <v>10</v>
      </c>
    </row>
    <row r="8160" spans="1:6" ht="15" thickBot="1" x14ac:dyDescent="0.3">
      <c r="A8160" s="2" t="s">
        <v>4</v>
      </c>
      <c r="B8160" s="2" t="s">
        <v>5</v>
      </c>
      <c r="C8160" s="2" t="s">
        <v>788</v>
      </c>
      <c r="D8160" s="2" t="s">
        <v>789</v>
      </c>
      <c r="E8160" s="4">
        <v>-17186.68</v>
      </c>
      <c r="F8160" s="1">
        <v>10</v>
      </c>
    </row>
    <row r="8161" spans="1:6" ht="15" thickBot="1" x14ac:dyDescent="0.3">
      <c r="A8161" s="2" t="s">
        <v>4</v>
      </c>
      <c r="B8161" s="2" t="s">
        <v>5</v>
      </c>
      <c r="C8161" s="2" t="s">
        <v>790</v>
      </c>
      <c r="D8161" s="2" t="s">
        <v>791</v>
      </c>
      <c r="E8161" s="4">
        <v>-44598.28</v>
      </c>
      <c r="F8161" s="1">
        <v>10</v>
      </c>
    </row>
    <row r="8162" spans="1:6" ht="15" thickBot="1" x14ac:dyDescent="0.3">
      <c r="A8162" s="2" t="s">
        <v>4</v>
      </c>
      <c r="B8162" s="2" t="s">
        <v>5</v>
      </c>
      <c r="C8162" s="2" t="s">
        <v>792</v>
      </c>
      <c r="D8162" s="2" t="s">
        <v>793</v>
      </c>
      <c r="E8162" s="4">
        <v>-6224.25</v>
      </c>
      <c r="F8162" s="1">
        <v>10</v>
      </c>
    </row>
    <row r="8163" spans="1:6" ht="15" thickBot="1" x14ac:dyDescent="0.3">
      <c r="A8163" s="2" t="s">
        <v>4</v>
      </c>
      <c r="B8163" s="2" t="s">
        <v>5</v>
      </c>
      <c r="C8163" s="2" t="s">
        <v>794</v>
      </c>
      <c r="D8163" s="2" t="s">
        <v>795</v>
      </c>
      <c r="E8163" s="4">
        <v>-2628.62</v>
      </c>
      <c r="F8163" s="1">
        <v>10</v>
      </c>
    </row>
    <row r="8164" spans="1:6" ht="15" thickBot="1" x14ac:dyDescent="0.3">
      <c r="A8164" s="2" t="s">
        <v>4</v>
      </c>
      <c r="B8164" s="2" t="s">
        <v>5</v>
      </c>
      <c r="C8164" s="2" t="s">
        <v>796</v>
      </c>
      <c r="D8164" s="2" t="s">
        <v>797</v>
      </c>
      <c r="E8164" s="4">
        <v>-5256.47</v>
      </c>
      <c r="F8164" s="1">
        <v>10</v>
      </c>
    </row>
    <row r="8165" spans="1:6" ht="15" thickBot="1" x14ac:dyDescent="0.3">
      <c r="A8165" s="2" t="s">
        <v>4</v>
      </c>
      <c r="B8165" s="2" t="s">
        <v>5</v>
      </c>
      <c r="C8165" s="2" t="s">
        <v>798</v>
      </c>
      <c r="D8165" s="2" t="s">
        <v>799</v>
      </c>
      <c r="E8165" s="4">
        <v>-21476.78</v>
      </c>
      <c r="F8165" s="1">
        <v>10</v>
      </c>
    </row>
    <row r="8166" spans="1:6" ht="15" thickBot="1" x14ac:dyDescent="0.3">
      <c r="A8166" s="2" t="s">
        <v>4</v>
      </c>
      <c r="B8166" s="2" t="s">
        <v>5</v>
      </c>
      <c r="C8166" s="2" t="s">
        <v>800</v>
      </c>
      <c r="D8166" s="2" t="s">
        <v>801</v>
      </c>
      <c r="E8166" s="4">
        <v>-3738.72</v>
      </c>
      <c r="F8166" s="1">
        <v>10</v>
      </c>
    </row>
    <row r="8167" spans="1:6" ht="15" thickBot="1" x14ac:dyDescent="0.3">
      <c r="A8167" s="2" t="s">
        <v>4</v>
      </c>
      <c r="B8167" s="2" t="s">
        <v>5</v>
      </c>
      <c r="C8167" s="2" t="s">
        <v>802</v>
      </c>
      <c r="D8167" s="2" t="s">
        <v>803</v>
      </c>
      <c r="E8167" s="4">
        <v>0</v>
      </c>
      <c r="F8167" s="1">
        <v>10</v>
      </c>
    </row>
    <row r="8168" spans="1:6" ht="15" thickBot="1" x14ac:dyDescent="0.3">
      <c r="A8168" s="2" t="s">
        <v>4</v>
      </c>
      <c r="B8168" s="2" t="s">
        <v>5</v>
      </c>
      <c r="C8168" s="2" t="s">
        <v>804</v>
      </c>
      <c r="D8168" s="2" t="s">
        <v>805</v>
      </c>
      <c r="E8168" s="4">
        <v>-3695.57</v>
      </c>
      <c r="F8168" s="1">
        <v>10</v>
      </c>
    </row>
    <row r="8169" spans="1:6" ht="15" thickBot="1" x14ac:dyDescent="0.3">
      <c r="A8169" s="2" t="s">
        <v>4</v>
      </c>
      <c r="B8169" s="2" t="s">
        <v>5</v>
      </c>
      <c r="C8169" s="2" t="s">
        <v>806</v>
      </c>
      <c r="D8169" s="2" t="s">
        <v>807</v>
      </c>
      <c r="E8169" s="4">
        <v>-20788.919999999998</v>
      </c>
      <c r="F8169" s="1">
        <v>10</v>
      </c>
    </row>
    <row r="8170" spans="1:6" ht="15" thickBot="1" x14ac:dyDescent="0.3">
      <c r="A8170" s="2" t="s">
        <v>4</v>
      </c>
      <c r="B8170" s="2" t="s">
        <v>5</v>
      </c>
      <c r="C8170" s="2" t="s">
        <v>808</v>
      </c>
      <c r="D8170" s="2" t="s">
        <v>809</v>
      </c>
      <c r="E8170" s="4">
        <v>-149345.69</v>
      </c>
      <c r="F8170" s="1">
        <v>10</v>
      </c>
    </row>
    <row r="8171" spans="1:6" ht="15" thickBot="1" x14ac:dyDescent="0.3">
      <c r="A8171" s="2" t="s">
        <v>4</v>
      </c>
      <c r="B8171" s="2" t="s">
        <v>5</v>
      </c>
      <c r="C8171" s="2" t="s">
        <v>810</v>
      </c>
      <c r="D8171" s="2" t="s">
        <v>811</v>
      </c>
      <c r="E8171" s="4">
        <v>-6040.49</v>
      </c>
      <c r="F8171" s="1">
        <v>10</v>
      </c>
    </row>
    <row r="8172" spans="1:6" ht="15" thickBot="1" x14ac:dyDescent="0.3">
      <c r="A8172" s="2" t="s">
        <v>4</v>
      </c>
      <c r="B8172" s="2" t="s">
        <v>5</v>
      </c>
      <c r="C8172" s="2" t="s">
        <v>812</v>
      </c>
      <c r="D8172" s="2" t="s">
        <v>813</v>
      </c>
      <c r="E8172" s="4">
        <v>-97599.02</v>
      </c>
      <c r="F8172" s="1">
        <v>10</v>
      </c>
    </row>
    <row r="8173" spans="1:6" ht="15" thickBot="1" x14ac:dyDescent="0.3">
      <c r="A8173" s="2" t="s">
        <v>4</v>
      </c>
      <c r="B8173" s="2" t="s">
        <v>5</v>
      </c>
      <c r="C8173" s="2" t="s">
        <v>814</v>
      </c>
      <c r="D8173" s="2" t="s">
        <v>815</v>
      </c>
      <c r="E8173" s="4">
        <v>-99197.01</v>
      </c>
      <c r="F8173" s="1">
        <v>10</v>
      </c>
    </row>
    <row r="8174" spans="1:6" ht="15" thickBot="1" x14ac:dyDescent="0.3">
      <c r="A8174" s="2" t="s">
        <v>4</v>
      </c>
      <c r="B8174" s="2" t="s">
        <v>5</v>
      </c>
      <c r="C8174" s="2" t="s">
        <v>816</v>
      </c>
      <c r="D8174" s="2" t="s">
        <v>817</v>
      </c>
      <c r="E8174" s="4">
        <v>-2147.0100000000002</v>
      </c>
      <c r="F8174" s="1">
        <v>10</v>
      </c>
    </row>
    <row r="8175" spans="1:6" ht="15" thickBot="1" x14ac:dyDescent="0.3">
      <c r="A8175" s="2" t="s">
        <v>4</v>
      </c>
      <c r="B8175" s="2" t="s">
        <v>5</v>
      </c>
      <c r="C8175" s="2" t="s">
        <v>818</v>
      </c>
      <c r="D8175" s="2" t="s">
        <v>819</v>
      </c>
      <c r="E8175" s="4">
        <v>-40981.089999999997</v>
      </c>
      <c r="F8175" s="1">
        <v>10</v>
      </c>
    </row>
    <row r="8176" spans="1:6" ht="15" thickBot="1" x14ac:dyDescent="0.3">
      <c r="A8176" s="2" t="s">
        <v>4</v>
      </c>
      <c r="B8176" s="2" t="s">
        <v>5</v>
      </c>
      <c r="C8176" s="2" t="s">
        <v>820</v>
      </c>
      <c r="D8176" s="2" t="s">
        <v>821</v>
      </c>
      <c r="E8176" s="4">
        <v>-57111.14</v>
      </c>
      <c r="F8176" s="1">
        <v>10</v>
      </c>
    </row>
    <row r="8177" spans="1:6" ht="15" thickBot="1" x14ac:dyDescent="0.3">
      <c r="A8177" s="2" t="s">
        <v>4</v>
      </c>
      <c r="B8177" s="2" t="s">
        <v>5</v>
      </c>
      <c r="C8177" s="2" t="s">
        <v>822</v>
      </c>
      <c r="D8177" s="2" t="s">
        <v>823</v>
      </c>
      <c r="E8177" s="4">
        <v>-14516.32</v>
      </c>
      <c r="F8177" s="1">
        <v>10</v>
      </c>
    </row>
    <row r="8178" spans="1:6" ht="15" thickBot="1" x14ac:dyDescent="0.3">
      <c r="A8178" s="2" t="s">
        <v>4</v>
      </c>
      <c r="B8178" s="2" t="s">
        <v>5</v>
      </c>
      <c r="C8178" s="2" t="s">
        <v>824</v>
      </c>
      <c r="D8178" s="2" t="s">
        <v>825</v>
      </c>
      <c r="E8178" s="4">
        <v>-119925.81</v>
      </c>
      <c r="F8178" s="1">
        <v>10</v>
      </c>
    </row>
    <row r="8179" spans="1:6" ht="15" thickBot="1" x14ac:dyDescent="0.3">
      <c r="A8179" s="2" t="s">
        <v>4</v>
      </c>
      <c r="B8179" s="2" t="s">
        <v>5</v>
      </c>
      <c r="C8179" s="2" t="s">
        <v>826</v>
      </c>
      <c r="D8179" s="2" t="s">
        <v>827</v>
      </c>
      <c r="E8179" s="4">
        <v>-136333.75</v>
      </c>
      <c r="F8179" s="1">
        <v>10</v>
      </c>
    </row>
    <row r="8180" spans="1:6" ht="15" thickBot="1" x14ac:dyDescent="0.3">
      <c r="A8180" s="2" t="s">
        <v>4</v>
      </c>
      <c r="B8180" s="2" t="s">
        <v>5</v>
      </c>
      <c r="C8180" s="2" t="s">
        <v>828</v>
      </c>
      <c r="D8180" s="2" t="s">
        <v>829</v>
      </c>
      <c r="E8180" s="4">
        <v>-34446.089999999997</v>
      </c>
      <c r="F8180" s="1">
        <v>10</v>
      </c>
    </row>
    <row r="8181" spans="1:6" ht="15" thickBot="1" x14ac:dyDescent="0.3">
      <c r="A8181" s="2" t="s">
        <v>4</v>
      </c>
      <c r="B8181" s="2" t="s">
        <v>5</v>
      </c>
      <c r="C8181" s="2" t="s">
        <v>830</v>
      </c>
      <c r="D8181" s="2" t="s">
        <v>831</v>
      </c>
      <c r="E8181" s="4">
        <v>-127145.97</v>
      </c>
      <c r="F8181" s="1">
        <v>10</v>
      </c>
    </row>
    <row r="8182" spans="1:6" ht="15" thickBot="1" x14ac:dyDescent="0.3">
      <c r="A8182" s="2" t="s">
        <v>4</v>
      </c>
      <c r="B8182" s="2" t="s">
        <v>5</v>
      </c>
      <c r="C8182" s="2" t="s">
        <v>832</v>
      </c>
      <c r="D8182" s="2" t="s">
        <v>833</v>
      </c>
      <c r="E8182" s="4">
        <v>-10003.56</v>
      </c>
      <c r="F8182" s="1">
        <v>10</v>
      </c>
    </row>
    <row r="8183" spans="1:6" ht="15" thickBot="1" x14ac:dyDescent="0.3">
      <c r="A8183" s="2" t="s">
        <v>4</v>
      </c>
      <c r="B8183" s="2" t="s">
        <v>5</v>
      </c>
      <c r="C8183" s="2" t="s">
        <v>834</v>
      </c>
      <c r="D8183" s="2" t="s">
        <v>835</v>
      </c>
      <c r="E8183" s="4">
        <v>-96074.01</v>
      </c>
      <c r="F8183" s="1">
        <v>10</v>
      </c>
    </row>
    <row r="8184" spans="1:6" ht="15" thickBot="1" x14ac:dyDescent="0.3">
      <c r="A8184" s="2" t="s">
        <v>4</v>
      </c>
      <c r="B8184" s="2" t="s">
        <v>5</v>
      </c>
      <c r="C8184" s="2" t="s">
        <v>836</v>
      </c>
      <c r="D8184" s="2" t="s">
        <v>837</v>
      </c>
      <c r="E8184" s="4">
        <v>-8897.7900000000009</v>
      </c>
      <c r="F8184" s="1">
        <v>10</v>
      </c>
    </row>
    <row r="8185" spans="1:6" ht="15" thickBot="1" x14ac:dyDescent="0.3">
      <c r="A8185" s="2" t="s">
        <v>4</v>
      </c>
      <c r="B8185" s="2" t="s">
        <v>5</v>
      </c>
      <c r="C8185" s="2" t="s">
        <v>838</v>
      </c>
      <c r="D8185" s="2" t="s">
        <v>839</v>
      </c>
      <c r="E8185" s="4">
        <v>-11591.11</v>
      </c>
      <c r="F8185" s="1">
        <v>10</v>
      </c>
    </row>
    <row r="8186" spans="1:6" ht="15" thickBot="1" x14ac:dyDescent="0.3">
      <c r="A8186" s="2" t="s">
        <v>4</v>
      </c>
      <c r="B8186" s="2" t="s">
        <v>5</v>
      </c>
      <c r="C8186" s="2" t="s">
        <v>840</v>
      </c>
      <c r="D8186" s="2" t="s">
        <v>841</v>
      </c>
      <c r="E8186" s="4">
        <v>-4723.4799999999996</v>
      </c>
      <c r="F8186" s="1">
        <v>10</v>
      </c>
    </row>
    <row r="8187" spans="1:6" ht="15" thickBot="1" x14ac:dyDescent="0.3">
      <c r="A8187" s="2" t="s">
        <v>4</v>
      </c>
      <c r="B8187" s="2" t="s">
        <v>5</v>
      </c>
      <c r="C8187" s="2" t="s">
        <v>842</v>
      </c>
      <c r="D8187" s="2" t="s">
        <v>843</v>
      </c>
      <c r="E8187" s="4">
        <v>-170362.85</v>
      </c>
      <c r="F8187" s="1">
        <v>10</v>
      </c>
    </row>
    <row r="8188" spans="1:6" ht="15" thickBot="1" x14ac:dyDescent="0.3">
      <c r="A8188" s="2" t="s">
        <v>4</v>
      </c>
      <c r="B8188" s="2" t="s">
        <v>5</v>
      </c>
      <c r="C8188" s="2" t="s">
        <v>844</v>
      </c>
      <c r="D8188" s="2" t="s">
        <v>845</v>
      </c>
      <c r="E8188" s="4">
        <v>-40038.400000000001</v>
      </c>
      <c r="F8188" s="1">
        <v>10</v>
      </c>
    </row>
    <row r="8189" spans="1:6" ht="15" thickBot="1" x14ac:dyDescent="0.3">
      <c r="A8189" s="2" t="s">
        <v>4</v>
      </c>
      <c r="B8189" s="2" t="s">
        <v>5</v>
      </c>
      <c r="C8189" s="2" t="s">
        <v>846</v>
      </c>
      <c r="D8189" s="2" t="s">
        <v>847</v>
      </c>
      <c r="E8189" s="4">
        <v>-3345.14</v>
      </c>
      <c r="F8189" s="1">
        <v>10</v>
      </c>
    </row>
    <row r="8190" spans="1:6" ht="15" thickBot="1" x14ac:dyDescent="0.3">
      <c r="A8190" s="2" t="s">
        <v>4</v>
      </c>
      <c r="B8190" s="2" t="s">
        <v>5</v>
      </c>
      <c r="C8190" s="2" t="s">
        <v>848</v>
      </c>
      <c r="D8190" s="2" t="s">
        <v>849</v>
      </c>
      <c r="E8190" s="4">
        <v>-2973.39</v>
      </c>
      <c r="F8190" s="1">
        <v>10</v>
      </c>
    </row>
    <row r="8191" spans="1:6" ht="15" thickBot="1" x14ac:dyDescent="0.3">
      <c r="A8191" s="2" t="s">
        <v>4</v>
      </c>
      <c r="B8191" s="2" t="s">
        <v>5</v>
      </c>
      <c r="C8191" s="2" t="s">
        <v>850</v>
      </c>
      <c r="D8191" s="2" t="s">
        <v>851</v>
      </c>
      <c r="E8191" s="4">
        <v>-19665.080000000002</v>
      </c>
      <c r="F8191" s="1">
        <v>10</v>
      </c>
    </row>
    <row r="8192" spans="1:6" ht="15" thickBot="1" x14ac:dyDescent="0.3">
      <c r="A8192" s="2" t="s">
        <v>4</v>
      </c>
      <c r="B8192" s="2" t="s">
        <v>5</v>
      </c>
      <c r="C8192" s="2" t="s">
        <v>852</v>
      </c>
      <c r="D8192" s="2" t="s">
        <v>853</v>
      </c>
      <c r="E8192" s="4">
        <v>-3795.06</v>
      </c>
      <c r="F8192" s="1">
        <v>10</v>
      </c>
    </row>
    <row r="8193" spans="1:6" ht="15" thickBot="1" x14ac:dyDescent="0.3">
      <c r="A8193" s="2" t="s">
        <v>4</v>
      </c>
      <c r="B8193" s="2" t="s">
        <v>5</v>
      </c>
      <c r="C8193" s="2" t="s">
        <v>854</v>
      </c>
      <c r="D8193" s="2" t="s">
        <v>855</v>
      </c>
      <c r="E8193" s="4">
        <v>-42949.55</v>
      </c>
      <c r="F8193" s="1">
        <v>10</v>
      </c>
    </row>
    <row r="8194" spans="1:6" ht="15" thickBot="1" x14ac:dyDescent="0.3">
      <c r="A8194" s="2" t="s">
        <v>4</v>
      </c>
      <c r="B8194" s="2" t="s">
        <v>5</v>
      </c>
      <c r="C8194" s="2" t="s">
        <v>856</v>
      </c>
      <c r="D8194" s="2" t="s">
        <v>857</v>
      </c>
      <c r="E8194" s="4">
        <v>-61308.3</v>
      </c>
      <c r="F8194" s="1">
        <v>10</v>
      </c>
    </row>
    <row r="8195" spans="1:6" ht="15" thickBot="1" x14ac:dyDescent="0.3">
      <c r="A8195" s="2" t="s">
        <v>4</v>
      </c>
      <c r="B8195" s="2" t="s">
        <v>5</v>
      </c>
      <c r="C8195" s="2" t="s">
        <v>858</v>
      </c>
      <c r="D8195" s="2" t="s">
        <v>859</v>
      </c>
      <c r="E8195" s="4">
        <v>-1960.81</v>
      </c>
      <c r="F8195" s="1">
        <v>10</v>
      </c>
    </row>
    <row r="8196" spans="1:6" ht="15" thickBot="1" x14ac:dyDescent="0.3">
      <c r="A8196" s="2" t="s">
        <v>4</v>
      </c>
      <c r="B8196" s="2" t="s">
        <v>5</v>
      </c>
      <c r="C8196" s="2" t="s">
        <v>860</v>
      </c>
      <c r="D8196" s="2" t="s">
        <v>861</v>
      </c>
      <c r="E8196" s="4">
        <v>-4350.41</v>
      </c>
      <c r="F8196" s="1">
        <v>10</v>
      </c>
    </row>
    <row r="8197" spans="1:6" ht="15" thickBot="1" x14ac:dyDescent="0.3">
      <c r="A8197" s="2" t="s">
        <v>4</v>
      </c>
      <c r="B8197" s="2" t="s">
        <v>5</v>
      </c>
      <c r="C8197" s="2" t="s">
        <v>862</v>
      </c>
      <c r="D8197" s="2" t="s">
        <v>863</v>
      </c>
      <c r="E8197" s="4">
        <v>-10192.48</v>
      </c>
      <c r="F8197" s="1">
        <v>10</v>
      </c>
    </row>
    <row r="8198" spans="1:6" ht="15" thickBot="1" x14ac:dyDescent="0.3">
      <c r="A8198" s="2" t="s">
        <v>4</v>
      </c>
      <c r="B8198" s="2" t="s">
        <v>5</v>
      </c>
      <c r="C8198" s="2" t="s">
        <v>864</v>
      </c>
      <c r="D8198" s="2" t="s">
        <v>865</v>
      </c>
      <c r="E8198" s="4">
        <v>-610.20000000000005</v>
      </c>
      <c r="F8198" s="1">
        <v>10</v>
      </c>
    </row>
    <row r="8199" spans="1:6" ht="15" thickBot="1" x14ac:dyDescent="0.3">
      <c r="A8199" s="2" t="s">
        <v>4</v>
      </c>
      <c r="B8199" s="2" t="s">
        <v>5</v>
      </c>
      <c r="C8199" s="2" t="s">
        <v>866</v>
      </c>
      <c r="D8199" s="2" t="s">
        <v>867</v>
      </c>
      <c r="E8199" s="4">
        <v>-7037.63</v>
      </c>
      <c r="F8199" s="1">
        <v>10</v>
      </c>
    </row>
    <row r="8200" spans="1:6" ht="15" thickBot="1" x14ac:dyDescent="0.3">
      <c r="A8200" s="2" t="s">
        <v>4</v>
      </c>
      <c r="B8200" s="2" t="s">
        <v>5</v>
      </c>
      <c r="C8200" s="2" t="s">
        <v>868</v>
      </c>
      <c r="D8200" s="2" t="s">
        <v>869</v>
      </c>
      <c r="E8200" s="4">
        <v>-9303.07</v>
      </c>
      <c r="F8200" s="1">
        <v>10</v>
      </c>
    </row>
    <row r="8201" spans="1:6" ht="15" thickBot="1" x14ac:dyDescent="0.3">
      <c r="A8201" s="2" t="s">
        <v>4</v>
      </c>
      <c r="B8201" s="2" t="s">
        <v>5</v>
      </c>
      <c r="C8201" s="2" t="s">
        <v>870</v>
      </c>
      <c r="D8201" s="2" t="s">
        <v>871</v>
      </c>
      <c r="E8201" s="4">
        <v>-54555.14</v>
      </c>
      <c r="F8201" s="1">
        <v>10</v>
      </c>
    </row>
    <row r="8202" spans="1:6" ht="15" thickBot="1" x14ac:dyDescent="0.3">
      <c r="A8202" s="2" t="s">
        <v>4</v>
      </c>
      <c r="B8202" s="2" t="s">
        <v>5</v>
      </c>
      <c r="C8202" s="2" t="s">
        <v>872</v>
      </c>
      <c r="D8202" s="2" t="s">
        <v>873</v>
      </c>
      <c r="E8202" s="4">
        <v>-9501.99</v>
      </c>
      <c r="F8202" s="1">
        <v>10</v>
      </c>
    </row>
    <row r="8203" spans="1:6" ht="15" thickBot="1" x14ac:dyDescent="0.3">
      <c r="A8203" s="2" t="s">
        <v>4</v>
      </c>
      <c r="B8203" s="2" t="s">
        <v>5</v>
      </c>
      <c r="C8203" s="2" t="s">
        <v>874</v>
      </c>
      <c r="D8203" s="2" t="s">
        <v>875</v>
      </c>
      <c r="E8203" s="4">
        <v>-23493.89</v>
      </c>
      <c r="F8203" s="1">
        <v>10</v>
      </c>
    </row>
    <row r="8204" spans="1:6" ht="15" thickBot="1" x14ac:dyDescent="0.3">
      <c r="A8204" s="2" t="s">
        <v>4</v>
      </c>
      <c r="B8204" s="2" t="s">
        <v>5</v>
      </c>
      <c r="C8204" s="2" t="s">
        <v>876</v>
      </c>
      <c r="D8204" s="2" t="s">
        <v>877</v>
      </c>
      <c r="E8204" s="4">
        <v>-13010.17</v>
      </c>
      <c r="F8204" s="1">
        <v>10</v>
      </c>
    </row>
    <row r="8205" spans="1:6" ht="15" thickBot="1" x14ac:dyDescent="0.3">
      <c r="A8205" s="2" t="s">
        <v>4</v>
      </c>
      <c r="B8205" s="2" t="s">
        <v>5</v>
      </c>
      <c r="C8205" s="2" t="s">
        <v>878</v>
      </c>
      <c r="D8205" s="2" t="s">
        <v>879</v>
      </c>
      <c r="E8205" s="4">
        <v>-3633.13</v>
      </c>
      <c r="F8205" s="1">
        <v>10</v>
      </c>
    </row>
    <row r="8206" spans="1:6" ht="15" thickBot="1" x14ac:dyDescent="0.3">
      <c r="A8206" s="2" t="s">
        <v>4</v>
      </c>
      <c r="B8206" s="2" t="s">
        <v>5</v>
      </c>
      <c r="C8206" s="2" t="s">
        <v>880</v>
      </c>
      <c r="D8206" s="2" t="s">
        <v>881</v>
      </c>
      <c r="E8206" s="4">
        <v>-1213.42</v>
      </c>
      <c r="F8206" s="1">
        <v>10</v>
      </c>
    </row>
    <row r="8207" spans="1:6" ht="15" thickBot="1" x14ac:dyDescent="0.3">
      <c r="A8207" s="2" t="s">
        <v>4</v>
      </c>
      <c r="B8207" s="2" t="s">
        <v>5</v>
      </c>
      <c r="C8207" s="2" t="s">
        <v>882</v>
      </c>
      <c r="D8207" s="2" t="s">
        <v>883</v>
      </c>
      <c r="E8207" s="4">
        <v>-112122.27</v>
      </c>
      <c r="F8207" s="1">
        <v>10</v>
      </c>
    </row>
    <row r="8208" spans="1:6" ht="15" thickBot="1" x14ac:dyDescent="0.3">
      <c r="A8208" s="2" t="s">
        <v>4</v>
      </c>
      <c r="B8208" s="2" t="s">
        <v>5</v>
      </c>
      <c r="C8208" s="2" t="s">
        <v>884</v>
      </c>
      <c r="D8208" s="2" t="s">
        <v>885</v>
      </c>
      <c r="E8208" s="4">
        <v>-5163.58</v>
      </c>
      <c r="F8208" s="1">
        <v>10</v>
      </c>
    </row>
    <row r="8209" spans="1:6" ht="15" thickBot="1" x14ac:dyDescent="0.3">
      <c r="A8209" s="2" t="s">
        <v>4</v>
      </c>
      <c r="B8209" s="2" t="s">
        <v>5</v>
      </c>
      <c r="C8209" s="2" t="s">
        <v>886</v>
      </c>
      <c r="D8209" s="2" t="s">
        <v>887</v>
      </c>
      <c r="E8209" s="4">
        <v>-4196.63</v>
      </c>
      <c r="F8209" s="1">
        <v>10</v>
      </c>
    </row>
    <row r="8210" spans="1:6" ht="15" thickBot="1" x14ac:dyDescent="0.3">
      <c r="A8210" s="2" t="s">
        <v>4</v>
      </c>
      <c r="B8210" s="2" t="s">
        <v>5</v>
      </c>
      <c r="C8210" s="2" t="s">
        <v>888</v>
      </c>
      <c r="D8210" s="2" t="s">
        <v>889</v>
      </c>
      <c r="E8210" s="4">
        <v>-21291.97</v>
      </c>
      <c r="F8210" s="1">
        <v>10</v>
      </c>
    </row>
    <row r="8211" spans="1:6" ht="15" thickBot="1" x14ac:dyDescent="0.3">
      <c r="A8211" s="2" t="s">
        <v>4</v>
      </c>
      <c r="B8211" s="2" t="s">
        <v>5</v>
      </c>
      <c r="C8211" s="2" t="s">
        <v>890</v>
      </c>
      <c r="D8211" s="2" t="s">
        <v>891</v>
      </c>
      <c r="E8211" s="4">
        <v>-9327.75</v>
      </c>
      <c r="F8211" s="1">
        <v>10</v>
      </c>
    </row>
    <row r="8212" spans="1:6" ht="15" thickBot="1" x14ac:dyDescent="0.3">
      <c r="A8212" s="2" t="s">
        <v>4</v>
      </c>
      <c r="B8212" s="2" t="s">
        <v>5</v>
      </c>
      <c r="C8212" s="2" t="s">
        <v>892</v>
      </c>
      <c r="D8212" s="2" t="s">
        <v>893</v>
      </c>
      <c r="E8212" s="4">
        <v>-6642.3</v>
      </c>
      <c r="F8212" s="1">
        <v>10</v>
      </c>
    </row>
    <row r="8213" spans="1:6" ht="15" thickBot="1" x14ac:dyDescent="0.3">
      <c r="A8213" s="2" t="s">
        <v>4</v>
      </c>
      <c r="B8213" s="2" t="s">
        <v>5</v>
      </c>
      <c r="C8213" s="2" t="s">
        <v>894</v>
      </c>
      <c r="D8213" s="2" t="s">
        <v>895</v>
      </c>
      <c r="E8213" s="4">
        <v>-96451.43</v>
      </c>
      <c r="F8213" s="1">
        <v>10</v>
      </c>
    </row>
    <row r="8214" spans="1:6" ht="15" thickBot="1" x14ac:dyDescent="0.3">
      <c r="A8214" s="2" t="s">
        <v>4</v>
      </c>
      <c r="B8214" s="2" t="s">
        <v>5</v>
      </c>
      <c r="C8214" s="2" t="s">
        <v>896</v>
      </c>
      <c r="D8214" s="2" t="s">
        <v>897</v>
      </c>
      <c r="E8214" s="4">
        <v>-4215.1000000000004</v>
      </c>
      <c r="F8214" s="1">
        <v>10</v>
      </c>
    </row>
    <row r="8215" spans="1:6" ht="15" thickBot="1" x14ac:dyDescent="0.3">
      <c r="A8215" s="2" t="s">
        <v>4</v>
      </c>
      <c r="B8215" s="2" t="s">
        <v>5</v>
      </c>
      <c r="C8215" s="2" t="s">
        <v>898</v>
      </c>
      <c r="D8215" s="2" t="s">
        <v>899</v>
      </c>
      <c r="E8215" s="4">
        <v>-10490.98</v>
      </c>
      <c r="F8215" s="1">
        <v>10</v>
      </c>
    </row>
    <row r="8216" spans="1:6" ht="15" thickBot="1" x14ac:dyDescent="0.3">
      <c r="A8216" s="2" t="s">
        <v>4</v>
      </c>
      <c r="B8216" s="2" t="s">
        <v>5</v>
      </c>
      <c r="C8216" s="2" t="s">
        <v>900</v>
      </c>
      <c r="D8216" s="2" t="s">
        <v>901</v>
      </c>
      <c r="E8216" s="4">
        <v>-4984.1400000000003</v>
      </c>
      <c r="F8216" s="1">
        <v>10</v>
      </c>
    </row>
    <row r="8217" spans="1:6" ht="15" thickBot="1" x14ac:dyDescent="0.3">
      <c r="A8217" s="2" t="s">
        <v>4</v>
      </c>
      <c r="B8217" s="2" t="s">
        <v>5</v>
      </c>
      <c r="C8217" s="2" t="s">
        <v>902</v>
      </c>
      <c r="D8217" s="2" t="s">
        <v>903</v>
      </c>
      <c r="E8217" s="4">
        <v>-19584.5</v>
      </c>
      <c r="F8217" s="1">
        <v>10</v>
      </c>
    </row>
    <row r="8218" spans="1:6" ht="15" thickBot="1" x14ac:dyDescent="0.3">
      <c r="A8218" s="2" t="s">
        <v>4</v>
      </c>
      <c r="B8218" s="2" t="s">
        <v>5</v>
      </c>
      <c r="C8218" s="2" t="s">
        <v>904</v>
      </c>
      <c r="D8218" s="2" t="s">
        <v>905</v>
      </c>
      <c r="E8218" s="4">
        <v>-42113.31</v>
      </c>
      <c r="F8218" s="1">
        <v>10</v>
      </c>
    </row>
    <row r="8219" spans="1:6" ht="15" thickBot="1" x14ac:dyDescent="0.3">
      <c r="A8219" s="2" t="s">
        <v>4</v>
      </c>
      <c r="B8219" s="2" t="s">
        <v>5</v>
      </c>
      <c r="C8219" s="2" t="s">
        <v>906</v>
      </c>
      <c r="D8219" s="2" t="s">
        <v>907</v>
      </c>
      <c r="E8219" s="4">
        <v>-739.09</v>
      </c>
      <c r="F8219" s="1">
        <v>10</v>
      </c>
    </row>
    <row r="8220" spans="1:6" ht="15" thickBot="1" x14ac:dyDescent="0.3">
      <c r="A8220" s="2" t="s">
        <v>4</v>
      </c>
      <c r="B8220" s="2" t="s">
        <v>5</v>
      </c>
      <c r="C8220" s="2" t="s">
        <v>908</v>
      </c>
      <c r="D8220" s="2" t="s">
        <v>909</v>
      </c>
      <c r="E8220" s="4">
        <v>-7071.69</v>
      </c>
      <c r="F8220" s="1">
        <v>10</v>
      </c>
    </row>
    <row r="8221" spans="1:6" ht="15" thickBot="1" x14ac:dyDescent="0.3">
      <c r="A8221" s="2" t="s">
        <v>4</v>
      </c>
      <c r="B8221" s="2" t="s">
        <v>5</v>
      </c>
      <c r="C8221" s="2" t="s">
        <v>910</v>
      </c>
      <c r="D8221" s="2" t="s">
        <v>911</v>
      </c>
      <c r="E8221" s="4">
        <v>-545.92999999999995</v>
      </c>
      <c r="F8221" s="1">
        <v>10</v>
      </c>
    </row>
    <row r="8222" spans="1:6" ht="15" thickBot="1" x14ac:dyDescent="0.3">
      <c r="A8222" s="2" t="s">
        <v>4</v>
      </c>
      <c r="B8222" s="2" t="s">
        <v>5</v>
      </c>
      <c r="C8222" s="2" t="s">
        <v>912</v>
      </c>
      <c r="D8222" s="2" t="s">
        <v>913</v>
      </c>
      <c r="E8222" s="4">
        <v>197.4</v>
      </c>
      <c r="F8222" s="1">
        <v>10</v>
      </c>
    </row>
    <row r="8223" spans="1:6" ht="15" thickBot="1" x14ac:dyDescent="0.3">
      <c r="A8223" s="2" t="s">
        <v>4</v>
      </c>
      <c r="B8223" s="2" t="s">
        <v>5</v>
      </c>
      <c r="C8223" s="2" t="s">
        <v>914</v>
      </c>
      <c r="D8223" s="2" t="s">
        <v>915</v>
      </c>
      <c r="E8223" s="4">
        <v>-7275.49</v>
      </c>
      <c r="F8223" s="1">
        <v>10</v>
      </c>
    </row>
    <row r="8224" spans="1:6" ht="15" thickBot="1" x14ac:dyDescent="0.3">
      <c r="A8224" s="2" t="s">
        <v>4</v>
      </c>
      <c r="B8224" s="2" t="s">
        <v>5</v>
      </c>
      <c r="C8224" s="2" t="s">
        <v>916</v>
      </c>
      <c r="D8224" s="2" t="s">
        <v>917</v>
      </c>
      <c r="E8224" s="4">
        <v>-23506.41</v>
      </c>
      <c r="F8224" s="1">
        <v>10</v>
      </c>
    </row>
    <row r="8225" spans="1:6" ht="15" thickBot="1" x14ac:dyDescent="0.3">
      <c r="A8225" s="2" t="s">
        <v>4</v>
      </c>
      <c r="B8225" s="2" t="s">
        <v>5</v>
      </c>
      <c r="C8225" s="2" t="s">
        <v>918</v>
      </c>
      <c r="D8225" s="2" t="s">
        <v>919</v>
      </c>
      <c r="E8225" s="4">
        <v>-2957.1</v>
      </c>
      <c r="F8225" s="1">
        <v>10</v>
      </c>
    </row>
    <row r="8226" spans="1:6" ht="15" thickBot="1" x14ac:dyDescent="0.3">
      <c r="A8226" s="2" t="s">
        <v>4</v>
      </c>
      <c r="B8226" s="2" t="s">
        <v>5</v>
      </c>
      <c r="C8226" s="2" t="s">
        <v>920</v>
      </c>
      <c r="D8226" s="2" t="s">
        <v>921</v>
      </c>
      <c r="E8226" s="4">
        <v>-74202.710000000006</v>
      </c>
      <c r="F8226" s="1">
        <v>10</v>
      </c>
    </row>
    <row r="8227" spans="1:6" ht="15" thickBot="1" x14ac:dyDescent="0.3">
      <c r="A8227" s="2" t="s">
        <v>4</v>
      </c>
      <c r="B8227" s="2" t="s">
        <v>5</v>
      </c>
      <c r="C8227" s="2" t="s">
        <v>922</v>
      </c>
      <c r="D8227" s="2" t="s">
        <v>923</v>
      </c>
      <c r="E8227" s="4">
        <v>-24011.919999999998</v>
      </c>
      <c r="F8227" s="1">
        <v>10</v>
      </c>
    </row>
    <row r="8228" spans="1:6" ht="15" thickBot="1" x14ac:dyDescent="0.3">
      <c r="A8228" s="2" t="s">
        <v>4</v>
      </c>
      <c r="B8228" s="2" t="s">
        <v>5</v>
      </c>
      <c r="C8228" s="2" t="s">
        <v>924</v>
      </c>
      <c r="D8228" s="2" t="s">
        <v>925</v>
      </c>
      <c r="E8228" s="4">
        <v>-9778.15</v>
      </c>
      <c r="F8228" s="1">
        <v>10</v>
      </c>
    </row>
    <row r="8229" spans="1:6" ht="15" thickBot="1" x14ac:dyDescent="0.3">
      <c r="A8229" s="2" t="s">
        <v>4</v>
      </c>
      <c r="B8229" s="2" t="s">
        <v>5</v>
      </c>
      <c r="C8229" s="2" t="s">
        <v>926</v>
      </c>
      <c r="D8229" s="2" t="s">
        <v>927</v>
      </c>
      <c r="E8229" s="4">
        <v>-23765.52</v>
      </c>
      <c r="F8229" s="1">
        <v>10</v>
      </c>
    </row>
    <row r="8230" spans="1:6" ht="15" thickBot="1" x14ac:dyDescent="0.3">
      <c r="A8230" s="2" t="s">
        <v>4</v>
      </c>
      <c r="B8230" s="2" t="s">
        <v>5</v>
      </c>
      <c r="C8230" s="2" t="s">
        <v>928</v>
      </c>
      <c r="D8230" s="2" t="s">
        <v>929</v>
      </c>
      <c r="E8230" s="4">
        <v>-1599.08</v>
      </c>
      <c r="F8230" s="1">
        <v>10</v>
      </c>
    </row>
    <row r="8231" spans="1:6" ht="15" thickBot="1" x14ac:dyDescent="0.3">
      <c r="A8231" s="2" t="s">
        <v>4</v>
      </c>
      <c r="B8231" s="2" t="s">
        <v>5</v>
      </c>
      <c r="C8231" s="2" t="s">
        <v>930</v>
      </c>
      <c r="D8231" s="2" t="s">
        <v>931</v>
      </c>
      <c r="E8231" s="4">
        <v>-96514.68</v>
      </c>
      <c r="F8231" s="1">
        <v>10</v>
      </c>
    </row>
    <row r="8232" spans="1:6" ht="15" thickBot="1" x14ac:dyDescent="0.3">
      <c r="A8232" s="2" t="s">
        <v>4</v>
      </c>
      <c r="B8232" s="2" t="s">
        <v>5</v>
      </c>
      <c r="C8232" s="2" t="s">
        <v>932</v>
      </c>
      <c r="D8232" s="2" t="s">
        <v>933</v>
      </c>
      <c r="E8232" s="4">
        <v>-2414.5100000000002</v>
      </c>
      <c r="F8232" s="1">
        <v>10</v>
      </c>
    </row>
    <row r="8233" spans="1:6" ht="15" thickBot="1" x14ac:dyDescent="0.3">
      <c r="A8233" s="2" t="s">
        <v>4</v>
      </c>
      <c r="B8233" s="2" t="s">
        <v>5</v>
      </c>
      <c r="C8233" s="2" t="s">
        <v>934</v>
      </c>
      <c r="D8233" s="2" t="s">
        <v>935</v>
      </c>
      <c r="E8233" s="4">
        <v>-76213.08</v>
      </c>
      <c r="F8233" s="1">
        <v>10</v>
      </c>
    </row>
    <row r="8234" spans="1:6" ht="15" thickBot="1" x14ac:dyDescent="0.3">
      <c r="A8234" s="2" t="s">
        <v>4</v>
      </c>
      <c r="B8234" s="2" t="s">
        <v>5</v>
      </c>
      <c r="C8234" s="2" t="s">
        <v>936</v>
      </c>
      <c r="D8234" s="2" t="s">
        <v>937</v>
      </c>
      <c r="E8234" s="4">
        <v>-93052.81</v>
      </c>
      <c r="F8234" s="1">
        <v>10</v>
      </c>
    </row>
    <row r="8235" spans="1:6" ht="15" thickBot="1" x14ac:dyDescent="0.3">
      <c r="A8235" s="2" t="s">
        <v>4</v>
      </c>
      <c r="B8235" s="2" t="s">
        <v>5</v>
      </c>
      <c r="C8235" s="2" t="s">
        <v>938</v>
      </c>
      <c r="D8235" s="2" t="s">
        <v>939</v>
      </c>
      <c r="E8235" s="4">
        <v>-29081.71</v>
      </c>
      <c r="F8235" s="1">
        <v>10</v>
      </c>
    </row>
    <row r="8236" spans="1:6" ht="15" thickBot="1" x14ac:dyDescent="0.3">
      <c r="A8236" s="2" t="s">
        <v>4</v>
      </c>
      <c r="B8236" s="2" t="s">
        <v>5</v>
      </c>
      <c r="C8236" s="2" t="s">
        <v>940</v>
      </c>
      <c r="D8236" s="2" t="s">
        <v>941</v>
      </c>
      <c r="E8236" s="4">
        <v>-30574.03</v>
      </c>
      <c r="F8236" s="1">
        <v>10</v>
      </c>
    </row>
    <row r="8237" spans="1:6" ht="15" thickBot="1" x14ac:dyDescent="0.3">
      <c r="A8237" s="2" t="s">
        <v>4</v>
      </c>
      <c r="B8237" s="2" t="s">
        <v>5</v>
      </c>
      <c r="C8237" s="2" t="s">
        <v>942</v>
      </c>
      <c r="D8237" s="2" t="s">
        <v>943</v>
      </c>
      <c r="E8237" s="4">
        <v>-10736.66</v>
      </c>
      <c r="F8237" s="1">
        <v>10</v>
      </c>
    </row>
    <row r="8238" spans="1:6" ht="15" thickBot="1" x14ac:dyDescent="0.3">
      <c r="A8238" s="2" t="s">
        <v>4</v>
      </c>
      <c r="B8238" s="2" t="s">
        <v>5</v>
      </c>
      <c r="C8238" s="2" t="s">
        <v>944</v>
      </c>
      <c r="D8238" s="2" t="s">
        <v>945</v>
      </c>
      <c r="E8238" s="4">
        <v>-3151.55</v>
      </c>
      <c r="F8238" s="1">
        <v>10</v>
      </c>
    </row>
    <row r="8239" spans="1:6" ht="15" thickBot="1" x14ac:dyDescent="0.3">
      <c r="A8239" s="2" t="s">
        <v>4</v>
      </c>
      <c r="B8239" s="2" t="s">
        <v>5</v>
      </c>
      <c r="C8239" s="2" t="s">
        <v>946</v>
      </c>
      <c r="D8239" s="2" t="s">
        <v>947</v>
      </c>
      <c r="E8239" s="4">
        <v>-698.21</v>
      </c>
      <c r="F8239" s="1">
        <v>10</v>
      </c>
    </row>
    <row r="8240" spans="1:6" ht="15" thickBot="1" x14ac:dyDescent="0.3">
      <c r="A8240" s="2" t="s">
        <v>4</v>
      </c>
      <c r="B8240" s="2" t="s">
        <v>5</v>
      </c>
      <c r="C8240" s="2" t="s">
        <v>948</v>
      </c>
      <c r="D8240" s="2" t="s">
        <v>949</v>
      </c>
      <c r="E8240" s="4">
        <v>-7934.28</v>
      </c>
      <c r="F8240" s="1">
        <v>10</v>
      </c>
    </row>
    <row r="8241" spans="1:6" ht="15" thickBot="1" x14ac:dyDescent="0.3">
      <c r="A8241" s="2" t="s">
        <v>4</v>
      </c>
      <c r="B8241" s="2" t="s">
        <v>5</v>
      </c>
      <c r="C8241" s="2" t="s">
        <v>950</v>
      </c>
      <c r="D8241" s="2" t="s">
        <v>951</v>
      </c>
      <c r="E8241" s="4">
        <v>-121.16</v>
      </c>
      <c r="F8241" s="1">
        <v>10</v>
      </c>
    </row>
    <row r="8242" spans="1:6" ht="15" thickBot="1" x14ac:dyDescent="0.3">
      <c r="A8242" s="2" t="s">
        <v>4</v>
      </c>
      <c r="B8242" s="2" t="s">
        <v>5</v>
      </c>
      <c r="C8242" s="2" t="s">
        <v>952</v>
      </c>
      <c r="D8242" s="2" t="s">
        <v>953</v>
      </c>
      <c r="E8242" s="4">
        <v>-666.27</v>
      </c>
      <c r="F8242" s="1">
        <v>10</v>
      </c>
    </row>
    <row r="8243" spans="1:6" ht="15" thickBot="1" x14ac:dyDescent="0.3">
      <c r="A8243" s="2" t="s">
        <v>4</v>
      </c>
      <c r="B8243" s="2" t="s">
        <v>5</v>
      </c>
      <c r="C8243" s="2" t="s">
        <v>954</v>
      </c>
      <c r="D8243" s="2" t="s">
        <v>955</v>
      </c>
      <c r="E8243" s="4">
        <v>-586.37</v>
      </c>
      <c r="F8243" s="1">
        <v>10</v>
      </c>
    </row>
    <row r="8244" spans="1:6" ht="15" thickBot="1" x14ac:dyDescent="0.3">
      <c r="A8244" s="2" t="s">
        <v>4</v>
      </c>
      <c r="B8244" s="2" t="s">
        <v>5</v>
      </c>
      <c r="C8244" s="2" t="s">
        <v>956</v>
      </c>
      <c r="D8244" s="2" t="s">
        <v>957</v>
      </c>
      <c r="E8244" s="4">
        <v>-17416.349999999999</v>
      </c>
      <c r="F8244" s="1">
        <v>10</v>
      </c>
    </row>
    <row r="8245" spans="1:6" ht="15" thickBot="1" x14ac:dyDescent="0.3">
      <c r="A8245" s="2" t="s">
        <v>4</v>
      </c>
      <c r="B8245" s="2" t="s">
        <v>5</v>
      </c>
      <c r="C8245" s="2" t="s">
        <v>958</v>
      </c>
      <c r="D8245" s="2" t="s">
        <v>959</v>
      </c>
      <c r="E8245" s="4">
        <v>-33434.67</v>
      </c>
      <c r="F8245" s="1">
        <v>10</v>
      </c>
    </row>
    <row r="8246" spans="1:6" ht="15" thickBot="1" x14ac:dyDescent="0.3">
      <c r="A8246" s="2" t="s">
        <v>4</v>
      </c>
      <c r="B8246" s="2" t="s">
        <v>5</v>
      </c>
      <c r="C8246" s="2" t="s">
        <v>960</v>
      </c>
      <c r="D8246" s="2" t="s">
        <v>961</v>
      </c>
      <c r="E8246" s="4">
        <v>-6202.85</v>
      </c>
      <c r="F8246" s="1">
        <v>10</v>
      </c>
    </row>
    <row r="8247" spans="1:6" ht="15" thickBot="1" x14ac:dyDescent="0.3">
      <c r="A8247" s="2" t="s">
        <v>4</v>
      </c>
      <c r="B8247" s="2" t="s">
        <v>5</v>
      </c>
      <c r="C8247" s="2" t="s">
        <v>962</v>
      </c>
      <c r="D8247" s="2" t="s">
        <v>963</v>
      </c>
      <c r="E8247" s="4">
        <v>-32405.54</v>
      </c>
      <c r="F8247" s="1">
        <v>10</v>
      </c>
    </row>
    <row r="8248" spans="1:6" ht="15" thickBot="1" x14ac:dyDescent="0.3">
      <c r="A8248" s="2" t="s">
        <v>4</v>
      </c>
      <c r="B8248" s="2" t="s">
        <v>5</v>
      </c>
      <c r="C8248" s="2" t="s">
        <v>964</v>
      </c>
      <c r="D8248" s="2" t="s">
        <v>965</v>
      </c>
      <c r="E8248" s="4">
        <v>-13351.46</v>
      </c>
      <c r="F8248" s="1">
        <v>10</v>
      </c>
    </row>
    <row r="8249" spans="1:6" ht="15" thickBot="1" x14ac:dyDescent="0.3">
      <c r="A8249" s="2" t="s">
        <v>4</v>
      </c>
      <c r="B8249" s="2" t="s">
        <v>5</v>
      </c>
      <c r="C8249" s="2" t="s">
        <v>966</v>
      </c>
      <c r="D8249" s="2" t="s">
        <v>967</v>
      </c>
      <c r="E8249" s="4">
        <v>-35628.910000000003</v>
      </c>
      <c r="F8249" s="1">
        <v>10</v>
      </c>
    </row>
    <row r="8250" spans="1:6" ht="15" thickBot="1" x14ac:dyDescent="0.3">
      <c r="A8250" s="2" t="s">
        <v>4</v>
      </c>
      <c r="B8250" s="2" t="s">
        <v>5</v>
      </c>
      <c r="C8250" s="2" t="s">
        <v>968</v>
      </c>
      <c r="D8250" s="2" t="s">
        <v>969</v>
      </c>
      <c r="E8250" s="4">
        <v>-2235.6999999999998</v>
      </c>
      <c r="F8250" s="1">
        <v>10</v>
      </c>
    </row>
    <row r="8251" spans="1:6" ht="15" thickBot="1" x14ac:dyDescent="0.3">
      <c r="A8251" s="2" t="s">
        <v>4</v>
      </c>
      <c r="B8251" s="2" t="s">
        <v>5</v>
      </c>
      <c r="C8251" s="2" t="s">
        <v>970</v>
      </c>
      <c r="D8251" s="2" t="s">
        <v>971</v>
      </c>
      <c r="E8251" s="4">
        <v>-8853.33</v>
      </c>
      <c r="F8251" s="1">
        <v>10</v>
      </c>
    </row>
    <row r="8252" spans="1:6" ht="15" thickBot="1" x14ac:dyDescent="0.3">
      <c r="A8252" s="2" t="s">
        <v>4</v>
      </c>
      <c r="B8252" s="2" t="s">
        <v>5</v>
      </c>
      <c r="C8252" s="2" t="s">
        <v>972</v>
      </c>
      <c r="D8252" s="2" t="s">
        <v>973</v>
      </c>
      <c r="E8252" s="4">
        <v>-23434.09</v>
      </c>
      <c r="F8252" s="1">
        <v>10</v>
      </c>
    </row>
    <row r="8253" spans="1:6" ht="15" thickBot="1" x14ac:dyDescent="0.3">
      <c r="A8253" s="2" t="s">
        <v>4</v>
      </c>
      <c r="B8253" s="2" t="s">
        <v>5</v>
      </c>
      <c r="C8253" s="2" t="s">
        <v>974</v>
      </c>
      <c r="D8253" s="2" t="s">
        <v>975</v>
      </c>
      <c r="E8253" s="4">
        <v>-8039.57</v>
      </c>
      <c r="F8253" s="1">
        <v>10</v>
      </c>
    </row>
    <row r="8254" spans="1:6" ht="15" thickBot="1" x14ac:dyDescent="0.3">
      <c r="A8254" s="2" t="s">
        <v>4</v>
      </c>
      <c r="B8254" s="2" t="s">
        <v>5</v>
      </c>
      <c r="C8254" s="2" t="s">
        <v>976</v>
      </c>
      <c r="D8254" s="2" t="s">
        <v>977</v>
      </c>
      <c r="E8254" s="4">
        <v>-8248.32</v>
      </c>
      <c r="F8254" s="1">
        <v>10</v>
      </c>
    </row>
    <row r="8255" spans="1:6" ht="15" thickBot="1" x14ac:dyDescent="0.3">
      <c r="A8255" s="2" t="s">
        <v>4</v>
      </c>
      <c r="B8255" s="2" t="s">
        <v>5</v>
      </c>
      <c r="C8255" s="2" t="s">
        <v>978</v>
      </c>
      <c r="D8255" s="2" t="s">
        <v>979</v>
      </c>
      <c r="E8255" s="4">
        <v>0</v>
      </c>
      <c r="F8255" s="1">
        <v>10</v>
      </c>
    </row>
    <row r="8256" spans="1:6" ht="15" thickBot="1" x14ac:dyDescent="0.3">
      <c r="A8256" s="2" t="s">
        <v>4</v>
      </c>
      <c r="B8256" s="2" t="s">
        <v>5</v>
      </c>
      <c r="C8256" s="2" t="s">
        <v>980</v>
      </c>
      <c r="D8256" s="2" t="s">
        <v>981</v>
      </c>
      <c r="E8256" s="4">
        <v>10753922.189999999</v>
      </c>
      <c r="F8256" s="1">
        <v>10</v>
      </c>
    </row>
    <row r="8257" spans="1:6" ht="15" thickBot="1" x14ac:dyDescent="0.3">
      <c r="A8257" s="2" t="s">
        <v>4</v>
      </c>
      <c r="B8257" s="2" t="s">
        <v>5</v>
      </c>
      <c r="C8257" s="2" t="s">
        <v>982</v>
      </c>
      <c r="D8257" s="2" t="s">
        <v>983</v>
      </c>
      <c r="E8257" s="4">
        <v>-145853.39000000001</v>
      </c>
      <c r="F8257" s="1">
        <v>10</v>
      </c>
    </row>
    <row r="8258" spans="1:6" ht="15" thickBot="1" x14ac:dyDescent="0.3">
      <c r="A8258" s="2" t="s">
        <v>4</v>
      </c>
      <c r="B8258" s="2" t="s">
        <v>5</v>
      </c>
      <c r="C8258" s="2" t="s">
        <v>984</v>
      </c>
      <c r="D8258" s="2" t="s">
        <v>985</v>
      </c>
      <c r="E8258" s="4">
        <v>-37777.68</v>
      </c>
      <c r="F8258" s="1">
        <v>10</v>
      </c>
    </row>
    <row r="8259" spans="1:6" ht="15" thickBot="1" x14ac:dyDescent="0.3">
      <c r="A8259" s="2" t="s">
        <v>4</v>
      </c>
      <c r="B8259" s="2" t="s">
        <v>5</v>
      </c>
      <c r="C8259" s="2" t="s">
        <v>986</v>
      </c>
      <c r="D8259" s="2" t="s">
        <v>987</v>
      </c>
      <c r="E8259" s="4">
        <v>0.01</v>
      </c>
      <c r="F8259" s="1">
        <v>10</v>
      </c>
    </row>
    <row r="8260" spans="1:6" ht="15" thickBot="1" x14ac:dyDescent="0.3">
      <c r="A8260" s="2" t="s">
        <v>4</v>
      </c>
      <c r="B8260" s="2" t="s">
        <v>5</v>
      </c>
      <c r="C8260" s="2" t="s">
        <v>988</v>
      </c>
      <c r="D8260" s="2" t="s">
        <v>989</v>
      </c>
      <c r="E8260" s="4">
        <v>-271666.46999999997</v>
      </c>
      <c r="F8260" s="1">
        <v>10</v>
      </c>
    </row>
    <row r="8261" spans="1:6" ht="15" thickBot="1" x14ac:dyDescent="0.3">
      <c r="A8261" s="2" t="s">
        <v>4</v>
      </c>
      <c r="B8261" s="2" t="s">
        <v>5</v>
      </c>
      <c r="C8261" s="2" t="s">
        <v>990</v>
      </c>
      <c r="D8261" s="2" t="s">
        <v>991</v>
      </c>
      <c r="E8261" s="4">
        <v>-587500</v>
      </c>
      <c r="F8261" s="1">
        <v>10</v>
      </c>
    </row>
    <row r="8262" spans="1:6" ht="15" thickBot="1" x14ac:dyDescent="0.3">
      <c r="A8262" s="2" t="s">
        <v>4</v>
      </c>
      <c r="B8262" s="2" t="s">
        <v>5</v>
      </c>
      <c r="C8262" s="2" t="s">
        <v>992</v>
      </c>
      <c r="D8262" s="2" t="s">
        <v>993</v>
      </c>
      <c r="E8262" s="4">
        <v>-583333.53</v>
      </c>
      <c r="F8262" s="1">
        <v>10</v>
      </c>
    </row>
    <row r="8263" spans="1:6" ht="15" thickBot="1" x14ac:dyDescent="0.3">
      <c r="A8263" s="2" t="s">
        <v>4</v>
      </c>
      <c r="B8263" s="2" t="s">
        <v>5</v>
      </c>
      <c r="C8263" s="2" t="s">
        <v>994</v>
      </c>
      <c r="D8263" s="2" t="s">
        <v>993</v>
      </c>
      <c r="E8263" s="4">
        <v>0.01</v>
      </c>
      <c r="F8263" s="1">
        <v>10</v>
      </c>
    </row>
    <row r="8264" spans="1:6" ht="15" thickBot="1" x14ac:dyDescent="0.3">
      <c r="A8264" s="2" t="s">
        <v>4</v>
      </c>
      <c r="B8264" s="2" t="s">
        <v>5</v>
      </c>
      <c r="C8264" s="2" t="s">
        <v>995</v>
      </c>
      <c r="D8264" s="2" t="s">
        <v>996</v>
      </c>
      <c r="E8264" s="4">
        <v>-545853.97</v>
      </c>
      <c r="F8264" s="1">
        <v>10</v>
      </c>
    </row>
    <row r="8265" spans="1:6" ht="15" thickBot="1" x14ac:dyDescent="0.3">
      <c r="A8265" s="2" t="s">
        <v>4</v>
      </c>
      <c r="B8265" s="2" t="s">
        <v>5</v>
      </c>
      <c r="C8265" s="2" t="s">
        <v>997</v>
      </c>
      <c r="D8265" s="2" t="s">
        <v>996</v>
      </c>
      <c r="E8265" s="4">
        <v>-277083.53000000003</v>
      </c>
      <c r="F8265" s="1">
        <v>10</v>
      </c>
    </row>
    <row r="8266" spans="1:6" ht="15" thickBot="1" x14ac:dyDescent="0.3">
      <c r="A8266" s="2" t="s">
        <v>4</v>
      </c>
      <c r="B8266" s="2" t="s">
        <v>5</v>
      </c>
      <c r="C8266" s="2" t="s">
        <v>998</v>
      </c>
      <c r="D8266" s="2" t="s">
        <v>999</v>
      </c>
      <c r="E8266" s="4">
        <v>-645000</v>
      </c>
      <c r="F8266" s="1">
        <v>10</v>
      </c>
    </row>
    <row r="8267" spans="1:6" ht="15" thickBot="1" x14ac:dyDescent="0.3">
      <c r="A8267" s="2" t="s">
        <v>4</v>
      </c>
      <c r="B8267" s="2" t="s">
        <v>5</v>
      </c>
      <c r="C8267" s="2" t="s">
        <v>1000</v>
      </c>
      <c r="D8267" s="2" t="s">
        <v>1001</v>
      </c>
      <c r="E8267" s="4">
        <v>-327083.53000000003</v>
      </c>
      <c r="F8267" s="1">
        <v>10</v>
      </c>
    </row>
    <row r="8268" spans="1:6" ht="15" thickBot="1" x14ac:dyDescent="0.3">
      <c r="A8268" s="2" t="s">
        <v>4</v>
      </c>
      <c r="B8268" s="2" t="s">
        <v>5</v>
      </c>
      <c r="C8268" s="2" t="s">
        <v>1002</v>
      </c>
      <c r="D8268" s="2" t="s">
        <v>1003</v>
      </c>
      <c r="E8268" s="4">
        <v>-643333.53</v>
      </c>
      <c r="F8268" s="1">
        <v>10</v>
      </c>
    </row>
    <row r="8269" spans="1:6" ht="15" thickBot="1" x14ac:dyDescent="0.3">
      <c r="A8269" s="2" t="s">
        <v>4</v>
      </c>
      <c r="B8269" s="2" t="s">
        <v>5</v>
      </c>
      <c r="C8269" s="2" t="s">
        <v>1004</v>
      </c>
      <c r="D8269" s="2" t="s">
        <v>1005</v>
      </c>
      <c r="E8269" s="4">
        <v>-727500</v>
      </c>
      <c r="F8269" s="1">
        <v>10</v>
      </c>
    </row>
    <row r="8270" spans="1:6" ht="15" thickBot="1" x14ac:dyDescent="0.3">
      <c r="A8270" s="2" t="s">
        <v>4</v>
      </c>
      <c r="B8270" s="2" t="s">
        <v>5</v>
      </c>
      <c r="C8270" s="2" t="s">
        <v>1006</v>
      </c>
      <c r="D8270" s="2" t="s">
        <v>1007</v>
      </c>
      <c r="E8270" s="4">
        <v>-943333.53</v>
      </c>
      <c r="F8270" s="1">
        <v>10</v>
      </c>
    </row>
    <row r="8271" spans="1:6" ht="15" thickBot="1" x14ac:dyDescent="0.3">
      <c r="A8271" s="2" t="s">
        <v>4</v>
      </c>
      <c r="B8271" s="2" t="s">
        <v>5</v>
      </c>
      <c r="C8271" s="2" t="s">
        <v>1008</v>
      </c>
      <c r="D8271" s="2" t="s">
        <v>1009</v>
      </c>
      <c r="E8271" s="4">
        <v>-936666.47</v>
      </c>
      <c r="F8271" s="1">
        <v>10</v>
      </c>
    </row>
    <row r="8272" spans="1:6" ht="15" thickBot="1" x14ac:dyDescent="0.3">
      <c r="A8272" s="2" t="s">
        <v>4</v>
      </c>
      <c r="B8272" s="2" t="s">
        <v>5</v>
      </c>
      <c r="C8272" s="2" t="s">
        <v>1010</v>
      </c>
      <c r="D8272" s="2" t="s">
        <v>1011</v>
      </c>
      <c r="E8272" s="4">
        <v>0.05</v>
      </c>
      <c r="F8272" s="1">
        <v>10</v>
      </c>
    </row>
    <row r="8273" spans="1:6" ht="15" thickBot="1" x14ac:dyDescent="0.3">
      <c r="A8273" s="2" t="s">
        <v>4</v>
      </c>
      <c r="B8273" s="2" t="s">
        <v>5</v>
      </c>
      <c r="C8273" s="2" t="s">
        <v>1012</v>
      </c>
      <c r="D8273" s="2" t="s">
        <v>1013</v>
      </c>
      <c r="E8273" s="4">
        <v>-218750</v>
      </c>
      <c r="F8273" s="1">
        <v>10</v>
      </c>
    </row>
    <row r="8274" spans="1:6" ht="15" thickBot="1" x14ac:dyDescent="0.3">
      <c r="A8274" s="2" t="s">
        <v>4</v>
      </c>
      <c r="B8274" s="2" t="s">
        <v>5</v>
      </c>
      <c r="C8274" s="2" t="s">
        <v>1014</v>
      </c>
      <c r="D8274" s="2" t="s">
        <v>1015</v>
      </c>
      <c r="E8274" s="4">
        <v>-500000.19</v>
      </c>
      <c r="F8274" s="1">
        <v>10</v>
      </c>
    </row>
    <row r="8275" spans="1:6" ht="15" thickBot="1" x14ac:dyDescent="0.3">
      <c r="A8275" s="2" t="s">
        <v>4</v>
      </c>
      <c r="B8275" s="2" t="s">
        <v>5</v>
      </c>
      <c r="C8275" s="2" t="s">
        <v>1016</v>
      </c>
      <c r="D8275" s="2" t="s">
        <v>1017</v>
      </c>
      <c r="E8275" s="4">
        <v>-442749.77</v>
      </c>
      <c r="F8275" s="1">
        <v>10</v>
      </c>
    </row>
    <row r="8276" spans="1:6" ht="15" thickBot="1" x14ac:dyDescent="0.3">
      <c r="A8276" s="2" t="s">
        <v>4</v>
      </c>
      <c r="B8276" s="2" t="s">
        <v>5</v>
      </c>
      <c r="C8276" s="2" t="s">
        <v>1018</v>
      </c>
      <c r="D8276" s="2" t="s">
        <v>1019</v>
      </c>
      <c r="E8276" s="4">
        <v>-456186.66</v>
      </c>
      <c r="F8276" s="1">
        <v>10</v>
      </c>
    </row>
    <row r="8277" spans="1:6" ht="15" thickBot="1" x14ac:dyDescent="0.3">
      <c r="A8277" s="2" t="s">
        <v>4</v>
      </c>
      <c r="B8277" s="2" t="s">
        <v>5</v>
      </c>
      <c r="C8277" s="2" t="s">
        <v>1020</v>
      </c>
      <c r="D8277" s="2" t="s">
        <v>1021</v>
      </c>
      <c r="E8277" s="4">
        <v>-671544.31999999995</v>
      </c>
      <c r="F8277" s="1">
        <v>10</v>
      </c>
    </row>
    <row r="8278" spans="1:6" ht="15" thickBot="1" x14ac:dyDescent="0.3">
      <c r="A8278" s="2" t="s">
        <v>4</v>
      </c>
      <c r="B8278" s="2" t="s">
        <v>5</v>
      </c>
      <c r="C8278" s="2" t="s">
        <v>1022</v>
      </c>
      <c r="D8278" s="2" t="s">
        <v>1023</v>
      </c>
      <c r="E8278" s="4">
        <v>-94066.87</v>
      </c>
      <c r="F8278" s="1">
        <v>10</v>
      </c>
    </row>
    <row r="8279" spans="1:6" ht="15" thickBot="1" x14ac:dyDescent="0.3">
      <c r="A8279" s="2" t="s">
        <v>4</v>
      </c>
      <c r="B8279" s="2" t="s">
        <v>5</v>
      </c>
      <c r="C8279" s="2" t="s">
        <v>1024</v>
      </c>
      <c r="D8279" s="2" t="s">
        <v>1025</v>
      </c>
      <c r="E8279" s="4">
        <v>-368500</v>
      </c>
      <c r="F8279" s="1">
        <v>10</v>
      </c>
    </row>
    <row r="8280" spans="1:6" ht="15" thickBot="1" x14ac:dyDescent="0.3">
      <c r="A8280" s="2" t="s">
        <v>4</v>
      </c>
      <c r="B8280" s="2" t="s">
        <v>5</v>
      </c>
      <c r="C8280" s="2" t="s">
        <v>1026</v>
      </c>
      <c r="D8280" s="2" t="s">
        <v>1027</v>
      </c>
      <c r="E8280" s="4">
        <v>-508041.67</v>
      </c>
      <c r="F8280" s="1">
        <v>10</v>
      </c>
    </row>
    <row r="8281" spans="1:6" ht="15" thickBot="1" x14ac:dyDescent="0.3">
      <c r="A8281" s="2" t="s">
        <v>4</v>
      </c>
      <c r="B8281" s="2" t="s">
        <v>5</v>
      </c>
      <c r="C8281" s="2" t="s">
        <v>1028</v>
      </c>
      <c r="D8281" s="2" t="s">
        <v>1029</v>
      </c>
      <c r="E8281" s="4">
        <v>-1315195</v>
      </c>
      <c r="F8281" s="1">
        <v>10</v>
      </c>
    </row>
    <row r="8282" spans="1:6" ht="15" thickBot="1" x14ac:dyDescent="0.3">
      <c r="A8282" s="2" t="s">
        <v>4</v>
      </c>
      <c r="B8282" s="2" t="s">
        <v>5</v>
      </c>
      <c r="C8282" s="2" t="s">
        <v>1030</v>
      </c>
      <c r="D8282" s="2" t="s">
        <v>1031</v>
      </c>
      <c r="E8282" s="4">
        <v>-587920.07999999996</v>
      </c>
      <c r="F8282" s="1">
        <v>10</v>
      </c>
    </row>
    <row r="8283" spans="1:6" ht="15" thickBot="1" x14ac:dyDescent="0.3">
      <c r="A8283" s="2" t="s">
        <v>4</v>
      </c>
      <c r="B8283" s="2" t="s">
        <v>5</v>
      </c>
      <c r="C8283" s="2" t="s">
        <v>1032</v>
      </c>
      <c r="D8283" s="2" t="s">
        <v>1033</v>
      </c>
      <c r="E8283" s="4">
        <v>-675000</v>
      </c>
      <c r="F8283" s="1">
        <v>10</v>
      </c>
    </row>
    <row r="8284" spans="1:6" ht="15" thickBot="1" x14ac:dyDescent="0.3">
      <c r="A8284" s="2" t="s">
        <v>4</v>
      </c>
      <c r="B8284" s="2" t="s">
        <v>5</v>
      </c>
      <c r="C8284" s="2" t="s">
        <v>1034</v>
      </c>
      <c r="D8284" s="2" t="s">
        <v>1035</v>
      </c>
      <c r="E8284" s="4">
        <v>-1656135</v>
      </c>
      <c r="F8284" s="1">
        <v>10</v>
      </c>
    </row>
    <row r="8285" spans="1:6" ht="15" thickBot="1" x14ac:dyDescent="0.3">
      <c r="A8285" s="2" t="s">
        <v>4</v>
      </c>
      <c r="B8285" s="2" t="s">
        <v>5</v>
      </c>
      <c r="C8285" s="2" t="s">
        <v>1688</v>
      </c>
      <c r="D8285" s="2" t="s">
        <v>1689</v>
      </c>
      <c r="E8285" s="4">
        <v>-557666.67000000004</v>
      </c>
      <c r="F8285" s="1">
        <v>10</v>
      </c>
    </row>
    <row r="8286" spans="1:6" ht="15" thickBot="1" x14ac:dyDescent="0.3">
      <c r="A8286" s="2" t="s">
        <v>4</v>
      </c>
      <c r="B8286" s="2" t="s">
        <v>5</v>
      </c>
      <c r="C8286" s="2" t="s">
        <v>1036</v>
      </c>
      <c r="D8286" s="2" t="s">
        <v>1037</v>
      </c>
      <c r="E8286" s="4">
        <v>-0.02</v>
      </c>
      <c r="F8286" s="1">
        <v>10</v>
      </c>
    </row>
    <row r="8287" spans="1:6" ht="15" thickBot="1" x14ac:dyDescent="0.3">
      <c r="A8287" s="2" t="s">
        <v>4</v>
      </c>
      <c r="B8287" s="2" t="s">
        <v>5</v>
      </c>
      <c r="C8287" s="2" t="s">
        <v>1038</v>
      </c>
      <c r="D8287" s="2" t="s">
        <v>1039</v>
      </c>
      <c r="E8287" s="4">
        <v>0</v>
      </c>
      <c r="F8287" s="1">
        <v>10</v>
      </c>
    </row>
    <row r="8288" spans="1:6" ht="15" thickBot="1" x14ac:dyDescent="0.3">
      <c r="A8288" s="2" t="s">
        <v>4</v>
      </c>
      <c r="B8288" s="2" t="s">
        <v>5</v>
      </c>
      <c r="C8288" s="2" t="s">
        <v>1040</v>
      </c>
      <c r="D8288" s="2" t="s">
        <v>1041</v>
      </c>
      <c r="E8288" s="4">
        <v>-3000000</v>
      </c>
      <c r="F8288" s="1">
        <v>10</v>
      </c>
    </row>
    <row r="8289" spans="1:6" ht="15" thickBot="1" x14ac:dyDescent="0.3">
      <c r="A8289" s="2" t="s">
        <v>4</v>
      </c>
      <c r="B8289" s="2" t="s">
        <v>5</v>
      </c>
      <c r="C8289" s="2" t="s">
        <v>1042</v>
      </c>
      <c r="D8289" s="2" t="s">
        <v>1043</v>
      </c>
      <c r="E8289" s="4">
        <v>-375000</v>
      </c>
      <c r="F8289" s="1">
        <v>10</v>
      </c>
    </row>
    <row r="8290" spans="1:6" ht="15" thickBot="1" x14ac:dyDescent="0.3">
      <c r="A8290" s="2" t="s">
        <v>4</v>
      </c>
      <c r="B8290" s="2" t="s">
        <v>5</v>
      </c>
      <c r="C8290" s="2" t="s">
        <v>1044</v>
      </c>
      <c r="D8290" s="2" t="s">
        <v>1045</v>
      </c>
      <c r="E8290" s="4">
        <v>-1937378</v>
      </c>
      <c r="F8290" s="1">
        <v>10</v>
      </c>
    </row>
    <row r="8291" spans="1:6" ht="15" thickBot="1" x14ac:dyDescent="0.3">
      <c r="A8291" s="2" t="s">
        <v>4</v>
      </c>
      <c r="B8291" s="2" t="s">
        <v>5</v>
      </c>
      <c r="C8291" s="2" t="s">
        <v>1046</v>
      </c>
      <c r="D8291" s="2" t="s">
        <v>1047</v>
      </c>
      <c r="E8291" s="4">
        <v>-2005732</v>
      </c>
      <c r="F8291" s="1">
        <v>10</v>
      </c>
    </row>
    <row r="8292" spans="1:6" ht="15" thickBot="1" x14ac:dyDescent="0.3">
      <c r="A8292" s="2" t="s">
        <v>4</v>
      </c>
      <c r="B8292" s="2" t="s">
        <v>5</v>
      </c>
      <c r="C8292" s="2" t="s">
        <v>1048</v>
      </c>
      <c r="D8292" s="2" t="s">
        <v>1049</v>
      </c>
      <c r="E8292" s="4">
        <v>-23540606.350000001</v>
      </c>
      <c r="F8292" s="1">
        <v>10</v>
      </c>
    </row>
    <row r="8293" spans="1:6" ht="15" thickBot="1" x14ac:dyDescent="0.3">
      <c r="A8293" s="2" t="s">
        <v>4</v>
      </c>
      <c r="B8293" s="2" t="s">
        <v>5</v>
      </c>
      <c r="C8293" s="2" t="s">
        <v>1050</v>
      </c>
      <c r="D8293" s="2" t="s">
        <v>1051</v>
      </c>
      <c r="E8293" s="4">
        <v>-2067716.61</v>
      </c>
      <c r="F8293" s="1">
        <v>10</v>
      </c>
    </row>
    <row r="8294" spans="1:6" ht="15" thickBot="1" x14ac:dyDescent="0.3">
      <c r="A8294" s="2" t="s">
        <v>4</v>
      </c>
      <c r="B8294" s="2" t="s">
        <v>5</v>
      </c>
      <c r="C8294" s="2" t="s">
        <v>1052</v>
      </c>
      <c r="D8294" s="2" t="s">
        <v>1053</v>
      </c>
      <c r="E8294" s="4">
        <v>0.04</v>
      </c>
      <c r="F8294" s="1">
        <v>10</v>
      </c>
    </row>
    <row r="8295" spans="1:6" ht="15" thickBot="1" x14ac:dyDescent="0.3">
      <c r="A8295" s="2" t="s">
        <v>4</v>
      </c>
      <c r="B8295" s="2" t="s">
        <v>5</v>
      </c>
      <c r="C8295" s="2" t="s">
        <v>1054</v>
      </c>
      <c r="D8295" s="2" t="s">
        <v>1055</v>
      </c>
      <c r="E8295" s="4">
        <v>-823266.92</v>
      </c>
      <c r="F8295" s="1">
        <v>10</v>
      </c>
    </row>
    <row r="8296" spans="1:6" ht="15" thickBot="1" x14ac:dyDescent="0.3">
      <c r="A8296" s="2" t="s">
        <v>4</v>
      </c>
      <c r="B8296" s="2" t="s">
        <v>5</v>
      </c>
      <c r="C8296" s="2" t="s">
        <v>1056</v>
      </c>
      <c r="D8296" s="2" t="s">
        <v>1057</v>
      </c>
      <c r="E8296" s="4">
        <v>-9818.4699999999993</v>
      </c>
      <c r="F8296" s="1">
        <v>10</v>
      </c>
    </row>
    <row r="8297" spans="1:6" ht="15" thickBot="1" x14ac:dyDescent="0.3">
      <c r="A8297" s="2" t="s">
        <v>4</v>
      </c>
      <c r="B8297" s="2" t="s">
        <v>5</v>
      </c>
      <c r="C8297" s="2" t="s">
        <v>1058</v>
      </c>
      <c r="D8297" s="2" t="s">
        <v>1059</v>
      </c>
      <c r="E8297" s="4">
        <v>-152618.6</v>
      </c>
      <c r="F8297" s="1">
        <v>10</v>
      </c>
    </row>
    <row r="8298" spans="1:6" ht="15" thickBot="1" x14ac:dyDescent="0.3">
      <c r="A8298" s="2" t="s">
        <v>4</v>
      </c>
      <c r="B8298" s="2" t="s">
        <v>5</v>
      </c>
      <c r="C8298" s="2" t="s">
        <v>1060</v>
      </c>
      <c r="D8298" s="2" t="s">
        <v>1061</v>
      </c>
      <c r="E8298" s="4">
        <v>-13202.56</v>
      </c>
      <c r="F8298" s="1">
        <v>10</v>
      </c>
    </row>
    <row r="8299" spans="1:6" ht="15" thickBot="1" x14ac:dyDescent="0.3">
      <c r="A8299" s="2" t="s">
        <v>4</v>
      </c>
      <c r="B8299" s="2" t="s">
        <v>5</v>
      </c>
      <c r="C8299" s="2" t="s">
        <v>1062</v>
      </c>
      <c r="D8299" s="2" t="s">
        <v>1063</v>
      </c>
      <c r="E8299" s="4">
        <v>-458755.3</v>
      </c>
      <c r="F8299" s="1">
        <v>10</v>
      </c>
    </row>
    <row r="8300" spans="1:6" ht="15" thickBot="1" x14ac:dyDescent="0.3">
      <c r="A8300" s="2" t="s">
        <v>4</v>
      </c>
      <c r="B8300" s="2" t="s">
        <v>5</v>
      </c>
      <c r="C8300" s="2" t="s">
        <v>1064</v>
      </c>
      <c r="D8300" s="2" t="s">
        <v>1065</v>
      </c>
      <c r="E8300" s="4">
        <v>-32000</v>
      </c>
      <c r="F8300" s="1">
        <v>10</v>
      </c>
    </row>
    <row r="8301" spans="1:6" ht="15" thickBot="1" x14ac:dyDescent="0.3">
      <c r="A8301" s="2" t="s">
        <v>4</v>
      </c>
      <c r="B8301" s="2" t="s">
        <v>5</v>
      </c>
      <c r="C8301" s="2" t="s">
        <v>1616</v>
      </c>
      <c r="D8301" s="2" t="s">
        <v>1617</v>
      </c>
      <c r="E8301" s="4">
        <v>0</v>
      </c>
      <c r="F8301" s="1">
        <v>10</v>
      </c>
    </row>
    <row r="8302" spans="1:6" ht="15" thickBot="1" x14ac:dyDescent="0.3">
      <c r="A8302" s="2" t="s">
        <v>4</v>
      </c>
      <c r="B8302" s="2" t="s">
        <v>5</v>
      </c>
      <c r="C8302" s="2" t="s">
        <v>1066</v>
      </c>
      <c r="D8302" s="2" t="s">
        <v>1067</v>
      </c>
      <c r="E8302" s="4">
        <v>0</v>
      </c>
      <c r="F8302" s="1">
        <v>10</v>
      </c>
    </row>
    <row r="8303" spans="1:6" ht="15" thickBot="1" x14ac:dyDescent="0.3">
      <c r="A8303" s="2" t="s">
        <v>4</v>
      </c>
      <c r="B8303" s="2" t="s">
        <v>5</v>
      </c>
      <c r="C8303" s="2" t="s">
        <v>1068</v>
      </c>
      <c r="D8303" s="2" t="s">
        <v>1069</v>
      </c>
      <c r="E8303" s="4">
        <v>-60959671</v>
      </c>
      <c r="F8303" s="1">
        <v>10</v>
      </c>
    </row>
    <row r="8304" spans="1:6" ht="15" thickBot="1" x14ac:dyDescent="0.3">
      <c r="A8304" s="2" t="s">
        <v>4</v>
      </c>
      <c r="B8304" s="2" t="s">
        <v>5</v>
      </c>
      <c r="C8304" s="2" t="s">
        <v>1070</v>
      </c>
      <c r="D8304" s="2" t="s">
        <v>1069</v>
      </c>
      <c r="E8304" s="4">
        <v>-1638652</v>
      </c>
      <c r="F8304" s="1">
        <v>10</v>
      </c>
    </row>
    <row r="8305" spans="1:6" ht="15" thickBot="1" x14ac:dyDescent="0.3">
      <c r="A8305" s="2" t="s">
        <v>4</v>
      </c>
      <c r="B8305" s="2" t="s">
        <v>5</v>
      </c>
      <c r="C8305" s="2" t="s">
        <v>1071</v>
      </c>
      <c r="D8305" s="2" t="s">
        <v>1072</v>
      </c>
      <c r="E8305" s="4">
        <v>-111637</v>
      </c>
      <c r="F8305" s="1">
        <v>10</v>
      </c>
    </row>
    <row r="8306" spans="1:6" ht="15" thickBot="1" x14ac:dyDescent="0.3">
      <c r="A8306" s="2" t="s">
        <v>4</v>
      </c>
      <c r="B8306" s="2" t="s">
        <v>5</v>
      </c>
      <c r="C8306" s="2" t="s">
        <v>1073</v>
      </c>
      <c r="D8306" s="2" t="s">
        <v>1074</v>
      </c>
      <c r="E8306" s="4">
        <v>-15500010</v>
      </c>
      <c r="F8306" s="1">
        <v>10</v>
      </c>
    </row>
    <row r="8307" spans="1:6" ht="15" thickBot="1" x14ac:dyDescent="0.3">
      <c r="A8307" s="2" t="s">
        <v>4</v>
      </c>
      <c r="B8307" s="2" t="s">
        <v>5</v>
      </c>
      <c r="C8307" s="2" t="s">
        <v>1075</v>
      </c>
      <c r="D8307" s="2" t="s">
        <v>1076</v>
      </c>
      <c r="E8307" s="4">
        <v>-3987269</v>
      </c>
      <c r="F8307" s="1">
        <v>10</v>
      </c>
    </row>
    <row r="8308" spans="1:6" ht="15" thickBot="1" x14ac:dyDescent="0.3">
      <c r="A8308" s="2" t="s">
        <v>4</v>
      </c>
      <c r="B8308" s="2" t="s">
        <v>5</v>
      </c>
      <c r="C8308" s="2" t="s">
        <v>1077</v>
      </c>
      <c r="D8308" s="2" t="s">
        <v>1078</v>
      </c>
      <c r="E8308" s="4">
        <v>-106931</v>
      </c>
      <c r="F8308" s="1">
        <v>10</v>
      </c>
    </row>
    <row r="8309" spans="1:6" ht="15" thickBot="1" x14ac:dyDescent="0.3">
      <c r="A8309" s="2" t="s">
        <v>4</v>
      </c>
      <c r="B8309" s="2" t="s">
        <v>5</v>
      </c>
      <c r="C8309" s="2" t="s">
        <v>1079</v>
      </c>
      <c r="D8309" s="2" t="s">
        <v>1080</v>
      </c>
      <c r="E8309" s="4">
        <v>-1221068.72</v>
      </c>
      <c r="F8309" s="1">
        <v>10</v>
      </c>
    </row>
    <row r="8310" spans="1:6" ht="15" thickBot="1" x14ac:dyDescent="0.3">
      <c r="A8310" s="2" t="s">
        <v>4</v>
      </c>
      <c r="B8310" s="2" t="s">
        <v>5</v>
      </c>
      <c r="C8310" s="2" t="s">
        <v>1081</v>
      </c>
      <c r="D8310" s="2" t="s">
        <v>1082</v>
      </c>
      <c r="E8310" s="4">
        <v>-2205504</v>
      </c>
      <c r="F8310" s="1">
        <v>10</v>
      </c>
    </row>
    <row r="8311" spans="1:6" ht="15" thickBot="1" x14ac:dyDescent="0.3">
      <c r="A8311" s="2" t="s">
        <v>4</v>
      </c>
      <c r="B8311" s="2" t="s">
        <v>5</v>
      </c>
      <c r="C8311" s="2" t="s">
        <v>1083</v>
      </c>
      <c r="D8311" s="2" t="s">
        <v>1084</v>
      </c>
      <c r="E8311" s="4">
        <v>-102652</v>
      </c>
      <c r="F8311" s="1">
        <v>10</v>
      </c>
    </row>
    <row r="8312" spans="1:6" ht="15" thickBot="1" x14ac:dyDescent="0.3">
      <c r="A8312" s="2" t="s">
        <v>4</v>
      </c>
      <c r="B8312" s="2" t="s">
        <v>5</v>
      </c>
      <c r="C8312" s="2" t="s">
        <v>1085</v>
      </c>
      <c r="D8312" s="2" t="s">
        <v>1086</v>
      </c>
      <c r="E8312" s="4">
        <v>-1631528</v>
      </c>
      <c r="F8312" s="1">
        <v>10</v>
      </c>
    </row>
    <row r="8313" spans="1:6" ht="15" thickBot="1" x14ac:dyDescent="0.3">
      <c r="A8313" s="2" t="s">
        <v>4</v>
      </c>
      <c r="B8313" s="2" t="s">
        <v>5</v>
      </c>
      <c r="C8313" s="2" t="s">
        <v>1087</v>
      </c>
      <c r="D8313" s="2" t="s">
        <v>1088</v>
      </c>
      <c r="E8313" s="4">
        <v>-16553721.98</v>
      </c>
      <c r="F8313" s="1">
        <v>10</v>
      </c>
    </row>
    <row r="8314" spans="1:6" ht="15" thickBot="1" x14ac:dyDescent="0.3">
      <c r="A8314" s="2" t="s">
        <v>4</v>
      </c>
      <c r="B8314" s="2" t="s">
        <v>5</v>
      </c>
      <c r="C8314" s="2" t="s">
        <v>1089</v>
      </c>
      <c r="D8314" s="2" t="s">
        <v>1090</v>
      </c>
      <c r="E8314" s="4">
        <v>-2232.1999999999998</v>
      </c>
      <c r="F8314" s="1">
        <v>10</v>
      </c>
    </row>
    <row r="8315" spans="1:6" ht="15" thickBot="1" x14ac:dyDescent="0.3">
      <c r="A8315" s="2" t="s">
        <v>4</v>
      </c>
      <c r="B8315" s="2" t="s">
        <v>5</v>
      </c>
      <c r="C8315" s="2" t="s">
        <v>1091</v>
      </c>
      <c r="D8315" s="2" t="s">
        <v>1092</v>
      </c>
      <c r="E8315" s="4">
        <v>-705013.55</v>
      </c>
      <c r="F8315" s="1">
        <v>10</v>
      </c>
    </row>
    <row r="8316" spans="1:6" ht="15" thickBot="1" x14ac:dyDescent="0.3">
      <c r="A8316" s="2" t="s">
        <v>4</v>
      </c>
      <c r="B8316" s="2" t="s">
        <v>5</v>
      </c>
      <c r="C8316" s="2" t="s">
        <v>1093</v>
      </c>
      <c r="D8316" s="2" t="s">
        <v>1094</v>
      </c>
      <c r="E8316" s="4">
        <v>-240840.33</v>
      </c>
      <c r="F8316" s="1">
        <v>10</v>
      </c>
    </row>
    <row r="8317" spans="1:6" ht="15" thickBot="1" x14ac:dyDescent="0.3">
      <c r="A8317" s="2" t="s">
        <v>4</v>
      </c>
      <c r="B8317" s="2" t="s">
        <v>5</v>
      </c>
      <c r="C8317" s="2" t="s">
        <v>1095</v>
      </c>
      <c r="D8317" s="2" t="s">
        <v>1096</v>
      </c>
      <c r="E8317" s="4">
        <v>-21905.77</v>
      </c>
      <c r="F8317" s="1">
        <v>10</v>
      </c>
    </row>
    <row r="8318" spans="1:6" ht="15" thickBot="1" x14ac:dyDescent="0.3">
      <c r="A8318" s="2" t="s">
        <v>4</v>
      </c>
      <c r="B8318" s="2" t="s">
        <v>5</v>
      </c>
      <c r="C8318" s="2" t="s">
        <v>1097</v>
      </c>
      <c r="D8318" s="2" t="s">
        <v>1098</v>
      </c>
      <c r="E8318" s="4">
        <v>-57556.27</v>
      </c>
      <c r="F8318" s="1">
        <v>10</v>
      </c>
    </row>
    <row r="8319" spans="1:6" ht="15" thickBot="1" x14ac:dyDescent="0.3">
      <c r="A8319" s="2" t="s">
        <v>4</v>
      </c>
      <c r="B8319" s="2" t="s">
        <v>5</v>
      </c>
      <c r="C8319" s="2" t="s">
        <v>1099</v>
      </c>
      <c r="D8319" s="2" t="s">
        <v>1100</v>
      </c>
      <c r="E8319" s="4">
        <v>0</v>
      </c>
      <c r="F8319" s="1">
        <v>10</v>
      </c>
    </row>
    <row r="8320" spans="1:6" ht="15" thickBot="1" x14ac:dyDescent="0.3">
      <c r="A8320" s="2" t="s">
        <v>4</v>
      </c>
      <c r="B8320" s="2" t="s">
        <v>5</v>
      </c>
      <c r="C8320" s="2" t="s">
        <v>1101</v>
      </c>
      <c r="D8320" s="2" t="s">
        <v>1102</v>
      </c>
      <c r="E8320" s="4">
        <v>-557121.22</v>
      </c>
      <c r="F8320" s="1">
        <v>10</v>
      </c>
    </row>
    <row r="8321" spans="1:6" ht="15" thickBot="1" x14ac:dyDescent="0.3">
      <c r="A8321" s="2" t="s">
        <v>4</v>
      </c>
      <c r="B8321" s="2" t="s">
        <v>5</v>
      </c>
      <c r="C8321" s="2" t="s">
        <v>1103</v>
      </c>
      <c r="D8321" s="2" t="s">
        <v>1104</v>
      </c>
      <c r="E8321" s="4">
        <v>0</v>
      </c>
      <c r="F8321" s="1">
        <v>10</v>
      </c>
    </row>
    <row r="8322" spans="1:6" ht="15" thickBot="1" x14ac:dyDescent="0.3">
      <c r="A8322" s="2" t="s">
        <v>4</v>
      </c>
      <c r="B8322" s="2" t="s">
        <v>5</v>
      </c>
      <c r="C8322" s="2" t="s">
        <v>1105</v>
      </c>
      <c r="D8322" s="2" t="s">
        <v>1106</v>
      </c>
      <c r="E8322" s="4">
        <v>-19954.18</v>
      </c>
      <c r="F8322" s="1">
        <v>10</v>
      </c>
    </row>
    <row r="8323" spans="1:6" ht="15" thickBot="1" x14ac:dyDescent="0.3">
      <c r="A8323" s="2" t="s">
        <v>4</v>
      </c>
      <c r="B8323" s="2" t="s">
        <v>5</v>
      </c>
      <c r="C8323" s="2" t="s">
        <v>1107</v>
      </c>
      <c r="D8323" s="2" t="s">
        <v>1108</v>
      </c>
      <c r="E8323" s="4">
        <v>-15400</v>
      </c>
      <c r="F8323" s="1">
        <v>10</v>
      </c>
    </row>
    <row r="8324" spans="1:6" ht="15" thickBot="1" x14ac:dyDescent="0.3">
      <c r="A8324" s="2" t="s">
        <v>4</v>
      </c>
      <c r="B8324" s="2" t="s">
        <v>5</v>
      </c>
      <c r="C8324" s="2" t="s">
        <v>1109</v>
      </c>
      <c r="D8324" s="2" t="s">
        <v>1110</v>
      </c>
      <c r="E8324" s="4">
        <v>0</v>
      </c>
      <c r="F8324" s="1">
        <v>10</v>
      </c>
    </row>
    <row r="8325" spans="1:6" ht="15" thickBot="1" x14ac:dyDescent="0.3">
      <c r="A8325" s="2" t="s">
        <v>4</v>
      </c>
      <c r="B8325" s="2" t="s">
        <v>5</v>
      </c>
      <c r="C8325" s="2" t="s">
        <v>1111</v>
      </c>
      <c r="D8325" s="2" t="s">
        <v>1112</v>
      </c>
      <c r="E8325" s="4">
        <v>-390996.93</v>
      </c>
      <c r="F8325" s="1">
        <v>10</v>
      </c>
    </row>
    <row r="8326" spans="1:6" ht="15" thickBot="1" x14ac:dyDescent="0.3">
      <c r="A8326" s="2" t="s">
        <v>4</v>
      </c>
      <c r="B8326" s="2" t="s">
        <v>5</v>
      </c>
      <c r="C8326" s="2" t="s">
        <v>1612</v>
      </c>
      <c r="D8326" s="2" t="s">
        <v>1613</v>
      </c>
      <c r="E8326" s="4">
        <v>0</v>
      </c>
      <c r="F8326" s="1">
        <v>10</v>
      </c>
    </row>
    <row r="8327" spans="1:6" ht="15" thickBot="1" x14ac:dyDescent="0.3">
      <c r="A8327" s="2" t="s">
        <v>4</v>
      </c>
      <c r="B8327" s="2" t="s">
        <v>5</v>
      </c>
      <c r="C8327" s="2" t="s">
        <v>1113</v>
      </c>
      <c r="D8327" s="2" t="s">
        <v>1114</v>
      </c>
      <c r="E8327" s="4">
        <v>2900</v>
      </c>
      <c r="F8327" s="1">
        <v>10</v>
      </c>
    </row>
    <row r="8328" spans="1:6" ht="15" thickBot="1" x14ac:dyDescent="0.3">
      <c r="A8328" s="2" t="s">
        <v>4</v>
      </c>
      <c r="B8328" s="2" t="s">
        <v>5</v>
      </c>
      <c r="C8328" s="2" t="s">
        <v>1115</v>
      </c>
      <c r="D8328" s="2" t="s">
        <v>1116</v>
      </c>
      <c r="E8328" s="4">
        <v>-2214430.4900000002</v>
      </c>
      <c r="F8328" s="1">
        <v>10</v>
      </c>
    </row>
    <row r="8329" spans="1:6" ht="15" thickBot="1" x14ac:dyDescent="0.3">
      <c r="A8329" s="2" t="s">
        <v>4</v>
      </c>
      <c r="B8329" s="2" t="s">
        <v>5</v>
      </c>
      <c r="C8329" s="2" t="s">
        <v>1117</v>
      </c>
      <c r="D8329" s="2" t="s">
        <v>1118</v>
      </c>
      <c r="E8329" s="4">
        <v>-125248.68</v>
      </c>
      <c r="F8329" s="1">
        <v>10</v>
      </c>
    </row>
    <row r="8330" spans="1:6" ht="15" thickBot="1" x14ac:dyDescent="0.3">
      <c r="A8330" s="2" t="s">
        <v>4</v>
      </c>
      <c r="B8330" s="2" t="s">
        <v>5</v>
      </c>
      <c r="C8330" s="2" t="s">
        <v>1119</v>
      </c>
      <c r="D8330" s="2" t="s">
        <v>1120</v>
      </c>
      <c r="E8330" s="4">
        <v>-9377478.8499999996</v>
      </c>
      <c r="F8330" s="1">
        <v>10</v>
      </c>
    </row>
    <row r="8331" spans="1:6" ht="15" thickBot="1" x14ac:dyDescent="0.3">
      <c r="A8331" s="2" t="s">
        <v>4</v>
      </c>
      <c r="B8331" s="2" t="s">
        <v>5</v>
      </c>
      <c r="C8331" s="2" t="s">
        <v>1121</v>
      </c>
      <c r="D8331" s="2" t="s">
        <v>1122</v>
      </c>
      <c r="E8331" s="4">
        <v>402639.51</v>
      </c>
      <c r="F8331" s="1">
        <v>10</v>
      </c>
    </row>
    <row r="8332" spans="1:6" ht="15" thickBot="1" x14ac:dyDescent="0.3">
      <c r="A8332" s="2" t="s">
        <v>4</v>
      </c>
      <c r="B8332" s="2" t="s">
        <v>5</v>
      </c>
      <c r="C8332" s="2" t="s">
        <v>1123</v>
      </c>
      <c r="D8332" s="2" t="s">
        <v>1124</v>
      </c>
      <c r="E8332" s="4">
        <v>-5855</v>
      </c>
      <c r="F8332" s="1">
        <v>10</v>
      </c>
    </row>
    <row r="8333" spans="1:6" ht="15" thickBot="1" x14ac:dyDescent="0.3">
      <c r="A8333" s="2" t="s">
        <v>4</v>
      </c>
      <c r="B8333" s="2" t="s">
        <v>5</v>
      </c>
      <c r="C8333" s="2" t="s">
        <v>1638</v>
      </c>
      <c r="D8333" s="2" t="s">
        <v>1639</v>
      </c>
      <c r="E8333" s="4">
        <v>0</v>
      </c>
      <c r="F8333" s="1">
        <v>10</v>
      </c>
    </row>
    <row r="8334" spans="1:6" ht="15" thickBot="1" x14ac:dyDescent="0.3">
      <c r="A8334" s="2" t="s">
        <v>4</v>
      </c>
      <c r="B8334" s="2" t="s">
        <v>5</v>
      </c>
      <c r="C8334" s="2" t="s">
        <v>1125</v>
      </c>
      <c r="D8334" s="2" t="s">
        <v>1126</v>
      </c>
      <c r="E8334" s="4">
        <v>1240</v>
      </c>
      <c r="F8334" s="1">
        <v>10</v>
      </c>
    </row>
    <row r="8335" spans="1:6" ht="15" thickBot="1" x14ac:dyDescent="0.3">
      <c r="A8335" s="2" t="s">
        <v>4</v>
      </c>
      <c r="B8335" s="2" t="s">
        <v>5</v>
      </c>
      <c r="C8335" s="2" t="s">
        <v>1127</v>
      </c>
      <c r="D8335" s="2" t="s">
        <v>1128</v>
      </c>
      <c r="E8335" s="4">
        <v>0</v>
      </c>
      <c r="F8335" s="1">
        <v>10</v>
      </c>
    </row>
    <row r="8336" spans="1:6" ht="15" thickBot="1" x14ac:dyDescent="0.3">
      <c r="A8336" s="2" t="s">
        <v>4</v>
      </c>
      <c r="B8336" s="2" t="s">
        <v>5</v>
      </c>
      <c r="C8336" s="2" t="s">
        <v>1129</v>
      </c>
      <c r="D8336" s="2" t="s">
        <v>1130</v>
      </c>
      <c r="E8336" s="4">
        <v>-6366.11</v>
      </c>
      <c r="F8336" s="1">
        <v>10</v>
      </c>
    </row>
    <row r="8337" spans="1:6" ht="15" thickBot="1" x14ac:dyDescent="0.3">
      <c r="A8337" s="2" t="s">
        <v>4</v>
      </c>
      <c r="B8337" s="2" t="s">
        <v>5</v>
      </c>
      <c r="C8337" s="2" t="s">
        <v>1131</v>
      </c>
      <c r="D8337" s="2" t="s">
        <v>1132</v>
      </c>
      <c r="E8337" s="4">
        <v>8450</v>
      </c>
      <c r="F8337" s="1">
        <v>10</v>
      </c>
    </row>
    <row r="8338" spans="1:6" ht="15" thickBot="1" x14ac:dyDescent="0.3">
      <c r="A8338" s="2" t="s">
        <v>4</v>
      </c>
      <c r="B8338" s="2" t="s">
        <v>5</v>
      </c>
      <c r="C8338" s="2" t="s">
        <v>1133</v>
      </c>
      <c r="D8338" s="2" t="s">
        <v>1134</v>
      </c>
      <c r="E8338" s="4">
        <v>-134.88</v>
      </c>
      <c r="F8338" s="1">
        <v>10</v>
      </c>
    </row>
    <row r="8339" spans="1:6" ht="15" thickBot="1" x14ac:dyDescent="0.3">
      <c r="A8339" s="2" t="s">
        <v>4</v>
      </c>
      <c r="B8339" s="2" t="s">
        <v>5</v>
      </c>
      <c r="C8339" s="2" t="s">
        <v>1596</v>
      </c>
      <c r="D8339" s="2" t="s">
        <v>1136</v>
      </c>
      <c r="E8339" s="4">
        <v>0</v>
      </c>
      <c r="F8339" s="1">
        <v>10</v>
      </c>
    </row>
    <row r="8340" spans="1:6" ht="15" thickBot="1" x14ac:dyDescent="0.3">
      <c r="A8340" s="2" t="s">
        <v>4</v>
      </c>
      <c r="B8340" s="2" t="s">
        <v>5</v>
      </c>
      <c r="C8340" s="2" t="s">
        <v>1135</v>
      </c>
      <c r="D8340" s="2" t="s">
        <v>1136</v>
      </c>
      <c r="E8340" s="4">
        <v>-235.78</v>
      </c>
      <c r="F8340" s="1">
        <v>10</v>
      </c>
    </row>
    <row r="8341" spans="1:6" ht="15" thickBot="1" x14ac:dyDescent="0.3">
      <c r="A8341" s="2" t="s">
        <v>4</v>
      </c>
      <c r="B8341" s="2" t="s">
        <v>5</v>
      </c>
      <c r="C8341" s="2" t="s">
        <v>1137</v>
      </c>
      <c r="D8341" s="2" t="s">
        <v>1138</v>
      </c>
      <c r="E8341" s="4">
        <v>-431260.09</v>
      </c>
      <c r="F8341" s="1">
        <v>10</v>
      </c>
    </row>
    <row r="8342" spans="1:6" ht="15" thickBot="1" x14ac:dyDescent="0.3">
      <c r="A8342" s="2" t="s">
        <v>4</v>
      </c>
      <c r="B8342" s="2" t="s">
        <v>5</v>
      </c>
      <c r="C8342" s="2" t="s">
        <v>1139</v>
      </c>
      <c r="D8342" s="2" t="s">
        <v>1140</v>
      </c>
      <c r="E8342" s="4">
        <v>0</v>
      </c>
      <c r="F8342" s="1">
        <v>10</v>
      </c>
    </row>
    <row r="8343" spans="1:6" ht="15" thickBot="1" x14ac:dyDescent="0.3">
      <c r="A8343" s="2" t="s">
        <v>4</v>
      </c>
      <c r="B8343" s="2" t="s">
        <v>5</v>
      </c>
      <c r="C8343" s="2" t="s">
        <v>1141</v>
      </c>
      <c r="D8343" s="2" t="s">
        <v>1142</v>
      </c>
      <c r="E8343" s="4">
        <v>-92553.5</v>
      </c>
      <c r="F8343" s="1">
        <v>10</v>
      </c>
    </row>
    <row r="8344" spans="1:6" ht="15" thickBot="1" x14ac:dyDescent="0.3">
      <c r="A8344" s="2" t="s">
        <v>4</v>
      </c>
      <c r="B8344" s="2" t="s">
        <v>5</v>
      </c>
      <c r="C8344" s="2" t="s">
        <v>1143</v>
      </c>
      <c r="D8344" s="2" t="s">
        <v>1144</v>
      </c>
      <c r="E8344" s="4">
        <v>0</v>
      </c>
      <c r="F8344" s="1">
        <v>10</v>
      </c>
    </row>
    <row r="8345" spans="1:6" ht="15" thickBot="1" x14ac:dyDescent="0.3">
      <c r="A8345" s="2" t="s">
        <v>4</v>
      </c>
      <c r="B8345" s="2" t="s">
        <v>5</v>
      </c>
      <c r="C8345" s="2" t="s">
        <v>1145</v>
      </c>
      <c r="D8345" s="2" t="s">
        <v>1146</v>
      </c>
      <c r="E8345" s="4">
        <v>0</v>
      </c>
      <c r="F8345" s="1">
        <v>10</v>
      </c>
    </row>
    <row r="8346" spans="1:6" ht="15" thickBot="1" x14ac:dyDescent="0.3">
      <c r="A8346" s="2" t="s">
        <v>4</v>
      </c>
      <c r="B8346" s="2" t="s">
        <v>5</v>
      </c>
      <c r="C8346" s="2" t="s">
        <v>1147</v>
      </c>
      <c r="D8346" s="2" t="s">
        <v>1148</v>
      </c>
      <c r="E8346" s="4">
        <v>409.08</v>
      </c>
      <c r="F8346" s="1">
        <v>10</v>
      </c>
    </row>
    <row r="8347" spans="1:6" ht="15" thickBot="1" x14ac:dyDescent="0.3">
      <c r="A8347" s="2" t="s">
        <v>4</v>
      </c>
      <c r="B8347" s="2" t="s">
        <v>5</v>
      </c>
      <c r="C8347" s="2" t="s">
        <v>1149</v>
      </c>
      <c r="D8347" s="2" t="s">
        <v>1150</v>
      </c>
      <c r="E8347" s="4">
        <v>0</v>
      </c>
      <c r="F8347" s="1">
        <v>10</v>
      </c>
    </row>
    <row r="8348" spans="1:6" ht="15" thickBot="1" x14ac:dyDescent="0.3">
      <c r="A8348" s="2" t="s">
        <v>4</v>
      </c>
      <c r="B8348" s="2" t="s">
        <v>5</v>
      </c>
      <c r="C8348" s="2" t="s">
        <v>1151</v>
      </c>
      <c r="D8348" s="2" t="s">
        <v>1152</v>
      </c>
      <c r="E8348" s="4">
        <v>-334.68</v>
      </c>
      <c r="F8348" s="1">
        <v>10</v>
      </c>
    </row>
    <row r="8349" spans="1:6" ht="15" thickBot="1" x14ac:dyDescent="0.3">
      <c r="A8349" s="2" t="s">
        <v>4</v>
      </c>
      <c r="B8349" s="2" t="s">
        <v>5</v>
      </c>
      <c r="C8349" s="2" t="s">
        <v>1153</v>
      </c>
      <c r="D8349" s="2" t="s">
        <v>1154</v>
      </c>
      <c r="E8349" s="4">
        <v>-2024413.02</v>
      </c>
      <c r="F8349" s="1">
        <v>10</v>
      </c>
    </row>
    <row r="8350" spans="1:6" ht="15" thickBot="1" x14ac:dyDescent="0.3">
      <c r="A8350" s="2" t="s">
        <v>4</v>
      </c>
      <c r="B8350" s="2" t="s">
        <v>5</v>
      </c>
      <c r="C8350" s="2" t="s">
        <v>1155</v>
      </c>
      <c r="D8350" s="2" t="s">
        <v>1156</v>
      </c>
      <c r="E8350" s="4">
        <v>-5076.45</v>
      </c>
      <c r="F8350" s="1">
        <v>10</v>
      </c>
    </row>
    <row r="8351" spans="1:6" ht="15" thickBot="1" x14ac:dyDescent="0.3">
      <c r="A8351" s="2" t="s">
        <v>4</v>
      </c>
      <c r="B8351" s="2" t="s">
        <v>5</v>
      </c>
      <c r="C8351" s="2" t="s">
        <v>1157</v>
      </c>
      <c r="D8351" s="2" t="s">
        <v>1158</v>
      </c>
      <c r="E8351" s="4">
        <v>-149479.97</v>
      </c>
      <c r="F8351" s="1">
        <v>10</v>
      </c>
    </row>
    <row r="8352" spans="1:6" ht="15" thickBot="1" x14ac:dyDescent="0.3">
      <c r="A8352" s="2" t="s">
        <v>4</v>
      </c>
      <c r="B8352" s="2" t="s">
        <v>5</v>
      </c>
      <c r="C8352" s="2" t="s">
        <v>1159</v>
      </c>
      <c r="D8352" s="2" t="s">
        <v>1160</v>
      </c>
      <c r="E8352" s="4">
        <v>0</v>
      </c>
      <c r="F8352" s="1">
        <v>10</v>
      </c>
    </row>
    <row r="8353" spans="1:6" ht="15" thickBot="1" x14ac:dyDescent="0.3">
      <c r="A8353" s="2" t="s">
        <v>4</v>
      </c>
      <c r="B8353" s="2" t="s">
        <v>5</v>
      </c>
      <c r="C8353" s="2" t="s">
        <v>1161</v>
      </c>
      <c r="D8353" s="2" t="s">
        <v>783</v>
      </c>
      <c r="E8353" s="4">
        <v>-539357.66</v>
      </c>
      <c r="F8353" s="1">
        <v>10</v>
      </c>
    </row>
    <row r="8354" spans="1:6" ht="15" thickBot="1" x14ac:dyDescent="0.3">
      <c r="A8354" s="2" t="s">
        <v>4</v>
      </c>
      <c r="B8354" s="2" t="s">
        <v>5</v>
      </c>
      <c r="C8354" s="2" t="s">
        <v>1162</v>
      </c>
      <c r="D8354" s="2" t="s">
        <v>785</v>
      </c>
      <c r="E8354" s="4">
        <v>-20915.939999999999</v>
      </c>
      <c r="F8354" s="1">
        <v>10</v>
      </c>
    </row>
    <row r="8355" spans="1:6" ht="15" thickBot="1" x14ac:dyDescent="0.3">
      <c r="A8355" s="2" t="s">
        <v>4</v>
      </c>
      <c r="B8355" s="2" t="s">
        <v>5</v>
      </c>
      <c r="C8355" s="2" t="s">
        <v>1163</v>
      </c>
      <c r="D8355" s="2" t="s">
        <v>787</v>
      </c>
      <c r="E8355" s="4">
        <v>-7000.24</v>
      </c>
      <c r="F8355" s="1">
        <v>10</v>
      </c>
    </row>
    <row r="8356" spans="1:6" ht="15" thickBot="1" x14ac:dyDescent="0.3">
      <c r="A8356" s="2" t="s">
        <v>4</v>
      </c>
      <c r="B8356" s="2" t="s">
        <v>5</v>
      </c>
      <c r="C8356" s="2" t="s">
        <v>1164</v>
      </c>
      <c r="D8356" s="2" t="s">
        <v>789</v>
      </c>
      <c r="E8356" s="4">
        <v>-11528.04</v>
      </c>
      <c r="F8356" s="1">
        <v>10</v>
      </c>
    </row>
    <row r="8357" spans="1:6" ht="15" thickBot="1" x14ac:dyDescent="0.3">
      <c r="A8357" s="2" t="s">
        <v>4</v>
      </c>
      <c r="B8357" s="2" t="s">
        <v>5</v>
      </c>
      <c r="C8357" s="2" t="s">
        <v>1165</v>
      </c>
      <c r="D8357" s="2" t="s">
        <v>791</v>
      </c>
      <c r="E8357" s="4">
        <v>-43810.36</v>
      </c>
      <c r="F8357" s="1">
        <v>10</v>
      </c>
    </row>
    <row r="8358" spans="1:6" ht="15" thickBot="1" x14ac:dyDescent="0.3">
      <c r="A8358" s="2" t="s">
        <v>4</v>
      </c>
      <c r="B8358" s="2" t="s">
        <v>5</v>
      </c>
      <c r="C8358" s="2" t="s">
        <v>1166</v>
      </c>
      <c r="D8358" s="2" t="s">
        <v>795</v>
      </c>
      <c r="E8358" s="4">
        <v>-1789.77</v>
      </c>
      <c r="F8358" s="1">
        <v>10</v>
      </c>
    </row>
    <row r="8359" spans="1:6" ht="15" thickBot="1" x14ac:dyDescent="0.3">
      <c r="A8359" s="2" t="s">
        <v>4</v>
      </c>
      <c r="B8359" s="2" t="s">
        <v>5</v>
      </c>
      <c r="C8359" s="2" t="s">
        <v>1167</v>
      </c>
      <c r="D8359" s="2" t="s">
        <v>797</v>
      </c>
      <c r="E8359" s="4">
        <v>-5191.49</v>
      </c>
      <c r="F8359" s="1">
        <v>10</v>
      </c>
    </row>
    <row r="8360" spans="1:6" ht="15" thickBot="1" x14ac:dyDescent="0.3">
      <c r="A8360" s="2" t="s">
        <v>4</v>
      </c>
      <c r="B8360" s="2" t="s">
        <v>5</v>
      </c>
      <c r="C8360" s="2" t="s">
        <v>1168</v>
      </c>
      <c r="D8360" s="2" t="s">
        <v>799</v>
      </c>
      <c r="E8360" s="4">
        <v>-14451.28</v>
      </c>
      <c r="F8360" s="1">
        <v>10</v>
      </c>
    </row>
    <row r="8361" spans="1:6" ht="15" thickBot="1" x14ac:dyDescent="0.3">
      <c r="A8361" s="2" t="s">
        <v>4</v>
      </c>
      <c r="B8361" s="2" t="s">
        <v>5</v>
      </c>
      <c r="C8361" s="2" t="s">
        <v>1169</v>
      </c>
      <c r="D8361" s="2" t="s">
        <v>1170</v>
      </c>
      <c r="E8361" s="4">
        <v>-2492.62</v>
      </c>
      <c r="F8361" s="1">
        <v>10</v>
      </c>
    </row>
    <row r="8362" spans="1:6" ht="15" thickBot="1" x14ac:dyDescent="0.3">
      <c r="A8362" s="2" t="s">
        <v>4</v>
      </c>
      <c r="B8362" s="2" t="s">
        <v>5</v>
      </c>
      <c r="C8362" s="2" t="s">
        <v>1171</v>
      </c>
      <c r="D8362" s="2" t="s">
        <v>803</v>
      </c>
      <c r="E8362" s="4">
        <v>-141636.35</v>
      </c>
      <c r="F8362" s="1">
        <v>10</v>
      </c>
    </row>
    <row r="8363" spans="1:6" ht="15" thickBot="1" x14ac:dyDescent="0.3">
      <c r="A8363" s="2" t="s">
        <v>4</v>
      </c>
      <c r="B8363" s="2" t="s">
        <v>5</v>
      </c>
      <c r="C8363" s="2" t="s">
        <v>1172</v>
      </c>
      <c r="D8363" s="2" t="s">
        <v>1173</v>
      </c>
      <c r="E8363" s="4">
        <v>-2464.62</v>
      </c>
      <c r="F8363" s="1">
        <v>10</v>
      </c>
    </row>
    <row r="8364" spans="1:6" ht="15" thickBot="1" x14ac:dyDescent="0.3">
      <c r="A8364" s="2" t="s">
        <v>4</v>
      </c>
      <c r="B8364" s="2" t="s">
        <v>5</v>
      </c>
      <c r="C8364" s="2" t="s">
        <v>1174</v>
      </c>
      <c r="D8364" s="2" t="s">
        <v>807</v>
      </c>
      <c r="E8364" s="4">
        <v>-20515.759999999998</v>
      </c>
      <c r="F8364" s="1">
        <v>10</v>
      </c>
    </row>
    <row r="8365" spans="1:6" ht="15" thickBot="1" x14ac:dyDescent="0.3">
      <c r="A8365" s="2" t="s">
        <v>4</v>
      </c>
      <c r="B8365" s="2" t="s">
        <v>5</v>
      </c>
      <c r="C8365" s="2" t="s">
        <v>1175</v>
      </c>
      <c r="D8365" s="2" t="s">
        <v>809</v>
      </c>
      <c r="E8365" s="4">
        <v>-99571.28</v>
      </c>
      <c r="F8365" s="1">
        <v>10</v>
      </c>
    </row>
    <row r="8366" spans="1:6" ht="15" thickBot="1" x14ac:dyDescent="0.3">
      <c r="A8366" s="2" t="s">
        <v>4</v>
      </c>
      <c r="B8366" s="2" t="s">
        <v>5</v>
      </c>
      <c r="C8366" s="2" t="s">
        <v>1176</v>
      </c>
      <c r="D8366" s="2" t="s">
        <v>811</v>
      </c>
      <c r="E8366" s="4">
        <v>-4047.1</v>
      </c>
      <c r="F8366" s="1">
        <v>10</v>
      </c>
    </row>
    <row r="8367" spans="1:6" ht="15" thickBot="1" x14ac:dyDescent="0.3">
      <c r="A8367" s="2" t="s">
        <v>4</v>
      </c>
      <c r="B8367" s="2" t="s">
        <v>5</v>
      </c>
      <c r="C8367" s="2" t="s">
        <v>1177</v>
      </c>
      <c r="D8367" s="2" t="s">
        <v>813</v>
      </c>
      <c r="E8367" s="4">
        <v>-65198.74</v>
      </c>
      <c r="F8367" s="1">
        <v>10</v>
      </c>
    </row>
    <row r="8368" spans="1:6" ht="15" thickBot="1" x14ac:dyDescent="0.3">
      <c r="A8368" s="2" t="s">
        <v>4</v>
      </c>
      <c r="B8368" s="2" t="s">
        <v>5</v>
      </c>
      <c r="C8368" s="2" t="s">
        <v>1178</v>
      </c>
      <c r="D8368" s="2" t="s">
        <v>815</v>
      </c>
      <c r="E8368" s="4">
        <v>-97461.21</v>
      </c>
      <c r="F8368" s="1">
        <v>10</v>
      </c>
    </row>
    <row r="8369" spans="1:6" ht="15" thickBot="1" x14ac:dyDescent="0.3">
      <c r="A8369" s="2" t="s">
        <v>4</v>
      </c>
      <c r="B8369" s="2" t="s">
        <v>5</v>
      </c>
      <c r="C8369" s="2" t="s">
        <v>1179</v>
      </c>
      <c r="D8369" s="2" t="s">
        <v>817</v>
      </c>
      <c r="E8369" s="4">
        <v>-1432.2</v>
      </c>
      <c r="F8369" s="1">
        <v>10</v>
      </c>
    </row>
    <row r="8370" spans="1:6" ht="15" thickBot="1" x14ac:dyDescent="0.3">
      <c r="A8370" s="2" t="s">
        <v>4</v>
      </c>
      <c r="B8370" s="2" t="s">
        <v>5</v>
      </c>
      <c r="C8370" s="2" t="s">
        <v>1180</v>
      </c>
      <c r="D8370" s="2" t="s">
        <v>819</v>
      </c>
      <c r="E8370" s="4">
        <v>-40207.129999999997</v>
      </c>
      <c r="F8370" s="1">
        <v>10</v>
      </c>
    </row>
    <row r="8371" spans="1:6" ht="15" thickBot="1" x14ac:dyDescent="0.3">
      <c r="A8371" s="2" t="s">
        <v>4</v>
      </c>
      <c r="B8371" s="2" t="s">
        <v>5</v>
      </c>
      <c r="C8371" s="2" t="s">
        <v>1181</v>
      </c>
      <c r="D8371" s="2" t="s">
        <v>1182</v>
      </c>
      <c r="E8371" s="4">
        <v>-38172.81</v>
      </c>
      <c r="F8371" s="1">
        <v>10</v>
      </c>
    </row>
    <row r="8372" spans="1:6" ht="15" thickBot="1" x14ac:dyDescent="0.3">
      <c r="A8372" s="2" t="s">
        <v>4</v>
      </c>
      <c r="B8372" s="2" t="s">
        <v>5</v>
      </c>
      <c r="C8372" s="2" t="s">
        <v>1183</v>
      </c>
      <c r="D8372" s="2" t="s">
        <v>823</v>
      </c>
      <c r="E8372" s="4">
        <v>-9759.44</v>
      </c>
      <c r="F8372" s="1">
        <v>10</v>
      </c>
    </row>
    <row r="8373" spans="1:6" ht="15" thickBot="1" x14ac:dyDescent="0.3">
      <c r="A8373" s="2" t="s">
        <v>4</v>
      </c>
      <c r="B8373" s="2" t="s">
        <v>5</v>
      </c>
      <c r="C8373" s="2" t="s">
        <v>1184</v>
      </c>
      <c r="D8373" s="2" t="s">
        <v>825</v>
      </c>
      <c r="E8373" s="4">
        <v>-80127.62</v>
      </c>
      <c r="F8373" s="1">
        <v>10</v>
      </c>
    </row>
    <row r="8374" spans="1:6" ht="15" thickBot="1" x14ac:dyDescent="0.3">
      <c r="A8374" s="2" t="s">
        <v>4</v>
      </c>
      <c r="B8374" s="2" t="s">
        <v>5</v>
      </c>
      <c r="C8374" s="2" t="s">
        <v>1185</v>
      </c>
      <c r="D8374" s="2" t="s">
        <v>827</v>
      </c>
      <c r="E8374" s="4">
        <v>-91080.54</v>
      </c>
      <c r="F8374" s="1">
        <v>10</v>
      </c>
    </row>
    <row r="8375" spans="1:6" ht="15" thickBot="1" x14ac:dyDescent="0.3">
      <c r="A8375" s="2" t="s">
        <v>4</v>
      </c>
      <c r="B8375" s="2" t="s">
        <v>5</v>
      </c>
      <c r="C8375" s="2" t="s">
        <v>1186</v>
      </c>
      <c r="D8375" s="2" t="s">
        <v>831</v>
      </c>
      <c r="E8375" s="4">
        <v>-84836.77</v>
      </c>
      <c r="F8375" s="1">
        <v>10</v>
      </c>
    </row>
    <row r="8376" spans="1:6" ht="15" thickBot="1" x14ac:dyDescent="0.3">
      <c r="A8376" s="2" t="s">
        <v>4</v>
      </c>
      <c r="B8376" s="2" t="s">
        <v>5</v>
      </c>
      <c r="C8376" s="2" t="s">
        <v>1187</v>
      </c>
      <c r="D8376" s="2" t="s">
        <v>833</v>
      </c>
      <c r="E8376" s="4">
        <v>-6727.07</v>
      </c>
      <c r="F8376" s="1">
        <v>10</v>
      </c>
    </row>
    <row r="8377" spans="1:6" ht="15" thickBot="1" x14ac:dyDescent="0.3">
      <c r="A8377" s="2" t="s">
        <v>4</v>
      </c>
      <c r="B8377" s="2" t="s">
        <v>5</v>
      </c>
      <c r="C8377" s="2" t="s">
        <v>1188</v>
      </c>
      <c r="D8377" s="2" t="s">
        <v>835</v>
      </c>
      <c r="E8377" s="4">
        <v>-227851.62</v>
      </c>
      <c r="F8377" s="1">
        <v>10</v>
      </c>
    </row>
    <row r="8378" spans="1:6" ht="15" thickBot="1" x14ac:dyDescent="0.3">
      <c r="A8378" s="2" t="s">
        <v>4</v>
      </c>
      <c r="B8378" s="2" t="s">
        <v>5</v>
      </c>
      <c r="C8378" s="2" t="s">
        <v>1189</v>
      </c>
      <c r="D8378" s="2" t="s">
        <v>837</v>
      </c>
      <c r="E8378" s="4">
        <v>-5944.02</v>
      </c>
      <c r="F8378" s="1">
        <v>10</v>
      </c>
    </row>
    <row r="8379" spans="1:6" ht="15" thickBot="1" x14ac:dyDescent="0.3">
      <c r="A8379" s="2" t="s">
        <v>4</v>
      </c>
      <c r="B8379" s="2" t="s">
        <v>5</v>
      </c>
      <c r="C8379" s="2" t="s">
        <v>1190</v>
      </c>
      <c r="D8379" s="2" t="s">
        <v>839</v>
      </c>
      <c r="E8379" s="4">
        <v>-7736.57</v>
      </c>
      <c r="F8379" s="1">
        <v>10</v>
      </c>
    </row>
    <row r="8380" spans="1:6" ht="15" thickBot="1" x14ac:dyDescent="0.3">
      <c r="A8380" s="2" t="s">
        <v>4</v>
      </c>
      <c r="B8380" s="2" t="s">
        <v>5</v>
      </c>
      <c r="C8380" s="2" t="s">
        <v>1191</v>
      </c>
      <c r="D8380" s="2" t="s">
        <v>841</v>
      </c>
      <c r="E8380" s="4">
        <v>-4539.55</v>
      </c>
      <c r="F8380" s="1">
        <v>10</v>
      </c>
    </row>
    <row r="8381" spans="1:6" ht="15" thickBot="1" x14ac:dyDescent="0.3">
      <c r="A8381" s="2" t="s">
        <v>4</v>
      </c>
      <c r="B8381" s="2" t="s">
        <v>5</v>
      </c>
      <c r="C8381" s="2" t="s">
        <v>1192</v>
      </c>
      <c r="D8381" s="2" t="s">
        <v>843</v>
      </c>
      <c r="E8381" s="4">
        <v>-116325.45</v>
      </c>
      <c r="F8381" s="1">
        <v>10</v>
      </c>
    </row>
    <row r="8382" spans="1:6" ht="15" thickBot="1" x14ac:dyDescent="0.3">
      <c r="A8382" s="2" t="s">
        <v>4</v>
      </c>
      <c r="B8382" s="2" t="s">
        <v>5</v>
      </c>
      <c r="C8382" s="2" t="s">
        <v>1193</v>
      </c>
      <c r="D8382" s="2" t="s">
        <v>845</v>
      </c>
      <c r="E8382" s="4">
        <v>-34478.589999999997</v>
      </c>
      <c r="F8382" s="1">
        <v>10</v>
      </c>
    </row>
    <row r="8383" spans="1:6" ht="15" thickBot="1" x14ac:dyDescent="0.3">
      <c r="A8383" s="2" t="s">
        <v>4</v>
      </c>
      <c r="B8383" s="2" t="s">
        <v>5</v>
      </c>
      <c r="C8383" s="2" t="s">
        <v>1194</v>
      </c>
      <c r="D8383" s="2" t="s">
        <v>847</v>
      </c>
      <c r="E8383" s="4">
        <v>-1395.24</v>
      </c>
      <c r="F8383" s="1">
        <v>10</v>
      </c>
    </row>
    <row r="8384" spans="1:6" ht="15" thickBot="1" x14ac:dyDescent="0.3">
      <c r="A8384" s="2" t="s">
        <v>4</v>
      </c>
      <c r="B8384" s="2" t="s">
        <v>5</v>
      </c>
      <c r="C8384" s="2" t="s">
        <v>1195</v>
      </c>
      <c r="D8384" s="2" t="s">
        <v>849</v>
      </c>
      <c r="E8384" s="4">
        <v>-1969.78</v>
      </c>
      <c r="F8384" s="1">
        <v>10</v>
      </c>
    </row>
    <row r="8385" spans="1:6" ht="15" thickBot="1" x14ac:dyDescent="0.3">
      <c r="A8385" s="2" t="s">
        <v>4</v>
      </c>
      <c r="B8385" s="2" t="s">
        <v>5</v>
      </c>
      <c r="C8385" s="2" t="s">
        <v>1196</v>
      </c>
      <c r="D8385" s="2" t="s">
        <v>853</v>
      </c>
      <c r="E8385" s="4">
        <v>-2532.29</v>
      </c>
      <c r="F8385" s="1">
        <v>10</v>
      </c>
    </row>
    <row r="8386" spans="1:6" ht="15" thickBot="1" x14ac:dyDescent="0.3">
      <c r="A8386" s="2" t="s">
        <v>4</v>
      </c>
      <c r="B8386" s="2" t="s">
        <v>5</v>
      </c>
      <c r="C8386" s="2" t="s">
        <v>1197</v>
      </c>
      <c r="D8386" s="2" t="s">
        <v>1198</v>
      </c>
      <c r="E8386" s="4">
        <v>-28666.2</v>
      </c>
      <c r="F8386" s="1">
        <v>10</v>
      </c>
    </row>
    <row r="8387" spans="1:6" ht="15" thickBot="1" x14ac:dyDescent="0.3">
      <c r="A8387" s="2" t="s">
        <v>4</v>
      </c>
      <c r="B8387" s="2" t="s">
        <v>5</v>
      </c>
      <c r="C8387" s="2" t="s">
        <v>1199</v>
      </c>
      <c r="D8387" s="2" t="s">
        <v>857</v>
      </c>
      <c r="E8387" s="4">
        <v>-40958.730000000003</v>
      </c>
      <c r="F8387" s="1">
        <v>10</v>
      </c>
    </row>
    <row r="8388" spans="1:6" ht="15" thickBot="1" x14ac:dyDescent="0.3">
      <c r="A8388" s="2" t="s">
        <v>4</v>
      </c>
      <c r="B8388" s="2" t="s">
        <v>5</v>
      </c>
      <c r="C8388" s="2" t="s">
        <v>1200</v>
      </c>
      <c r="D8388" s="2" t="s">
        <v>859</v>
      </c>
      <c r="E8388" s="4">
        <v>-1306.4000000000001</v>
      </c>
      <c r="F8388" s="1">
        <v>10</v>
      </c>
    </row>
    <row r="8389" spans="1:6" ht="15" thickBot="1" x14ac:dyDescent="0.3">
      <c r="A8389" s="2" t="s">
        <v>4</v>
      </c>
      <c r="B8389" s="2" t="s">
        <v>5</v>
      </c>
      <c r="C8389" s="2" t="s">
        <v>1201</v>
      </c>
      <c r="D8389" s="2" t="s">
        <v>861</v>
      </c>
      <c r="E8389" s="4">
        <v>-2898</v>
      </c>
      <c r="F8389" s="1">
        <v>10</v>
      </c>
    </row>
    <row r="8390" spans="1:6" ht="15" thickBot="1" x14ac:dyDescent="0.3">
      <c r="A8390" s="2" t="s">
        <v>4</v>
      </c>
      <c r="B8390" s="2" t="s">
        <v>5</v>
      </c>
      <c r="C8390" s="2" t="s">
        <v>1202</v>
      </c>
      <c r="D8390" s="2" t="s">
        <v>1203</v>
      </c>
      <c r="E8390" s="4">
        <v>-6804.9</v>
      </c>
      <c r="F8390" s="1">
        <v>10</v>
      </c>
    </row>
    <row r="8391" spans="1:6" ht="15" thickBot="1" x14ac:dyDescent="0.3">
      <c r="A8391" s="2" t="s">
        <v>4</v>
      </c>
      <c r="B8391" s="2" t="s">
        <v>5</v>
      </c>
      <c r="C8391" s="2" t="s">
        <v>1204</v>
      </c>
      <c r="D8391" s="2" t="s">
        <v>1205</v>
      </c>
      <c r="E8391" s="4">
        <v>-814</v>
      </c>
      <c r="F8391" s="1">
        <v>10</v>
      </c>
    </row>
    <row r="8392" spans="1:6" ht="15" thickBot="1" x14ac:dyDescent="0.3">
      <c r="A8392" s="2" t="s">
        <v>4</v>
      </c>
      <c r="B8392" s="2" t="s">
        <v>5</v>
      </c>
      <c r="C8392" s="2" t="s">
        <v>1206</v>
      </c>
      <c r="D8392" s="2" t="s">
        <v>871</v>
      </c>
      <c r="E8392" s="4">
        <v>-36413.71</v>
      </c>
      <c r="F8392" s="1">
        <v>10</v>
      </c>
    </row>
    <row r="8393" spans="1:6" ht="15" thickBot="1" x14ac:dyDescent="0.3">
      <c r="A8393" s="2" t="s">
        <v>4</v>
      </c>
      <c r="B8393" s="2" t="s">
        <v>5</v>
      </c>
      <c r="C8393" s="2" t="s">
        <v>1207</v>
      </c>
      <c r="D8393" s="2" t="s">
        <v>873</v>
      </c>
      <c r="E8393" s="4">
        <v>-6387.19</v>
      </c>
      <c r="F8393" s="1">
        <v>10</v>
      </c>
    </row>
    <row r="8394" spans="1:6" ht="15" thickBot="1" x14ac:dyDescent="0.3">
      <c r="A8394" s="2" t="s">
        <v>4</v>
      </c>
      <c r="B8394" s="2" t="s">
        <v>5</v>
      </c>
      <c r="C8394" s="2" t="s">
        <v>1208</v>
      </c>
      <c r="D8394" s="2" t="s">
        <v>875</v>
      </c>
      <c r="E8394" s="4">
        <v>-15710.35</v>
      </c>
      <c r="F8394" s="1">
        <v>10</v>
      </c>
    </row>
    <row r="8395" spans="1:6" ht="15" thickBot="1" x14ac:dyDescent="0.3">
      <c r="A8395" s="2" t="s">
        <v>4</v>
      </c>
      <c r="B8395" s="2" t="s">
        <v>5</v>
      </c>
      <c r="C8395" s="2" t="s">
        <v>1209</v>
      </c>
      <c r="D8395" s="2" t="s">
        <v>877</v>
      </c>
      <c r="E8395" s="4">
        <v>-8684.5400000000009</v>
      </c>
      <c r="F8395" s="1">
        <v>10</v>
      </c>
    </row>
    <row r="8396" spans="1:6" ht="15" thickBot="1" x14ac:dyDescent="0.3">
      <c r="A8396" s="2" t="s">
        <v>4</v>
      </c>
      <c r="B8396" s="2" t="s">
        <v>5</v>
      </c>
      <c r="C8396" s="2" t="s">
        <v>1210</v>
      </c>
      <c r="D8396" s="2" t="s">
        <v>1211</v>
      </c>
      <c r="E8396" s="4">
        <v>-2422.7399999999998</v>
      </c>
      <c r="F8396" s="1">
        <v>10</v>
      </c>
    </row>
    <row r="8397" spans="1:6" ht="15" thickBot="1" x14ac:dyDescent="0.3">
      <c r="A8397" s="2" t="s">
        <v>4</v>
      </c>
      <c r="B8397" s="2" t="s">
        <v>5</v>
      </c>
      <c r="C8397" s="2" t="s">
        <v>1212</v>
      </c>
      <c r="D8397" s="2" t="s">
        <v>881</v>
      </c>
      <c r="E8397" s="4">
        <v>-809.67</v>
      </c>
      <c r="F8397" s="1">
        <v>10</v>
      </c>
    </row>
    <row r="8398" spans="1:6" ht="15" thickBot="1" x14ac:dyDescent="0.3">
      <c r="A8398" s="2" t="s">
        <v>4</v>
      </c>
      <c r="B8398" s="2" t="s">
        <v>5</v>
      </c>
      <c r="C8398" s="2" t="s">
        <v>1213</v>
      </c>
      <c r="D8398" s="2" t="s">
        <v>883</v>
      </c>
      <c r="E8398" s="4">
        <v>-74864.289999999994</v>
      </c>
      <c r="F8398" s="1">
        <v>10</v>
      </c>
    </row>
    <row r="8399" spans="1:6" ht="15" thickBot="1" x14ac:dyDescent="0.3">
      <c r="A8399" s="2" t="s">
        <v>4</v>
      </c>
      <c r="B8399" s="2" t="s">
        <v>5</v>
      </c>
      <c r="C8399" s="2" t="s">
        <v>1214</v>
      </c>
      <c r="D8399" s="2" t="s">
        <v>885</v>
      </c>
      <c r="E8399" s="4">
        <v>-3455.82</v>
      </c>
      <c r="F8399" s="1">
        <v>10</v>
      </c>
    </row>
    <row r="8400" spans="1:6" ht="15" thickBot="1" x14ac:dyDescent="0.3">
      <c r="A8400" s="2" t="s">
        <v>4</v>
      </c>
      <c r="B8400" s="2" t="s">
        <v>5</v>
      </c>
      <c r="C8400" s="2" t="s">
        <v>1215</v>
      </c>
      <c r="D8400" s="2" t="s">
        <v>887</v>
      </c>
      <c r="E8400" s="4">
        <v>-2811.26</v>
      </c>
      <c r="F8400" s="1">
        <v>10</v>
      </c>
    </row>
    <row r="8401" spans="1:6" ht="15" thickBot="1" x14ac:dyDescent="0.3">
      <c r="A8401" s="2" t="s">
        <v>4</v>
      </c>
      <c r="B8401" s="2" t="s">
        <v>5</v>
      </c>
      <c r="C8401" s="2" t="s">
        <v>1216</v>
      </c>
      <c r="D8401" s="2" t="s">
        <v>889</v>
      </c>
      <c r="E8401" s="4">
        <v>-14192.63</v>
      </c>
      <c r="F8401" s="1">
        <v>10</v>
      </c>
    </row>
    <row r="8402" spans="1:6" ht="15" thickBot="1" x14ac:dyDescent="0.3">
      <c r="A8402" s="2" t="s">
        <v>4</v>
      </c>
      <c r="B8402" s="2" t="s">
        <v>5</v>
      </c>
      <c r="C8402" s="2" t="s">
        <v>1217</v>
      </c>
      <c r="D8402" s="2" t="s">
        <v>893</v>
      </c>
      <c r="E8402" s="4">
        <v>-4429.01</v>
      </c>
      <c r="F8402" s="1">
        <v>10</v>
      </c>
    </row>
    <row r="8403" spans="1:6" ht="15" thickBot="1" x14ac:dyDescent="0.3">
      <c r="A8403" s="2" t="s">
        <v>4</v>
      </c>
      <c r="B8403" s="2" t="s">
        <v>5</v>
      </c>
      <c r="C8403" s="2" t="s">
        <v>1218</v>
      </c>
      <c r="D8403" s="2" t="s">
        <v>895</v>
      </c>
      <c r="E8403" s="4">
        <v>-64564.61</v>
      </c>
      <c r="F8403" s="1">
        <v>10</v>
      </c>
    </row>
    <row r="8404" spans="1:6" ht="15" thickBot="1" x14ac:dyDescent="0.3">
      <c r="A8404" s="2" t="s">
        <v>4</v>
      </c>
      <c r="B8404" s="2" t="s">
        <v>5</v>
      </c>
      <c r="C8404" s="2" t="s">
        <v>1219</v>
      </c>
      <c r="D8404" s="2" t="s">
        <v>897</v>
      </c>
      <c r="E8404" s="4">
        <v>-2810.1</v>
      </c>
      <c r="F8404" s="1">
        <v>10</v>
      </c>
    </row>
    <row r="8405" spans="1:6" ht="15" thickBot="1" x14ac:dyDescent="0.3">
      <c r="A8405" s="2" t="s">
        <v>4</v>
      </c>
      <c r="B8405" s="2" t="s">
        <v>5</v>
      </c>
      <c r="C8405" s="2" t="s">
        <v>1220</v>
      </c>
      <c r="D8405" s="2" t="s">
        <v>899</v>
      </c>
      <c r="E8405" s="4">
        <v>-7016.6</v>
      </c>
      <c r="F8405" s="1">
        <v>10</v>
      </c>
    </row>
    <row r="8406" spans="1:6" ht="15" thickBot="1" x14ac:dyDescent="0.3">
      <c r="A8406" s="2" t="s">
        <v>4</v>
      </c>
      <c r="B8406" s="2" t="s">
        <v>5</v>
      </c>
      <c r="C8406" s="2" t="s">
        <v>1221</v>
      </c>
      <c r="D8406" s="2" t="s">
        <v>907</v>
      </c>
      <c r="E8406" s="4">
        <v>-724.45</v>
      </c>
      <c r="F8406" s="1">
        <v>10</v>
      </c>
    </row>
    <row r="8407" spans="1:6" ht="15" thickBot="1" x14ac:dyDescent="0.3">
      <c r="A8407" s="2" t="s">
        <v>4</v>
      </c>
      <c r="B8407" s="2" t="s">
        <v>5</v>
      </c>
      <c r="C8407" s="2" t="s">
        <v>1222</v>
      </c>
      <c r="D8407" s="2" t="s">
        <v>909</v>
      </c>
      <c r="E8407" s="4">
        <v>-4839.59</v>
      </c>
      <c r="F8407" s="1">
        <v>10</v>
      </c>
    </row>
    <row r="8408" spans="1:6" ht="15" thickBot="1" x14ac:dyDescent="0.3">
      <c r="A8408" s="2" t="s">
        <v>4</v>
      </c>
      <c r="B8408" s="2" t="s">
        <v>5</v>
      </c>
      <c r="C8408" s="2" t="s">
        <v>1223</v>
      </c>
      <c r="D8408" s="2" t="s">
        <v>911</v>
      </c>
      <c r="E8408" s="4">
        <v>-534.86</v>
      </c>
      <c r="F8408" s="1">
        <v>10</v>
      </c>
    </row>
    <row r="8409" spans="1:6" ht="15" thickBot="1" x14ac:dyDescent="0.3">
      <c r="A8409" s="2" t="s">
        <v>4</v>
      </c>
      <c r="B8409" s="2" t="s">
        <v>5</v>
      </c>
      <c r="C8409" s="2" t="s">
        <v>1224</v>
      </c>
      <c r="D8409" s="2" t="s">
        <v>913</v>
      </c>
      <c r="E8409" s="4">
        <v>130.56</v>
      </c>
      <c r="F8409" s="1">
        <v>10</v>
      </c>
    </row>
    <row r="8410" spans="1:6" ht="15" thickBot="1" x14ac:dyDescent="0.3">
      <c r="A8410" s="2" t="s">
        <v>4</v>
      </c>
      <c r="B8410" s="2" t="s">
        <v>5</v>
      </c>
      <c r="C8410" s="2" t="s">
        <v>1225</v>
      </c>
      <c r="D8410" s="2" t="s">
        <v>919</v>
      </c>
      <c r="E8410" s="4">
        <v>-2035.3</v>
      </c>
      <c r="F8410" s="1">
        <v>10</v>
      </c>
    </row>
    <row r="8411" spans="1:6" ht="15" thickBot="1" x14ac:dyDescent="0.3">
      <c r="A8411" s="2" t="s">
        <v>4</v>
      </c>
      <c r="B8411" s="2" t="s">
        <v>5</v>
      </c>
      <c r="C8411" s="2" t="s">
        <v>1226</v>
      </c>
      <c r="D8411" s="2" t="s">
        <v>921</v>
      </c>
      <c r="E8411" s="4">
        <v>-49656.81</v>
      </c>
      <c r="F8411" s="1">
        <v>10</v>
      </c>
    </row>
    <row r="8412" spans="1:6" ht="15" thickBot="1" x14ac:dyDescent="0.3">
      <c r="A8412" s="2" t="s">
        <v>4</v>
      </c>
      <c r="B8412" s="2" t="s">
        <v>5</v>
      </c>
      <c r="C8412" s="2" t="s">
        <v>1227</v>
      </c>
      <c r="D8412" s="2" t="s">
        <v>923</v>
      </c>
      <c r="E8412" s="4">
        <v>-16114.3</v>
      </c>
      <c r="F8412" s="1">
        <v>10</v>
      </c>
    </row>
    <row r="8413" spans="1:6" ht="15" thickBot="1" x14ac:dyDescent="0.3">
      <c r="A8413" s="2" t="s">
        <v>4</v>
      </c>
      <c r="B8413" s="2" t="s">
        <v>5</v>
      </c>
      <c r="C8413" s="2" t="s">
        <v>1228</v>
      </c>
      <c r="D8413" s="2" t="s">
        <v>925</v>
      </c>
      <c r="E8413" s="4">
        <v>-844.87</v>
      </c>
      <c r="F8413" s="1">
        <v>10</v>
      </c>
    </row>
    <row r="8414" spans="1:6" ht="15" thickBot="1" x14ac:dyDescent="0.3">
      <c r="A8414" s="2" t="s">
        <v>4</v>
      </c>
      <c r="B8414" s="2" t="s">
        <v>5</v>
      </c>
      <c r="C8414" s="2" t="s">
        <v>1229</v>
      </c>
      <c r="D8414" s="2" t="s">
        <v>927</v>
      </c>
      <c r="E8414" s="4">
        <v>-14147.83</v>
      </c>
      <c r="F8414" s="1">
        <v>10</v>
      </c>
    </row>
    <row r="8415" spans="1:6" ht="15" thickBot="1" x14ac:dyDescent="0.3">
      <c r="A8415" s="2" t="s">
        <v>4</v>
      </c>
      <c r="B8415" s="2" t="s">
        <v>5</v>
      </c>
      <c r="C8415" s="2" t="s">
        <v>1230</v>
      </c>
      <c r="D8415" s="2" t="s">
        <v>929</v>
      </c>
      <c r="E8415" s="4">
        <v>-1082.8499999999999</v>
      </c>
      <c r="F8415" s="1">
        <v>10</v>
      </c>
    </row>
    <row r="8416" spans="1:6" ht="15" thickBot="1" x14ac:dyDescent="0.3">
      <c r="A8416" s="2" t="s">
        <v>4</v>
      </c>
      <c r="B8416" s="2" t="s">
        <v>5</v>
      </c>
      <c r="C8416" s="2" t="s">
        <v>1231</v>
      </c>
      <c r="D8416" s="2" t="s">
        <v>931</v>
      </c>
      <c r="E8416" s="4">
        <v>-64471.98</v>
      </c>
      <c r="F8416" s="1">
        <v>10</v>
      </c>
    </row>
    <row r="8417" spans="1:6" ht="15" thickBot="1" x14ac:dyDescent="0.3">
      <c r="A8417" s="2" t="s">
        <v>4</v>
      </c>
      <c r="B8417" s="2" t="s">
        <v>5</v>
      </c>
      <c r="C8417" s="2" t="s">
        <v>1232</v>
      </c>
      <c r="D8417" s="2" t="s">
        <v>933</v>
      </c>
      <c r="E8417" s="4">
        <v>-1652.76</v>
      </c>
      <c r="F8417" s="1">
        <v>10</v>
      </c>
    </row>
    <row r="8418" spans="1:6" ht="15" thickBot="1" x14ac:dyDescent="0.3">
      <c r="A8418" s="2" t="s">
        <v>4</v>
      </c>
      <c r="B8418" s="2" t="s">
        <v>5</v>
      </c>
      <c r="C8418" s="2" t="s">
        <v>1233</v>
      </c>
      <c r="D8418" s="2" t="s">
        <v>935</v>
      </c>
      <c r="E8418" s="4">
        <v>-50958.83</v>
      </c>
      <c r="F8418" s="1">
        <v>10</v>
      </c>
    </row>
    <row r="8419" spans="1:6" ht="15" thickBot="1" x14ac:dyDescent="0.3">
      <c r="A8419" s="2" t="s">
        <v>4</v>
      </c>
      <c r="B8419" s="2" t="s">
        <v>5</v>
      </c>
      <c r="C8419" s="2" t="s">
        <v>1234</v>
      </c>
      <c r="D8419" s="2" t="s">
        <v>937</v>
      </c>
      <c r="E8419" s="4">
        <v>-62203.89</v>
      </c>
      <c r="F8419" s="1">
        <v>10</v>
      </c>
    </row>
    <row r="8420" spans="1:6" ht="15" thickBot="1" x14ac:dyDescent="0.3">
      <c r="A8420" s="2" t="s">
        <v>4</v>
      </c>
      <c r="B8420" s="2" t="s">
        <v>5</v>
      </c>
      <c r="C8420" s="2" t="s">
        <v>1235</v>
      </c>
      <c r="D8420" s="2" t="s">
        <v>939</v>
      </c>
      <c r="E8420" s="4">
        <v>-19390.080000000002</v>
      </c>
      <c r="F8420" s="1">
        <v>10</v>
      </c>
    </row>
    <row r="8421" spans="1:6" ht="15" thickBot="1" x14ac:dyDescent="0.3">
      <c r="A8421" s="2" t="s">
        <v>4</v>
      </c>
      <c r="B8421" s="2" t="s">
        <v>5</v>
      </c>
      <c r="C8421" s="2" t="s">
        <v>1236</v>
      </c>
      <c r="D8421" s="2" t="s">
        <v>941</v>
      </c>
      <c r="E8421" s="4">
        <v>-20381.89</v>
      </c>
      <c r="F8421" s="1">
        <v>10</v>
      </c>
    </row>
    <row r="8422" spans="1:6" ht="15" thickBot="1" x14ac:dyDescent="0.3">
      <c r="A8422" s="2" t="s">
        <v>4</v>
      </c>
      <c r="B8422" s="2" t="s">
        <v>5</v>
      </c>
      <c r="C8422" s="2" t="s">
        <v>1237</v>
      </c>
      <c r="D8422" s="2" t="s">
        <v>943</v>
      </c>
      <c r="E8422" s="4">
        <v>-10522.5</v>
      </c>
      <c r="F8422" s="1">
        <v>10</v>
      </c>
    </row>
    <row r="8423" spans="1:6" ht="15" thickBot="1" x14ac:dyDescent="0.3">
      <c r="A8423" s="2" t="s">
        <v>4</v>
      </c>
      <c r="B8423" s="2" t="s">
        <v>5</v>
      </c>
      <c r="C8423" s="2" t="s">
        <v>1238</v>
      </c>
      <c r="D8423" s="2" t="s">
        <v>945</v>
      </c>
      <c r="E8423" s="4">
        <v>-2124.75</v>
      </c>
      <c r="F8423" s="1">
        <v>10</v>
      </c>
    </row>
    <row r="8424" spans="1:6" ht="15" thickBot="1" x14ac:dyDescent="0.3">
      <c r="A8424" s="2" t="s">
        <v>4</v>
      </c>
      <c r="B8424" s="2" t="s">
        <v>5</v>
      </c>
      <c r="C8424" s="2" t="s">
        <v>1239</v>
      </c>
      <c r="D8424" s="2" t="s">
        <v>947</v>
      </c>
      <c r="E8424" s="4">
        <v>-676.32</v>
      </c>
      <c r="F8424" s="1">
        <v>10</v>
      </c>
    </row>
    <row r="8425" spans="1:6" ht="15" thickBot="1" x14ac:dyDescent="0.3">
      <c r="A8425" s="2" t="s">
        <v>4</v>
      </c>
      <c r="B8425" s="2" t="s">
        <v>5</v>
      </c>
      <c r="C8425" s="2" t="s">
        <v>1240</v>
      </c>
      <c r="D8425" s="2" t="s">
        <v>949</v>
      </c>
      <c r="E8425" s="4">
        <v>-5299.08</v>
      </c>
      <c r="F8425" s="1">
        <v>10</v>
      </c>
    </row>
    <row r="8426" spans="1:6" ht="15" thickBot="1" x14ac:dyDescent="0.3">
      <c r="A8426" s="2" t="s">
        <v>4</v>
      </c>
      <c r="B8426" s="2" t="s">
        <v>5</v>
      </c>
      <c r="C8426" s="2" t="s">
        <v>1241</v>
      </c>
      <c r="D8426" s="2" t="s">
        <v>951</v>
      </c>
      <c r="E8426" s="4">
        <v>-81.319999999999993</v>
      </c>
      <c r="F8426" s="1">
        <v>10</v>
      </c>
    </row>
    <row r="8427" spans="1:6" ht="15" thickBot="1" x14ac:dyDescent="0.3">
      <c r="A8427" s="2" t="s">
        <v>4</v>
      </c>
      <c r="B8427" s="2" t="s">
        <v>5</v>
      </c>
      <c r="C8427" s="2" t="s">
        <v>1242</v>
      </c>
      <c r="D8427" s="2" t="s">
        <v>953</v>
      </c>
      <c r="E8427" s="4">
        <v>-447.24</v>
      </c>
      <c r="F8427" s="1">
        <v>10</v>
      </c>
    </row>
    <row r="8428" spans="1:6" ht="15" thickBot="1" x14ac:dyDescent="0.3">
      <c r="A8428" s="2" t="s">
        <v>4</v>
      </c>
      <c r="B8428" s="2" t="s">
        <v>5</v>
      </c>
      <c r="C8428" s="2" t="s">
        <v>1243</v>
      </c>
      <c r="D8428" s="2" t="s">
        <v>955</v>
      </c>
      <c r="E8428" s="4">
        <v>-391.09</v>
      </c>
      <c r="F8428" s="1">
        <v>10</v>
      </c>
    </row>
    <row r="8429" spans="1:6" ht="15" thickBot="1" x14ac:dyDescent="0.3">
      <c r="A8429" s="2" t="s">
        <v>4</v>
      </c>
      <c r="B8429" s="2" t="s">
        <v>5</v>
      </c>
      <c r="C8429" s="2" t="s">
        <v>1244</v>
      </c>
      <c r="D8429" s="2" t="s">
        <v>957</v>
      </c>
      <c r="E8429" s="4">
        <v>-11641.86</v>
      </c>
      <c r="F8429" s="1">
        <v>10</v>
      </c>
    </row>
    <row r="8430" spans="1:6" ht="15" thickBot="1" x14ac:dyDescent="0.3">
      <c r="A8430" s="2" t="s">
        <v>4</v>
      </c>
      <c r="B8430" s="2" t="s">
        <v>5</v>
      </c>
      <c r="C8430" s="2" t="s">
        <v>1245</v>
      </c>
      <c r="D8430" s="2" t="s">
        <v>959</v>
      </c>
      <c r="E8430" s="4">
        <v>-22280.92</v>
      </c>
      <c r="F8430" s="1">
        <v>10</v>
      </c>
    </row>
    <row r="8431" spans="1:6" ht="15" thickBot="1" x14ac:dyDescent="0.3">
      <c r="A8431" s="2" t="s">
        <v>4</v>
      </c>
      <c r="B8431" s="2" t="s">
        <v>5</v>
      </c>
      <c r="C8431" s="2" t="s">
        <v>1246</v>
      </c>
      <c r="D8431" s="2" t="s">
        <v>961</v>
      </c>
      <c r="E8431" s="4">
        <v>-4132.0600000000004</v>
      </c>
      <c r="F8431" s="1">
        <v>10</v>
      </c>
    </row>
    <row r="8432" spans="1:6" ht="15" thickBot="1" x14ac:dyDescent="0.3">
      <c r="A8432" s="2" t="s">
        <v>4</v>
      </c>
      <c r="B8432" s="2" t="s">
        <v>5</v>
      </c>
      <c r="C8432" s="2" t="s">
        <v>1247</v>
      </c>
      <c r="D8432" s="2" t="s">
        <v>963</v>
      </c>
      <c r="E8432" s="4">
        <v>-21724.29</v>
      </c>
      <c r="F8432" s="1">
        <v>10</v>
      </c>
    </row>
    <row r="8433" spans="1:6" ht="15" thickBot="1" x14ac:dyDescent="0.3">
      <c r="A8433" s="2" t="s">
        <v>4</v>
      </c>
      <c r="B8433" s="2" t="s">
        <v>5</v>
      </c>
      <c r="C8433" s="2" t="s">
        <v>1248</v>
      </c>
      <c r="D8433" s="2" t="s">
        <v>969</v>
      </c>
      <c r="E8433" s="4">
        <v>-1495.63</v>
      </c>
      <c r="F8433" s="1">
        <v>10</v>
      </c>
    </row>
    <row r="8434" spans="1:6" ht="15" thickBot="1" x14ac:dyDescent="0.3">
      <c r="A8434" s="2" t="s">
        <v>4</v>
      </c>
      <c r="B8434" s="2" t="s">
        <v>5</v>
      </c>
      <c r="C8434" s="2" t="s">
        <v>1249</v>
      </c>
      <c r="D8434" s="2" t="s">
        <v>971</v>
      </c>
      <c r="E8434" s="4">
        <v>-8698.16</v>
      </c>
      <c r="F8434" s="1">
        <v>10</v>
      </c>
    </row>
    <row r="8435" spans="1:6" ht="15" thickBot="1" x14ac:dyDescent="0.3">
      <c r="A8435" s="2" t="s">
        <v>4</v>
      </c>
      <c r="B8435" s="2" t="s">
        <v>5</v>
      </c>
      <c r="C8435" s="2" t="s">
        <v>1250</v>
      </c>
      <c r="D8435" s="2" t="s">
        <v>973</v>
      </c>
      <c r="E8435" s="4">
        <v>-15641.59</v>
      </c>
      <c r="F8435" s="1">
        <v>10</v>
      </c>
    </row>
    <row r="8436" spans="1:6" ht="15" thickBot="1" x14ac:dyDescent="0.3">
      <c r="A8436" s="2" t="s">
        <v>4</v>
      </c>
      <c r="B8436" s="2" t="s">
        <v>5</v>
      </c>
      <c r="C8436" s="2" t="s">
        <v>1251</v>
      </c>
      <c r="D8436" s="2" t="s">
        <v>975</v>
      </c>
      <c r="E8436" s="4">
        <v>-5359.56</v>
      </c>
      <c r="F8436" s="1">
        <v>10</v>
      </c>
    </row>
    <row r="8437" spans="1:6" ht="15" thickBot="1" x14ac:dyDescent="0.3">
      <c r="A8437" s="2" t="s">
        <v>4</v>
      </c>
      <c r="B8437" s="2" t="s">
        <v>5</v>
      </c>
      <c r="C8437" s="2" t="s">
        <v>1252</v>
      </c>
      <c r="D8437" s="2" t="s">
        <v>977</v>
      </c>
      <c r="E8437" s="4">
        <v>-8099.23</v>
      </c>
      <c r="F8437" s="1">
        <v>10</v>
      </c>
    </row>
    <row r="8438" spans="1:6" ht="15" thickBot="1" x14ac:dyDescent="0.3">
      <c r="A8438" s="2" t="s">
        <v>4</v>
      </c>
      <c r="B8438" s="2" t="s">
        <v>5</v>
      </c>
      <c r="C8438" s="2" t="s">
        <v>1253</v>
      </c>
      <c r="D8438" s="2" t="s">
        <v>1254</v>
      </c>
      <c r="E8438" s="4">
        <v>-91493.08</v>
      </c>
      <c r="F8438" s="1">
        <v>10</v>
      </c>
    </row>
    <row r="8439" spans="1:6" ht="15" thickBot="1" x14ac:dyDescent="0.3">
      <c r="A8439" s="2" t="s">
        <v>4</v>
      </c>
      <c r="B8439" s="2" t="s">
        <v>5</v>
      </c>
      <c r="C8439" s="2" t="s">
        <v>1255</v>
      </c>
      <c r="D8439" s="2" t="s">
        <v>1256</v>
      </c>
      <c r="E8439" s="4">
        <v>-6874.41</v>
      </c>
      <c r="F8439" s="1">
        <v>10</v>
      </c>
    </row>
    <row r="8440" spans="1:6" ht="15" thickBot="1" x14ac:dyDescent="0.3">
      <c r="A8440" s="2" t="s">
        <v>4</v>
      </c>
      <c r="B8440" s="2" t="s">
        <v>5</v>
      </c>
      <c r="C8440" s="2" t="s">
        <v>1257</v>
      </c>
      <c r="D8440" s="2" t="s">
        <v>1258</v>
      </c>
      <c r="E8440" s="4">
        <v>-7716.46</v>
      </c>
      <c r="F8440" s="1">
        <v>10</v>
      </c>
    </row>
    <row r="8441" spans="1:6" ht="15" thickBot="1" x14ac:dyDescent="0.3">
      <c r="A8441" s="2" t="s">
        <v>4</v>
      </c>
      <c r="B8441" s="2" t="s">
        <v>5</v>
      </c>
      <c r="C8441" s="2" t="s">
        <v>1259</v>
      </c>
      <c r="D8441" s="2" t="s">
        <v>1260</v>
      </c>
      <c r="E8441" s="4">
        <v>-633.29999999999995</v>
      </c>
      <c r="F8441" s="1">
        <v>10</v>
      </c>
    </row>
    <row r="8442" spans="1:6" ht="15" thickBot="1" x14ac:dyDescent="0.3">
      <c r="A8442" s="2" t="s">
        <v>4</v>
      </c>
      <c r="B8442" s="2" t="s">
        <v>5</v>
      </c>
      <c r="C8442" s="2" t="s">
        <v>1261</v>
      </c>
      <c r="D8442" s="2" t="s">
        <v>1262</v>
      </c>
      <c r="E8442" s="4">
        <v>-37119.949999999997</v>
      </c>
      <c r="F8442" s="1">
        <v>10</v>
      </c>
    </row>
    <row r="8443" spans="1:6" ht="15" thickBot="1" x14ac:dyDescent="0.3">
      <c r="A8443" s="2" t="s">
        <v>4</v>
      </c>
      <c r="B8443" s="2" t="s">
        <v>5</v>
      </c>
      <c r="C8443" s="2" t="s">
        <v>1263</v>
      </c>
      <c r="D8443" s="2" t="s">
        <v>1264</v>
      </c>
      <c r="E8443" s="4">
        <v>-200272.96</v>
      </c>
      <c r="F8443" s="1">
        <v>10</v>
      </c>
    </row>
    <row r="8444" spans="1:6" ht="15" thickBot="1" x14ac:dyDescent="0.3">
      <c r="A8444" s="2" t="s">
        <v>4</v>
      </c>
      <c r="B8444" s="2" t="s">
        <v>5</v>
      </c>
      <c r="C8444" s="2" t="s">
        <v>1265</v>
      </c>
      <c r="D8444" s="2" t="s">
        <v>1266</v>
      </c>
      <c r="E8444" s="4">
        <v>-7610.73</v>
      </c>
      <c r="F8444" s="1">
        <v>10</v>
      </c>
    </row>
    <row r="8445" spans="1:6" ht="15" thickBot="1" x14ac:dyDescent="0.3">
      <c r="A8445" s="2" t="s">
        <v>4</v>
      </c>
      <c r="B8445" s="2" t="s">
        <v>5</v>
      </c>
      <c r="C8445" s="2" t="s">
        <v>1267</v>
      </c>
      <c r="D8445" s="2" t="s">
        <v>1268</v>
      </c>
      <c r="E8445" s="4">
        <v>-8840.85</v>
      </c>
      <c r="F8445" s="1">
        <v>10</v>
      </c>
    </row>
    <row r="8446" spans="1:6" ht="15" thickBot="1" x14ac:dyDescent="0.3">
      <c r="A8446" s="2" t="s">
        <v>4</v>
      </c>
      <c r="B8446" s="2" t="s">
        <v>5</v>
      </c>
      <c r="C8446" s="2" t="s">
        <v>1269</v>
      </c>
      <c r="D8446" s="2" t="s">
        <v>1270</v>
      </c>
      <c r="E8446" s="4">
        <v>-2010.98</v>
      </c>
      <c r="F8446" s="1">
        <v>10</v>
      </c>
    </row>
    <row r="8447" spans="1:6" ht="15" thickBot="1" x14ac:dyDescent="0.3">
      <c r="A8447" s="2" t="s">
        <v>4</v>
      </c>
      <c r="B8447" s="2" t="s">
        <v>5</v>
      </c>
      <c r="C8447" s="2" t="s">
        <v>1640</v>
      </c>
      <c r="D8447" s="2" t="s">
        <v>1641</v>
      </c>
      <c r="E8447" s="4">
        <v>-51503.12</v>
      </c>
      <c r="F8447" s="1">
        <v>10</v>
      </c>
    </row>
    <row r="8448" spans="1:6" ht="15" thickBot="1" x14ac:dyDescent="0.3">
      <c r="A8448" s="2" t="s">
        <v>4</v>
      </c>
      <c r="B8448" s="2" t="s">
        <v>5</v>
      </c>
      <c r="C8448" s="2" t="s">
        <v>1271</v>
      </c>
      <c r="D8448" s="2" t="s">
        <v>1272</v>
      </c>
      <c r="E8448" s="4">
        <v>9262.5</v>
      </c>
      <c r="F8448" s="1">
        <v>10</v>
      </c>
    </row>
    <row r="8449" spans="1:6" ht="15" thickBot="1" x14ac:dyDescent="0.3">
      <c r="A8449" s="2" t="s">
        <v>4</v>
      </c>
      <c r="B8449" s="2" t="s">
        <v>5</v>
      </c>
      <c r="C8449" s="2" t="s">
        <v>1273</v>
      </c>
      <c r="D8449" s="2" t="s">
        <v>1274</v>
      </c>
      <c r="E8449" s="4">
        <v>23236.799999999999</v>
      </c>
      <c r="F8449" s="1">
        <v>10</v>
      </c>
    </row>
    <row r="8450" spans="1:6" ht="15" thickBot="1" x14ac:dyDescent="0.3">
      <c r="A8450" s="2" t="s">
        <v>4</v>
      </c>
      <c r="B8450" s="2" t="s">
        <v>5</v>
      </c>
      <c r="C8450" s="2" t="s">
        <v>1275</v>
      </c>
      <c r="D8450" s="2" t="s">
        <v>1276</v>
      </c>
      <c r="E8450" s="4">
        <v>23493.68</v>
      </c>
      <c r="F8450" s="1">
        <v>10</v>
      </c>
    </row>
    <row r="8451" spans="1:6" ht="15" thickBot="1" x14ac:dyDescent="0.3">
      <c r="A8451" s="2" t="s">
        <v>4</v>
      </c>
      <c r="B8451" s="2" t="s">
        <v>5</v>
      </c>
      <c r="C8451" s="2" t="s">
        <v>1277</v>
      </c>
      <c r="D8451" s="2" t="s">
        <v>1278</v>
      </c>
      <c r="E8451" s="4">
        <v>27269.94</v>
      </c>
      <c r="F8451" s="1">
        <v>10</v>
      </c>
    </row>
    <row r="8452" spans="1:6" ht="15" thickBot="1" x14ac:dyDescent="0.3">
      <c r="A8452" s="2" t="s">
        <v>4</v>
      </c>
      <c r="B8452" s="2" t="s">
        <v>5</v>
      </c>
      <c r="C8452" s="2" t="s">
        <v>1279</v>
      </c>
      <c r="D8452" s="2" t="s">
        <v>1278</v>
      </c>
      <c r="E8452" s="4">
        <v>18239</v>
      </c>
      <c r="F8452" s="1">
        <v>10</v>
      </c>
    </row>
    <row r="8453" spans="1:6" ht="15" thickBot="1" x14ac:dyDescent="0.3">
      <c r="A8453" s="2" t="s">
        <v>4</v>
      </c>
      <c r="B8453" s="2" t="s">
        <v>5</v>
      </c>
      <c r="C8453" s="2" t="s">
        <v>1280</v>
      </c>
      <c r="D8453" s="2" t="s">
        <v>1281</v>
      </c>
      <c r="E8453" s="4">
        <v>47953.7</v>
      </c>
      <c r="F8453" s="1">
        <v>10</v>
      </c>
    </row>
    <row r="8454" spans="1:6" ht="15" thickBot="1" x14ac:dyDescent="0.3">
      <c r="A8454" s="2" t="s">
        <v>4</v>
      </c>
      <c r="B8454" s="2" t="s">
        <v>5</v>
      </c>
      <c r="C8454" s="2" t="s">
        <v>1282</v>
      </c>
      <c r="D8454" s="2" t="s">
        <v>1283</v>
      </c>
      <c r="E8454" s="4">
        <v>24351.34</v>
      </c>
      <c r="F8454" s="1">
        <v>10</v>
      </c>
    </row>
    <row r="8455" spans="1:6" ht="15" thickBot="1" x14ac:dyDescent="0.3">
      <c r="A8455" s="2" t="s">
        <v>4</v>
      </c>
      <c r="B8455" s="2" t="s">
        <v>5</v>
      </c>
      <c r="C8455" s="2" t="s">
        <v>1284</v>
      </c>
      <c r="D8455" s="2" t="s">
        <v>1285</v>
      </c>
      <c r="E8455" s="4">
        <v>21181.62</v>
      </c>
      <c r="F8455" s="1">
        <v>10</v>
      </c>
    </row>
    <row r="8456" spans="1:6" ht="15" thickBot="1" x14ac:dyDescent="0.3">
      <c r="A8456" s="2" t="s">
        <v>4</v>
      </c>
      <c r="B8456" s="2" t="s">
        <v>5</v>
      </c>
      <c r="C8456" s="2" t="s">
        <v>1286</v>
      </c>
      <c r="D8456" s="2" t="s">
        <v>1287</v>
      </c>
      <c r="E8456" s="4">
        <v>129067.8</v>
      </c>
      <c r="F8456" s="1">
        <v>10</v>
      </c>
    </row>
    <row r="8457" spans="1:6" ht="15" thickBot="1" x14ac:dyDescent="0.3">
      <c r="A8457" s="2" t="s">
        <v>4</v>
      </c>
      <c r="B8457" s="2" t="s">
        <v>5</v>
      </c>
      <c r="C8457" s="2" t="s">
        <v>1288</v>
      </c>
      <c r="D8457" s="2" t="s">
        <v>1289</v>
      </c>
      <c r="E8457" s="4">
        <v>122836.76</v>
      </c>
      <c r="F8457" s="1">
        <v>10</v>
      </c>
    </row>
    <row r="8458" spans="1:6" ht="15" thickBot="1" x14ac:dyDescent="0.3">
      <c r="A8458" s="2" t="s">
        <v>4</v>
      </c>
      <c r="B8458" s="2" t="s">
        <v>5</v>
      </c>
      <c r="C8458" s="2" t="s">
        <v>1290</v>
      </c>
      <c r="D8458" s="2" t="s">
        <v>1291</v>
      </c>
      <c r="E8458" s="4">
        <v>19843.2</v>
      </c>
      <c r="F8458" s="1">
        <v>10</v>
      </c>
    </row>
    <row r="8459" spans="1:6" ht="15" thickBot="1" x14ac:dyDescent="0.3">
      <c r="A8459" s="2" t="s">
        <v>4</v>
      </c>
      <c r="B8459" s="2" t="s">
        <v>5</v>
      </c>
      <c r="C8459" s="2" t="s">
        <v>1292</v>
      </c>
      <c r="D8459" s="2" t="s">
        <v>1293</v>
      </c>
      <c r="E8459" s="4">
        <v>41122.9</v>
      </c>
      <c r="F8459" s="1">
        <v>10</v>
      </c>
    </row>
    <row r="8460" spans="1:6" ht="15" thickBot="1" x14ac:dyDescent="0.3">
      <c r="A8460" s="2" t="s">
        <v>4</v>
      </c>
      <c r="B8460" s="2" t="s">
        <v>5</v>
      </c>
      <c r="C8460" s="2" t="s">
        <v>1294</v>
      </c>
      <c r="D8460" s="2" t="s">
        <v>1295</v>
      </c>
      <c r="E8460" s="4">
        <v>356879.5</v>
      </c>
      <c r="F8460" s="1">
        <v>10</v>
      </c>
    </row>
    <row r="8461" spans="1:6" ht="15" thickBot="1" x14ac:dyDescent="0.3">
      <c r="A8461" s="2" t="s">
        <v>4</v>
      </c>
      <c r="B8461" s="2" t="s">
        <v>5</v>
      </c>
      <c r="C8461" s="2" t="s">
        <v>1296</v>
      </c>
      <c r="D8461" s="2" t="s">
        <v>1297</v>
      </c>
      <c r="E8461" s="4">
        <v>51503.12</v>
      </c>
      <c r="F8461" s="1">
        <v>10</v>
      </c>
    </row>
    <row r="8462" spans="1:6" ht="15" thickBot="1" x14ac:dyDescent="0.3">
      <c r="A8462" s="2" t="s">
        <v>4</v>
      </c>
      <c r="B8462" s="2" t="s">
        <v>5</v>
      </c>
      <c r="C8462" s="2" t="s">
        <v>1298</v>
      </c>
      <c r="D8462" s="2" t="s">
        <v>1299</v>
      </c>
      <c r="E8462" s="4">
        <v>489232.69</v>
      </c>
      <c r="F8462" s="1">
        <v>10</v>
      </c>
    </row>
    <row r="8463" spans="1:6" ht="15" thickBot="1" x14ac:dyDescent="0.3">
      <c r="A8463" s="2" t="s">
        <v>4</v>
      </c>
      <c r="B8463" s="2" t="s">
        <v>5</v>
      </c>
      <c r="C8463" s="2" t="s">
        <v>1300</v>
      </c>
      <c r="D8463" s="2" t="s">
        <v>1301</v>
      </c>
      <c r="E8463" s="4">
        <v>151152.76999999999</v>
      </c>
      <c r="F8463" s="1">
        <v>10</v>
      </c>
    </row>
    <row r="8464" spans="1:6" ht="15" thickBot="1" x14ac:dyDescent="0.3">
      <c r="A8464" s="2" t="s">
        <v>4</v>
      </c>
      <c r="B8464" s="2" t="s">
        <v>5</v>
      </c>
      <c r="C8464" s="2" t="s">
        <v>1302</v>
      </c>
      <c r="D8464" s="2" t="s">
        <v>1303</v>
      </c>
      <c r="E8464" s="4">
        <v>207712.25</v>
      </c>
      <c r="F8464" s="1">
        <v>10</v>
      </c>
    </row>
    <row r="8465" spans="1:6" ht="15" thickBot="1" x14ac:dyDescent="0.3">
      <c r="A8465" s="2" t="s">
        <v>4</v>
      </c>
      <c r="B8465" s="2" t="s">
        <v>5</v>
      </c>
      <c r="C8465" s="2" t="s">
        <v>1304</v>
      </c>
      <c r="D8465" s="2" t="s">
        <v>1305</v>
      </c>
      <c r="E8465" s="4">
        <v>772730.54</v>
      </c>
      <c r="F8465" s="1">
        <v>10</v>
      </c>
    </row>
    <row r="8466" spans="1:6" ht="15" thickBot="1" x14ac:dyDescent="0.3">
      <c r="A8466" s="2" t="s">
        <v>4</v>
      </c>
      <c r="B8466" s="2" t="s">
        <v>5</v>
      </c>
      <c r="C8466" s="2" t="s">
        <v>1306</v>
      </c>
      <c r="D8466" s="2" t="s">
        <v>1307</v>
      </c>
      <c r="E8466" s="4">
        <v>269895.03000000003</v>
      </c>
      <c r="F8466" s="1">
        <v>10</v>
      </c>
    </row>
    <row r="8467" spans="1:6" ht="15" thickBot="1" x14ac:dyDescent="0.3">
      <c r="A8467" s="2" t="s">
        <v>4</v>
      </c>
      <c r="B8467" s="2" t="s">
        <v>5</v>
      </c>
      <c r="C8467" s="2" t="s">
        <v>1308</v>
      </c>
      <c r="D8467" s="2" t="s">
        <v>1309</v>
      </c>
      <c r="E8467" s="4">
        <v>969024.89</v>
      </c>
      <c r="F8467" s="1">
        <v>10</v>
      </c>
    </row>
    <row r="8468" spans="1:6" ht="15" thickBot="1" x14ac:dyDescent="0.3">
      <c r="A8468" s="2" t="s">
        <v>4</v>
      </c>
      <c r="B8468" s="2" t="s">
        <v>5</v>
      </c>
      <c r="C8468" s="2" t="s">
        <v>1310</v>
      </c>
      <c r="D8468" s="2" t="s">
        <v>1311</v>
      </c>
      <c r="E8468" s="4">
        <v>376873.8</v>
      </c>
      <c r="F8468" s="1">
        <v>10</v>
      </c>
    </row>
    <row r="8469" spans="1:6" ht="15" thickBot="1" x14ac:dyDescent="0.3">
      <c r="A8469" s="2" t="s">
        <v>4</v>
      </c>
      <c r="B8469" s="2" t="s">
        <v>5</v>
      </c>
      <c r="C8469" s="2" t="s">
        <v>1312</v>
      </c>
      <c r="D8469" s="2" t="s">
        <v>1313</v>
      </c>
      <c r="E8469" s="4">
        <v>2218721.29</v>
      </c>
      <c r="F8469" s="1">
        <v>10</v>
      </c>
    </row>
    <row r="8470" spans="1:6" ht="15" thickBot="1" x14ac:dyDescent="0.3">
      <c r="A8470" s="2" t="s">
        <v>4</v>
      </c>
      <c r="B8470" s="2" t="s">
        <v>5</v>
      </c>
      <c r="C8470" s="2" t="s">
        <v>1314</v>
      </c>
      <c r="D8470" s="2" t="s">
        <v>1315</v>
      </c>
      <c r="E8470" s="4">
        <v>1389639.81</v>
      </c>
      <c r="F8470" s="1">
        <v>10</v>
      </c>
    </row>
    <row r="8471" spans="1:6" ht="15" thickBot="1" x14ac:dyDescent="0.3">
      <c r="A8471" s="2" t="s">
        <v>4</v>
      </c>
      <c r="B8471" s="2" t="s">
        <v>5</v>
      </c>
      <c r="C8471" s="2" t="s">
        <v>1678</v>
      </c>
      <c r="D8471" s="2" t="s">
        <v>1679</v>
      </c>
      <c r="E8471" s="4">
        <v>487349.51</v>
      </c>
      <c r="F8471" s="1">
        <v>10</v>
      </c>
    </row>
    <row r="8472" spans="1:6" ht="15" thickBot="1" x14ac:dyDescent="0.3">
      <c r="A8472" s="2" t="s">
        <v>4</v>
      </c>
      <c r="B8472" s="2" t="s">
        <v>5</v>
      </c>
      <c r="C8472" s="2" t="s">
        <v>1642</v>
      </c>
      <c r="D8472" s="2" t="s">
        <v>1643</v>
      </c>
      <c r="E8472" s="4">
        <v>50000000</v>
      </c>
      <c r="F8472" s="1">
        <v>10</v>
      </c>
    </row>
    <row r="8473" spans="1:6" ht="15" thickBot="1" x14ac:dyDescent="0.3">
      <c r="A8473" s="2" t="s">
        <v>4</v>
      </c>
      <c r="B8473" s="2" t="s">
        <v>5</v>
      </c>
      <c r="C8473" s="2" t="s">
        <v>1316</v>
      </c>
      <c r="D8473" s="2" t="s">
        <v>1317</v>
      </c>
      <c r="E8473" s="4">
        <v>-10000000</v>
      </c>
      <c r="F8473" s="1">
        <v>10</v>
      </c>
    </row>
    <row r="8474" spans="1:6" ht="15" thickBot="1" x14ac:dyDescent="0.3">
      <c r="A8474" s="2" t="s">
        <v>4</v>
      </c>
      <c r="B8474" s="2" t="s">
        <v>5</v>
      </c>
      <c r="C8474" s="2" t="s">
        <v>1318</v>
      </c>
      <c r="D8474" s="2" t="s">
        <v>1319</v>
      </c>
      <c r="E8474" s="4">
        <v>-20000000</v>
      </c>
      <c r="F8474" s="1">
        <v>10</v>
      </c>
    </row>
    <row r="8475" spans="1:6" ht="15" thickBot="1" x14ac:dyDescent="0.3">
      <c r="A8475" s="2" t="s">
        <v>4</v>
      </c>
      <c r="B8475" s="2" t="s">
        <v>5</v>
      </c>
      <c r="C8475" s="2" t="s">
        <v>1320</v>
      </c>
      <c r="D8475" s="2" t="s">
        <v>1321</v>
      </c>
      <c r="E8475" s="4">
        <v>-20000000</v>
      </c>
      <c r="F8475" s="1">
        <v>10</v>
      </c>
    </row>
    <row r="8476" spans="1:6" ht="15" thickBot="1" x14ac:dyDescent="0.3">
      <c r="A8476" s="2" t="s">
        <v>4</v>
      </c>
      <c r="B8476" s="2" t="s">
        <v>5</v>
      </c>
      <c r="C8476" s="2" t="s">
        <v>1322</v>
      </c>
      <c r="D8476" s="2" t="s">
        <v>1323</v>
      </c>
      <c r="E8476" s="4">
        <v>-19700000</v>
      </c>
      <c r="F8476" s="1">
        <v>10</v>
      </c>
    </row>
    <row r="8477" spans="1:6" ht="15" thickBot="1" x14ac:dyDescent="0.3">
      <c r="A8477" s="2" t="s">
        <v>4</v>
      </c>
      <c r="B8477" s="2" t="s">
        <v>5</v>
      </c>
      <c r="C8477" s="2" t="s">
        <v>1324</v>
      </c>
      <c r="D8477" s="2" t="s">
        <v>1325</v>
      </c>
      <c r="E8477" s="4">
        <v>-10000000</v>
      </c>
      <c r="F8477" s="1">
        <v>10</v>
      </c>
    </row>
    <row r="8478" spans="1:6" ht="15" thickBot="1" x14ac:dyDescent="0.3">
      <c r="A8478" s="2" t="s">
        <v>4</v>
      </c>
      <c r="B8478" s="2" t="s">
        <v>5</v>
      </c>
      <c r="C8478" s="2" t="s">
        <v>1326</v>
      </c>
      <c r="D8478" s="2" t="s">
        <v>1327</v>
      </c>
      <c r="E8478" s="4">
        <v>-20000000</v>
      </c>
      <c r="F8478" s="1">
        <v>10</v>
      </c>
    </row>
    <row r="8479" spans="1:6" ht="15" thickBot="1" x14ac:dyDescent="0.3">
      <c r="A8479" s="2" t="s">
        <v>4</v>
      </c>
      <c r="B8479" s="2" t="s">
        <v>5</v>
      </c>
      <c r="C8479" s="2" t="s">
        <v>1328</v>
      </c>
      <c r="D8479" s="2" t="s">
        <v>1329</v>
      </c>
      <c r="E8479" s="4">
        <v>-10000000</v>
      </c>
      <c r="F8479" s="1">
        <v>10</v>
      </c>
    </row>
    <row r="8480" spans="1:6" ht="15" thickBot="1" x14ac:dyDescent="0.3">
      <c r="A8480" s="2" t="s">
        <v>4</v>
      </c>
      <c r="B8480" s="2" t="s">
        <v>5</v>
      </c>
      <c r="C8480" s="2" t="s">
        <v>1330</v>
      </c>
      <c r="D8480" s="2" t="s">
        <v>1331</v>
      </c>
      <c r="E8480" s="4">
        <v>-20000000</v>
      </c>
      <c r="F8480" s="1">
        <v>10</v>
      </c>
    </row>
    <row r="8481" spans="1:6" ht="15" thickBot="1" x14ac:dyDescent="0.3">
      <c r="A8481" s="2" t="s">
        <v>4</v>
      </c>
      <c r="B8481" s="2" t="s">
        <v>5</v>
      </c>
      <c r="C8481" s="2" t="s">
        <v>1332</v>
      </c>
      <c r="D8481" s="2" t="s">
        <v>1333</v>
      </c>
      <c r="E8481" s="4">
        <v>-30000000</v>
      </c>
      <c r="F8481" s="1">
        <v>10</v>
      </c>
    </row>
    <row r="8482" spans="1:6" ht="15" thickBot="1" x14ac:dyDescent="0.3">
      <c r="A8482" s="2" t="s">
        <v>4</v>
      </c>
      <c r="B8482" s="2" t="s">
        <v>5</v>
      </c>
      <c r="C8482" s="2" t="s">
        <v>1334</v>
      </c>
      <c r="D8482" s="2" t="s">
        <v>1335</v>
      </c>
      <c r="E8482" s="4">
        <v>-40000000</v>
      </c>
      <c r="F8482" s="1">
        <v>10</v>
      </c>
    </row>
    <row r="8483" spans="1:6" ht="15" thickBot="1" x14ac:dyDescent="0.3">
      <c r="A8483" s="2" t="s">
        <v>4</v>
      </c>
      <c r="B8483" s="2" t="s">
        <v>5</v>
      </c>
      <c r="C8483" s="2" t="s">
        <v>1336</v>
      </c>
      <c r="D8483" s="2" t="s">
        <v>1337</v>
      </c>
      <c r="E8483" s="4">
        <v>-40000000</v>
      </c>
      <c r="F8483" s="1">
        <v>10</v>
      </c>
    </row>
    <row r="8484" spans="1:6" ht="15" thickBot="1" x14ac:dyDescent="0.3">
      <c r="A8484" s="2" t="s">
        <v>4</v>
      </c>
      <c r="B8484" s="2" t="s">
        <v>5</v>
      </c>
      <c r="C8484" s="2" t="s">
        <v>1338</v>
      </c>
      <c r="D8484" s="2" t="s">
        <v>1339</v>
      </c>
      <c r="E8484" s="4">
        <v>-10000000</v>
      </c>
      <c r="F8484" s="1">
        <v>10</v>
      </c>
    </row>
    <row r="8485" spans="1:6" ht="15" thickBot="1" x14ac:dyDescent="0.3">
      <c r="A8485" s="2" t="s">
        <v>4</v>
      </c>
      <c r="B8485" s="2" t="s">
        <v>5</v>
      </c>
      <c r="C8485" s="2" t="s">
        <v>1340</v>
      </c>
      <c r="D8485" s="2" t="s">
        <v>1341</v>
      </c>
      <c r="E8485" s="4">
        <v>-50000000</v>
      </c>
      <c r="F8485" s="1">
        <v>10</v>
      </c>
    </row>
    <row r="8486" spans="1:6" ht="15" thickBot="1" x14ac:dyDescent="0.3">
      <c r="A8486" s="2" t="s">
        <v>4</v>
      </c>
      <c r="B8486" s="2" t="s">
        <v>5</v>
      </c>
      <c r="C8486" s="2" t="s">
        <v>1342</v>
      </c>
      <c r="D8486" s="2" t="s">
        <v>1343</v>
      </c>
      <c r="E8486" s="4">
        <v>-50000000</v>
      </c>
      <c r="F8486" s="1">
        <v>10</v>
      </c>
    </row>
    <row r="8487" spans="1:6" ht="15" thickBot="1" x14ac:dyDescent="0.3">
      <c r="A8487" s="2" t="s">
        <v>4</v>
      </c>
      <c r="B8487" s="2" t="s">
        <v>5</v>
      </c>
      <c r="C8487" s="2" t="s">
        <v>1344</v>
      </c>
      <c r="D8487" s="2" t="s">
        <v>1345</v>
      </c>
      <c r="E8487" s="4">
        <v>-35000000</v>
      </c>
      <c r="F8487" s="1">
        <v>10</v>
      </c>
    </row>
    <row r="8488" spans="1:6" ht="15" thickBot="1" x14ac:dyDescent="0.3">
      <c r="A8488" s="2" t="s">
        <v>4</v>
      </c>
      <c r="B8488" s="2" t="s">
        <v>5</v>
      </c>
      <c r="C8488" s="2" t="s">
        <v>1346</v>
      </c>
      <c r="D8488" s="2" t="s">
        <v>1347</v>
      </c>
      <c r="E8488" s="4">
        <v>-40000000</v>
      </c>
      <c r="F8488" s="1">
        <v>10</v>
      </c>
    </row>
    <row r="8489" spans="1:6" ht="15" thickBot="1" x14ac:dyDescent="0.3">
      <c r="A8489" s="2" t="s">
        <v>4</v>
      </c>
      <c r="B8489" s="2" t="s">
        <v>5</v>
      </c>
      <c r="C8489" s="2" t="s">
        <v>1348</v>
      </c>
      <c r="D8489" s="2" t="s">
        <v>1349</v>
      </c>
      <c r="E8489" s="4">
        <v>-25000000</v>
      </c>
      <c r="F8489" s="1">
        <v>10</v>
      </c>
    </row>
    <row r="8490" spans="1:6" ht="15" thickBot="1" x14ac:dyDescent="0.3">
      <c r="A8490" s="2" t="s">
        <v>4</v>
      </c>
      <c r="B8490" s="2" t="s">
        <v>5</v>
      </c>
      <c r="C8490" s="2" t="s">
        <v>1350</v>
      </c>
      <c r="D8490" s="2" t="s">
        <v>1351</v>
      </c>
      <c r="E8490" s="4">
        <v>-75000000</v>
      </c>
      <c r="F8490" s="1">
        <v>10</v>
      </c>
    </row>
    <row r="8491" spans="1:6" ht="15" thickBot="1" x14ac:dyDescent="0.3">
      <c r="A8491" s="2" t="s">
        <v>4</v>
      </c>
      <c r="B8491" s="2" t="s">
        <v>5</v>
      </c>
      <c r="C8491" s="2" t="s">
        <v>1352</v>
      </c>
      <c r="D8491" s="2" t="s">
        <v>1353</v>
      </c>
      <c r="E8491" s="4">
        <v>-50000000</v>
      </c>
      <c r="F8491" s="1">
        <v>10</v>
      </c>
    </row>
    <row r="8492" spans="1:6" ht="15" thickBot="1" x14ac:dyDescent="0.3">
      <c r="A8492" s="2" t="s">
        <v>4</v>
      </c>
      <c r="B8492" s="2" t="s">
        <v>5</v>
      </c>
      <c r="C8492" s="2" t="s">
        <v>1354</v>
      </c>
      <c r="D8492" s="2" t="s">
        <v>1355</v>
      </c>
      <c r="E8492" s="4">
        <v>-90000000</v>
      </c>
      <c r="F8492" s="1">
        <v>10</v>
      </c>
    </row>
    <row r="8493" spans="1:6" ht="15" thickBot="1" x14ac:dyDescent="0.3">
      <c r="A8493" s="2" t="s">
        <v>4</v>
      </c>
      <c r="B8493" s="2" t="s">
        <v>5</v>
      </c>
      <c r="C8493" s="2" t="s">
        <v>1356</v>
      </c>
      <c r="D8493" s="2" t="s">
        <v>1357</v>
      </c>
      <c r="E8493" s="4">
        <v>-50000000</v>
      </c>
      <c r="F8493" s="1">
        <v>10</v>
      </c>
    </row>
    <row r="8494" spans="1:6" ht="15" thickBot="1" x14ac:dyDescent="0.3">
      <c r="A8494" s="2" t="s">
        <v>4</v>
      </c>
      <c r="B8494" s="2" t="s">
        <v>5</v>
      </c>
      <c r="C8494" s="2" t="s">
        <v>1358</v>
      </c>
      <c r="D8494" s="2" t="s">
        <v>1359</v>
      </c>
      <c r="E8494" s="4">
        <v>-150000000</v>
      </c>
      <c r="F8494" s="1">
        <v>10</v>
      </c>
    </row>
    <row r="8495" spans="1:6" ht="15" thickBot="1" x14ac:dyDescent="0.3">
      <c r="A8495" s="2" t="s">
        <v>4</v>
      </c>
      <c r="B8495" s="2" t="s">
        <v>5</v>
      </c>
      <c r="C8495" s="2" t="s">
        <v>1360</v>
      </c>
      <c r="D8495" s="2" t="s">
        <v>1361</v>
      </c>
      <c r="E8495" s="4">
        <v>-130000000</v>
      </c>
      <c r="F8495" s="1">
        <v>10</v>
      </c>
    </row>
    <row r="8496" spans="1:6" ht="15" thickBot="1" x14ac:dyDescent="0.3">
      <c r="A8496" s="2" t="s">
        <v>4</v>
      </c>
      <c r="B8496" s="2" t="s">
        <v>5</v>
      </c>
      <c r="C8496" s="2" t="s">
        <v>1680</v>
      </c>
      <c r="D8496" s="2" t="s">
        <v>1681</v>
      </c>
      <c r="E8496" s="4">
        <v>-140000000</v>
      </c>
      <c r="F8496" s="1">
        <v>10</v>
      </c>
    </row>
    <row r="8497" spans="1:6" ht="15" thickBot="1" x14ac:dyDescent="0.3">
      <c r="A8497" s="2" t="s">
        <v>4</v>
      </c>
      <c r="B8497" s="2" t="s">
        <v>5</v>
      </c>
      <c r="C8497" s="2" t="s">
        <v>1362</v>
      </c>
      <c r="D8497" s="2" t="s">
        <v>1363</v>
      </c>
      <c r="E8497" s="4">
        <v>0</v>
      </c>
      <c r="F8497" s="1">
        <v>10</v>
      </c>
    </row>
    <row r="8498" spans="1:6" ht="15" thickBot="1" x14ac:dyDescent="0.3">
      <c r="A8498" s="2" t="s">
        <v>4</v>
      </c>
      <c r="B8498" s="2" t="s">
        <v>5</v>
      </c>
      <c r="C8498" s="2" t="s">
        <v>1364</v>
      </c>
      <c r="D8498" s="2" t="s">
        <v>1365</v>
      </c>
      <c r="E8498" s="4">
        <v>49416188</v>
      </c>
      <c r="F8498" s="1">
        <v>10</v>
      </c>
    </row>
    <row r="8499" spans="1:6" ht="15" thickBot="1" x14ac:dyDescent="0.3">
      <c r="A8499" s="2" t="s">
        <v>4</v>
      </c>
      <c r="B8499" s="2" t="s">
        <v>5</v>
      </c>
      <c r="C8499" s="2" t="s">
        <v>1366</v>
      </c>
      <c r="D8499" s="2" t="s">
        <v>1367</v>
      </c>
      <c r="E8499" s="4">
        <v>-1099666.1399999999</v>
      </c>
      <c r="F8499" s="1">
        <v>10</v>
      </c>
    </row>
    <row r="8500" spans="1:6" ht="15" thickBot="1" x14ac:dyDescent="0.3">
      <c r="A8500" s="2" t="s">
        <v>4</v>
      </c>
      <c r="B8500" s="2" t="s">
        <v>5</v>
      </c>
      <c r="C8500" s="2" t="s">
        <v>1368</v>
      </c>
      <c r="D8500" s="2" t="s">
        <v>1367</v>
      </c>
      <c r="E8500" s="4">
        <v>-9896614.2400000002</v>
      </c>
      <c r="F8500" s="1">
        <v>10</v>
      </c>
    </row>
    <row r="8501" spans="1:6" ht="15" thickBot="1" x14ac:dyDescent="0.3">
      <c r="A8501" s="2" t="s">
        <v>4</v>
      </c>
      <c r="B8501" s="2" t="s">
        <v>5</v>
      </c>
      <c r="C8501" s="2" t="s">
        <v>1369</v>
      </c>
      <c r="D8501" s="2" t="s">
        <v>1370</v>
      </c>
      <c r="E8501" s="4">
        <v>-1</v>
      </c>
      <c r="F8501" s="1">
        <v>10</v>
      </c>
    </row>
    <row r="8502" spans="1:6" ht="15" thickBot="1" x14ac:dyDescent="0.3">
      <c r="A8502" s="2" t="s">
        <v>4</v>
      </c>
      <c r="B8502" s="2" t="s">
        <v>5</v>
      </c>
      <c r="C8502" s="2" t="s">
        <v>1371</v>
      </c>
      <c r="D8502" s="2" t="s">
        <v>1372</v>
      </c>
      <c r="E8502" s="4">
        <v>-746182.37</v>
      </c>
      <c r="F8502" s="1">
        <v>10</v>
      </c>
    </row>
    <row r="8503" spans="1:6" ht="15" thickBot="1" x14ac:dyDescent="0.3">
      <c r="A8503" s="2" t="s">
        <v>4</v>
      </c>
      <c r="B8503" s="2" t="s">
        <v>5</v>
      </c>
      <c r="C8503" s="2" t="s">
        <v>1373</v>
      </c>
      <c r="D8503" s="2" t="s">
        <v>1374</v>
      </c>
      <c r="E8503" s="4">
        <v>-264525.27</v>
      </c>
      <c r="F8503" s="1">
        <v>10</v>
      </c>
    </row>
    <row r="8504" spans="1:6" ht="15" thickBot="1" x14ac:dyDescent="0.3">
      <c r="A8504" s="2" t="s">
        <v>4</v>
      </c>
      <c r="B8504" s="2" t="s">
        <v>5</v>
      </c>
      <c r="C8504" s="2" t="s">
        <v>1375</v>
      </c>
      <c r="D8504" s="2" t="s">
        <v>1376</v>
      </c>
      <c r="E8504" s="4">
        <v>-7785659.6200000001</v>
      </c>
      <c r="F8504" s="1">
        <v>10</v>
      </c>
    </row>
    <row r="8505" spans="1:6" ht="15" thickBot="1" x14ac:dyDescent="0.3">
      <c r="A8505" s="2" t="s">
        <v>4</v>
      </c>
      <c r="B8505" s="2" t="s">
        <v>5</v>
      </c>
      <c r="C8505" s="2" t="s">
        <v>1377</v>
      </c>
      <c r="D8505" s="2" t="s">
        <v>1376</v>
      </c>
      <c r="E8505" s="4">
        <v>-2760054.57</v>
      </c>
      <c r="F8505" s="1">
        <v>10</v>
      </c>
    </row>
    <row r="8506" spans="1:6" ht="15" thickBot="1" x14ac:dyDescent="0.3">
      <c r="A8506" s="2" t="s">
        <v>4</v>
      </c>
      <c r="B8506" s="2" t="s">
        <v>5</v>
      </c>
      <c r="C8506" s="2" t="s">
        <v>1378</v>
      </c>
      <c r="D8506" s="2" t="s">
        <v>1379</v>
      </c>
      <c r="E8506" s="4">
        <v>-341012.66</v>
      </c>
      <c r="F8506" s="1">
        <v>10</v>
      </c>
    </row>
    <row r="8507" spans="1:6" ht="15" thickBot="1" x14ac:dyDescent="0.3">
      <c r="A8507" s="2" t="s">
        <v>4</v>
      </c>
      <c r="B8507" s="2" t="s">
        <v>5</v>
      </c>
      <c r="C8507" s="2" t="s">
        <v>1380</v>
      </c>
      <c r="D8507" s="2" t="s">
        <v>1379</v>
      </c>
      <c r="E8507" s="4">
        <v>-116191.55</v>
      </c>
      <c r="F8507" s="1">
        <v>10</v>
      </c>
    </row>
    <row r="8508" spans="1:6" ht="15" thickBot="1" x14ac:dyDescent="0.3">
      <c r="A8508" s="2" t="s">
        <v>4</v>
      </c>
      <c r="B8508" s="2" t="s">
        <v>5</v>
      </c>
      <c r="C8508" s="2" t="s">
        <v>1381</v>
      </c>
      <c r="D8508" s="2" t="s">
        <v>1382</v>
      </c>
      <c r="E8508" s="4">
        <v>-11399879</v>
      </c>
      <c r="F8508" s="1">
        <v>10</v>
      </c>
    </row>
    <row r="8509" spans="1:6" ht="15" thickBot="1" x14ac:dyDescent="0.3">
      <c r="A8509" s="2" t="s">
        <v>4</v>
      </c>
      <c r="B8509" s="2" t="s">
        <v>5</v>
      </c>
      <c r="C8509" s="2" t="s">
        <v>1383</v>
      </c>
      <c r="D8509" s="2" t="s">
        <v>1384</v>
      </c>
      <c r="E8509" s="4">
        <v>-4041318</v>
      </c>
      <c r="F8509" s="1">
        <v>10</v>
      </c>
    </row>
    <row r="8510" spans="1:6" ht="15" thickBot="1" x14ac:dyDescent="0.3">
      <c r="A8510" s="2" t="s">
        <v>4</v>
      </c>
      <c r="B8510" s="2" t="s">
        <v>5</v>
      </c>
      <c r="C8510" s="2" t="s">
        <v>1385</v>
      </c>
      <c r="D8510" s="2" t="s">
        <v>1386</v>
      </c>
      <c r="E8510" s="4">
        <v>-981981</v>
      </c>
      <c r="F8510" s="1">
        <v>10</v>
      </c>
    </row>
    <row r="8511" spans="1:6" ht="15" thickBot="1" x14ac:dyDescent="0.3">
      <c r="A8511" s="2" t="s">
        <v>4</v>
      </c>
      <c r="B8511" s="2" t="s">
        <v>5</v>
      </c>
      <c r="C8511" s="2" t="s">
        <v>1387</v>
      </c>
      <c r="D8511" s="2" t="s">
        <v>1384</v>
      </c>
      <c r="E8511" s="4">
        <v>-348117</v>
      </c>
      <c r="F8511" s="1">
        <v>10</v>
      </c>
    </row>
    <row r="8512" spans="1:6" ht="15" thickBot="1" x14ac:dyDescent="0.3">
      <c r="A8512" s="2" t="s">
        <v>4</v>
      </c>
      <c r="B8512" s="2" t="s">
        <v>5</v>
      </c>
      <c r="C8512" s="2" t="s">
        <v>1388</v>
      </c>
      <c r="D8512" s="2" t="s">
        <v>1389</v>
      </c>
      <c r="E8512" s="4">
        <v>-239362003.12</v>
      </c>
      <c r="F8512" s="1">
        <v>10</v>
      </c>
    </row>
    <row r="8513" spans="1:6" ht="15" thickBot="1" x14ac:dyDescent="0.3">
      <c r="A8513" s="2" t="s">
        <v>4</v>
      </c>
      <c r="B8513" s="2" t="s">
        <v>5</v>
      </c>
      <c r="C8513" s="2" t="s">
        <v>1390</v>
      </c>
      <c r="D8513" s="2" t="s">
        <v>1389</v>
      </c>
      <c r="E8513" s="4">
        <v>-83817262.579999998</v>
      </c>
      <c r="F8513" s="1">
        <v>10</v>
      </c>
    </row>
    <row r="8514" spans="1:6" ht="15" thickBot="1" x14ac:dyDescent="0.3">
      <c r="A8514" s="2" t="s">
        <v>4</v>
      </c>
      <c r="B8514" s="2" t="s">
        <v>5</v>
      </c>
      <c r="C8514" s="2" t="s">
        <v>1391</v>
      </c>
      <c r="D8514" s="2" t="s">
        <v>1392</v>
      </c>
      <c r="E8514" s="4">
        <v>-31196648.949999999</v>
      </c>
      <c r="F8514" s="1">
        <v>10</v>
      </c>
    </row>
    <row r="8515" spans="1:6" ht="15" thickBot="1" x14ac:dyDescent="0.3">
      <c r="A8515" s="2" t="s">
        <v>4</v>
      </c>
      <c r="B8515" s="2" t="s">
        <v>5</v>
      </c>
      <c r="C8515" s="2" t="s">
        <v>1393</v>
      </c>
      <c r="D8515" s="2" t="s">
        <v>1392</v>
      </c>
      <c r="E8515" s="4">
        <v>-11055238.300000001</v>
      </c>
      <c r="F8515" s="1">
        <v>10</v>
      </c>
    </row>
    <row r="8516" spans="1:6" ht="15" thickBot="1" x14ac:dyDescent="0.3">
      <c r="A8516" s="2" t="s">
        <v>4</v>
      </c>
      <c r="B8516" s="2" t="s">
        <v>5</v>
      </c>
      <c r="C8516" s="2" t="s">
        <v>1394</v>
      </c>
      <c r="D8516" s="2" t="s">
        <v>1395</v>
      </c>
      <c r="E8516" s="4">
        <v>-6296909.8200000003</v>
      </c>
      <c r="F8516" s="1">
        <v>10</v>
      </c>
    </row>
    <row r="8517" spans="1:6" ht="15" thickBot="1" x14ac:dyDescent="0.3">
      <c r="A8517" s="2" t="s">
        <v>4</v>
      </c>
      <c r="B8517" s="2" t="s">
        <v>5</v>
      </c>
      <c r="C8517" s="2" t="s">
        <v>1396</v>
      </c>
      <c r="D8517" s="2" t="s">
        <v>1395</v>
      </c>
      <c r="E8517" s="4">
        <v>-2228333.58</v>
      </c>
      <c r="F8517" s="1">
        <v>10</v>
      </c>
    </row>
    <row r="8518" spans="1:6" ht="15" thickBot="1" x14ac:dyDescent="0.3">
      <c r="A8518" s="2" t="s">
        <v>4</v>
      </c>
      <c r="B8518" s="2" t="s">
        <v>5</v>
      </c>
      <c r="C8518" s="2" t="s">
        <v>1397</v>
      </c>
      <c r="D8518" s="2" t="s">
        <v>1398</v>
      </c>
      <c r="E8518" s="4">
        <v>23706090.93</v>
      </c>
      <c r="F8518" s="1">
        <v>10</v>
      </c>
    </row>
    <row r="8519" spans="1:6" ht="15" thickBot="1" x14ac:dyDescent="0.3">
      <c r="A8519" s="2" t="s">
        <v>4</v>
      </c>
      <c r="B8519" s="2" t="s">
        <v>5</v>
      </c>
      <c r="C8519" s="2" t="s">
        <v>1399</v>
      </c>
      <c r="D8519" s="2" t="s">
        <v>1400</v>
      </c>
      <c r="E8519" s="4">
        <v>8403935.0500000007</v>
      </c>
      <c r="F8519" s="1">
        <v>10</v>
      </c>
    </row>
    <row r="8520" spans="1:6" ht="15" thickBot="1" x14ac:dyDescent="0.3">
      <c r="A8520" s="2" t="s">
        <v>4</v>
      </c>
      <c r="B8520" s="2" t="s">
        <v>5</v>
      </c>
      <c r="C8520" s="2" t="s">
        <v>1401</v>
      </c>
      <c r="D8520" s="2" t="s">
        <v>1402</v>
      </c>
      <c r="E8520" s="4">
        <v>55759</v>
      </c>
      <c r="F8520" s="1">
        <v>10</v>
      </c>
    </row>
    <row r="8521" spans="1:6" ht="15" thickBot="1" x14ac:dyDescent="0.3">
      <c r="A8521" s="2" t="s">
        <v>4</v>
      </c>
      <c r="B8521" s="2" t="s">
        <v>5</v>
      </c>
      <c r="C8521" s="2" t="s">
        <v>1403</v>
      </c>
      <c r="D8521" s="2" t="s">
        <v>1404</v>
      </c>
      <c r="E8521" s="4">
        <v>-19799435.879999999</v>
      </c>
      <c r="F8521" s="1">
        <v>10</v>
      </c>
    </row>
    <row r="8522" spans="1:6" ht="15" thickBot="1" x14ac:dyDescent="0.3">
      <c r="A8522" s="2" t="s">
        <v>4</v>
      </c>
      <c r="B8522" s="2" t="s">
        <v>5</v>
      </c>
      <c r="C8522" s="2" t="s">
        <v>1405</v>
      </c>
      <c r="D8522" s="2" t="s">
        <v>1406</v>
      </c>
      <c r="E8522" s="4">
        <v>-7019008.0700000003</v>
      </c>
      <c r="F8522" s="1">
        <v>10</v>
      </c>
    </row>
    <row r="8523" spans="1:6" ht="15" thickBot="1" x14ac:dyDescent="0.3">
      <c r="A8523" s="2" t="s">
        <v>4</v>
      </c>
      <c r="B8523" s="2" t="s">
        <v>5</v>
      </c>
      <c r="C8523" s="2" t="s">
        <v>1407</v>
      </c>
      <c r="D8523" s="2" t="s">
        <v>1408</v>
      </c>
      <c r="E8523" s="4">
        <v>-1060079.3999999999</v>
      </c>
      <c r="F8523" s="1">
        <v>10</v>
      </c>
    </row>
    <row r="8524" spans="1:6" ht="15" thickBot="1" x14ac:dyDescent="0.3">
      <c r="A8524" s="2" t="s">
        <v>4</v>
      </c>
      <c r="B8524" s="2" t="s">
        <v>5</v>
      </c>
      <c r="C8524" s="2" t="s">
        <v>1409</v>
      </c>
      <c r="D8524" s="2" t="s">
        <v>1410</v>
      </c>
      <c r="E8524" s="4">
        <v>-375801.33</v>
      </c>
      <c r="F8524" s="1">
        <v>10</v>
      </c>
    </row>
    <row r="8525" spans="1:6" ht="15" thickBot="1" x14ac:dyDescent="0.3">
      <c r="A8525" s="2" t="s">
        <v>4</v>
      </c>
      <c r="B8525" s="2" t="s">
        <v>5</v>
      </c>
      <c r="C8525" s="2" t="s">
        <v>1411</v>
      </c>
      <c r="D8525" s="2" t="s">
        <v>1412</v>
      </c>
      <c r="E8525" s="4">
        <v>-458986723.50999999</v>
      </c>
      <c r="F8525" s="1">
        <v>10</v>
      </c>
    </row>
    <row r="8526" spans="1:6" ht="15" thickBot="1" x14ac:dyDescent="0.3">
      <c r="A8526" s="2" t="s">
        <v>4</v>
      </c>
      <c r="B8526" s="2" t="s">
        <v>5</v>
      </c>
      <c r="C8526" s="2" t="s">
        <v>1413</v>
      </c>
      <c r="D8526" s="2" t="s">
        <v>1414</v>
      </c>
      <c r="E8526" s="4">
        <v>-2472650.59</v>
      </c>
      <c r="F8526" s="1">
        <v>10</v>
      </c>
    </row>
    <row r="8527" spans="1:6" ht="15" thickBot="1" x14ac:dyDescent="0.3">
      <c r="A8527" s="2" t="s">
        <v>4</v>
      </c>
      <c r="B8527" s="2" t="s">
        <v>5</v>
      </c>
      <c r="C8527" s="2" t="s">
        <v>1415</v>
      </c>
      <c r="D8527" s="2" t="s">
        <v>1416</v>
      </c>
      <c r="E8527" s="4">
        <v>-1644243.77</v>
      </c>
      <c r="F8527" s="1">
        <v>10</v>
      </c>
    </row>
    <row r="8528" spans="1:6" ht="15" thickBot="1" x14ac:dyDescent="0.3">
      <c r="A8528" s="2" t="s">
        <v>4</v>
      </c>
      <c r="B8528" s="2" t="s">
        <v>5</v>
      </c>
      <c r="C8528" s="2" t="s">
        <v>1417</v>
      </c>
      <c r="D8528" s="2" t="s">
        <v>1418</v>
      </c>
      <c r="E8528" s="4">
        <v>-7884030</v>
      </c>
      <c r="F8528" s="1">
        <v>10</v>
      </c>
    </row>
    <row r="8529" spans="1:6" ht="15" thickBot="1" x14ac:dyDescent="0.3">
      <c r="A8529" s="2" t="s">
        <v>4</v>
      </c>
      <c r="B8529" s="2" t="s">
        <v>5</v>
      </c>
      <c r="C8529" s="2" t="s">
        <v>1607</v>
      </c>
      <c r="D8529" s="2" t="s">
        <v>1418</v>
      </c>
      <c r="E8529" s="4">
        <v>-123992</v>
      </c>
      <c r="F8529" s="1">
        <v>10</v>
      </c>
    </row>
    <row r="8530" spans="1:6" ht="15" thickBot="1" x14ac:dyDescent="0.3">
      <c r="A8530" s="2" t="s">
        <v>4</v>
      </c>
      <c r="B8530" s="2" t="s">
        <v>5</v>
      </c>
      <c r="C8530" s="2" t="s">
        <v>1419</v>
      </c>
      <c r="D8530" s="2" t="s">
        <v>1420</v>
      </c>
      <c r="E8530" s="4">
        <v>0</v>
      </c>
      <c r="F8530" s="1">
        <v>10</v>
      </c>
    </row>
    <row r="8531" spans="1:6" ht="15" thickBot="1" x14ac:dyDescent="0.3">
      <c r="A8531" s="2" t="s">
        <v>4</v>
      </c>
      <c r="B8531" s="2" t="s">
        <v>5</v>
      </c>
      <c r="C8531" s="2" t="s">
        <v>1421</v>
      </c>
      <c r="D8531" s="2" t="s">
        <v>1422</v>
      </c>
      <c r="E8531" s="4">
        <v>-1853127.11</v>
      </c>
      <c r="F8531" s="1">
        <v>10</v>
      </c>
    </row>
    <row r="8532" spans="1:6" ht="15" thickBot="1" x14ac:dyDescent="0.3">
      <c r="A8532" s="2" t="s">
        <v>4</v>
      </c>
      <c r="B8532" s="2" t="s">
        <v>5</v>
      </c>
      <c r="C8532" s="2" t="s">
        <v>1423</v>
      </c>
      <c r="D8532" s="2" t="s">
        <v>1424</v>
      </c>
      <c r="E8532" s="4">
        <v>-2710032.5</v>
      </c>
      <c r="F8532" s="1">
        <v>10</v>
      </c>
    </row>
    <row r="8533" spans="1:6" ht="15" thickBot="1" x14ac:dyDescent="0.3">
      <c r="A8533" s="2" t="s">
        <v>4</v>
      </c>
      <c r="B8533" s="2" t="s">
        <v>5</v>
      </c>
      <c r="C8533" s="2" t="s">
        <v>1425</v>
      </c>
      <c r="D8533" s="2" t="s">
        <v>1426</v>
      </c>
      <c r="E8533" s="4">
        <v>-2460022.0299999998</v>
      </c>
      <c r="F8533" s="1">
        <v>10</v>
      </c>
    </row>
    <row r="8534" spans="1:6" ht="15" thickBot="1" x14ac:dyDescent="0.3">
      <c r="A8534" s="2" t="s">
        <v>4</v>
      </c>
      <c r="B8534" s="2" t="s">
        <v>5</v>
      </c>
      <c r="C8534" s="2" t="s">
        <v>1427</v>
      </c>
      <c r="D8534" s="2" t="s">
        <v>1428</v>
      </c>
      <c r="E8534" s="4">
        <v>-693656.35</v>
      </c>
      <c r="F8534" s="1">
        <v>10</v>
      </c>
    </row>
    <row r="8535" spans="1:6" ht="15" thickBot="1" x14ac:dyDescent="0.3">
      <c r="A8535" s="2" t="s">
        <v>4</v>
      </c>
      <c r="B8535" s="2" t="s">
        <v>5</v>
      </c>
      <c r="C8535" s="2" t="s">
        <v>1429</v>
      </c>
      <c r="D8535" s="2" t="s">
        <v>1430</v>
      </c>
      <c r="E8535" s="4">
        <v>-130793</v>
      </c>
      <c r="F8535" s="1">
        <v>10</v>
      </c>
    </row>
    <row r="8536" spans="1:6" ht="15" thickBot="1" x14ac:dyDescent="0.3">
      <c r="A8536" s="2" t="s">
        <v>4</v>
      </c>
      <c r="B8536" s="2" t="s">
        <v>5</v>
      </c>
      <c r="C8536" s="2" t="s">
        <v>1431</v>
      </c>
      <c r="D8536" s="2" t="s">
        <v>1432</v>
      </c>
      <c r="E8536" s="4">
        <v>-129894.33</v>
      </c>
      <c r="F8536" s="1">
        <v>10</v>
      </c>
    </row>
    <row r="8537" spans="1:6" ht="15" thickBot="1" x14ac:dyDescent="0.3">
      <c r="A8537" s="2" t="s">
        <v>4</v>
      </c>
      <c r="B8537" s="2" t="s">
        <v>5</v>
      </c>
      <c r="C8537" s="2" t="s">
        <v>1433</v>
      </c>
      <c r="D8537" s="2" t="s">
        <v>1434</v>
      </c>
      <c r="E8537" s="4">
        <v>-32203.200000000001</v>
      </c>
      <c r="F8537" s="1">
        <v>10</v>
      </c>
    </row>
    <row r="8538" spans="1:6" ht="15" thickBot="1" x14ac:dyDescent="0.3">
      <c r="A8538" s="2" t="s">
        <v>4</v>
      </c>
      <c r="B8538" s="2" t="s">
        <v>5</v>
      </c>
      <c r="C8538" s="2" t="s">
        <v>1435</v>
      </c>
      <c r="D8538" s="2" t="s">
        <v>1436</v>
      </c>
      <c r="E8538" s="4">
        <v>-4282</v>
      </c>
      <c r="F8538" s="1">
        <v>10</v>
      </c>
    </row>
    <row r="8539" spans="1:6" ht="15" thickBot="1" x14ac:dyDescent="0.3">
      <c r="A8539" s="2" t="s">
        <v>4</v>
      </c>
      <c r="B8539" s="2" t="s">
        <v>5</v>
      </c>
      <c r="C8539" s="2" t="s">
        <v>1437</v>
      </c>
      <c r="D8539" s="2" t="s">
        <v>1438</v>
      </c>
      <c r="E8539" s="4">
        <v>-1149867.28</v>
      </c>
      <c r="F8539" s="1">
        <v>10</v>
      </c>
    </row>
    <row r="8540" spans="1:6" ht="15" thickBot="1" x14ac:dyDescent="0.3">
      <c r="A8540" s="2" t="s">
        <v>4</v>
      </c>
      <c r="B8540" s="2" t="s">
        <v>5</v>
      </c>
      <c r="C8540" s="2" t="s">
        <v>1439</v>
      </c>
      <c r="D8540" s="2" t="s">
        <v>1440</v>
      </c>
      <c r="E8540" s="4">
        <v>-156292</v>
      </c>
      <c r="F8540" s="1">
        <v>10</v>
      </c>
    </row>
    <row r="8541" spans="1:6" ht="15" thickBot="1" x14ac:dyDescent="0.3">
      <c r="A8541" s="2" t="s">
        <v>4</v>
      </c>
      <c r="B8541" s="2" t="s">
        <v>5</v>
      </c>
      <c r="C8541" s="2" t="s">
        <v>1441</v>
      </c>
      <c r="D8541" s="2" t="s">
        <v>1442</v>
      </c>
      <c r="E8541" s="4">
        <v>-365446.67</v>
      </c>
      <c r="F8541" s="1">
        <v>10</v>
      </c>
    </row>
    <row r="8542" spans="1:6" ht="15" thickBot="1" x14ac:dyDescent="0.3">
      <c r="A8542" s="2" t="s">
        <v>4</v>
      </c>
      <c r="B8542" s="2" t="s">
        <v>5</v>
      </c>
      <c r="C8542" s="2" t="s">
        <v>1443</v>
      </c>
      <c r="D8542" s="2" t="s">
        <v>1444</v>
      </c>
      <c r="E8542" s="4">
        <v>-8951</v>
      </c>
      <c r="F8542" s="1">
        <v>10</v>
      </c>
    </row>
    <row r="8543" spans="1:6" ht="15" thickBot="1" x14ac:dyDescent="0.3">
      <c r="A8543" s="2" t="s">
        <v>4</v>
      </c>
      <c r="B8543" s="2" t="s">
        <v>5</v>
      </c>
      <c r="C8543" s="2" t="s">
        <v>1445</v>
      </c>
      <c r="D8543" s="2" t="s">
        <v>1446</v>
      </c>
      <c r="E8543" s="4">
        <v>-22315</v>
      </c>
      <c r="F8543" s="1">
        <v>10</v>
      </c>
    </row>
    <row r="8544" spans="1:6" ht="15" thickBot="1" x14ac:dyDescent="0.3">
      <c r="A8544" s="2" t="s">
        <v>4</v>
      </c>
      <c r="B8544" s="2" t="s">
        <v>5</v>
      </c>
      <c r="C8544" s="2" t="s">
        <v>1447</v>
      </c>
      <c r="D8544" s="2" t="s">
        <v>1448</v>
      </c>
      <c r="E8544" s="4">
        <v>-15905</v>
      </c>
      <c r="F8544" s="1">
        <v>10</v>
      </c>
    </row>
    <row r="8545" spans="1:6" ht="15" thickBot="1" x14ac:dyDescent="0.3">
      <c r="A8545" s="2" t="s">
        <v>4</v>
      </c>
      <c r="B8545" s="2" t="s">
        <v>5</v>
      </c>
      <c r="C8545" s="2" t="s">
        <v>1449</v>
      </c>
      <c r="D8545" s="2" t="s">
        <v>1039</v>
      </c>
      <c r="E8545" s="4">
        <v>0</v>
      </c>
      <c r="F8545" s="1">
        <v>10</v>
      </c>
    </row>
    <row r="8546" spans="1:6" ht="15" thickBot="1" x14ac:dyDescent="0.3">
      <c r="A8546" s="2" t="s">
        <v>4</v>
      </c>
      <c r="B8546" s="2" t="s">
        <v>5</v>
      </c>
      <c r="C8546" s="2" t="s">
        <v>1450</v>
      </c>
      <c r="D8546" s="2" t="s">
        <v>1451</v>
      </c>
      <c r="E8546" s="4">
        <v>-117204265</v>
      </c>
      <c r="F8546" s="1">
        <v>10</v>
      </c>
    </row>
    <row r="8547" spans="1:6" ht="15" thickBot="1" x14ac:dyDescent="0.3">
      <c r="A8547" s="2" t="s">
        <v>4</v>
      </c>
      <c r="B8547" s="2" t="s">
        <v>5</v>
      </c>
      <c r="C8547" s="2" t="s">
        <v>1452</v>
      </c>
      <c r="D8547" s="2" t="s">
        <v>1043</v>
      </c>
      <c r="E8547" s="4">
        <v>-13177408</v>
      </c>
      <c r="F8547" s="1">
        <v>10</v>
      </c>
    </row>
    <row r="8548" spans="1:6" ht="15" thickBot="1" x14ac:dyDescent="0.3">
      <c r="A8548" s="2" t="s">
        <v>4</v>
      </c>
      <c r="B8548" s="2" t="s">
        <v>5</v>
      </c>
      <c r="C8548" s="2" t="s">
        <v>1453</v>
      </c>
      <c r="D8548" s="2" t="s">
        <v>1045</v>
      </c>
      <c r="E8548" s="4">
        <v>-47478810</v>
      </c>
      <c r="F8548" s="1">
        <v>10</v>
      </c>
    </row>
    <row r="8549" spans="1:6" ht="15" thickBot="1" x14ac:dyDescent="0.3">
      <c r="A8549" s="2" t="s">
        <v>4</v>
      </c>
      <c r="B8549" s="2" t="s">
        <v>5</v>
      </c>
      <c r="C8549" s="2" t="s">
        <v>1454</v>
      </c>
      <c r="D8549" s="2" t="s">
        <v>1455</v>
      </c>
      <c r="E8549" s="4">
        <v>-1482500</v>
      </c>
      <c r="F8549" s="1">
        <v>10</v>
      </c>
    </row>
    <row r="8550" spans="1:6" ht="15" thickBot="1" x14ac:dyDescent="0.3">
      <c r="A8550" s="2" t="s">
        <v>4</v>
      </c>
      <c r="B8550" s="2" t="s">
        <v>5</v>
      </c>
      <c r="C8550" s="2" t="s">
        <v>1456</v>
      </c>
      <c r="D8550" s="2" t="s">
        <v>1457</v>
      </c>
      <c r="E8550" s="4">
        <v>0</v>
      </c>
      <c r="F8550" s="1">
        <v>10</v>
      </c>
    </row>
    <row r="8551" spans="1:6" ht="15" thickBot="1" x14ac:dyDescent="0.3">
      <c r="A8551" s="2" t="s">
        <v>4</v>
      </c>
      <c r="B8551" s="2" t="s">
        <v>5</v>
      </c>
      <c r="C8551" s="2" t="s">
        <v>1458</v>
      </c>
      <c r="D8551" s="2" t="s">
        <v>1459</v>
      </c>
      <c r="E8551" s="4">
        <v>-4184483.39</v>
      </c>
      <c r="F8551" s="1">
        <v>10</v>
      </c>
    </row>
    <row r="8552" spans="1:6" ht="15" thickBot="1" x14ac:dyDescent="0.3">
      <c r="A8552" s="2" t="s">
        <v>4</v>
      </c>
      <c r="B8552" s="2" t="s">
        <v>5</v>
      </c>
      <c r="C8552" s="2" t="s">
        <v>1460</v>
      </c>
      <c r="D8552" s="2" t="s">
        <v>1461</v>
      </c>
      <c r="E8552" s="4">
        <v>-24536438.699999999</v>
      </c>
      <c r="F8552" s="1">
        <v>10</v>
      </c>
    </row>
    <row r="8553" spans="1:6" ht="15" thickBot="1" x14ac:dyDescent="0.3">
      <c r="A8553" s="2" t="s">
        <v>4</v>
      </c>
      <c r="B8553" s="2" t="s">
        <v>5</v>
      </c>
      <c r="C8553" s="2" t="s">
        <v>1462</v>
      </c>
      <c r="D8553" s="2" t="s">
        <v>1463</v>
      </c>
      <c r="E8553" s="4">
        <v>-10850085.9</v>
      </c>
      <c r="F8553" s="1">
        <v>10</v>
      </c>
    </row>
    <row r="8554" spans="1:6" ht="15" thickBot="1" x14ac:dyDescent="0.3">
      <c r="A8554" s="2" t="s">
        <v>4</v>
      </c>
      <c r="B8554" s="2" t="s">
        <v>5</v>
      </c>
      <c r="C8554" s="2" t="s">
        <v>1464</v>
      </c>
      <c r="D8554" s="2" t="s">
        <v>1465</v>
      </c>
      <c r="E8554" s="4">
        <v>-99523801.569999993</v>
      </c>
      <c r="F8554" s="1">
        <v>10</v>
      </c>
    </row>
    <row r="8555" spans="1:6" ht="15" thickBot="1" x14ac:dyDescent="0.3">
      <c r="A8555" s="2" t="s">
        <v>4</v>
      </c>
      <c r="B8555" s="2" t="s">
        <v>5</v>
      </c>
      <c r="C8555" s="2" t="s">
        <v>1466</v>
      </c>
      <c r="D8555" s="2" t="s">
        <v>1467</v>
      </c>
      <c r="E8555" s="4">
        <v>-24617071.079999998</v>
      </c>
      <c r="F8555" s="1">
        <v>10</v>
      </c>
    </row>
    <row r="8556" spans="1:6" ht="15" thickBot="1" x14ac:dyDescent="0.3">
      <c r="A8556" s="2" t="s">
        <v>4</v>
      </c>
      <c r="B8556" s="2" t="s">
        <v>5</v>
      </c>
      <c r="C8556" s="2" t="s">
        <v>1468</v>
      </c>
      <c r="D8556" s="2" t="s">
        <v>1469</v>
      </c>
      <c r="E8556" s="4">
        <v>-18734851</v>
      </c>
      <c r="F8556" s="1">
        <v>10</v>
      </c>
    </row>
    <row r="8557" spans="1:6" ht="15" thickBot="1" x14ac:dyDescent="0.3">
      <c r="A8557" s="2" t="s">
        <v>4</v>
      </c>
      <c r="B8557" s="2" t="s">
        <v>5</v>
      </c>
      <c r="C8557" s="2" t="s">
        <v>1608</v>
      </c>
      <c r="D8557" s="2" t="s">
        <v>1609</v>
      </c>
      <c r="E8557" s="4">
        <v>-89353</v>
      </c>
      <c r="F8557" s="1">
        <v>10</v>
      </c>
    </row>
    <row r="8558" spans="1:6" ht="15" thickBot="1" x14ac:dyDescent="0.3">
      <c r="A8558" s="2" t="s">
        <v>4</v>
      </c>
      <c r="B8558" s="2" t="s">
        <v>5</v>
      </c>
      <c r="C8558" s="2" t="s">
        <v>1470</v>
      </c>
      <c r="D8558" s="2" t="s">
        <v>1471</v>
      </c>
      <c r="E8558" s="4">
        <v>-78470592.010000005</v>
      </c>
      <c r="F8558" s="1">
        <v>10</v>
      </c>
    </row>
    <row r="8559" spans="1:6" ht="15" thickBot="1" x14ac:dyDescent="0.3">
      <c r="A8559" s="2" t="s">
        <v>4</v>
      </c>
      <c r="B8559" s="2" t="s">
        <v>5</v>
      </c>
      <c r="C8559" s="2" t="s">
        <v>1472</v>
      </c>
      <c r="D8559" s="2" t="s">
        <v>1473</v>
      </c>
      <c r="E8559" s="4">
        <v>-3301341.48</v>
      </c>
      <c r="F8559" s="1">
        <v>10</v>
      </c>
    </row>
    <row r="8560" spans="1:6" ht="15" thickBot="1" x14ac:dyDescent="0.3">
      <c r="A8560" s="2" t="s">
        <v>4</v>
      </c>
      <c r="B8560" s="2" t="s">
        <v>5</v>
      </c>
      <c r="C8560" s="2" t="s">
        <v>1474</v>
      </c>
      <c r="D8560" s="2" t="s">
        <v>1475</v>
      </c>
      <c r="E8560" s="4">
        <v>-263163.86</v>
      </c>
      <c r="F8560" s="1">
        <v>10</v>
      </c>
    </row>
    <row r="8561" spans="1:6" ht="15" thickBot="1" x14ac:dyDescent="0.3">
      <c r="A8561" s="2" t="s">
        <v>4</v>
      </c>
      <c r="B8561" s="2" t="s">
        <v>5</v>
      </c>
      <c r="C8561" s="2" t="s">
        <v>1476</v>
      </c>
      <c r="D8561" s="2" t="s">
        <v>1477</v>
      </c>
      <c r="E8561" s="4">
        <v>-1297179.48</v>
      </c>
      <c r="F8561" s="1">
        <v>10</v>
      </c>
    </row>
    <row r="8562" spans="1:6" ht="15" thickBot="1" x14ac:dyDescent="0.3">
      <c r="A8562" s="2" t="s">
        <v>4</v>
      </c>
      <c r="B8562" s="2" t="s">
        <v>5</v>
      </c>
      <c r="C8562" s="2" t="s">
        <v>1478</v>
      </c>
      <c r="D8562" s="2" t="s">
        <v>1479</v>
      </c>
      <c r="E8562" s="4">
        <v>3301341.48</v>
      </c>
      <c r="F8562" s="1">
        <v>10</v>
      </c>
    </row>
    <row r="8563" spans="1:6" ht="15" thickBot="1" x14ac:dyDescent="0.3">
      <c r="A8563" s="2" t="s">
        <v>4</v>
      </c>
      <c r="B8563" s="2" t="s">
        <v>5</v>
      </c>
      <c r="C8563" s="2" t="s">
        <v>1480</v>
      </c>
      <c r="D8563" s="2" t="s">
        <v>1481</v>
      </c>
      <c r="E8563" s="4">
        <v>263163.86</v>
      </c>
      <c r="F8563" s="1">
        <v>10</v>
      </c>
    </row>
    <row r="8564" spans="1:6" ht="15" thickBot="1" x14ac:dyDescent="0.3">
      <c r="A8564" s="2" t="s">
        <v>4</v>
      </c>
      <c r="B8564" s="2" t="s">
        <v>5</v>
      </c>
      <c r="C8564" s="2" t="s">
        <v>1482</v>
      </c>
      <c r="D8564" s="2" t="s">
        <v>1483</v>
      </c>
      <c r="E8564" s="4">
        <v>1297179.48</v>
      </c>
      <c r="F8564" s="1">
        <v>10</v>
      </c>
    </row>
    <row r="8565" spans="1:6" ht="15" thickBot="1" x14ac:dyDescent="0.3">
      <c r="A8565" s="2" t="s">
        <v>4</v>
      </c>
      <c r="B8565" s="2" t="s">
        <v>5</v>
      </c>
      <c r="C8565" s="2" t="s">
        <v>1484</v>
      </c>
      <c r="D8565" s="2" t="s">
        <v>1485</v>
      </c>
      <c r="E8565" s="4">
        <v>16553721.98</v>
      </c>
      <c r="F8565" s="1">
        <v>10</v>
      </c>
    </row>
    <row r="8566" spans="1:6" ht="15" thickBot="1" x14ac:dyDescent="0.3">
      <c r="A8566" s="2" t="s">
        <v>4</v>
      </c>
      <c r="B8566" s="2" t="s">
        <v>5</v>
      </c>
      <c r="C8566" s="2" t="s">
        <v>1486</v>
      </c>
      <c r="D8566" s="2" t="s">
        <v>1487</v>
      </c>
      <c r="E8566" s="4">
        <v>-233067374.99000001</v>
      </c>
      <c r="F8566" s="1">
        <v>10</v>
      </c>
    </row>
    <row r="8567" spans="1:6" ht="15" thickBot="1" x14ac:dyDescent="0.3">
      <c r="A8567" s="2" t="s">
        <v>4</v>
      </c>
      <c r="B8567" s="2" t="s">
        <v>5</v>
      </c>
      <c r="C8567" s="2" t="s">
        <v>1488</v>
      </c>
      <c r="D8567" s="2" t="s">
        <v>1489</v>
      </c>
      <c r="E8567" s="4">
        <v>-95652.5</v>
      </c>
      <c r="F8567" s="1">
        <v>10</v>
      </c>
    </row>
    <row r="8568" spans="1:6" ht="15" thickBot="1" x14ac:dyDescent="0.3">
      <c r="A8568" s="2" t="s">
        <v>4</v>
      </c>
      <c r="B8568" s="2" t="s">
        <v>5</v>
      </c>
      <c r="C8568" s="2" t="s">
        <v>1490</v>
      </c>
      <c r="D8568" s="2" t="s">
        <v>1491</v>
      </c>
      <c r="E8568" s="4">
        <v>-3799801.65</v>
      </c>
      <c r="F8568" s="1">
        <v>10</v>
      </c>
    </row>
    <row r="8569" spans="1:6" ht="15" thickBot="1" x14ac:dyDescent="0.3">
      <c r="A8569" s="2" t="s">
        <v>4</v>
      </c>
      <c r="B8569" s="2" t="s">
        <v>5</v>
      </c>
      <c r="C8569" s="2" t="s">
        <v>1492</v>
      </c>
      <c r="D8569" s="2" t="s">
        <v>1493</v>
      </c>
      <c r="E8569" s="4">
        <v>-36461708.920000002</v>
      </c>
      <c r="F8569" s="1">
        <v>10</v>
      </c>
    </row>
    <row r="8570" spans="1:6" ht="15" thickBot="1" x14ac:dyDescent="0.3">
      <c r="A8570" s="2" t="s">
        <v>4</v>
      </c>
      <c r="B8570" s="2" t="s">
        <v>5</v>
      </c>
      <c r="C8570" s="2" t="s">
        <v>1494</v>
      </c>
      <c r="D8570" s="2" t="s">
        <v>1495</v>
      </c>
      <c r="E8570" s="4">
        <v>-194059.54</v>
      </c>
      <c r="F8570" s="1">
        <v>10</v>
      </c>
    </row>
    <row r="8571" spans="1:6" ht="15" thickBot="1" x14ac:dyDescent="0.3">
      <c r="A8571" s="2" t="s">
        <v>4</v>
      </c>
      <c r="B8571" s="2" t="s">
        <v>5</v>
      </c>
      <c r="C8571" s="2" t="s">
        <v>1496</v>
      </c>
      <c r="D8571" s="2" t="s">
        <v>1497</v>
      </c>
      <c r="E8571" s="4">
        <v>-10532100.300000001</v>
      </c>
      <c r="F8571" s="1">
        <v>10</v>
      </c>
    </row>
    <row r="8572" spans="1:6" ht="15" thickBot="1" x14ac:dyDescent="0.3">
      <c r="A8572" s="2" t="s">
        <v>4</v>
      </c>
      <c r="B8572" s="2" t="s">
        <v>5</v>
      </c>
      <c r="C8572" s="2" t="s">
        <v>1498</v>
      </c>
      <c r="D8572" s="2" t="s">
        <v>1499</v>
      </c>
      <c r="E8572" s="4">
        <v>-780241.74</v>
      </c>
      <c r="F8572" s="1">
        <v>10</v>
      </c>
    </row>
    <row r="8573" spans="1:6" ht="15" thickBot="1" x14ac:dyDescent="0.3">
      <c r="A8573" s="2" t="s">
        <v>4</v>
      </c>
      <c r="B8573" s="2" t="s">
        <v>5</v>
      </c>
      <c r="C8573" s="2" t="s">
        <v>1500</v>
      </c>
      <c r="D8573" s="2" t="s">
        <v>1501</v>
      </c>
      <c r="E8573" s="4">
        <v>-19716853.260000002</v>
      </c>
      <c r="F8573" s="1">
        <v>10</v>
      </c>
    </row>
    <row r="8574" spans="1:6" ht="15" thickBot="1" x14ac:dyDescent="0.3">
      <c r="A8574" s="2" t="s">
        <v>4</v>
      </c>
      <c r="B8574" s="2" t="s">
        <v>5</v>
      </c>
      <c r="C8574" s="2" t="s">
        <v>1502</v>
      </c>
      <c r="D8574" s="2" t="s">
        <v>1503</v>
      </c>
      <c r="E8574" s="4">
        <v>-158120.4</v>
      </c>
      <c r="F8574" s="1">
        <v>10</v>
      </c>
    </row>
    <row r="8575" spans="1:6" ht="15" thickBot="1" x14ac:dyDescent="0.3">
      <c r="A8575" s="2" t="s">
        <v>4</v>
      </c>
      <c r="B8575" s="2" t="s">
        <v>5</v>
      </c>
      <c r="C8575" s="2" t="s">
        <v>1504</v>
      </c>
      <c r="D8575" s="2" t="s">
        <v>1505</v>
      </c>
      <c r="E8575" s="4">
        <v>144962389.65000001</v>
      </c>
      <c r="F8575" s="1">
        <v>10</v>
      </c>
    </row>
    <row r="8576" spans="1:6" ht="15" thickBot="1" x14ac:dyDescent="0.3">
      <c r="A8576" s="2" t="s">
        <v>4</v>
      </c>
      <c r="B8576" s="2" t="s">
        <v>5</v>
      </c>
      <c r="C8576" s="2" t="s">
        <v>1506</v>
      </c>
      <c r="D8576" s="2" t="s">
        <v>1507</v>
      </c>
      <c r="E8576" s="4">
        <v>3799801.65</v>
      </c>
      <c r="F8576" s="1">
        <v>10</v>
      </c>
    </row>
    <row r="8577" spans="1:6" ht="15" thickBot="1" x14ac:dyDescent="0.3">
      <c r="A8577" s="2" t="s">
        <v>4</v>
      </c>
      <c r="B8577" s="2" t="s">
        <v>5</v>
      </c>
      <c r="C8577" s="2" t="s">
        <v>1508</v>
      </c>
      <c r="D8577" s="2" t="s">
        <v>1509</v>
      </c>
      <c r="E8577" s="4">
        <v>25985140.920000002</v>
      </c>
      <c r="F8577" s="1">
        <v>10</v>
      </c>
    </row>
    <row r="8578" spans="1:6" ht="15" thickBot="1" x14ac:dyDescent="0.3">
      <c r="A8578" s="2" t="s">
        <v>4</v>
      </c>
      <c r="B8578" s="2" t="s">
        <v>5</v>
      </c>
      <c r="C8578" s="2" t="s">
        <v>1510</v>
      </c>
      <c r="D8578" s="2" t="s">
        <v>1511</v>
      </c>
      <c r="E8578" s="4">
        <v>10532100.300000001</v>
      </c>
      <c r="F8578" s="1">
        <v>10</v>
      </c>
    </row>
    <row r="8579" spans="1:6" ht="15" thickBot="1" x14ac:dyDescent="0.3">
      <c r="A8579" s="2" t="s">
        <v>4</v>
      </c>
      <c r="B8579" s="2" t="s">
        <v>5</v>
      </c>
      <c r="C8579" s="2" t="s">
        <v>1512</v>
      </c>
      <c r="D8579" s="2" t="s">
        <v>1513</v>
      </c>
      <c r="E8579" s="4">
        <v>95652.5</v>
      </c>
      <c r="F8579" s="1">
        <v>10</v>
      </c>
    </row>
    <row r="8580" spans="1:6" ht="15" thickBot="1" x14ac:dyDescent="0.3">
      <c r="A8580" s="2" t="s">
        <v>4</v>
      </c>
      <c r="B8580" s="2" t="s">
        <v>5</v>
      </c>
      <c r="C8580" s="2" t="s">
        <v>1514</v>
      </c>
      <c r="D8580" s="2" t="s">
        <v>1515</v>
      </c>
      <c r="E8580" s="4">
        <v>18648078.27</v>
      </c>
      <c r="F8580" s="1">
        <v>10</v>
      </c>
    </row>
    <row r="8581" spans="1:6" ht="15" thickBot="1" x14ac:dyDescent="0.3">
      <c r="A8581" s="2" t="s">
        <v>4</v>
      </c>
      <c r="B8581" s="2" t="s">
        <v>5</v>
      </c>
      <c r="C8581" s="2" t="s">
        <v>1516</v>
      </c>
      <c r="D8581" s="2" t="s">
        <v>1517</v>
      </c>
      <c r="E8581" s="4">
        <v>14982.33</v>
      </c>
      <c r="F8581" s="1">
        <v>10</v>
      </c>
    </row>
    <row r="8582" spans="1:6" ht="15" thickBot="1" x14ac:dyDescent="0.3">
      <c r="A8582" s="2" t="s">
        <v>4</v>
      </c>
      <c r="B8582" s="2" t="s">
        <v>5</v>
      </c>
      <c r="C8582" s="2" t="s">
        <v>1518</v>
      </c>
      <c r="D8582" s="2" t="s">
        <v>1519</v>
      </c>
      <c r="E8582" s="4">
        <v>780241.74</v>
      </c>
      <c r="F8582" s="1">
        <v>10</v>
      </c>
    </row>
    <row r="8583" spans="1:6" ht="15" thickBot="1" x14ac:dyDescent="0.3">
      <c r="A8583" s="2" t="s">
        <v>4</v>
      </c>
      <c r="B8583" s="2" t="s">
        <v>5</v>
      </c>
      <c r="C8583" s="2" t="s">
        <v>1520</v>
      </c>
      <c r="D8583" s="2" t="s">
        <v>1521</v>
      </c>
      <c r="E8583" s="4">
        <v>158120.4</v>
      </c>
      <c r="F8583" s="1">
        <v>10</v>
      </c>
    </row>
    <row r="8584" spans="1:6" ht="15" thickBot="1" x14ac:dyDescent="0.3">
      <c r="A8584" s="2" t="s">
        <v>4</v>
      </c>
      <c r="B8584" s="2" t="s">
        <v>5</v>
      </c>
      <c r="C8584" s="2" t="s">
        <v>1522</v>
      </c>
      <c r="D8584" s="2" t="s">
        <v>1523</v>
      </c>
      <c r="E8584" s="4">
        <v>0</v>
      </c>
      <c r="F8584" s="1">
        <v>10</v>
      </c>
    </row>
    <row r="8585" spans="1:6" ht="15" thickBot="1" x14ac:dyDescent="0.3">
      <c r="A8585" s="2" t="s">
        <v>4</v>
      </c>
      <c r="B8585" s="2" t="s">
        <v>5</v>
      </c>
      <c r="C8585" s="2" t="s">
        <v>1524</v>
      </c>
      <c r="D8585" s="2" t="s">
        <v>1525</v>
      </c>
      <c r="E8585" s="4">
        <v>0</v>
      </c>
      <c r="F8585" s="1">
        <v>10</v>
      </c>
    </row>
    <row r="8586" spans="1:6" ht="15" thickBot="1" x14ac:dyDescent="0.3">
      <c r="A8586" s="2" t="s">
        <v>4</v>
      </c>
      <c r="B8586" s="2" t="s">
        <v>5</v>
      </c>
      <c r="C8586" s="2" t="s">
        <v>1526</v>
      </c>
      <c r="D8586" s="2" t="s">
        <v>1527</v>
      </c>
      <c r="E8586" s="4">
        <v>-8436207.4199999999</v>
      </c>
      <c r="F8586" s="1">
        <v>10</v>
      </c>
    </row>
    <row r="8587" spans="1:6" ht="15" thickBot="1" x14ac:dyDescent="0.3">
      <c r="A8587" s="2" t="s">
        <v>4</v>
      </c>
      <c r="B8587" s="2" t="s">
        <v>5</v>
      </c>
      <c r="C8587" s="2" t="s">
        <v>1610</v>
      </c>
      <c r="D8587" s="2" t="s">
        <v>1611</v>
      </c>
      <c r="E8587" s="4">
        <v>0</v>
      </c>
      <c r="F8587" s="1">
        <v>10</v>
      </c>
    </row>
    <row r="8588" spans="1:6" ht="15" thickBot="1" x14ac:dyDescent="0.3">
      <c r="A8588" s="2" t="s">
        <v>4</v>
      </c>
      <c r="B8588" s="2" t="s">
        <v>5</v>
      </c>
      <c r="C8588" s="2" t="s">
        <v>1528</v>
      </c>
      <c r="D8588" s="2" t="s">
        <v>1529</v>
      </c>
      <c r="E8588" s="4">
        <v>-5204351.1900000004</v>
      </c>
      <c r="F8588" s="1">
        <v>10</v>
      </c>
    </row>
    <row r="8589" spans="1:6" ht="15" thickBot="1" x14ac:dyDescent="0.3">
      <c r="A8589" s="2" t="s">
        <v>4</v>
      </c>
      <c r="B8589" s="2" t="s">
        <v>5</v>
      </c>
      <c r="C8589" s="2" t="s">
        <v>1530</v>
      </c>
      <c r="D8589" s="2" t="s">
        <v>1531</v>
      </c>
      <c r="E8589" s="4">
        <v>0</v>
      </c>
      <c r="F8589" s="1">
        <v>10</v>
      </c>
    </row>
    <row r="8590" spans="1:6" ht="15" thickBot="1" x14ac:dyDescent="0.3">
      <c r="A8590" s="2" t="s">
        <v>4</v>
      </c>
      <c r="B8590" s="2" t="s">
        <v>5</v>
      </c>
      <c r="C8590" s="2" t="s">
        <v>1532</v>
      </c>
      <c r="D8590" s="2" t="s">
        <v>1533</v>
      </c>
      <c r="E8590" s="4">
        <v>-5465518</v>
      </c>
      <c r="F8590" s="1">
        <v>10</v>
      </c>
    </row>
    <row r="8591" spans="1:6" ht="15" thickBot="1" x14ac:dyDescent="0.3">
      <c r="A8591" s="2" t="s">
        <v>4</v>
      </c>
      <c r="B8591" s="2" t="s">
        <v>5</v>
      </c>
      <c r="C8591" s="2" t="s">
        <v>1534</v>
      </c>
      <c r="D8591" s="2" t="s">
        <v>1535</v>
      </c>
      <c r="E8591" s="4">
        <v>390996.93</v>
      </c>
      <c r="F8591" s="1">
        <v>10</v>
      </c>
    </row>
    <row r="8592" spans="1:6" ht="15" thickBot="1" x14ac:dyDescent="0.3">
      <c r="A8592" s="2" t="s">
        <v>4</v>
      </c>
      <c r="B8592" s="2" t="s">
        <v>5</v>
      </c>
      <c r="C8592" s="2" t="s">
        <v>1536</v>
      </c>
      <c r="D8592" s="2" t="s">
        <v>1537</v>
      </c>
      <c r="E8592" s="4">
        <v>-23435</v>
      </c>
      <c r="F8592" s="1">
        <v>10</v>
      </c>
    </row>
    <row r="8593" spans="1:6" ht="15" thickBot="1" x14ac:dyDescent="0.3">
      <c r="A8593" s="2" t="s">
        <v>4</v>
      </c>
      <c r="B8593" s="2" t="s">
        <v>5</v>
      </c>
      <c r="C8593" s="2" t="s">
        <v>1538</v>
      </c>
      <c r="D8593" s="2" t="s">
        <v>1539</v>
      </c>
      <c r="E8593" s="4">
        <v>-46800</v>
      </c>
      <c r="F8593" s="1">
        <v>10</v>
      </c>
    </row>
    <row r="8594" spans="1:6" ht="15" thickBot="1" x14ac:dyDescent="0.3">
      <c r="A8594" s="2" t="s">
        <v>4</v>
      </c>
      <c r="B8594" s="2" t="s">
        <v>5</v>
      </c>
      <c r="C8594" s="2" t="s">
        <v>1540</v>
      </c>
      <c r="D8594" s="2" t="s">
        <v>1541</v>
      </c>
      <c r="E8594" s="4">
        <v>-155135.41</v>
      </c>
      <c r="F8594" s="1">
        <v>10</v>
      </c>
    </row>
    <row r="8595" spans="1:6" ht="15" thickBot="1" x14ac:dyDescent="0.3">
      <c r="A8595" s="2" t="s">
        <v>4</v>
      </c>
      <c r="B8595" s="2" t="s">
        <v>5</v>
      </c>
      <c r="C8595" s="2" t="s">
        <v>1542</v>
      </c>
      <c r="D8595" s="2" t="s">
        <v>1543</v>
      </c>
      <c r="E8595" s="4">
        <v>-19306.34</v>
      </c>
      <c r="F8595" s="1">
        <v>10</v>
      </c>
    </row>
    <row r="8596" spans="1:6" ht="15" thickBot="1" x14ac:dyDescent="0.3">
      <c r="A8596" s="2" t="s">
        <v>4</v>
      </c>
      <c r="B8596" s="2" t="s">
        <v>5</v>
      </c>
      <c r="C8596" s="2" t="s">
        <v>1544</v>
      </c>
      <c r="D8596" s="2" t="s">
        <v>1545</v>
      </c>
      <c r="E8596" s="4">
        <v>-6377253.1100000003</v>
      </c>
      <c r="F8596" s="1">
        <v>10</v>
      </c>
    </row>
    <row r="8597" spans="1:6" ht="15" thickBot="1" x14ac:dyDescent="0.3">
      <c r="A8597" s="2" t="s">
        <v>4</v>
      </c>
      <c r="B8597" s="2" t="s">
        <v>5</v>
      </c>
      <c r="C8597" s="2" t="s">
        <v>1546</v>
      </c>
      <c r="D8597" s="2" t="s">
        <v>1547</v>
      </c>
      <c r="E8597" s="4">
        <v>-449904224.92000002</v>
      </c>
      <c r="F8597" s="1">
        <v>10</v>
      </c>
    </row>
    <row r="8598" spans="1:6" ht="15" thickBot="1" x14ac:dyDescent="0.3">
      <c r="A8598" s="2" t="s">
        <v>4</v>
      </c>
      <c r="B8598" s="2" t="s">
        <v>5</v>
      </c>
      <c r="C8598" s="2" t="s">
        <v>1548</v>
      </c>
      <c r="D8598" s="2" t="s">
        <v>1549</v>
      </c>
      <c r="E8598" s="4">
        <v>-388579701.74000001</v>
      </c>
      <c r="F8598" s="1">
        <v>10</v>
      </c>
    </row>
    <row r="8599" spans="1:6" ht="15" thickBot="1" x14ac:dyDescent="0.3">
      <c r="A8599" s="2" t="s">
        <v>4</v>
      </c>
      <c r="B8599" s="2" t="s">
        <v>5</v>
      </c>
      <c r="C8599" s="2" t="s">
        <v>1550</v>
      </c>
      <c r="D8599" s="2" t="s">
        <v>1551</v>
      </c>
      <c r="E8599" s="4">
        <v>6880.06</v>
      </c>
      <c r="F8599" s="1">
        <v>10</v>
      </c>
    </row>
    <row r="8600" spans="1:6" ht="15" thickBot="1" x14ac:dyDescent="0.3">
      <c r="A8600" s="2" t="s">
        <v>4</v>
      </c>
      <c r="B8600" s="2" t="s">
        <v>5</v>
      </c>
      <c r="C8600" s="2" t="s">
        <v>1552</v>
      </c>
      <c r="D8600" s="2" t="s">
        <v>1553</v>
      </c>
      <c r="E8600" s="4">
        <v>4188234.08</v>
      </c>
      <c r="F8600" s="1">
        <v>10</v>
      </c>
    </row>
    <row r="8601" spans="1:6" ht="15" thickBot="1" x14ac:dyDescent="0.3">
      <c r="A8601" s="2" t="s">
        <v>4</v>
      </c>
      <c r="B8601" s="2" t="s">
        <v>5</v>
      </c>
      <c r="C8601" s="2" t="s">
        <v>1554</v>
      </c>
      <c r="D8601" s="2" t="s">
        <v>1555</v>
      </c>
      <c r="E8601" s="4">
        <v>-293561404.88999999</v>
      </c>
      <c r="F8601" s="1">
        <v>10</v>
      </c>
    </row>
    <row r="8602" spans="1:6" ht="15" thickBot="1" x14ac:dyDescent="0.3">
      <c r="A8602" s="2" t="s">
        <v>4</v>
      </c>
      <c r="B8602" s="2" t="s">
        <v>5</v>
      </c>
      <c r="C8602" s="2" t="s">
        <v>1556</v>
      </c>
      <c r="D8602" s="2" t="s">
        <v>1557</v>
      </c>
      <c r="E8602" s="4">
        <v>-2914607.47</v>
      </c>
      <c r="F8602" s="1">
        <v>10</v>
      </c>
    </row>
    <row r="8603" spans="1:6" ht="15" thickBot="1" x14ac:dyDescent="0.3">
      <c r="A8603" s="2" t="s">
        <v>4</v>
      </c>
      <c r="B8603" s="2" t="s">
        <v>5</v>
      </c>
      <c r="C8603" s="2" t="s">
        <v>1558</v>
      </c>
      <c r="D8603" s="2" t="s">
        <v>1559</v>
      </c>
      <c r="E8603" s="4">
        <v>-3698477.62</v>
      </c>
      <c r="F8603" s="1">
        <v>10</v>
      </c>
    </row>
    <row r="8604" spans="1:6" ht="15" thickBot="1" x14ac:dyDescent="0.3">
      <c r="A8604" s="2" t="s">
        <v>4</v>
      </c>
      <c r="B8604" s="2" t="s">
        <v>5</v>
      </c>
      <c r="C8604" s="2" t="s">
        <v>1560</v>
      </c>
      <c r="D8604" s="2" t="s">
        <v>1561</v>
      </c>
      <c r="E8604" s="4">
        <v>227648901.40000001</v>
      </c>
      <c r="F8604" s="1">
        <v>10</v>
      </c>
    </row>
    <row r="8605" spans="1:6" ht="15" thickBot="1" x14ac:dyDescent="0.3">
      <c r="A8605" s="2" t="s">
        <v>4</v>
      </c>
      <c r="B8605" s="2" t="s">
        <v>5</v>
      </c>
      <c r="C8605" s="2" t="s">
        <v>1562</v>
      </c>
      <c r="D8605" s="2" t="s">
        <v>1563</v>
      </c>
      <c r="E8605" s="4">
        <v>293561404.88999999</v>
      </c>
      <c r="F8605" s="1">
        <v>10</v>
      </c>
    </row>
    <row r="8606" spans="1:6" ht="15" thickBot="1" x14ac:dyDescent="0.3">
      <c r="A8606" s="2" t="s">
        <v>4</v>
      </c>
      <c r="B8606" s="2" t="s">
        <v>5</v>
      </c>
      <c r="C8606" s="2" t="s">
        <v>1564</v>
      </c>
      <c r="D8606" s="2" t="s">
        <v>1565</v>
      </c>
      <c r="E8606" s="4">
        <v>-1649863.59</v>
      </c>
      <c r="F8606" s="1">
        <v>10</v>
      </c>
    </row>
    <row r="8607" spans="1:6" ht="15" thickBot="1" x14ac:dyDescent="0.3">
      <c r="A8607" s="2" t="s">
        <v>4</v>
      </c>
      <c r="B8607" s="2" t="s">
        <v>5</v>
      </c>
      <c r="C8607" s="2" t="s">
        <v>1566</v>
      </c>
      <c r="D8607" s="2" t="s">
        <v>1567</v>
      </c>
      <c r="E8607" s="4">
        <v>-115735.54</v>
      </c>
      <c r="F8607" s="1">
        <v>10</v>
      </c>
    </row>
    <row r="8608" spans="1:6" ht="15" thickBot="1" x14ac:dyDescent="0.3">
      <c r="A8608" s="2" t="s">
        <v>4</v>
      </c>
      <c r="B8608" s="2" t="s">
        <v>5</v>
      </c>
      <c r="C8608" s="2" t="s">
        <v>1568</v>
      </c>
      <c r="D8608" s="2" t="s">
        <v>1569</v>
      </c>
      <c r="E8608" s="4">
        <v>-529277865.91000003</v>
      </c>
      <c r="F8608" s="1">
        <v>10</v>
      </c>
    </row>
    <row r="8609" spans="1:6" ht="15" thickBot="1" x14ac:dyDescent="0.3">
      <c r="A8609" s="2" t="s">
        <v>4</v>
      </c>
      <c r="B8609" s="2" t="s">
        <v>5</v>
      </c>
      <c r="C8609" s="2" t="s">
        <v>1618</v>
      </c>
      <c r="D8609" s="2" t="s">
        <v>1619</v>
      </c>
      <c r="E8609" s="4">
        <v>46318481.409999996</v>
      </c>
      <c r="F8609" s="1">
        <v>10</v>
      </c>
    </row>
    <row r="8610" spans="1:6" ht="15" thickBot="1" x14ac:dyDescent="0.3">
      <c r="A8610" s="2" t="s">
        <v>4</v>
      </c>
      <c r="B8610" s="2" t="s">
        <v>5</v>
      </c>
      <c r="C8610" s="2" t="s">
        <v>1570</v>
      </c>
      <c r="D8610" s="2" t="s">
        <v>1571</v>
      </c>
      <c r="E8610" s="4">
        <v>2562211.71</v>
      </c>
      <c r="F8610" s="1">
        <v>10</v>
      </c>
    </row>
    <row r="8611" spans="1:6" ht="15" thickBot="1" x14ac:dyDescent="0.3">
      <c r="A8611" s="2" t="s">
        <v>4</v>
      </c>
      <c r="B8611" s="2" t="s">
        <v>5</v>
      </c>
      <c r="C8611" s="2" t="s">
        <v>1572</v>
      </c>
      <c r="D8611" s="2" t="s">
        <v>1573</v>
      </c>
      <c r="E8611" s="4">
        <v>8436924.7599999998</v>
      </c>
      <c r="F8611" s="1">
        <v>10</v>
      </c>
    </row>
    <row r="8612" spans="1:6" ht="15" thickBot="1" x14ac:dyDescent="0.3">
      <c r="A8612" s="2" t="s">
        <v>4</v>
      </c>
      <c r="B8612" s="2" t="s">
        <v>5</v>
      </c>
      <c r="C8612" s="2" t="s">
        <v>1574</v>
      </c>
      <c r="D8612" s="2" t="s">
        <v>1575</v>
      </c>
      <c r="E8612" s="4">
        <v>933350.75</v>
      </c>
      <c r="F8612" s="1">
        <v>10</v>
      </c>
    </row>
    <row r="8613" spans="1:6" ht="15" thickBot="1" x14ac:dyDescent="0.3">
      <c r="A8613" s="2" t="s">
        <v>4</v>
      </c>
      <c r="B8613" s="2" t="s">
        <v>5</v>
      </c>
      <c r="C8613" s="2" t="s">
        <v>1576</v>
      </c>
      <c r="D8613" s="2" t="s">
        <v>1577</v>
      </c>
      <c r="E8613" s="4">
        <v>-36350095.390000001</v>
      </c>
      <c r="F8613" s="1">
        <v>10</v>
      </c>
    </row>
    <row r="8614" spans="1:6" ht="15" thickBot="1" x14ac:dyDescent="0.3">
      <c r="A8614" s="2" t="s">
        <v>4</v>
      </c>
      <c r="B8614" s="2" t="s">
        <v>5</v>
      </c>
      <c r="C8614" s="2" t="s">
        <v>1578</v>
      </c>
      <c r="D8614" s="2" t="s">
        <v>1579</v>
      </c>
      <c r="E8614" s="4">
        <v>10741811.59</v>
      </c>
      <c r="F8614" s="1">
        <v>10</v>
      </c>
    </row>
    <row r="8615" spans="1:6" ht="15" thickBot="1" x14ac:dyDescent="0.3">
      <c r="A8615" s="2" t="s">
        <v>4</v>
      </c>
      <c r="B8615" s="2" t="s">
        <v>5</v>
      </c>
      <c r="C8615" s="2" t="s">
        <v>1580</v>
      </c>
      <c r="D8615" s="2" t="s">
        <v>1581</v>
      </c>
      <c r="E8615" s="4">
        <v>-1.47</v>
      </c>
      <c r="F8615" s="1">
        <v>10</v>
      </c>
    </row>
    <row r="8616" spans="1:6" ht="15" thickBot="1" x14ac:dyDescent="0.3">
      <c r="A8616" s="2" t="s">
        <v>4</v>
      </c>
      <c r="B8616" s="2" t="s">
        <v>5</v>
      </c>
      <c r="C8616" s="2" t="s">
        <v>1682</v>
      </c>
      <c r="D8616" s="2" t="s">
        <v>1683</v>
      </c>
      <c r="E8616" s="4">
        <v>0</v>
      </c>
      <c r="F8616" s="1">
        <v>10</v>
      </c>
    </row>
    <row r="8617" spans="1:6" ht="15" thickBot="1" x14ac:dyDescent="0.3">
      <c r="A8617" s="2" t="s">
        <v>4</v>
      </c>
      <c r="B8617" s="2" t="s">
        <v>5</v>
      </c>
      <c r="C8617" s="2" t="s">
        <v>6</v>
      </c>
      <c r="D8617" s="2" t="s">
        <v>7</v>
      </c>
      <c r="E8617" s="4">
        <v>463412.46</v>
      </c>
      <c r="F8617" s="1">
        <v>11</v>
      </c>
    </row>
    <row r="8618" spans="1:6" ht="15" thickBot="1" x14ac:dyDescent="0.3">
      <c r="A8618" s="2" t="s">
        <v>4</v>
      </c>
      <c r="B8618" s="2" t="s">
        <v>5</v>
      </c>
      <c r="C8618" s="2" t="s">
        <v>8</v>
      </c>
      <c r="D8618" s="2" t="s">
        <v>9</v>
      </c>
      <c r="E8618" s="4">
        <v>113165.44</v>
      </c>
      <c r="F8618" s="1">
        <v>11</v>
      </c>
    </row>
    <row r="8619" spans="1:6" ht="15" thickBot="1" x14ac:dyDescent="0.3">
      <c r="A8619" s="2" t="s">
        <v>4</v>
      </c>
      <c r="B8619" s="2" t="s">
        <v>5</v>
      </c>
      <c r="C8619" s="2" t="s">
        <v>10</v>
      </c>
      <c r="D8619" s="2" t="s">
        <v>11</v>
      </c>
      <c r="E8619" s="4">
        <v>0</v>
      </c>
      <c r="F8619" s="1">
        <v>11</v>
      </c>
    </row>
    <row r="8620" spans="1:6" ht="15" thickBot="1" x14ac:dyDescent="0.3">
      <c r="A8620" s="2" t="s">
        <v>4</v>
      </c>
      <c r="B8620" s="2" t="s">
        <v>5</v>
      </c>
      <c r="C8620" s="2" t="s">
        <v>12</v>
      </c>
      <c r="D8620" s="2" t="s">
        <v>13</v>
      </c>
      <c r="E8620" s="4">
        <v>0</v>
      </c>
      <c r="F8620" s="1">
        <v>11</v>
      </c>
    </row>
    <row r="8621" spans="1:6" ht="15" thickBot="1" x14ac:dyDescent="0.3">
      <c r="A8621" s="2" t="s">
        <v>4</v>
      </c>
      <c r="B8621" s="2" t="s">
        <v>5</v>
      </c>
      <c r="C8621" s="2" t="s">
        <v>14</v>
      </c>
      <c r="D8621" s="2" t="s">
        <v>15</v>
      </c>
      <c r="E8621" s="4">
        <v>0</v>
      </c>
      <c r="F8621" s="1">
        <v>11</v>
      </c>
    </row>
    <row r="8622" spans="1:6" ht="15" thickBot="1" x14ac:dyDescent="0.3">
      <c r="A8622" s="2" t="s">
        <v>4</v>
      </c>
      <c r="B8622" s="2" t="s">
        <v>5</v>
      </c>
      <c r="C8622" s="2" t="s">
        <v>16</v>
      </c>
      <c r="D8622" s="2" t="s">
        <v>17</v>
      </c>
      <c r="E8622" s="4">
        <v>0</v>
      </c>
      <c r="F8622" s="1">
        <v>11</v>
      </c>
    </row>
    <row r="8623" spans="1:6" ht="15" thickBot="1" x14ac:dyDescent="0.3">
      <c r="A8623" s="2" t="s">
        <v>4</v>
      </c>
      <c r="B8623" s="2" t="s">
        <v>5</v>
      </c>
      <c r="C8623" s="2" t="s">
        <v>18</v>
      </c>
      <c r="D8623" s="2" t="s">
        <v>19</v>
      </c>
      <c r="E8623" s="4">
        <v>475006.78</v>
      </c>
      <c r="F8623" s="1">
        <v>11</v>
      </c>
    </row>
    <row r="8624" spans="1:6" ht="15" thickBot="1" x14ac:dyDescent="0.3">
      <c r="A8624" s="2" t="s">
        <v>4</v>
      </c>
      <c r="B8624" s="2" t="s">
        <v>5</v>
      </c>
      <c r="C8624" s="2" t="s">
        <v>20</v>
      </c>
      <c r="D8624" s="2" t="s">
        <v>21</v>
      </c>
      <c r="E8624" s="4">
        <v>3983.53</v>
      </c>
      <c r="F8624" s="1">
        <v>11</v>
      </c>
    </row>
    <row r="8625" spans="1:6" ht="15" thickBot="1" x14ac:dyDescent="0.3">
      <c r="A8625" s="2" t="s">
        <v>4</v>
      </c>
      <c r="B8625" s="2" t="s">
        <v>5</v>
      </c>
      <c r="C8625" s="2" t="s">
        <v>22</v>
      </c>
      <c r="D8625" s="2" t="s">
        <v>23</v>
      </c>
      <c r="E8625" s="4">
        <v>0</v>
      </c>
      <c r="F8625" s="1">
        <v>11</v>
      </c>
    </row>
    <row r="8626" spans="1:6" ht="15" thickBot="1" x14ac:dyDescent="0.3">
      <c r="A8626" s="2" t="s">
        <v>4</v>
      </c>
      <c r="B8626" s="2" t="s">
        <v>5</v>
      </c>
      <c r="C8626" s="2" t="s">
        <v>24</v>
      </c>
      <c r="D8626" s="2" t="s">
        <v>25</v>
      </c>
      <c r="E8626" s="4">
        <v>40.26</v>
      </c>
      <c r="F8626" s="1">
        <v>11</v>
      </c>
    </row>
    <row r="8627" spans="1:6" ht="15" thickBot="1" x14ac:dyDescent="0.3">
      <c r="A8627" s="2" t="s">
        <v>4</v>
      </c>
      <c r="B8627" s="2" t="s">
        <v>5</v>
      </c>
      <c r="C8627" s="2" t="s">
        <v>26</v>
      </c>
      <c r="D8627" s="2" t="s">
        <v>27</v>
      </c>
      <c r="E8627" s="4">
        <v>-2840796.18</v>
      </c>
      <c r="F8627" s="1">
        <v>11</v>
      </c>
    </row>
    <row r="8628" spans="1:6" ht="15" thickBot="1" x14ac:dyDescent="0.3">
      <c r="A8628" s="2" t="s">
        <v>4</v>
      </c>
      <c r="B8628" s="2" t="s">
        <v>5</v>
      </c>
      <c r="C8628" s="2" t="s">
        <v>28</v>
      </c>
      <c r="D8628" s="2" t="s">
        <v>29</v>
      </c>
      <c r="E8628" s="4">
        <v>-5701297.0199999996</v>
      </c>
      <c r="F8628" s="1">
        <v>11</v>
      </c>
    </row>
    <row r="8629" spans="1:6" ht="15" thickBot="1" x14ac:dyDescent="0.3">
      <c r="A8629" s="2" t="s">
        <v>4</v>
      </c>
      <c r="B8629" s="2" t="s">
        <v>5</v>
      </c>
      <c r="C8629" s="2" t="s">
        <v>30</v>
      </c>
      <c r="D8629" s="2" t="s">
        <v>31</v>
      </c>
      <c r="E8629" s="4">
        <v>321096.71999999997</v>
      </c>
      <c r="F8629" s="1">
        <v>11</v>
      </c>
    </row>
    <row r="8630" spans="1:6" ht="15" thickBot="1" x14ac:dyDescent="0.3">
      <c r="A8630" s="2" t="s">
        <v>4</v>
      </c>
      <c r="B8630" s="2" t="s">
        <v>5</v>
      </c>
      <c r="C8630" s="2" t="s">
        <v>32</v>
      </c>
      <c r="D8630" s="2" t="s">
        <v>33</v>
      </c>
      <c r="E8630" s="4">
        <v>169.29</v>
      </c>
      <c r="F8630" s="1">
        <v>11</v>
      </c>
    </row>
    <row r="8631" spans="1:6" ht="15" thickBot="1" x14ac:dyDescent="0.3">
      <c r="A8631" s="2" t="s">
        <v>4</v>
      </c>
      <c r="B8631" s="2" t="s">
        <v>5</v>
      </c>
      <c r="C8631" s="2" t="s">
        <v>34</v>
      </c>
      <c r="D8631" s="2" t="s">
        <v>35</v>
      </c>
      <c r="E8631" s="4">
        <v>-2195346.48</v>
      </c>
      <c r="F8631" s="1">
        <v>11</v>
      </c>
    </row>
    <row r="8632" spans="1:6" ht="15" thickBot="1" x14ac:dyDescent="0.3">
      <c r="A8632" s="2" t="s">
        <v>4</v>
      </c>
      <c r="B8632" s="2" t="s">
        <v>5</v>
      </c>
      <c r="C8632" s="2" t="s">
        <v>36</v>
      </c>
      <c r="D8632" s="2" t="s">
        <v>37</v>
      </c>
      <c r="E8632" s="4">
        <v>-500840</v>
      </c>
      <c r="F8632" s="1">
        <v>11</v>
      </c>
    </row>
    <row r="8633" spans="1:6" ht="15" thickBot="1" x14ac:dyDescent="0.3">
      <c r="A8633" s="2" t="s">
        <v>4</v>
      </c>
      <c r="B8633" s="2" t="s">
        <v>5</v>
      </c>
      <c r="C8633" s="2" t="s">
        <v>38</v>
      </c>
      <c r="D8633" s="2" t="s">
        <v>39</v>
      </c>
      <c r="E8633" s="4">
        <v>45936.75</v>
      </c>
      <c r="F8633" s="1">
        <v>11</v>
      </c>
    </row>
    <row r="8634" spans="1:6" ht="15" thickBot="1" x14ac:dyDescent="0.3">
      <c r="A8634" s="2" t="s">
        <v>4</v>
      </c>
      <c r="B8634" s="2" t="s">
        <v>5</v>
      </c>
      <c r="C8634" s="2" t="s">
        <v>40</v>
      </c>
      <c r="D8634" s="2" t="s">
        <v>41</v>
      </c>
      <c r="E8634" s="4">
        <v>9952890.2400000002</v>
      </c>
      <c r="F8634" s="1">
        <v>11</v>
      </c>
    </row>
    <row r="8635" spans="1:6" ht="15" thickBot="1" x14ac:dyDescent="0.3">
      <c r="A8635" s="2" t="s">
        <v>4</v>
      </c>
      <c r="B8635" s="2" t="s">
        <v>5</v>
      </c>
      <c r="C8635" s="2" t="s">
        <v>42</v>
      </c>
      <c r="D8635" s="2" t="s">
        <v>43</v>
      </c>
      <c r="E8635" s="4">
        <v>6109839.4000000004</v>
      </c>
      <c r="F8635" s="1">
        <v>11</v>
      </c>
    </row>
    <row r="8636" spans="1:6" ht="15" thickBot="1" x14ac:dyDescent="0.3">
      <c r="A8636" s="2" t="s">
        <v>4</v>
      </c>
      <c r="B8636" s="2" t="s">
        <v>5</v>
      </c>
      <c r="C8636" s="2" t="s">
        <v>44</v>
      </c>
      <c r="D8636" s="2" t="s">
        <v>45</v>
      </c>
      <c r="E8636" s="4">
        <v>350351.21</v>
      </c>
      <c r="F8636" s="1">
        <v>11</v>
      </c>
    </row>
    <row r="8637" spans="1:6" ht="15" thickBot="1" x14ac:dyDescent="0.3">
      <c r="A8637" s="2" t="s">
        <v>4</v>
      </c>
      <c r="B8637" s="2" t="s">
        <v>5</v>
      </c>
      <c r="C8637" s="2" t="s">
        <v>46</v>
      </c>
      <c r="D8637" s="2" t="s">
        <v>47</v>
      </c>
      <c r="E8637" s="4">
        <v>4516115.26</v>
      </c>
      <c r="F8637" s="1">
        <v>11</v>
      </c>
    </row>
    <row r="8638" spans="1:6" ht="15" thickBot="1" x14ac:dyDescent="0.3">
      <c r="A8638" s="2" t="s">
        <v>4</v>
      </c>
      <c r="B8638" s="2" t="s">
        <v>5</v>
      </c>
      <c r="C8638" s="2" t="s">
        <v>48</v>
      </c>
      <c r="D8638" s="2" t="s">
        <v>49</v>
      </c>
      <c r="E8638" s="4">
        <v>455</v>
      </c>
      <c r="F8638" s="1">
        <v>11</v>
      </c>
    </row>
    <row r="8639" spans="1:6" ht="15" thickBot="1" x14ac:dyDescent="0.3">
      <c r="A8639" s="2" t="s">
        <v>4</v>
      </c>
      <c r="B8639" s="2" t="s">
        <v>5</v>
      </c>
      <c r="C8639" s="2" t="s">
        <v>50</v>
      </c>
      <c r="D8639" s="2" t="s">
        <v>51</v>
      </c>
      <c r="E8639" s="4">
        <v>300</v>
      </c>
      <c r="F8639" s="1">
        <v>11</v>
      </c>
    </row>
    <row r="8640" spans="1:6" ht="15" thickBot="1" x14ac:dyDescent="0.3">
      <c r="A8640" s="2" t="s">
        <v>4</v>
      </c>
      <c r="B8640" s="2" t="s">
        <v>5</v>
      </c>
      <c r="C8640" s="2" t="s">
        <v>52</v>
      </c>
      <c r="D8640" s="2" t="s">
        <v>53</v>
      </c>
      <c r="E8640" s="4">
        <v>25000</v>
      </c>
      <c r="F8640" s="1">
        <v>11</v>
      </c>
    </row>
    <row r="8641" spans="1:6" ht="15" thickBot="1" x14ac:dyDescent="0.3">
      <c r="A8641" s="2" t="s">
        <v>4</v>
      </c>
      <c r="B8641" s="2" t="s">
        <v>5</v>
      </c>
      <c r="C8641" s="2" t="s">
        <v>54</v>
      </c>
      <c r="D8641" s="2" t="s">
        <v>55</v>
      </c>
      <c r="E8641" s="4">
        <v>1900</v>
      </c>
      <c r="F8641" s="1">
        <v>11</v>
      </c>
    </row>
    <row r="8642" spans="1:6" ht="15" thickBot="1" x14ac:dyDescent="0.3">
      <c r="A8642" s="2" t="s">
        <v>4</v>
      </c>
      <c r="B8642" s="2" t="s">
        <v>5</v>
      </c>
      <c r="C8642" s="2" t="s">
        <v>56</v>
      </c>
      <c r="D8642" s="2" t="s">
        <v>55</v>
      </c>
      <c r="E8642" s="4">
        <v>3000</v>
      </c>
      <c r="F8642" s="1">
        <v>11</v>
      </c>
    </row>
    <row r="8643" spans="1:6" ht="15" thickBot="1" x14ac:dyDescent="0.3">
      <c r="A8643" s="2" t="s">
        <v>4</v>
      </c>
      <c r="B8643" s="2" t="s">
        <v>5</v>
      </c>
      <c r="C8643" s="2" t="s">
        <v>57</v>
      </c>
      <c r="D8643" s="2" t="s">
        <v>58</v>
      </c>
      <c r="E8643" s="4">
        <v>5000</v>
      </c>
      <c r="F8643" s="1">
        <v>11</v>
      </c>
    </row>
    <row r="8644" spans="1:6" ht="15" thickBot="1" x14ac:dyDescent="0.3">
      <c r="A8644" s="2" t="s">
        <v>4</v>
      </c>
      <c r="B8644" s="2" t="s">
        <v>5</v>
      </c>
      <c r="C8644" s="2" t="s">
        <v>59</v>
      </c>
      <c r="D8644" s="2" t="s">
        <v>60</v>
      </c>
      <c r="E8644" s="4">
        <v>169000</v>
      </c>
      <c r="F8644" s="1">
        <v>11</v>
      </c>
    </row>
    <row r="8645" spans="1:6" ht="15" thickBot="1" x14ac:dyDescent="0.3">
      <c r="A8645" s="2" t="s">
        <v>4</v>
      </c>
      <c r="B8645" s="2" t="s">
        <v>5</v>
      </c>
      <c r="C8645" s="2" t="s">
        <v>1644</v>
      </c>
      <c r="D8645" s="2" t="s">
        <v>1645</v>
      </c>
      <c r="E8645" s="4">
        <v>0</v>
      </c>
      <c r="F8645" s="1">
        <v>11</v>
      </c>
    </row>
    <row r="8646" spans="1:6" ht="15" thickBot="1" x14ac:dyDescent="0.3">
      <c r="A8646" s="2" t="s">
        <v>4</v>
      </c>
      <c r="B8646" s="2" t="s">
        <v>5</v>
      </c>
      <c r="C8646" s="2" t="s">
        <v>61</v>
      </c>
      <c r="D8646" s="2" t="s">
        <v>62</v>
      </c>
      <c r="E8646" s="4">
        <v>43930739.969999999</v>
      </c>
      <c r="F8646" s="1">
        <v>11</v>
      </c>
    </row>
    <row r="8647" spans="1:6" ht="15" thickBot="1" x14ac:dyDescent="0.3">
      <c r="A8647" s="2" t="s">
        <v>4</v>
      </c>
      <c r="B8647" s="2" t="s">
        <v>5</v>
      </c>
      <c r="C8647" s="2" t="s">
        <v>63</v>
      </c>
      <c r="D8647" s="2" t="s">
        <v>64</v>
      </c>
      <c r="E8647" s="4">
        <v>-58570.52</v>
      </c>
      <c r="F8647" s="1">
        <v>11</v>
      </c>
    </row>
    <row r="8648" spans="1:6" ht="15" thickBot="1" x14ac:dyDescent="0.3">
      <c r="A8648" s="2" t="s">
        <v>4</v>
      </c>
      <c r="B8648" s="2" t="s">
        <v>5</v>
      </c>
      <c r="C8648" s="2" t="s">
        <v>65</v>
      </c>
      <c r="D8648" s="2" t="s">
        <v>66</v>
      </c>
      <c r="E8648" s="4">
        <v>2110235.5499999998</v>
      </c>
      <c r="F8648" s="1">
        <v>11</v>
      </c>
    </row>
    <row r="8649" spans="1:6" ht="15" thickBot="1" x14ac:dyDescent="0.3">
      <c r="A8649" s="2" t="s">
        <v>4</v>
      </c>
      <c r="B8649" s="2" t="s">
        <v>5</v>
      </c>
      <c r="C8649" s="2" t="s">
        <v>67</v>
      </c>
      <c r="D8649" s="2" t="s">
        <v>68</v>
      </c>
      <c r="E8649" s="4">
        <v>24020139.719999999</v>
      </c>
      <c r="F8649" s="1">
        <v>11</v>
      </c>
    </row>
    <row r="8650" spans="1:6" ht="15" thickBot="1" x14ac:dyDescent="0.3">
      <c r="A8650" s="2" t="s">
        <v>4</v>
      </c>
      <c r="B8650" s="2" t="s">
        <v>5</v>
      </c>
      <c r="C8650" s="2" t="s">
        <v>69</v>
      </c>
      <c r="D8650" s="2" t="s">
        <v>70</v>
      </c>
      <c r="E8650" s="4">
        <v>3445096.81</v>
      </c>
      <c r="F8650" s="1">
        <v>11</v>
      </c>
    </row>
    <row r="8651" spans="1:6" ht="15" thickBot="1" x14ac:dyDescent="0.3">
      <c r="A8651" s="2" t="s">
        <v>4</v>
      </c>
      <c r="B8651" s="2" t="s">
        <v>5</v>
      </c>
      <c r="C8651" s="2" t="s">
        <v>71</v>
      </c>
      <c r="D8651" s="2" t="s">
        <v>72</v>
      </c>
      <c r="E8651" s="4">
        <v>2421734</v>
      </c>
      <c r="F8651" s="1">
        <v>11</v>
      </c>
    </row>
    <row r="8652" spans="1:6" ht="15" thickBot="1" x14ac:dyDescent="0.3">
      <c r="A8652" s="2" t="s">
        <v>4</v>
      </c>
      <c r="B8652" s="2" t="s">
        <v>5</v>
      </c>
      <c r="C8652" s="2" t="s">
        <v>73</v>
      </c>
      <c r="D8652" s="2" t="s">
        <v>74</v>
      </c>
      <c r="E8652" s="4">
        <v>2997571.07</v>
      </c>
      <c r="F8652" s="1">
        <v>11</v>
      </c>
    </row>
    <row r="8653" spans="1:6" ht="15" thickBot="1" x14ac:dyDescent="0.3">
      <c r="A8653" s="2" t="s">
        <v>4</v>
      </c>
      <c r="B8653" s="2" t="s">
        <v>5</v>
      </c>
      <c r="C8653" s="2" t="s">
        <v>1628</v>
      </c>
      <c r="D8653" s="2" t="s">
        <v>1629</v>
      </c>
      <c r="E8653" s="4">
        <v>456927.51</v>
      </c>
      <c r="F8653" s="1">
        <v>11</v>
      </c>
    </row>
    <row r="8654" spans="1:6" ht="15" thickBot="1" x14ac:dyDescent="0.3">
      <c r="A8654" s="2" t="s">
        <v>4</v>
      </c>
      <c r="B8654" s="2" t="s">
        <v>5</v>
      </c>
      <c r="C8654" s="2" t="s">
        <v>75</v>
      </c>
      <c r="D8654" s="2" t="s">
        <v>76</v>
      </c>
      <c r="E8654" s="4">
        <v>0</v>
      </c>
      <c r="F8654" s="1">
        <v>11</v>
      </c>
    </row>
    <row r="8655" spans="1:6" ht="15" thickBot="1" x14ac:dyDescent="0.3">
      <c r="A8655" s="2" t="s">
        <v>4</v>
      </c>
      <c r="B8655" s="2" t="s">
        <v>5</v>
      </c>
      <c r="C8655" s="2" t="s">
        <v>77</v>
      </c>
      <c r="D8655" s="2" t="s">
        <v>78</v>
      </c>
      <c r="E8655" s="4">
        <v>19072.32</v>
      </c>
      <c r="F8655" s="1">
        <v>11</v>
      </c>
    </row>
    <row r="8656" spans="1:6" ht="15" thickBot="1" x14ac:dyDescent="0.3">
      <c r="A8656" s="2" t="s">
        <v>4</v>
      </c>
      <c r="B8656" s="2" t="s">
        <v>5</v>
      </c>
      <c r="C8656" s="2" t="s">
        <v>79</v>
      </c>
      <c r="D8656" s="2" t="s">
        <v>80</v>
      </c>
      <c r="E8656" s="4">
        <v>19164107.77</v>
      </c>
      <c r="F8656" s="1">
        <v>11</v>
      </c>
    </row>
    <row r="8657" spans="1:6" ht="15" thickBot="1" x14ac:dyDescent="0.3">
      <c r="A8657" s="2" t="s">
        <v>4</v>
      </c>
      <c r="B8657" s="2" t="s">
        <v>5</v>
      </c>
      <c r="C8657" s="2" t="s">
        <v>81</v>
      </c>
      <c r="D8657" s="2" t="s">
        <v>82</v>
      </c>
      <c r="E8657" s="4">
        <v>3449944.28</v>
      </c>
      <c r="F8657" s="1">
        <v>11</v>
      </c>
    </row>
    <row r="8658" spans="1:6" ht="15" thickBot="1" x14ac:dyDescent="0.3">
      <c r="A8658" s="2" t="s">
        <v>4</v>
      </c>
      <c r="B8658" s="2" t="s">
        <v>5</v>
      </c>
      <c r="C8658" s="2" t="s">
        <v>83</v>
      </c>
      <c r="D8658" s="2" t="s">
        <v>84</v>
      </c>
      <c r="E8658" s="4">
        <v>312.45999999999998</v>
      </c>
      <c r="F8658" s="1">
        <v>11</v>
      </c>
    </row>
    <row r="8659" spans="1:6" ht="15" thickBot="1" x14ac:dyDescent="0.3">
      <c r="A8659" s="2" t="s">
        <v>4</v>
      </c>
      <c r="B8659" s="2" t="s">
        <v>5</v>
      </c>
      <c r="C8659" s="2" t="s">
        <v>85</v>
      </c>
      <c r="D8659" s="2" t="s">
        <v>86</v>
      </c>
      <c r="E8659" s="4">
        <v>-1376.33</v>
      </c>
      <c r="F8659" s="1">
        <v>11</v>
      </c>
    </row>
    <row r="8660" spans="1:6" ht="15" thickBot="1" x14ac:dyDescent="0.3">
      <c r="A8660" s="2" t="s">
        <v>4</v>
      </c>
      <c r="B8660" s="2" t="s">
        <v>5</v>
      </c>
      <c r="C8660" s="2" t="s">
        <v>87</v>
      </c>
      <c r="D8660" s="2" t="s">
        <v>88</v>
      </c>
      <c r="E8660" s="4">
        <v>671032.78</v>
      </c>
      <c r="F8660" s="1">
        <v>11</v>
      </c>
    </row>
    <row r="8661" spans="1:6" ht="15" thickBot="1" x14ac:dyDescent="0.3">
      <c r="A8661" s="2" t="s">
        <v>4</v>
      </c>
      <c r="B8661" s="2" t="s">
        <v>5</v>
      </c>
      <c r="C8661" s="2" t="s">
        <v>89</v>
      </c>
      <c r="D8661" s="2" t="s">
        <v>90</v>
      </c>
      <c r="E8661" s="4">
        <v>298884.71999999997</v>
      </c>
      <c r="F8661" s="1">
        <v>11</v>
      </c>
    </row>
    <row r="8662" spans="1:6" ht="15" thickBot="1" x14ac:dyDescent="0.3">
      <c r="A8662" s="2" t="s">
        <v>4</v>
      </c>
      <c r="B8662" s="2" t="s">
        <v>5</v>
      </c>
      <c r="C8662" s="2" t="s">
        <v>91</v>
      </c>
      <c r="D8662" s="2" t="s">
        <v>92</v>
      </c>
      <c r="E8662" s="4">
        <v>86052.84</v>
      </c>
      <c r="F8662" s="1">
        <v>11</v>
      </c>
    </row>
    <row r="8663" spans="1:6" ht="15" thickBot="1" x14ac:dyDescent="0.3">
      <c r="A8663" s="2" t="s">
        <v>4</v>
      </c>
      <c r="B8663" s="2" t="s">
        <v>5</v>
      </c>
      <c r="C8663" s="2" t="s">
        <v>93</v>
      </c>
      <c r="D8663" s="2" t="s">
        <v>94</v>
      </c>
      <c r="E8663" s="4">
        <v>39864.9</v>
      </c>
      <c r="F8663" s="1">
        <v>11</v>
      </c>
    </row>
    <row r="8664" spans="1:6" ht="15" thickBot="1" x14ac:dyDescent="0.3">
      <c r="A8664" s="2" t="s">
        <v>4</v>
      </c>
      <c r="B8664" s="2" t="s">
        <v>5</v>
      </c>
      <c r="C8664" s="2" t="s">
        <v>95</v>
      </c>
      <c r="D8664" s="2" t="s">
        <v>96</v>
      </c>
      <c r="E8664" s="4">
        <v>1127.06</v>
      </c>
      <c r="F8664" s="1">
        <v>11</v>
      </c>
    </row>
    <row r="8665" spans="1:6" ht="15" thickBot="1" x14ac:dyDescent="0.3">
      <c r="A8665" s="2" t="s">
        <v>4</v>
      </c>
      <c r="B8665" s="2" t="s">
        <v>5</v>
      </c>
      <c r="C8665" s="2" t="s">
        <v>97</v>
      </c>
      <c r="D8665" s="2" t="s">
        <v>98</v>
      </c>
      <c r="E8665" s="4">
        <v>86557759.030000001</v>
      </c>
      <c r="F8665" s="1">
        <v>11</v>
      </c>
    </row>
    <row r="8666" spans="1:6" ht="15" thickBot="1" x14ac:dyDescent="0.3">
      <c r="A8666" s="2" t="s">
        <v>4</v>
      </c>
      <c r="B8666" s="2" t="s">
        <v>5</v>
      </c>
      <c r="C8666" s="2" t="s">
        <v>99</v>
      </c>
      <c r="D8666" s="2" t="s">
        <v>100</v>
      </c>
      <c r="E8666" s="4">
        <v>-4475387.7</v>
      </c>
      <c r="F8666" s="1">
        <v>11</v>
      </c>
    </row>
    <row r="8667" spans="1:6" ht="15" thickBot="1" x14ac:dyDescent="0.3">
      <c r="A8667" s="2" t="s">
        <v>4</v>
      </c>
      <c r="B8667" s="2" t="s">
        <v>5</v>
      </c>
      <c r="C8667" s="2" t="s">
        <v>1646</v>
      </c>
      <c r="D8667" s="2" t="s">
        <v>1647</v>
      </c>
      <c r="E8667" s="4">
        <v>2102345.5499999998</v>
      </c>
      <c r="F8667" s="1">
        <v>11</v>
      </c>
    </row>
    <row r="8668" spans="1:6" ht="15" thickBot="1" x14ac:dyDescent="0.3">
      <c r="A8668" s="2" t="s">
        <v>4</v>
      </c>
      <c r="B8668" s="2" t="s">
        <v>5</v>
      </c>
      <c r="C8668" s="2" t="s">
        <v>101</v>
      </c>
      <c r="D8668" s="2" t="s">
        <v>102</v>
      </c>
      <c r="E8668" s="4">
        <v>0</v>
      </c>
      <c r="F8668" s="1">
        <v>11</v>
      </c>
    </row>
    <row r="8669" spans="1:6" ht="15" thickBot="1" x14ac:dyDescent="0.3">
      <c r="A8669" s="2" t="s">
        <v>4</v>
      </c>
      <c r="B8669" s="2" t="s">
        <v>5</v>
      </c>
      <c r="C8669" s="2" t="s">
        <v>1648</v>
      </c>
      <c r="D8669" s="2" t="s">
        <v>1649</v>
      </c>
      <c r="E8669" s="4">
        <v>96182.03</v>
      </c>
      <c r="F8669" s="1">
        <v>11</v>
      </c>
    </row>
    <row r="8670" spans="1:6" ht="15" thickBot="1" x14ac:dyDescent="0.3">
      <c r="A8670" s="2" t="s">
        <v>4</v>
      </c>
      <c r="B8670" s="2" t="s">
        <v>5</v>
      </c>
      <c r="C8670" s="2" t="s">
        <v>103</v>
      </c>
      <c r="D8670" s="2" t="s">
        <v>104</v>
      </c>
      <c r="E8670" s="4">
        <v>0</v>
      </c>
      <c r="F8670" s="1">
        <v>11</v>
      </c>
    </row>
    <row r="8671" spans="1:6" ht="15" thickBot="1" x14ac:dyDescent="0.3">
      <c r="A8671" s="2" t="s">
        <v>4</v>
      </c>
      <c r="B8671" s="2" t="s">
        <v>5</v>
      </c>
      <c r="C8671" s="2" t="s">
        <v>1597</v>
      </c>
      <c r="D8671" s="2" t="s">
        <v>1598</v>
      </c>
      <c r="E8671" s="4">
        <v>0</v>
      </c>
      <c r="F8671" s="1">
        <v>11</v>
      </c>
    </row>
    <row r="8672" spans="1:6" ht="15" thickBot="1" x14ac:dyDescent="0.3">
      <c r="A8672" s="2" t="s">
        <v>4</v>
      </c>
      <c r="B8672" s="2" t="s">
        <v>5</v>
      </c>
      <c r="C8672" s="2" t="s">
        <v>105</v>
      </c>
      <c r="D8672" s="2" t="s">
        <v>106</v>
      </c>
      <c r="E8672" s="4">
        <v>-1446500.52</v>
      </c>
      <c r="F8672" s="1">
        <v>11</v>
      </c>
    </row>
    <row r="8673" spans="1:6" ht="15" thickBot="1" x14ac:dyDescent="0.3">
      <c r="A8673" s="2" t="s">
        <v>4</v>
      </c>
      <c r="B8673" s="2" t="s">
        <v>5</v>
      </c>
      <c r="C8673" s="2" t="s">
        <v>107</v>
      </c>
      <c r="D8673" s="2" t="s">
        <v>108</v>
      </c>
      <c r="E8673" s="4">
        <v>-288473.74</v>
      </c>
      <c r="F8673" s="1">
        <v>11</v>
      </c>
    </row>
    <row r="8674" spans="1:6" ht="15" thickBot="1" x14ac:dyDescent="0.3">
      <c r="A8674" s="2" t="s">
        <v>4</v>
      </c>
      <c r="B8674" s="2" t="s">
        <v>5</v>
      </c>
      <c r="C8674" s="2" t="s">
        <v>109</v>
      </c>
      <c r="D8674" s="2" t="s">
        <v>110</v>
      </c>
      <c r="E8674" s="4">
        <v>-101349.96</v>
      </c>
      <c r="F8674" s="1">
        <v>11</v>
      </c>
    </row>
    <row r="8675" spans="1:6" ht="15" thickBot="1" x14ac:dyDescent="0.3">
      <c r="A8675" s="2" t="s">
        <v>4</v>
      </c>
      <c r="B8675" s="2" t="s">
        <v>5</v>
      </c>
      <c r="C8675" s="2" t="s">
        <v>111</v>
      </c>
      <c r="D8675" s="2" t="s">
        <v>112</v>
      </c>
      <c r="E8675" s="4">
        <v>-84115.02</v>
      </c>
      <c r="F8675" s="1">
        <v>11</v>
      </c>
    </row>
    <row r="8676" spans="1:6" ht="15" thickBot="1" x14ac:dyDescent="0.3">
      <c r="A8676" s="2" t="s">
        <v>4</v>
      </c>
      <c r="B8676" s="2" t="s">
        <v>5</v>
      </c>
      <c r="C8676" s="2" t="s">
        <v>113</v>
      </c>
      <c r="D8676" s="2" t="s">
        <v>114</v>
      </c>
      <c r="E8676" s="4">
        <v>-82325.83</v>
      </c>
      <c r="F8676" s="1">
        <v>11</v>
      </c>
    </row>
    <row r="8677" spans="1:6" ht="15" thickBot="1" x14ac:dyDescent="0.3">
      <c r="A8677" s="2" t="s">
        <v>4</v>
      </c>
      <c r="B8677" s="2" t="s">
        <v>5</v>
      </c>
      <c r="C8677" s="2" t="s">
        <v>115</v>
      </c>
      <c r="D8677" s="2" t="s">
        <v>116</v>
      </c>
      <c r="E8677" s="4">
        <v>4341.1400000000003</v>
      </c>
      <c r="F8677" s="1">
        <v>11</v>
      </c>
    </row>
    <row r="8678" spans="1:6" ht="15" thickBot="1" x14ac:dyDescent="0.3">
      <c r="A8678" s="2" t="s">
        <v>4</v>
      </c>
      <c r="B8678" s="2" t="s">
        <v>5</v>
      </c>
      <c r="C8678" s="2" t="s">
        <v>117</v>
      </c>
      <c r="D8678" s="2" t="s">
        <v>118</v>
      </c>
      <c r="E8678" s="4">
        <v>-213145.08</v>
      </c>
      <c r="F8678" s="1">
        <v>11</v>
      </c>
    </row>
    <row r="8679" spans="1:6" ht="15" thickBot="1" x14ac:dyDescent="0.3">
      <c r="A8679" s="2" t="s">
        <v>4</v>
      </c>
      <c r="B8679" s="2" t="s">
        <v>5</v>
      </c>
      <c r="C8679" s="2" t="s">
        <v>119</v>
      </c>
      <c r="D8679" s="2" t="s">
        <v>120</v>
      </c>
      <c r="E8679" s="4">
        <v>0</v>
      </c>
      <c r="F8679" s="1">
        <v>11</v>
      </c>
    </row>
    <row r="8680" spans="1:6" ht="15" thickBot="1" x14ac:dyDescent="0.3">
      <c r="A8680" s="2" t="s">
        <v>4</v>
      </c>
      <c r="B8680" s="2" t="s">
        <v>5</v>
      </c>
      <c r="C8680" s="2" t="s">
        <v>121</v>
      </c>
      <c r="D8680" s="2" t="s">
        <v>122</v>
      </c>
      <c r="E8680" s="4">
        <v>2208426</v>
      </c>
      <c r="F8680" s="1">
        <v>11</v>
      </c>
    </row>
    <row r="8681" spans="1:6" ht="15" thickBot="1" x14ac:dyDescent="0.3">
      <c r="A8681" s="2" t="s">
        <v>4</v>
      </c>
      <c r="B8681" s="2" t="s">
        <v>5</v>
      </c>
      <c r="C8681" s="2" t="s">
        <v>123</v>
      </c>
      <c r="D8681" s="2" t="s">
        <v>124</v>
      </c>
      <c r="E8681" s="4">
        <v>0</v>
      </c>
      <c r="F8681" s="1">
        <v>11</v>
      </c>
    </row>
    <row r="8682" spans="1:6" ht="15" thickBot="1" x14ac:dyDescent="0.3">
      <c r="A8682" s="2" t="s">
        <v>4</v>
      </c>
      <c r="B8682" s="2" t="s">
        <v>5</v>
      </c>
      <c r="C8682" s="2" t="s">
        <v>125</v>
      </c>
      <c r="D8682" s="2" t="s">
        <v>126</v>
      </c>
      <c r="E8682" s="4">
        <v>7131059</v>
      </c>
      <c r="F8682" s="1">
        <v>11</v>
      </c>
    </row>
    <row r="8683" spans="1:6" ht="15" thickBot="1" x14ac:dyDescent="0.3">
      <c r="A8683" s="2" t="s">
        <v>4</v>
      </c>
      <c r="B8683" s="2" t="s">
        <v>5</v>
      </c>
      <c r="C8683" s="2" t="s">
        <v>127</v>
      </c>
      <c r="D8683" s="2" t="s">
        <v>128</v>
      </c>
      <c r="E8683" s="4">
        <v>15500010</v>
      </c>
      <c r="F8683" s="1">
        <v>11</v>
      </c>
    </row>
    <row r="8684" spans="1:6" ht="15" thickBot="1" x14ac:dyDescent="0.3">
      <c r="A8684" s="2" t="s">
        <v>4</v>
      </c>
      <c r="B8684" s="2" t="s">
        <v>5</v>
      </c>
      <c r="C8684" s="2" t="s">
        <v>129</v>
      </c>
      <c r="D8684" s="2" t="s">
        <v>130</v>
      </c>
      <c r="E8684" s="4">
        <v>3987269</v>
      </c>
      <c r="F8684" s="1">
        <v>11</v>
      </c>
    </row>
    <row r="8685" spans="1:6" ht="15" thickBot="1" x14ac:dyDescent="0.3">
      <c r="A8685" s="2" t="s">
        <v>4</v>
      </c>
      <c r="B8685" s="2" t="s">
        <v>5</v>
      </c>
      <c r="C8685" s="2" t="s">
        <v>131</v>
      </c>
      <c r="D8685" s="2" t="s">
        <v>132</v>
      </c>
      <c r="E8685" s="4">
        <v>106931</v>
      </c>
      <c r="F8685" s="1">
        <v>11</v>
      </c>
    </row>
    <row r="8686" spans="1:6" ht="15" thickBot="1" x14ac:dyDescent="0.3">
      <c r="A8686" s="2" t="s">
        <v>4</v>
      </c>
      <c r="B8686" s="2" t="s">
        <v>5</v>
      </c>
      <c r="C8686" s="2" t="s">
        <v>133</v>
      </c>
      <c r="D8686" s="2" t="s">
        <v>134</v>
      </c>
      <c r="E8686" s="4">
        <v>60959671</v>
      </c>
      <c r="F8686" s="1">
        <v>11</v>
      </c>
    </row>
    <row r="8687" spans="1:6" ht="15" thickBot="1" x14ac:dyDescent="0.3">
      <c r="A8687" s="2" t="s">
        <v>4</v>
      </c>
      <c r="B8687" s="2" t="s">
        <v>5</v>
      </c>
      <c r="C8687" s="2" t="s">
        <v>135</v>
      </c>
      <c r="D8687" s="2" t="s">
        <v>136</v>
      </c>
      <c r="E8687" s="4">
        <v>1638652</v>
      </c>
      <c r="F8687" s="1">
        <v>11</v>
      </c>
    </row>
    <row r="8688" spans="1:6" ht="15" thickBot="1" x14ac:dyDescent="0.3">
      <c r="A8688" s="2" t="s">
        <v>4</v>
      </c>
      <c r="B8688" s="2" t="s">
        <v>5</v>
      </c>
      <c r="C8688" s="2" t="s">
        <v>137</v>
      </c>
      <c r="D8688" s="2" t="s">
        <v>138</v>
      </c>
      <c r="E8688" s="4">
        <v>111637</v>
      </c>
      <c r="F8688" s="1">
        <v>11</v>
      </c>
    </row>
    <row r="8689" spans="1:6" ht="15" thickBot="1" x14ac:dyDescent="0.3">
      <c r="A8689" s="2" t="s">
        <v>4</v>
      </c>
      <c r="B8689" s="2" t="s">
        <v>5</v>
      </c>
      <c r="C8689" s="2" t="s">
        <v>139</v>
      </c>
      <c r="D8689" s="2" t="s">
        <v>140</v>
      </c>
      <c r="E8689" s="4">
        <v>66650714.229999997</v>
      </c>
      <c r="F8689" s="1">
        <v>11</v>
      </c>
    </row>
    <row r="8690" spans="1:6" ht="15" thickBot="1" x14ac:dyDescent="0.3">
      <c r="A8690" s="2" t="s">
        <v>4</v>
      </c>
      <c r="B8690" s="2" t="s">
        <v>5</v>
      </c>
      <c r="C8690" s="2" t="s">
        <v>141</v>
      </c>
      <c r="D8690" s="2" t="s">
        <v>142</v>
      </c>
      <c r="E8690" s="4">
        <v>5846861.7599999998</v>
      </c>
      <c r="F8690" s="1">
        <v>11</v>
      </c>
    </row>
    <row r="8691" spans="1:6" ht="15" thickBot="1" x14ac:dyDescent="0.3">
      <c r="A8691" s="2" t="s">
        <v>4</v>
      </c>
      <c r="B8691" s="2" t="s">
        <v>5</v>
      </c>
      <c r="C8691" s="2" t="s">
        <v>143</v>
      </c>
      <c r="D8691" s="2" t="s">
        <v>144</v>
      </c>
      <c r="E8691" s="4">
        <v>1869466.48</v>
      </c>
      <c r="F8691" s="1">
        <v>11</v>
      </c>
    </row>
    <row r="8692" spans="1:6" ht="15" thickBot="1" x14ac:dyDescent="0.3">
      <c r="A8692" s="2" t="s">
        <v>4</v>
      </c>
      <c r="B8692" s="2" t="s">
        <v>5</v>
      </c>
      <c r="C8692" s="2" t="s">
        <v>145</v>
      </c>
      <c r="D8692" s="2" t="s">
        <v>146</v>
      </c>
      <c r="E8692" s="4">
        <v>5434020.8200000003</v>
      </c>
      <c r="F8692" s="1">
        <v>11</v>
      </c>
    </row>
    <row r="8693" spans="1:6" ht="15" thickBot="1" x14ac:dyDescent="0.3">
      <c r="A8693" s="2" t="s">
        <v>4</v>
      </c>
      <c r="B8693" s="2" t="s">
        <v>5</v>
      </c>
      <c r="C8693" s="2" t="s">
        <v>147</v>
      </c>
      <c r="D8693" s="2" t="s">
        <v>148</v>
      </c>
      <c r="E8693" s="4">
        <v>-2110235.5499999998</v>
      </c>
      <c r="F8693" s="1">
        <v>11</v>
      </c>
    </row>
    <row r="8694" spans="1:6" ht="15" thickBot="1" x14ac:dyDescent="0.3">
      <c r="A8694" s="2" t="s">
        <v>4</v>
      </c>
      <c r="B8694" s="2" t="s">
        <v>5</v>
      </c>
      <c r="C8694" s="2" t="s">
        <v>1630</v>
      </c>
      <c r="D8694" s="2" t="s">
        <v>1631</v>
      </c>
      <c r="E8694" s="4">
        <v>20629121.440000001</v>
      </c>
      <c r="F8694" s="1">
        <v>11</v>
      </c>
    </row>
    <row r="8695" spans="1:6" ht="15" thickBot="1" x14ac:dyDescent="0.3">
      <c r="A8695" s="2" t="s">
        <v>4</v>
      </c>
      <c r="B8695" s="2" t="s">
        <v>5</v>
      </c>
      <c r="C8695" s="2" t="s">
        <v>149</v>
      </c>
      <c r="D8695" s="2" t="s">
        <v>150</v>
      </c>
      <c r="E8695" s="4">
        <v>0</v>
      </c>
      <c r="F8695" s="1">
        <v>11</v>
      </c>
    </row>
    <row r="8696" spans="1:6" ht="15" thickBot="1" x14ac:dyDescent="0.3">
      <c r="A8696" s="2" t="s">
        <v>4</v>
      </c>
      <c r="B8696" s="2" t="s">
        <v>5</v>
      </c>
      <c r="C8696" s="2" t="s">
        <v>151</v>
      </c>
      <c r="D8696" s="2" t="s">
        <v>152</v>
      </c>
      <c r="E8696" s="4">
        <v>1117106.8700000001</v>
      </c>
      <c r="F8696" s="1">
        <v>11</v>
      </c>
    </row>
    <row r="8697" spans="1:6" ht="15" thickBot="1" x14ac:dyDescent="0.3">
      <c r="A8697" s="2" t="s">
        <v>4</v>
      </c>
      <c r="B8697" s="2" t="s">
        <v>5</v>
      </c>
      <c r="C8697" s="2" t="s">
        <v>1650</v>
      </c>
      <c r="D8697" s="2" t="s">
        <v>1651</v>
      </c>
      <c r="E8697" s="4">
        <v>0</v>
      </c>
      <c r="F8697" s="1">
        <v>11</v>
      </c>
    </row>
    <row r="8698" spans="1:6" ht="15" thickBot="1" x14ac:dyDescent="0.3">
      <c r="A8698" s="2" t="s">
        <v>4</v>
      </c>
      <c r="B8698" s="2" t="s">
        <v>5</v>
      </c>
      <c r="C8698" s="2" t="s">
        <v>153</v>
      </c>
      <c r="D8698" s="2" t="s">
        <v>154</v>
      </c>
      <c r="E8698" s="4">
        <v>253119.17</v>
      </c>
      <c r="F8698" s="1">
        <v>11</v>
      </c>
    </row>
    <row r="8699" spans="1:6" ht="15" thickBot="1" x14ac:dyDescent="0.3">
      <c r="A8699" s="2" t="s">
        <v>4</v>
      </c>
      <c r="B8699" s="2" t="s">
        <v>5</v>
      </c>
      <c r="C8699" s="2" t="s">
        <v>155</v>
      </c>
      <c r="D8699" s="2" t="s">
        <v>156</v>
      </c>
      <c r="E8699" s="4">
        <v>-73016.84</v>
      </c>
      <c r="F8699" s="1">
        <v>11</v>
      </c>
    </row>
    <row r="8700" spans="1:6" ht="15" thickBot="1" x14ac:dyDescent="0.3">
      <c r="A8700" s="2" t="s">
        <v>4</v>
      </c>
      <c r="B8700" s="2" t="s">
        <v>5</v>
      </c>
      <c r="C8700" s="2" t="s">
        <v>157</v>
      </c>
      <c r="D8700" s="2" t="s">
        <v>158</v>
      </c>
      <c r="E8700" s="4">
        <v>-85880.24</v>
      </c>
      <c r="F8700" s="1">
        <v>11</v>
      </c>
    </row>
    <row r="8701" spans="1:6" ht="15" thickBot="1" x14ac:dyDescent="0.3">
      <c r="A8701" s="2" t="s">
        <v>4</v>
      </c>
      <c r="B8701" s="2" t="s">
        <v>5</v>
      </c>
      <c r="C8701" s="2" t="s">
        <v>1582</v>
      </c>
      <c r="D8701" s="2" t="s">
        <v>1583</v>
      </c>
      <c r="E8701" s="4">
        <v>1247059.94</v>
      </c>
      <c r="F8701" s="1">
        <v>11</v>
      </c>
    </row>
    <row r="8702" spans="1:6" ht="15" thickBot="1" x14ac:dyDescent="0.3">
      <c r="A8702" s="2" t="s">
        <v>4</v>
      </c>
      <c r="B8702" s="2" t="s">
        <v>5</v>
      </c>
      <c r="C8702" s="2" t="s">
        <v>1584</v>
      </c>
      <c r="D8702" s="2" t="s">
        <v>1585</v>
      </c>
      <c r="E8702" s="4">
        <v>240000</v>
      </c>
      <c r="F8702" s="1">
        <v>11</v>
      </c>
    </row>
    <row r="8703" spans="1:6" ht="15" thickBot="1" x14ac:dyDescent="0.3">
      <c r="A8703" s="2" t="s">
        <v>4</v>
      </c>
      <c r="B8703" s="2" t="s">
        <v>5</v>
      </c>
      <c r="C8703" s="2" t="s">
        <v>159</v>
      </c>
      <c r="D8703" s="2" t="s">
        <v>160</v>
      </c>
      <c r="E8703" s="4">
        <v>0</v>
      </c>
      <c r="F8703" s="1">
        <v>11</v>
      </c>
    </row>
    <row r="8704" spans="1:6" ht="15" thickBot="1" x14ac:dyDescent="0.3">
      <c r="A8704" s="2" t="s">
        <v>4</v>
      </c>
      <c r="B8704" s="2" t="s">
        <v>5</v>
      </c>
      <c r="C8704" s="2" t="s">
        <v>161</v>
      </c>
      <c r="D8704" s="2" t="s">
        <v>162</v>
      </c>
      <c r="E8704" s="4">
        <v>60576.08</v>
      </c>
      <c r="F8704" s="1">
        <v>11</v>
      </c>
    </row>
    <row r="8705" spans="1:6" ht="15" thickBot="1" x14ac:dyDescent="0.3">
      <c r="A8705" s="2" t="s">
        <v>4</v>
      </c>
      <c r="B8705" s="2" t="s">
        <v>5</v>
      </c>
      <c r="C8705" s="2" t="s">
        <v>163</v>
      </c>
      <c r="D8705" s="2" t="s">
        <v>164</v>
      </c>
      <c r="E8705" s="4">
        <v>452605.85</v>
      </c>
      <c r="F8705" s="1">
        <v>11</v>
      </c>
    </row>
    <row r="8706" spans="1:6" ht="15" thickBot="1" x14ac:dyDescent="0.3">
      <c r="A8706" s="2" t="s">
        <v>4</v>
      </c>
      <c r="B8706" s="2" t="s">
        <v>5</v>
      </c>
      <c r="C8706" s="2" t="s">
        <v>165</v>
      </c>
      <c r="D8706" s="2" t="s">
        <v>166</v>
      </c>
      <c r="E8706" s="4">
        <v>18939033.399999999</v>
      </c>
      <c r="F8706" s="1">
        <v>11</v>
      </c>
    </row>
    <row r="8707" spans="1:6" ht="15" thickBot="1" x14ac:dyDescent="0.3">
      <c r="A8707" s="2" t="s">
        <v>4</v>
      </c>
      <c r="B8707" s="2" t="s">
        <v>5</v>
      </c>
      <c r="C8707" s="2" t="s">
        <v>167</v>
      </c>
      <c r="D8707" s="2" t="s">
        <v>168</v>
      </c>
      <c r="E8707" s="4">
        <v>98820.85</v>
      </c>
      <c r="F8707" s="1">
        <v>11</v>
      </c>
    </row>
    <row r="8708" spans="1:6" ht="15" thickBot="1" x14ac:dyDescent="0.3">
      <c r="A8708" s="2" t="s">
        <v>4</v>
      </c>
      <c r="B8708" s="2" t="s">
        <v>5</v>
      </c>
      <c r="C8708" s="2" t="s">
        <v>169</v>
      </c>
      <c r="D8708" s="2" t="s">
        <v>170</v>
      </c>
      <c r="E8708" s="4">
        <v>268887.83</v>
      </c>
      <c r="F8708" s="1">
        <v>11</v>
      </c>
    </row>
    <row r="8709" spans="1:6" ht="15" thickBot="1" x14ac:dyDescent="0.3">
      <c r="A8709" s="2" t="s">
        <v>4</v>
      </c>
      <c r="B8709" s="2" t="s">
        <v>5</v>
      </c>
      <c r="C8709" s="2" t="s">
        <v>171</v>
      </c>
      <c r="D8709" s="2" t="s">
        <v>172</v>
      </c>
      <c r="E8709" s="4">
        <v>7279389.75</v>
      </c>
      <c r="F8709" s="1">
        <v>11</v>
      </c>
    </row>
    <row r="8710" spans="1:6" ht="15" thickBot="1" x14ac:dyDescent="0.3">
      <c r="A8710" s="2" t="s">
        <v>4</v>
      </c>
      <c r="B8710" s="2" t="s">
        <v>5</v>
      </c>
      <c r="C8710" s="2" t="s">
        <v>173</v>
      </c>
      <c r="D8710" s="2" t="s">
        <v>174</v>
      </c>
      <c r="E8710" s="4">
        <v>87083.73</v>
      </c>
      <c r="F8710" s="1">
        <v>11</v>
      </c>
    </row>
    <row r="8711" spans="1:6" ht="15" thickBot="1" x14ac:dyDescent="0.3">
      <c r="A8711" s="2" t="s">
        <v>4</v>
      </c>
      <c r="B8711" s="2" t="s">
        <v>5</v>
      </c>
      <c r="C8711" s="2" t="s">
        <v>175</v>
      </c>
      <c r="D8711" s="2" t="s">
        <v>176</v>
      </c>
      <c r="E8711" s="4">
        <v>52751.15</v>
      </c>
      <c r="F8711" s="1">
        <v>11</v>
      </c>
    </row>
    <row r="8712" spans="1:6" ht="15" thickBot="1" x14ac:dyDescent="0.3">
      <c r="A8712" s="2" t="s">
        <v>4</v>
      </c>
      <c r="B8712" s="2" t="s">
        <v>5</v>
      </c>
      <c r="C8712" s="2" t="s">
        <v>177</v>
      </c>
      <c r="D8712" s="2" t="s">
        <v>178</v>
      </c>
      <c r="E8712" s="4">
        <v>5427444.04</v>
      </c>
      <c r="F8712" s="1">
        <v>11</v>
      </c>
    </row>
    <row r="8713" spans="1:6" ht="15" thickBot="1" x14ac:dyDescent="0.3">
      <c r="A8713" s="2" t="s">
        <v>4</v>
      </c>
      <c r="B8713" s="2" t="s">
        <v>5</v>
      </c>
      <c r="C8713" s="2" t="s">
        <v>179</v>
      </c>
      <c r="D8713" s="2" t="s">
        <v>180</v>
      </c>
      <c r="E8713" s="4">
        <v>39636</v>
      </c>
      <c r="F8713" s="1">
        <v>11</v>
      </c>
    </row>
    <row r="8714" spans="1:6" ht="15" thickBot="1" x14ac:dyDescent="0.3">
      <c r="A8714" s="2" t="s">
        <v>4</v>
      </c>
      <c r="B8714" s="2" t="s">
        <v>5</v>
      </c>
      <c r="C8714" s="2" t="s">
        <v>181</v>
      </c>
      <c r="D8714" s="2" t="s">
        <v>182</v>
      </c>
      <c r="E8714" s="4">
        <v>129025.93</v>
      </c>
      <c r="F8714" s="1">
        <v>11</v>
      </c>
    </row>
    <row r="8715" spans="1:6" ht="15" thickBot="1" x14ac:dyDescent="0.3">
      <c r="A8715" s="2" t="s">
        <v>4</v>
      </c>
      <c r="B8715" s="2" t="s">
        <v>5</v>
      </c>
      <c r="C8715" s="2" t="s">
        <v>183</v>
      </c>
      <c r="D8715" s="2" t="s">
        <v>184</v>
      </c>
      <c r="E8715" s="4">
        <v>172861.59</v>
      </c>
      <c r="F8715" s="1">
        <v>11</v>
      </c>
    </row>
    <row r="8716" spans="1:6" ht="15" thickBot="1" x14ac:dyDescent="0.3">
      <c r="A8716" s="2" t="s">
        <v>4</v>
      </c>
      <c r="B8716" s="2" t="s">
        <v>5</v>
      </c>
      <c r="C8716" s="2" t="s">
        <v>185</v>
      </c>
      <c r="D8716" s="2" t="s">
        <v>186</v>
      </c>
      <c r="E8716" s="4">
        <v>620130.87</v>
      </c>
      <c r="F8716" s="1">
        <v>11</v>
      </c>
    </row>
    <row r="8717" spans="1:6" ht="15" thickBot="1" x14ac:dyDescent="0.3">
      <c r="A8717" s="2" t="s">
        <v>4</v>
      </c>
      <c r="B8717" s="2" t="s">
        <v>5</v>
      </c>
      <c r="C8717" s="2" t="s">
        <v>187</v>
      </c>
      <c r="D8717" s="2" t="s">
        <v>188</v>
      </c>
      <c r="E8717" s="4">
        <v>34377.300000000003</v>
      </c>
      <c r="F8717" s="1">
        <v>11</v>
      </c>
    </row>
    <row r="8718" spans="1:6" ht="15" thickBot="1" x14ac:dyDescent="0.3">
      <c r="A8718" s="2" t="s">
        <v>4</v>
      </c>
      <c r="B8718" s="2" t="s">
        <v>5</v>
      </c>
      <c r="C8718" s="2" t="s">
        <v>189</v>
      </c>
      <c r="D8718" s="2" t="s">
        <v>190</v>
      </c>
      <c r="E8718" s="4">
        <v>3021000</v>
      </c>
      <c r="F8718" s="1">
        <v>11</v>
      </c>
    </row>
    <row r="8719" spans="1:6" ht="15" thickBot="1" x14ac:dyDescent="0.3">
      <c r="A8719" s="2" t="s">
        <v>4</v>
      </c>
      <c r="B8719" s="2" t="s">
        <v>5</v>
      </c>
      <c r="C8719" s="2" t="s">
        <v>191</v>
      </c>
      <c r="D8719" s="2" t="s">
        <v>192</v>
      </c>
      <c r="E8719" s="4">
        <v>2166488.31</v>
      </c>
      <c r="F8719" s="1">
        <v>11</v>
      </c>
    </row>
    <row r="8720" spans="1:6" ht="15" thickBot="1" x14ac:dyDescent="0.3">
      <c r="A8720" s="2" t="s">
        <v>4</v>
      </c>
      <c r="B8720" s="2" t="s">
        <v>5</v>
      </c>
      <c r="C8720" s="2" t="s">
        <v>193</v>
      </c>
      <c r="D8720" s="2" t="s">
        <v>194</v>
      </c>
      <c r="E8720" s="4">
        <v>1311385.72</v>
      </c>
      <c r="F8720" s="1">
        <v>11</v>
      </c>
    </row>
    <row r="8721" spans="1:6" ht="15" thickBot="1" x14ac:dyDescent="0.3">
      <c r="A8721" s="2" t="s">
        <v>4</v>
      </c>
      <c r="B8721" s="2" t="s">
        <v>5</v>
      </c>
      <c r="C8721" s="2" t="s">
        <v>195</v>
      </c>
      <c r="D8721" s="2" t="s">
        <v>196</v>
      </c>
      <c r="E8721" s="4">
        <v>1941546.91</v>
      </c>
      <c r="F8721" s="1">
        <v>11</v>
      </c>
    </row>
    <row r="8722" spans="1:6" ht="15" thickBot="1" x14ac:dyDescent="0.3">
      <c r="A8722" s="2" t="s">
        <v>4</v>
      </c>
      <c r="B8722" s="2" t="s">
        <v>5</v>
      </c>
      <c r="C8722" s="2" t="s">
        <v>197</v>
      </c>
      <c r="D8722" s="2" t="s">
        <v>198</v>
      </c>
      <c r="E8722" s="4">
        <v>8729356.8800000008</v>
      </c>
      <c r="F8722" s="1">
        <v>11</v>
      </c>
    </row>
    <row r="8723" spans="1:6" ht="15" thickBot="1" x14ac:dyDescent="0.3">
      <c r="A8723" s="2" t="s">
        <v>4</v>
      </c>
      <c r="B8723" s="2" t="s">
        <v>5</v>
      </c>
      <c r="C8723" s="2" t="s">
        <v>199</v>
      </c>
      <c r="D8723" s="2" t="s">
        <v>200</v>
      </c>
      <c r="E8723" s="4">
        <v>243121.31</v>
      </c>
      <c r="F8723" s="1">
        <v>11</v>
      </c>
    </row>
    <row r="8724" spans="1:6" ht="15" thickBot="1" x14ac:dyDescent="0.3">
      <c r="A8724" s="2" t="s">
        <v>4</v>
      </c>
      <c r="B8724" s="2" t="s">
        <v>5</v>
      </c>
      <c r="C8724" s="2" t="s">
        <v>201</v>
      </c>
      <c r="D8724" s="2" t="s">
        <v>202</v>
      </c>
      <c r="E8724" s="4">
        <v>4986501.17</v>
      </c>
      <c r="F8724" s="1">
        <v>11</v>
      </c>
    </row>
    <row r="8725" spans="1:6" ht="15" thickBot="1" x14ac:dyDescent="0.3">
      <c r="A8725" s="2" t="s">
        <v>4</v>
      </c>
      <c r="B8725" s="2" t="s">
        <v>5</v>
      </c>
      <c r="C8725" s="2" t="s">
        <v>1652</v>
      </c>
      <c r="D8725" s="2" t="s">
        <v>1653</v>
      </c>
      <c r="E8725" s="4">
        <v>148.80000000000001</v>
      </c>
      <c r="F8725" s="1">
        <v>11</v>
      </c>
    </row>
    <row r="8726" spans="1:6" ht="15" thickBot="1" x14ac:dyDescent="0.3">
      <c r="A8726" s="2" t="s">
        <v>4</v>
      </c>
      <c r="B8726" s="2" t="s">
        <v>5</v>
      </c>
      <c r="C8726" s="2" t="s">
        <v>1684</v>
      </c>
      <c r="D8726" s="2" t="s">
        <v>1685</v>
      </c>
      <c r="E8726" s="4">
        <v>0</v>
      </c>
      <c r="F8726" s="1">
        <v>11</v>
      </c>
    </row>
    <row r="8727" spans="1:6" ht="15" thickBot="1" x14ac:dyDescent="0.3">
      <c r="A8727" s="2" t="s">
        <v>4</v>
      </c>
      <c r="B8727" s="2" t="s">
        <v>5</v>
      </c>
      <c r="C8727" s="2" t="s">
        <v>1654</v>
      </c>
      <c r="D8727" s="2" t="s">
        <v>1655</v>
      </c>
      <c r="E8727" s="4">
        <v>0</v>
      </c>
      <c r="F8727" s="1">
        <v>11</v>
      </c>
    </row>
    <row r="8728" spans="1:6" ht="15" thickBot="1" x14ac:dyDescent="0.3">
      <c r="A8728" s="2" t="s">
        <v>4</v>
      </c>
      <c r="B8728" s="2" t="s">
        <v>5</v>
      </c>
      <c r="C8728" s="2" t="s">
        <v>1656</v>
      </c>
      <c r="D8728" s="2" t="s">
        <v>1657</v>
      </c>
      <c r="E8728" s="4">
        <v>0</v>
      </c>
      <c r="F8728" s="1">
        <v>11</v>
      </c>
    </row>
    <row r="8729" spans="1:6" ht="15" thickBot="1" x14ac:dyDescent="0.3">
      <c r="A8729" s="2" t="s">
        <v>4</v>
      </c>
      <c r="B8729" s="2" t="s">
        <v>5</v>
      </c>
      <c r="C8729" s="2" t="s">
        <v>1658</v>
      </c>
      <c r="D8729" s="2" t="s">
        <v>1659</v>
      </c>
      <c r="E8729" s="4">
        <v>0</v>
      </c>
      <c r="F8729" s="1">
        <v>11</v>
      </c>
    </row>
    <row r="8730" spans="1:6" ht="15" thickBot="1" x14ac:dyDescent="0.3">
      <c r="A8730" s="2" t="s">
        <v>4</v>
      </c>
      <c r="B8730" s="2" t="s">
        <v>5</v>
      </c>
      <c r="C8730" s="2" t="s">
        <v>203</v>
      </c>
      <c r="D8730" s="2" t="s">
        <v>204</v>
      </c>
      <c r="E8730" s="4">
        <v>2780379662.25</v>
      </c>
      <c r="F8730" s="1">
        <v>11</v>
      </c>
    </row>
    <row r="8731" spans="1:6" ht="15" thickBot="1" x14ac:dyDescent="0.3">
      <c r="A8731" s="2" t="s">
        <v>4</v>
      </c>
      <c r="B8731" s="2" t="s">
        <v>5</v>
      </c>
      <c r="C8731" s="2" t="s">
        <v>205</v>
      </c>
      <c r="D8731" s="2" t="s">
        <v>206</v>
      </c>
      <c r="E8731" s="4">
        <v>146415665.77000001</v>
      </c>
      <c r="F8731" s="1">
        <v>11</v>
      </c>
    </row>
    <row r="8732" spans="1:6" ht="15" thickBot="1" x14ac:dyDescent="0.3">
      <c r="A8732" s="2" t="s">
        <v>4</v>
      </c>
      <c r="B8732" s="2" t="s">
        <v>5</v>
      </c>
      <c r="C8732" s="2" t="s">
        <v>207</v>
      </c>
      <c r="D8732" s="2" t="s">
        <v>208</v>
      </c>
      <c r="E8732" s="4">
        <v>827502.89</v>
      </c>
      <c r="F8732" s="1">
        <v>11</v>
      </c>
    </row>
    <row r="8733" spans="1:6" ht="15" thickBot="1" x14ac:dyDescent="0.3">
      <c r="A8733" s="2" t="s">
        <v>4</v>
      </c>
      <c r="B8733" s="2" t="s">
        <v>5</v>
      </c>
      <c r="C8733" s="2" t="s">
        <v>209</v>
      </c>
      <c r="D8733" s="2" t="s">
        <v>210</v>
      </c>
      <c r="E8733" s="4">
        <v>-1162110.4099999999</v>
      </c>
      <c r="F8733" s="1">
        <v>11</v>
      </c>
    </row>
    <row r="8734" spans="1:6" ht="15" thickBot="1" x14ac:dyDescent="0.3">
      <c r="A8734" s="2" t="s">
        <v>4</v>
      </c>
      <c r="B8734" s="2" t="s">
        <v>5</v>
      </c>
      <c r="C8734" s="2" t="s">
        <v>211</v>
      </c>
      <c r="D8734" s="2" t="s">
        <v>212</v>
      </c>
      <c r="E8734" s="4">
        <v>-148773000</v>
      </c>
      <c r="F8734" s="1">
        <v>11</v>
      </c>
    </row>
    <row r="8735" spans="1:6" ht="15" thickBot="1" x14ac:dyDescent="0.3">
      <c r="A8735" s="2" t="s">
        <v>4</v>
      </c>
      <c r="B8735" s="2" t="s">
        <v>5</v>
      </c>
      <c r="C8735" s="2" t="s">
        <v>1660</v>
      </c>
      <c r="D8735" s="2" t="s">
        <v>1661</v>
      </c>
      <c r="E8735" s="4">
        <v>-28671338.82</v>
      </c>
      <c r="F8735" s="1">
        <v>11</v>
      </c>
    </row>
    <row r="8736" spans="1:6" ht="15" thickBot="1" x14ac:dyDescent="0.3">
      <c r="A8736" s="2" t="s">
        <v>4</v>
      </c>
      <c r="B8736" s="2" t="s">
        <v>5</v>
      </c>
      <c r="C8736" s="2" t="s">
        <v>213</v>
      </c>
      <c r="D8736" s="2" t="s">
        <v>214</v>
      </c>
      <c r="E8736" s="4">
        <v>970068.12</v>
      </c>
      <c r="F8736" s="1">
        <v>11</v>
      </c>
    </row>
    <row r="8737" spans="1:6" ht="15" thickBot="1" x14ac:dyDescent="0.3">
      <c r="A8737" s="2" t="s">
        <v>4</v>
      </c>
      <c r="B8737" s="2" t="s">
        <v>5</v>
      </c>
      <c r="C8737" s="2" t="s">
        <v>215</v>
      </c>
      <c r="D8737" s="2" t="s">
        <v>216</v>
      </c>
      <c r="E8737" s="4">
        <v>1189231746.1600001</v>
      </c>
      <c r="F8737" s="1">
        <v>11</v>
      </c>
    </row>
    <row r="8738" spans="1:6" ht="15" thickBot="1" x14ac:dyDescent="0.3">
      <c r="A8738" s="2" t="s">
        <v>4</v>
      </c>
      <c r="B8738" s="2" t="s">
        <v>5</v>
      </c>
      <c r="C8738" s="2" t="s">
        <v>217</v>
      </c>
      <c r="D8738" s="2" t="s">
        <v>218</v>
      </c>
      <c r="E8738" s="4">
        <v>3032553.91</v>
      </c>
      <c r="F8738" s="1">
        <v>11</v>
      </c>
    </row>
    <row r="8739" spans="1:6" ht="15" thickBot="1" x14ac:dyDescent="0.3">
      <c r="A8739" s="2" t="s">
        <v>4</v>
      </c>
      <c r="B8739" s="2" t="s">
        <v>5</v>
      </c>
      <c r="C8739" s="2" t="s">
        <v>219</v>
      </c>
      <c r="D8739" s="2" t="s">
        <v>220</v>
      </c>
      <c r="E8739" s="4">
        <v>2387047.62</v>
      </c>
      <c r="F8739" s="1">
        <v>11</v>
      </c>
    </row>
    <row r="8740" spans="1:6" ht="15" thickBot="1" x14ac:dyDescent="0.3">
      <c r="A8740" s="2" t="s">
        <v>4</v>
      </c>
      <c r="B8740" s="2" t="s">
        <v>5</v>
      </c>
      <c r="C8740" s="2" t="s">
        <v>221</v>
      </c>
      <c r="D8740" s="2" t="s">
        <v>222</v>
      </c>
      <c r="E8740" s="4">
        <v>0</v>
      </c>
      <c r="F8740" s="1">
        <v>11</v>
      </c>
    </row>
    <row r="8741" spans="1:6" ht="15" thickBot="1" x14ac:dyDescent="0.3">
      <c r="A8741" s="2" t="s">
        <v>4</v>
      </c>
      <c r="B8741" s="2" t="s">
        <v>5</v>
      </c>
      <c r="C8741" s="2" t="s">
        <v>223</v>
      </c>
      <c r="D8741" s="2" t="s">
        <v>224</v>
      </c>
      <c r="E8741" s="4">
        <v>-6452938.9900000002</v>
      </c>
      <c r="F8741" s="1">
        <v>11</v>
      </c>
    </row>
    <row r="8742" spans="1:6" ht="15" thickBot="1" x14ac:dyDescent="0.3">
      <c r="A8742" s="2" t="s">
        <v>4</v>
      </c>
      <c r="B8742" s="2" t="s">
        <v>5</v>
      </c>
      <c r="C8742" s="2" t="s">
        <v>225</v>
      </c>
      <c r="D8742" s="2" t="s">
        <v>226</v>
      </c>
      <c r="E8742" s="4">
        <v>82733866.939999998</v>
      </c>
      <c r="F8742" s="1">
        <v>11</v>
      </c>
    </row>
    <row r="8743" spans="1:6" ht="15" thickBot="1" x14ac:dyDescent="0.3">
      <c r="A8743" s="2" t="s">
        <v>4</v>
      </c>
      <c r="B8743" s="2" t="s">
        <v>5</v>
      </c>
      <c r="C8743" s="2" t="s">
        <v>227</v>
      </c>
      <c r="D8743" s="2" t="s">
        <v>228</v>
      </c>
      <c r="E8743" s="4">
        <v>4513899.24</v>
      </c>
      <c r="F8743" s="1">
        <v>11</v>
      </c>
    </row>
    <row r="8744" spans="1:6" ht="15" thickBot="1" x14ac:dyDescent="0.3">
      <c r="A8744" s="2" t="s">
        <v>4</v>
      </c>
      <c r="B8744" s="2" t="s">
        <v>5</v>
      </c>
      <c r="C8744" s="2" t="s">
        <v>229</v>
      </c>
      <c r="D8744" s="2" t="s">
        <v>230</v>
      </c>
      <c r="E8744" s="4">
        <v>6660213.9900000002</v>
      </c>
      <c r="F8744" s="1">
        <v>11</v>
      </c>
    </row>
    <row r="8745" spans="1:6" ht="15" thickBot="1" x14ac:dyDescent="0.3">
      <c r="A8745" s="2" t="s">
        <v>4</v>
      </c>
      <c r="B8745" s="2" t="s">
        <v>5</v>
      </c>
      <c r="C8745" s="2" t="s">
        <v>231</v>
      </c>
      <c r="D8745" s="2" t="s">
        <v>232</v>
      </c>
      <c r="E8745" s="4">
        <v>1111928.98</v>
      </c>
      <c r="F8745" s="1">
        <v>11</v>
      </c>
    </row>
    <row r="8746" spans="1:6" ht="15" thickBot="1" x14ac:dyDescent="0.3">
      <c r="A8746" s="2" t="s">
        <v>4</v>
      </c>
      <c r="B8746" s="2" t="s">
        <v>5</v>
      </c>
      <c r="C8746" s="2" t="s">
        <v>233</v>
      </c>
      <c r="D8746" s="2" t="s">
        <v>234</v>
      </c>
      <c r="E8746" s="4">
        <v>2691335.28</v>
      </c>
      <c r="F8746" s="1">
        <v>11</v>
      </c>
    </row>
    <row r="8747" spans="1:6" ht="15" thickBot="1" x14ac:dyDescent="0.3">
      <c r="A8747" s="2" t="s">
        <v>4</v>
      </c>
      <c r="B8747" s="2" t="s">
        <v>5</v>
      </c>
      <c r="C8747" s="2" t="s">
        <v>235</v>
      </c>
      <c r="D8747" s="2" t="s">
        <v>236</v>
      </c>
      <c r="E8747" s="4">
        <v>8001510.9199999999</v>
      </c>
      <c r="F8747" s="1">
        <v>11</v>
      </c>
    </row>
    <row r="8748" spans="1:6" ht="15" thickBot="1" x14ac:dyDescent="0.3">
      <c r="A8748" s="2" t="s">
        <v>4</v>
      </c>
      <c r="B8748" s="2" t="s">
        <v>5</v>
      </c>
      <c r="C8748" s="2" t="s">
        <v>237</v>
      </c>
      <c r="D8748" s="2" t="s">
        <v>238</v>
      </c>
      <c r="E8748" s="4">
        <v>1243759.1299999999</v>
      </c>
      <c r="F8748" s="1">
        <v>11</v>
      </c>
    </row>
    <row r="8749" spans="1:6" ht="15" thickBot="1" x14ac:dyDescent="0.3">
      <c r="A8749" s="2" t="s">
        <v>4</v>
      </c>
      <c r="B8749" s="2" t="s">
        <v>5</v>
      </c>
      <c r="C8749" s="2" t="s">
        <v>239</v>
      </c>
      <c r="D8749" s="2" t="s">
        <v>240</v>
      </c>
      <c r="E8749" s="4">
        <v>1169762.17</v>
      </c>
      <c r="F8749" s="1">
        <v>11</v>
      </c>
    </row>
    <row r="8750" spans="1:6" ht="15" thickBot="1" x14ac:dyDescent="0.3">
      <c r="A8750" s="2" t="s">
        <v>4</v>
      </c>
      <c r="B8750" s="2" t="s">
        <v>5</v>
      </c>
      <c r="C8750" s="2" t="s">
        <v>241</v>
      </c>
      <c r="D8750" s="2" t="s">
        <v>242</v>
      </c>
      <c r="E8750" s="4">
        <v>12828.79</v>
      </c>
      <c r="F8750" s="1">
        <v>11</v>
      </c>
    </row>
    <row r="8751" spans="1:6" ht="15" thickBot="1" x14ac:dyDescent="0.3">
      <c r="A8751" s="2" t="s">
        <v>4</v>
      </c>
      <c r="B8751" s="2" t="s">
        <v>5</v>
      </c>
      <c r="C8751" s="2" t="s">
        <v>243</v>
      </c>
      <c r="D8751" s="2" t="s">
        <v>244</v>
      </c>
      <c r="E8751" s="4">
        <v>1946033.46</v>
      </c>
      <c r="F8751" s="1">
        <v>11</v>
      </c>
    </row>
    <row r="8752" spans="1:6" ht="15" thickBot="1" x14ac:dyDescent="0.3">
      <c r="A8752" s="2" t="s">
        <v>4</v>
      </c>
      <c r="B8752" s="2" t="s">
        <v>5</v>
      </c>
      <c r="C8752" s="2" t="s">
        <v>245</v>
      </c>
      <c r="D8752" s="2" t="s">
        <v>246</v>
      </c>
      <c r="E8752" s="4">
        <v>125101.86</v>
      </c>
      <c r="F8752" s="1">
        <v>11</v>
      </c>
    </row>
    <row r="8753" spans="1:6" ht="15" thickBot="1" x14ac:dyDescent="0.3">
      <c r="A8753" s="2" t="s">
        <v>4</v>
      </c>
      <c r="B8753" s="2" t="s">
        <v>5</v>
      </c>
      <c r="C8753" s="2" t="s">
        <v>247</v>
      </c>
      <c r="D8753" s="2" t="s">
        <v>248</v>
      </c>
      <c r="E8753" s="4">
        <v>5885574.3300000001</v>
      </c>
      <c r="F8753" s="1">
        <v>11</v>
      </c>
    </row>
    <row r="8754" spans="1:6" ht="15" thickBot="1" x14ac:dyDescent="0.3">
      <c r="A8754" s="2" t="s">
        <v>4</v>
      </c>
      <c r="B8754" s="2" t="s">
        <v>5</v>
      </c>
      <c r="C8754" s="2" t="s">
        <v>249</v>
      </c>
      <c r="D8754" s="2" t="s">
        <v>250</v>
      </c>
      <c r="E8754" s="4">
        <v>64906.32</v>
      </c>
      <c r="F8754" s="1">
        <v>11</v>
      </c>
    </row>
    <row r="8755" spans="1:6" ht="15" thickBot="1" x14ac:dyDescent="0.3">
      <c r="A8755" s="2" t="s">
        <v>4</v>
      </c>
      <c r="B8755" s="2" t="s">
        <v>5</v>
      </c>
      <c r="C8755" s="2" t="s">
        <v>251</v>
      </c>
      <c r="D8755" s="2" t="s">
        <v>252</v>
      </c>
      <c r="E8755" s="4">
        <v>57183291.299999997</v>
      </c>
      <c r="F8755" s="1">
        <v>11</v>
      </c>
    </row>
    <row r="8756" spans="1:6" ht="15" thickBot="1" x14ac:dyDescent="0.3">
      <c r="A8756" s="2" t="s">
        <v>4</v>
      </c>
      <c r="B8756" s="2" t="s">
        <v>5</v>
      </c>
      <c r="C8756" s="2" t="s">
        <v>253</v>
      </c>
      <c r="D8756" s="2" t="s">
        <v>254</v>
      </c>
      <c r="E8756" s="4">
        <v>438739</v>
      </c>
      <c r="F8756" s="1">
        <v>11</v>
      </c>
    </row>
    <row r="8757" spans="1:6" ht="15" thickBot="1" x14ac:dyDescent="0.3">
      <c r="A8757" s="2" t="s">
        <v>4</v>
      </c>
      <c r="B8757" s="2" t="s">
        <v>5</v>
      </c>
      <c r="C8757" s="2" t="s">
        <v>255</v>
      </c>
      <c r="D8757" s="2" t="s">
        <v>256</v>
      </c>
      <c r="E8757" s="4">
        <v>311725.03000000003</v>
      </c>
      <c r="F8757" s="1">
        <v>11</v>
      </c>
    </row>
    <row r="8758" spans="1:6" ht="15" thickBot="1" x14ac:dyDescent="0.3">
      <c r="A8758" s="2" t="s">
        <v>4</v>
      </c>
      <c r="B8758" s="2" t="s">
        <v>5</v>
      </c>
      <c r="C8758" s="2" t="s">
        <v>257</v>
      </c>
      <c r="D8758" s="2" t="s">
        <v>258</v>
      </c>
      <c r="E8758" s="4">
        <v>3507589.83</v>
      </c>
      <c r="F8758" s="1">
        <v>11</v>
      </c>
    </row>
    <row r="8759" spans="1:6" ht="15" thickBot="1" x14ac:dyDescent="0.3">
      <c r="A8759" s="2" t="s">
        <v>4</v>
      </c>
      <c r="B8759" s="2" t="s">
        <v>5</v>
      </c>
      <c r="C8759" s="2" t="s">
        <v>259</v>
      </c>
      <c r="D8759" s="2" t="s">
        <v>260</v>
      </c>
      <c r="E8759" s="4">
        <v>6021264.1100000003</v>
      </c>
      <c r="F8759" s="1">
        <v>11</v>
      </c>
    </row>
    <row r="8760" spans="1:6" ht="15" thickBot="1" x14ac:dyDescent="0.3">
      <c r="A8760" s="2" t="s">
        <v>4</v>
      </c>
      <c r="B8760" s="2" t="s">
        <v>5</v>
      </c>
      <c r="C8760" s="2" t="s">
        <v>261</v>
      </c>
      <c r="D8760" s="2" t="s">
        <v>262</v>
      </c>
      <c r="E8760" s="4">
        <v>67356823.379999995</v>
      </c>
      <c r="F8760" s="1">
        <v>11</v>
      </c>
    </row>
    <row r="8761" spans="1:6" ht="15" thickBot="1" x14ac:dyDescent="0.3">
      <c r="A8761" s="2" t="s">
        <v>4</v>
      </c>
      <c r="B8761" s="2" t="s">
        <v>5</v>
      </c>
      <c r="C8761" s="2" t="s">
        <v>263</v>
      </c>
      <c r="D8761" s="2" t="s">
        <v>264</v>
      </c>
      <c r="E8761" s="4">
        <v>10390957.560000001</v>
      </c>
      <c r="F8761" s="1">
        <v>11</v>
      </c>
    </row>
    <row r="8762" spans="1:6" ht="15" thickBot="1" x14ac:dyDescent="0.3">
      <c r="A8762" s="2" t="s">
        <v>4</v>
      </c>
      <c r="B8762" s="2" t="s">
        <v>5</v>
      </c>
      <c r="C8762" s="2" t="s">
        <v>265</v>
      </c>
      <c r="D8762" s="2" t="s">
        <v>266</v>
      </c>
      <c r="E8762" s="4">
        <v>206442.1</v>
      </c>
      <c r="F8762" s="1">
        <v>11</v>
      </c>
    </row>
    <row r="8763" spans="1:6" ht="15" thickBot="1" x14ac:dyDescent="0.3">
      <c r="A8763" s="2" t="s">
        <v>4</v>
      </c>
      <c r="B8763" s="2" t="s">
        <v>5</v>
      </c>
      <c r="C8763" s="2" t="s">
        <v>267</v>
      </c>
      <c r="D8763" s="2" t="s">
        <v>268</v>
      </c>
      <c r="E8763" s="4">
        <v>-985731.91</v>
      </c>
      <c r="F8763" s="1">
        <v>11</v>
      </c>
    </row>
    <row r="8764" spans="1:6" ht="15" thickBot="1" x14ac:dyDescent="0.3">
      <c r="A8764" s="2" t="s">
        <v>4</v>
      </c>
      <c r="B8764" s="2" t="s">
        <v>5</v>
      </c>
      <c r="C8764" s="2" t="s">
        <v>269</v>
      </c>
      <c r="D8764" s="2" t="s">
        <v>270</v>
      </c>
      <c r="E8764" s="4">
        <v>229288.7</v>
      </c>
      <c r="F8764" s="1">
        <v>11</v>
      </c>
    </row>
    <row r="8765" spans="1:6" ht="15" thickBot="1" x14ac:dyDescent="0.3">
      <c r="A8765" s="2" t="s">
        <v>4</v>
      </c>
      <c r="B8765" s="2" t="s">
        <v>5</v>
      </c>
      <c r="C8765" s="2" t="s">
        <v>271</v>
      </c>
      <c r="D8765" s="2" t="s">
        <v>272</v>
      </c>
      <c r="E8765" s="4">
        <v>4758646.18</v>
      </c>
      <c r="F8765" s="1">
        <v>11</v>
      </c>
    </row>
    <row r="8766" spans="1:6" ht="15" thickBot="1" x14ac:dyDescent="0.3">
      <c r="A8766" s="2" t="s">
        <v>4</v>
      </c>
      <c r="B8766" s="2" t="s">
        <v>5</v>
      </c>
      <c r="C8766" s="2" t="s">
        <v>273</v>
      </c>
      <c r="D8766" s="2" t="s">
        <v>274</v>
      </c>
      <c r="E8766" s="4">
        <v>84018499.329999998</v>
      </c>
      <c r="F8766" s="1">
        <v>11</v>
      </c>
    </row>
    <row r="8767" spans="1:6" ht="15" thickBot="1" x14ac:dyDescent="0.3">
      <c r="A8767" s="2" t="s">
        <v>4</v>
      </c>
      <c r="B8767" s="2" t="s">
        <v>5</v>
      </c>
      <c r="C8767" s="2" t="s">
        <v>275</v>
      </c>
      <c r="D8767" s="2" t="s">
        <v>276</v>
      </c>
      <c r="E8767" s="4">
        <v>-1260476361.1099999</v>
      </c>
      <c r="F8767" s="1">
        <v>11</v>
      </c>
    </row>
    <row r="8768" spans="1:6" ht="15" thickBot="1" x14ac:dyDescent="0.3">
      <c r="A8768" s="2" t="s">
        <v>4</v>
      </c>
      <c r="B8768" s="2" t="s">
        <v>5</v>
      </c>
      <c r="C8768" s="2" t="s">
        <v>277</v>
      </c>
      <c r="D8768" s="2" t="s">
        <v>278</v>
      </c>
      <c r="E8768" s="4">
        <v>-24187927.699999999</v>
      </c>
      <c r="F8768" s="1">
        <v>11</v>
      </c>
    </row>
    <row r="8769" spans="1:6" ht="15" thickBot="1" x14ac:dyDescent="0.3">
      <c r="A8769" s="2" t="s">
        <v>4</v>
      </c>
      <c r="B8769" s="2" t="s">
        <v>5</v>
      </c>
      <c r="C8769" s="2" t="s">
        <v>279</v>
      </c>
      <c r="D8769" s="2" t="s">
        <v>280</v>
      </c>
      <c r="E8769" s="4">
        <v>5319363.46</v>
      </c>
      <c r="F8769" s="1">
        <v>11</v>
      </c>
    </row>
    <row r="8770" spans="1:6" ht="15" thickBot="1" x14ac:dyDescent="0.3">
      <c r="A8770" s="2" t="s">
        <v>4</v>
      </c>
      <c r="B8770" s="2" t="s">
        <v>5</v>
      </c>
      <c r="C8770" s="2" t="s">
        <v>281</v>
      </c>
      <c r="D8770" s="2" t="s">
        <v>282</v>
      </c>
      <c r="E8770" s="4">
        <v>1645264.81</v>
      </c>
      <c r="F8770" s="1">
        <v>11</v>
      </c>
    </row>
    <row r="8771" spans="1:6" ht="15" thickBot="1" x14ac:dyDescent="0.3">
      <c r="A8771" s="2" t="s">
        <v>4</v>
      </c>
      <c r="B8771" s="2" t="s">
        <v>5</v>
      </c>
      <c r="C8771" s="2" t="s">
        <v>283</v>
      </c>
      <c r="D8771" s="2" t="s">
        <v>284</v>
      </c>
      <c r="E8771" s="4">
        <v>-3707763.91</v>
      </c>
      <c r="F8771" s="1">
        <v>11</v>
      </c>
    </row>
    <row r="8772" spans="1:6" ht="15" thickBot="1" x14ac:dyDescent="0.3">
      <c r="A8772" s="2" t="s">
        <v>4</v>
      </c>
      <c r="B8772" s="2" t="s">
        <v>5</v>
      </c>
      <c r="C8772" s="2" t="s">
        <v>285</v>
      </c>
      <c r="D8772" s="2" t="s">
        <v>286</v>
      </c>
      <c r="E8772" s="4">
        <v>-11399052.41</v>
      </c>
      <c r="F8772" s="1">
        <v>11</v>
      </c>
    </row>
    <row r="8773" spans="1:6" ht="15" thickBot="1" x14ac:dyDescent="0.3">
      <c r="A8773" s="2" t="s">
        <v>4</v>
      </c>
      <c r="B8773" s="2" t="s">
        <v>5</v>
      </c>
      <c r="C8773" s="2" t="s">
        <v>287</v>
      </c>
      <c r="D8773" s="2" t="s">
        <v>288</v>
      </c>
      <c r="E8773" s="4">
        <v>-30693.85</v>
      </c>
      <c r="F8773" s="1">
        <v>11</v>
      </c>
    </row>
    <row r="8774" spans="1:6" ht="15" thickBot="1" x14ac:dyDescent="0.3">
      <c r="A8774" s="2" t="s">
        <v>4</v>
      </c>
      <c r="B8774" s="2" t="s">
        <v>5</v>
      </c>
      <c r="C8774" s="2" t="s">
        <v>289</v>
      </c>
      <c r="D8774" s="2" t="s">
        <v>290</v>
      </c>
      <c r="E8774" s="4">
        <v>202000</v>
      </c>
      <c r="F8774" s="1">
        <v>11</v>
      </c>
    </row>
    <row r="8775" spans="1:6" ht="15" thickBot="1" x14ac:dyDescent="0.3">
      <c r="A8775" s="2" t="s">
        <v>4</v>
      </c>
      <c r="B8775" s="2" t="s">
        <v>5</v>
      </c>
      <c r="C8775" s="2" t="s">
        <v>291</v>
      </c>
      <c r="D8775" s="2" t="s">
        <v>292</v>
      </c>
      <c r="E8775" s="4">
        <v>593633.23</v>
      </c>
      <c r="F8775" s="1">
        <v>11</v>
      </c>
    </row>
    <row r="8776" spans="1:6" ht="15" thickBot="1" x14ac:dyDescent="0.3">
      <c r="A8776" s="2" t="s">
        <v>4</v>
      </c>
      <c r="B8776" s="2" t="s">
        <v>5</v>
      </c>
      <c r="C8776" s="2" t="s">
        <v>293</v>
      </c>
      <c r="D8776" s="2" t="s">
        <v>294</v>
      </c>
      <c r="E8776" s="4">
        <v>13059654.470000001</v>
      </c>
      <c r="F8776" s="1">
        <v>11</v>
      </c>
    </row>
    <row r="8777" spans="1:6" ht="15" thickBot="1" x14ac:dyDescent="0.3">
      <c r="A8777" s="2" t="s">
        <v>4</v>
      </c>
      <c r="B8777" s="2" t="s">
        <v>5</v>
      </c>
      <c r="C8777" s="2" t="s">
        <v>1662</v>
      </c>
      <c r="D8777" s="2" t="s">
        <v>1663</v>
      </c>
      <c r="E8777" s="4">
        <v>-806.04</v>
      </c>
      <c r="F8777" s="1">
        <v>11</v>
      </c>
    </row>
    <row r="8778" spans="1:6" ht="15" thickBot="1" x14ac:dyDescent="0.3">
      <c r="A8778" s="2" t="s">
        <v>4</v>
      </c>
      <c r="B8778" s="2" t="s">
        <v>5</v>
      </c>
      <c r="C8778" s="2" t="s">
        <v>295</v>
      </c>
      <c r="D8778" s="2" t="s">
        <v>296</v>
      </c>
      <c r="E8778" s="4">
        <v>1724398.2</v>
      </c>
      <c r="F8778" s="1">
        <v>11</v>
      </c>
    </row>
    <row r="8779" spans="1:6" ht="15" thickBot="1" x14ac:dyDescent="0.3">
      <c r="A8779" s="2" t="s">
        <v>4</v>
      </c>
      <c r="B8779" s="2" t="s">
        <v>5</v>
      </c>
      <c r="C8779" s="2" t="s">
        <v>297</v>
      </c>
      <c r="D8779" s="2" t="s">
        <v>298</v>
      </c>
      <c r="E8779" s="4">
        <v>245472.7</v>
      </c>
      <c r="F8779" s="1">
        <v>11</v>
      </c>
    </row>
    <row r="8780" spans="1:6" ht="15" thickBot="1" x14ac:dyDescent="0.3">
      <c r="A8780" s="2" t="s">
        <v>4</v>
      </c>
      <c r="B8780" s="2" t="s">
        <v>5</v>
      </c>
      <c r="C8780" s="2" t="s">
        <v>299</v>
      </c>
      <c r="D8780" s="2" t="s">
        <v>300</v>
      </c>
      <c r="E8780" s="4">
        <v>-122740.25</v>
      </c>
      <c r="F8780" s="1">
        <v>11</v>
      </c>
    </row>
    <row r="8781" spans="1:6" ht="15" thickBot="1" x14ac:dyDescent="0.3">
      <c r="A8781" s="2" t="s">
        <v>4</v>
      </c>
      <c r="B8781" s="2" t="s">
        <v>5</v>
      </c>
      <c r="C8781" s="2" t="s">
        <v>301</v>
      </c>
      <c r="D8781" s="2" t="s">
        <v>302</v>
      </c>
      <c r="E8781" s="4">
        <v>123826.02</v>
      </c>
      <c r="F8781" s="1">
        <v>11</v>
      </c>
    </row>
    <row r="8782" spans="1:6" ht="15" thickBot="1" x14ac:dyDescent="0.3">
      <c r="A8782" s="2" t="s">
        <v>4</v>
      </c>
      <c r="B8782" s="2" t="s">
        <v>5</v>
      </c>
      <c r="C8782" s="2" t="s">
        <v>303</v>
      </c>
      <c r="D8782" s="2" t="s">
        <v>304</v>
      </c>
      <c r="E8782" s="4">
        <v>-1033.52</v>
      </c>
      <c r="F8782" s="1">
        <v>11</v>
      </c>
    </row>
    <row r="8783" spans="1:6" ht="15" thickBot="1" x14ac:dyDescent="0.3">
      <c r="A8783" s="2" t="s">
        <v>4</v>
      </c>
      <c r="B8783" s="2" t="s">
        <v>5</v>
      </c>
      <c r="C8783" s="2" t="s">
        <v>305</v>
      </c>
      <c r="D8783" s="2" t="s">
        <v>306</v>
      </c>
      <c r="E8783" s="4">
        <v>-4574381.32</v>
      </c>
      <c r="F8783" s="1">
        <v>11</v>
      </c>
    </row>
    <row r="8784" spans="1:6" ht="15" thickBot="1" x14ac:dyDescent="0.3">
      <c r="A8784" s="2" t="s">
        <v>4</v>
      </c>
      <c r="B8784" s="2" t="s">
        <v>5</v>
      </c>
      <c r="C8784" s="2" t="s">
        <v>307</v>
      </c>
      <c r="D8784" s="2" t="s">
        <v>308</v>
      </c>
      <c r="E8784" s="4">
        <v>-17765888.690000001</v>
      </c>
      <c r="F8784" s="1">
        <v>11</v>
      </c>
    </row>
    <row r="8785" spans="1:6" ht="15" thickBot="1" x14ac:dyDescent="0.3">
      <c r="A8785" s="2" t="s">
        <v>4</v>
      </c>
      <c r="B8785" s="2" t="s">
        <v>5</v>
      </c>
      <c r="C8785" s="2" t="s">
        <v>309</v>
      </c>
      <c r="D8785" s="2" t="s">
        <v>304</v>
      </c>
      <c r="E8785" s="4">
        <v>764394.96</v>
      </c>
      <c r="F8785" s="1">
        <v>11</v>
      </c>
    </row>
    <row r="8786" spans="1:6" ht="15" thickBot="1" x14ac:dyDescent="0.3">
      <c r="A8786" s="2" t="s">
        <v>4</v>
      </c>
      <c r="B8786" s="2" t="s">
        <v>5</v>
      </c>
      <c r="C8786" s="2" t="s">
        <v>310</v>
      </c>
      <c r="D8786" s="2" t="s">
        <v>311</v>
      </c>
      <c r="E8786" s="4">
        <v>669700.74</v>
      </c>
      <c r="F8786" s="1">
        <v>11</v>
      </c>
    </row>
    <row r="8787" spans="1:6" ht="15" thickBot="1" x14ac:dyDescent="0.3">
      <c r="A8787" s="2" t="s">
        <v>4</v>
      </c>
      <c r="B8787" s="2" t="s">
        <v>5</v>
      </c>
      <c r="C8787" s="2" t="s">
        <v>312</v>
      </c>
      <c r="D8787" s="2" t="s">
        <v>313</v>
      </c>
      <c r="E8787" s="4">
        <v>135344</v>
      </c>
      <c r="F8787" s="1">
        <v>11</v>
      </c>
    </row>
    <row r="8788" spans="1:6" ht="15" thickBot="1" x14ac:dyDescent="0.3">
      <c r="A8788" s="2" t="s">
        <v>4</v>
      </c>
      <c r="B8788" s="2" t="s">
        <v>5</v>
      </c>
      <c r="C8788" s="2" t="s">
        <v>314</v>
      </c>
      <c r="D8788" s="2" t="s">
        <v>315</v>
      </c>
      <c r="E8788" s="4">
        <v>18734851</v>
      </c>
      <c r="F8788" s="1">
        <v>11</v>
      </c>
    </row>
    <row r="8789" spans="1:6" ht="15" thickBot="1" x14ac:dyDescent="0.3">
      <c r="A8789" s="2" t="s">
        <v>4</v>
      </c>
      <c r="B8789" s="2" t="s">
        <v>5</v>
      </c>
      <c r="C8789" s="2" t="s">
        <v>1599</v>
      </c>
      <c r="D8789" s="2" t="s">
        <v>1600</v>
      </c>
      <c r="E8789" s="4">
        <v>89353</v>
      </c>
      <c r="F8789" s="1">
        <v>11</v>
      </c>
    </row>
    <row r="8790" spans="1:6" ht="15" thickBot="1" x14ac:dyDescent="0.3">
      <c r="A8790" s="2" t="s">
        <v>4</v>
      </c>
      <c r="B8790" s="2" t="s">
        <v>5</v>
      </c>
      <c r="C8790" s="2" t="s">
        <v>316</v>
      </c>
      <c r="D8790" s="2" t="s">
        <v>317</v>
      </c>
      <c r="E8790" s="4">
        <v>8787855.3800000008</v>
      </c>
      <c r="F8790" s="1">
        <v>11</v>
      </c>
    </row>
    <row r="8791" spans="1:6" ht="15" thickBot="1" x14ac:dyDescent="0.3">
      <c r="A8791" s="2" t="s">
        <v>4</v>
      </c>
      <c r="B8791" s="2" t="s">
        <v>5</v>
      </c>
      <c r="C8791" s="2" t="s">
        <v>318</v>
      </c>
      <c r="D8791" s="2" t="s">
        <v>319</v>
      </c>
      <c r="E8791" s="4">
        <v>1010707.64</v>
      </c>
      <c r="F8791" s="1">
        <v>11</v>
      </c>
    </row>
    <row r="8792" spans="1:6" ht="15" thickBot="1" x14ac:dyDescent="0.3">
      <c r="A8792" s="2" t="s">
        <v>4</v>
      </c>
      <c r="B8792" s="2" t="s">
        <v>5</v>
      </c>
      <c r="C8792" s="2" t="s">
        <v>320</v>
      </c>
      <c r="D8792" s="2" t="s">
        <v>321</v>
      </c>
      <c r="E8792" s="4">
        <v>1330098</v>
      </c>
      <c r="F8792" s="1">
        <v>11</v>
      </c>
    </row>
    <row r="8793" spans="1:6" ht="15" thickBot="1" x14ac:dyDescent="0.3">
      <c r="A8793" s="2" t="s">
        <v>4</v>
      </c>
      <c r="B8793" s="2" t="s">
        <v>5</v>
      </c>
      <c r="C8793" s="2" t="s">
        <v>322</v>
      </c>
      <c r="D8793" s="2" t="s">
        <v>323</v>
      </c>
      <c r="E8793" s="4">
        <v>103970186.27</v>
      </c>
      <c r="F8793" s="1">
        <v>11</v>
      </c>
    </row>
    <row r="8794" spans="1:6" ht="15" thickBot="1" x14ac:dyDescent="0.3">
      <c r="A8794" s="2" t="s">
        <v>4</v>
      </c>
      <c r="B8794" s="2" t="s">
        <v>5</v>
      </c>
      <c r="C8794" s="2" t="s">
        <v>324</v>
      </c>
      <c r="D8794" s="2" t="s">
        <v>325</v>
      </c>
      <c r="E8794" s="4">
        <v>0.01</v>
      </c>
      <c r="F8794" s="1">
        <v>11</v>
      </c>
    </row>
    <row r="8795" spans="1:6" ht="15" thickBot="1" x14ac:dyDescent="0.3">
      <c r="A8795" s="2" t="s">
        <v>4</v>
      </c>
      <c r="B8795" s="2" t="s">
        <v>5</v>
      </c>
      <c r="C8795" s="2" t="s">
        <v>326</v>
      </c>
      <c r="D8795" s="2" t="s">
        <v>327</v>
      </c>
      <c r="E8795" s="4">
        <v>12478876.279999999</v>
      </c>
      <c r="F8795" s="1">
        <v>11</v>
      </c>
    </row>
    <row r="8796" spans="1:6" ht="15" thickBot="1" x14ac:dyDescent="0.3">
      <c r="A8796" s="2" t="s">
        <v>4</v>
      </c>
      <c r="B8796" s="2" t="s">
        <v>5</v>
      </c>
      <c r="C8796" s="2" t="s">
        <v>328</v>
      </c>
      <c r="D8796" s="2" t="s">
        <v>329</v>
      </c>
      <c r="E8796" s="4">
        <v>1485544.4</v>
      </c>
      <c r="F8796" s="1">
        <v>11</v>
      </c>
    </row>
    <row r="8797" spans="1:6" ht="15" thickBot="1" x14ac:dyDescent="0.3">
      <c r="A8797" s="2" t="s">
        <v>4</v>
      </c>
      <c r="B8797" s="2" t="s">
        <v>5</v>
      </c>
      <c r="C8797" s="2" t="s">
        <v>330</v>
      </c>
      <c r="D8797" s="2" t="s">
        <v>331</v>
      </c>
      <c r="E8797" s="4">
        <v>179077.21</v>
      </c>
      <c r="F8797" s="1">
        <v>11</v>
      </c>
    </row>
    <row r="8798" spans="1:6" ht="15" thickBot="1" x14ac:dyDescent="0.3">
      <c r="A8798" s="2" t="s">
        <v>4</v>
      </c>
      <c r="B8798" s="2" t="s">
        <v>5</v>
      </c>
      <c r="C8798" s="2" t="s">
        <v>332</v>
      </c>
      <c r="D8798" s="2" t="s">
        <v>333</v>
      </c>
      <c r="E8798" s="4">
        <v>0.04</v>
      </c>
      <c r="F8798" s="1">
        <v>11</v>
      </c>
    </row>
    <row r="8799" spans="1:6" ht="15" thickBot="1" x14ac:dyDescent="0.3">
      <c r="A8799" s="2" t="s">
        <v>4</v>
      </c>
      <c r="B8799" s="2" t="s">
        <v>5</v>
      </c>
      <c r="C8799" s="2" t="s">
        <v>334</v>
      </c>
      <c r="D8799" s="2" t="s">
        <v>335</v>
      </c>
      <c r="E8799" s="4">
        <v>-53325871.75</v>
      </c>
      <c r="F8799" s="1">
        <v>11</v>
      </c>
    </row>
    <row r="8800" spans="1:6" ht="15" thickBot="1" x14ac:dyDescent="0.3">
      <c r="A8800" s="2" t="s">
        <v>4</v>
      </c>
      <c r="B8800" s="2" t="s">
        <v>5</v>
      </c>
      <c r="C8800" s="2" t="s">
        <v>336</v>
      </c>
      <c r="D8800" s="2" t="s">
        <v>337</v>
      </c>
      <c r="E8800" s="4">
        <v>-4203080.8099999996</v>
      </c>
      <c r="F8800" s="1">
        <v>11</v>
      </c>
    </row>
    <row r="8801" spans="1:6" ht="15" thickBot="1" x14ac:dyDescent="0.3">
      <c r="A8801" s="2" t="s">
        <v>4</v>
      </c>
      <c r="B8801" s="2" t="s">
        <v>5</v>
      </c>
      <c r="C8801" s="2" t="s">
        <v>338</v>
      </c>
      <c r="D8801" s="2" t="s">
        <v>339</v>
      </c>
      <c r="E8801" s="4">
        <v>536051.56000000006</v>
      </c>
      <c r="F8801" s="1">
        <v>11</v>
      </c>
    </row>
    <row r="8802" spans="1:6" ht="15" thickBot="1" x14ac:dyDescent="0.3">
      <c r="A8802" s="2" t="s">
        <v>4</v>
      </c>
      <c r="B8802" s="2" t="s">
        <v>5</v>
      </c>
      <c r="C8802" s="2" t="s">
        <v>340</v>
      </c>
      <c r="D8802" s="2" t="s">
        <v>341</v>
      </c>
      <c r="E8802" s="4">
        <v>67370.62</v>
      </c>
      <c r="F8802" s="1">
        <v>11</v>
      </c>
    </row>
    <row r="8803" spans="1:6" ht="15" thickBot="1" x14ac:dyDescent="0.3">
      <c r="A8803" s="2" t="s">
        <v>4</v>
      </c>
      <c r="B8803" s="2" t="s">
        <v>5</v>
      </c>
      <c r="C8803" s="2" t="s">
        <v>342</v>
      </c>
      <c r="D8803" s="2" t="s">
        <v>343</v>
      </c>
      <c r="E8803" s="4">
        <v>-1356982.83</v>
      </c>
      <c r="F8803" s="1">
        <v>11</v>
      </c>
    </row>
    <row r="8804" spans="1:6" ht="15" thickBot="1" x14ac:dyDescent="0.3">
      <c r="A8804" s="2" t="s">
        <v>4</v>
      </c>
      <c r="B8804" s="2" t="s">
        <v>5</v>
      </c>
      <c r="C8804" s="2" t="s">
        <v>344</v>
      </c>
      <c r="D8804" s="2" t="s">
        <v>345</v>
      </c>
      <c r="E8804" s="4">
        <v>0.01</v>
      </c>
      <c r="F8804" s="1">
        <v>11</v>
      </c>
    </row>
    <row r="8805" spans="1:6" ht="15" thickBot="1" x14ac:dyDescent="0.3">
      <c r="A8805" s="2" t="s">
        <v>4</v>
      </c>
      <c r="B8805" s="2" t="s">
        <v>5</v>
      </c>
      <c r="C8805" s="2" t="s">
        <v>346</v>
      </c>
      <c r="D8805" s="2" t="s">
        <v>347</v>
      </c>
      <c r="E8805" s="4">
        <v>27440220.559999999</v>
      </c>
      <c r="F8805" s="1">
        <v>11</v>
      </c>
    </row>
    <row r="8806" spans="1:6" ht="15" thickBot="1" x14ac:dyDescent="0.3">
      <c r="A8806" s="2" t="s">
        <v>4</v>
      </c>
      <c r="B8806" s="2" t="s">
        <v>5</v>
      </c>
      <c r="C8806" s="2" t="s">
        <v>348</v>
      </c>
      <c r="D8806" s="2" t="s">
        <v>349</v>
      </c>
      <c r="E8806" s="4">
        <v>6396197.8700000001</v>
      </c>
      <c r="F8806" s="1">
        <v>11</v>
      </c>
    </row>
    <row r="8807" spans="1:6" ht="15" thickBot="1" x14ac:dyDescent="0.3">
      <c r="A8807" s="2" t="s">
        <v>4</v>
      </c>
      <c r="B8807" s="2" t="s">
        <v>5</v>
      </c>
      <c r="C8807" s="2" t="s">
        <v>350</v>
      </c>
      <c r="D8807" s="2" t="s">
        <v>351</v>
      </c>
      <c r="E8807" s="4">
        <v>368653.83</v>
      </c>
      <c r="F8807" s="1">
        <v>11</v>
      </c>
    </row>
    <row r="8808" spans="1:6" ht="15" thickBot="1" x14ac:dyDescent="0.3">
      <c r="A8808" s="2" t="s">
        <v>4</v>
      </c>
      <c r="B8808" s="2" t="s">
        <v>5</v>
      </c>
      <c r="C8808" s="2" t="s">
        <v>352</v>
      </c>
      <c r="D8808" s="2" t="s">
        <v>353</v>
      </c>
      <c r="E8808" s="4">
        <v>100368094.75</v>
      </c>
      <c r="F8808" s="1">
        <v>11</v>
      </c>
    </row>
    <row r="8809" spans="1:6" ht="15" thickBot="1" x14ac:dyDescent="0.3">
      <c r="A8809" s="2" t="s">
        <v>4</v>
      </c>
      <c r="B8809" s="2" t="s">
        <v>5</v>
      </c>
      <c r="C8809" s="2" t="s">
        <v>354</v>
      </c>
      <c r="D8809" s="2" t="s">
        <v>355</v>
      </c>
      <c r="E8809" s="4">
        <v>5416018.5300000003</v>
      </c>
      <c r="F8809" s="1">
        <v>11</v>
      </c>
    </row>
    <row r="8810" spans="1:6" ht="15" thickBot="1" x14ac:dyDescent="0.3">
      <c r="A8810" s="2" t="s">
        <v>4</v>
      </c>
      <c r="B8810" s="2" t="s">
        <v>5</v>
      </c>
      <c r="C8810" s="2" t="s">
        <v>356</v>
      </c>
      <c r="D8810" s="2" t="s">
        <v>357</v>
      </c>
      <c r="E8810" s="4">
        <v>4168248.8</v>
      </c>
      <c r="F8810" s="1">
        <v>11</v>
      </c>
    </row>
    <row r="8811" spans="1:6" ht="15" thickBot="1" x14ac:dyDescent="0.3">
      <c r="A8811" s="2" t="s">
        <v>4</v>
      </c>
      <c r="B8811" s="2" t="s">
        <v>5</v>
      </c>
      <c r="C8811" s="2" t="s">
        <v>358</v>
      </c>
      <c r="D8811" s="2" t="s">
        <v>359</v>
      </c>
      <c r="E8811" s="4">
        <v>38008294.609999999</v>
      </c>
      <c r="F8811" s="1">
        <v>11</v>
      </c>
    </row>
    <row r="8812" spans="1:6" ht="15" thickBot="1" x14ac:dyDescent="0.3">
      <c r="A8812" s="2" t="s">
        <v>4</v>
      </c>
      <c r="B8812" s="2" t="s">
        <v>5</v>
      </c>
      <c r="C8812" s="2" t="s">
        <v>360</v>
      </c>
      <c r="D8812" s="2" t="s">
        <v>361</v>
      </c>
      <c r="E8812" s="4">
        <v>-4949.07</v>
      </c>
      <c r="F8812" s="1">
        <v>11</v>
      </c>
    </row>
    <row r="8813" spans="1:6" ht="15" thickBot="1" x14ac:dyDescent="0.3">
      <c r="A8813" s="2" t="s">
        <v>4</v>
      </c>
      <c r="B8813" s="2" t="s">
        <v>5</v>
      </c>
      <c r="C8813" s="2" t="s">
        <v>362</v>
      </c>
      <c r="D8813" s="2" t="s">
        <v>363</v>
      </c>
      <c r="E8813" s="4">
        <v>-13486212.52</v>
      </c>
      <c r="F8813" s="1">
        <v>11</v>
      </c>
    </row>
    <row r="8814" spans="1:6" ht="15" thickBot="1" x14ac:dyDescent="0.3">
      <c r="A8814" s="2" t="s">
        <v>4</v>
      </c>
      <c r="B8814" s="2" t="s">
        <v>5</v>
      </c>
      <c r="C8814" s="2" t="s">
        <v>364</v>
      </c>
      <c r="D8814" s="2" t="s">
        <v>365</v>
      </c>
      <c r="E8814" s="4">
        <v>1581062.85</v>
      </c>
      <c r="F8814" s="1">
        <v>11</v>
      </c>
    </row>
    <row r="8815" spans="1:6" ht="15" thickBot="1" x14ac:dyDescent="0.3">
      <c r="A8815" s="2" t="s">
        <v>4</v>
      </c>
      <c r="B8815" s="2" t="s">
        <v>5</v>
      </c>
      <c r="C8815" s="2" t="s">
        <v>366</v>
      </c>
      <c r="D8815" s="2" t="s">
        <v>367</v>
      </c>
      <c r="E8815" s="4">
        <v>0</v>
      </c>
      <c r="F8815" s="1">
        <v>11</v>
      </c>
    </row>
    <row r="8816" spans="1:6" ht="15" thickBot="1" x14ac:dyDescent="0.3">
      <c r="A8816" s="2" t="s">
        <v>4</v>
      </c>
      <c r="B8816" s="2" t="s">
        <v>5</v>
      </c>
      <c r="C8816" s="2" t="s">
        <v>368</v>
      </c>
      <c r="D8816" s="2" t="s">
        <v>369</v>
      </c>
      <c r="E8816" s="4">
        <v>71403.63</v>
      </c>
      <c r="F8816" s="1">
        <v>11</v>
      </c>
    </row>
    <row r="8817" spans="1:6" ht="15" thickBot="1" x14ac:dyDescent="0.3">
      <c r="A8817" s="2" t="s">
        <v>4</v>
      </c>
      <c r="B8817" s="2" t="s">
        <v>5</v>
      </c>
      <c r="C8817" s="2" t="s">
        <v>370</v>
      </c>
      <c r="D8817" s="2" t="s">
        <v>371</v>
      </c>
      <c r="E8817" s="4">
        <v>1357708.17</v>
      </c>
      <c r="F8817" s="1">
        <v>11</v>
      </c>
    </row>
    <row r="8818" spans="1:6" ht="15" thickBot="1" x14ac:dyDescent="0.3">
      <c r="A8818" s="2" t="s">
        <v>4</v>
      </c>
      <c r="B8818" s="2" t="s">
        <v>5</v>
      </c>
      <c r="C8818" s="2" t="s">
        <v>372</v>
      </c>
      <c r="D8818" s="2" t="s">
        <v>373</v>
      </c>
      <c r="E8818" s="4">
        <v>9911384.8900000006</v>
      </c>
      <c r="F8818" s="1">
        <v>11</v>
      </c>
    </row>
    <row r="8819" spans="1:6" ht="15" thickBot="1" x14ac:dyDescent="0.3">
      <c r="A8819" s="2" t="s">
        <v>4</v>
      </c>
      <c r="B8819" s="2" t="s">
        <v>5</v>
      </c>
      <c r="C8819" s="2" t="s">
        <v>374</v>
      </c>
      <c r="D8819" s="2" t="s">
        <v>375</v>
      </c>
      <c r="E8819" s="4">
        <v>-1287983.72</v>
      </c>
      <c r="F8819" s="1">
        <v>11</v>
      </c>
    </row>
    <row r="8820" spans="1:6" ht="15" thickBot="1" x14ac:dyDescent="0.3">
      <c r="A8820" s="2" t="s">
        <v>4</v>
      </c>
      <c r="B8820" s="2" t="s">
        <v>5</v>
      </c>
      <c r="C8820" s="2" t="s">
        <v>376</v>
      </c>
      <c r="D8820" s="2" t="s">
        <v>377</v>
      </c>
      <c r="E8820" s="4">
        <v>889675.45</v>
      </c>
      <c r="F8820" s="1">
        <v>11</v>
      </c>
    </row>
    <row r="8821" spans="1:6" ht="15" thickBot="1" x14ac:dyDescent="0.3">
      <c r="A8821" s="2" t="s">
        <v>4</v>
      </c>
      <c r="B8821" s="2" t="s">
        <v>5</v>
      </c>
      <c r="C8821" s="2" t="s">
        <v>378</v>
      </c>
      <c r="D8821" s="2" t="s">
        <v>379</v>
      </c>
      <c r="E8821" s="4">
        <v>-331594.09999999998</v>
      </c>
      <c r="F8821" s="1">
        <v>11</v>
      </c>
    </row>
    <row r="8822" spans="1:6" ht="15" thickBot="1" x14ac:dyDescent="0.3">
      <c r="A8822" s="2" t="s">
        <v>4</v>
      </c>
      <c r="B8822" s="2" t="s">
        <v>5</v>
      </c>
      <c r="C8822" s="2" t="s">
        <v>380</v>
      </c>
      <c r="D8822" s="2" t="s">
        <v>381</v>
      </c>
      <c r="E8822" s="4">
        <v>61966</v>
      </c>
      <c r="F8822" s="1">
        <v>11</v>
      </c>
    </row>
    <row r="8823" spans="1:6" ht="15" thickBot="1" x14ac:dyDescent="0.3">
      <c r="A8823" s="2" t="s">
        <v>4</v>
      </c>
      <c r="B8823" s="2" t="s">
        <v>5</v>
      </c>
      <c r="C8823" s="2" t="s">
        <v>382</v>
      </c>
      <c r="D8823" s="2" t="s">
        <v>383</v>
      </c>
      <c r="E8823" s="4">
        <v>0</v>
      </c>
      <c r="F8823" s="1">
        <v>11</v>
      </c>
    </row>
    <row r="8824" spans="1:6" ht="15" thickBot="1" x14ac:dyDescent="0.3">
      <c r="A8824" s="2" t="s">
        <v>4</v>
      </c>
      <c r="B8824" s="2" t="s">
        <v>5</v>
      </c>
      <c r="C8824" s="2" t="s">
        <v>384</v>
      </c>
      <c r="D8824" s="2" t="s">
        <v>385</v>
      </c>
      <c r="E8824" s="4">
        <v>8507296.6600000001</v>
      </c>
      <c r="F8824" s="1">
        <v>11</v>
      </c>
    </row>
    <row r="8825" spans="1:6" ht="15" thickBot="1" x14ac:dyDescent="0.3">
      <c r="A8825" s="2" t="s">
        <v>4</v>
      </c>
      <c r="B8825" s="2" t="s">
        <v>5</v>
      </c>
      <c r="C8825" s="2" t="s">
        <v>386</v>
      </c>
      <c r="D8825" s="2" t="s">
        <v>387</v>
      </c>
      <c r="E8825" s="4">
        <v>1065405.73</v>
      </c>
      <c r="F8825" s="1">
        <v>11</v>
      </c>
    </row>
    <row r="8826" spans="1:6" ht="15" thickBot="1" x14ac:dyDescent="0.3">
      <c r="A8826" s="2" t="s">
        <v>4</v>
      </c>
      <c r="B8826" s="2" t="s">
        <v>5</v>
      </c>
      <c r="C8826" s="2" t="s">
        <v>388</v>
      </c>
      <c r="D8826" s="2" t="s">
        <v>389</v>
      </c>
      <c r="E8826" s="4">
        <v>1734777.7</v>
      </c>
      <c r="F8826" s="1">
        <v>11</v>
      </c>
    </row>
    <row r="8827" spans="1:6" ht="15" thickBot="1" x14ac:dyDescent="0.3">
      <c r="A8827" s="2" t="s">
        <v>4</v>
      </c>
      <c r="B8827" s="2" t="s">
        <v>5</v>
      </c>
      <c r="C8827" s="2" t="s">
        <v>390</v>
      </c>
      <c r="D8827" s="2" t="s">
        <v>391</v>
      </c>
      <c r="E8827" s="4">
        <v>2169551.46</v>
      </c>
      <c r="F8827" s="1">
        <v>11</v>
      </c>
    </row>
    <row r="8828" spans="1:6" ht="15" thickBot="1" x14ac:dyDescent="0.3">
      <c r="A8828" s="2" t="s">
        <v>4</v>
      </c>
      <c r="B8828" s="2" t="s">
        <v>5</v>
      </c>
      <c r="C8828" s="2" t="s">
        <v>392</v>
      </c>
      <c r="D8828" s="2" t="s">
        <v>393</v>
      </c>
      <c r="E8828" s="4">
        <v>1839243.93</v>
      </c>
      <c r="F8828" s="1">
        <v>11</v>
      </c>
    </row>
    <row r="8829" spans="1:6" ht="15" thickBot="1" x14ac:dyDescent="0.3">
      <c r="A8829" s="2" t="s">
        <v>4</v>
      </c>
      <c r="B8829" s="2" t="s">
        <v>5</v>
      </c>
      <c r="C8829" s="2" t="s">
        <v>394</v>
      </c>
      <c r="D8829" s="2" t="s">
        <v>395</v>
      </c>
      <c r="E8829" s="4">
        <v>326170.71000000002</v>
      </c>
      <c r="F8829" s="1">
        <v>11</v>
      </c>
    </row>
    <row r="8830" spans="1:6" ht="15" thickBot="1" x14ac:dyDescent="0.3">
      <c r="A8830" s="2" t="s">
        <v>4</v>
      </c>
      <c r="B8830" s="2" t="s">
        <v>5</v>
      </c>
      <c r="C8830" s="2" t="s">
        <v>396</v>
      </c>
      <c r="D8830" s="2" t="s">
        <v>397</v>
      </c>
      <c r="E8830" s="4">
        <v>200405.18</v>
      </c>
      <c r="F8830" s="1">
        <v>11</v>
      </c>
    </row>
    <row r="8831" spans="1:6" ht="15" thickBot="1" x14ac:dyDescent="0.3">
      <c r="A8831" s="2" t="s">
        <v>4</v>
      </c>
      <c r="B8831" s="2" t="s">
        <v>5</v>
      </c>
      <c r="C8831" s="2" t="s">
        <v>398</v>
      </c>
      <c r="D8831" s="2" t="s">
        <v>399</v>
      </c>
      <c r="E8831" s="4">
        <v>426779.02</v>
      </c>
      <c r="F8831" s="1">
        <v>11</v>
      </c>
    </row>
    <row r="8832" spans="1:6" ht="15" thickBot="1" x14ac:dyDescent="0.3">
      <c r="A8832" s="2" t="s">
        <v>4</v>
      </c>
      <c r="B8832" s="2" t="s">
        <v>5</v>
      </c>
      <c r="C8832" s="2" t="s">
        <v>400</v>
      </c>
      <c r="D8832" s="2" t="s">
        <v>401</v>
      </c>
      <c r="E8832" s="4">
        <v>-533194.75</v>
      </c>
      <c r="F8832" s="1">
        <v>11</v>
      </c>
    </row>
    <row r="8833" spans="1:6" ht="15" thickBot="1" x14ac:dyDescent="0.3">
      <c r="A8833" s="2" t="s">
        <v>4</v>
      </c>
      <c r="B8833" s="2" t="s">
        <v>5</v>
      </c>
      <c r="C8833" s="2" t="s">
        <v>402</v>
      </c>
      <c r="D8833" s="2" t="s">
        <v>403</v>
      </c>
      <c r="E8833" s="4">
        <v>-307149.98</v>
      </c>
      <c r="F8833" s="1">
        <v>11</v>
      </c>
    </row>
    <row r="8834" spans="1:6" ht="15" thickBot="1" x14ac:dyDescent="0.3">
      <c r="A8834" s="2" t="s">
        <v>4</v>
      </c>
      <c r="B8834" s="2" t="s">
        <v>5</v>
      </c>
      <c r="C8834" s="2" t="s">
        <v>404</v>
      </c>
      <c r="D8834" s="2" t="s">
        <v>405</v>
      </c>
      <c r="E8834" s="4">
        <v>-2169551.46</v>
      </c>
      <c r="F8834" s="1">
        <v>11</v>
      </c>
    </row>
    <row r="8835" spans="1:6" ht="15" thickBot="1" x14ac:dyDescent="0.3">
      <c r="A8835" s="2" t="s">
        <v>4</v>
      </c>
      <c r="B8835" s="2" t="s">
        <v>5</v>
      </c>
      <c r="C8835" s="2" t="s">
        <v>406</v>
      </c>
      <c r="D8835" s="2" t="s">
        <v>407</v>
      </c>
      <c r="E8835" s="4">
        <v>-200405.18</v>
      </c>
      <c r="F8835" s="1">
        <v>11</v>
      </c>
    </row>
    <row r="8836" spans="1:6" ht="15" thickBot="1" x14ac:dyDescent="0.3">
      <c r="A8836" s="2" t="s">
        <v>4</v>
      </c>
      <c r="B8836" s="2" t="s">
        <v>5</v>
      </c>
      <c r="C8836" s="2" t="s">
        <v>408</v>
      </c>
      <c r="D8836" s="2" t="s">
        <v>409</v>
      </c>
      <c r="E8836" s="4">
        <v>7364128.79</v>
      </c>
      <c r="F8836" s="1">
        <v>11</v>
      </c>
    </row>
    <row r="8837" spans="1:6" ht="15" thickBot="1" x14ac:dyDescent="0.3">
      <c r="A8837" s="2" t="s">
        <v>4</v>
      </c>
      <c r="B8837" s="2" t="s">
        <v>5</v>
      </c>
      <c r="C8837" s="2" t="s">
        <v>410</v>
      </c>
      <c r="D8837" s="2" t="s">
        <v>411</v>
      </c>
      <c r="E8837" s="4">
        <v>249755.13</v>
      </c>
      <c r="F8837" s="1">
        <v>11</v>
      </c>
    </row>
    <row r="8838" spans="1:6" ht="15" thickBot="1" x14ac:dyDescent="0.3">
      <c r="A8838" s="2" t="s">
        <v>4</v>
      </c>
      <c r="B8838" s="2" t="s">
        <v>5</v>
      </c>
      <c r="C8838" s="2" t="s">
        <v>1690</v>
      </c>
      <c r="D8838" s="2" t="s">
        <v>1691</v>
      </c>
      <c r="E8838" s="4">
        <v>5165475.37</v>
      </c>
      <c r="F8838" s="1">
        <v>11</v>
      </c>
    </row>
    <row r="8839" spans="1:6" ht="15" thickBot="1" x14ac:dyDescent="0.3">
      <c r="A8839" s="2" t="s">
        <v>4</v>
      </c>
      <c r="B8839" s="2" t="s">
        <v>5</v>
      </c>
      <c r="C8839" s="2" t="s">
        <v>1692</v>
      </c>
      <c r="D8839" s="2" t="s">
        <v>1693</v>
      </c>
      <c r="E8839" s="4">
        <v>-1217577.43</v>
      </c>
      <c r="F8839" s="1">
        <v>11</v>
      </c>
    </row>
    <row r="8840" spans="1:6" ht="15" thickBot="1" x14ac:dyDescent="0.3">
      <c r="A8840" s="2" t="s">
        <v>4</v>
      </c>
      <c r="B8840" s="2" t="s">
        <v>5</v>
      </c>
      <c r="C8840" s="2" t="s">
        <v>412</v>
      </c>
      <c r="D8840" s="2" t="s">
        <v>413</v>
      </c>
      <c r="E8840" s="4">
        <v>1073599.78</v>
      </c>
      <c r="F8840" s="1">
        <v>11</v>
      </c>
    </row>
    <row r="8841" spans="1:6" ht="15" thickBot="1" x14ac:dyDescent="0.3">
      <c r="A8841" s="2" t="s">
        <v>4</v>
      </c>
      <c r="B8841" s="2" t="s">
        <v>5</v>
      </c>
      <c r="C8841" s="2" t="s">
        <v>1694</v>
      </c>
      <c r="D8841" s="2" t="s">
        <v>1695</v>
      </c>
      <c r="E8841" s="4">
        <v>1951049.31</v>
      </c>
      <c r="F8841" s="1">
        <v>11</v>
      </c>
    </row>
    <row r="8842" spans="1:6" ht="15" thickBot="1" x14ac:dyDescent="0.3">
      <c r="A8842" s="2" t="s">
        <v>4</v>
      </c>
      <c r="B8842" s="2" t="s">
        <v>5</v>
      </c>
      <c r="C8842" s="2" t="s">
        <v>1586</v>
      </c>
      <c r="D8842" s="2" t="s">
        <v>1587</v>
      </c>
      <c r="E8842" s="4">
        <v>1854820.53</v>
      </c>
      <c r="F8842" s="1">
        <v>11</v>
      </c>
    </row>
    <row r="8843" spans="1:6" ht="15" thickBot="1" x14ac:dyDescent="0.3">
      <c r="A8843" s="2" t="s">
        <v>4</v>
      </c>
      <c r="B8843" s="2" t="s">
        <v>5</v>
      </c>
      <c r="C8843" s="2" t="s">
        <v>1696</v>
      </c>
      <c r="D8843" s="2" t="s">
        <v>1697</v>
      </c>
      <c r="E8843" s="4">
        <v>506152.83</v>
      </c>
      <c r="F8843" s="1">
        <v>11</v>
      </c>
    </row>
    <row r="8844" spans="1:6" ht="15" thickBot="1" x14ac:dyDescent="0.3">
      <c r="A8844" s="2" t="s">
        <v>4</v>
      </c>
      <c r="B8844" s="2" t="s">
        <v>5</v>
      </c>
      <c r="C8844" s="2" t="s">
        <v>414</v>
      </c>
      <c r="D8844" s="2" t="s">
        <v>415</v>
      </c>
      <c r="E8844" s="4">
        <v>358779.72</v>
      </c>
      <c r="F8844" s="1">
        <v>11</v>
      </c>
    </row>
    <row r="8845" spans="1:6" ht="15" thickBot="1" x14ac:dyDescent="0.3">
      <c r="A8845" s="2" t="s">
        <v>4</v>
      </c>
      <c r="B8845" s="2" t="s">
        <v>5</v>
      </c>
      <c r="C8845" s="2" t="s">
        <v>1588</v>
      </c>
      <c r="D8845" s="2" t="s">
        <v>1589</v>
      </c>
      <c r="E8845" s="4">
        <v>334091.61</v>
      </c>
      <c r="F8845" s="1">
        <v>11</v>
      </c>
    </row>
    <row r="8846" spans="1:6" ht="15" thickBot="1" x14ac:dyDescent="0.3">
      <c r="A8846" s="2" t="s">
        <v>4</v>
      </c>
      <c r="B8846" s="2" t="s">
        <v>5</v>
      </c>
      <c r="C8846" s="2" t="s">
        <v>416</v>
      </c>
      <c r="D8846" s="2" t="s">
        <v>417</v>
      </c>
      <c r="E8846" s="4">
        <v>-12529</v>
      </c>
      <c r="F8846" s="1">
        <v>11</v>
      </c>
    </row>
    <row r="8847" spans="1:6" ht="15" thickBot="1" x14ac:dyDescent="0.3">
      <c r="A8847" s="2" t="s">
        <v>4</v>
      </c>
      <c r="B8847" s="2" t="s">
        <v>5</v>
      </c>
      <c r="C8847" s="2" t="s">
        <v>418</v>
      </c>
      <c r="D8847" s="2" t="s">
        <v>419</v>
      </c>
      <c r="E8847" s="4">
        <v>6821358.8099999996</v>
      </c>
      <c r="F8847" s="1">
        <v>11</v>
      </c>
    </row>
    <row r="8848" spans="1:6" ht="15" thickBot="1" x14ac:dyDescent="0.3">
      <c r="A8848" s="2" t="s">
        <v>4</v>
      </c>
      <c r="B8848" s="2" t="s">
        <v>5</v>
      </c>
      <c r="C8848" s="2" t="s">
        <v>420</v>
      </c>
      <c r="D8848" s="2" t="s">
        <v>421</v>
      </c>
      <c r="E8848" s="4">
        <v>146773.1</v>
      </c>
      <c r="F8848" s="1">
        <v>11</v>
      </c>
    </row>
    <row r="8849" spans="1:6" ht="15" thickBot="1" x14ac:dyDescent="0.3">
      <c r="A8849" s="2" t="s">
        <v>4</v>
      </c>
      <c r="B8849" s="2" t="s">
        <v>5</v>
      </c>
      <c r="C8849" s="2" t="s">
        <v>422</v>
      </c>
      <c r="D8849" s="2" t="s">
        <v>423</v>
      </c>
      <c r="E8849" s="4">
        <v>-9972.85</v>
      </c>
      <c r="F8849" s="1">
        <v>11</v>
      </c>
    </row>
    <row r="8850" spans="1:6" ht="15" thickBot="1" x14ac:dyDescent="0.3">
      <c r="A8850" s="2" t="s">
        <v>4</v>
      </c>
      <c r="B8850" s="2" t="s">
        <v>5</v>
      </c>
      <c r="C8850" s="2" t="s">
        <v>1698</v>
      </c>
      <c r="D8850" s="2" t="s">
        <v>1699</v>
      </c>
      <c r="E8850" s="4">
        <v>176903.82</v>
      </c>
      <c r="F8850" s="1">
        <v>11</v>
      </c>
    </row>
    <row r="8851" spans="1:6" ht="15" thickBot="1" x14ac:dyDescent="0.3">
      <c r="A8851" s="2" t="s">
        <v>4</v>
      </c>
      <c r="B8851" s="2" t="s">
        <v>5</v>
      </c>
      <c r="C8851" s="2" t="s">
        <v>424</v>
      </c>
      <c r="D8851" s="2" t="s">
        <v>425</v>
      </c>
      <c r="E8851" s="4">
        <v>6178742.54</v>
      </c>
      <c r="F8851" s="1">
        <v>11</v>
      </c>
    </row>
    <row r="8852" spans="1:6" ht="15" thickBot="1" x14ac:dyDescent="0.3">
      <c r="A8852" s="2" t="s">
        <v>4</v>
      </c>
      <c r="B8852" s="2" t="s">
        <v>5</v>
      </c>
      <c r="C8852" s="2" t="s">
        <v>1700</v>
      </c>
      <c r="D8852" s="2" t="s">
        <v>1701</v>
      </c>
      <c r="E8852" s="4">
        <v>2647124.48</v>
      </c>
      <c r="F8852" s="1">
        <v>11</v>
      </c>
    </row>
    <row r="8853" spans="1:6" ht="15" thickBot="1" x14ac:dyDescent="0.3">
      <c r="A8853" s="2" t="s">
        <v>4</v>
      </c>
      <c r="B8853" s="2" t="s">
        <v>5</v>
      </c>
      <c r="C8853" s="2" t="s">
        <v>426</v>
      </c>
      <c r="D8853" s="2" t="s">
        <v>427</v>
      </c>
      <c r="E8853" s="4">
        <v>4913648.83</v>
      </c>
      <c r="F8853" s="1">
        <v>11</v>
      </c>
    </row>
    <row r="8854" spans="1:6" ht="15" thickBot="1" x14ac:dyDescent="0.3">
      <c r="A8854" s="2" t="s">
        <v>4</v>
      </c>
      <c r="B8854" s="2" t="s">
        <v>5</v>
      </c>
      <c r="C8854" s="2" t="s">
        <v>428</v>
      </c>
      <c r="D8854" s="2" t="s">
        <v>429</v>
      </c>
      <c r="E8854" s="4">
        <v>4634.8999999999996</v>
      </c>
      <c r="F8854" s="1">
        <v>11</v>
      </c>
    </row>
    <row r="8855" spans="1:6" ht="15" thickBot="1" x14ac:dyDescent="0.3">
      <c r="A8855" s="2" t="s">
        <v>4</v>
      </c>
      <c r="B8855" s="2" t="s">
        <v>5</v>
      </c>
      <c r="C8855" s="2" t="s">
        <v>430</v>
      </c>
      <c r="D8855" s="2" t="s">
        <v>431</v>
      </c>
      <c r="E8855" s="4">
        <v>853673.24</v>
      </c>
      <c r="F8855" s="1">
        <v>11</v>
      </c>
    </row>
    <row r="8856" spans="1:6" ht="15" thickBot="1" x14ac:dyDescent="0.3">
      <c r="A8856" s="2" t="s">
        <v>4</v>
      </c>
      <c r="B8856" s="2" t="s">
        <v>5</v>
      </c>
      <c r="C8856" s="2" t="s">
        <v>1601</v>
      </c>
      <c r="D8856" s="2" t="s">
        <v>1602</v>
      </c>
      <c r="E8856" s="4">
        <v>0</v>
      </c>
      <c r="F8856" s="1">
        <v>11</v>
      </c>
    </row>
    <row r="8857" spans="1:6" ht="15" thickBot="1" x14ac:dyDescent="0.3">
      <c r="A8857" s="2" t="s">
        <v>4</v>
      </c>
      <c r="B8857" s="2" t="s">
        <v>5</v>
      </c>
      <c r="C8857" s="2" t="s">
        <v>432</v>
      </c>
      <c r="D8857" s="2" t="s">
        <v>433</v>
      </c>
      <c r="E8857" s="4">
        <v>544387.97</v>
      </c>
      <c r="F8857" s="1">
        <v>11</v>
      </c>
    </row>
    <row r="8858" spans="1:6" ht="15" thickBot="1" x14ac:dyDescent="0.3">
      <c r="A8858" s="2" t="s">
        <v>4</v>
      </c>
      <c r="B8858" s="2" t="s">
        <v>5</v>
      </c>
      <c r="C8858" s="2" t="s">
        <v>434</v>
      </c>
      <c r="D8858" s="2" t="s">
        <v>435</v>
      </c>
      <c r="E8858" s="4">
        <v>1024.44</v>
      </c>
      <c r="F8858" s="1">
        <v>11</v>
      </c>
    </row>
    <row r="8859" spans="1:6" ht="15" thickBot="1" x14ac:dyDescent="0.3">
      <c r="A8859" s="2" t="s">
        <v>4</v>
      </c>
      <c r="B8859" s="2" t="s">
        <v>5</v>
      </c>
      <c r="C8859" s="2" t="s">
        <v>436</v>
      </c>
      <c r="D8859" s="2" t="s">
        <v>437</v>
      </c>
      <c r="E8859" s="4">
        <v>404332.19</v>
      </c>
      <c r="F8859" s="1">
        <v>11</v>
      </c>
    </row>
    <row r="8860" spans="1:6" ht="15" thickBot="1" x14ac:dyDescent="0.3">
      <c r="A8860" s="2" t="s">
        <v>4</v>
      </c>
      <c r="B8860" s="2" t="s">
        <v>5</v>
      </c>
      <c r="C8860" s="2" t="s">
        <v>438</v>
      </c>
      <c r="D8860" s="2" t="s">
        <v>439</v>
      </c>
      <c r="E8860" s="4">
        <v>1081.77</v>
      </c>
      <c r="F8860" s="1">
        <v>11</v>
      </c>
    </row>
    <row r="8861" spans="1:6" ht="15" thickBot="1" x14ac:dyDescent="0.3">
      <c r="A8861" s="2" t="s">
        <v>4</v>
      </c>
      <c r="B8861" s="2" t="s">
        <v>5</v>
      </c>
      <c r="C8861" s="2" t="s">
        <v>440</v>
      </c>
      <c r="D8861" s="2" t="s">
        <v>441</v>
      </c>
      <c r="E8861" s="4">
        <v>360517.83</v>
      </c>
      <c r="F8861" s="1">
        <v>11</v>
      </c>
    </row>
    <row r="8862" spans="1:6" ht="15" thickBot="1" x14ac:dyDescent="0.3">
      <c r="A8862" s="2" t="s">
        <v>4</v>
      </c>
      <c r="B8862" s="2" t="s">
        <v>5</v>
      </c>
      <c r="C8862" s="2" t="s">
        <v>442</v>
      </c>
      <c r="D8862" s="2" t="s">
        <v>443</v>
      </c>
      <c r="E8862" s="4">
        <v>4549309</v>
      </c>
      <c r="F8862" s="1">
        <v>11</v>
      </c>
    </row>
    <row r="8863" spans="1:6" ht="15" thickBot="1" x14ac:dyDescent="0.3">
      <c r="A8863" s="2" t="s">
        <v>4</v>
      </c>
      <c r="B8863" s="2" t="s">
        <v>5</v>
      </c>
      <c r="C8863" s="2" t="s">
        <v>444</v>
      </c>
      <c r="D8863" s="2" t="s">
        <v>445</v>
      </c>
      <c r="E8863" s="4">
        <v>350529</v>
      </c>
      <c r="F8863" s="1">
        <v>11</v>
      </c>
    </row>
    <row r="8864" spans="1:6" ht="15" thickBot="1" x14ac:dyDescent="0.3">
      <c r="A8864" s="2" t="s">
        <v>4</v>
      </c>
      <c r="B8864" s="2" t="s">
        <v>5</v>
      </c>
      <c r="C8864" s="2" t="s">
        <v>446</v>
      </c>
      <c r="D8864" s="2" t="s">
        <v>447</v>
      </c>
      <c r="E8864" s="4">
        <v>525214</v>
      </c>
      <c r="F8864" s="1">
        <v>11</v>
      </c>
    </row>
    <row r="8865" spans="1:6" ht="15" thickBot="1" x14ac:dyDescent="0.3">
      <c r="A8865" s="2" t="s">
        <v>4</v>
      </c>
      <c r="B8865" s="2" t="s">
        <v>5</v>
      </c>
      <c r="C8865" s="2" t="s">
        <v>448</v>
      </c>
      <c r="D8865" s="2" t="s">
        <v>449</v>
      </c>
      <c r="E8865" s="4">
        <v>40467</v>
      </c>
      <c r="F8865" s="1">
        <v>11</v>
      </c>
    </row>
    <row r="8866" spans="1:6" ht="15" thickBot="1" x14ac:dyDescent="0.3">
      <c r="A8866" s="2" t="s">
        <v>4</v>
      </c>
      <c r="B8866" s="2" t="s">
        <v>5</v>
      </c>
      <c r="C8866" s="2" t="s">
        <v>450</v>
      </c>
      <c r="D8866" s="2" t="s">
        <v>451</v>
      </c>
      <c r="E8866" s="4">
        <v>-21367.07</v>
      </c>
      <c r="F8866" s="1">
        <v>11</v>
      </c>
    </row>
    <row r="8867" spans="1:6" ht="15" thickBot="1" x14ac:dyDescent="0.3">
      <c r="A8867" s="2" t="s">
        <v>4</v>
      </c>
      <c r="B8867" s="2" t="s">
        <v>5</v>
      </c>
      <c r="C8867" s="2" t="s">
        <v>452</v>
      </c>
      <c r="D8867" s="2" t="s">
        <v>453</v>
      </c>
      <c r="E8867" s="4">
        <v>-522124.86</v>
      </c>
      <c r="F8867" s="1">
        <v>11</v>
      </c>
    </row>
    <row r="8868" spans="1:6" ht="15" thickBot="1" x14ac:dyDescent="0.3">
      <c r="A8868" s="2" t="s">
        <v>4</v>
      </c>
      <c r="B8868" s="2" t="s">
        <v>5</v>
      </c>
      <c r="C8868" s="2" t="s">
        <v>1702</v>
      </c>
      <c r="D8868" s="2" t="s">
        <v>1703</v>
      </c>
      <c r="E8868" s="4">
        <v>-177.81</v>
      </c>
      <c r="F8868" s="1">
        <v>11</v>
      </c>
    </row>
    <row r="8869" spans="1:6" ht="15" thickBot="1" x14ac:dyDescent="0.3">
      <c r="A8869" s="2" t="s">
        <v>4</v>
      </c>
      <c r="B8869" s="2" t="s">
        <v>5</v>
      </c>
      <c r="C8869" s="2" t="s">
        <v>454</v>
      </c>
      <c r="D8869" s="2" t="s">
        <v>455</v>
      </c>
      <c r="E8869" s="4">
        <v>-6322921.8899999997</v>
      </c>
      <c r="F8869" s="1">
        <v>11</v>
      </c>
    </row>
    <row r="8870" spans="1:6" ht="15" thickBot="1" x14ac:dyDescent="0.3">
      <c r="A8870" s="2" t="s">
        <v>4</v>
      </c>
      <c r="B8870" s="2" t="s">
        <v>5</v>
      </c>
      <c r="C8870" s="2" t="s">
        <v>456</v>
      </c>
      <c r="D8870" s="2" t="s">
        <v>457</v>
      </c>
      <c r="E8870" s="4">
        <v>-1020635.39</v>
      </c>
      <c r="F8870" s="1">
        <v>11</v>
      </c>
    </row>
    <row r="8871" spans="1:6" ht="15" thickBot="1" x14ac:dyDescent="0.3">
      <c r="A8871" s="2" t="s">
        <v>4</v>
      </c>
      <c r="B8871" s="2" t="s">
        <v>5</v>
      </c>
      <c r="C8871" s="2" t="s">
        <v>458</v>
      </c>
      <c r="D8871" s="2" t="s">
        <v>459</v>
      </c>
      <c r="E8871" s="4">
        <v>-402.65</v>
      </c>
      <c r="F8871" s="1">
        <v>11</v>
      </c>
    </row>
    <row r="8872" spans="1:6" ht="15" thickBot="1" x14ac:dyDescent="0.3">
      <c r="A8872" s="2" t="s">
        <v>4</v>
      </c>
      <c r="B8872" s="2" t="s">
        <v>5</v>
      </c>
      <c r="C8872" s="2" t="s">
        <v>1704</v>
      </c>
      <c r="D8872" s="2" t="s">
        <v>1705</v>
      </c>
      <c r="E8872" s="4">
        <v>-7071.34</v>
      </c>
      <c r="F8872" s="1">
        <v>11</v>
      </c>
    </row>
    <row r="8873" spans="1:6" ht="15" thickBot="1" x14ac:dyDescent="0.3">
      <c r="A8873" s="2" t="s">
        <v>4</v>
      </c>
      <c r="B8873" s="2" t="s">
        <v>5</v>
      </c>
      <c r="C8873" s="2" t="s">
        <v>460</v>
      </c>
      <c r="D8873" s="2" t="s">
        <v>461</v>
      </c>
      <c r="E8873" s="4">
        <v>-770051.73</v>
      </c>
      <c r="F8873" s="1">
        <v>11</v>
      </c>
    </row>
    <row r="8874" spans="1:6" ht="15" thickBot="1" x14ac:dyDescent="0.3">
      <c r="A8874" s="2" t="s">
        <v>4</v>
      </c>
      <c r="B8874" s="2" t="s">
        <v>5</v>
      </c>
      <c r="C8874" s="2" t="s">
        <v>462</v>
      </c>
      <c r="D8874" s="2" t="s">
        <v>463</v>
      </c>
      <c r="E8874" s="4">
        <v>146548.85999999999</v>
      </c>
      <c r="F8874" s="1">
        <v>11</v>
      </c>
    </row>
    <row r="8875" spans="1:6" ht="15" thickBot="1" x14ac:dyDescent="0.3">
      <c r="A8875" s="2" t="s">
        <v>4</v>
      </c>
      <c r="B8875" s="2" t="s">
        <v>5</v>
      </c>
      <c r="C8875" s="2" t="s">
        <v>464</v>
      </c>
      <c r="D8875" s="2" t="s">
        <v>465</v>
      </c>
      <c r="E8875" s="4">
        <v>0</v>
      </c>
      <c r="F8875" s="1">
        <v>11</v>
      </c>
    </row>
    <row r="8876" spans="1:6" ht="15" thickBot="1" x14ac:dyDescent="0.3">
      <c r="A8876" s="2" t="s">
        <v>4</v>
      </c>
      <c r="B8876" s="2" t="s">
        <v>5</v>
      </c>
      <c r="C8876" s="2" t="s">
        <v>466</v>
      </c>
      <c r="D8876" s="2" t="s">
        <v>467</v>
      </c>
      <c r="E8876" s="4">
        <v>-8885681.1300000008</v>
      </c>
      <c r="F8876" s="1">
        <v>11</v>
      </c>
    </row>
    <row r="8877" spans="1:6" ht="15" thickBot="1" x14ac:dyDescent="0.3">
      <c r="A8877" s="2" t="s">
        <v>4</v>
      </c>
      <c r="B8877" s="2" t="s">
        <v>5</v>
      </c>
      <c r="C8877" s="2" t="s">
        <v>468</v>
      </c>
      <c r="D8877" s="2" t="s">
        <v>469</v>
      </c>
      <c r="E8877" s="4">
        <v>0</v>
      </c>
      <c r="F8877" s="1">
        <v>11</v>
      </c>
    </row>
    <row r="8878" spans="1:6" ht="15" thickBot="1" x14ac:dyDescent="0.3">
      <c r="A8878" s="2" t="s">
        <v>4</v>
      </c>
      <c r="B8878" s="2" t="s">
        <v>5</v>
      </c>
      <c r="C8878" s="2" t="s">
        <v>470</v>
      </c>
      <c r="D8878" s="2" t="s">
        <v>471</v>
      </c>
      <c r="E8878" s="4">
        <v>-1143716.29</v>
      </c>
      <c r="F8878" s="1">
        <v>11</v>
      </c>
    </row>
    <row r="8879" spans="1:6" ht="15" thickBot="1" x14ac:dyDescent="0.3">
      <c r="A8879" s="2" t="s">
        <v>4</v>
      </c>
      <c r="B8879" s="2" t="s">
        <v>5</v>
      </c>
      <c r="C8879" s="2" t="s">
        <v>472</v>
      </c>
      <c r="D8879" s="2" t="s">
        <v>473</v>
      </c>
      <c r="E8879" s="4">
        <v>1143716.29</v>
      </c>
      <c r="F8879" s="1">
        <v>11</v>
      </c>
    </row>
    <row r="8880" spans="1:6" ht="15" thickBot="1" x14ac:dyDescent="0.3">
      <c r="A8880" s="2" t="s">
        <v>4</v>
      </c>
      <c r="B8880" s="2" t="s">
        <v>5</v>
      </c>
      <c r="C8880" s="2" t="s">
        <v>474</v>
      </c>
      <c r="D8880" s="2" t="s">
        <v>475</v>
      </c>
      <c r="E8880" s="4">
        <v>96000</v>
      </c>
      <c r="F8880" s="1">
        <v>11</v>
      </c>
    </row>
    <row r="8881" spans="1:6" ht="15" thickBot="1" x14ac:dyDescent="0.3">
      <c r="A8881" s="2" t="s">
        <v>4</v>
      </c>
      <c r="B8881" s="2" t="s">
        <v>5</v>
      </c>
      <c r="C8881" s="2" t="s">
        <v>476</v>
      </c>
      <c r="D8881" s="2" t="s">
        <v>477</v>
      </c>
      <c r="E8881" s="4">
        <v>102081.69</v>
      </c>
      <c r="F8881" s="1">
        <v>11</v>
      </c>
    </row>
    <row r="8882" spans="1:6" ht="15" thickBot="1" x14ac:dyDescent="0.3">
      <c r="A8882" s="2" t="s">
        <v>4</v>
      </c>
      <c r="B8882" s="2" t="s">
        <v>5</v>
      </c>
      <c r="C8882" s="2" t="s">
        <v>478</v>
      </c>
      <c r="D8882" s="2" t="s">
        <v>479</v>
      </c>
      <c r="E8882" s="4">
        <v>58309.64</v>
      </c>
      <c r="F8882" s="1">
        <v>11</v>
      </c>
    </row>
    <row r="8883" spans="1:6" ht="15" thickBot="1" x14ac:dyDescent="0.3">
      <c r="A8883" s="2" t="s">
        <v>4</v>
      </c>
      <c r="B8883" s="2" t="s">
        <v>5</v>
      </c>
      <c r="C8883" s="2" t="s">
        <v>480</v>
      </c>
      <c r="D8883" s="2" t="s">
        <v>481</v>
      </c>
      <c r="E8883" s="4">
        <v>0</v>
      </c>
      <c r="F8883" s="1">
        <v>11</v>
      </c>
    </row>
    <row r="8884" spans="1:6" ht="15" thickBot="1" x14ac:dyDescent="0.3">
      <c r="A8884" s="2" t="s">
        <v>4</v>
      </c>
      <c r="B8884" s="2" t="s">
        <v>5</v>
      </c>
      <c r="C8884" s="2" t="s">
        <v>482</v>
      </c>
      <c r="D8884" s="2" t="s">
        <v>483</v>
      </c>
      <c r="E8884" s="4">
        <v>-37367.4</v>
      </c>
      <c r="F8884" s="1">
        <v>11</v>
      </c>
    </row>
    <row r="8885" spans="1:6" ht="15" thickBot="1" x14ac:dyDescent="0.3">
      <c r="A8885" s="2" t="s">
        <v>4</v>
      </c>
      <c r="B8885" s="2" t="s">
        <v>5</v>
      </c>
      <c r="C8885" s="2" t="s">
        <v>484</v>
      </c>
      <c r="D8885" s="2" t="s">
        <v>485</v>
      </c>
      <c r="E8885" s="4">
        <v>9978.16</v>
      </c>
      <c r="F8885" s="1">
        <v>11</v>
      </c>
    </row>
    <row r="8886" spans="1:6" ht="15" thickBot="1" x14ac:dyDescent="0.3">
      <c r="A8886" s="2" t="s">
        <v>4</v>
      </c>
      <c r="B8886" s="2" t="s">
        <v>5</v>
      </c>
      <c r="C8886" s="2" t="s">
        <v>486</v>
      </c>
      <c r="D8886" s="2" t="s">
        <v>487</v>
      </c>
      <c r="E8886" s="4">
        <v>-339017.45</v>
      </c>
      <c r="F8886" s="1">
        <v>11</v>
      </c>
    </row>
    <row r="8887" spans="1:6" ht="15" thickBot="1" x14ac:dyDescent="0.3">
      <c r="A8887" s="2" t="s">
        <v>4</v>
      </c>
      <c r="B8887" s="2" t="s">
        <v>5</v>
      </c>
      <c r="C8887" s="2" t="s">
        <v>488</v>
      </c>
      <c r="D8887" s="2" t="s">
        <v>489</v>
      </c>
      <c r="E8887" s="4">
        <v>-704492.57</v>
      </c>
      <c r="F8887" s="1">
        <v>11</v>
      </c>
    </row>
    <row r="8888" spans="1:6" ht="15" thickBot="1" x14ac:dyDescent="0.3">
      <c r="A8888" s="2" t="s">
        <v>4</v>
      </c>
      <c r="B8888" s="2" t="s">
        <v>5</v>
      </c>
      <c r="C8888" s="2" t="s">
        <v>490</v>
      </c>
      <c r="D8888" s="2" t="s">
        <v>491</v>
      </c>
      <c r="E8888" s="4">
        <v>1384763.31</v>
      </c>
      <c r="F8888" s="1">
        <v>11</v>
      </c>
    </row>
    <row r="8889" spans="1:6" ht="15" thickBot="1" x14ac:dyDescent="0.3">
      <c r="A8889" s="2" t="s">
        <v>4</v>
      </c>
      <c r="B8889" s="2" t="s">
        <v>5</v>
      </c>
      <c r="C8889" s="2" t="s">
        <v>492</v>
      </c>
      <c r="D8889" s="2" t="s">
        <v>493</v>
      </c>
      <c r="E8889" s="4">
        <v>744628.86</v>
      </c>
      <c r="F8889" s="1">
        <v>11</v>
      </c>
    </row>
    <row r="8890" spans="1:6" ht="15" thickBot="1" x14ac:dyDescent="0.3">
      <c r="A8890" s="2" t="s">
        <v>4</v>
      </c>
      <c r="B8890" s="2" t="s">
        <v>5</v>
      </c>
      <c r="C8890" s="2" t="s">
        <v>494</v>
      </c>
      <c r="D8890" s="2" t="s">
        <v>495</v>
      </c>
      <c r="E8890" s="4">
        <v>0</v>
      </c>
      <c r="F8890" s="1">
        <v>11</v>
      </c>
    </row>
    <row r="8891" spans="1:6" ht="15" thickBot="1" x14ac:dyDescent="0.3">
      <c r="A8891" s="2" t="s">
        <v>4</v>
      </c>
      <c r="B8891" s="2" t="s">
        <v>5</v>
      </c>
      <c r="C8891" s="2" t="s">
        <v>496</v>
      </c>
      <c r="D8891" s="2" t="s">
        <v>497</v>
      </c>
      <c r="E8891" s="4">
        <v>0</v>
      </c>
      <c r="F8891" s="1">
        <v>11</v>
      </c>
    </row>
    <row r="8892" spans="1:6" ht="15" thickBot="1" x14ac:dyDescent="0.3">
      <c r="A8892" s="2" t="s">
        <v>4</v>
      </c>
      <c r="B8892" s="2" t="s">
        <v>5</v>
      </c>
      <c r="C8892" s="2" t="s">
        <v>498</v>
      </c>
      <c r="D8892" s="2" t="s">
        <v>499</v>
      </c>
      <c r="E8892" s="4">
        <v>33951976.189999998</v>
      </c>
      <c r="F8892" s="1">
        <v>11</v>
      </c>
    </row>
    <row r="8893" spans="1:6" ht="15" thickBot="1" x14ac:dyDescent="0.3">
      <c r="A8893" s="2" t="s">
        <v>4</v>
      </c>
      <c r="B8893" s="2" t="s">
        <v>5</v>
      </c>
      <c r="C8893" s="2" t="s">
        <v>500</v>
      </c>
      <c r="D8893" s="2" t="s">
        <v>501</v>
      </c>
      <c r="E8893" s="4">
        <v>333533.19</v>
      </c>
      <c r="F8893" s="1">
        <v>11</v>
      </c>
    </row>
    <row r="8894" spans="1:6" ht="15" thickBot="1" x14ac:dyDescent="0.3">
      <c r="A8894" s="2" t="s">
        <v>4</v>
      </c>
      <c r="B8894" s="2" t="s">
        <v>5</v>
      </c>
      <c r="C8894" s="2" t="s">
        <v>502</v>
      </c>
      <c r="D8894" s="2" t="s">
        <v>503</v>
      </c>
      <c r="E8894" s="4">
        <v>-38114.49</v>
      </c>
      <c r="F8894" s="1">
        <v>11</v>
      </c>
    </row>
    <row r="8895" spans="1:6" ht="15" thickBot="1" x14ac:dyDescent="0.3">
      <c r="A8895" s="2" t="s">
        <v>4</v>
      </c>
      <c r="B8895" s="2" t="s">
        <v>5</v>
      </c>
      <c r="C8895" s="2" t="s">
        <v>504</v>
      </c>
      <c r="D8895" s="2" t="s">
        <v>505</v>
      </c>
      <c r="E8895" s="4">
        <v>-11131.44</v>
      </c>
      <c r="F8895" s="1">
        <v>11</v>
      </c>
    </row>
    <row r="8896" spans="1:6" ht="15" thickBot="1" x14ac:dyDescent="0.3">
      <c r="A8896" s="2" t="s">
        <v>4</v>
      </c>
      <c r="B8896" s="2" t="s">
        <v>5</v>
      </c>
      <c r="C8896" s="2" t="s">
        <v>1614</v>
      </c>
      <c r="D8896" s="2" t="s">
        <v>1615</v>
      </c>
      <c r="E8896" s="4">
        <v>129214.73</v>
      </c>
      <c r="F8896" s="1">
        <v>11</v>
      </c>
    </row>
    <row r="8897" spans="1:6" ht="15" thickBot="1" x14ac:dyDescent="0.3">
      <c r="A8897" s="2" t="s">
        <v>4</v>
      </c>
      <c r="B8897" s="2" t="s">
        <v>5</v>
      </c>
      <c r="C8897" s="2" t="s">
        <v>506</v>
      </c>
      <c r="D8897" s="2" t="s">
        <v>507</v>
      </c>
      <c r="E8897" s="4">
        <v>0</v>
      </c>
      <c r="F8897" s="1">
        <v>11</v>
      </c>
    </row>
    <row r="8898" spans="1:6" ht="15" thickBot="1" x14ac:dyDescent="0.3">
      <c r="A8898" s="2" t="s">
        <v>4</v>
      </c>
      <c r="B8898" s="2" t="s">
        <v>5</v>
      </c>
      <c r="C8898" s="2" t="s">
        <v>508</v>
      </c>
      <c r="D8898" s="2" t="s">
        <v>509</v>
      </c>
      <c r="E8898" s="4">
        <v>0</v>
      </c>
      <c r="F8898" s="1">
        <v>11</v>
      </c>
    </row>
    <row r="8899" spans="1:6" ht="15" thickBot="1" x14ac:dyDescent="0.3">
      <c r="A8899" s="2" t="s">
        <v>4</v>
      </c>
      <c r="B8899" s="2" t="s">
        <v>5</v>
      </c>
      <c r="C8899" s="2" t="s">
        <v>510</v>
      </c>
      <c r="D8899" s="2" t="s">
        <v>511</v>
      </c>
      <c r="E8899" s="4">
        <v>0</v>
      </c>
      <c r="F8899" s="1">
        <v>11</v>
      </c>
    </row>
    <row r="8900" spans="1:6" ht="15" thickBot="1" x14ac:dyDescent="0.3">
      <c r="A8900" s="2" t="s">
        <v>4</v>
      </c>
      <c r="B8900" s="2" t="s">
        <v>5</v>
      </c>
      <c r="C8900" s="2" t="s">
        <v>1706</v>
      </c>
      <c r="D8900" s="2" t="s">
        <v>1707</v>
      </c>
      <c r="E8900" s="4">
        <v>-73350.37</v>
      </c>
      <c r="F8900" s="1">
        <v>11</v>
      </c>
    </row>
    <row r="8901" spans="1:6" ht="15" thickBot="1" x14ac:dyDescent="0.3">
      <c r="A8901" s="2" t="s">
        <v>4</v>
      </c>
      <c r="B8901" s="2" t="s">
        <v>5</v>
      </c>
      <c r="C8901" s="2" t="s">
        <v>1708</v>
      </c>
      <c r="D8901" s="2" t="s">
        <v>1709</v>
      </c>
      <c r="E8901" s="4">
        <v>-1023126.85</v>
      </c>
      <c r="F8901" s="1">
        <v>11</v>
      </c>
    </row>
    <row r="8902" spans="1:6" ht="15" thickBot="1" x14ac:dyDescent="0.3">
      <c r="A8902" s="2" t="s">
        <v>4</v>
      </c>
      <c r="B8902" s="2" t="s">
        <v>5</v>
      </c>
      <c r="C8902" s="2" t="s">
        <v>1710</v>
      </c>
      <c r="D8902" s="2" t="s">
        <v>1711</v>
      </c>
      <c r="E8902" s="4">
        <v>-620751.14</v>
      </c>
      <c r="F8902" s="1">
        <v>11</v>
      </c>
    </row>
    <row r="8903" spans="1:6" ht="15" thickBot="1" x14ac:dyDescent="0.3">
      <c r="A8903" s="2" t="s">
        <v>4</v>
      </c>
      <c r="B8903" s="2" t="s">
        <v>5</v>
      </c>
      <c r="C8903" s="2" t="s">
        <v>1712</v>
      </c>
      <c r="D8903" s="2" t="s">
        <v>1713</v>
      </c>
      <c r="E8903" s="4">
        <v>-260967.25</v>
      </c>
      <c r="F8903" s="1">
        <v>11</v>
      </c>
    </row>
    <row r="8904" spans="1:6" ht="15" thickBot="1" x14ac:dyDescent="0.3">
      <c r="A8904" s="2" t="s">
        <v>4</v>
      </c>
      <c r="B8904" s="2" t="s">
        <v>5</v>
      </c>
      <c r="C8904" s="2" t="s">
        <v>512</v>
      </c>
      <c r="D8904" s="2" t="s">
        <v>513</v>
      </c>
      <c r="E8904" s="4">
        <v>7884030</v>
      </c>
      <c r="F8904" s="1">
        <v>11</v>
      </c>
    </row>
    <row r="8905" spans="1:6" ht="15" thickBot="1" x14ac:dyDescent="0.3">
      <c r="A8905" s="2" t="s">
        <v>4</v>
      </c>
      <c r="B8905" s="2" t="s">
        <v>5</v>
      </c>
      <c r="C8905" s="2" t="s">
        <v>1603</v>
      </c>
      <c r="D8905" s="2" t="s">
        <v>1604</v>
      </c>
      <c r="E8905" s="4">
        <v>123992</v>
      </c>
      <c r="F8905" s="1">
        <v>11</v>
      </c>
    </row>
    <row r="8906" spans="1:6" ht="15" thickBot="1" x14ac:dyDescent="0.3">
      <c r="A8906" s="2" t="s">
        <v>4</v>
      </c>
      <c r="B8906" s="2" t="s">
        <v>5</v>
      </c>
      <c r="C8906" s="2" t="s">
        <v>514</v>
      </c>
      <c r="D8906" s="2" t="s">
        <v>515</v>
      </c>
      <c r="E8906" s="4">
        <v>0</v>
      </c>
      <c r="F8906" s="1">
        <v>11</v>
      </c>
    </row>
    <row r="8907" spans="1:6" ht="15" thickBot="1" x14ac:dyDescent="0.3">
      <c r="A8907" s="2" t="s">
        <v>4</v>
      </c>
      <c r="B8907" s="2" t="s">
        <v>5</v>
      </c>
      <c r="C8907" s="2" t="s">
        <v>516</v>
      </c>
      <c r="D8907" s="2" t="s">
        <v>517</v>
      </c>
      <c r="E8907" s="4">
        <v>883535.12</v>
      </c>
      <c r="F8907" s="1">
        <v>11</v>
      </c>
    </row>
    <row r="8908" spans="1:6" ht="15" thickBot="1" x14ac:dyDescent="0.3">
      <c r="A8908" s="2" t="s">
        <v>4</v>
      </c>
      <c r="B8908" s="2" t="s">
        <v>5</v>
      </c>
      <c r="C8908" s="2" t="s">
        <v>518</v>
      </c>
      <c r="D8908" s="2" t="s">
        <v>519</v>
      </c>
      <c r="E8908" s="4">
        <v>2275452</v>
      </c>
      <c r="F8908" s="1">
        <v>11</v>
      </c>
    </row>
    <row r="8909" spans="1:6" ht="15" thickBot="1" x14ac:dyDescent="0.3">
      <c r="A8909" s="2" t="s">
        <v>4</v>
      </c>
      <c r="B8909" s="2" t="s">
        <v>5</v>
      </c>
      <c r="C8909" s="2" t="s">
        <v>520</v>
      </c>
      <c r="D8909" s="2" t="s">
        <v>521</v>
      </c>
      <c r="E8909" s="4">
        <v>8889769.5999999996</v>
      </c>
      <c r="F8909" s="1">
        <v>11</v>
      </c>
    </row>
    <row r="8910" spans="1:6" ht="15" thickBot="1" x14ac:dyDescent="0.3">
      <c r="A8910" s="2" t="s">
        <v>4</v>
      </c>
      <c r="B8910" s="2" t="s">
        <v>5</v>
      </c>
      <c r="C8910" s="2" t="s">
        <v>522</v>
      </c>
      <c r="D8910" s="2" t="s">
        <v>523</v>
      </c>
      <c r="E8910" s="4">
        <v>4305008.5599999996</v>
      </c>
      <c r="F8910" s="1">
        <v>11</v>
      </c>
    </row>
    <row r="8911" spans="1:6" ht="15" thickBot="1" x14ac:dyDescent="0.3">
      <c r="A8911" s="2" t="s">
        <v>4</v>
      </c>
      <c r="B8911" s="2" t="s">
        <v>5</v>
      </c>
      <c r="C8911" s="2" t="s">
        <v>524</v>
      </c>
      <c r="D8911" s="2" t="s">
        <v>517</v>
      </c>
      <c r="E8911" s="4">
        <v>333194.03999999998</v>
      </c>
      <c r="F8911" s="1">
        <v>11</v>
      </c>
    </row>
    <row r="8912" spans="1:6" ht="15" thickBot="1" x14ac:dyDescent="0.3">
      <c r="A8912" s="2" t="s">
        <v>4</v>
      </c>
      <c r="B8912" s="2" t="s">
        <v>5</v>
      </c>
      <c r="C8912" s="2" t="s">
        <v>525</v>
      </c>
      <c r="D8912" s="2" t="s">
        <v>523</v>
      </c>
      <c r="E8912" s="4">
        <v>9207760.9600000009</v>
      </c>
      <c r="F8912" s="1">
        <v>11</v>
      </c>
    </row>
    <row r="8913" spans="1:6" ht="15" thickBot="1" x14ac:dyDescent="0.3">
      <c r="A8913" s="2" t="s">
        <v>4</v>
      </c>
      <c r="B8913" s="2" t="s">
        <v>5</v>
      </c>
      <c r="C8913" s="2" t="s">
        <v>526</v>
      </c>
      <c r="D8913" s="2" t="s">
        <v>527</v>
      </c>
      <c r="E8913" s="4">
        <v>10975988.24</v>
      </c>
      <c r="F8913" s="1">
        <v>11</v>
      </c>
    </row>
    <row r="8914" spans="1:6" ht="15" thickBot="1" x14ac:dyDescent="0.3">
      <c r="A8914" s="2" t="s">
        <v>4</v>
      </c>
      <c r="B8914" s="2" t="s">
        <v>5</v>
      </c>
      <c r="C8914" s="2" t="s">
        <v>528</v>
      </c>
      <c r="D8914" s="2" t="s">
        <v>529</v>
      </c>
      <c r="E8914" s="4">
        <v>6663781.6299999999</v>
      </c>
      <c r="F8914" s="1">
        <v>11</v>
      </c>
    </row>
    <row r="8915" spans="1:6" ht="15" thickBot="1" x14ac:dyDescent="0.3">
      <c r="A8915" s="2" t="s">
        <v>4</v>
      </c>
      <c r="B8915" s="2" t="s">
        <v>5</v>
      </c>
      <c r="C8915" s="2" t="s">
        <v>530</v>
      </c>
      <c r="D8915" s="2" t="s">
        <v>531</v>
      </c>
      <c r="E8915" s="4">
        <v>1443497.79</v>
      </c>
      <c r="F8915" s="1">
        <v>11</v>
      </c>
    </row>
    <row r="8916" spans="1:6" ht="15" thickBot="1" x14ac:dyDescent="0.3">
      <c r="A8916" s="2" t="s">
        <v>4</v>
      </c>
      <c r="B8916" s="2" t="s">
        <v>5</v>
      </c>
      <c r="C8916" s="2" t="s">
        <v>532</v>
      </c>
      <c r="D8916" s="2" t="s">
        <v>533</v>
      </c>
      <c r="E8916" s="4">
        <v>3843033.12</v>
      </c>
      <c r="F8916" s="1">
        <v>11</v>
      </c>
    </row>
    <row r="8917" spans="1:6" ht="15" thickBot="1" x14ac:dyDescent="0.3">
      <c r="A8917" s="2" t="s">
        <v>4</v>
      </c>
      <c r="B8917" s="2" t="s">
        <v>5</v>
      </c>
      <c r="C8917" s="2" t="s">
        <v>534</v>
      </c>
      <c r="D8917" s="2" t="s">
        <v>535</v>
      </c>
      <c r="E8917" s="4">
        <v>428890.19</v>
      </c>
      <c r="F8917" s="1">
        <v>11</v>
      </c>
    </row>
    <row r="8918" spans="1:6" ht="15" thickBot="1" x14ac:dyDescent="0.3">
      <c r="A8918" s="2" t="s">
        <v>4</v>
      </c>
      <c r="B8918" s="2" t="s">
        <v>5</v>
      </c>
      <c r="C8918" s="2" t="s">
        <v>536</v>
      </c>
      <c r="D8918" s="2" t="s">
        <v>537</v>
      </c>
      <c r="E8918" s="4">
        <v>85780021.870000005</v>
      </c>
      <c r="F8918" s="1">
        <v>11</v>
      </c>
    </row>
    <row r="8919" spans="1:6" ht="15" thickBot="1" x14ac:dyDescent="0.3">
      <c r="A8919" s="2" t="s">
        <v>4</v>
      </c>
      <c r="B8919" s="2" t="s">
        <v>5</v>
      </c>
      <c r="C8919" s="2" t="s">
        <v>1664</v>
      </c>
      <c r="D8919" s="2" t="s">
        <v>1665</v>
      </c>
      <c r="E8919" s="4">
        <v>-22203.279999999999</v>
      </c>
      <c r="F8919" s="1">
        <v>11</v>
      </c>
    </row>
    <row r="8920" spans="1:6" ht="15" thickBot="1" x14ac:dyDescent="0.3">
      <c r="A8920" s="2" t="s">
        <v>4</v>
      </c>
      <c r="B8920" s="2" t="s">
        <v>5</v>
      </c>
      <c r="C8920" s="2" t="s">
        <v>538</v>
      </c>
      <c r="D8920" s="2" t="s">
        <v>539</v>
      </c>
      <c r="E8920" s="4">
        <v>-12850050.07</v>
      </c>
      <c r="F8920" s="1">
        <v>11</v>
      </c>
    </row>
    <row r="8921" spans="1:6" ht="15" thickBot="1" x14ac:dyDescent="0.3">
      <c r="A8921" s="2" t="s">
        <v>4</v>
      </c>
      <c r="B8921" s="2" t="s">
        <v>5</v>
      </c>
      <c r="C8921" s="2" t="s">
        <v>540</v>
      </c>
      <c r="D8921" s="2" t="s">
        <v>541</v>
      </c>
      <c r="E8921" s="4">
        <v>568477.18000000005</v>
      </c>
      <c r="F8921" s="1">
        <v>11</v>
      </c>
    </row>
    <row r="8922" spans="1:6" ht="15" thickBot="1" x14ac:dyDescent="0.3">
      <c r="A8922" s="2" t="s">
        <v>4</v>
      </c>
      <c r="B8922" s="2" t="s">
        <v>5</v>
      </c>
      <c r="C8922" s="2" t="s">
        <v>542</v>
      </c>
      <c r="D8922" s="2" t="s">
        <v>543</v>
      </c>
      <c r="E8922" s="4">
        <v>134911327.75</v>
      </c>
      <c r="F8922" s="1">
        <v>11</v>
      </c>
    </row>
    <row r="8923" spans="1:6" ht="15" thickBot="1" x14ac:dyDescent="0.3">
      <c r="A8923" s="2" t="s">
        <v>4</v>
      </c>
      <c r="B8923" s="2" t="s">
        <v>5</v>
      </c>
      <c r="C8923" s="2" t="s">
        <v>544</v>
      </c>
      <c r="D8923" s="2" t="s">
        <v>545</v>
      </c>
      <c r="E8923" s="4">
        <v>42063020.020000003</v>
      </c>
      <c r="F8923" s="1">
        <v>11</v>
      </c>
    </row>
    <row r="8924" spans="1:6" ht="15" thickBot="1" x14ac:dyDescent="0.3">
      <c r="A8924" s="2" t="s">
        <v>4</v>
      </c>
      <c r="B8924" s="2" t="s">
        <v>5</v>
      </c>
      <c r="C8924" s="2" t="s">
        <v>1605</v>
      </c>
      <c r="D8924" s="2" t="s">
        <v>1606</v>
      </c>
      <c r="E8924" s="4">
        <v>7891311.1299999999</v>
      </c>
      <c r="F8924" s="1">
        <v>11</v>
      </c>
    </row>
    <row r="8925" spans="1:6" ht="15" thickBot="1" x14ac:dyDescent="0.3">
      <c r="A8925" s="2" t="s">
        <v>4</v>
      </c>
      <c r="B8925" s="2" t="s">
        <v>5</v>
      </c>
      <c r="C8925" s="2" t="s">
        <v>546</v>
      </c>
      <c r="D8925" s="2" t="s">
        <v>547</v>
      </c>
      <c r="E8925" s="4">
        <v>-6020521.2199999997</v>
      </c>
      <c r="F8925" s="1">
        <v>11</v>
      </c>
    </row>
    <row r="8926" spans="1:6" ht="15" thickBot="1" x14ac:dyDescent="0.3">
      <c r="A8926" s="2" t="s">
        <v>4</v>
      </c>
      <c r="B8926" s="2" t="s">
        <v>5</v>
      </c>
      <c r="C8926" s="2" t="s">
        <v>1666</v>
      </c>
      <c r="D8926" s="2" t="s">
        <v>1667</v>
      </c>
      <c r="E8926" s="4">
        <v>-1421062.92</v>
      </c>
      <c r="F8926" s="1">
        <v>11</v>
      </c>
    </row>
    <row r="8927" spans="1:6" ht="15" thickBot="1" x14ac:dyDescent="0.3">
      <c r="A8927" s="2" t="s">
        <v>4</v>
      </c>
      <c r="B8927" s="2" t="s">
        <v>5</v>
      </c>
      <c r="C8927" s="2" t="s">
        <v>1668</v>
      </c>
      <c r="D8927" s="2" t="s">
        <v>1669</v>
      </c>
      <c r="E8927" s="4">
        <v>-790752.92</v>
      </c>
      <c r="F8927" s="1">
        <v>11</v>
      </c>
    </row>
    <row r="8928" spans="1:6" ht="15" thickBot="1" x14ac:dyDescent="0.3">
      <c r="A8928" s="2" t="s">
        <v>4</v>
      </c>
      <c r="B8928" s="2" t="s">
        <v>5</v>
      </c>
      <c r="C8928" s="2" t="s">
        <v>548</v>
      </c>
      <c r="D8928" s="2" t="s">
        <v>549</v>
      </c>
      <c r="E8928" s="4">
        <v>0</v>
      </c>
      <c r="F8928" s="1">
        <v>11</v>
      </c>
    </row>
    <row r="8929" spans="1:6" ht="15" thickBot="1" x14ac:dyDescent="0.3">
      <c r="A8929" s="2" t="s">
        <v>4</v>
      </c>
      <c r="B8929" s="2" t="s">
        <v>5</v>
      </c>
      <c r="C8929" s="2" t="s">
        <v>550</v>
      </c>
      <c r="D8929" s="2" t="s">
        <v>551</v>
      </c>
      <c r="E8929" s="4">
        <v>0</v>
      </c>
      <c r="F8929" s="1">
        <v>11</v>
      </c>
    </row>
    <row r="8930" spans="1:6" ht="15" thickBot="1" x14ac:dyDescent="0.3">
      <c r="A8930" s="2" t="s">
        <v>4</v>
      </c>
      <c r="B8930" s="2" t="s">
        <v>5</v>
      </c>
      <c r="C8930" s="2" t="s">
        <v>552</v>
      </c>
      <c r="D8930" s="2" t="s">
        <v>553</v>
      </c>
      <c r="E8930" s="4">
        <v>1403099.94</v>
      </c>
      <c r="F8930" s="1">
        <v>11</v>
      </c>
    </row>
    <row r="8931" spans="1:6" ht="15" thickBot="1" x14ac:dyDescent="0.3">
      <c r="A8931" s="2" t="s">
        <v>4</v>
      </c>
      <c r="B8931" s="2" t="s">
        <v>5</v>
      </c>
      <c r="C8931" s="2" t="s">
        <v>554</v>
      </c>
      <c r="D8931" s="2" t="s">
        <v>555</v>
      </c>
      <c r="E8931" s="4">
        <v>3604056</v>
      </c>
      <c r="F8931" s="1">
        <v>11</v>
      </c>
    </row>
    <row r="8932" spans="1:6" ht="15" thickBot="1" x14ac:dyDescent="0.3">
      <c r="A8932" s="2" t="s">
        <v>4</v>
      </c>
      <c r="B8932" s="2" t="s">
        <v>5</v>
      </c>
      <c r="C8932" s="2" t="s">
        <v>556</v>
      </c>
      <c r="D8932" s="2" t="s">
        <v>557</v>
      </c>
      <c r="E8932" s="4">
        <v>-198028.13</v>
      </c>
      <c r="F8932" s="1">
        <v>11</v>
      </c>
    </row>
    <row r="8933" spans="1:6" ht="15" thickBot="1" x14ac:dyDescent="0.3">
      <c r="A8933" s="2" t="s">
        <v>4</v>
      </c>
      <c r="B8933" s="2" t="s">
        <v>5</v>
      </c>
      <c r="C8933" s="2" t="s">
        <v>558</v>
      </c>
      <c r="D8933" s="2" t="s">
        <v>559</v>
      </c>
      <c r="E8933" s="4">
        <v>3151688</v>
      </c>
      <c r="F8933" s="1">
        <v>11</v>
      </c>
    </row>
    <row r="8934" spans="1:6" ht="15" thickBot="1" x14ac:dyDescent="0.3">
      <c r="A8934" s="2" t="s">
        <v>4</v>
      </c>
      <c r="B8934" s="2" t="s">
        <v>5</v>
      </c>
      <c r="C8934" s="2" t="s">
        <v>560</v>
      </c>
      <c r="D8934" s="2" t="s">
        <v>561</v>
      </c>
      <c r="E8934" s="4">
        <v>-158299.10999999999</v>
      </c>
      <c r="F8934" s="1">
        <v>11</v>
      </c>
    </row>
    <row r="8935" spans="1:6" ht="15" thickBot="1" x14ac:dyDescent="0.3">
      <c r="A8935" s="2" t="s">
        <v>4</v>
      </c>
      <c r="B8935" s="2" t="s">
        <v>5</v>
      </c>
      <c r="C8935" s="2" t="s">
        <v>1620</v>
      </c>
      <c r="D8935" s="2" t="s">
        <v>1621</v>
      </c>
      <c r="E8935" s="4">
        <v>6000</v>
      </c>
      <c r="F8935" s="1">
        <v>11</v>
      </c>
    </row>
    <row r="8936" spans="1:6" ht="15" thickBot="1" x14ac:dyDescent="0.3">
      <c r="A8936" s="2" t="s">
        <v>4</v>
      </c>
      <c r="B8936" s="2" t="s">
        <v>5</v>
      </c>
      <c r="C8936" s="2" t="s">
        <v>1686</v>
      </c>
      <c r="D8936" s="2" t="s">
        <v>1687</v>
      </c>
      <c r="E8936" s="4">
        <v>-26.32</v>
      </c>
      <c r="F8936" s="1">
        <v>11</v>
      </c>
    </row>
    <row r="8937" spans="1:6" ht="15" thickBot="1" x14ac:dyDescent="0.3">
      <c r="A8937" s="2" t="s">
        <v>4</v>
      </c>
      <c r="B8937" s="2" t="s">
        <v>5</v>
      </c>
      <c r="C8937" s="2" t="s">
        <v>562</v>
      </c>
      <c r="D8937" s="2" t="s">
        <v>563</v>
      </c>
      <c r="E8937" s="4">
        <v>0</v>
      </c>
      <c r="F8937" s="1">
        <v>11</v>
      </c>
    </row>
    <row r="8938" spans="1:6" ht="15" thickBot="1" x14ac:dyDescent="0.3">
      <c r="A8938" s="2" t="s">
        <v>4</v>
      </c>
      <c r="B8938" s="2" t="s">
        <v>5</v>
      </c>
      <c r="C8938" s="2" t="s">
        <v>564</v>
      </c>
      <c r="D8938" s="2" t="s">
        <v>565</v>
      </c>
      <c r="E8938" s="4">
        <v>0</v>
      </c>
      <c r="F8938" s="1">
        <v>11</v>
      </c>
    </row>
    <row r="8939" spans="1:6" ht="15" thickBot="1" x14ac:dyDescent="0.3">
      <c r="A8939" s="2" t="s">
        <v>4</v>
      </c>
      <c r="B8939" s="2" t="s">
        <v>5</v>
      </c>
      <c r="C8939" s="2" t="s">
        <v>566</v>
      </c>
      <c r="D8939" s="2" t="s">
        <v>567</v>
      </c>
      <c r="E8939" s="4">
        <v>112739.97</v>
      </c>
      <c r="F8939" s="1">
        <v>11</v>
      </c>
    </row>
    <row r="8940" spans="1:6" ht="15" thickBot="1" x14ac:dyDescent="0.3">
      <c r="A8940" s="2" t="s">
        <v>4</v>
      </c>
      <c r="B8940" s="2" t="s">
        <v>5</v>
      </c>
      <c r="C8940" s="2" t="s">
        <v>568</v>
      </c>
      <c r="D8940" s="2" t="s">
        <v>569</v>
      </c>
      <c r="E8940" s="4">
        <v>0</v>
      </c>
      <c r="F8940" s="1">
        <v>11</v>
      </c>
    </row>
    <row r="8941" spans="1:6" ht="15" thickBot="1" x14ac:dyDescent="0.3">
      <c r="A8941" s="2" t="s">
        <v>4</v>
      </c>
      <c r="B8941" s="2" t="s">
        <v>5</v>
      </c>
      <c r="C8941" s="2" t="s">
        <v>570</v>
      </c>
      <c r="D8941" s="2" t="s">
        <v>571</v>
      </c>
      <c r="E8941" s="4">
        <v>4295756.67</v>
      </c>
      <c r="F8941" s="1">
        <v>11</v>
      </c>
    </row>
    <row r="8942" spans="1:6" ht="15" thickBot="1" x14ac:dyDescent="0.3">
      <c r="A8942" s="2" t="s">
        <v>4</v>
      </c>
      <c r="B8942" s="2" t="s">
        <v>5</v>
      </c>
      <c r="C8942" s="2" t="s">
        <v>572</v>
      </c>
      <c r="D8942" s="2" t="s">
        <v>573</v>
      </c>
      <c r="E8942" s="4">
        <v>0</v>
      </c>
      <c r="F8942" s="1">
        <v>11</v>
      </c>
    </row>
    <row r="8943" spans="1:6" ht="15" thickBot="1" x14ac:dyDescent="0.3">
      <c r="A8943" s="2" t="s">
        <v>4</v>
      </c>
      <c r="B8943" s="2" t="s">
        <v>5</v>
      </c>
      <c r="C8943" s="2" t="s">
        <v>574</v>
      </c>
      <c r="D8943" s="2" t="s">
        <v>575</v>
      </c>
      <c r="E8943" s="4">
        <v>-177973.51</v>
      </c>
      <c r="F8943" s="1">
        <v>11</v>
      </c>
    </row>
    <row r="8944" spans="1:6" ht="15" thickBot="1" x14ac:dyDescent="0.3">
      <c r="A8944" s="2" t="s">
        <v>4</v>
      </c>
      <c r="B8944" s="2" t="s">
        <v>5</v>
      </c>
      <c r="C8944" s="2" t="s">
        <v>576</v>
      </c>
      <c r="D8944" s="2" t="s">
        <v>577</v>
      </c>
      <c r="E8944" s="4">
        <v>85306</v>
      </c>
      <c r="F8944" s="1">
        <v>11</v>
      </c>
    </row>
    <row r="8945" spans="1:6" ht="15" thickBot="1" x14ac:dyDescent="0.3">
      <c r="A8945" s="2" t="s">
        <v>4</v>
      </c>
      <c r="B8945" s="2" t="s">
        <v>5</v>
      </c>
      <c r="C8945" s="2" t="s">
        <v>1590</v>
      </c>
      <c r="D8945" s="2" t="s">
        <v>1591</v>
      </c>
      <c r="E8945" s="4">
        <v>819.63</v>
      </c>
      <c r="F8945" s="1">
        <v>11</v>
      </c>
    </row>
    <row r="8946" spans="1:6" ht="15" thickBot="1" x14ac:dyDescent="0.3">
      <c r="A8946" s="2" t="s">
        <v>4</v>
      </c>
      <c r="B8946" s="2" t="s">
        <v>5</v>
      </c>
      <c r="C8946" s="2" t="s">
        <v>578</v>
      </c>
      <c r="D8946" s="2" t="s">
        <v>579</v>
      </c>
      <c r="E8946" s="4">
        <v>1259941.01</v>
      </c>
      <c r="F8946" s="1">
        <v>11</v>
      </c>
    </row>
    <row r="8947" spans="1:6" ht="15" thickBot="1" x14ac:dyDescent="0.3">
      <c r="A8947" s="2" t="s">
        <v>4</v>
      </c>
      <c r="B8947" s="2" t="s">
        <v>5</v>
      </c>
      <c r="C8947" s="2" t="s">
        <v>580</v>
      </c>
      <c r="D8947" s="2" t="s">
        <v>581</v>
      </c>
      <c r="E8947" s="4">
        <v>-1226981.55</v>
      </c>
      <c r="F8947" s="1">
        <v>11</v>
      </c>
    </row>
    <row r="8948" spans="1:6" ht="15" thickBot="1" x14ac:dyDescent="0.3">
      <c r="A8948" s="2" t="s">
        <v>4</v>
      </c>
      <c r="B8948" s="2" t="s">
        <v>5</v>
      </c>
      <c r="C8948" s="2" t="s">
        <v>582</v>
      </c>
      <c r="D8948" s="2" t="s">
        <v>583</v>
      </c>
      <c r="E8948" s="4">
        <v>1226981.55</v>
      </c>
      <c r="F8948" s="1">
        <v>11</v>
      </c>
    </row>
    <row r="8949" spans="1:6" ht="15" thickBot="1" x14ac:dyDescent="0.3">
      <c r="A8949" s="2" t="s">
        <v>4</v>
      </c>
      <c r="B8949" s="2" t="s">
        <v>5</v>
      </c>
      <c r="C8949" s="2" t="s">
        <v>584</v>
      </c>
      <c r="D8949" s="2" t="s">
        <v>585</v>
      </c>
      <c r="E8949" s="4">
        <v>-1259941.01</v>
      </c>
      <c r="F8949" s="1">
        <v>11</v>
      </c>
    </row>
    <row r="8950" spans="1:6" ht="15" thickBot="1" x14ac:dyDescent="0.3">
      <c r="A8950" s="2" t="s">
        <v>4</v>
      </c>
      <c r="B8950" s="2" t="s">
        <v>5</v>
      </c>
      <c r="C8950" s="2" t="s">
        <v>586</v>
      </c>
      <c r="D8950" s="2" t="s">
        <v>587</v>
      </c>
      <c r="E8950" s="4">
        <v>204968.21</v>
      </c>
      <c r="F8950" s="1">
        <v>11</v>
      </c>
    </row>
    <row r="8951" spans="1:6" ht="15" thickBot="1" x14ac:dyDescent="0.3">
      <c r="A8951" s="2" t="s">
        <v>4</v>
      </c>
      <c r="B8951" s="2" t="s">
        <v>5</v>
      </c>
      <c r="C8951" s="2" t="s">
        <v>588</v>
      </c>
      <c r="D8951" s="2" t="s">
        <v>589</v>
      </c>
      <c r="E8951" s="4">
        <v>-174214.34</v>
      </c>
      <c r="F8951" s="1">
        <v>11</v>
      </c>
    </row>
    <row r="8952" spans="1:6" ht="15" thickBot="1" x14ac:dyDescent="0.3">
      <c r="A8952" s="2" t="s">
        <v>4</v>
      </c>
      <c r="B8952" s="2" t="s">
        <v>5</v>
      </c>
      <c r="C8952" s="2" t="s">
        <v>590</v>
      </c>
      <c r="D8952" s="2" t="s">
        <v>591</v>
      </c>
      <c r="E8952" s="4">
        <v>735437.18</v>
      </c>
      <c r="F8952" s="1">
        <v>11</v>
      </c>
    </row>
    <row r="8953" spans="1:6" ht="15" thickBot="1" x14ac:dyDescent="0.3">
      <c r="A8953" s="2" t="s">
        <v>4</v>
      </c>
      <c r="B8953" s="2" t="s">
        <v>5</v>
      </c>
      <c r="C8953" s="2" t="s">
        <v>592</v>
      </c>
      <c r="D8953" s="2" t="s">
        <v>593</v>
      </c>
      <c r="E8953" s="4">
        <v>-317141.84000000003</v>
      </c>
      <c r="F8953" s="1">
        <v>11</v>
      </c>
    </row>
    <row r="8954" spans="1:6" ht="15" thickBot="1" x14ac:dyDescent="0.3">
      <c r="A8954" s="2" t="s">
        <v>4</v>
      </c>
      <c r="B8954" s="2" t="s">
        <v>5</v>
      </c>
      <c r="C8954" s="2" t="s">
        <v>594</v>
      </c>
      <c r="D8954" s="2" t="s">
        <v>595</v>
      </c>
      <c r="E8954" s="4">
        <v>91090.29</v>
      </c>
      <c r="F8954" s="1">
        <v>11</v>
      </c>
    </row>
    <row r="8955" spans="1:6" ht="15" thickBot="1" x14ac:dyDescent="0.3">
      <c r="A8955" s="2" t="s">
        <v>4</v>
      </c>
      <c r="B8955" s="2" t="s">
        <v>5</v>
      </c>
      <c r="C8955" s="2" t="s">
        <v>596</v>
      </c>
      <c r="D8955" s="2" t="s">
        <v>597</v>
      </c>
      <c r="E8955" s="4">
        <v>-80460.83</v>
      </c>
      <c r="F8955" s="1">
        <v>11</v>
      </c>
    </row>
    <row r="8956" spans="1:6" ht="15" thickBot="1" x14ac:dyDescent="0.3">
      <c r="A8956" s="2" t="s">
        <v>4</v>
      </c>
      <c r="B8956" s="2" t="s">
        <v>5</v>
      </c>
      <c r="C8956" s="2" t="s">
        <v>598</v>
      </c>
      <c r="D8956" s="2" t="s">
        <v>595</v>
      </c>
      <c r="E8956" s="4">
        <v>182108.56</v>
      </c>
      <c r="F8956" s="1">
        <v>11</v>
      </c>
    </row>
    <row r="8957" spans="1:6" ht="15" thickBot="1" x14ac:dyDescent="0.3">
      <c r="A8957" s="2" t="s">
        <v>4</v>
      </c>
      <c r="B8957" s="2" t="s">
        <v>5</v>
      </c>
      <c r="C8957" s="2" t="s">
        <v>599</v>
      </c>
      <c r="D8957" s="2" t="s">
        <v>597</v>
      </c>
      <c r="E8957" s="4">
        <v>-160882.79999999999</v>
      </c>
      <c r="F8957" s="1">
        <v>11</v>
      </c>
    </row>
    <row r="8958" spans="1:6" ht="15" thickBot="1" x14ac:dyDescent="0.3">
      <c r="A8958" s="2" t="s">
        <v>4</v>
      </c>
      <c r="B8958" s="2" t="s">
        <v>5</v>
      </c>
      <c r="C8958" s="2" t="s">
        <v>600</v>
      </c>
      <c r="D8958" s="2" t="s">
        <v>601</v>
      </c>
      <c r="E8958" s="4">
        <v>958048.15</v>
      </c>
      <c r="F8958" s="1">
        <v>11</v>
      </c>
    </row>
    <row r="8959" spans="1:6" ht="15" thickBot="1" x14ac:dyDescent="0.3">
      <c r="A8959" s="2" t="s">
        <v>4</v>
      </c>
      <c r="B8959" s="2" t="s">
        <v>5</v>
      </c>
      <c r="C8959" s="2" t="s">
        <v>602</v>
      </c>
      <c r="D8959" s="2" t="s">
        <v>603</v>
      </c>
      <c r="E8959" s="4">
        <v>-587753.9</v>
      </c>
      <c r="F8959" s="1">
        <v>11</v>
      </c>
    </row>
    <row r="8960" spans="1:6" ht="15" thickBot="1" x14ac:dyDescent="0.3">
      <c r="A8960" s="2" t="s">
        <v>4</v>
      </c>
      <c r="B8960" s="2" t="s">
        <v>5</v>
      </c>
      <c r="C8960" s="2" t="s">
        <v>604</v>
      </c>
      <c r="D8960" s="2" t="s">
        <v>605</v>
      </c>
      <c r="E8960" s="4">
        <v>1121687.8500000001</v>
      </c>
      <c r="F8960" s="1">
        <v>11</v>
      </c>
    </row>
    <row r="8961" spans="1:6" ht="15" thickBot="1" x14ac:dyDescent="0.3">
      <c r="A8961" s="2" t="s">
        <v>4</v>
      </c>
      <c r="B8961" s="2" t="s">
        <v>5</v>
      </c>
      <c r="C8961" s="2" t="s">
        <v>606</v>
      </c>
      <c r="D8961" s="2" t="s">
        <v>607</v>
      </c>
      <c r="E8961" s="4">
        <v>-681829.64</v>
      </c>
      <c r="F8961" s="1">
        <v>11</v>
      </c>
    </row>
    <row r="8962" spans="1:6" ht="15" thickBot="1" x14ac:dyDescent="0.3">
      <c r="A8962" s="2" t="s">
        <v>4</v>
      </c>
      <c r="B8962" s="2" t="s">
        <v>5</v>
      </c>
      <c r="C8962" s="2" t="s">
        <v>608</v>
      </c>
      <c r="D8962" s="2" t="s">
        <v>609</v>
      </c>
      <c r="E8962" s="4">
        <v>3253266.19</v>
      </c>
      <c r="F8962" s="1">
        <v>11</v>
      </c>
    </row>
    <row r="8963" spans="1:6" ht="15" thickBot="1" x14ac:dyDescent="0.3">
      <c r="A8963" s="2" t="s">
        <v>4</v>
      </c>
      <c r="B8963" s="2" t="s">
        <v>5</v>
      </c>
      <c r="C8963" s="2" t="s">
        <v>610</v>
      </c>
      <c r="D8963" s="2" t="s">
        <v>611</v>
      </c>
      <c r="E8963" s="4">
        <v>-1260115.47</v>
      </c>
      <c r="F8963" s="1">
        <v>11</v>
      </c>
    </row>
    <row r="8964" spans="1:6" ht="15" thickBot="1" x14ac:dyDescent="0.3">
      <c r="A8964" s="2" t="s">
        <v>4</v>
      </c>
      <c r="B8964" s="2" t="s">
        <v>5</v>
      </c>
      <c r="C8964" s="2" t="s">
        <v>612</v>
      </c>
      <c r="D8964" s="2" t="s">
        <v>613</v>
      </c>
      <c r="E8964" s="4">
        <v>406728.4</v>
      </c>
      <c r="F8964" s="1">
        <v>11</v>
      </c>
    </row>
    <row r="8965" spans="1:6" ht="15" thickBot="1" x14ac:dyDescent="0.3">
      <c r="A8965" s="2" t="s">
        <v>4</v>
      </c>
      <c r="B8965" s="2" t="s">
        <v>5</v>
      </c>
      <c r="C8965" s="2" t="s">
        <v>614</v>
      </c>
      <c r="D8965" s="2" t="s">
        <v>615</v>
      </c>
      <c r="E8965" s="4">
        <v>-186717.42</v>
      </c>
      <c r="F8965" s="1">
        <v>11</v>
      </c>
    </row>
    <row r="8966" spans="1:6" ht="15" thickBot="1" x14ac:dyDescent="0.3">
      <c r="A8966" s="2" t="s">
        <v>4</v>
      </c>
      <c r="B8966" s="2" t="s">
        <v>5</v>
      </c>
      <c r="C8966" s="2" t="s">
        <v>616</v>
      </c>
      <c r="D8966" s="2" t="s">
        <v>617</v>
      </c>
      <c r="E8966" s="4">
        <v>191650.23</v>
      </c>
      <c r="F8966" s="1">
        <v>11</v>
      </c>
    </row>
    <row r="8967" spans="1:6" ht="15" thickBot="1" x14ac:dyDescent="0.3">
      <c r="A8967" s="2" t="s">
        <v>4</v>
      </c>
      <c r="B8967" s="2" t="s">
        <v>5</v>
      </c>
      <c r="C8967" s="2" t="s">
        <v>618</v>
      </c>
      <c r="D8967" s="2" t="s">
        <v>619</v>
      </c>
      <c r="E8967" s="4">
        <v>-88343.09</v>
      </c>
      <c r="F8967" s="1">
        <v>11</v>
      </c>
    </row>
    <row r="8968" spans="1:6" ht="15" thickBot="1" x14ac:dyDescent="0.3">
      <c r="A8968" s="2" t="s">
        <v>4</v>
      </c>
      <c r="B8968" s="2" t="s">
        <v>5</v>
      </c>
      <c r="C8968" s="2" t="s">
        <v>620</v>
      </c>
      <c r="D8968" s="2" t="s">
        <v>621</v>
      </c>
      <c r="E8968" s="4">
        <v>30601.71</v>
      </c>
      <c r="F8968" s="1">
        <v>11</v>
      </c>
    </row>
    <row r="8969" spans="1:6" ht="15" thickBot="1" x14ac:dyDescent="0.3">
      <c r="A8969" s="2" t="s">
        <v>4</v>
      </c>
      <c r="B8969" s="2" t="s">
        <v>5</v>
      </c>
      <c r="C8969" s="2" t="s">
        <v>1622</v>
      </c>
      <c r="D8969" s="2" t="s">
        <v>1623</v>
      </c>
      <c r="E8969" s="4">
        <v>902301.12</v>
      </c>
      <c r="F8969" s="1">
        <v>11</v>
      </c>
    </row>
    <row r="8970" spans="1:6" ht="15" thickBot="1" x14ac:dyDescent="0.3">
      <c r="A8970" s="2" t="s">
        <v>4</v>
      </c>
      <c r="B8970" s="2" t="s">
        <v>5</v>
      </c>
      <c r="C8970" s="2" t="s">
        <v>622</v>
      </c>
      <c r="D8970" s="2" t="s">
        <v>623</v>
      </c>
      <c r="E8970" s="4">
        <v>-0.02</v>
      </c>
      <c r="F8970" s="1">
        <v>11</v>
      </c>
    </row>
    <row r="8971" spans="1:6" ht="15" thickBot="1" x14ac:dyDescent="0.3">
      <c r="A8971" s="2" t="s">
        <v>4</v>
      </c>
      <c r="B8971" s="2" t="s">
        <v>5</v>
      </c>
      <c r="C8971" s="2" t="s">
        <v>624</v>
      </c>
      <c r="D8971" s="2" t="s">
        <v>625</v>
      </c>
      <c r="E8971" s="4">
        <v>-10710.54</v>
      </c>
      <c r="F8971" s="1">
        <v>11</v>
      </c>
    </row>
    <row r="8972" spans="1:6" ht="15" thickBot="1" x14ac:dyDescent="0.3">
      <c r="A8972" s="2" t="s">
        <v>4</v>
      </c>
      <c r="B8972" s="2" t="s">
        <v>5</v>
      </c>
      <c r="C8972" s="2" t="s">
        <v>1624</v>
      </c>
      <c r="D8972" s="2" t="s">
        <v>1625</v>
      </c>
      <c r="E8972" s="4">
        <v>-70706.19</v>
      </c>
      <c r="F8972" s="1">
        <v>11</v>
      </c>
    </row>
    <row r="8973" spans="1:6" ht="15" thickBot="1" x14ac:dyDescent="0.3">
      <c r="A8973" s="2" t="s">
        <v>4</v>
      </c>
      <c r="B8973" s="2" t="s">
        <v>5</v>
      </c>
      <c r="C8973" s="2" t="s">
        <v>626</v>
      </c>
      <c r="D8973" s="2" t="s">
        <v>627</v>
      </c>
      <c r="E8973" s="4">
        <v>1148445.8500000001</v>
      </c>
      <c r="F8973" s="1">
        <v>11</v>
      </c>
    </row>
    <row r="8974" spans="1:6" ht="15" thickBot="1" x14ac:dyDescent="0.3">
      <c r="A8974" s="2" t="s">
        <v>4</v>
      </c>
      <c r="B8974" s="2" t="s">
        <v>5</v>
      </c>
      <c r="C8974" s="2" t="s">
        <v>628</v>
      </c>
      <c r="D8974" s="2" t="s">
        <v>629</v>
      </c>
      <c r="E8974" s="4">
        <v>-1129462.3</v>
      </c>
      <c r="F8974" s="1">
        <v>11</v>
      </c>
    </row>
    <row r="8975" spans="1:6" ht="15" thickBot="1" x14ac:dyDescent="0.3">
      <c r="A8975" s="2" t="s">
        <v>4</v>
      </c>
      <c r="B8975" s="2" t="s">
        <v>5</v>
      </c>
      <c r="C8975" s="2" t="s">
        <v>630</v>
      </c>
      <c r="D8975" s="2" t="s">
        <v>631</v>
      </c>
      <c r="E8975" s="4">
        <v>-3400229.21</v>
      </c>
      <c r="F8975" s="1">
        <v>11</v>
      </c>
    </row>
    <row r="8976" spans="1:6" ht="15" thickBot="1" x14ac:dyDescent="0.3">
      <c r="A8976" s="2" t="s">
        <v>4</v>
      </c>
      <c r="B8976" s="2" t="s">
        <v>5</v>
      </c>
      <c r="C8976" s="2" t="s">
        <v>632</v>
      </c>
      <c r="D8976" s="2" t="s">
        <v>633</v>
      </c>
      <c r="E8976" s="4">
        <v>32237280.5</v>
      </c>
      <c r="F8976" s="1">
        <v>11</v>
      </c>
    </row>
    <row r="8977" spans="1:6" ht="15" thickBot="1" x14ac:dyDescent="0.3">
      <c r="A8977" s="2" t="s">
        <v>4</v>
      </c>
      <c r="B8977" s="2" t="s">
        <v>5</v>
      </c>
      <c r="C8977" s="2" t="s">
        <v>634</v>
      </c>
      <c r="D8977" s="2" t="s">
        <v>635</v>
      </c>
      <c r="E8977" s="4">
        <v>-4149678.25</v>
      </c>
      <c r="F8977" s="1">
        <v>11</v>
      </c>
    </row>
    <row r="8978" spans="1:6" ht="15" thickBot="1" x14ac:dyDescent="0.3">
      <c r="A8978" s="2" t="s">
        <v>4</v>
      </c>
      <c r="B8978" s="2" t="s">
        <v>5</v>
      </c>
      <c r="C8978" s="2" t="s">
        <v>636</v>
      </c>
      <c r="D8978" s="2" t="s">
        <v>637</v>
      </c>
      <c r="E8978" s="4">
        <v>3632709.55</v>
      </c>
      <c r="F8978" s="1">
        <v>11</v>
      </c>
    </row>
    <row r="8979" spans="1:6" ht="15" thickBot="1" x14ac:dyDescent="0.3">
      <c r="A8979" s="2" t="s">
        <v>4</v>
      </c>
      <c r="B8979" s="2" t="s">
        <v>5</v>
      </c>
      <c r="C8979" s="2" t="s">
        <v>638</v>
      </c>
      <c r="D8979" s="2" t="s">
        <v>639</v>
      </c>
      <c r="E8979" s="4">
        <v>366404.07</v>
      </c>
      <c r="F8979" s="1">
        <v>11</v>
      </c>
    </row>
    <row r="8980" spans="1:6" ht="15" thickBot="1" x14ac:dyDescent="0.3">
      <c r="A8980" s="2" t="s">
        <v>4</v>
      </c>
      <c r="B8980" s="2" t="s">
        <v>5</v>
      </c>
      <c r="C8980" s="2" t="s">
        <v>640</v>
      </c>
      <c r="D8980" s="2" t="s">
        <v>641</v>
      </c>
      <c r="E8980" s="4">
        <v>-3448157.19</v>
      </c>
      <c r="F8980" s="1">
        <v>11</v>
      </c>
    </row>
    <row r="8981" spans="1:6" ht="15" thickBot="1" x14ac:dyDescent="0.3">
      <c r="A8981" s="2" t="s">
        <v>4</v>
      </c>
      <c r="B8981" s="2" t="s">
        <v>5</v>
      </c>
      <c r="C8981" s="2" t="s">
        <v>642</v>
      </c>
      <c r="D8981" s="2" t="s">
        <v>643</v>
      </c>
      <c r="E8981" s="4">
        <v>2722.5</v>
      </c>
      <c r="F8981" s="1">
        <v>11</v>
      </c>
    </row>
    <row r="8982" spans="1:6" ht="15" thickBot="1" x14ac:dyDescent="0.3">
      <c r="A8982" s="2" t="s">
        <v>4</v>
      </c>
      <c r="B8982" s="2" t="s">
        <v>5</v>
      </c>
      <c r="C8982" s="2" t="s">
        <v>644</v>
      </c>
      <c r="D8982" s="2" t="s">
        <v>645</v>
      </c>
      <c r="E8982" s="4">
        <v>-2722.5</v>
      </c>
      <c r="F8982" s="1">
        <v>11</v>
      </c>
    </row>
    <row r="8983" spans="1:6" ht="15" thickBot="1" x14ac:dyDescent="0.3">
      <c r="A8983" s="2" t="s">
        <v>4</v>
      </c>
      <c r="B8983" s="2" t="s">
        <v>5</v>
      </c>
      <c r="C8983" s="2" t="s">
        <v>646</v>
      </c>
      <c r="D8983" s="2" t="s">
        <v>647</v>
      </c>
      <c r="E8983" s="4">
        <v>102732.75</v>
      </c>
      <c r="F8983" s="1">
        <v>11</v>
      </c>
    </row>
    <row r="8984" spans="1:6" ht="15" thickBot="1" x14ac:dyDescent="0.3">
      <c r="A8984" s="2" t="s">
        <v>4</v>
      </c>
      <c r="B8984" s="2" t="s">
        <v>5</v>
      </c>
      <c r="C8984" s="2" t="s">
        <v>648</v>
      </c>
      <c r="D8984" s="2" t="s">
        <v>649</v>
      </c>
      <c r="E8984" s="4">
        <v>-29825.63</v>
      </c>
      <c r="F8984" s="1">
        <v>11</v>
      </c>
    </row>
    <row r="8985" spans="1:6" ht="15" thickBot="1" x14ac:dyDescent="0.3">
      <c r="A8985" s="2" t="s">
        <v>4</v>
      </c>
      <c r="B8985" s="2" t="s">
        <v>5</v>
      </c>
      <c r="C8985" s="2" t="s">
        <v>650</v>
      </c>
      <c r="D8985" s="2" t="s">
        <v>651</v>
      </c>
      <c r="E8985" s="4">
        <v>153159.73000000001</v>
      </c>
      <c r="F8985" s="1">
        <v>11</v>
      </c>
    </row>
    <row r="8986" spans="1:6" ht="15" thickBot="1" x14ac:dyDescent="0.3">
      <c r="A8986" s="2" t="s">
        <v>4</v>
      </c>
      <c r="B8986" s="2" t="s">
        <v>5</v>
      </c>
      <c r="C8986" s="2" t="s">
        <v>652</v>
      </c>
      <c r="D8986" s="2" t="s">
        <v>653</v>
      </c>
      <c r="E8986" s="4">
        <v>-89112.23</v>
      </c>
      <c r="F8986" s="1">
        <v>11</v>
      </c>
    </row>
    <row r="8987" spans="1:6" ht="15" thickBot="1" x14ac:dyDescent="0.3">
      <c r="A8987" s="2" t="s">
        <v>4</v>
      </c>
      <c r="B8987" s="2" t="s">
        <v>5</v>
      </c>
      <c r="C8987" s="2" t="s">
        <v>654</v>
      </c>
      <c r="D8987" s="2" t="s">
        <v>655</v>
      </c>
      <c r="E8987" s="4">
        <v>162033.84</v>
      </c>
      <c r="F8987" s="1">
        <v>11</v>
      </c>
    </row>
    <row r="8988" spans="1:6" ht="15" thickBot="1" x14ac:dyDescent="0.3">
      <c r="A8988" s="2" t="s">
        <v>4</v>
      </c>
      <c r="B8988" s="2" t="s">
        <v>5</v>
      </c>
      <c r="C8988" s="2" t="s">
        <v>656</v>
      </c>
      <c r="D8988" s="2" t="s">
        <v>657</v>
      </c>
      <c r="E8988" s="4">
        <v>-16204.41</v>
      </c>
      <c r="F8988" s="1">
        <v>11</v>
      </c>
    </row>
    <row r="8989" spans="1:6" ht="15" thickBot="1" x14ac:dyDescent="0.3">
      <c r="A8989" s="2" t="s">
        <v>4</v>
      </c>
      <c r="B8989" s="2" t="s">
        <v>5</v>
      </c>
      <c r="C8989" s="2" t="s">
        <v>658</v>
      </c>
      <c r="D8989" s="2" t="s">
        <v>659</v>
      </c>
      <c r="E8989" s="4">
        <v>22234.71</v>
      </c>
      <c r="F8989" s="1">
        <v>11</v>
      </c>
    </row>
    <row r="8990" spans="1:6" ht="15" thickBot="1" x14ac:dyDescent="0.3">
      <c r="A8990" s="2" t="s">
        <v>4</v>
      </c>
      <c r="B8990" s="2" t="s">
        <v>5</v>
      </c>
      <c r="C8990" s="2" t="s">
        <v>660</v>
      </c>
      <c r="D8990" s="2" t="s">
        <v>661</v>
      </c>
      <c r="E8990" s="4">
        <v>59541980.439999998</v>
      </c>
      <c r="F8990" s="1">
        <v>11</v>
      </c>
    </row>
    <row r="8991" spans="1:6" ht="15" thickBot="1" x14ac:dyDescent="0.3">
      <c r="A8991" s="2" t="s">
        <v>4</v>
      </c>
      <c r="B8991" s="2" t="s">
        <v>5</v>
      </c>
      <c r="C8991" s="2" t="s">
        <v>662</v>
      </c>
      <c r="D8991" s="2" t="s">
        <v>663</v>
      </c>
      <c r="E8991" s="4">
        <v>15485057.119999999</v>
      </c>
      <c r="F8991" s="1">
        <v>11</v>
      </c>
    </row>
    <row r="8992" spans="1:6" ht="15" thickBot="1" x14ac:dyDescent="0.3">
      <c r="A8992" s="2" t="s">
        <v>4</v>
      </c>
      <c r="B8992" s="2" t="s">
        <v>5</v>
      </c>
      <c r="C8992" s="2" t="s">
        <v>664</v>
      </c>
      <c r="D8992" s="2" t="s">
        <v>665</v>
      </c>
      <c r="E8992" s="4">
        <v>-162100000</v>
      </c>
      <c r="F8992" s="1">
        <v>11</v>
      </c>
    </row>
    <row r="8993" spans="1:6" ht="15" thickBot="1" x14ac:dyDescent="0.3">
      <c r="A8993" s="2" t="s">
        <v>4</v>
      </c>
      <c r="B8993" s="2" t="s">
        <v>5</v>
      </c>
      <c r="C8993" s="2" t="s">
        <v>1632</v>
      </c>
      <c r="D8993" s="2" t="s">
        <v>1633</v>
      </c>
      <c r="E8993" s="4">
        <v>75135.92</v>
      </c>
      <c r="F8993" s="1">
        <v>11</v>
      </c>
    </row>
    <row r="8994" spans="1:6" ht="15" thickBot="1" x14ac:dyDescent="0.3">
      <c r="A8994" s="2" t="s">
        <v>4</v>
      </c>
      <c r="B8994" s="2" t="s">
        <v>5</v>
      </c>
      <c r="C8994" s="2" t="s">
        <v>1634</v>
      </c>
      <c r="D8994" s="2" t="s">
        <v>1635</v>
      </c>
      <c r="E8994" s="4">
        <v>-90000000</v>
      </c>
      <c r="F8994" s="1">
        <v>11</v>
      </c>
    </row>
    <row r="8995" spans="1:6" ht="15" thickBot="1" x14ac:dyDescent="0.3">
      <c r="A8995" s="2" t="s">
        <v>4</v>
      </c>
      <c r="B8995" s="2" t="s">
        <v>5</v>
      </c>
      <c r="C8995" s="2" t="s">
        <v>1636</v>
      </c>
      <c r="D8995" s="2" t="s">
        <v>1637</v>
      </c>
      <c r="E8995" s="4">
        <v>-16629202.26</v>
      </c>
      <c r="F8995" s="1">
        <v>11</v>
      </c>
    </row>
    <row r="8996" spans="1:6" ht="15" thickBot="1" x14ac:dyDescent="0.3">
      <c r="A8996" s="2" t="s">
        <v>4</v>
      </c>
      <c r="B8996" s="2" t="s">
        <v>5</v>
      </c>
      <c r="C8996" s="2" t="s">
        <v>666</v>
      </c>
      <c r="D8996" s="2" t="s">
        <v>667</v>
      </c>
      <c r="E8996" s="4">
        <v>-1747393.42</v>
      </c>
      <c r="F8996" s="1">
        <v>11</v>
      </c>
    </row>
    <row r="8997" spans="1:6" ht="15" thickBot="1" x14ac:dyDescent="0.3">
      <c r="A8997" s="2" t="s">
        <v>4</v>
      </c>
      <c r="B8997" s="2" t="s">
        <v>5</v>
      </c>
      <c r="C8997" s="2" t="s">
        <v>668</v>
      </c>
      <c r="D8997" s="2" t="s">
        <v>669</v>
      </c>
      <c r="E8997" s="4">
        <v>-20536647.190000001</v>
      </c>
      <c r="F8997" s="1">
        <v>11</v>
      </c>
    </row>
    <row r="8998" spans="1:6" ht="15" thickBot="1" x14ac:dyDescent="0.3">
      <c r="A8998" s="2" t="s">
        <v>4</v>
      </c>
      <c r="B8998" s="2" t="s">
        <v>5</v>
      </c>
      <c r="C8998" s="2" t="s">
        <v>670</v>
      </c>
      <c r="D8998" s="2" t="s">
        <v>671</v>
      </c>
      <c r="E8998" s="4">
        <v>0</v>
      </c>
      <c r="F8998" s="1">
        <v>11</v>
      </c>
    </row>
    <row r="8999" spans="1:6" ht="15" thickBot="1" x14ac:dyDescent="0.3">
      <c r="A8999" s="2" t="s">
        <v>4</v>
      </c>
      <c r="B8999" s="2" t="s">
        <v>5</v>
      </c>
      <c r="C8999" s="2" t="s">
        <v>1670</v>
      </c>
      <c r="D8999" s="2" t="s">
        <v>1671</v>
      </c>
      <c r="E8999" s="4">
        <v>-156.88</v>
      </c>
      <c r="F8999" s="1">
        <v>11</v>
      </c>
    </row>
    <row r="9000" spans="1:6" ht="15" thickBot="1" x14ac:dyDescent="0.3">
      <c r="A9000" s="2" t="s">
        <v>4</v>
      </c>
      <c r="B9000" s="2" t="s">
        <v>5</v>
      </c>
      <c r="C9000" s="2" t="s">
        <v>672</v>
      </c>
      <c r="D9000" s="2" t="s">
        <v>673</v>
      </c>
      <c r="E9000" s="4">
        <v>-16334528.210000001</v>
      </c>
      <c r="F9000" s="1">
        <v>11</v>
      </c>
    </row>
    <row r="9001" spans="1:6" ht="15" thickBot="1" x14ac:dyDescent="0.3">
      <c r="A9001" s="2" t="s">
        <v>4</v>
      </c>
      <c r="B9001" s="2" t="s">
        <v>5</v>
      </c>
      <c r="C9001" s="2" t="s">
        <v>674</v>
      </c>
      <c r="D9001" s="2" t="s">
        <v>675</v>
      </c>
      <c r="E9001" s="4">
        <v>-7078635.7800000003</v>
      </c>
      <c r="F9001" s="1">
        <v>11</v>
      </c>
    </row>
    <row r="9002" spans="1:6" ht="15" thickBot="1" x14ac:dyDescent="0.3">
      <c r="A9002" s="2" t="s">
        <v>4</v>
      </c>
      <c r="B9002" s="2" t="s">
        <v>5</v>
      </c>
      <c r="C9002" s="2" t="s">
        <v>676</v>
      </c>
      <c r="D9002" s="2" t="s">
        <v>677</v>
      </c>
      <c r="E9002" s="4">
        <v>4626666</v>
      </c>
      <c r="F9002" s="1">
        <v>11</v>
      </c>
    </row>
    <row r="9003" spans="1:6" ht="15" thickBot="1" x14ac:dyDescent="0.3">
      <c r="A9003" s="2" t="s">
        <v>4</v>
      </c>
      <c r="B9003" s="2" t="s">
        <v>5</v>
      </c>
      <c r="C9003" s="2" t="s">
        <v>678</v>
      </c>
      <c r="D9003" s="2" t="s">
        <v>679</v>
      </c>
      <c r="E9003" s="4">
        <v>-17316380.41</v>
      </c>
      <c r="F9003" s="1">
        <v>11</v>
      </c>
    </row>
    <row r="9004" spans="1:6" ht="15" thickBot="1" x14ac:dyDescent="0.3">
      <c r="A9004" s="2" t="s">
        <v>4</v>
      </c>
      <c r="B9004" s="2" t="s">
        <v>5</v>
      </c>
      <c r="C9004" s="2" t="s">
        <v>680</v>
      </c>
      <c r="D9004" s="2" t="s">
        <v>681</v>
      </c>
      <c r="E9004" s="4">
        <v>-70721753.239999995</v>
      </c>
      <c r="F9004" s="1">
        <v>11</v>
      </c>
    </row>
    <row r="9005" spans="1:6" ht="15" thickBot="1" x14ac:dyDescent="0.3">
      <c r="A9005" s="2" t="s">
        <v>4</v>
      </c>
      <c r="B9005" s="2" t="s">
        <v>5</v>
      </c>
      <c r="C9005" s="2" t="s">
        <v>682</v>
      </c>
      <c r="D9005" s="2" t="s">
        <v>683</v>
      </c>
      <c r="E9005" s="4">
        <v>-9952890.2400000002</v>
      </c>
      <c r="F9005" s="1">
        <v>11</v>
      </c>
    </row>
    <row r="9006" spans="1:6" ht="15" thickBot="1" x14ac:dyDescent="0.3">
      <c r="A9006" s="2" t="s">
        <v>4</v>
      </c>
      <c r="B9006" s="2" t="s">
        <v>5</v>
      </c>
      <c r="C9006" s="2" t="s">
        <v>1592</v>
      </c>
      <c r="D9006" s="2" t="s">
        <v>1593</v>
      </c>
      <c r="E9006" s="4">
        <v>0</v>
      </c>
      <c r="F9006" s="1">
        <v>11</v>
      </c>
    </row>
    <row r="9007" spans="1:6" ht="15" thickBot="1" x14ac:dyDescent="0.3">
      <c r="A9007" s="2" t="s">
        <v>4</v>
      </c>
      <c r="B9007" s="2" t="s">
        <v>5</v>
      </c>
      <c r="C9007" s="2" t="s">
        <v>684</v>
      </c>
      <c r="D9007" s="2" t="s">
        <v>685</v>
      </c>
      <c r="E9007" s="4">
        <v>-2363066.16</v>
      </c>
      <c r="F9007" s="1">
        <v>11</v>
      </c>
    </row>
    <row r="9008" spans="1:6" ht="15" thickBot="1" x14ac:dyDescent="0.3">
      <c r="A9008" s="2" t="s">
        <v>4</v>
      </c>
      <c r="B9008" s="2" t="s">
        <v>5</v>
      </c>
      <c r="C9008" s="2" t="s">
        <v>686</v>
      </c>
      <c r="D9008" s="2" t="s">
        <v>687</v>
      </c>
      <c r="E9008" s="4">
        <v>-1328129.27</v>
      </c>
      <c r="F9008" s="1">
        <v>11</v>
      </c>
    </row>
    <row r="9009" spans="1:6" ht="15" thickBot="1" x14ac:dyDescent="0.3">
      <c r="A9009" s="2" t="s">
        <v>4</v>
      </c>
      <c r="B9009" s="2" t="s">
        <v>5</v>
      </c>
      <c r="C9009" s="2" t="s">
        <v>688</v>
      </c>
      <c r="D9009" s="2" t="s">
        <v>689</v>
      </c>
      <c r="E9009" s="4">
        <v>-106554.89</v>
      </c>
      <c r="F9009" s="1">
        <v>11</v>
      </c>
    </row>
    <row r="9010" spans="1:6" ht="15" thickBot="1" x14ac:dyDescent="0.3">
      <c r="A9010" s="2" t="s">
        <v>4</v>
      </c>
      <c r="B9010" s="2" t="s">
        <v>5</v>
      </c>
      <c r="C9010" s="2" t="s">
        <v>690</v>
      </c>
      <c r="D9010" s="2" t="s">
        <v>691</v>
      </c>
      <c r="E9010" s="4">
        <v>-88596.53</v>
      </c>
      <c r="F9010" s="1">
        <v>11</v>
      </c>
    </row>
    <row r="9011" spans="1:6" ht="15" thickBot="1" x14ac:dyDescent="0.3">
      <c r="A9011" s="2" t="s">
        <v>4</v>
      </c>
      <c r="B9011" s="2" t="s">
        <v>5</v>
      </c>
      <c r="C9011" s="2" t="s">
        <v>1672</v>
      </c>
      <c r="D9011" s="2" t="s">
        <v>1673</v>
      </c>
      <c r="E9011" s="4">
        <v>0</v>
      </c>
      <c r="F9011" s="1">
        <v>11</v>
      </c>
    </row>
    <row r="9012" spans="1:6" ht="15" thickBot="1" x14ac:dyDescent="0.3">
      <c r="A9012" s="2" t="s">
        <v>4</v>
      </c>
      <c r="B9012" s="2" t="s">
        <v>5</v>
      </c>
      <c r="C9012" s="2" t="s">
        <v>692</v>
      </c>
      <c r="D9012" s="2" t="s">
        <v>693</v>
      </c>
      <c r="E9012" s="4">
        <v>-18309.72</v>
      </c>
      <c r="F9012" s="1">
        <v>11</v>
      </c>
    </row>
    <row r="9013" spans="1:6" ht="15" thickBot="1" x14ac:dyDescent="0.3">
      <c r="A9013" s="2" t="s">
        <v>4</v>
      </c>
      <c r="B9013" s="2" t="s">
        <v>5</v>
      </c>
      <c r="C9013" s="2" t="s">
        <v>694</v>
      </c>
      <c r="D9013" s="2" t="s">
        <v>695</v>
      </c>
      <c r="E9013" s="4">
        <v>-3363680.41</v>
      </c>
      <c r="F9013" s="1">
        <v>11</v>
      </c>
    </row>
    <row r="9014" spans="1:6" ht="15" thickBot="1" x14ac:dyDescent="0.3">
      <c r="A9014" s="2" t="s">
        <v>4</v>
      </c>
      <c r="B9014" s="2" t="s">
        <v>5</v>
      </c>
      <c r="C9014" s="2" t="s">
        <v>696</v>
      </c>
      <c r="D9014" s="2" t="s">
        <v>697</v>
      </c>
      <c r="E9014" s="4">
        <v>587103.31999999995</v>
      </c>
      <c r="F9014" s="1">
        <v>11</v>
      </c>
    </row>
    <row r="9015" spans="1:6" ht="15" thickBot="1" x14ac:dyDescent="0.3">
      <c r="A9015" s="2" t="s">
        <v>4</v>
      </c>
      <c r="B9015" s="2" t="s">
        <v>5</v>
      </c>
      <c r="C9015" s="2" t="s">
        <v>698</v>
      </c>
      <c r="D9015" s="2" t="s">
        <v>699</v>
      </c>
      <c r="E9015" s="4">
        <v>-587103.31999999995</v>
      </c>
      <c r="F9015" s="1">
        <v>11</v>
      </c>
    </row>
    <row r="9016" spans="1:6" ht="15" thickBot="1" x14ac:dyDescent="0.3">
      <c r="A9016" s="2" t="s">
        <v>4</v>
      </c>
      <c r="B9016" s="2" t="s">
        <v>5</v>
      </c>
      <c r="C9016" s="2" t="s">
        <v>700</v>
      </c>
      <c r="D9016" s="2" t="s">
        <v>701</v>
      </c>
      <c r="E9016" s="4">
        <v>0</v>
      </c>
      <c r="F9016" s="1">
        <v>11</v>
      </c>
    </row>
    <row r="9017" spans="1:6" ht="15" thickBot="1" x14ac:dyDescent="0.3">
      <c r="A9017" s="2" t="s">
        <v>4</v>
      </c>
      <c r="B9017" s="2" t="s">
        <v>5</v>
      </c>
      <c r="C9017" s="2" t="s">
        <v>702</v>
      </c>
      <c r="D9017" s="2" t="s">
        <v>703</v>
      </c>
      <c r="E9017" s="4">
        <v>-6034.68</v>
      </c>
      <c r="F9017" s="1">
        <v>11</v>
      </c>
    </row>
    <row r="9018" spans="1:6" ht="15" thickBot="1" x14ac:dyDescent="0.3">
      <c r="A9018" s="2" t="s">
        <v>4</v>
      </c>
      <c r="B9018" s="2" t="s">
        <v>5</v>
      </c>
      <c r="C9018" s="2" t="s">
        <v>704</v>
      </c>
      <c r="D9018" s="2" t="s">
        <v>705</v>
      </c>
      <c r="E9018" s="4">
        <v>-374060.53</v>
      </c>
      <c r="F9018" s="1">
        <v>11</v>
      </c>
    </row>
    <row r="9019" spans="1:6" ht="15" thickBot="1" x14ac:dyDescent="0.3">
      <c r="A9019" s="2" t="s">
        <v>4</v>
      </c>
      <c r="B9019" s="2" t="s">
        <v>5</v>
      </c>
      <c r="C9019" s="2" t="s">
        <v>706</v>
      </c>
      <c r="D9019" s="2" t="s">
        <v>707</v>
      </c>
      <c r="E9019" s="4">
        <v>-36094.980000000003</v>
      </c>
      <c r="F9019" s="1">
        <v>11</v>
      </c>
    </row>
    <row r="9020" spans="1:6" ht="15" thickBot="1" x14ac:dyDescent="0.3">
      <c r="A9020" s="2" t="s">
        <v>4</v>
      </c>
      <c r="B9020" s="2" t="s">
        <v>5</v>
      </c>
      <c r="C9020" s="2" t="s">
        <v>708</v>
      </c>
      <c r="D9020" s="2" t="s">
        <v>709</v>
      </c>
      <c r="E9020" s="4">
        <v>-3400</v>
      </c>
      <c r="F9020" s="1">
        <v>11</v>
      </c>
    </row>
    <row r="9021" spans="1:6" ht="15" thickBot="1" x14ac:dyDescent="0.3">
      <c r="A9021" s="2" t="s">
        <v>4</v>
      </c>
      <c r="B9021" s="2" t="s">
        <v>5</v>
      </c>
      <c r="C9021" s="2" t="s">
        <v>710</v>
      </c>
      <c r="D9021" s="2" t="s">
        <v>711</v>
      </c>
      <c r="E9021" s="4">
        <v>-841703.71</v>
      </c>
      <c r="F9021" s="1">
        <v>11</v>
      </c>
    </row>
    <row r="9022" spans="1:6" ht="15" thickBot="1" x14ac:dyDescent="0.3">
      <c r="A9022" s="2" t="s">
        <v>4</v>
      </c>
      <c r="B9022" s="2" t="s">
        <v>5</v>
      </c>
      <c r="C9022" s="2" t="s">
        <v>712</v>
      </c>
      <c r="D9022" s="2" t="s">
        <v>713</v>
      </c>
      <c r="E9022" s="4">
        <v>343399.41</v>
      </c>
      <c r="F9022" s="1">
        <v>11</v>
      </c>
    </row>
    <row r="9023" spans="1:6" ht="15" thickBot="1" x14ac:dyDescent="0.3">
      <c r="A9023" s="2" t="s">
        <v>4</v>
      </c>
      <c r="B9023" s="2" t="s">
        <v>5</v>
      </c>
      <c r="C9023" s="2" t="s">
        <v>714</v>
      </c>
      <c r="D9023" s="2" t="s">
        <v>715</v>
      </c>
      <c r="E9023" s="4">
        <v>-482.16</v>
      </c>
      <c r="F9023" s="1">
        <v>11</v>
      </c>
    </row>
    <row r="9024" spans="1:6" ht="15" thickBot="1" x14ac:dyDescent="0.3">
      <c r="A9024" s="2" t="s">
        <v>4</v>
      </c>
      <c r="B9024" s="2" t="s">
        <v>5</v>
      </c>
      <c r="C9024" s="2" t="s">
        <v>716</v>
      </c>
      <c r="D9024" s="2" t="s">
        <v>717</v>
      </c>
      <c r="E9024" s="4">
        <v>-34328.019999999997</v>
      </c>
      <c r="F9024" s="1">
        <v>11</v>
      </c>
    </row>
    <row r="9025" spans="1:6" ht="15" thickBot="1" x14ac:dyDescent="0.3">
      <c r="A9025" s="2" t="s">
        <v>4</v>
      </c>
      <c r="B9025" s="2" t="s">
        <v>5</v>
      </c>
      <c r="C9025" s="2" t="s">
        <v>718</v>
      </c>
      <c r="D9025" s="2" t="s">
        <v>719</v>
      </c>
      <c r="E9025" s="4">
        <v>-538025.34</v>
      </c>
      <c r="F9025" s="1">
        <v>11</v>
      </c>
    </row>
    <row r="9026" spans="1:6" ht="15" thickBot="1" x14ac:dyDescent="0.3">
      <c r="A9026" s="2" t="s">
        <v>4</v>
      </c>
      <c r="B9026" s="2" t="s">
        <v>5</v>
      </c>
      <c r="C9026" s="2" t="s">
        <v>720</v>
      </c>
      <c r="D9026" s="2" t="s">
        <v>721</v>
      </c>
      <c r="E9026" s="4">
        <v>7724.53</v>
      </c>
      <c r="F9026" s="1">
        <v>11</v>
      </c>
    </row>
    <row r="9027" spans="1:6" ht="15" thickBot="1" x14ac:dyDescent="0.3">
      <c r="A9027" s="2" t="s">
        <v>4</v>
      </c>
      <c r="B9027" s="2" t="s">
        <v>5</v>
      </c>
      <c r="C9027" s="2" t="s">
        <v>722</v>
      </c>
      <c r="D9027" s="2" t="s">
        <v>723</v>
      </c>
      <c r="E9027" s="4">
        <v>-639979.29</v>
      </c>
      <c r="F9027" s="1">
        <v>11</v>
      </c>
    </row>
    <row r="9028" spans="1:6" ht="15" thickBot="1" x14ac:dyDescent="0.3">
      <c r="A9028" s="2" t="s">
        <v>4</v>
      </c>
      <c r="B9028" s="2" t="s">
        <v>5</v>
      </c>
      <c r="C9028" s="2" t="s">
        <v>724</v>
      </c>
      <c r="D9028" s="2" t="s">
        <v>725</v>
      </c>
      <c r="E9028" s="4">
        <v>-249330.87</v>
      </c>
      <c r="F9028" s="1">
        <v>11</v>
      </c>
    </row>
    <row r="9029" spans="1:6" ht="15" thickBot="1" x14ac:dyDescent="0.3">
      <c r="A9029" s="2" t="s">
        <v>4</v>
      </c>
      <c r="B9029" s="2" t="s">
        <v>5</v>
      </c>
      <c r="C9029" s="2" t="s">
        <v>726</v>
      </c>
      <c r="D9029" s="2" t="s">
        <v>727</v>
      </c>
      <c r="E9029" s="4">
        <v>-326954.39</v>
      </c>
      <c r="F9029" s="1">
        <v>11</v>
      </c>
    </row>
    <row r="9030" spans="1:6" ht="15" thickBot="1" x14ac:dyDescent="0.3">
      <c r="A9030" s="2" t="s">
        <v>4</v>
      </c>
      <c r="B9030" s="2" t="s">
        <v>5</v>
      </c>
      <c r="C9030" s="2" t="s">
        <v>728</v>
      </c>
      <c r="D9030" s="2" t="s">
        <v>729</v>
      </c>
      <c r="E9030" s="4">
        <v>-125634.92</v>
      </c>
      <c r="F9030" s="1">
        <v>11</v>
      </c>
    </row>
    <row r="9031" spans="1:6" ht="15" thickBot="1" x14ac:dyDescent="0.3">
      <c r="A9031" s="2" t="s">
        <v>4</v>
      </c>
      <c r="B9031" s="2" t="s">
        <v>5</v>
      </c>
      <c r="C9031" s="2" t="s">
        <v>730</v>
      </c>
      <c r="D9031" s="2" t="s">
        <v>731</v>
      </c>
      <c r="E9031" s="4">
        <v>-82460.679999999993</v>
      </c>
      <c r="F9031" s="1">
        <v>11</v>
      </c>
    </row>
    <row r="9032" spans="1:6" ht="15" thickBot="1" x14ac:dyDescent="0.3">
      <c r="A9032" s="2" t="s">
        <v>4</v>
      </c>
      <c r="B9032" s="2" t="s">
        <v>5</v>
      </c>
      <c r="C9032" s="2" t="s">
        <v>732</v>
      </c>
      <c r="D9032" s="2" t="s">
        <v>733</v>
      </c>
      <c r="E9032" s="4">
        <v>-73886.36</v>
      </c>
      <c r="F9032" s="1">
        <v>11</v>
      </c>
    </row>
    <row r="9033" spans="1:6" ht="15" thickBot="1" x14ac:dyDescent="0.3">
      <c r="A9033" s="2" t="s">
        <v>4</v>
      </c>
      <c r="B9033" s="2" t="s">
        <v>5</v>
      </c>
      <c r="C9033" s="2" t="s">
        <v>1674</v>
      </c>
      <c r="D9033" s="2" t="s">
        <v>1675</v>
      </c>
      <c r="E9033" s="4">
        <v>-981794.92</v>
      </c>
      <c r="F9033" s="1">
        <v>11</v>
      </c>
    </row>
    <row r="9034" spans="1:6" ht="15" thickBot="1" x14ac:dyDescent="0.3">
      <c r="A9034" s="2" t="s">
        <v>4</v>
      </c>
      <c r="B9034" s="2" t="s">
        <v>5</v>
      </c>
      <c r="C9034" s="2" t="s">
        <v>734</v>
      </c>
      <c r="D9034" s="2" t="s">
        <v>735</v>
      </c>
      <c r="E9034" s="4">
        <v>0</v>
      </c>
      <c r="F9034" s="1">
        <v>11</v>
      </c>
    </row>
    <row r="9035" spans="1:6" ht="15" thickBot="1" x14ac:dyDescent="0.3">
      <c r="A9035" s="2" t="s">
        <v>4</v>
      </c>
      <c r="B9035" s="2" t="s">
        <v>5</v>
      </c>
      <c r="C9035" s="2" t="s">
        <v>736</v>
      </c>
      <c r="D9035" s="2" t="s">
        <v>737</v>
      </c>
      <c r="E9035" s="4">
        <v>-4015377.07</v>
      </c>
      <c r="F9035" s="1">
        <v>11</v>
      </c>
    </row>
    <row r="9036" spans="1:6" ht="15" thickBot="1" x14ac:dyDescent="0.3">
      <c r="A9036" s="2" t="s">
        <v>4</v>
      </c>
      <c r="B9036" s="2" t="s">
        <v>5</v>
      </c>
      <c r="C9036" s="2" t="s">
        <v>1714</v>
      </c>
      <c r="D9036" s="2" t="s">
        <v>1715</v>
      </c>
      <c r="E9036" s="4">
        <v>-22295</v>
      </c>
      <c r="F9036" s="1">
        <v>11</v>
      </c>
    </row>
    <row r="9037" spans="1:6" ht="15" thickBot="1" x14ac:dyDescent="0.3">
      <c r="A9037" s="2" t="s">
        <v>4</v>
      </c>
      <c r="B9037" s="2" t="s">
        <v>5</v>
      </c>
      <c r="C9037" s="2" t="s">
        <v>738</v>
      </c>
      <c r="D9037" s="2" t="s">
        <v>739</v>
      </c>
      <c r="E9037" s="4">
        <v>-13099916</v>
      </c>
      <c r="F9037" s="1">
        <v>11</v>
      </c>
    </row>
    <row r="9038" spans="1:6" ht="15" thickBot="1" x14ac:dyDescent="0.3">
      <c r="A9038" s="2" t="s">
        <v>4</v>
      </c>
      <c r="B9038" s="2" t="s">
        <v>5</v>
      </c>
      <c r="C9038" s="2" t="s">
        <v>1626</v>
      </c>
      <c r="D9038" s="2" t="s">
        <v>1627</v>
      </c>
      <c r="E9038" s="4">
        <v>0</v>
      </c>
      <c r="F9038" s="1">
        <v>11</v>
      </c>
    </row>
    <row r="9039" spans="1:6" ht="15" thickBot="1" x14ac:dyDescent="0.3">
      <c r="A9039" s="2" t="s">
        <v>4</v>
      </c>
      <c r="B9039" s="2" t="s">
        <v>5</v>
      </c>
      <c r="C9039" s="2" t="s">
        <v>740</v>
      </c>
      <c r="D9039" s="2" t="s">
        <v>741</v>
      </c>
      <c r="E9039" s="4">
        <v>-1621933</v>
      </c>
      <c r="F9039" s="1">
        <v>11</v>
      </c>
    </row>
    <row r="9040" spans="1:6" ht="15" thickBot="1" x14ac:dyDescent="0.3">
      <c r="A9040" s="2" t="s">
        <v>4</v>
      </c>
      <c r="B9040" s="2" t="s">
        <v>5</v>
      </c>
      <c r="C9040" s="2" t="s">
        <v>742</v>
      </c>
      <c r="D9040" s="2" t="s">
        <v>743</v>
      </c>
      <c r="E9040" s="4">
        <v>0</v>
      </c>
      <c r="F9040" s="1">
        <v>11</v>
      </c>
    </row>
    <row r="9041" spans="1:6" ht="15" thickBot="1" x14ac:dyDescent="0.3">
      <c r="A9041" s="2" t="s">
        <v>4</v>
      </c>
      <c r="B9041" s="2" t="s">
        <v>5</v>
      </c>
      <c r="C9041" s="2" t="s">
        <v>744</v>
      </c>
      <c r="D9041" s="2" t="s">
        <v>745</v>
      </c>
      <c r="E9041" s="4">
        <v>0</v>
      </c>
      <c r="F9041" s="1">
        <v>11</v>
      </c>
    </row>
    <row r="9042" spans="1:6" ht="15" thickBot="1" x14ac:dyDescent="0.3">
      <c r="A9042" s="2" t="s">
        <v>4</v>
      </c>
      <c r="B9042" s="2" t="s">
        <v>5</v>
      </c>
      <c r="C9042" s="2" t="s">
        <v>746</v>
      </c>
      <c r="D9042" s="2" t="s">
        <v>747</v>
      </c>
      <c r="E9042" s="4">
        <v>-4531647</v>
      </c>
      <c r="F9042" s="1">
        <v>11</v>
      </c>
    </row>
    <row r="9043" spans="1:6" ht="15" thickBot="1" x14ac:dyDescent="0.3">
      <c r="A9043" s="2" t="s">
        <v>4</v>
      </c>
      <c r="B9043" s="2" t="s">
        <v>5</v>
      </c>
      <c r="C9043" s="2" t="s">
        <v>748</v>
      </c>
      <c r="D9043" s="2" t="s">
        <v>749</v>
      </c>
      <c r="E9043" s="4">
        <v>-6156679.1900000004</v>
      </c>
      <c r="F9043" s="1">
        <v>11</v>
      </c>
    </row>
    <row r="9044" spans="1:6" ht="15" thickBot="1" x14ac:dyDescent="0.3">
      <c r="A9044" s="2" t="s">
        <v>4</v>
      </c>
      <c r="B9044" s="2" t="s">
        <v>5</v>
      </c>
      <c r="C9044" s="2" t="s">
        <v>750</v>
      </c>
      <c r="D9044" s="2" t="s">
        <v>751</v>
      </c>
      <c r="E9044" s="4">
        <v>-1891963</v>
      </c>
      <c r="F9044" s="1">
        <v>11</v>
      </c>
    </row>
    <row r="9045" spans="1:6" ht="15" thickBot="1" x14ac:dyDescent="0.3">
      <c r="A9045" s="2" t="s">
        <v>4</v>
      </c>
      <c r="B9045" s="2" t="s">
        <v>5</v>
      </c>
      <c r="C9045" s="2" t="s">
        <v>752</v>
      </c>
      <c r="D9045" s="2" t="s">
        <v>753</v>
      </c>
      <c r="E9045" s="4">
        <v>-364481</v>
      </c>
      <c r="F9045" s="1">
        <v>11</v>
      </c>
    </row>
    <row r="9046" spans="1:6" ht="15" thickBot="1" x14ac:dyDescent="0.3">
      <c r="A9046" s="2" t="s">
        <v>4</v>
      </c>
      <c r="B9046" s="2" t="s">
        <v>5</v>
      </c>
      <c r="C9046" s="2" t="s">
        <v>754</v>
      </c>
      <c r="D9046" s="2" t="s">
        <v>755</v>
      </c>
      <c r="E9046" s="4">
        <v>-3641366.96</v>
      </c>
      <c r="F9046" s="1">
        <v>11</v>
      </c>
    </row>
    <row r="9047" spans="1:6" ht="15" thickBot="1" x14ac:dyDescent="0.3">
      <c r="A9047" s="2" t="s">
        <v>4</v>
      </c>
      <c r="B9047" s="2" t="s">
        <v>5</v>
      </c>
      <c r="C9047" s="2" t="s">
        <v>756</v>
      </c>
      <c r="D9047" s="2" t="s">
        <v>757</v>
      </c>
      <c r="E9047" s="4">
        <v>102531.14</v>
      </c>
      <c r="F9047" s="1">
        <v>11</v>
      </c>
    </row>
    <row r="9048" spans="1:6" ht="15" thickBot="1" x14ac:dyDescent="0.3">
      <c r="A9048" s="2" t="s">
        <v>4</v>
      </c>
      <c r="B9048" s="2" t="s">
        <v>5</v>
      </c>
      <c r="C9048" s="2" t="s">
        <v>758</v>
      </c>
      <c r="D9048" s="2" t="s">
        <v>759</v>
      </c>
      <c r="E9048" s="4">
        <v>-2354658.46</v>
      </c>
      <c r="F9048" s="1">
        <v>11</v>
      </c>
    </row>
    <row r="9049" spans="1:6" ht="15" thickBot="1" x14ac:dyDescent="0.3">
      <c r="A9049" s="2" t="s">
        <v>4</v>
      </c>
      <c r="B9049" s="2" t="s">
        <v>5</v>
      </c>
      <c r="C9049" s="2" t="s">
        <v>760</v>
      </c>
      <c r="D9049" s="2" t="s">
        <v>761</v>
      </c>
      <c r="E9049" s="4">
        <v>19210.849999999999</v>
      </c>
      <c r="F9049" s="1">
        <v>11</v>
      </c>
    </row>
    <row r="9050" spans="1:6" ht="15" thickBot="1" x14ac:dyDescent="0.3">
      <c r="A9050" s="2" t="s">
        <v>4</v>
      </c>
      <c r="B9050" s="2" t="s">
        <v>5</v>
      </c>
      <c r="C9050" s="2" t="s">
        <v>762</v>
      </c>
      <c r="D9050" s="2" t="s">
        <v>763</v>
      </c>
      <c r="E9050" s="4">
        <v>-12398842.68</v>
      </c>
      <c r="F9050" s="1">
        <v>11</v>
      </c>
    </row>
    <row r="9051" spans="1:6" ht="15" thickBot="1" x14ac:dyDescent="0.3">
      <c r="A9051" s="2" t="s">
        <v>4</v>
      </c>
      <c r="B9051" s="2" t="s">
        <v>5</v>
      </c>
      <c r="C9051" s="2" t="s">
        <v>764</v>
      </c>
      <c r="D9051" s="2" t="s">
        <v>765</v>
      </c>
      <c r="E9051" s="4">
        <v>803498.93</v>
      </c>
      <c r="F9051" s="1">
        <v>11</v>
      </c>
    </row>
    <row r="9052" spans="1:6" ht="15" thickBot="1" x14ac:dyDescent="0.3">
      <c r="A9052" s="2" t="s">
        <v>4</v>
      </c>
      <c r="B9052" s="2" t="s">
        <v>5</v>
      </c>
      <c r="C9052" s="2" t="s">
        <v>766</v>
      </c>
      <c r="D9052" s="2" t="s">
        <v>767</v>
      </c>
      <c r="E9052" s="4">
        <v>16253.05</v>
      </c>
      <c r="F9052" s="1">
        <v>11</v>
      </c>
    </row>
    <row r="9053" spans="1:6" ht="15" thickBot="1" x14ac:dyDescent="0.3">
      <c r="A9053" s="2" t="s">
        <v>4</v>
      </c>
      <c r="B9053" s="2" t="s">
        <v>5</v>
      </c>
      <c r="C9053" s="2" t="s">
        <v>768</v>
      </c>
      <c r="D9053" s="2" t="s">
        <v>769</v>
      </c>
      <c r="E9053" s="4">
        <v>54327.94</v>
      </c>
      <c r="F9053" s="1">
        <v>11</v>
      </c>
    </row>
    <row r="9054" spans="1:6" ht="15" thickBot="1" x14ac:dyDescent="0.3">
      <c r="A9054" s="2" t="s">
        <v>4</v>
      </c>
      <c r="B9054" s="2" t="s">
        <v>5</v>
      </c>
      <c r="C9054" s="2" t="s">
        <v>1594</v>
      </c>
      <c r="D9054" s="2" t="s">
        <v>1595</v>
      </c>
      <c r="E9054" s="4">
        <v>1335.93</v>
      </c>
      <c r="F9054" s="1">
        <v>11</v>
      </c>
    </row>
    <row r="9055" spans="1:6" ht="15" thickBot="1" x14ac:dyDescent="0.3">
      <c r="A9055" s="2" t="s">
        <v>4</v>
      </c>
      <c r="B9055" s="2" t="s">
        <v>5</v>
      </c>
      <c r="C9055" s="2" t="s">
        <v>770</v>
      </c>
      <c r="D9055" s="2" t="s">
        <v>771</v>
      </c>
      <c r="E9055" s="4">
        <v>7132380.4400000004</v>
      </c>
      <c r="F9055" s="1">
        <v>11</v>
      </c>
    </row>
    <row r="9056" spans="1:6" ht="15" thickBot="1" x14ac:dyDescent="0.3">
      <c r="A9056" s="2" t="s">
        <v>4</v>
      </c>
      <c r="B9056" s="2" t="s">
        <v>5</v>
      </c>
      <c r="C9056" s="2" t="s">
        <v>772</v>
      </c>
      <c r="D9056" s="2" t="s">
        <v>773</v>
      </c>
      <c r="E9056" s="4">
        <v>873483.12</v>
      </c>
      <c r="F9056" s="1">
        <v>11</v>
      </c>
    </row>
    <row r="9057" spans="1:6" ht="15" thickBot="1" x14ac:dyDescent="0.3">
      <c r="A9057" s="2" t="s">
        <v>4</v>
      </c>
      <c r="B9057" s="2" t="s">
        <v>5</v>
      </c>
      <c r="C9057" s="2" t="s">
        <v>774</v>
      </c>
      <c r="D9057" s="2" t="s">
        <v>775</v>
      </c>
      <c r="E9057" s="4">
        <v>27791.37</v>
      </c>
      <c r="F9057" s="1">
        <v>11</v>
      </c>
    </row>
    <row r="9058" spans="1:6" ht="15" thickBot="1" x14ac:dyDescent="0.3">
      <c r="A9058" s="2" t="s">
        <v>4</v>
      </c>
      <c r="B9058" s="2" t="s">
        <v>5</v>
      </c>
      <c r="C9058" s="2" t="s">
        <v>776</v>
      </c>
      <c r="D9058" s="2" t="s">
        <v>777</v>
      </c>
      <c r="E9058" s="4">
        <v>1815701.1</v>
      </c>
      <c r="F9058" s="1">
        <v>11</v>
      </c>
    </row>
    <row r="9059" spans="1:6" ht="15" thickBot="1" x14ac:dyDescent="0.3">
      <c r="A9059" s="2" t="s">
        <v>4</v>
      </c>
      <c r="B9059" s="2" t="s">
        <v>5</v>
      </c>
      <c r="C9059" s="2" t="s">
        <v>1676</v>
      </c>
      <c r="D9059" s="2" t="s">
        <v>1677</v>
      </c>
      <c r="E9059" s="4">
        <v>0</v>
      </c>
      <c r="F9059" s="1">
        <v>11</v>
      </c>
    </row>
    <row r="9060" spans="1:6" ht="15" thickBot="1" x14ac:dyDescent="0.3">
      <c r="A9060" s="2" t="s">
        <v>4</v>
      </c>
      <c r="B9060" s="2" t="s">
        <v>5</v>
      </c>
      <c r="C9060" s="2" t="s">
        <v>778</v>
      </c>
      <c r="D9060" s="2" t="s">
        <v>779</v>
      </c>
      <c r="E9060" s="4">
        <v>-52804.25</v>
      </c>
      <c r="F9060" s="1">
        <v>11</v>
      </c>
    </row>
    <row r="9061" spans="1:6" ht="15" thickBot="1" x14ac:dyDescent="0.3">
      <c r="A9061" s="2" t="s">
        <v>4</v>
      </c>
      <c r="B9061" s="2" t="s">
        <v>5</v>
      </c>
      <c r="C9061" s="2" t="s">
        <v>780</v>
      </c>
      <c r="D9061" s="2" t="s">
        <v>781</v>
      </c>
      <c r="E9061" s="4">
        <v>-76138</v>
      </c>
      <c r="F9061" s="1">
        <v>11</v>
      </c>
    </row>
    <row r="9062" spans="1:6" ht="15" thickBot="1" x14ac:dyDescent="0.3">
      <c r="A9062" s="2" t="s">
        <v>4</v>
      </c>
      <c r="B9062" s="2" t="s">
        <v>5</v>
      </c>
      <c r="C9062" s="2" t="s">
        <v>782</v>
      </c>
      <c r="D9062" s="2" t="s">
        <v>783</v>
      </c>
      <c r="E9062" s="4">
        <v>-808215.29</v>
      </c>
      <c r="F9062" s="1">
        <v>11</v>
      </c>
    </row>
    <row r="9063" spans="1:6" ht="15" thickBot="1" x14ac:dyDescent="0.3">
      <c r="A9063" s="2" t="s">
        <v>4</v>
      </c>
      <c r="B9063" s="2" t="s">
        <v>5</v>
      </c>
      <c r="C9063" s="2" t="s">
        <v>784</v>
      </c>
      <c r="D9063" s="2" t="s">
        <v>785</v>
      </c>
      <c r="E9063" s="4">
        <v>-44126.99</v>
      </c>
      <c r="F9063" s="1">
        <v>11</v>
      </c>
    </row>
    <row r="9064" spans="1:6" ht="15" thickBot="1" x14ac:dyDescent="0.3">
      <c r="A9064" s="2" t="s">
        <v>4</v>
      </c>
      <c r="B9064" s="2" t="s">
        <v>5</v>
      </c>
      <c r="C9064" s="2" t="s">
        <v>786</v>
      </c>
      <c r="D9064" s="2" t="s">
        <v>787</v>
      </c>
      <c r="E9064" s="4">
        <v>-11254.7</v>
      </c>
      <c r="F9064" s="1">
        <v>11</v>
      </c>
    </row>
    <row r="9065" spans="1:6" ht="15" thickBot="1" x14ac:dyDescent="0.3">
      <c r="A9065" s="2" t="s">
        <v>4</v>
      </c>
      <c r="B9065" s="2" t="s">
        <v>5</v>
      </c>
      <c r="C9065" s="2" t="s">
        <v>788</v>
      </c>
      <c r="D9065" s="2" t="s">
        <v>789</v>
      </c>
      <c r="E9065" s="4">
        <v>-45550.76</v>
      </c>
      <c r="F9065" s="1">
        <v>11</v>
      </c>
    </row>
    <row r="9066" spans="1:6" ht="15" thickBot="1" x14ac:dyDescent="0.3">
      <c r="A9066" s="2" t="s">
        <v>4</v>
      </c>
      <c r="B9066" s="2" t="s">
        <v>5</v>
      </c>
      <c r="C9066" s="2" t="s">
        <v>790</v>
      </c>
      <c r="D9066" s="2" t="s">
        <v>791</v>
      </c>
      <c r="E9066" s="4">
        <v>-52373.68</v>
      </c>
      <c r="F9066" s="1">
        <v>11</v>
      </c>
    </row>
    <row r="9067" spans="1:6" ht="15" thickBot="1" x14ac:dyDescent="0.3">
      <c r="A9067" s="2" t="s">
        <v>4</v>
      </c>
      <c r="B9067" s="2" t="s">
        <v>5</v>
      </c>
      <c r="C9067" s="2" t="s">
        <v>792</v>
      </c>
      <c r="D9067" s="2" t="s">
        <v>793</v>
      </c>
      <c r="E9067" s="4">
        <v>-6613.76</v>
      </c>
      <c r="F9067" s="1">
        <v>11</v>
      </c>
    </row>
    <row r="9068" spans="1:6" ht="15" thickBot="1" x14ac:dyDescent="0.3">
      <c r="A9068" s="2" t="s">
        <v>4</v>
      </c>
      <c r="B9068" s="2" t="s">
        <v>5</v>
      </c>
      <c r="C9068" s="2" t="s">
        <v>794</v>
      </c>
      <c r="D9068" s="2" t="s">
        <v>795</v>
      </c>
      <c r="E9068" s="4">
        <v>-1770.46</v>
      </c>
      <c r="F9068" s="1">
        <v>11</v>
      </c>
    </row>
    <row r="9069" spans="1:6" ht="15" thickBot="1" x14ac:dyDescent="0.3">
      <c r="A9069" s="2" t="s">
        <v>4</v>
      </c>
      <c r="B9069" s="2" t="s">
        <v>5</v>
      </c>
      <c r="C9069" s="2" t="s">
        <v>796</v>
      </c>
      <c r="D9069" s="2" t="s">
        <v>797</v>
      </c>
      <c r="E9069" s="4">
        <v>-18714.54</v>
      </c>
      <c r="F9069" s="1">
        <v>11</v>
      </c>
    </row>
    <row r="9070" spans="1:6" ht="15" thickBot="1" x14ac:dyDescent="0.3">
      <c r="A9070" s="2" t="s">
        <v>4</v>
      </c>
      <c r="B9070" s="2" t="s">
        <v>5</v>
      </c>
      <c r="C9070" s="2" t="s">
        <v>798</v>
      </c>
      <c r="D9070" s="2" t="s">
        <v>799</v>
      </c>
      <c r="E9070" s="4">
        <v>-50008.79</v>
      </c>
      <c r="F9070" s="1">
        <v>11</v>
      </c>
    </row>
    <row r="9071" spans="1:6" ht="15" thickBot="1" x14ac:dyDescent="0.3">
      <c r="A9071" s="2" t="s">
        <v>4</v>
      </c>
      <c r="B9071" s="2" t="s">
        <v>5</v>
      </c>
      <c r="C9071" s="2" t="s">
        <v>800</v>
      </c>
      <c r="D9071" s="2" t="s">
        <v>801</v>
      </c>
      <c r="E9071" s="4">
        <v>-2556.5300000000002</v>
      </c>
      <c r="F9071" s="1">
        <v>11</v>
      </c>
    </row>
    <row r="9072" spans="1:6" ht="15" thickBot="1" x14ac:dyDescent="0.3">
      <c r="A9072" s="2" t="s">
        <v>4</v>
      </c>
      <c r="B9072" s="2" t="s">
        <v>5</v>
      </c>
      <c r="C9072" s="2" t="s">
        <v>802</v>
      </c>
      <c r="D9072" s="2" t="s">
        <v>803</v>
      </c>
      <c r="E9072" s="4">
        <v>0</v>
      </c>
      <c r="F9072" s="1">
        <v>11</v>
      </c>
    </row>
    <row r="9073" spans="1:6" ht="15" thickBot="1" x14ac:dyDescent="0.3">
      <c r="A9073" s="2" t="s">
        <v>4</v>
      </c>
      <c r="B9073" s="2" t="s">
        <v>5</v>
      </c>
      <c r="C9073" s="2" t="s">
        <v>804</v>
      </c>
      <c r="D9073" s="2" t="s">
        <v>805</v>
      </c>
      <c r="E9073" s="4">
        <v>-9437.08</v>
      </c>
      <c r="F9073" s="1">
        <v>11</v>
      </c>
    </row>
    <row r="9074" spans="1:6" ht="15" thickBot="1" x14ac:dyDescent="0.3">
      <c r="A9074" s="2" t="s">
        <v>4</v>
      </c>
      <c r="B9074" s="2" t="s">
        <v>5</v>
      </c>
      <c r="C9074" s="2" t="s">
        <v>806</v>
      </c>
      <c r="D9074" s="2" t="s">
        <v>807</v>
      </c>
      <c r="E9074" s="4">
        <v>-21823.24</v>
      </c>
      <c r="F9074" s="1">
        <v>11</v>
      </c>
    </row>
    <row r="9075" spans="1:6" ht="15" thickBot="1" x14ac:dyDescent="0.3">
      <c r="A9075" s="2" t="s">
        <v>4</v>
      </c>
      <c r="B9075" s="2" t="s">
        <v>5</v>
      </c>
      <c r="C9075" s="2" t="s">
        <v>808</v>
      </c>
      <c r="D9075" s="2" t="s">
        <v>809</v>
      </c>
      <c r="E9075" s="4">
        <v>-196550.32</v>
      </c>
      <c r="F9075" s="1">
        <v>11</v>
      </c>
    </row>
    <row r="9076" spans="1:6" ht="15" thickBot="1" x14ac:dyDescent="0.3">
      <c r="A9076" s="2" t="s">
        <v>4</v>
      </c>
      <c r="B9076" s="2" t="s">
        <v>5</v>
      </c>
      <c r="C9076" s="2" t="s">
        <v>810</v>
      </c>
      <c r="D9076" s="2" t="s">
        <v>811</v>
      </c>
      <c r="E9076" s="4">
        <v>-15225.29</v>
      </c>
      <c r="F9076" s="1">
        <v>11</v>
      </c>
    </row>
    <row r="9077" spans="1:6" ht="15" thickBot="1" x14ac:dyDescent="0.3">
      <c r="A9077" s="2" t="s">
        <v>4</v>
      </c>
      <c r="B9077" s="2" t="s">
        <v>5</v>
      </c>
      <c r="C9077" s="2" t="s">
        <v>812</v>
      </c>
      <c r="D9077" s="2" t="s">
        <v>813</v>
      </c>
      <c r="E9077" s="4">
        <v>-110527.01</v>
      </c>
      <c r="F9077" s="1">
        <v>11</v>
      </c>
    </row>
    <row r="9078" spans="1:6" ht="15" thickBot="1" x14ac:dyDescent="0.3">
      <c r="A9078" s="2" t="s">
        <v>4</v>
      </c>
      <c r="B9078" s="2" t="s">
        <v>5</v>
      </c>
      <c r="C9078" s="2" t="s">
        <v>814</v>
      </c>
      <c r="D9078" s="2" t="s">
        <v>815</v>
      </c>
      <c r="E9078" s="4">
        <v>-105168.25</v>
      </c>
      <c r="F9078" s="1">
        <v>11</v>
      </c>
    </row>
    <row r="9079" spans="1:6" ht="15" thickBot="1" x14ac:dyDescent="0.3">
      <c r="A9079" s="2" t="s">
        <v>4</v>
      </c>
      <c r="B9079" s="2" t="s">
        <v>5</v>
      </c>
      <c r="C9079" s="2" t="s">
        <v>816</v>
      </c>
      <c r="D9079" s="2" t="s">
        <v>817</v>
      </c>
      <c r="E9079" s="4">
        <v>-7403.63</v>
      </c>
      <c r="F9079" s="1">
        <v>11</v>
      </c>
    </row>
    <row r="9080" spans="1:6" ht="15" thickBot="1" x14ac:dyDescent="0.3">
      <c r="A9080" s="2" t="s">
        <v>4</v>
      </c>
      <c r="B9080" s="2" t="s">
        <v>5</v>
      </c>
      <c r="C9080" s="2" t="s">
        <v>818</v>
      </c>
      <c r="D9080" s="2" t="s">
        <v>819</v>
      </c>
      <c r="E9080" s="4">
        <v>-45737.52</v>
      </c>
      <c r="F9080" s="1">
        <v>11</v>
      </c>
    </row>
    <row r="9081" spans="1:6" ht="15" thickBot="1" x14ac:dyDescent="0.3">
      <c r="A9081" s="2" t="s">
        <v>4</v>
      </c>
      <c r="B9081" s="2" t="s">
        <v>5</v>
      </c>
      <c r="C9081" s="2" t="s">
        <v>820</v>
      </c>
      <c r="D9081" s="2" t="s">
        <v>821</v>
      </c>
      <c r="E9081" s="4">
        <v>-45474.91</v>
      </c>
      <c r="F9081" s="1">
        <v>11</v>
      </c>
    </row>
    <row r="9082" spans="1:6" ht="15" thickBot="1" x14ac:dyDescent="0.3">
      <c r="A9082" s="2" t="s">
        <v>4</v>
      </c>
      <c r="B9082" s="2" t="s">
        <v>5</v>
      </c>
      <c r="C9082" s="2" t="s">
        <v>822</v>
      </c>
      <c r="D9082" s="2" t="s">
        <v>823</v>
      </c>
      <c r="E9082" s="4">
        <v>-44191.74</v>
      </c>
      <c r="F9082" s="1">
        <v>11</v>
      </c>
    </row>
    <row r="9083" spans="1:6" ht="15" thickBot="1" x14ac:dyDescent="0.3">
      <c r="A9083" s="2" t="s">
        <v>4</v>
      </c>
      <c r="B9083" s="2" t="s">
        <v>5</v>
      </c>
      <c r="C9083" s="2" t="s">
        <v>824</v>
      </c>
      <c r="D9083" s="2" t="s">
        <v>825</v>
      </c>
      <c r="E9083" s="4">
        <v>-140168.54999999999</v>
      </c>
      <c r="F9083" s="1">
        <v>11</v>
      </c>
    </row>
    <row r="9084" spans="1:6" ht="15" thickBot="1" x14ac:dyDescent="0.3">
      <c r="A9084" s="2" t="s">
        <v>4</v>
      </c>
      <c r="B9084" s="2" t="s">
        <v>5</v>
      </c>
      <c r="C9084" s="2" t="s">
        <v>826</v>
      </c>
      <c r="D9084" s="2" t="s">
        <v>827</v>
      </c>
      <c r="E9084" s="4">
        <v>-157298.49</v>
      </c>
      <c r="F9084" s="1">
        <v>11</v>
      </c>
    </row>
    <row r="9085" spans="1:6" ht="15" thickBot="1" x14ac:dyDescent="0.3">
      <c r="A9085" s="2" t="s">
        <v>4</v>
      </c>
      <c r="B9085" s="2" t="s">
        <v>5</v>
      </c>
      <c r="C9085" s="2" t="s">
        <v>828</v>
      </c>
      <c r="D9085" s="2" t="s">
        <v>829</v>
      </c>
      <c r="E9085" s="4">
        <v>-93598.26</v>
      </c>
      <c r="F9085" s="1">
        <v>11</v>
      </c>
    </row>
    <row r="9086" spans="1:6" ht="15" thickBot="1" x14ac:dyDescent="0.3">
      <c r="A9086" s="2" t="s">
        <v>4</v>
      </c>
      <c r="B9086" s="2" t="s">
        <v>5</v>
      </c>
      <c r="C9086" s="2" t="s">
        <v>830</v>
      </c>
      <c r="D9086" s="2" t="s">
        <v>831</v>
      </c>
      <c r="E9086" s="4">
        <v>-137902.41</v>
      </c>
      <c r="F9086" s="1">
        <v>11</v>
      </c>
    </row>
    <row r="9087" spans="1:6" ht="15" thickBot="1" x14ac:dyDescent="0.3">
      <c r="A9087" s="2" t="s">
        <v>4</v>
      </c>
      <c r="B9087" s="2" t="s">
        <v>5</v>
      </c>
      <c r="C9087" s="2" t="s">
        <v>832</v>
      </c>
      <c r="D9087" s="2" t="s">
        <v>833</v>
      </c>
      <c r="E9087" s="4">
        <v>-6343.4</v>
      </c>
      <c r="F9087" s="1">
        <v>11</v>
      </c>
    </row>
    <row r="9088" spans="1:6" ht="15" thickBot="1" x14ac:dyDescent="0.3">
      <c r="A9088" s="2" t="s">
        <v>4</v>
      </c>
      <c r="B9088" s="2" t="s">
        <v>5</v>
      </c>
      <c r="C9088" s="2" t="s">
        <v>834</v>
      </c>
      <c r="D9088" s="2" t="s">
        <v>835</v>
      </c>
      <c r="E9088" s="4">
        <v>-121567.23</v>
      </c>
      <c r="F9088" s="1">
        <v>11</v>
      </c>
    </row>
    <row r="9089" spans="1:6" ht="15" thickBot="1" x14ac:dyDescent="0.3">
      <c r="A9089" s="2" t="s">
        <v>4</v>
      </c>
      <c r="B9089" s="2" t="s">
        <v>5</v>
      </c>
      <c r="C9089" s="2" t="s">
        <v>836</v>
      </c>
      <c r="D9089" s="2" t="s">
        <v>837</v>
      </c>
      <c r="E9089" s="4">
        <v>-14203.27</v>
      </c>
      <c r="F9089" s="1">
        <v>11</v>
      </c>
    </row>
    <row r="9090" spans="1:6" ht="15" thickBot="1" x14ac:dyDescent="0.3">
      <c r="A9090" s="2" t="s">
        <v>4</v>
      </c>
      <c r="B9090" s="2" t="s">
        <v>5</v>
      </c>
      <c r="C9090" s="2" t="s">
        <v>838</v>
      </c>
      <c r="D9090" s="2" t="s">
        <v>839</v>
      </c>
      <c r="E9090" s="4">
        <v>-54555.09</v>
      </c>
      <c r="F9090" s="1">
        <v>11</v>
      </c>
    </row>
    <row r="9091" spans="1:6" ht="15" thickBot="1" x14ac:dyDescent="0.3">
      <c r="A9091" s="2" t="s">
        <v>4</v>
      </c>
      <c r="B9091" s="2" t="s">
        <v>5</v>
      </c>
      <c r="C9091" s="2" t="s">
        <v>840</v>
      </c>
      <c r="D9091" s="2" t="s">
        <v>841</v>
      </c>
      <c r="E9091" s="4">
        <v>-4733.83</v>
      </c>
      <c r="F9091" s="1">
        <v>11</v>
      </c>
    </row>
    <row r="9092" spans="1:6" ht="15" thickBot="1" x14ac:dyDescent="0.3">
      <c r="A9092" s="2" t="s">
        <v>4</v>
      </c>
      <c r="B9092" s="2" t="s">
        <v>5</v>
      </c>
      <c r="C9092" s="2" t="s">
        <v>842</v>
      </c>
      <c r="D9092" s="2" t="s">
        <v>843</v>
      </c>
      <c r="E9092" s="4">
        <v>-130883.14</v>
      </c>
      <c r="F9092" s="1">
        <v>11</v>
      </c>
    </row>
    <row r="9093" spans="1:6" ht="15" thickBot="1" x14ac:dyDescent="0.3">
      <c r="A9093" s="2" t="s">
        <v>4</v>
      </c>
      <c r="B9093" s="2" t="s">
        <v>5</v>
      </c>
      <c r="C9093" s="2" t="s">
        <v>844</v>
      </c>
      <c r="D9093" s="2" t="s">
        <v>845</v>
      </c>
      <c r="E9093" s="4">
        <v>-49729.440000000002</v>
      </c>
      <c r="F9093" s="1">
        <v>11</v>
      </c>
    </row>
    <row r="9094" spans="1:6" ht="15" thickBot="1" x14ac:dyDescent="0.3">
      <c r="A9094" s="2" t="s">
        <v>4</v>
      </c>
      <c r="B9094" s="2" t="s">
        <v>5</v>
      </c>
      <c r="C9094" s="2" t="s">
        <v>846</v>
      </c>
      <c r="D9094" s="2" t="s">
        <v>847</v>
      </c>
      <c r="E9094" s="4">
        <v>-8038.47</v>
      </c>
      <c r="F9094" s="1">
        <v>11</v>
      </c>
    </row>
    <row r="9095" spans="1:6" ht="15" thickBot="1" x14ac:dyDescent="0.3">
      <c r="A9095" s="2" t="s">
        <v>4</v>
      </c>
      <c r="B9095" s="2" t="s">
        <v>5</v>
      </c>
      <c r="C9095" s="2" t="s">
        <v>848</v>
      </c>
      <c r="D9095" s="2" t="s">
        <v>849</v>
      </c>
      <c r="E9095" s="4">
        <v>-2765.79</v>
      </c>
      <c r="F9095" s="1">
        <v>11</v>
      </c>
    </row>
    <row r="9096" spans="1:6" ht="15" thickBot="1" x14ac:dyDescent="0.3">
      <c r="A9096" s="2" t="s">
        <v>4</v>
      </c>
      <c r="B9096" s="2" t="s">
        <v>5</v>
      </c>
      <c r="C9096" s="2" t="s">
        <v>850</v>
      </c>
      <c r="D9096" s="2" t="s">
        <v>851</v>
      </c>
      <c r="E9096" s="4">
        <v>-23352.46</v>
      </c>
      <c r="F9096" s="1">
        <v>11</v>
      </c>
    </row>
    <row r="9097" spans="1:6" ht="15" thickBot="1" x14ac:dyDescent="0.3">
      <c r="A9097" s="2" t="s">
        <v>4</v>
      </c>
      <c r="B9097" s="2" t="s">
        <v>5</v>
      </c>
      <c r="C9097" s="2" t="s">
        <v>852</v>
      </c>
      <c r="D9097" s="2" t="s">
        <v>853</v>
      </c>
      <c r="E9097" s="4">
        <v>-13135.39</v>
      </c>
      <c r="F9097" s="1">
        <v>11</v>
      </c>
    </row>
    <row r="9098" spans="1:6" ht="15" thickBot="1" x14ac:dyDescent="0.3">
      <c r="A9098" s="2" t="s">
        <v>4</v>
      </c>
      <c r="B9098" s="2" t="s">
        <v>5</v>
      </c>
      <c r="C9098" s="2" t="s">
        <v>854</v>
      </c>
      <c r="D9098" s="2" t="s">
        <v>855</v>
      </c>
      <c r="E9098" s="4">
        <v>-46263.1</v>
      </c>
      <c r="F9098" s="1">
        <v>11</v>
      </c>
    </row>
    <row r="9099" spans="1:6" ht="15" thickBot="1" x14ac:dyDescent="0.3">
      <c r="A9099" s="2" t="s">
        <v>4</v>
      </c>
      <c r="B9099" s="2" t="s">
        <v>5</v>
      </c>
      <c r="C9099" s="2" t="s">
        <v>856</v>
      </c>
      <c r="D9099" s="2" t="s">
        <v>857</v>
      </c>
      <c r="E9099" s="4">
        <v>-111472.51</v>
      </c>
      <c r="F9099" s="1">
        <v>11</v>
      </c>
    </row>
    <row r="9100" spans="1:6" ht="15" thickBot="1" x14ac:dyDescent="0.3">
      <c r="A9100" s="2" t="s">
        <v>4</v>
      </c>
      <c r="B9100" s="2" t="s">
        <v>5</v>
      </c>
      <c r="C9100" s="2" t="s">
        <v>858</v>
      </c>
      <c r="D9100" s="2" t="s">
        <v>859</v>
      </c>
      <c r="E9100" s="4">
        <v>-8493.7900000000009</v>
      </c>
      <c r="F9100" s="1">
        <v>11</v>
      </c>
    </row>
    <row r="9101" spans="1:6" ht="15" thickBot="1" x14ac:dyDescent="0.3">
      <c r="A9101" s="2" t="s">
        <v>4</v>
      </c>
      <c r="B9101" s="2" t="s">
        <v>5</v>
      </c>
      <c r="C9101" s="2" t="s">
        <v>860</v>
      </c>
      <c r="D9101" s="2" t="s">
        <v>861</v>
      </c>
      <c r="E9101" s="4">
        <v>-14309.02</v>
      </c>
      <c r="F9101" s="1">
        <v>11</v>
      </c>
    </row>
    <row r="9102" spans="1:6" ht="15" thickBot="1" x14ac:dyDescent="0.3">
      <c r="A9102" s="2" t="s">
        <v>4</v>
      </c>
      <c r="B9102" s="2" t="s">
        <v>5</v>
      </c>
      <c r="C9102" s="2" t="s">
        <v>862</v>
      </c>
      <c r="D9102" s="2" t="s">
        <v>863</v>
      </c>
      <c r="E9102" s="4">
        <v>-8156.55</v>
      </c>
      <c r="F9102" s="1">
        <v>11</v>
      </c>
    </row>
    <row r="9103" spans="1:6" ht="15" thickBot="1" x14ac:dyDescent="0.3">
      <c r="A9103" s="2" t="s">
        <v>4</v>
      </c>
      <c r="B9103" s="2" t="s">
        <v>5</v>
      </c>
      <c r="C9103" s="2" t="s">
        <v>864</v>
      </c>
      <c r="D9103" s="2" t="s">
        <v>865</v>
      </c>
      <c r="E9103" s="4">
        <v>-1995.31</v>
      </c>
      <c r="F9103" s="1">
        <v>11</v>
      </c>
    </row>
    <row r="9104" spans="1:6" ht="15" thickBot="1" x14ac:dyDescent="0.3">
      <c r="A9104" s="2" t="s">
        <v>4</v>
      </c>
      <c r="B9104" s="2" t="s">
        <v>5</v>
      </c>
      <c r="C9104" s="2" t="s">
        <v>866</v>
      </c>
      <c r="D9104" s="2" t="s">
        <v>867</v>
      </c>
      <c r="E9104" s="4">
        <v>-7770.49</v>
      </c>
      <c r="F9104" s="1">
        <v>11</v>
      </c>
    </row>
    <row r="9105" spans="1:6" ht="15" thickBot="1" x14ac:dyDescent="0.3">
      <c r="A9105" s="2" t="s">
        <v>4</v>
      </c>
      <c r="B9105" s="2" t="s">
        <v>5</v>
      </c>
      <c r="C9105" s="2" t="s">
        <v>868</v>
      </c>
      <c r="D9105" s="2" t="s">
        <v>869</v>
      </c>
      <c r="E9105" s="4">
        <v>-10221.780000000001</v>
      </c>
      <c r="F9105" s="1">
        <v>11</v>
      </c>
    </row>
    <row r="9106" spans="1:6" ht="15" thickBot="1" x14ac:dyDescent="0.3">
      <c r="A9106" s="2" t="s">
        <v>4</v>
      </c>
      <c r="B9106" s="2" t="s">
        <v>5</v>
      </c>
      <c r="C9106" s="2" t="s">
        <v>870</v>
      </c>
      <c r="D9106" s="2" t="s">
        <v>871</v>
      </c>
      <c r="E9106" s="4">
        <v>-61388.02</v>
      </c>
      <c r="F9106" s="1">
        <v>11</v>
      </c>
    </row>
    <row r="9107" spans="1:6" ht="15" thickBot="1" x14ac:dyDescent="0.3">
      <c r="A9107" s="2" t="s">
        <v>4</v>
      </c>
      <c r="B9107" s="2" t="s">
        <v>5</v>
      </c>
      <c r="C9107" s="2" t="s">
        <v>872</v>
      </c>
      <c r="D9107" s="2" t="s">
        <v>873</v>
      </c>
      <c r="E9107" s="4">
        <v>-5933.1</v>
      </c>
      <c r="F9107" s="1">
        <v>11</v>
      </c>
    </row>
    <row r="9108" spans="1:6" ht="15" thickBot="1" x14ac:dyDescent="0.3">
      <c r="A9108" s="2" t="s">
        <v>4</v>
      </c>
      <c r="B9108" s="2" t="s">
        <v>5</v>
      </c>
      <c r="C9108" s="2" t="s">
        <v>874</v>
      </c>
      <c r="D9108" s="2" t="s">
        <v>875</v>
      </c>
      <c r="E9108" s="4">
        <v>-25042.07</v>
      </c>
      <c r="F9108" s="1">
        <v>11</v>
      </c>
    </row>
    <row r="9109" spans="1:6" ht="15" thickBot="1" x14ac:dyDescent="0.3">
      <c r="A9109" s="2" t="s">
        <v>4</v>
      </c>
      <c r="B9109" s="2" t="s">
        <v>5</v>
      </c>
      <c r="C9109" s="2" t="s">
        <v>876</v>
      </c>
      <c r="D9109" s="2" t="s">
        <v>877</v>
      </c>
      <c r="E9109" s="4">
        <v>-14465.78</v>
      </c>
      <c r="F9109" s="1">
        <v>11</v>
      </c>
    </row>
    <row r="9110" spans="1:6" ht="15" thickBot="1" x14ac:dyDescent="0.3">
      <c r="A9110" s="2" t="s">
        <v>4</v>
      </c>
      <c r="B9110" s="2" t="s">
        <v>5</v>
      </c>
      <c r="C9110" s="2" t="s">
        <v>878</v>
      </c>
      <c r="D9110" s="2" t="s">
        <v>879</v>
      </c>
      <c r="E9110" s="4">
        <v>-6113.36</v>
      </c>
      <c r="F9110" s="1">
        <v>11</v>
      </c>
    </row>
    <row r="9111" spans="1:6" ht="15" thickBot="1" x14ac:dyDescent="0.3">
      <c r="A9111" s="2" t="s">
        <v>4</v>
      </c>
      <c r="B9111" s="2" t="s">
        <v>5</v>
      </c>
      <c r="C9111" s="2" t="s">
        <v>880</v>
      </c>
      <c r="D9111" s="2" t="s">
        <v>881</v>
      </c>
      <c r="E9111" s="4">
        <v>-756.8</v>
      </c>
      <c r="F9111" s="1">
        <v>11</v>
      </c>
    </row>
    <row r="9112" spans="1:6" ht="15" thickBot="1" x14ac:dyDescent="0.3">
      <c r="A9112" s="2" t="s">
        <v>4</v>
      </c>
      <c r="B9112" s="2" t="s">
        <v>5</v>
      </c>
      <c r="C9112" s="2" t="s">
        <v>882</v>
      </c>
      <c r="D9112" s="2" t="s">
        <v>883</v>
      </c>
      <c r="E9112" s="4">
        <v>-137295.88</v>
      </c>
      <c r="F9112" s="1">
        <v>11</v>
      </c>
    </row>
    <row r="9113" spans="1:6" ht="15" thickBot="1" x14ac:dyDescent="0.3">
      <c r="A9113" s="2" t="s">
        <v>4</v>
      </c>
      <c r="B9113" s="2" t="s">
        <v>5</v>
      </c>
      <c r="C9113" s="2" t="s">
        <v>884</v>
      </c>
      <c r="D9113" s="2" t="s">
        <v>885</v>
      </c>
      <c r="E9113" s="4">
        <v>-6156.73</v>
      </c>
      <c r="F9113" s="1">
        <v>11</v>
      </c>
    </row>
    <row r="9114" spans="1:6" ht="15" thickBot="1" x14ac:dyDescent="0.3">
      <c r="A9114" s="2" t="s">
        <v>4</v>
      </c>
      <c r="B9114" s="2" t="s">
        <v>5</v>
      </c>
      <c r="C9114" s="2" t="s">
        <v>886</v>
      </c>
      <c r="D9114" s="2" t="s">
        <v>887</v>
      </c>
      <c r="E9114" s="4">
        <v>-4598.3500000000004</v>
      </c>
      <c r="F9114" s="1">
        <v>11</v>
      </c>
    </row>
    <row r="9115" spans="1:6" ht="15" thickBot="1" x14ac:dyDescent="0.3">
      <c r="A9115" s="2" t="s">
        <v>4</v>
      </c>
      <c r="B9115" s="2" t="s">
        <v>5</v>
      </c>
      <c r="C9115" s="2" t="s">
        <v>888</v>
      </c>
      <c r="D9115" s="2" t="s">
        <v>889</v>
      </c>
      <c r="E9115" s="4">
        <v>-23492.14</v>
      </c>
      <c r="F9115" s="1">
        <v>11</v>
      </c>
    </row>
    <row r="9116" spans="1:6" ht="15" thickBot="1" x14ac:dyDescent="0.3">
      <c r="A9116" s="2" t="s">
        <v>4</v>
      </c>
      <c r="B9116" s="2" t="s">
        <v>5</v>
      </c>
      <c r="C9116" s="2" t="s">
        <v>890</v>
      </c>
      <c r="D9116" s="2" t="s">
        <v>891</v>
      </c>
      <c r="E9116" s="4">
        <v>-10231.08</v>
      </c>
      <c r="F9116" s="1">
        <v>11</v>
      </c>
    </row>
    <row r="9117" spans="1:6" ht="15" thickBot="1" x14ac:dyDescent="0.3">
      <c r="A9117" s="2" t="s">
        <v>4</v>
      </c>
      <c r="B9117" s="2" t="s">
        <v>5</v>
      </c>
      <c r="C9117" s="2" t="s">
        <v>892</v>
      </c>
      <c r="D9117" s="2" t="s">
        <v>893</v>
      </c>
      <c r="E9117" s="4">
        <v>-7788.66</v>
      </c>
      <c r="F9117" s="1">
        <v>11</v>
      </c>
    </row>
    <row r="9118" spans="1:6" ht="15" thickBot="1" x14ac:dyDescent="0.3">
      <c r="A9118" s="2" t="s">
        <v>4</v>
      </c>
      <c r="B9118" s="2" t="s">
        <v>5</v>
      </c>
      <c r="C9118" s="2" t="s">
        <v>894</v>
      </c>
      <c r="D9118" s="2" t="s">
        <v>895</v>
      </c>
      <c r="E9118" s="4">
        <v>-107218.84</v>
      </c>
      <c r="F9118" s="1">
        <v>11</v>
      </c>
    </row>
    <row r="9119" spans="1:6" ht="15" thickBot="1" x14ac:dyDescent="0.3">
      <c r="A9119" s="2" t="s">
        <v>4</v>
      </c>
      <c r="B9119" s="2" t="s">
        <v>5</v>
      </c>
      <c r="C9119" s="2" t="s">
        <v>896</v>
      </c>
      <c r="D9119" s="2" t="s">
        <v>897</v>
      </c>
      <c r="E9119" s="4">
        <v>-4581.12</v>
      </c>
      <c r="F9119" s="1">
        <v>11</v>
      </c>
    </row>
    <row r="9120" spans="1:6" ht="15" thickBot="1" x14ac:dyDescent="0.3">
      <c r="A9120" s="2" t="s">
        <v>4</v>
      </c>
      <c r="B9120" s="2" t="s">
        <v>5</v>
      </c>
      <c r="C9120" s="2" t="s">
        <v>898</v>
      </c>
      <c r="D9120" s="2" t="s">
        <v>899</v>
      </c>
      <c r="E9120" s="4">
        <v>-12010.12</v>
      </c>
      <c r="F9120" s="1">
        <v>11</v>
      </c>
    </row>
    <row r="9121" spans="1:6" ht="15" thickBot="1" x14ac:dyDescent="0.3">
      <c r="A9121" s="2" t="s">
        <v>4</v>
      </c>
      <c r="B9121" s="2" t="s">
        <v>5</v>
      </c>
      <c r="C9121" s="2" t="s">
        <v>900</v>
      </c>
      <c r="D9121" s="2" t="s">
        <v>901</v>
      </c>
      <c r="E9121" s="4">
        <v>-5751.08</v>
      </c>
      <c r="F9121" s="1">
        <v>11</v>
      </c>
    </row>
    <row r="9122" spans="1:6" ht="15" thickBot="1" x14ac:dyDescent="0.3">
      <c r="A9122" s="2" t="s">
        <v>4</v>
      </c>
      <c r="B9122" s="2" t="s">
        <v>5</v>
      </c>
      <c r="C9122" s="2" t="s">
        <v>902</v>
      </c>
      <c r="D9122" s="2" t="s">
        <v>903</v>
      </c>
      <c r="E9122" s="4">
        <v>-21599.13</v>
      </c>
      <c r="F9122" s="1">
        <v>11</v>
      </c>
    </row>
    <row r="9123" spans="1:6" ht="15" thickBot="1" x14ac:dyDescent="0.3">
      <c r="A9123" s="2" t="s">
        <v>4</v>
      </c>
      <c r="B9123" s="2" t="s">
        <v>5</v>
      </c>
      <c r="C9123" s="2" t="s">
        <v>904</v>
      </c>
      <c r="D9123" s="2" t="s">
        <v>905</v>
      </c>
      <c r="E9123" s="4">
        <v>-46943.12</v>
      </c>
      <c r="F9123" s="1">
        <v>11</v>
      </c>
    </row>
    <row r="9124" spans="1:6" ht="15" thickBot="1" x14ac:dyDescent="0.3">
      <c r="A9124" s="2" t="s">
        <v>4</v>
      </c>
      <c r="B9124" s="2" t="s">
        <v>5</v>
      </c>
      <c r="C9124" s="2" t="s">
        <v>906</v>
      </c>
      <c r="D9124" s="2" t="s">
        <v>907</v>
      </c>
      <c r="E9124" s="4">
        <v>-788.11</v>
      </c>
      <c r="F9124" s="1">
        <v>11</v>
      </c>
    </row>
    <row r="9125" spans="1:6" ht="15" thickBot="1" x14ac:dyDescent="0.3">
      <c r="A9125" s="2" t="s">
        <v>4</v>
      </c>
      <c r="B9125" s="2" t="s">
        <v>5</v>
      </c>
      <c r="C9125" s="2" t="s">
        <v>908</v>
      </c>
      <c r="D9125" s="2" t="s">
        <v>909</v>
      </c>
      <c r="E9125" s="4">
        <v>-8515.31</v>
      </c>
      <c r="F9125" s="1">
        <v>11</v>
      </c>
    </row>
    <row r="9126" spans="1:6" ht="15" thickBot="1" x14ac:dyDescent="0.3">
      <c r="A9126" s="2" t="s">
        <v>4</v>
      </c>
      <c r="B9126" s="2" t="s">
        <v>5</v>
      </c>
      <c r="C9126" s="2" t="s">
        <v>910</v>
      </c>
      <c r="D9126" s="2" t="s">
        <v>911</v>
      </c>
      <c r="E9126" s="4">
        <v>-642.52</v>
      </c>
      <c r="F9126" s="1">
        <v>11</v>
      </c>
    </row>
    <row r="9127" spans="1:6" ht="15" thickBot="1" x14ac:dyDescent="0.3">
      <c r="A9127" s="2" t="s">
        <v>4</v>
      </c>
      <c r="B9127" s="2" t="s">
        <v>5</v>
      </c>
      <c r="C9127" s="2" t="s">
        <v>912</v>
      </c>
      <c r="D9127" s="2" t="s">
        <v>913</v>
      </c>
      <c r="E9127" s="4">
        <v>68.87</v>
      </c>
      <c r="F9127" s="1">
        <v>11</v>
      </c>
    </row>
    <row r="9128" spans="1:6" ht="15" thickBot="1" x14ac:dyDescent="0.3">
      <c r="A9128" s="2" t="s">
        <v>4</v>
      </c>
      <c r="B9128" s="2" t="s">
        <v>5</v>
      </c>
      <c r="C9128" s="2" t="s">
        <v>914</v>
      </c>
      <c r="D9128" s="2" t="s">
        <v>915</v>
      </c>
      <c r="E9128" s="4">
        <v>-7865.12</v>
      </c>
      <c r="F9128" s="1">
        <v>11</v>
      </c>
    </row>
    <row r="9129" spans="1:6" ht="15" thickBot="1" x14ac:dyDescent="0.3">
      <c r="A9129" s="2" t="s">
        <v>4</v>
      </c>
      <c r="B9129" s="2" t="s">
        <v>5</v>
      </c>
      <c r="C9129" s="2" t="s">
        <v>916</v>
      </c>
      <c r="D9129" s="2" t="s">
        <v>917</v>
      </c>
      <c r="E9129" s="4">
        <v>-27267.58</v>
      </c>
      <c r="F9129" s="1">
        <v>11</v>
      </c>
    </row>
    <row r="9130" spans="1:6" ht="15" thickBot="1" x14ac:dyDescent="0.3">
      <c r="A9130" s="2" t="s">
        <v>4</v>
      </c>
      <c r="B9130" s="2" t="s">
        <v>5</v>
      </c>
      <c r="C9130" s="2" t="s">
        <v>918</v>
      </c>
      <c r="D9130" s="2" t="s">
        <v>919</v>
      </c>
      <c r="E9130" s="4">
        <v>-9924.58</v>
      </c>
      <c r="F9130" s="1">
        <v>11</v>
      </c>
    </row>
    <row r="9131" spans="1:6" ht="15" thickBot="1" x14ac:dyDescent="0.3">
      <c r="A9131" s="2" t="s">
        <v>4</v>
      </c>
      <c r="B9131" s="2" t="s">
        <v>5</v>
      </c>
      <c r="C9131" s="2" t="s">
        <v>920</v>
      </c>
      <c r="D9131" s="2" t="s">
        <v>921</v>
      </c>
      <c r="E9131" s="4">
        <v>-86889.99</v>
      </c>
      <c r="F9131" s="1">
        <v>11</v>
      </c>
    </row>
    <row r="9132" spans="1:6" ht="15" thickBot="1" x14ac:dyDescent="0.3">
      <c r="A9132" s="2" t="s">
        <v>4</v>
      </c>
      <c r="B9132" s="2" t="s">
        <v>5</v>
      </c>
      <c r="C9132" s="2" t="s">
        <v>922</v>
      </c>
      <c r="D9132" s="2" t="s">
        <v>923</v>
      </c>
      <c r="E9132" s="4">
        <v>-28952.07</v>
      </c>
      <c r="F9132" s="1">
        <v>11</v>
      </c>
    </row>
    <row r="9133" spans="1:6" ht="15" thickBot="1" x14ac:dyDescent="0.3">
      <c r="A9133" s="2" t="s">
        <v>4</v>
      </c>
      <c r="B9133" s="2" t="s">
        <v>5</v>
      </c>
      <c r="C9133" s="2" t="s">
        <v>924</v>
      </c>
      <c r="D9133" s="2" t="s">
        <v>925</v>
      </c>
      <c r="E9133" s="4">
        <v>-8945.9599999999991</v>
      </c>
      <c r="F9133" s="1">
        <v>11</v>
      </c>
    </row>
    <row r="9134" spans="1:6" ht="15" thickBot="1" x14ac:dyDescent="0.3">
      <c r="A9134" s="2" t="s">
        <v>4</v>
      </c>
      <c r="B9134" s="2" t="s">
        <v>5</v>
      </c>
      <c r="C9134" s="2" t="s">
        <v>926</v>
      </c>
      <c r="D9134" s="2" t="s">
        <v>927</v>
      </c>
      <c r="E9134" s="4">
        <v>-33537.360000000001</v>
      </c>
      <c r="F9134" s="1">
        <v>11</v>
      </c>
    </row>
    <row r="9135" spans="1:6" ht="15" thickBot="1" x14ac:dyDescent="0.3">
      <c r="A9135" s="2" t="s">
        <v>4</v>
      </c>
      <c r="B9135" s="2" t="s">
        <v>5</v>
      </c>
      <c r="C9135" s="2" t="s">
        <v>928</v>
      </c>
      <c r="D9135" s="2" t="s">
        <v>929</v>
      </c>
      <c r="E9135" s="4">
        <v>-1106.5</v>
      </c>
      <c r="F9135" s="1">
        <v>11</v>
      </c>
    </row>
    <row r="9136" spans="1:6" ht="15" thickBot="1" x14ac:dyDescent="0.3">
      <c r="A9136" s="2" t="s">
        <v>4</v>
      </c>
      <c r="B9136" s="2" t="s">
        <v>5</v>
      </c>
      <c r="C9136" s="2" t="s">
        <v>930</v>
      </c>
      <c r="D9136" s="2" t="s">
        <v>931</v>
      </c>
      <c r="E9136" s="4">
        <v>-112007.81</v>
      </c>
      <c r="F9136" s="1">
        <v>11</v>
      </c>
    </row>
    <row r="9137" spans="1:6" ht="15" thickBot="1" x14ac:dyDescent="0.3">
      <c r="A9137" s="2" t="s">
        <v>4</v>
      </c>
      <c r="B9137" s="2" t="s">
        <v>5</v>
      </c>
      <c r="C9137" s="2" t="s">
        <v>932</v>
      </c>
      <c r="D9137" s="2" t="s">
        <v>933</v>
      </c>
      <c r="E9137" s="4">
        <v>-2770</v>
      </c>
      <c r="F9137" s="1">
        <v>11</v>
      </c>
    </row>
    <row r="9138" spans="1:6" ht="15" thickBot="1" x14ac:dyDescent="0.3">
      <c r="A9138" s="2" t="s">
        <v>4</v>
      </c>
      <c r="B9138" s="2" t="s">
        <v>5</v>
      </c>
      <c r="C9138" s="2" t="s">
        <v>934</v>
      </c>
      <c r="D9138" s="2" t="s">
        <v>935</v>
      </c>
      <c r="E9138" s="4">
        <v>-87519.1</v>
      </c>
      <c r="F9138" s="1">
        <v>11</v>
      </c>
    </row>
    <row r="9139" spans="1:6" ht="15" thickBot="1" x14ac:dyDescent="0.3">
      <c r="A9139" s="2" t="s">
        <v>4</v>
      </c>
      <c r="B9139" s="2" t="s">
        <v>5</v>
      </c>
      <c r="C9139" s="2" t="s">
        <v>936</v>
      </c>
      <c r="D9139" s="2" t="s">
        <v>937</v>
      </c>
      <c r="E9139" s="4">
        <v>-99853.93</v>
      </c>
      <c r="F9139" s="1">
        <v>11</v>
      </c>
    </row>
    <row r="9140" spans="1:6" ht="15" thickBot="1" x14ac:dyDescent="0.3">
      <c r="A9140" s="2" t="s">
        <v>4</v>
      </c>
      <c r="B9140" s="2" t="s">
        <v>5</v>
      </c>
      <c r="C9140" s="2" t="s">
        <v>938</v>
      </c>
      <c r="D9140" s="2" t="s">
        <v>939</v>
      </c>
      <c r="E9140" s="4">
        <v>-33522.99</v>
      </c>
      <c r="F9140" s="1">
        <v>11</v>
      </c>
    </row>
    <row r="9141" spans="1:6" ht="15" thickBot="1" x14ac:dyDescent="0.3">
      <c r="A9141" s="2" t="s">
        <v>4</v>
      </c>
      <c r="B9141" s="2" t="s">
        <v>5</v>
      </c>
      <c r="C9141" s="2" t="s">
        <v>940</v>
      </c>
      <c r="D9141" s="2" t="s">
        <v>941</v>
      </c>
      <c r="E9141" s="4">
        <v>-43392.88</v>
      </c>
      <c r="F9141" s="1">
        <v>11</v>
      </c>
    </row>
    <row r="9142" spans="1:6" ht="15" thickBot="1" x14ac:dyDescent="0.3">
      <c r="A9142" s="2" t="s">
        <v>4</v>
      </c>
      <c r="B9142" s="2" t="s">
        <v>5</v>
      </c>
      <c r="C9142" s="2" t="s">
        <v>942</v>
      </c>
      <c r="D9142" s="2" t="s">
        <v>943</v>
      </c>
      <c r="E9142" s="4">
        <v>-11915.84</v>
      </c>
      <c r="F9142" s="1">
        <v>11</v>
      </c>
    </row>
    <row r="9143" spans="1:6" ht="15" thickBot="1" x14ac:dyDescent="0.3">
      <c r="A9143" s="2" t="s">
        <v>4</v>
      </c>
      <c r="B9143" s="2" t="s">
        <v>5</v>
      </c>
      <c r="C9143" s="2" t="s">
        <v>944</v>
      </c>
      <c r="D9143" s="2" t="s">
        <v>945</v>
      </c>
      <c r="E9143" s="4">
        <v>-3783.53</v>
      </c>
      <c r="F9143" s="1">
        <v>11</v>
      </c>
    </row>
    <row r="9144" spans="1:6" ht="15" thickBot="1" x14ac:dyDescent="0.3">
      <c r="A9144" s="2" t="s">
        <v>4</v>
      </c>
      <c r="B9144" s="2" t="s">
        <v>5</v>
      </c>
      <c r="C9144" s="2" t="s">
        <v>946</v>
      </c>
      <c r="D9144" s="2" t="s">
        <v>947</v>
      </c>
      <c r="E9144" s="4">
        <v>-1781.61</v>
      </c>
      <c r="F9144" s="1">
        <v>11</v>
      </c>
    </row>
    <row r="9145" spans="1:6" ht="15" thickBot="1" x14ac:dyDescent="0.3">
      <c r="A9145" s="2" t="s">
        <v>4</v>
      </c>
      <c r="B9145" s="2" t="s">
        <v>5</v>
      </c>
      <c r="C9145" s="2" t="s">
        <v>948</v>
      </c>
      <c r="D9145" s="2" t="s">
        <v>949</v>
      </c>
      <c r="E9145" s="4">
        <v>-20078.07</v>
      </c>
      <c r="F9145" s="1">
        <v>11</v>
      </c>
    </row>
    <row r="9146" spans="1:6" ht="15" thickBot="1" x14ac:dyDescent="0.3">
      <c r="A9146" s="2" t="s">
        <v>4</v>
      </c>
      <c r="B9146" s="2" t="s">
        <v>5</v>
      </c>
      <c r="C9146" s="2" t="s">
        <v>950</v>
      </c>
      <c r="D9146" s="2" t="s">
        <v>951</v>
      </c>
      <c r="E9146" s="4">
        <v>-144.38999999999999</v>
      </c>
      <c r="F9146" s="1">
        <v>11</v>
      </c>
    </row>
    <row r="9147" spans="1:6" ht="15" thickBot="1" x14ac:dyDescent="0.3">
      <c r="A9147" s="2" t="s">
        <v>4</v>
      </c>
      <c r="B9147" s="2" t="s">
        <v>5</v>
      </c>
      <c r="C9147" s="2" t="s">
        <v>952</v>
      </c>
      <c r="D9147" s="2" t="s">
        <v>953</v>
      </c>
      <c r="E9147" s="4">
        <v>-973.51</v>
      </c>
      <c r="F9147" s="1">
        <v>11</v>
      </c>
    </row>
    <row r="9148" spans="1:6" ht="15" thickBot="1" x14ac:dyDescent="0.3">
      <c r="A9148" s="2" t="s">
        <v>4</v>
      </c>
      <c r="B9148" s="2" t="s">
        <v>5</v>
      </c>
      <c r="C9148" s="2" t="s">
        <v>954</v>
      </c>
      <c r="D9148" s="2" t="s">
        <v>955</v>
      </c>
      <c r="E9148" s="4">
        <v>-1260.21</v>
      </c>
      <c r="F9148" s="1">
        <v>11</v>
      </c>
    </row>
    <row r="9149" spans="1:6" ht="15" thickBot="1" x14ac:dyDescent="0.3">
      <c r="A9149" s="2" t="s">
        <v>4</v>
      </c>
      <c r="B9149" s="2" t="s">
        <v>5</v>
      </c>
      <c r="C9149" s="2" t="s">
        <v>956</v>
      </c>
      <c r="D9149" s="2" t="s">
        <v>957</v>
      </c>
      <c r="E9149" s="4">
        <v>-20014.61</v>
      </c>
      <c r="F9149" s="1">
        <v>11</v>
      </c>
    </row>
    <row r="9150" spans="1:6" ht="15" thickBot="1" x14ac:dyDescent="0.3">
      <c r="A9150" s="2" t="s">
        <v>4</v>
      </c>
      <c r="B9150" s="2" t="s">
        <v>5</v>
      </c>
      <c r="C9150" s="2" t="s">
        <v>958</v>
      </c>
      <c r="D9150" s="2" t="s">
        <v>959</v>
      </c>
      <c r="E9150" s="4">
        <v>-38052.480000000003</v>
      </c>
      <c r="F9150" s="1">
        <v>11</v>
      </c>
    </row>
    <row r="9151" spans="1:6" ht="15" thickBot="1" x14ac:dyDescent="0.3">
      <c r="A9151" s="2" t="s">
        <v>4</v>
      </c>
      <c r="B9151" s="2" t="s">
        <v>5</v>
      </c>
      <c r="C9151" s="2" t="s">
        <v>960</v>
      </c>
      <c r="D9151" s="2" t="s">
        <v>961</v>
      </c>
      <c r="E9151" s="4">
        <v>-7754.35</v>
      </c>
      <c r="F9151" s="1">
        <v>11</v>
      </c>
    </row>
    <row r="9152" spans="1:6" ht="15" thickBot="1" x14ac:dyDescent="0.3">
      <c r="A9152" s="2" t="s">
        <v>4</v>
      </c>
      <c r="B9152" s="2" t="s">
        <v>5</v>
      </c>
      <c r="C9152" s="2" t="s">
        <v>962</v>
      </c>
      <c r="D9152" s="2" t="s">
        <v>963</v>
      </c>
      <c r="E9152" s="4">
        <v>-20505.509999999998</v>
      </c>
      <c r="F9152" s="1">
        <v>11</v>
      </c>
    </row>
    <row r="9153" spans="1:6" ht="15" thickBot="1" x14ac:dyDescent="0.3">
      <c r="A9153" s="2" t="s">
        <v>4</v>
      </c>
      <c r="B9153" s="2" t="s">
        <v>5</v>
      </c>
      <c r="C9153" s="2" t="s">
        <v>964</v>
      </c>
      <c r="D9153" s="2" t="s">
        <v>965</v>
      </c>
      <c r="E9153" s="4">
        <v>-16481.72</v>
      </c>
      <c r="F9153" s="1">
        <v>11</v>
      </c>
    </row>
    <row r="9154" spans="1:6" ht="15" thickBot="1" x14ac:dyDescent="0.3">
      <c r="A9154" s="2" t="s">
        <v>4</v>
      </c>
      <c r="B9154" s="2" t="s">
        <v>5</v>
      </c>
      <c r="C9154" s="2" t="s">
        <v>966</v>
      </c>
      <c r="D9154" s="2" t="s">
        <v>967</v>
      </c>
      <c r="E9154" s="4">
        <v>-38442.6</v>
      </c>
      <c r="F9154" s="1">
        <v>11</v>
      </c>
    </row>
    <row r="9155" spans="1:6" ht="15" thickBot="1" x14ac:dyDescent="0.3">
      <c r="A9155" s="2" t="s">
        <v>4</v>
      </c>
      <c r="B9155" s="2" t="s">
        <v>5</v>
      </c>
      <c r="C9155" s="2" t="s">
        <v>968</v>
      </c>
      <c r="D9155" s="2" t="s">
        <v>969</v>
      </c>
      <c r="E9155" s="4">
        <v>-1569.08</v>
      </c>
      <c r="F9155" s="1">
        <v>11</v>
      </c>
    </row>
    <row r="9156" spans="1:6" ht="15" thickBot="1" x14ac:dyDescent="0.3">
      <c r="A9156" s="2" t="s">
        <v>4</v>
      </c>
      <c r="B9156" s="2" t="s">
        <v>5</v>
      </c>
      <c r="C9156" s="2" t="s">
        <v>970</v>
      </c>
      <c r="D9156" s="2" t="s">
        <v>971</v>
      </c>
      <c r="E9156" s="4">
        <v>-13987.93</v>
      </c>
      <c r="F9156" s="1">
        <v>11</v>
      </c>
    </row>
    <row r="9157" spans="1:6" ht="15" thickBot="1" x14ac:dyDescent="0.3">
      <c r="A9157" s="2" t="s">
        <v>4</v>
      </c>
      <c r="B9157" s="2" t="s">
        <v>5</v>
      </c>
      <c r="C9157" s="2" t="s">
        <v>972</v>
      </c>
      <c r="D9157" s="2" t="s">
        <v>973</v>
      </c>
      <c r="E9157" s="4">
        <v>-26978.54</v>
      </c>
      <c r="F9157" s="1">
        <v>11</v>
      </c>
    </row>
    <row r="9158" spans="1:6" ht="15" thickBot="1" x14ac:dyDescent="0.3">
      <c r="A9158" s="2" t="s">
        <v>4</v>
      </c>
      <c r="B9158" s="2" t="s">
        <v>5</v>
      </c>
      <c r="C9158" s="2" t="s">
        <v>974</v>
      </c>
      <c r="D9158" s="2" t="s">
        <v>975</v>
      </c>
      <c r="E9158" s="4">
        <v>-8890.5499999999993</v>
      </c>
      <c r="F9158" s="1">
        <v>11</v>
      </c>
    </row>
    <row r="9159" spans="1:6" ht="15" thickBot="1" x14ac:dyDescent="0.3">
      <c r="A9159" s="2" t="s">
        <v>4</v>
      </c>
      <c r="B9159" s="2" t="s">
        <v>5</v>
      </c>
      <c r="C9159" s="2" t="s">
        <v>976</v>
      </c>
      <c r="D9159" s="2" t="s">
        <v>977</v>
      </c>
      <c r="E9159" s="4">
        <v>-9263.7000000000007</v>
      </c>
      <c r="F9159" s="1">
        <v>11</v>
      </c>
    </row>
    <row r="9160" spans="1:6" ht="15" thickBot="1" x14ac:dyDescent="0.3">
      <c r="A9160" s="2" t="s">
        <v>4</v>
      </c>
      <c r="B9160" s="2" t="s">
        <v>5</v>
      </c>
      <c r="C9160" s="2" t="s">
        <v>978</v>
      </c>
      <c r="D9160" s="2" t="s">
        <v>979</v>
      </c>
      <c r="E9160" s="4">
        <v>0</v>
      </c>
      <c r="F9160" s="1">
        <v>11</v>
      </c>
    </row>
    <row r="9161" spans="1:6" ht="15" thickBot="1" x14ac:dyDescent="0.3">
      <c r="A9161" s="2" t="s">
        <v>4</v>
      </c>
      <c r="B9161" s="2" t="s">
        <v>5</v>
      </c>
      <c r="C9161" s="2" t="s">
        <v>980</v>
      </c>
      <c r="D9161" s="2" t="s">
        <v>981</v>
      </c>
      <c r="E9161" s="4">
        <v>13020908.189999999</v>
      </c>
      <c r="F9161" s="1">
        <v>11</v>
      </c>
    </row>
    <row r="9162" spans="1:6" ht="15" thickBot="1" x14ac:dyDescent="0.3">
      <c r="A9162" s="2" t="s">
        <v>4</v>
      </c>
      <c r="B9162" s="2" t="s">
        <v>5</v>
      </c>
      <c r="C9162" s="2" t="s">
        <v>982</v>
      </c>
      <c r="D9162" s="2" t="s">
        <v>983</v>
      </c>
      <c r="E9162" s="4">
        <v>-371583.1</v>
      </c>
      <c r="F9162" s="1">
        <v>11</v>
      </c>
    </row>
    <row r="9163" spans="1:6" ht="15" thickBot="1" x14ac:dyDescent="0.3">
      <c r="A9163" s="2" t="s">
        <v>4</v>
      </c>
      <c r="B9163" s="2" t="s">
        <v>5</v>
      </c>
      <c r="C9163" s="2" t="s">
        <v>984</v>
      </c>
      <c r="D9163" s="2" t="s">
        <v>985</v>
      </c>
      <c r="E9163" s="4">
        <v>-71111.009999999995</v>
      </c>
      <c r="F9163" s="1">
        <v>11</v>
      </c>
    </row>
    <row r="9164" spans="1:6" ht="15" thickBot="1" x14ac:dyDescent="0.3">
      <c r="A9164" s="2" t="s">
        <v>4</v>
      </c>
      <c r="B9164" s="2" t="s">
        <v>5</v>
      </c>
      <c r="C9164" s="2" t="s">
        <v>986</v>
      </c>
      <c r="D9164" s="2" t="s">
        <v>987</v>
      </c>
      <c r="E9164" s="4">
        <v>0.01</v>
      </c>
      <c r="F9164" s="1">
        <v>11</v>
      </c>
    </row>
    <row r="9165" spans="1:6" ht="15" thickBot="1" x14ac:dyDescent="0.3">
      <c r="A9165" s="2" t="s">
        <v>4</v>
      </c>
      <c r="B9165" s="2" t="s">
        <v>5</v>
      </c>
      <c r="C9165" s="2" t="s">
        <v>988</v>
      </c>
      <c r="D9165" s="2" t="s">
        <v>989</v>
      </c>
      <c r="E9165" s="4">
        <v>0.2</v>
      </c>
      <c r="F9165" s="1">
        <v>11</v>
      </c>
    </row>
    <row r="9166" spans="1:6" ht="15" thickBot="1" x14ac:dyDescent="0.3">
      <c r="A9166" s="2" t="s">
        <v>4</v>
      </c>
      <c r="B9166" s="2" t="s">
        <v>5</v>
      </c>
      <c r="C9166" s="2" t="s">
        <v>990</v>
      </c>
      <c r="D9166" s="2" t="s">
        <v>991</v>
      </c>
      <c r="E9166" s="4">
        <v>0</v>
      </c>
      <c r="F9166" s="1">
        <v>11</v>
      </c>
    </row>
    <row r="9167" spans="1:6" ht="15" thickBot="1" x14ac:dyDescent="0.3">
      <c r="A9167" s="2" t="s">
        <v>4</v>
      </c>
      <c r="B9167" s="2" t="s">
        <v>5</v>
      </c>
      <c r="C9167" s="2" t="s">
        <v>992</v>
      </c>
      <c r="D9167" s="2" t="s">
        <v>993</v>
      </c>
      <c r="E9167" s="4">
        <v>-0.2</v>
      </c>
      <c r="F9167" s="1">
        <v>11</v>
      </c>
    </row>
    <row r="9168" spans="1:6" ht="15" thickBot="1" x14ac:dyDescent="0.3">
      <c r="A9168" s="2" t="s">
        <v>4</v>
      </c>
      <c r="B9168" s="2" t="s">
        <v>5</v>
      </c>
      <c r="C9168" s="2" t="s">
        <v>994</v>
      </c>
      <c r="D9168" s="2" t="s">
        <v>993</v>
      </c>
      <c r="E9168" s="4">
        <v>0.01</v>
      </c>
      <c r="F9168" s="1">
        <v>11</v>
      </c>
    </row>
    <row r="9169" spans="1:6" ht="15" thickBot="1" x14ac:dyDescent="0.3">
      <c r="A9169" s="2" t="s">
        <v>4</v>
      </c>
      <c r="B9169" s="2" t="s">
        <v>5</v>
      </c>
      <c r="C9169" s="2" t="s">
        <v>995</v>
      </c>
      <c r="D9169" s="2" t="s">
        <v>996</v>
      </c>
      <c r="E9169" s="4">
        <v>0.2</v>
      </c>
      <c r="F9169" s="1">
        <v>11</v>
      </c>
    </row>
    <row r="9170" spans="1:6" ht="15" thickBot="1" x14ac:dyDescent="0.3">
      <c r="A9170" s="2" t="s">
        <v>4</v>
      </c>
      <c r="B9170" s="2" t="s">
        <v>5</v>
      </c>
      <c r="C9170" s="2" t="s">
        <v>997</v>
      </c>
      <c r="D9170" s="2" t="s">
        <v>996</v>
      </c>
      <c r="E9170" s="4">
        <v>-0.2</v>
      </c>
      <c r="F9170" s="1">
        <v>11</v>
      </c>
    </row>
    <row r="9171" spans="1:6" ht="15" thickBot="1" x14ac:dyDescent="0.3">
      <c r="A9171" s="2" t="s">
        <v>4</v>
      </c>
      <c r="B9171" s="2" t="s">
        <v>5</v>
      </c>
      <c r="C9171" s="2" t="s">
        <v>998</v>
      </c>
      <c r="D9171" s="2" t="s">
        <v>999</v>
      </c>
      <c r="E9171" s="4">
        <v>0</v>
      </c>
      <c r="F9171" s="1">
        <v>11</v>
      </c>
    </row>
    <row r="9172" spans="1:6" ht="15" thickBot="1" x14ac:dyDescent="0.3">
      <c r="A9172" s="2" t="s">
        <v>4</v>
      </c>
      <c r="B9172" s="2" t="s">
        <v>5</v>
      </c>
      <c r="C9172" s="2" t="s">
        <v>1000</v>
      </c>
      <c r="D9172" s="2" t="s">
        <v>1001</v>
      </c>
      <c r="E9172" s="4">
        <v>-0.2</v>
      </c>
      <c r="F9172" s="1">
        <v>11</v>
      </c>
    </row>
    <row r="9173" spans="1:6" ht="15" thickBot="1" x14ac:dyDescent="0.3">
      <c r="A9173" s="2" t="s">
        <v>4</v>
      </c>
      <c r="B9173" s="2" t="s">
        <v>5</v>
      </c>
      <c r="C9173" s="2" t="s">
        <v>1002</v>
      </c>
      <c r="D9173" s="2" t="s">
        <v>1003</v>
      </c>
      <c r="E9173" s="4">
        <v>-0.2</v>
      </c>
      <c r="F9173" s="1">
        <v>11</v>
      </c>
    </row>
    <row r="9174" spans="1:6" ht="15" thickBot="1" x14ac:dyDescent="0.3">
      <c r="A9174" s="2" t="s">
        <v>4</v>
      </c>
      <c r="B9174" s="2" t="s">
        <v>5</v>
      </c>
      <c r="C9174" s="2" t="s">
        <v>1004</v>
      </c>
      <c r="D9174" s="2" t="s">
        <v>1005</v>
      </c>
      <c r="E9174" s="4">
        <v>0</v>
      </c>
      <c r="F9174" s="1">
        <v>11</v>
      </c>
    </row>
    <row r="9175" spans="1:6" ht="15" thickBot="1" x14ac:dyDescent="0.3">
      <c r="A9175" s="2" t="s">
        <v>4</v>
      </c>
      <c r="B9175" s="2" t="s">
        <v>5</v>
      </c>
      <c r="C9175" s="2" t="s">
        <v>1006</v>
      </c>
      <c r="D9175" s="2" t="s">
        <v>1007</v>
      </c>
      <c r="E9175" s="4">
        <v>-0.2</v>
      </c>
      <c r="F9175" s="1">
        <v>11</v>
      </c>
    </row>
    <row r="9176" spans="1:6" ht="15" thickBot="1" x14ac:dyDescent="0.3">
      <c r="A9176" s="2" t="s">
        <v>4</v>
      </c>
      <c r="B9176" s="2" t="s">
        <v>5</v>
      </c>
      <c r="C9176" s="2" t="s">
        <v>1008</v>
      </c>
      <c r="D9176" s="2" t="s">
        <v>1009</v>
      </c>
      <c r="E9176" s="4">
        <v>0.2</v>
      </c>
      <c r="F9176" s="1">
        <v>11</v>
      </c>
    </row>
    <row r="9177" spans="1:6" ht="15" thickBot="1" x14ac:dyDescent="0.3">
      <c r="A9177" s="2" t="s">
        <v>4</v>
      </c>
      <c r="B9177" s="2" t="s">
        <v>5</v>
      </c>
      <c r="C9177" s="2" t="s">
        <v>1010</v>
      </c>
      <c r="D9177" s="2" t="s">
        <v>1011</v>
      </c>
      <c r="E9177" s="4">
        <v>0.05</v>
      </c>
      <c r="F9177" s="1">
        <v>11</v>
      </c>
    </row>
    <row r="9178" spans="1:6" ht="15" thickBot="1" x14ac:dyDescent="0.3">
      <c r="A9178" s="2" t="s">
        <v>4</v>
      </c>
      <c r="B9178" s="2" t="s">
        <v>5</v>
      </c>
      <c r="C9178" s="2" t="s">
        <v>1012</v>
      </c>
      <c r="D9178" s="2" t="s">
        <v>1013</v>
      </c>
      <c r="E9178" s="4">
        <v>0</v>
      </c>
      <c r="F9178" s="1">
        <v>11</v>
      </c>
    </row>
    <row r="9179" spans="1:6" ht="15" thickBot="1" x14ac:dyDescent="0.3">
      <c r="A9179" s="2" t="s">
        <v>4</v>
      </c>
      <c r="B9179" s="2" t="s">
        <v>5</v>
      </c>
      <c r="C9179" s="2" t="s">
        <v>1014</v>
      </c>
      <c r="D9179" s="2" t="s">
        <v>1015</v>
      </c>
      <c r="E9179" s="4">
        <v>-666666.86</v>
      </c>
      <c r="F9179" s="1">
        <v>11</v>
      </c>
    </row>
    <row r="9180" spans="1:6" ht="15" thickBot="1" x14ac:dyDescent="0.3">
      <c r="A9180" s="2" t="s">
        <v>4</v>
      </c>
      <c r="B9180" s="2" t="s">
        <v>5</v>
      </c>
      <c r="C9180" s="2" t="s">
        <v>1016</v>
      </c>
      <c r="D9180" s="2" t="s">
        <v>1017</v>
      </c>
      <c r="E9180" s="4">
        <v>-590333.07999999996</v>
      </c>
      <c r="F9180" s="1">
        <v>11</v>
      </c>
    </row>
    <row r="9181" spans="1:6" ht="15" thickBot="1" x14ac:dyDescent="0.3">
      <c r="A9181" s="2" t="s">
        <v>4</v>
      </c>
      <c r="B9181" s="2" t="s">
        <v>5</v>
      </c>
      <c r="C9181" s="2" t="s">
        <v>1018</v>
      </c>
      <c r="D9181" s="2" t="s">
        <v>1019</v>
      </c>
      <c r="E9181" s="4">
        <v>12084.17</v>
      </c>
      <c r="F9181" s="1">
        <v>11</v>
      </c>
    </row>
    <row r="9182" spans="1:6" ht="15" thickBot="1" x14ac:dyDescent="0.3">
      <c r="A9182" s="2" t="s">
        <v>4</v>
      </c>
      <c r="B9182" s="2" t="s">
        <v>5</v>
      </c>
      <c r="C9182" s="2" t="s">
        <v>1020</v>
      </c>
      <c r="D9182" s="2" t="s">
        <v>1021</v>
      </c>
      <c r="E9182" s="4">
        <v>17789.009999999998</v>
      </c>
      <c r="F9182" s="1">
        <v>11</v>
      </c>
    </row>
    <row r="9183" spans="1:6" ht="15" thickBot="1" x14ac:dyDescent="0.3">
      <c r="A9183" s="2" t="s">
        <v>4</v>
      </c>
      <c r="B9183" s="2" t="s">
        <v>5</v>
      </c>
      <c r="C9183" s="2" t="s">
        <v>1022</v>
      </c>
      <c r="D9183" s="2" t="s">
        <v>1023</v>
      </c>
      <c r="E9183" s="4">
        <v>-152858.54</v>
      </c>
      <c r="F9183" s="1">
        <v>11</v>
      </c>
    </row>
    <row r="9184" spans="1:6" ht="15" thickBot="1" x14ac:dyDescent="0.3">
      <c r="A9184" s="2" t="s">
        <v>4</v>
      </c>
      <c r="B9184" s="2" t="s">
        <v>5</v>
      </c>
      <c r="C9184" s="2" t="s">
        <v>1024</v>
      </c>
      <c r="D9184" s="2" t="s">
        <v>1025</v>
      </c>
      <c r="E9184" s="4">
        <v>-598812.5</v>
      </c>
      <c r="F9184" s="1">
        <v>11</v>
      </c>
    </row>
    <row r="9185" spans="1:6" ht="15" thickBot="1" x14ac:dyDescent="0.3">
      <c r="A9185" s="2" t="s">
        <v>4</v>
      </c>
      <c r="B9185" s="2" t="s">
        <v>5</v>
      </c>
      <c r="C9185" s="2" t="s">
        <v>1026</v>
      </c>
      <c r="D9185" s="2" t="s">
        <v>1027</v>
      </c>
      <c r="E9185" s="4">
        <v>-679291.67</v>
      </c>
      <c r="F9185" s="1">
        <v>11</v>
      </c>
    </row>
    <row r="9186" spans="1:6" ht="15" thickBot="1" x14ac:dyDescent="0.3">
      <c r="A9186" s="2" t="s">
        <v>4</v>
      </c>
      <c r="B9186" s="2" t="s">
        <v>5</v>
      </c>
      <c r="C9186" s="2" t="s">
        <v>1028</v>
      </c>
      <c r="D9186" s="2" t="s">
        <v>1029</v>
      </c>
      <c r="E9186" s="4">
        <v>135680</v>
      </c>
      <c r="F9186" s="1">
        <v>11</v>
      </c>
    </row>
    <row r="9187" spans="1:6" ht="15" thickBot="1" x14ac:dyDescent="0.3">
      <c r="A9187" s="2" t="s">
        <v>4</v>
      </c>
      <c r="B9187" s="2" t="s">
        <v>5</v>
      </c>
      <c r="C9187" s="2" t="s">
        <v>1030</v>
      </c>
      <c r="D9187" s="2" t="s">
        <v>1031</v>
      </c>
      <c r="E9187" s="4">
        <v>66454.92</v>
      </c>
      <c r="F9187" s="1">
        <v>11</v>
      </c>
    </row>
    <row r="9188" spans="1:6" ht="15" thickBot="1" x14ac:dyDescent="0.3">
      <c r="A9188" s="2" t="s">
        <v>4</v>
      </c>
      <c r="B9188" s="2" t="s">
        <v>5</v>
      </c>
      <c r="C9188" s="2" t="s">
        <v>1032</v>
      </c>
      <c r="D9188" s="2" t="s">
        <v>1033</v>
      </c>
      <c r="E9188" s="4">
        <v>-1125000</v>
      </c>
      <c r="F9188" s="1">
        <v>11</v>
      </c>
    </row>
    <row r="9189" spans="1:6" ht="15" thickBot="1" x14ac:dyDescent="0.3">
      <c r="A9189" s="2" t="s">
        <v>4</v>
      </c>
      <c r="B9189" s="2" t="s">
        <v>5</v>
      </c>
      <c r="C9189" s="2" t="s">
        <v>1034</v>
      </c>
      <c r="D9189" s="2" t="s">
        <v>1035</v>
      </c>
      <c r="E9189" s="4">
        <v>-1989585</v>
      </c>
      <c r="F9189" s="1">
        <v>11</v>
      </c>
    </row>
    <row r="9190" spans="1:6" ht="15" thickBot="1" x14ac:dyDescent="0.3">
      <c r="A9190" s="2" t="s">
        <v>4</v>
      </c>
      <c r="B9190" s="2" t="s">
        <v>5</v>
      </c>
      <c r="C9190" s="2" t="s">
        <v>1688</v>
      </c>
      <c r="D9190" s="2" t="s">
        <v>1689</v>
      </c>
      <c r="E9190" s="4">
        <v>885366.66</v>
      </c>
      <c r="F9190" s="1">
        <v>11</v>
      </c>
    </row>
    <row r="9191" spans="1:6" ht="15" thickBot="1" x14ac:dyDescent="0.3">
      <c r="A9191" s="2" t="s">
        <v>4</v>
      </c>
      <c r="B9191" s="2" t="s">
        <v>5</v>
      </c>
      <c r="C9191" s="2" t="s">
        <v>1036</v>
      </c>
      <c r="D9191" s="2" t="s">
        <v>1037</v>
      </c>
      <c r="E9191" s="4">
        <v>-0.02</v>
      </c>
      <c r="F9191" s="1">
        <v>11</v>
      </c>
    </row>
    <row r="9192" spans="1:6" ht="15" thickBot="1" x14ac:dyDescent="0.3">
      <c r="A9192" s="2" t="s">
        <v>4</v>
      </c>
      <c r="B9192" s="2" t="s">
        <v>5</v>
      </c>
      <c r="C9192" s="2" t="s">
        <v>1038</v>
      </c>
      <c r="D9192" s="2" t="s">
        <v>1039</v>
      </c>
      <c r="E9192" s="4">
        <v>0</v>
      </c>
      <c r="F9192" s="1">
        <v>11</v>
      </c>
    </row>
    <row r="9193" spans="1:6" ht="15" thickBot="1" x14ac:dyDescent="0.3">
      <c r="A9193" s="2" t="s">
        <v>4</v>
      </c>
      <c r="B9193" s="2" t="s">
        <v>5</v>
      </c>
      <c r="C9193" s="2" t="s">
        <v>1040</v>
      </c>
      <c r="D9193" s="2" t="s">
        <v>1041</v>
      </c>
      <c r="E9193" s="4">
        <v>-3000000</v>
      </c>
      <c r="F9193" s="1">
        <v>11</v>
      </c>
    </row>
    <row r="9194" spans="1:6" ht="15" thickBot="1" x14ac:dyDescent="0.3">
      <c r="A9194" s="2" t="s">
        <v>4</v>
      </c>
      <c r="B9194" s="2" t="s">
        <v>5</v>
      </c>
      <c r="C9194" s="2" t="s">
        <v>1042</v>
      </c>
      <c r="D9194" s="2" t="s">
        <v>1043</v>
      </c>
      <c r="E9194" s="4">
        <v>-375000</v>
      </c>
      <c r="F9194" s="1">
        <v>11</v>
      </c>
    </row>
    <row r="9195" spans="1:6" ht="15" thickBot="1" x14ac:dyDescent="0.3">
      <c r="A9195" s="2" t="s">
        <v>4</v>
      </c>
      <c r="B9195" s="2" t="s">
        <v>5</v>
      </c>
      <c r="C9195" s="2" t="s">
        <v>1044</v>
      </c>
      <c r="D9195" s="2" t="s">
        <v>1045</v>
      </c>
      <c r="E9195" s="4">
        <v>-1937378</v>
      </c>
      <c r="F9195" s="1">
        <v>11</v>
      </c>
    </row>
    <row r="9196" spans="1:6" ht="15" thickBot="1" x14ac:dyDescent="0.3">
      <c r="A9196" s="2" t="s">
        <v>4</v>
      </c>
      <c r="B9196" s="2" t="s">
        <v>5</v>
      </c>
      <c r="C9196" s="2" t="s">
        <v>1046</v>
      </c>
      <c r="D9196" s="2" t="s">
        <v>1047</v>
      </c>
      <c r="E9196" s="4">
        <v>-2005732</v>
      </c>
      <c r="F9196" s="1">
        <v>11</v>
      </c>
    </row>
    <row r="9197" spans="1:6" ht="15" thickBot="1" x14ac:dyDescent="0.3">
      <c r="A9197" s="2" t="s">
        <v>4</v>
      </c>
      <c r="B9197" s="2" t="s">
        <v>5</v>
      </c>
      <c r="C9197" s="2" t="s">
        <v>1048</v>
      </c>
      <c r="D9197" s="2" t="s">
        <v>1049</v>
      </c>
      <c r="E9197" s="4">
        <v>-23540606.350000001</v>
      </c>
      <c r="F9197" s="1">
        <v>11</v>
      </c>
    </row>
    <row r="9198" spans="1:6" ht="15" thickBot="1" x14ac:dyDescent="0.3">
      <c r="A9198" s="2" t="s">
        <v>4</v>
      </c>
      <c r="B9198" s="2" t="s">
        <v>5</v>
      </c>
      <c r="C9198" s="2" t="s">
        <v>1050</v>
      </c>
      <c r="D9198" s="2" t="s">
        <v>1051</v>
      </c>
      <c r="E9198" s="4">
        <v>-2221353.48</v>
      </c>
      <c r="F9198" s="1">
        <v>11</v>
      </c>
    </row>
    <row r="9199" spans="1:6" ht="15" thickBot="1" x14ac:dyDescent="0.3">
      <c r="A9199" s="2" t="s">
        <v>4</v>
      </c>
      <c r="B9199" s="2" t="s">
        <v>5</v>
      </c>
      <c r="C9199" s="2" t="s">
        <v>1052</v>
      </c>
      <c r="D9199" s="2" t="s">
        <v>1053</v>
      </c>
      <c r="E9199" s="4">
        <v>0.04</v>
      </c>
      <c r="F9199" s="1">
        <v>11</v>
      </c>
    </row>
    <row r="9200" spans="1:6" ht="15" thickBot="1" x14ac:dyDescent="0.3">
      <c r="A9200" s="2" t="s">
        <v>4</v>
      </c>
      <c r="B9200" s="2" t="s">
        <v>5</v>
      </c>
      <c r="C9200" s="2" t="s">
        <v>1054</v>
      </c>
      <c r="D9200" s="2" t="s">
        <v>1055</v>
      </c>
      <c r="E9200" s="4">
        <v>0.7</v>
      </c>
      <c r="F9200" s="1">
        <v>11</v>
      </c>
    </row>
    <row r="9201" spans="1:6" ht="15" thickBot="1" x14ac:dyDescent="0.3">
      <c r="A9201" s="2" t="s">
        <v>4</v>
      </c>
      <c r="B9201" s="2" t="s">
        <v>5</v>
      </c>
      <c r="C9201" s="2" t="s">
        <v>1056</v>
      </c>
      <c r="D9201" s="2" t="s">
        <v>1057</v>
      </c>
      <c r="E9201" s="4">
        <v>-430684.79</v>
      </c>
      <c r="F9201" s="1">
        <v>11</v>
      </c>
    </row>
    <row r="9202" spans="1:6" ht="15" thickBot="1" x14ac:dyDescent="0.3">
      <c r="A9202" s="2" t="s">
        <v>4</v>
      </c>
      <c r="B9202" s="2" t="s">
        <v>5</v>
      </c>
      <c r="C9202" s="2" t="s">
        <v>1058</v>
      </c>
      <c r="D9202" s="2" t="s">
        <v>1059</v>
      </c>
      <c r="E9202" s="4">
        <v>-20246.990000000002</v>
      </c>
      <c r="F9202" s="1">
        <v>11</v>
      </c>
    </row>
    <row r="9203" spans="1:6" ht="15" thickBot="1" x14ac:dyDescent="0.3">
      <c r="A9203" s="2" t="s">
        <v>4</v>
      </c>
      <c r="B9203" s="2" t="s">
        <v>5</v>
      </c>
      <c r="C9203" s="2" t="s">
        <v>1060</v>
      </c>
      <c r="D9203" s="2" t="s">
        <v>1061</v>
      </c>
      <c r="E9203" s="4">
        <v>-135321.45000000001</v>
      </c>
      <c r="F9203" s="1">
        <v>11</v>
      </c>
    </row>
    <row r="9204" spans="1:6" ht="15" thickBot="1" x14ac:dyDescent="0.3">
      <c r="A9204" s="2" t="s">
        <v>4</v>
      </c>
      <c r="B9204" s="2" t="s">
        <v>5</v>
      </c>
      <c r="C9204" s="2" t="s">
        <v>1062</v>
      </c>
      <c r="D9204" s="2" t="s">
        <v>1063</v>
      </c>
      <c r="E9204" s="4">
        <v>-0.01</v>
      </c>
      <c r="F9204" s="1">
        <v>11</v>
      </c>
    </row>
    <row r="9205" spans="1:6" ht="15" thickBot="1" x14ac:dyDescent="0.3">
      <c r="A9205" s="2" t="s">
        <v>4</v>
      </c>
      <c r="B9205" s="2" t="s">
        <v>5</v>
      </c>
      <c r="C9205" s="2" t="s">
        <v>1064</v>
      </c>
      <c r="D9205" s="2" t="s">
        <v>1065</v>
      </c>
      <c r="E9205" s="4">
        <v>-32000</v>
      </c>
      <c r="F9205" s="1">
        <v>11</v>
      </c>
    </row>
    <row r="9206" spans="1:6" ht="15" thickBot="1" x14ac:dyDescent="0.3">
      <c r="A9206" s="2" t="s">
        <v>4</v>
      </c>
      <c r="B9206" s="2" t="s">
        <v>5</v>
      </c>
      <c r="C9206" s="2" t="s">
        <v>1616</v>
      </c>
      <c r="D9206" s="2" t="s">
        <v>1617</v>
      </c>
      <c r="E9206" s="4">
        <v>0</v>
      </c>
      <c r="F9206" s="1">
        <v>11</v>
      </c>
    </row>
    <row r="9207" spans="1:6" ht="15" thickBot="1" x14ac:dyDescent="0.3">
      <c r="A9207" s="2" t="s">
        <v>4</v>
      </c>
      <c r="B9207" s="2" t="s">
        <v>5</v>
      </c>
      <c r="C9207" s="2" t="s">
        <v>1066</v>
      </c>
      <c r="D9207" s="2" t="s">
        <v>1067</v>
      </c>
      <c r="E9207" s="4">
        <v>0</v>
      </c>
      <c r="F9207" s="1">
        <v>11</v>
      </c>
    </row>
    <row r="9208" spans="1:6" ht="15" thickBot="1" x14ac:dyDescent="0.3">
      <c r="A9208" s="2" t="s">
        <v>4</v>
      </c>
      <c r="B9208" s="2" t="s">
        <v>5</v>
      </c>
      <c r="C9208" s="2" t="s">
        <v>1068</v>
      </c>
      <c r="D9208" s="2" t="s">
        <v>1069</v>
      </c>
      <c r="E9208" s="4">
        <v>-60959671</v>
      </c>
      <c r="F9208" s="1">
        <v>11</v>
      </c>
    </row>
    <row r="9209" spans="1:6" ht="15" thickBot="1" x14ac:dyDescent="0.3">
      <c r="A9209" s="2" t="s">
        <v>4</v>
      </c>
      <c r="B9209" s="2" t="s">
        <v>5</v>
      </c>
      <c r="C9209" s="2" t="s">
        <v>1070</v>
      </c>
      <c r="D9209" s="2" t="s">
        <v>1069</v>
      </c>
      <c r="E9209" s="4">
        <v>-1638652</v>
      </c>
      <c r="F9209" s="1">
        <v>11</v>
      </c>
    </row>
    <row r="9210" spans="1:6" ht="15" thickBot="1" x14ac:dyDescent="0.3">
      <c r="A9210" s="2" t="s">
        <v>4</v>
      </c>
      <c r="B9210" s="2" t="s">
        <v>5</v>
      </c>
      <c r="C9210" s="2" t="s">
        <v>1071</v>
      </c>
      <c r="D9210" s="2" t="s">
        <v>1072</v>
      </c>
      <c r="E9210" s="4">
        <v>-111637</v>
      </c>
      <c r="F9210" s="1">
        <v>11</v>
      </c>
    </row>
    <row r="9211" spans="1:6" ht="15" thickBot="1" x14ac:dyDescent="0.3">
      <c r="A9211" s="2" t="s">
        <v>4</v>
      </c>
      <c r="B9211" s="2" t="s">
        <v>5</v>
      </c>
      <c r="C9211" s="2" t="s">
        <v>1073</v>
      </c>
      <c r="D9211" s="2" t="s">
        <v>1074</v>
      </c>
      <c r="E9211" s="4">
        <v>-15500010</v>
      </c>
      <c r="F9211" s="1">
        <v>11</v>
      </c>
    </row>
    <row r="9212" spans="1:6" ht="15" thickBot="1" x14ac:dyDescent="0.3">
      <c r="A9212" s="2" t="s">
        <v>4</v>
      </c>
      <c r="B9212" s="2" t="s">
        <v>5</v>
      </c>
      <c r="C9212" s="2" t="s">
        <v>1075</v>
      </c>
      <c r="D9212" s="2" t="s">
        <v>1076</v>
      </c>
      <c r="E9212" s="4">
        <v>-3987269</v>
      </c>
      <c r="F9212" s="1">
        <v>11</v>
      </c>
    </row>
    <row r="9213" spans="1:6" ht="15" thickBot="1" x14ac:dyDescent="0.3">
      <c r="A9213" s="2" t="s">
        <v>4</v>
      </c>
      <c r="B9213" s="2" t="s">
        <v>5</v>
      </c>
      <c r="C9213" s="2" t="s">
        <v>1077</v>
      </c>
      <c r="D9213" s="2" t="s">
        <v>1078</v>
      </c>
      <c r="E9213" s="4">
        <v>-106931</v>
      </c>
      <c r="F9213" s="1">
        <v>11</v>
      </c>
    </row>
    <row r="9214" spans="1:6" ht="15" thickBot="1" x14ac:dyDescent="0.3">
      <c r="A9214" s="2" t="s">
        <v>4</v>
      </c>
      <c r="B9214" s="2" t="s">
        <v>5</v>
      </c>
      <c r="C9214" s="2" t="s">
        <v>1079</v>
      </c>
      <c r="D9214" s="2" t="s">
        <v>1080</v>
      </c>
      <c r="E9214" s="4">
        <v>-1231044.8400000001</v>
      </c>
      <c r="F9214" s="1">
        <v>11</v>
      </c>
    </row>
    <row r="9215" spans="1:6" ht="15" thickBot="1" x14ac:dyDescent="0.3">
      <c r="A9215" s="2" t="s">
        <v>4</v>
      </c>
      <c r="B9215" s="2" t="s">
        <v>5</v>
      </c>
      <c r="C9215" s="2" t="s">
        <v>1081</v>
      </c>
      <c r="D9215" s="2" t="s">
        <v>1082</v>
      </c>
      <c r="E9215" s="4">
        <v>-2205504</v>
      </c>
      <c r="F9215" s="1">
        <v>11</v>
      </c>
    </row>
    <row r="9216" spans="1:6" ht="15" thickBot="1" x14ac:dyDescent="0.3">
      <c r="A9216" s="2" t="s">
        <v>4</v>
      </c>
      <c r="B9216" s="2" t="s">
        <v>5</v>
      </c>
      <c r="C9216" s="2" t="s">
        <v>1083</v>
      </c>
      <c r="D9216" s="2" t="s">
        <v>1084</v>
      </c>
      <c r="E9216" s="4">
        <v>-102652</v>
      </c>
      <c r="F9216" s="1">
        <v>11</v>
      </c>
    </row>
    <row r="9217" spans="1:6" ht="15" thickBot="1" x14ac:dyDescent="0.3">
      <c r="A9217" s="2" t="s">
        <v>4</v>
      </c>
      <c r="B9217" s="2" t="s">
        <v>5</v>
      </c>
      <c r="C9217" s="2" t="s">
        <v>1085</v>
      </c>
      <c r="D9217" s="2" t="s">
        <v>1086</v>
      </c>
      <c r="E9217" s="4">
        <v>-1631528</v>
      </c>
      <c r="F9217" s="1">
        <v>11</v>
      </c>
    </row>
    <row r="9218" spans="1:6" ht="15" thickBot="1" x14ac:dyDescent="0.3">
      <c r="A9218" s="2" t="s">
        <v>4</v>
      </c>
      <c r="B9218" s="2" t="s">
        <v>5</v>
      </c>
      <c r="C9218" s="2" t="s">
        <v>1087</v>
      </c>
      <c r="D9218" s="2" t="s">
        <v>1088</v>
      </c>
      <c r="E9218" s="4">
        <v>-16553721.98</v>
      </c>
      <c r="F9218" s="1">
        <v>11</v>
      </c>
    </row>
    <row r="9219" spans="1:6" ht="15" thickBot="1" x14ac:dyDescent="0.3">
      <c r="A9219" s="2" t="s">
        <v>4</v>
      </c>
      <c r="B9219" s="2" t="s">
        <v>5</v>
      </c>
      <c r="C9219" s="2" t="s">
        <v>1089</v>
      </c>
      <c r="D9219" s="2" t="s">
        <v>1090</v>
      </c>
      <c r="E9219" s="4">
        <v>10393.65</v>
      </c>
      <c r="F9219" s="1">
        <v>11</v>
      </c>
    </row>
    <row r="9220" spans="1:6" ht="15" thickBot="1" x14ac:dyDescent="0.3">
      <c r="A9220" s="2" t="s">
        <v>4</v>
      </c>
      <c r="B9220" s="2" t="s">
        <v>5</v>
      </c>
      <c r="C9220" s="2" t="s">
        <v>1091</v>
      </c>
      <c r="D9220" s="2" t="s">
        <v>1092</v>
      </c>
      <c r="E9220" s="4">
        <v>-701396.69</v>
      </c>
      <c r="F9220" s="1">
        <v>11</v>
      </c>
    </row>
    <row r="9221" spans="1:6" ht="15" thickBot="1" x14ac:dyDescent="0.3">
      <c r="A9221" s="2" t="s">
        <v>4</v>
      </c>
      <c r="B9221" s="2" t="s">
        <v>5</v>
      </c>
      <c r="C9221" s="2" t="s">
        <v>1093</v>
      </c>
      <c r="D9221" s="2" t="s">
        <v>1094</v>
      </c>
      <c r="E9221" s="4">
        <v>-261804.84</v>
      </c>
      <c r="F9221" s="1">
        <v>11</v>
      </c>
    </row>
    <row r="9222" spans="1:6" ht="15" thickBot="1" x14ac:dyDescent="0.3">
      <c r="A9222" s="2" t="s">
        <v>4</v>
      </c>
      <c r="B9222" s="2" t="s">
        <v>5</v>
      </c>
      <c r="C9222" s="2" t="s">
        <v>1095</v>
      </c>
      <c r="D9222" s="2" t="s">
        <v>1096</v>
      </c>
      <c r="E9222" s="4">
        <v>-18288.91</v>
      </c>
      <c r="F9222" s="1">
        <v>11</v>
      </c>
    </row>
    <row r="9223" spans="1:6" ht="15" thickBot="1" x14ac:dyDescent="0.3">
      <c r="A9223" s="2" t="s">
        <v>4</v>
      </c>
      <c r="B9223" s="2" t="s">
        <v>5</v>
      </c>
      <c r="C9223" s="2" t="s">
        <v>1097</v>
      </c>
      <c r="D9223" s="2" t="s">
        <v>1098</v>
      </c>
      <c r="E9223" s="4">
        <v>-57556.27</v>
      </c>
      <c r="F9223" s="1">
        <v>11</v>
      </c>
    </row>
    <row r="9224" spans="1:6" ht="15" thickBot="1" x14ac:dyDescent="0.3">
      <c r="A9224" s="2" t="s">
        <v>4</v>
      </c>
      <c r="B9224" s="2" t="s">
        <v>5</v>
      </c>
      <c r="C9224" s="2" t="s">
        <v>1099</v>
      </c>
      <c r="D9224" s="2" t="s">
        <v>1100</v>
      </c>
      <c r="E9224" s="4">
        <v>0</v>
      </c>
      <c r="F9224" s="1">
        <v>11</v>
      </c>
    </row>
    <row r="9225" spans="1:6" ht="15" thickBot="1" x14ac:dyDescent="0.3">
      <c r="A9225" s="2" t="s">
        <v>4</v>
      </c>
      <c r="B9225" s="2" t="s">
        <v>5</v>
      </c>
      <c r="C9225" s="2" t="s">
        <v>1101</v>
      </c>
      <c r="D9225" s="2" t="s">
        <v>1102</v>
      </c>
      <c r="E9225" s="4">
        <v>-534143.85</v>
      </c>
      <c r="F9225" s="1">
        <v>11</v>
      </c>
    </row>
    <row r="9226" spans="1:6" ht="15" thickBot="1" x14ac:dyDescent="0.3">
      <c r="A9226" s="2" t="s">
        <v>4</v>
      </c>
      <c r="B9226" s="2" t="s">
        <v>5</v>
      </c>
      <c r="C9226" s="2" t="s">
        <v>1103</v>
      </c>
      <c r="D9226" s="2" t="s">
        <v>1104</v>
      </c>
      <c r="E9226" s="4">
        <v>0</v>
      </c>
      <c r="F9226" s="1">
        <v>11</v>
      </c>
    </row>
    <row r="9227" spans="1:6" ht="15" thickBot="1" x14ac:dyDescent="0.3">
      <c r="A9227" s="2" t="s">
        <v>4</v>
      </c>
      <c r="B9227" s="2" t="s">
        <v>5</v>
      </c>
      <c r="C9227" s="2" t="s">
        <v>1105</v>
      </c>
      <c r="D9227" s="2" t="s">
        <v>1106</v>
      </c>
      <c r="E9227" s="4">
        <v>-19954.18</v>
      </c>
      <c r="F9227" s="1">
        <v>11</v>
      </c>
    </row>
    <row r="9228" spans="1:6" ht="15" thickBot="1" x14ac:dyDescent="0.3">
      <c r="A9228" s="2" t="s">
        <v>4</v>
      </c>
      <c r="B9228" s="2" t="s">
        <v>5</v>
      </c>
      <c r="C9228" s="2" t="s">
        <v>1107</v>
      </c>
      <c r="D9228" s="2" t="s">
        <v>1108</v>
      </c>
      <c r="E9228" s="4">
        <v>-30800</v>
      </c>
      <c r="F9228" s="1">
        <v>11</v>
      </c>
    </row>
    <row r="9229" spans="1:6" ht="15" thickBot="1" x14ac:dyDescent="0.3">
      <c r="A9229" s="2" t="s">
        <v>4</v>
      </c>
      <c r="B9229" s="2" t="s">
        <v>5</v>
      </c>
      <c r="C9229" s="2" t="s">
        <v>1109</v>
      </c>
      <c r="D9229" s="2" t="s">
        <v>1110</v>
      </c>
      <c r="E9229" s="4">
        <v>0</v>
      </c>
      <c r="F9229" s="1">
        <v>11</v>
      </c>
    </row>
    <row r="9230" spans="1:6" ht="15" thickBot="1" x14ac:dyDescent="0.3">
      <c r="A9230" s="2" t="s">
        <v>4</v>
      </c>
      <c r="B9230" s="2" t="s">
        <v>5</v>
      </c>
      <c r="C9230" s="2" t="s">
        <v>1111</v>
      </c>
      <c r="D9230" s="2" t="s">
        <v>1112</v>
      </c>
      <c r="E9230" s="4">
        <v>-390996.93</v>
      </c>
      <c r="F9230" s="1">
        <v>11</v>
      </c>
    </row>
    <row r="9231" spans="1:6" ht="15" thickBot="1" x14ac:dyDescent="0.3">
      <c r="A9231" s="2" t="s">
        <v>4</v>
      </c>
      <c r="B9231" s="2" t="s">
        <v>5</v>
      </c>
      <c r="C9231" s="2" t="s">
        <v>1612</v>
      </c>
      <c r="D9231" s="2" t="s">
        <v>1613</v>
      </c>
      <c r="E9231" s="4">
        <v>0</v>
      </c>
      <c r="F9231" s="1">
        <v>11</v>
      </c>
    </row>
    <row r="9232" spans="1:6" ht="15" thickBot="1" x14ac:dyDescent="0.3">
      <c r="A9232" s="2" t="s">
        <v>4</v>
      </c>
      <c r="B9232" s="2" t="s">
        <v>5</v>
      </c>
      <c r="C9232" s="2" t="s">
        <v>1113</v>
      </c>
      <c r="D9232" s="2" t="s">
        <v>1114</v>
      </c>
      <c r="E9232" s="4">
        <v>3200</v>
      </c>
      <c r="F9232" s="1">
        <v>11</v>
      </c>
    </row>
    <row r="9233" spans="1:6" ht="15" thickBot="1" x14ac:dyDescent="0.3">
      <c r="A9233" s="2" t="s">
        <v>4</v>
      </c>
      <c r="B9233" s="2" t="s">
        <v>5</v>
      </c>
      <c r="C9233" s="2" t="s">
        <v>1115</v>
      </c>
      <c r="D9233" s="2" t="s">
        <v>1116</v>
      </c>
      <c r="E9233" s="4">
        <v>-2336275.31</v>
      </c>
      <c r="F9233" s="1">
        <v>11</v>
      </c>
    </row>
    <row r="9234" spans="1:6" ht="15" thickBot="1" x14ac:dyDescent="0.3">
      <c r="A9234" s="2" t="s">
        <v>4</v>
      </c>
      <c r="B9234" s="2" t="s">
        <v>5</v>
      </c>
      <c r="C9234" s="2" t="s">
        <v>1117</v>
      </c>
      <c r="D9234" s="2" t="s">
        <v>1118</v>
      </c>
      <c r="E9234" s="4">
        <v>-2811386.95</v>
      </c>
      <c r="F9234" s="1">
        <v>11</v>
      </c>
    </row>
    <row r="9235" spans="1:6" ht="15" thickBot="1" x14ac:dyDescent="0.3">
      <c r="A9235" s="2" t="s">
        <v>4</v>
      </c>
      <c r="B9235" s="2" t="s">
        <v>5</v>
      </c>
      <c r="C9235" s="2" t="s">
        <v>1119</v>
      </c>
      <c r="D9235" s="2" t="s">
        <v>1120</v>
      </c>
      <c r="E9235" s="4">
        <v>-9644667.5299999993</v>
      </c>
      <c r="F9235" s="1">
        <v>11</v>
      </c>
    </row>
    <row r="9236" spans="1:6" ht="15" thickBot="1" x14ac:dyDescent="0.3">
      <c r="A9236" s="2" t="s">
        <v>4</v>
      </c>
      <c r="B9236" s="2" t="s">
        <v>5</v>
      </c>
      <c r="C9236" s="2" t="s">
        <v>1121</v>
      </c>
      <c r="D9236" s="2" t="s">
        <v>1122</v>
      </c>
      <c r="E9236" s="4">
        <v>-431783.51</v>
      </c>
      <c r="F9236" s="1">
        <v>11</v>
      </c>
    </row>
    <row r="9237" spans="1:6" ht="15" thickBot="1" x14ac:dyDescent="0.3">
      <c r="A9237" s="2" t="s">
        <v>4</v>
      </c>
      <c r="B9237" s="2" t="s">
        <v>5</v>
      </c>
      <c r="C9237" s="2" t="s">
        <v>1123</v>
      </c>
      <c r="D9237" s="2" t="s">
        <v>1124</v>
      </c>
      <c r="E9237" s="4">
        <v>-6718</v>
      </c>
      <c r="F9237" s="1">
        <v>11</v>
      </c>
    </row>
    <row r="9238" spans="1:6" ht="15" thickBot="1" x14ac:dyDescent="0.3">
      <c r="A9238" s="2" t="s">
        <v>4</v>
      </c>
      <c r="B9238" s="2" t="s">
        <v>5</v>
      </c>
      <c r="C9238" s="2" t="s">
        <v>1638</v>
      </c>
      <c r="D9238" s="2" t="s">
        <v>1639</v>
      </c>
      <c r="E9238" s="4">
        <v>0</v>
      </c>
      <c r="F9238" s="1">
        <v>11</v>
      </c>
    </row>
    <row r="9239" spans="1:6" ht="15" thickBot="1" x14ac:dyDescent="0.3">
      <c r="A9239" s="2" t="s">
        <v>4</v>
      </c>
      <c r="B9239" s="2" t="s">
        <v>5</v>
      </c>
      <c r="C9239" s="2" t="s">
        <v>1125</v>
      </c>
      <c r="D9239" s="2" t="s">
        <v>1126</v>
      </c>
      <c r="E9239" s="4">
        <v>1240</v>
      </c>
      <c r="F9239" s="1">
        <v>11</v>
      </c>
    </row>
    <row r="9240" spans="1:6" ht="15" thickBot="1" x14ac:dyDescent="0.3">
      <c r="A9240" s="2" t="s">
        <v>4</v>
      </c>
      <c r="B9240" s="2" t="s">
        <v>5</v>
      </c>
      <c r="C9240" s="2" t="s">
        <v>1127</v>
      </c>
      <c r="D9240" s="2" t="s">
        <v>1128</v>
      </c>
      <c r="E9240" s="4">
        <v>0</v>
      </c>
      <c r="F9240" s="1">
        <v>11</v>
      </c>
    </row>
    <row r="9241" spans="1:6" ht="15" thickBot="1" x14ac:dyDescent="0.3">
      <c r="A9241" s="2" t="s">
        <v>4</v>
      </c>
      <c r="B9241" s="2" t="s">
        <v>5</v>
      </c>
      <c r="C9241" s="2" t="s">
        <v>1129</v>
      </c>
      <c r="D9241" s="2" t="s">
        <v>1130</v>
      </c>
      <c r="E9241" s="4">
        <v>-5470.01</v>
      </c>
      <c r="F9241" s="1">
        <v>11</v>
      </c>
    </row>
    <row r="9242" spans="1:6" ht="15" thickBot="1" x14ac:dyDescent="0.3">
      <c r="A9242" s="2" t="s">
        <v>4</v>
      </c>
      <c r="B9242" s="2" t="s">
        <v>5</v>
      </c>
      <c r="C9242" s="2" t="s">
        <v>1131</v>
      </c>
      <c r="D9242" s="2" t="s">
        <v>1132</v>
      </c>
      <c r="E9242" s="4">
        <v>7201</v>
      </c>
      <c r="F9242" s="1">
        <v>11</v>
      </c>
    </row>
    <row r="9243" spans="1:6" ht="15" thickBot="1" x14ac:dyDescent="0.3">
      <c r="A9243" s="2" t="s">
        <v>4</v>
      </c>
      <c r="B9243" s="2" t="s">
        <v>5</v>
      </c>
      <c r="C9243" s="2" t="s">
        <v>1133</v>
      </c>
      <c r="D9243" s="2" t="s">
        <v>1134</v>
      </c>
      <c r="E9243" s="4">
        <v>-134.88</v>
      </c>
      <c r="F9243" s="1">
        <v>11</v>
      </c>
    </row>
    <row r="9244" spans="1:6" ht="15" thickBot="1" x14ac:dyDescent="0.3">
      <c r="A9244" s="2" t="s">
        <v>4</v>
      </c>
      <c r="B9244" s="2" t="s">
        <v>5</v>
      </c>
      <c r="C9244" s="2" t="s">
        <v>1596</v>
      </c>
      <c r="D9244" s="2" t="s">
        <v>1136</v>
      </c>
      <c r="E9244" s="4">
        <v>0</v>
      </c>
      <c r="F9244" s="1">
        <v>11</v>
      </c>
    </row>
    <row r="9245" spans="1:6" ht="15" thickBot="1" x14ac:dyDescent="0.3">
      <c r="A9245" s="2" t="s">
        <v>4</v>
      </c>
      <c r="B9245" s="2" t="s">
        <v>5</v>
      </c>
      <c r="C9245" s="2" t="s">
        <v>1135</v>
      </c>
      <c r="D9245" s="2" t="s">
        <v>1136</v>
      </c>
      <c r="E9245" s="4">
        <v>0</v>
      </c>
      <c r="F9245" s="1">
        <v>11</v>
      </c>
    </row>
    <row r="9246" spans="1:6" ht="15" thickBot="1" x14ac:dyDescent="0.3">
      <c r="A9246" s="2" t="s">
        <v>4</v>
      </c>
      <c r="B9246" s="2" t="s">
        <v>5</v>
      </c>
      <c r="C9246" s="2" t="s">
        <v>1137</v>
      </c>
      <c r="D9246" s="2" t="s">
        <v>1138</v>
      </c>
      <c r="E9246" s="4">
        <v>-512526.01</v>
      </c>
      <c r="F9246" s="1">
        <v>11</v>
      </c>
    </row>
    <row r="9247" spans="1:6" ht="15" thickBot="1" x14ac:dyDescent="0.3">
      <c r="A9247" s="2" t="s">
        <v>4</v>
      </c>
      <c r="B9247" s="2" t="s">
        <v>5</v>
      </c>
      <c r="C9247" s="2" t="s">
        <v>1139</v>
      </c>
      <c r="D9247" s="2" t="s">
        <v>1140</v>
      </c>
      <c r="E9247" s="4">
        <v>0</v>
      </c>
      <c r="F9247" s="1">
        <v>11</v>
      </c>
    </row>
    <row r="9248" spans="1:6" ht="15" thickBot="1" x14ac:dyDescent="0.3">
      <c r="A9248" s="2" t="s">
        <v>4</v>
      </c>
      <c r="B9248" s="2" t="s">
        <v>5</v>
      </c>
      <c r="C9248" s="2" t="s">
        <v>1141</v>
      </c>
      <c r="D9248" s="2" t="s">
        <v>1142</v>
      </c>
      <c r="E9248" s="4">
        <v>-92553.5</v>
      </c>
      <c r="F9248" s="1">
        <v>11</v>
      </c>
    </row>
    <row r="9249" spans="1:6" ht="15" thickBot="1" x14ac:dyDescent="0.3">
      <c r="A9249" s="2" t="s">
        <v>4</v>
      </c>
      <c r="B9249" s="2" t="s">
        <v>5</v>
      </c>
      <c r="C9249" s="2" t="s">
        <v>1143</v>
      </c>
      <c r="D9249" s="2" t="s">
        <v>1144</v>
      </c>
      <c r="E9249" s="4">
        <v>0</v>
      </c>
      <c r="F9249" s="1">
        <v>11</v>
      </c>
    </row>
    <row r="9250" spans="1:6" ht="15" thickBot="1" x14ac:dyDescent="0.3">
      <c r="A9250" s="2" t="s">
        <v>4</v>
      </c>
      <c r="B9250" s="2" t="s">
        <v>5</v>
      </c>
      <c r="C9250" s="2" t="s">
        <v>1145</v>
      </c>
      <c r="D9250" s="2" t="s">
        <v>1146</v>
      </c>
      <c r="E9250" s="4">
        <v>0</v>
      </c>
      <c r="F9250" s="1">
        <v>11</v>
      </c>
    </row>
    <row r="9251" spans="1:6" ht="15" thickBot="1" x14ac:dyDescent="0.3">
      <c r="A9251" s="2" t="s">
        <v>4</v>
      </c>
      <c r="B9251" s="2" t="s">
        <v>5</v>
      </c>
      <c r="C9251" s="2" t="s">
        <v>1147</v>
      </c>
      <c r="D9251" s="2" t="s">
        <v>1148</v>
      </c>
      <c r="E9251" s="4">
        <v>0</v>
      </c>
      <c r="F9251" s="1">
        <v>11</v>
      </c>
    </row>
    <row r="9252" spans="1:6" ht="15" thickBot="1" x14ac:dyDescent="0.3">
      <c r="A9252" s="2" t="s">
        <v>4</v>
      </c>
      <c r="B9252" s="2" t="s">
        <v>5</v>
      </c>
      <c r="C9252" s="2" t="s">
        <v>1149</v>
      </c>
      <c r="D9252" s="2" t="s">
        <v>1150</v>
      </c>
      <c r="E9252" s="4">
        <v>0</v>
      </c>
      <c r="F9252" s="1">
        <v>11</v>
      </c>
    </row>
    <row r="9253" spans="1:6" ht="15" thickBot="1" x14ac:dyDescent="0.3">
      <c r="A9253" s="2" t="s">
        <v>4</v>
      </c>
      <c r="B9253" s="2" t="s">
        <v>5</v>
      </c>
      <c r="C9253" s="2" t="s">
        <v>1151</v>
      </c>
      <c r="D9253" s="2" t="s">
        <v>1152</v>
      </c>
      <c r="E9253" s="4">
        <v>-328.68</v>
      </c>
      <c r="F9253" s="1">
        <v>11</v>
      </c>
    </row>
    <row r="9254" spans="1:6" ht="15" thickBot="1" x14ac:dyDescent="0.3">
      <c r="A9254" s="2" t="s">
        <v>4</v>
      </c>
      <c r="B9254" s="2" t="s">
        <v>5</v>
      </c>
      <c r="C9254" s="2" t="s">
        <v>1153</v>
      </c>
      <c r="D9254" s="2" t="s">
        <v>1154</v>
      </c>
      <c r="E9254" s="4">
        <v>-2074286.14</v>
      </c>
      <c r="F9254" s="1">
        <v>11</v>
      </c>
    </row>
    <row r="9255" spans="1:6" ht="15" thickBot="1" x14ac:dyDescent="0.3">
      <c r="A9255" s="2" t="s">
        <v>4</v>
      </c>
      <c r="B9255" s="2" t="s">
        <v>5</v>
      </c>
      <c r="C9255" s="2" t="s">
        <v>1155</v>
      </c>
      <c r="D9255" s="2" t="s">
        <v>1156</v>
      </c>
      <c r="E9255" s="4">
        <v>-5169.3</v>
      </c>
      <c r="F9255" s="1">
        <v>11</v>
      </c>
    </row>
    <row r="9256" spans="1:6" ht="15" thickBot="1" x14ac:dyDescent="0.3">
      <c r="A9256" s="2" t="s">
        <v>4</v>
      </c>
      <c r="B9256" s="2" t="s">
        <v>5</v>
      </c>
      <c r="C9256" s="2" t="s">
        <v>1157</v>
      </c>
      <c r="D9256" s="2" t="s">
        <v>1158</v>
      </c>
      <c r="E9256" s="4">
        <v>-155189.74</v>
      </c>
      <c r="F9256" s="1">
        <v>11</v>
      </c>
    </row>
    <row r="9257" spans="1:6" ht="15" thickBot="1" x14ac:dyDescent="0.3">
      <c r="A9257" s="2" t="s">
        <v>4</v>
      </c>
      <c r="B9257" s="2" t="s">
        <v>5</v>
      </c>
      <c r="C9257" s="2" t="s">
        <v>1159</v>
      </c>
      <c r="D9257" s="2" t="s">
        <v>1160</v>
      </c>
      <c r="E9257" s="4">
        <v>-15070</v>
      </c>
      <c r="F9257" s="1">
        <v>11</v>
      </c>
    </row>
    <row r="9258" spans="1:6" ht="15" thickBot="1" x14ac:dyDescent="0.3">
      <c r="A9258" s="2" t="s">
        <v>4</v>
      </c>
      <c r="B9258" s="2" t="s">
        <v>5</v>
      </c>
      <c r="C9258" s="2" t="s">
        <v>1161</v>
      </c>
      <c r="D9258" s="2" t="s">
        <v>783</v>
      </c>
      <c r="E9258" s="4">
        <v>-541169.91</v>
      </c>
      <c r="F9258" s="1">
        <v>11</v>
      </c>
    </row>
    <row r="9259" spans="1:6" ht="15" thickBot="1" x14ac:dyDescent="0.3">
      <c r="A9259" s="2" t="s">
        <v>4</v>
      </c>
      <c r="B9259" s="2" t="s">
        <v>5</v>
      </c>
      <c r="C9259" s="2" t="s">
        <v>1162</v>
      </c>
      <c r="D9259" s="2" t="s">
        <v>785</v>
      </c>
      <c r="E9259" s="4">
        <v>-58607.06</v>
      </c>
      <c r="F9259" s="1">
        <v>11</v>
      </c>
    </row>
    <row r="9260" spans="1:6" ht="15" thickBot="1" x14ac:dyDescent="0.3">
      <c r="A9260" s="2" t="s">
        <v>4</v>
      </c>
      <c r="B9260" s="2" t="s">
        <v>5</v>
      </c>
      <c r="C9260" s="2" t="s">
        <v>1163</v>
      </c>
      <c r="D9260" s="2" t="s">
        <v>787</v>
      </c>
      <c r="E9260" s="4">
        <v>-7547.47</v>
      </c>
      <c r="F9260" s="1">
        <v>11</v>
      </c>
    </row>
    <row r="9261" spans="1:6" ht="15" thickBot="1" x14ac:dyDescent="0.3">
      <c r="A9261" s="2" t="s">
        <v>4</v>
      </c>
      <c r="B9261" s="2" t="s">
        <v>5</v>
      </c>
      <c r="C9261" s="2" t="s">
        <v>1164</v>
      </c>
      <c r="D9261" s="2" t="s">
        <v>789</v>
      </c>
      <c r="E9261" s="4">
        <v>-30384.36</v>
      </c>
      <c r="F9261" s="1">
        <v>11</v>
      </c>
    </row>
    <row r="9262" spans="1:6" ht="15" thickBot="1" x14ac:dyDescent="0.3">
      <c r="A9262" s="2" t="s">
        <v>4</v>
      </c>
      <c r="B9262" s="2" t="s">
        <v>5</v>
      </c>
      <c r="C9262" s="2" t="s">
        <v>1165</v>
      </c>
      <c r="D9262" s="2" t="s">
        <v>791</v>
      </c>
      <c r="E9262" s="4">
        <v>-51401.4</v>
      </c>
      <c r="F9262" s="1">
        <v>11</v>
      </c>
    </row>
    <row r="9263" spans="1:6" ht="15" thickBot="1" x14ac:dyDescent="0.3">
      <c r="A9263" s="2" t="s">
        <v>4</v>
      </c>
      <c r="B9263" s="2" t="s">
        <v>5</v>
      </c>
      <c r="C9263" s="2" t="s">
        <v>1166</v>
      </c>
      <c r="D9263" s="2" t="s">
        <v>795</v>
      </c>
      <c r="E9263" s="4">
        <v>-1180.76</v>
      </c>
      <c r="F9263" s="1">
        <v>11</v>
      </c>
    </row>
    <row r="9264" spans="1:6" ht="15" thickBot="1" x14ac:dyDescent="0.3">
      <c r="A9264" s="2" t="s">
        <v>4</v>
      </c>
      <c r="B9264" s="2" t="s">
        <v>5</v>
      </c>
      <c r="C9264" s="2" t="s">
        <v>1167</v>
      </c>
      <c r="D9264" s="2" t="s">
        <v>797</v>
      </c>
      <c r="E9264" s="4">
        <v>-18226.95</v>
      </c>
      <c r="F9264" s="1">
        <v>11</v>
      </c>
    </row>
    <row r="9265" spans="1:6" ht="15" thickBot="1" x14ac:dyDescent="0.3">
      <c r="A9265" s="2" t="s">
        <v>4</v>
      </c>
      <c r="B9265" s="2" t="s">
        <v>5</v>
      </c>
      <c r="C9265" s="2" t="s">
        <v>1168</v>
      </c>
      <c r="D9265" s="2" t="s">
        <v>799</v>
      </c>
      <c r="E9265" s="4">
        <v>-33426.19</v>
      </c>
      <c r="F9265" s="1">
        <v>11</v>
      </c>
    </row>
    <row r="9266" spans="1:6" ht="15" thickBot="1" x14ac:dyDescent="0.3">
      <c r="A9266" s="2" t="s">
        <v>4</v>
      </c>
      <c r="B9266" s="2" t="s">
        <v>5</v>
      </c>
      <c r="C9266" s="2" t="s">
        <v>1169</v>
      </c>
      <c r="D9266" s="2" t="s">
        <v>1170</v>
      </c>
      <c r="E9266" s="4">
        <v>-1702.16</v>
      </c>
      <c r="F9266" s="1">
        <v>11</v>
      </c>
    </row>
    <row r="9267" spans="1:6" ht="15" thickBot="1" x14ac:dyDescent="0.3">
      <c r="A9267" s="2" t="s">
        <v>4</v>
      </c>
      <c r="B9267" s="2" t="s">
        <v>5</v>
      </c>
      <c r="C9267" s="2" t="s">
        <v>1171</v>
      </c>
      <c r="D9267" s="2" t="s">
        <v>803</v>
      </c>
      <c r="E9267" s="4">
        <v>-109757.32</v>
      </c>
      <c r="F9267" s="1">
        <v>11</v>
      </c>
    </row>
    <row r="9268" spans="1:6" ht="15" thickBot="1" x14ac:dyDescent="0.3">
      <c r="A9268" s="2" t="s">
        <v>4</v>
      </c>
      <c r="B9268" s="2" t="s">
        <v>5</v>
      </c>
      <c r="C9268" s="2" t="s">
        <v>1172</v>
      </c>
      <c r="D9268" s="2" t="s">
        <v>1173</v>
      </c>
      <c r="E9268" s="4">
        <v>-6272.95</v>
      </c>
      <c r="F9268" s="1">
        <v>11</v>
      </c>
    </row>
    <row r="9269" spans="1:6" ht="15" thickBot="1" x14ac:dyDescent="0.3">
      <c r="A9269" s="2" t="s">
        <v>4</v>
      </c>
      <c r="B9269" s="2" t="s">
        <v>5</v>
      </c>
      <c r="C9269" s="2" t="s">
        <v>1174</v>
      </c>
      <c r="D9269" s="2" t="s">
        <v>807</v>
      </c>
      <c r="E9269" s="4">
        <v>-21363.119999999999</v>
      </c>
      <c r="F9269" s="1">
        <v>11</v>
      </c>
    </row>
    <row r="9270" spans="1:6" ht="15" thickBot="1" x14ac:dyDescent="0.3">
      <c r="A9270" s="2" t="s">
        <v>4</v>
      </c>
      <c r="B9270" s="2" t="s">
        <v>5</v>
      </c>
      <c r="C9270" s="2" t="s">
        <v>1175</v>
      </c>
      <c r="D9270" s="2" t="s">
        <v>809</v>
      </c>
      <c r="E9270" s="4">
        <v>-130998.73</v>
      </c>
      <c r="F9270" s="1">
        <v>11</v>
      </c>
    </row>
    <row r="9271" spans="1:6" ht="15" thickBot="1" x14ac:dyDescent="0.3">
      <c r="A9271" s="2" t="s">
        <v>4</v>
      </c>
      <c r="B9271" s="2" t="s">
        <v>5</v>
      </c>
      <c r="C9271" s="2" t="s">
        <v>1176</v>
      </c>
      <c r="D9271" s="2" t="s">
        <v>811</v>
      </c>
      <c r="E9271" s="4">
        <v>-10159.030000000001</v>
      </c>
      <c r="F9271" s="1">
        <v>11</v>
      </c>
    </row>
    <row r="9272" spans="1:6" ht="15" thickBot="1" x14ac:dyDescent="0.3">
      <c r="A9272" s="2" t="s">
        <v>4</v>
      </c>
      <c r="B9272" s="2" t="s">
        <v>5</v>
      </c>
      <c r="C9272" s="2" t="s">
        <v>1177</v>
      </c>
      <c r="D9272" s="2" t="s">
        <v>813</v>
      </c>
      <c r="E9272" s="4">
        <v>-73583.87</v>
      </c>
      <c r="F9272" s="1">
        <v>11</v>
      </c>
    </row>
    <row r="9273" spans="1:6" ht="15" thickBot="1" x14ac:dyDescent="0.3">
      <c r="A9273" s="2" t="s">
        <v>4</v>
      </c>
      <c r="B9273" s="2" t="s">
        <v>5</v>
      </c>
      <c r="C9273" s="2" t="s">
        <v>1178</v>
      </c>
      <c r="D9273" s="2" t="s">
        <v>815</v>
      </c>
      <c r="E9273" s="4">
        <v>-103315.79</v>
      </c>
      <c r="F9273" s="1">
        <v>11</v>
      </c>
    </row>
    <row r="9274" spans="1:6" ht="15" thickBot="1" x14ac:dyDescent="0.3">
      <c r="A9274" s="2" t="s">
        <v>4</v>
      </c>
      <c r="B9274" s="2" t="s">
        <v>5</v>
      </c>
      <c r="C9274" s="2" t="s">
        <v>1179</v>
      </c>
      <c r="D9274" s="2" t="s">
        <v>817</v>
      </c>
      <c r="E9274" s="4">
        <v>-4925.33</v>
      </c>
      <c r="F9274" s="1">
        <v>11</v>
      </c>
    </row>
    <row r="9275" spans="1:6" ht="15" thickBot="1" x14ac:dyDescent="0.3">
      <c r="A9275" s="2" t="s">
        <v>4</v>
      </c>
      <c r="B9275" s="2" t="s">
        <v>5</v>
      </c>
      <c r="C9275" s="2" t="s">
        <v>1180</v>
      </c>
      <c r="D9275" s="2" t="s">
        <v>819</v>
      </c>
      <c r="E9275" s="4">
        <v>-44854.12</v>
      </c>
      <c r="F9275" s="1">
        <v>11</v>
      </c>
    </row>
    <row r="9276" spans="1:6" ht="15" thickBot="1" x14ac:dyDescent="0.3">
      <c r="A9276" s="2" t="s">
        <v>4</v>
      </c>
      <c r="B9276" s="2" t="s">
        <v>5</v>
      </c>
      <c r="C9276" s="2" t="s">
        <v>1181</v>
      </c>
      <c r="D9276" s="2" t="s">
        <v>1182</v>
      </c>
      <c r="E9276" s="4">
        <v>-30395.39</v>
      </c>
      <c r="F9276" s="1">
        <v>11</v>
      </c>
    </row>
    <row r="9277" spans="1:6" ht="15" thickBot="1" x14ac:dyDescent="0.3">
      <c r="A9277" s="2" t="s">
        <v>4</v>
      </c>
      <c r="B9277" s="2" t="s">
        <v>5</v>
      </c>
      <c r="C9277" s="2" t="s">
        <v>1183</v>
      </c>
      <c r="D9277" s="2" t="s">
        <v>823</v>
      </c>
      <c r="E9277" s="4">
        <v>-29557.37</v>
      </c>
      <c r="F9277" s="1">
        <v>11</v>
      </c>
    </row>
    <row r="9278" spans="1:6" ht="15" thickBot="1" x14ac:dyDescent="0.3">
      <c r="A9278" s="2" t="s">
        <v>4</v>
      </c>
      <c r="B9278" s="2" t="s">
        <v>5</v>
      </c>
      <c r="C9278" s="2" t="s">
        <v>1184</v>
      </c>
      <c r="D9278" s="2" t="s">
        <v>825</v>
      </c>
      <c r="E9278" s="4">
        <v>-93597.65</v>
      </c>
      <c r="F9278" s="1">
        <v>11</v>
      </c>
    </row>
    <row r="9279" spans="1:6" ht="15" thickBot="1" x14ac:dyDescent="0.3">
      <c r="A9279" s="2" t="s">
        <v>4</v>
      </c>
      <c r="B9279" s="2" t="s">
        <v>5</v>
      </c>
      <c r="C9279" s="2" t="s">
        <v>1185</v>
      </c>
      <c r="D9279" s="2" t="s">
        <v>827</v>
      </c>
      <c r="E9279" s="4">
        <v>-105039.81</v>
      </c>
      <c r="F9279" s="1">
        <v>11</v>
      </c>
    </row>
    <row r="9280" spans="1:6" ht="15" thickBot="1" x14ac:dyDescent="0.3">
      <c r="A9280" s="2" t="s">
        <v>4</v>
      </c>
      <c r="B9280" s="2" t="s">
        <v>5</v>
      </c>
      <c r="C9280" s="2" t="s">
        <v>1186</v>
      </c>
      <c r="D9280" s="2" t="s">
        <v>831</v>
      </c>
      <c r="E9280" s="4">
        <v>-92010.2</v>
      </c>
      <c r="F9280" s="1">
        <v>11</v>
      </c>
    </row>
    <row r="9281" spans="1:6" ht="15" thickBot="1" x14ac:dyDescent="0.3">
      <c r="A9281" s="2" t="s">
        <v>4</v>
      </c>
      <c r="B9281" s="2" t="s">
        <v>5</v>
      </c>
      <c r="C9281" s="2" t="s">
        <v>1187</v>
      </c>
      <c r="D9281" s="2" t="s">
        <v>833</v>
      </c>
      <c r="E9281" s="4">
        <v>-4214.71</v>
      </c>
      <c r="F9281" s="1">
        <v>11</v>
      </c>
    </row>
    <row r="9282" spans="1:6" ht="15" thickBot="1" x14ac:dyDescent="0.3">
      <c r="A9282" s="2" t="s">
        <v>4</v>
      </c>
      <c r="B9282" s="2" t="s">
        <v>5</v>
      </c>
      <c r="C9282" s="2" t="s">
        <v>1188</v>
      </c>
      <c r="D9282" s="2" t="s">
        <v>835</v>
      </c>
      <c r="E9282" s="4">
        <v>-284540.24</v>
      </c>
      <c r="F9282" s="1">
        <v>11</v>
      </c>
    </row>
    <row r="9283" spans="1:6" ht="15" thickBot="1" x14ac:dyDescent="0.3">
      <c r="A9283" s="2" t="s">
        <v>4</v>
      </c>
      <c r="B9283" s="2" t="s">
        <v>5</v>
      </c>
      <c r="C9283" s="2" t="s">
        <v>1189</v>
      </c>
      <c r="D9283" s="2" t="s">
        <v>837</v>
      </c>
      <c r="E9283" s="4">
        <v>-9403.3700000000008</v>
      </c>
      <c r="F9283" s="1">
        <v>11</v>
      </c>
    </row>
    <row r="9284" spans="1:6" ht="15" thickBot="1" x14ac:dyDescent="0.3">
      <c r="A9284" s="2" t="s">
        <v>4</v>
      </c>
      <c r="B9284" s="2" t="s">
        <v>5</v>
      </c>
      <c r="C9284" s="2" t="s">
        <v>1190</v>
      </c>
      <c r="D9284" s="2" t="s">
        <v>839</v>
      </c>
      <c r="E9284" s="4">
        <v>-36354.61</v>
      </c>
      <c r="F9284" s="1">
        <v>11</v>
      </c>
    </row>
    <row r="9285" spans="1:6" ht="15" thickBot="1" x14ac:dyDescent="0.3">
      <c r="A9285" s="2" t="s">
        <v>4</v>
      </c>
      <c r="B9285" s="2" t="s">
        <v>5</v>
      </c>
      <c r="C9285" s="2" t="s">
        <v>1191</v>
      </c>
      <c r="D9285" s="2" t="s">
        <v>841</v>
      </c>
      <c r="E9285" s="4">
        <v>-4636.95</v>
      </c>
      <c r="F9285" s="1">
        <v>11</v>
      </c>
    </row>
    <row r="9286" spans="1:6" ht="15" thickBot="1" x14ac:dyDescent="0.3">
      <c r="A9286" s="2" t="s">
        <v>4</v>
      </c>
      <c r="B9286" s="2" t="s">
        <v>5</v>
      </c>
      <c r="C9286" s="2" t="s">
        <v>1192</v>
      </c>
      <c r="D9286" s="2" t="s">
        <v>843</v>
      </c>
      <c r="E9286" s="4">
        <v>-88627.56</v>
      </c>
      <c r="F9286" s="1">
        <v>11</v>
      </c>
    </row>
    <row r="9287" spans="1:6" ht="15" thickBot="1" x14ac:dyDescent="0.3">
      <c r="A9287" s="2" t="s">
        <v>4</v>
      </c>
      <c r="B9287" s="2" t="s">
        <v>5</v>
      </c>
      <c r="C9287" s="2" t="s">
        <v>1193</v>
      </c>
      <c r="D9287" s="2" t="s">
        <v>845</v>
      </c>
      <c r="E9287" s="4">
        <v>-37037.760000000002</v>
      </c>
      <c r="F9287" s="1">
        <v>11</v>
      </c>
    </row>
    <row r="9288" spans="1:6" ht="15" thickBot="1" x14ac:dyDescent="0.3">
      <c r="A9288" s="2" t="s">
        <v>4</v>
      </c>
      <c r="B9288" s="2" t="s">
        <v>5</v>
      </c>
      <c r="C9288" s="2" t="s">
        <v>1194</v>
      </c>
      <c r="D9288" s="2" t="s">
        <v>847</v>
      </c>
      <c r="E9288" s="4">
        <v>-3352.31</v>
      </c>
      <c r="F9288" s="1">
        <v>11</v>
      </c>
    </row>
    <row r="9289" spans="1:6" ht="15" thickBot="1" x14ac:dyDescent="0.3">
      <c r="A9289" s="2" t="s">
        <v>4</v>
      </c>
      <c r="B9289" s="2" t="s">
        <v>5</v>
      </c>
      <c r="C9289" s="2" t="s">
        <v>1195</v>
      </c>
      <c r="D9289" s="2" t="s">
        <v>849</v>
      </c>
      <c r="E9289" s="4">
        <v>-1823.84</v>
      </c>
      <c r="F9289" s="1">
        <v>11</v>
      </c>
    </row>
    <row r="9290" spans="1:6" ht="15" thickBot="1" x14ac:dyDescent="0.3">
      <c r="A9290" s="2" t="s">
        <v>4</v>
      </c>
      <c r="B9290" s="2" t="s">
        <v>5</v>
      </c>
      <c r="C9290" s="2" t="s">
        <v>1196</v>
      </c>
      <c r="D9290" s="2" t="s">
        <v>853</v>
      </c>
      <c r="E9290" s="4">
        <v>-8731.66</v>
      </c>
      <c r="F9290" s="1">
        <v>11</v>
      </c>
    </row>
    <row r="9291" spans="1:6" ht="15" thickBot="1" x14ac:dyDescent="0.3">
      <c r="A9291" s="2" t="s">
        <v>4</v>
      </c>
      <c r="B9291" s="2" t="s">
        <v>5</v>
      </c>
      <c r="C9291" s="2" t="s">
        <v>1197</v>
      </c>
      <c r="D9291" s="2" t="s">
        <v>1198</v>
      </c>
      <c r="E9291" s="4">
        <v>-30870.25</v>
      </c>
      <c r="F9291" s="1">
        <v>11</v>
      </c>
    </row>
    <row r="9292" spans="1:6" ht="15" thickBot="1" x14ac:dyDescent="0.3">
      <c r="A9292" s="2" t="s">
        <v>4</v>
      </c>
      <c r="B9292" s="2" t="s">
        <v>5</v>
      </c>
      <c r="C9292" s="2" t="s">
        <v>1199</v>
      </c>
      <c r="D9292" s="2" t="s">
        <v>857</v>
      </c>
      <c r="E9292" s="4">
        <v>-74349.14</v>
      </c>
      <c r="F9292" s="1">
        <v>11</v>
      </c>
    </row>
    <row r="9293" spans="1:6" ht="15" thickBot="1" x14ac:dyDescent="0.3">
      <c r="A9293" s="2" t="s">
        <v>4</v>
      </c>
      <c r="B9293" s="2" t="s">
        <v>5</v>
      </c>
      <c r="C9293" s="2" t="s">
        <v>1200</v>
      </c>
      <c r="D9293" s="2" t="s">
        <v>859</v>
      </c>
      <c r="E9293" s="4">
        <v>-5637.22</v>
      </c>
      <c r="F9293" s="1">
        <v>11</v>
      </c>
    </row>
    <row r="9294" spans="1:6" ht="15" thickBot="1" x14ac:dyDescent="0.3">
      <c r="A9294" s="2" t="s">
        <v>4</v>
      </c>
      <c r="B9294" s="2" t="s">
        <v>5</v>
      </c>
      <c r="C9294" s="2" t="s">
        <v>1201</v>
      </c>
      <c r="D9294" s="2" t="s">
        <v>861</v>
      </c>
      <c r="E9294" s="4">
        <v>-9526.44</v>
      </c>
      <c r="F9294" s="1">
        <v>11</v>
      </c>
    </row>
    <row r="9295" spans="1:6" ht="15" thickBot="1" x14ac:dyDescent="0.3">
      <c r="A9295" s="2" t="s">
        <v>4</v>
      </c>
      <c r="B9295" s="2" t="s">
        <v>5</v>
      </c>
      <c r="C9295" s="2" t="s">
        <v>1202</v>
      </c>
      <c r="D9295" s="2" t="s">
        <v>1203</v>
      </c>
      <c r="E9295" s="4">
        <v>-5437.87</v>
      </c>
      <c r="F9295" s="1">
        <v>11</v>
      </c>
    </row>
    <row r="9296" spans="1:6" ht="15" thickBot="1" x14ac:dyDescent="0.3">
      <c r="A9296" s="2" t="s">
        <v>4</v>
      </c>
      <c r="B9296" s="2" t="s">
        <v>5</v>
      </c>
      <c r="C9296" s="2" t="s">
        <v>1204</v>
      </c>
      <c r="D9296" s="2" t="s">
        <v>1205</v>
      </c>
      <c r="E9296" s="4">
        <v>-2656.62</v>
      </c>
      <c r="F9296" s="1">
        <v>11</v>
      </c>
    </row>
    <row r="9297" spans="1:6" ht="15" thickBot="1" x14ac:dyDescent="0.3">
      <c r="A9297" s="2" t="s">
        <v>4</v>
      </c>
      <c r="B9297" s="2" t="s">
        <v>5</v>
      </c>
      <c r="C9297" s="2" t="s">
        <v>1206</v>
      </c>
      <c r="D9297" s="2" t="s">
        <v>871</v>
      </c>
      <c r="E9297" s="4">
        <v>-40958.35</v>
      </c>
      <c r="F9297" s="1">
        <v>11</v>
      </c>
    </row>
    <row r="9298" spans="1:6" ht="15" thickBot="1" x14ac:dyDescent="0.3">
      <c r="A9298" s="2" t="s">
        <v>4</v>
      </c>
      <c r="B9298" s="2" t="s">
        <v>5</v>
      </c>
      <c r="C9298" s="2" t="s">
        <v>1207</v>
      </c>
      <c r="D9298" s="2" t="s">
        <v>873</v>
      </c>
      <c r="E9298" s="4">
        <v>-3965.09</v>
      </c>
      <c r="F9298" s="1">
        <v>11</v>
      </c>
    </row>
    <row r="9299" spans="1:6" ht="15" thickBot="1" x14ac:dyDescent="0.3">
      <c r="A9299" s="2" t="s">
        <v>4</v>
      </c>
      <c r="B9299" s="2" t="s">
        <v>5</v>
      </c>
      <c r="C9299" s="2" t="s">
        <v>1208</v>
      </c>
      <c r="D9299" s="2" t="s">
        <v>875</v>
      </c>
      <c r="E9299" s="4">
        <v>-16741.78</v>
      </c>
      <c r="F9299" s="1">
        <v>11</v>
      </c>
    </row>
    <row r="9300" spans="1:6" ht="15" thickBot="1" x14ac:dyDescent="0.3">
      <c r="A9300" s="2" t="s">
        <v>4</v>
      </c>
      <c r="B9300" s="2" t="s">
        <v>5</v>
      </c>
      <c r="C9300" s="2" t="s">
        <v>1209</v>
      </c>
      <c r="D9300" s="2" t="s">
        <v>877</v>
      </c>
      <c r="E9300" s="4">
        <v>-9654.09</v>
      </c>
      <c r="F9300" s="1">
        <v>11</v>
      </c>
    </row>
    <row r="9301" spans="1:6" ht="15" thickBot="1" x14ac:dyDescent="0.3">
      <c r="A9301" s="2" t="s">
        <v>4</v>
      </c>
      <c r="B9301" s="2" t="s">
        <v>5</v>
      </c>
      <c r="C9301" s="2" t="s">
        <v>1210</v>
      </c>
      <c r="D9301" s="2" t="s">
        <v>1211</v>
      </c>
      <c r="E9301" s="4">
        <v>-4069.65</v>
      </c>
      <c r="F9301" s="1">
        <v>11</v>
      </c>
    </row>
    <row r="9302" spans="1:6" ht="15" thickBot="1" x14ac:dyDescent="0.3">
      <c r="A9302" s="2" t="s">
        <v>4</v>
      </c>
      <c r="B9302" s="2" t="s">
        <v>5</v>
      </c>
      <c r="C9302" s="2" t="s">
        <v>1212</v>
      </c>
      <c r="D9302" s="2" t="s">
        <v>881</v>
      </c>
      <c r="E9302" s="4">
        <v>-497.28</v>
      </c>
      <c r="F9302" s="1">
        <v>11</v>
      </c>
    </row>
    <row r="9303" spans="1:6" ht="15" thickBot="1" x14ac:dyDescent="0.3">
      <c r="A9303" s="2" t="s">
        <v>4</v>
      </c>
      <c r="B9303" s="2" t="s">
        <v>5</v>
      </c>
      <c r="C9303" s="2" t="s">
        <v>1213</v>
      </c>
      <c r="D9303" s="2" t="s">
        <v>883</v>
      </c>
      <c r="E9303" s="4">
        <v>-91633.32</v>
      </c>
      <c r="F9303" s="1">
        <v>11</v>
      </c>
    </row>
    <row r="9304" spans="1:6" ht="15" thickBot="1" x14ac:dyDescent="0.3">
      <c r="A9304" s="2" t="s">
        <v>4</v>
      </c>
      <c r="B9304" s="2" t="s">
        <v>5</v>
      </c>
      <c r="C9304" s="2" t="s">
        <v>1214</v>
      </c>
      <c r="D9304" s="2" t="s">
        <v>885</v>
      </c>
      <c r="E9304" s="4">
        <v>-4151.5600000000004</v>
      </c>
      <c r="F9304" s="1">
        <v>11</v>
      </c>
    </row>
    <row r="9305" spans="1:6" ht="15" thickBot="1" x14ac:dyDescent="0.3">
      <c r="A9305" s="2" t="s">
        <v>4</v>
      </c>
      <c r="B9305" s="2" t="s">
        <v>5</v>
      </c>
      <c r="C9305" s="2" t="s">
        <v>1215</v>
      </c>
      <c r="D9305" s="2" t="s">
        <v>887</v>
      </c>
      <c r="E9305" s="4">
        <v>-3078.38</v>
      </c>
      <c r="F9305" s="1">
        <v>11</v>
      </c>
    </row>
    <row r="9306" spans="1:6" ht="15" thickBot="1" x14ac:dyDescent="0.3">
      <c r="A9306" s="2" t="s">
        <v>4</v>
      </c>
      <c r="B9306" s="2" t="s">
        <v>5</v>
      </c>
      <c r="C9306" s="2" t="s">
        <v>1216</v>
      </c>
      <c r="D9306" s="2" t="s">
        <v>889</v>
      </c>
      <c r="E9306" s="4">
        <v>-15658.98</v>
      </c>
      <c r="F9306" s="1">
        <v>11</v>
      </c>
    </row>
    <row r="9307" spans="1:6" ht="15" thickBot="1" x14ac:dyDescent="0.3">
      <c r="A9307" s="2" t="s">
        <v>4</v>
      </c>
      <c r="B9307" s="2" t="s">
        <v>5</v>
      </c>
      <c r="C9307" s="2" t="s">
        <v>1217</v>
      </c>
      <c r="D9307" s="2" t="s">
        <v>893</v>
      </c>
      <c r="E9307" s="4">
        <v>-5187.68</v>
      </c>
      <c r="F9307" s="1">
        <v>11</v>
      </c>
    </row>
    <row r="9308" spans="1:6" ht="15" thickBot="1" x14ac:dyDescent="0.3">
      <c r="A9308" s="2" t="s">
        <v>4</v>
      </c>
      <c r="B9308" s="2" t="s">
        <v>5</v>
      </c>
      <c r="C9308" s="2" t="s">
        <v>1218</v>
      </c>
      <c r="D9308" s="2" t="s">
        <v>895</v>
      </c>
      <c r="E9308" s="4">
        <v>-71720.92</v>
      </c>
      <c r="F9308" s="1">
        <v>11</v>
      </c>
    </row>
    <row r="9309" spans="1:6" ht="15" thickBot="1" x14ac:dyDescent="0.3">
      <c r="A9309" s="2" t="s">
        <v>4</v>
      </c>
      <c r="B9309" s="2" t="s">
        <v>5</v>
      </c>
      <c r="C9309" s="2" t="s">
        <v>1219</v>
      </c>
      <c r="D9309" s="2" t="s">
        <v>897</v>
      </c>
      <c r="E9309" s="4">
        <v>-3054.15</v>
      </c>
      <c r="F9309" s="1">
        <v>11</v>
      </c>
    </row>
    <row r="9310" spans="1:6" ht="15" thickBot="1" x14ac:dyDescent="0.3">
      <c r="A9310" s="2" t="s">
        <v>4</v>
      </c>
      <c r="B9310" s="2" t="s">
        <v>5</v>
      </c>
      <c r="C9310" s="2" t="s">
        <v>1220</v>
      </c>
      <c r="D9310" s="2" t="s">
        <v>899</v>
      </c>
      <c r="E9310" s="4">
        <v>-8017.8</v>
      </c>
      <c r="F9310" s="1">
        <v>11</v>
      </c>
    </row>
    <row r="9311" spans="1:6" ht="15" thickBot="1" x14ac:dyDescent="0.3">
      <c r="A9311" s="2" t="s">
        <v>4</v>
      </c>
      <c r="B9311" s="2" t="s">
        <v>5</v>
      </c>
      <c r="C9311" s="2" t="s">
        <v>1221</v>
      </c>
      <c r="D9311" s="2" t="s">
        <v>907</v>
      </c>
      <c r="E9311" s="4">
        <v>-772.5</v>
      </c>
      <c r="F9311" s="1">
        <v>11</v>
      </c>
    </row>
    <row r="9312" spans="1:6" ht="15" thickBot="1" x14ac:dyDescent="0.3">
      <c r="A9312" s="2" t="s">
        <v>4</v>
      </c>
      <c r="B9312" s="2" t="s">
        <v>5</v>
      </c>
      <c r="C9312" s="2" t="s">
        <v>1222</v>
      </c>
      <c r="D9312" s="2" t="s">
        <v>909</v>
      </c>
      <c r="E9312" s="4">
        <v>-5788.36</v>
      </c>
      <c r="F9312" s="1">
        <v>11</v>
      </c>
    </row>
    <row r="9313" spans="1:6" ht="15" thickBot="1" x14ac:dyDescent="0.3">
      <c r="A9313" s="2" t="s">
        <v>4</v>
      </c>
      <c r="B9313" s="2" t="s">
        <v>5</v>
      </c>
      <c r="C9313" s="2" t="s">
        <v>1223</v>
      </c>
      <c r="D9313" s="2" t="s">
        <v>911</v>
      </c>
      <c r="E9313" s="4">
        <v>-628.99</v>
      </c>
      <c r="F9313" s="1">
        <v>11</v>
      </c>
    </row>
    <row r="9314" spans="1:6" ht="15" thickBot="1" x14ac:dyDescent="0.3">
      <c r="A9314" s="2" t="s">
        <v>4</v>
      </c>
      <c r="B9314" s="2" t="s">
        <v>5</v>
      </c>
      <c r="C9314" s="2" t="s">
        <v>1224</v>
      </c>
      <c r="D9314" s="2" t="s">
        <v>913</v>
      </c>
      <c r="E9314" s="4">
        <v>45.27</v>
      </c>
      <c r="F9314" s="1">
        <v>11</v>
      </c>
    </row>
    <row r="9315" spans="1:6" ht="15" thickBot="1" x14ac:dyDescent="0.3">
      <c r="A9315" s="2" t="s">
        <v>4</v>
      </c>
      <c r="B9315" s="2" t="s">
        <v>5</v>
      </c>
      <c r="C9315" s="2" t="s">
        <v>1225</v>
      </c>
      <c r="D9315" s="2" t="s">
        <v>919</v>
      </c>
      <c r="E9315" s="4">
        <v>-6667.35</v>
      </c>
      <c r="F9315" s="1">
        <v>11</v>
      </c>
    </row>
    <row r="9316" spans="1:6" ht="15" thickBot="1" x14ac:dyDescent="0.3">
      <c r="A9316" s="2" t="s">
        <v>4</v>
      </c>
      <c r="B9316" s="2" t="s">
        <v>5</v>
      </c>
      <c r="C9316" s="2" t="s">
        <v>1226</v>
      </c>
      <c r="D9316" s="2" t="s">
        <v>921</v>
      </c>
      <c r="E9316" s="4">
        <v>-58111.63</v>
      </c>
      <c r="F9316" s="1">
        <v>11</v>
      </c>
    </row>
    <row r="9317" spans="1:6" ht="15" thickBot="1" x14ac:dyDescent="0.3">
      <c r="A9317" s="2" t="s">
        <v>4</v>
      </c>
      <c r="B9317" s="2" t="s">
        <v>5</v>
      </c>
      <c r="C9317" s="2" t="s">
        <v>1227</v>
      </c>
      <c r="D9317" s="2" t="s">
        <v>923</v>
      </c>
      <c r="E9317" s="4">
        <v>-19396.79</v>
      </c>
      <c r="F9317" s="1">
        <v>11</v>
      </c>
    </row>
    <row r="9318" spans="1:6" ht="15" thickBot="1" x14ac:dyDescent="0.3">
      <c r="A9318" s="2" t="s">
        <v>4</v>
      </c>
      <c r="B9318" s="2" t="s">
        <v>5</v>
      </c>
      <c r="C9318" s="2" t="s">
        <v>1228</v>
      </c>
      <c r="D9318" s="2" t="s">
        <v>925</v>
      </c>
      <c r="E9318" s="4">
        <v>-902.14</v>
      </c>
      <c r="F9318" s="1">
        <v>11</v>
      </c>
    </row>
    <row r="9319" spans="1:6" ht="15" thickBot="1" x14ac:dyDescent="0.3">
      <c r="A9319" s="2" t="s">
        <v>4</v>
      </c>
      <c r="B9319" s="2" t="s">
        <v>5</v>
      </c>
      <c r="C9319" s="2" t="s">
        <v>1229</v>
      </c>
      <c r="D9319" s="2" t="s">
        <v>927</v>
      </c>
      <c r="E9319" s="4">
        <v>-20536.88</v>
      </c>
      <c r="F9319" s="1">
        <v>11</v>
      </c>
    </row>
    <row r="9320" spans="1:6" ht="15" thickBot="1" x14ac:dyDescent="0.3">
      <c r="A9320" s="2" t="s">
        <v>4</v>
      </c>
      <c r="B9320" s="2" t="s">
        <v>5</v>
      </c>
      <c r="C9320" s="2" t="s">
        <v>1230</v>
      </c>
      <c r="D9320" s="2" t="s">
        <v>929</v>
      </c>
      <c r="E9320" s="4">
        <v>-736.5</v>
      </c>
      <c r="F9320" s="1">
        <v>11</v>
      </c>
    </row>
    <row r="9321" spans="1:6" ht="15" thickBot="1" x14ac:dyDescent="0.3">
      <c r="A9321" s="2" t="s">
        <v>4</v>
      </c>
      <c r="B9321" s="2" t="s">
        <v>5</v>
      </c>
      <c r="C9321" s="2" t="s">
        <v>1231</v>
      </c>
      <c r="D9321" s="2" t="s">
        <v>931</v>
      </c>
      <c r="E9321" s="4">
        <v>-74790.66</v>
      </c>
      <c r="F9321" s="1">
        <v>11</v>
      </c>
    </row>
    <row r="9322" spans="1:6" ht="15" thickBot="1" x14ac:dyDescent="0.3">
      <c r="A9322" s="2" t="s">
        <v>4</v>
      </c>
      <c r="B9322" s="2" t="s">
        <v>5</v>
      </c>
      <c r="C9322" s="2" t="s">
        <v>1232</v>
      </c>
      <c r="D9322" s="2" t="s">
        <v>933</v>
      </c>
      <c r="E9322" s="4">
        <v>-1885.1</v>
      </c>
      <c r="F9322" s="1">
        <v>11</v>
      </c>
    </row>
    <row r="9323" spans="1:6" ht="15" thickBot="1" x14ac:dyDescent="0.3">
      <c r="A9323" s="2" t="s">
        <v>4</v>
      </c>
      <c r="B9323" s="2" t="s">
        <v>5</v>
      </c>
      <c r="C9323" s="2" t="s">
        <v>1233</v>
      </c>
      <c r="D9323" s="2" t="s">
        <v>935</v>
      </c>
      <c r="E9323" s="4">
        <v>-58465.87</v>
      </c>
      <c r="F9323" s="1">
        <v>11</v>
      </c>
    </row>
    <row r="9324" spans="1:6" ht="15" thickBot="1" x14ac:dyDescent="0.3">
      <c r="A9324" s="2" t="s">
        <v>4</v>
      </c>
      <c r="B9324" s="2" t="s">
        <v>5</v>
      </c>
      <c r="C9324" s="2" t="s">
        <v>1234</v>
      </c>
      <c r="D9324" s="2" t="s">
        <v>937</v>
      </c>
      <c r="E9324" s="4">
        <v>-66742.63</v>
      </c>
      <c r="F9324" s="1">
        <v>11</v>
      </c>
    </row>
    <row r="9325" spans="1:6" ht="15" thickBot="1" x14ac:dyDescent="0.3">
      <c r="A9325" s="2" t="s">
        <v>4</v>
      </c>
      <c r="B9325" s="2" t="s">
        <v>5</v>
      </c>
      <c r="C9325" s="2" t="s">
        <v>1235</v>
      </c>
      <c r="D9325" s="2" t="s">
        <v>939</v>
      </c>
      <c r="E9325" s="4">
        <v>-22347.89</v>
      </c>
      <c r="F9325" s="1">
        <v>11</v>
      </c>
    </row>
    <row r="9326" spans="1:6" ht="15" thickBot="1" x14ac:dyDescent="0.3">
      <c r="A9326" s="2" t="s">
        <v>4</v>
      </c>
      <c r="B9326" s="2" t="s">
        <v>5</v>
      </c>
      <c r="C9326" s="2" t="s">
        <v>1236</v>
      </c>
      <c r="D9326" s="2" t="s">
        <v>941</v>
      </c>
      <c r="E9326" s="4">
        <v>-28980.11</v>
      </c>
      <c r="F9326" s="1">
        <v>11</v>
      </c>
    </row>
    <row r="9327" spans="1:6" ht="15" thickBot="1" x14ac:dyDescent="0.3">
      <c r="A9327" s="2" t="s">
        <v>4</v>
      </c>
      <c r="B9327" s="2" t="s">
        <v>5</v>
      </c>
      <c r="C9327" s="2" t="s">
        <v>1237</v>
      </c>
      <c r="D9327" s="2" t="s">
        <v>943</v>
      </c>
      <c r="E9327" s="4">
        <v>-11677.51</v>
      </c>
      <c r="F9327" s="1">
        <v>11</v>
      </c>
    </row>
    <row r="9328" spans="1:6" ht="15" thickBot="1" x14ac:dyDescent="0.3">
      <c r="A9328" s="2" t="s">
        <v>4</v>
      </c>
      <c r="B9328" s="2" t="s">
        <v>5</v>
      </c>
      <c r="C9328" s="2" t="s">
        <v>1238</v>
      </c>
      <c r="D9328" s="2" t="s">
        <v>945</v>
      </c>
      <c r="E9328" s="4">
        <v>-2526.25</v>
      </c>
      <c r="F9328" s="1">
        <v>11</v>
      </c>
    </row>
    <row r="9329" spans="1:6" ht="15" thickBot="1" x14ac:dyDescent="0.3">
      <c r="A9329" s="2" t="s">
        <v>4</v>
      </c>
      <c r="B9329" s="2" t="s">
        <v>5</v>
      </c>
      <c r="C9329" s="2" t="s">
        <v>1239</v>
      </c>
      <c r="D9329" s="2" t="s">
        <v>947</v>
      </c>
      <c r="E9329" s="4">
        <v>-1732.82</v>
      </c>
      <c r="F9329" s="1">
        <v>11</v>
      </c>
    </row>
    <row r="9330" spans="1:6" ht="15" thickBot="1" x14ac:dyDescent="0.3">
      <c r="A9330" s="2" t="s">
        <v>4</v>
      </c>
      <c r="B9330" s="2" t="s">
        <v>5</v>
      </c>
      <c r="C9330" s="2" t="s">
        <v>1240</v>
      </c>
      <c r="D9330" s="2" t="s">
        <v>949</v>
      </c>
      <c r="E9330" s="4">
        <v>-13428.71</v>
      </c>
      <c r="F9330" s="1">
        <v>11</v>
      </c>
    </row>
    <row r="9331" spans="1:6" ht="15" thickBot="1" x14ac:dyDescent="0.3">
      <c r="A9331" s="2" t="s">
        <v>4</v>
      </c>
      <c r="B9331" s="2" t="s">
        <v>5</v>
      </c>
      <c r="C9331" s="2" t="s">
        <v>1241</v>
      </c>
      <c r="D9331" s="2" t="s">
        <v>951</v>
      </c>
      <c r="E9331" s="4">
        <v>-96.62</v>
      </c>
      <c r="F9331" s="1">
        <v>11</v>
      </c>
    </row>
    <row r="9332" spans="1:6" ht="15" thickBot="1" x14ac:dyDescent="0.3">
      <c r="A9332" s="2" t="s">
        <v>4</v>
      </c>
      <c r="B9332" s="2" t="s">
        <v>5</v>
      </c>
      <c r="C9332" s="2" t="s">
        <v>1242</v>
      </c>
      <c r="D9332" s="2" t="s">
        <v>953</v>
      </c>
      <c r="E9332" s="4">
        <v>-648.70000000000005</v>
      </c>
      <c r="F9332" s="1">
        <v>11</v>
      </c>
    </row>
    <row r="9333" spans="1:6" ht="15" thickBot="1" x14ac:dyDescent="0.3">
      <c r="A9333" s="2" t="s">
        <v>4</v>
      </c>
      <c r="B9333" s="2" t="s">
        <v>5</v>
      </c>
      <c r="C9333" s="2" t="s">
        <v>1243</v>
      </c>
      <c r="D9333" s="2" t="s">
        <v>955</v>
      </c>
      <c r="E9333" s="4">
        <v>-838.93</v>
      </c>
      <c r="F9333" s="1">
        <v>11</v>
      </c>
    </row>
    <row r="9334" spans="1:6" ht="15" thickBot="1" x14ac:dyDescent="0.3">
      <c r="A9334" s="2" t="s">
        <v>4</v>
      </c>
      <c r="B9334" s="2" t="s">
        <v>5</v>
      </c>
      <c r="C9334" s="2" t="s">
        <v>1244</v>
      </c>
      <c r="D9334" s="2" t="s">
        <v>957</v>
      </c>
      <c r="E9334" s="4">
        <v>-13373.42</v>
      </c>
      <c r="F9334" s="1">
        <v>11</v>
      </c>
    </row>
    <row r="9335" spans="1:6" ht="15" thickBot="1" x14ac:dyDescent="0.3">
      <c r="A9335" s="2" t="s">
        <v>4</v>
      </c>
      <c r="B9335" s="2" t="s">
        <v>5</v>
      </c>
      <c r="C9335" s="2" t="s">
        <v>1245</v>
      </c>
      <c r="D9335" s="2" t="s">
        <v>959</v>
      </c>
      <c r="E9335" s="4">
        <v>-25358.720000000001</v>
      </c>
      <c r="F9335" s="1">
        <v>11</v>
      </c>
    </row>
    <row r="9336" spans="1:6" ht="15" thickBot="1" x14ac:dyDescent="0.3">
      <c r="A9336" s="2" t="s">
        <v>4</v>
      </c>
      <c r="B9336" s="2" t="s">
        <v>5</v>
      </c>
      <c r="C9336" s="2" t="s">
        <v>1246</v>
      </c>
      <c r="D9336" s="2" t="s">
        <v>961</v>
      </c>
      <c r="E9336" s="4">
        <v>-5166.95</v>
      </c>
      <c r="F9336" s="1">
        <v>11</v>
      </c>
    </row>
    <row r="9337" spans="1:6" ht="15" thickBot="1" x14ac:dyDescent="0.3">
      <c r="A9337" s="2" t="s">
        <v>4</v>
      </c>
      <c r="B9337" s="2" t="s">
        <v>5</v>
      </c>
      <c r="C9337" s="2" t="s">
        <v>1247</v>
      </c>
      <c r="D9337" s="2" t="s">
        <v>963</v>
      </c>
      <c r="E9337" s="4">
        <v>-13705.61</v>
      </c>
      <c r="F9337" s="1">
        <v>11</v>
      </c>
    </row>
    <row r="9338" spans="1:6" ht="15" thickBot="1" x14ac:dyDescent="0.3">
      <c r="A9338" s="2" t="s">
        <v>4</v>
      </c>
      <c r="B9338" s="2" t="s">
        <v>5</v>
      </c>
      <c r="C9338" s="2" t="s">
        <v>1248</v>
      </c>
      <c r="D9338" s="2" t="s">
        <v>969</v>
      </c>
      <c r="E9338" s="4">
        <v>-1043.45</v>
      </c>
      <c r="F9338" s="1">
        <v>11</v>
      </c>
    </row>
    <row r="9339" spans="1:6" ht="15" thickBot="1" x14ac:dyDescent="0.3">
      <c r="A9339" s="2" t="s">
        <v>4</v>
      </c>
      <c r="B9339" s="2" t="s">
        <v>5</v>
      </c>
      <c r="C9339" s="2" t="s">
        <v>1249</v>
      </c>
      <c r="D9339" s="2" t="s">
        <v>971</v>
      </c>
      <c r="E9339" s="4">
        <v>-13727.11</v>
      </c>
      <c r="F9339" s="1">
        <v>11</v>
      </c>
    </row>
    <row r="9340" spans="1:6" ht="15" thickBot="1" x14ac:dyDescent="0.3">
      <c r="A9340" s="2" t="s">
        <v>4</v>
      </c>
      <c r="B9340" s="2" t="s">
        <v>5</v>
      </c>
      <c r="C9340" s="2" t="s">
        <v>1250</v>
      </c>
      <c r="D9340" s="2" t="s">
        <v>973</v>
      </c>
      <c r="E9340" s="4">
        <v>-18006.14</v>
      </c>
      <c r="F9340" s="1">
        <v>11</v>
      </c>
    </row>
    <row r="9341" spans="1:6" ht="15" thickBot="1" x14ac:dyDescent="0.3">
      <c r="A9341" s="2" t="s">
        <v>4</v>
      </c>
      <c r="B9341" s="2" t="s">
        <v>5</v>
      </c>
      <c r="C9341" s="2" t="s">
        <v>1251</v>
      </c>
      <c r="D9341" s="2" t="s">
        <v>975</v>
      </c>
      <c r="E9341" s="4">
        <v>-5928.58</v>
      </c>
      <c r="F9341" s="1">
        <v>11</v>
      </c>
    </row>
    <row r="9342" spans="1:6" ht="15" thickBot="1" x14ac:dyDescent="0.3">
      <c r="A9342" s="2" t="s">
        <v>4</v>
      </c>
      <c r="B9342" s="2" t="s">
        <v>5</v>
      </c>
      <c r="C9342" s="2" t="s">
        <v>1252</v>
      </c>
      <c r="D9342" s="2" t="s">
        <v>977</v>
      </c>
      <c r="E9342" s="4">
        <v>-9093.33</v>
      </c>
      <c r="F9342" s="1">
        <v>11</v>
      </c>
    </row>
    <row r="9343" spans="1:6" ht="15" thickBot="1" x14ac:dyDescent="0.3">
      <c r="A9343" s="2" t="s">
        <v>4</v>
      </c>
      <c r="B9343" s="2" t="s">
        <v>5</v>
      </c>
      <c r="C9343" s="2" t="s">
        <v>1253</v>
      </c>
      <c r="D9343" s="2" t="s">
        <v>1254</v>
      </c>
      <c r="E9343" s="4">
        <v>-307201.55</v>
      </c>
      <c r="F9343" s="1">
        <v>11</v>
      </c>
    </row>
    <row r="9344" spans="1:6" ht="15" thickBot="1" x14ac:dyDescent="0.3">
      <c r="A9344" s="2" t="s">
        <v>4</v>
      </c>
      <c r="B9344" s="2" t="s">
        <v>5</v>
      </c>
      <c r="C9344" s="2" t="s">
        <v>1255</v>
      </c>
      <c r="D9344" s="2" t="s">
        <v>1256</v>
      </c>
      <c r="E9344" s="4">
        <v>-30757.19</v>
      </c>
      <c r="F9344" s="1">
        <v>11</v>
      </c>
    </row>
    <row r="9345" spans="1:6" ht="15" thickBot="1" x14ac:dyDescent="0.3">
      <c r="A9345" s="2" t="s">
        <v>4</v>
      </c>
      <c r="B9345" s="2" t="s">
        <v>5</v>
      </c>
      <c r="C9345" s="2" t="s">
        <v>1257</v>
      </c>
      <c r="D9345" s="2" t="s">
        <v>1258</v>
      </c>
      <c r="E9345" s="4">
        <v>-35517.800000000003</v>
      </c>
      <c r="F9345" s="1">
        <v>11</v>
      </c>
    </row>
    <row r="9346" spans="1:6" ht="15" thickBot="1" x14ac:dyDescent="0.3">
      <c r="A9346" s="2" t="s">
        <v>4</v>
      </c>
      <c r="B9346" s="2" t="s">
        <v>5</v>
      </c>
      <c r="C9346" s="2" t="s">
        <v>1259</v>
      </c>
      <c r="D9346" s="2" t="s">
        <v>1260</v>
      </c>
      <c r="E9346" s="4">
        <v>-3172.98</v>
      </c>
      <c r="F9346" s="1">
        <v>11</v>
      </c>
    </row>
    <row r="9347" spans="1:6" ht="15" thickBot="1" x14ac:dyDescent="0.3">
      <c r="A9347" s="2" t="s">
        <v>4</v>
      </c>
      <c r="B9347" s="2" t="s">
        <v>5</v>
      </c>
      <c r="C9347" s="2" t="s">
        <v>1261</v>
      </c>
      <c r="D9347" s="2" t="s">
        <v>1262</v>
      </c>
      <c r="E9347" s="4">
        <v>-43874.239999999998</v>
      </c>
      <c r="F9347" s="1">
        <v>11</v>
      </c>
    </row>
    <row r="9348" spans="1:6" ht="15" thickBot="1" x14ac:dyDescent="0.3">
      <c r="A9348" s="2" t="s">
        <v>4</v>
      </c>
      <c r="B9348" s="2" t="s">
        <v>5</v>
      </c>
      <c r="C9348" s="2" t="s">
        <v>1263</v>
      </c>
      <c r="D9348" s="2" t="s">
        <v>1264</v>
      </c>
      <c r="E9348" s="4">
        <v>-245438.41</v>
      </c>
      <c r="F9348" s="1">
        <v>11</v>
      </c>
    </row>
    <row r="9349" spans="1:6" ht="15" thickBot="1" x14ac:dyDescent="0.3">
      <c r="A9349" s="2" t="s">
        <v>4</v>
      </c>
      <c r="B9349" s="2" t="s">
        <v>5</v>
      </c>
      <c r="C9349" s="2" t="s">
        <v>1265</v>
      </c>
      <c r="D9349" s="2" t="s">
        <v>1266</v>
      </c>
      <c r="E9349" s="4">
        <v>-18271.169999999998</v>
      </c>
      <c r="F9349" s="1">
        <v>11</v>
      </c>
    </row>
    <row r="9350" spans="1:6" ht="15" thickBot="1" x14ac:dyDescent="0.3">
      <c r="A9350" s="2" t="s">
        <v>4</v>
      </c>
      <c r="B9350" s="2" t="s">
        <v>5</v>
      </c>
      <c r="C9350" s="2" t="s">
        <v>1267</v>
      </c>
      <c r="D9350" s="2" t="s">
        <v>1268</v>
      </c>
      <c r="E9350" s="4">
        <v>-10510.78</v>
      </c>
      <c r="F9350" s="1">
        <v>11</v>
      </c>
    </row>
    <row r="9351" spans="1:6" ht="15" thickBot="1" x14ac:dyDescent="0.3">
      <c r="A9351" s="2" t="s">
        <v>4</v>
      </c>
      <c r="B9351" s="2" t="s">
        <v>5</v>
      </c>
      <c r="C9351" s="2" t="s">
        <v>1269</v>
      </c>
      <c r="D9351" s="2" t="s">
        <v>1270</v>
      </c>
      <c r="E9351" s="4">
        <v>-5002.43</v>
      </c>
      <c r="F9351" s="1">
        <v>11</v>
      </c>
    </row>
    <row r="9352" spans="1:6" ht="15" thickBot="1" x14ac:dyDescent="0.3">
      <c r="A9352" s="2" t="s">
        <v>4</v>
      </c>
      <c r="B9352" s="2" t="s">
        <v>5</v>
      </c>
      <c r="C9352" s="2" t="s">
        <v>1640</v>
      </c>
      <c r="D9352" s="2" t="s">
        <v>1641</v>
      </c>
      <c r="E9352" s="4">
        <v>-75135.92</v>
      </c>
      <c r="F9352" s="1">
        <v>11</v>
      </c>
    </row>
    <row r="9353" spans="1:6" ht="15" thickBot="1" x14ac:dyDescent="0.3">
      <c r="A9353" s="2" t="s">
        <v>4</v>
      </c>
      <c r="B9353" s="2" t="s">
        <v>5</v>
      </c>
      <c r="C9353" s="2" t="s">
        <v>1271</v>
      </c>
      <c r="D9353" s="2" t="s">
        <v>1272</v>
      </c>
      <c r="E9353" s="4">
        <v>9018.75</v>
      </c>
      <c r="F9353" s="1">
        <v>11</v>
      </c>
    </row>
    <row r="9354" spans="1:6" ht="15" thickBot="1" x14ac:dyDescent="0.3">
      <c r="A9354" s="2" t="s">
        <v>4</v>
      </c>
      <c r="B9354" s="2" t="s">
        <v>5</v>
      </c>
      <c r="C9354" s="2" t="s">
        <v>1273</v>
      </c>
      <c r="D9354" s="2" t="s">
        <v>1274</v>
      </c>
      <c r="E9354" s="4">
        <v>22752.7</v>
      </c>
      <c r="F9354" s="1">
        <v>11</v>
      </c>
    </row>
    <row r="9355" spans="1:6" ht="15" thickBot="1" x14ac:dyDescent="0.3">
      <c r="A9355" s="2" t="s">
        <v>4</v>
      </c>
      <c r="B9355" s="2" t="s">
        <v>5</v>
      </c>
      <c r="C9355" s="2" t="s">
        <v>1275</v>
      </c>
      <c r="D9355" s="2" t="s">
        <v>1276</v>
      </c>
      <c r="E9355" s="4">
        <v>23066.52</v>
      </c>
      <c r="F9355" s="1">
        <v>11</v>
      </c>
    </row>
    <row r="9356" spans="1:6" ht="15" thickBot="1" x14ac:dyDescent="0.3">
      <c r="A9356" s="2" t="s">
        <v>4</v>
      </c>
      <c r="B9356" s="2" t="s">
        <v>5</v>
      </c>
      <c r="C9356" s="2" t="s">
        <v>1277</v>
      </c>
      <c r="D9356" s="2" t="s">
        <v>1278</v>
      </c>
      <c r="E9356" s="4">
        <v>26868.91</v>
      </c>
      <c r="F9356" s="1">
        <v>11</v>
      </c>
    </row>
    <row r="9357" spans="1:6" ht="15" thickBot="1" x14ac:dyDescent="0.3">
      <c r="A9357" s="2" t="s">
        <v>4</v>
      </c>
      <c r="B9357" s="2" t="s">
        <v>5</v>
      </c>
      <c r="C9357" s="2" t="s">
        <v>1279</v>
      </c>
      <c r="D9357" s="2" t="s">
        <v>1278</v>
      </c>
      <c r="E9357" s="4">
        <v>17940</v>
      </c>
      <c r="F9357" s="1">
        <v>11</v>
      </c>
    </row>
    <row r="9358" spans="1:6" ht="15" thickBot="1" x14ac:dyDescent="0.3">
      <c r="A9358" s="2" t="s">
        <v>4</v>
      </c>
      <c r="B9358" s="2" t="s">
        <v>5</v>
      </c>
      <c r="C9358" s="2" t="s">
        <v>1280</v>
      </c>
      <c r="D9358" s="2" t="s">
        <v>1281</v>
      </c>
      <c r="E9358" s="4">
        <v>47443.55</v>
      </c>
      <c r="F9358" s="1">
        <v>11</v>
      </c>
    </row>
    <row r="9359" spans="1:6" ht="15" thickBot="1" x14ac:dyDescent="0.3">
      <c r="A9359" s="2" t="s">
        <v>4</v>
      </c>
      <c r="B9359" s="2" t="s">
        <v>5</v>
      </c>
      <c r="C9359" s="2" t="s">
        <v>1282</v>
      </c>
      <c r="D9359" s="2" t="s">
        <v>1283</v>
      </c>
      <c r="E9359" s="4">
        <v>24095.01</v>
      </c>
      <c r="F9359" s="1">
        <v>11</v>
      </c>
    </row>
    <row r="9360" spans="1:6" ht="15" thickBot="1" x14ac:dyDescent="0.3">
      <c r="A9360" s="2" t="s">
        <v>4</v>
      </c>
      <c r="B9360" s="2" t="s">
        <v>5</v>
      </c>
      <c r="C9360" s="2" t="s">
        <v>1284</v>
      </c>
      <c r="D9360" s="2" t="s">
        <v>1285</v>
      </c>
      <c r="E9360" s="4">
        <v>20576.43</v>
      </c>
      <c r="F9360" s="1">
        <v>11</v>
      </c>
    </row>
    <row r="9361" spans="1:6" ht="15" thickBot="1" x14ac:dyDescent="0.3">
      <c r="A9361" s="2" t="s">
        <v>4</v>
      </c>
      <c r="B9361" s="2" t="s">
        <v>5</v>
      </c>
      <c r="C9361" s="2" t="s">
        <v>1286</v>
      </c>
      <c r="D9361" s="2" t="s">
        <v>1287</v>
      </c>
      <c r="E9361" s="4">
        <v>127983.2</v>
      </c>
      <c r="F9361" s="1">
        <v>11</v>
      </c>
    </row>
    <row r="9362" spans="1:6" ht="15" thickBot="1" x14ac:dyDescent="0.3">
      <c r="A9362" s="2" t="s">
        <v>4</v>
      </c>
      <c r="B9362" s="2" t="s">
        <v>5</v>
      </c>
      <c r="C9362" s="2" t="s">
        <v>1288</v>
      </c>
      <c r="D9362" s="2" t="s">
        <v>1289</v>
      </c>
      <c r="E9362" s="4">
        <v>121846.14</v>
      </c>
      <c r="F9362" s="1">
        <v>11</v>
      </c>
    </row>
    <row r="9363" spans="1:6" ht="15" thickBot="1" x14ac:dyDescent="0.3">
      <c r="A9363" s="2" t="s">
        <v>4</v>
      </c>
      <c r="B9363" s="2" t="s">
        <v>5</v>
      </c>
      <c r="C9363" s="2" t="s">
        <v>1290</v>
      </c>
      <c r="D9363" s="2" t="s">
        <v>1291</v>
      </c>
      <c r="E9363" s="4">
        <v>18316.8</v>
      </c>
      <c r="F9363" s="1">
        <v>11</v>
      </c>
    </row>
    <row r="9364" spans="1:6" ht="15" thickBot="1" x14ac:dyDescent="0.3">
      <c r="A9364" s="2" t="s">
        <v>4</v>
      </c>
      <c r="B9364" s="2" t="s">
        <v>5</v>
      </c>
      <c r="C9364" s="2" t="s">
        <v>1292</v>
      </c>
      <c r="D9364" s="2" t="s">
        <v>1293</v>
      </c>
      <c r="E9364" s="4">
        <v>40852.35</v>
      </c>
      <c r="F9364" s="1">
        <v>11</v>
      </c>
    </row>
    <row r="9365" spans="1:6" ht="15" thickBot="1" x14ac:dyDescent="0.3">
      <c r="A9365" s="2" t="s">
        <v>4</v>
      </c>
      <c r="B9365" s="2" t="s">
        <v>5</v>
      </c>
      <c r="C9365" s="2" t="s">
        <v>1294</v>
      </c>
      <c r="D9365" s="2" t="s">
        <v>1295</v>
      </c>
      <c r="E9365" s="4">
        <v>355392.5</v>
      </c>
      <c r="F9365" s="1">
        <v>11</v>
      </c>
    </row>
    <row r="9366" spans="1:6" ht="15" thickBot="1" x14ac:dyDescent="0.3">
      <c r="A9366" s="2" t="s">
        <v>4</v>
      </c>
      <c r="B9366" s="2" t="s">
        <v>5</v>
      </c>
      <c r="C9366" s="2" t="s">
        <v>1296</v>
      </c>
      <c r="D9366" s="2" t="s">
        <v>1297</v>
      </c>
      <c r="E9366" s="4">
        <v>46352.81</v>
      </c>
      <c r="F9366" s="1">
        <v>11</v>
      </c>
    </row>
    <row r="9367" spans="1:6" ht="15" thickBot="1" x14ac:dyDescent="0.3">
      <c r="A9367" s="2" t="s">
        <v>4</v>
      </c>
      <c r="B9367" s="2" t="s">
        <v>5</v>
      </c>
      <c r="C9367" s="2" t="s">
        <v>1298</v>
      </c>
      <c r="D9367" s="2" t="s">
        <v>1299</v>
      </c>
      <c r="E9367" s="4">
        <v>487545.68</v>
      </c>
      <c r="F9367" s="1">
        <v>11</v>
      </c>
    </row>
    <row r="9368" spans="1:6" ht="15" thickBot="1" x14ac:dyDescent="0.3">
      <c r="A9368" s="2" t="s">
        <v>4</v>
      </c>
      <c r="B9368" s="2" t="s">
        <v>5</v>
      </c>
      <c r="C9368" s="2" t="s">
        <v>1300</v>
      </c>
      <c r="D9368" s="2" t="s">
        <v>1301</v>
      </c>
      <c r="E9368" s="4">
        <v>148590.85999999999</v>
      </c>
      <c r="F9368" s="1">
        <v>11</v>
      </c>
    </row>
    <row r="9369" spans="1:6" ht="15" thickBot="1" x14ac:dyDescent="0.3">
      <c r="A9369" s="2" t="s">
        <v>4</v>
      </c>
      <c r="B9369" s="2" t="s">
        <v>5</v>
      </c>
      <c r="C9369" s="2" t="s">
        <v>1302</v>
      </c>
      <c r="D9369" s="2" t="s">
        <v>1303</v>
      </c>
      <c r="E9369" s="4">
        <v>203558</v>
      </c>
      <c r="F9369" s="1">
        <v>11</v>
      </c>
    </row>
    <row r="9370" spans="1:6" ht="15" thickBot="1" x14ac:dyDescent="0.3">
      <c r="A9370" s="2" t="s">
        <v>4</v>
      </c>
      <c r="B9370" s="2" t="s">
        <v>5</v>
      </c>
      <c r="C9370" s="2" t="s">
        <v>1304</v>
      </c>
      <c r="D9370" s="2" t="s">
        <v>1305</v>
      </c>
      <c r="E9370" s="4">
        <v>770146.16</v>
      </c>
      <c r="F9370" s="1">
        <v>11</v>
      </c>
    </row>
    <row r="9371" spans="1:6" ht="15" thickBot="1" x14ac:dyDescent="0.3">
      <c r="A9371" s="2" t="s">
        <v>4</v>
      </c>
      <c r="B9371" s="2" t="s">
        <v>5</v>
      </c>
      <c r="C9371" s="2" t="s">
        <v>1306</v>
      </c>
      <c r="D9371" s="2" t="s">
        <v>1307</v>
      </c>
      <c r="E9371" s="4">
        <v>269027.20000000001</v>
      </c>
      <c r="F9371" s="1">
        <v>11</v>
      </c>
    </row>
    <row r="9372" spans="1:6" ht="15" thickBot="1" x14ac:dyDescent="0.3">
      <c r="A9372" s="2" t="s">
        <v>4</v>
      </c>
      <c r="B9372" s="2" t="s">
        <v>5</v>
      </c>
      <c r="C9372" s="2" t="s">
        <v>1308</v>
      </c>
      <c r="D9372" s="2" t="s">
        <v>1309</v>
      </c>
      <c r="E9372" s="4">
        <v>965996.69</v>
      </c>
      <c r="F9372" s="1">
        <v>11</v>
      </c>
    </row>
    <row r="9373" spans="1:6" ht="15" thickBot="1" x14ac:dyDescent="0.3">
      <c r="A9373" s="2" t="s">
        <v>4</v>
      </c>
      <c r="B9373" s="2" t="s">
        <v>5</v>
      </c>
      <c r="C9373" s="2" t="s">
        <v>1310</v>
      </c>
      <c r="D9373" s="2" t="s">
        <v>1311</v>
      </c>
      <c r="E9373" s="4">
        <v>372162.88</v>
      </c>
      <c r="F9373" s="1">
        <v>11</v>
      </c>
    </row>
    <row r="9374" spans="1:6" ht="15" thickBot="1" x14ac:dyDescent="0.3">
      <c r="A9374" s="2" t="s">
        <v>4</v>
      </c>
      <c r="B9374" s="2" t="s">
        <v>5</v>
      </c>
      <c r="C9374" s="2" t="s">
        <v>1312</v>
      </c>
      <c r="D9374" s="2" t="s">
        <v>1313</v>
      </c>
      <c r="E9374" s="4">
        <v>2211953.4700000002</v>
      </c>
      <c r="F9374" s="1">
        <v>11</v>
      </c>
    </row>
    <row r="9375" spans="1:6" ht="15" thickBot="1" x14ac:dyDescent="0.3">
      <c r="A9375" s="2" t="s">
        <v>4</v>
      </c>
      <c r="B9375" s="2" t="s">
        <v>5</v>
      </c>
      <c r="C9375" s="2" t="s">
        <v>1314</v>
      </c>
      <c r="D9375" s="2" t="s">
        <v>1315</v>
      </c>
      <c r="E9375" s="4">
        <v>1385691.97</v>
      </c>
      <c r="F9375" s="1">
        <v>11</v>
      </c>
    </row>
    <row r="9376" spans="1:6" ht="15" thickBot="1" x14ac:dyDescent="0.3">
      <c r="A9376" s="2" t="s">
        <v>4</v>
      </c>
      <c r="B9376" s="2" t="s">
        <v>5</v>
      </c>
      <c r="C9376" s="2" t="s">
        <v>1678</v>
      </c>
      <c r="D9376" s="2" t="s">
        <v>1679</v>
      </c>
      <c r="E9376" s="4">
        <v>564450.63</v>
      </c>
      <c r="F9376" s="1">
        <v>11</v>
      </c>
    </row>
    <row r="9377" spans="1:6" ht="15" thickBot="1" x14ac:dyDescent="0.3">
      <c r="A9377" s="2" t="s">
        <v>4</v>
      </c>
      <c r="B9377" s="2" t="s">
        <v>5</v>
      </c>
      <c r="C9377" s="2" t="s">
        <v>1642</v>
      </c>
      <c r="D9377" s="2" t="s">
        <v>1643</v>
      </c>
      <c r="E9377" s="4">
        <v>90000000</v>
      </c>
      <c r="F9377" s="1">
        <v>11</v>
      </c>
    </row>
    <row r="9378" spans="1:6" ht="15" thickBot="1" x14ac:dyDescent="0.3">
      <c r="A9378" s="2" t="s">
        <v>4</v>
      </c>
      <c r="B9378" s="2" t="s">
        <v>5</v>
      </c>
      <c r="C9378" s="2" t="s">
        <v>1316</v>
      </c>
      <c r="D9378" s="2" t="s">
        <v>1317</v>
      </c>
      <c r="E9378" s="4">
        <v>-10000000</v>
      </c>
      <c r="F9378" s="1">
        <v>11</v>
      </c>
    </row>
    <row r="9379" spans="1:6" ht="15" thickBot="1" x14ac:dyDescent="0.3">
      <c r="A9379" s="2" t="s">
        <v>4</v>
      </c>
      <c r="B9379" s="2" t="s">
        <v>5</v>
      </c>
      <c r="C9379" s="2" t="s">
        <v>1318</v>
      </c>
      <c r="D9379" s="2" t="s">
        <v>1319</v>
      </c>
      <c r="E9379" s="4">
        <v>-20000000</v>
      </c>
      <c r="F9379" s="1">
        <v>11</v>
      </c>
    </row>
    <row r="9380" spans="1:6" ht="15" thickBot="1" x14ac:dyDescent="0.3">
      <c r="A9380" s="2" t="s">
        <v>4</v>
      </c>
      <c r="B9380" s="2" t="s">
        <v>5</v>
      </c>
      <c r="C9380" s="2" t="s">
        <v>1320</v>
      </c>
      <c r="D9380" s="2" t="s">
        <v>1321</v>
      </c>
      <c r="E9380" s="4">
        <v>-20000000</v>
      </c>
      <c r="F9380" s="1">
        <v>11</v>
      </c>
    </row>
    <row r="9381" spans="1:6" ht="15" thickBot="1" x14ac:dyDescent="0.3">
      <c r="A9381" s="2" t="s">
        <v>4</v>
      </c>
      <c r="B9381" s="2" t="s">
        <v>5</v>
      </c>
      <c r="C9381" s="2" t="s">
        <v>1322</v>
      </c>
      <c r="D9381" s="2" t="s">
        <v>1323</v>
      </c>
      <c r="E9381" s="4">
        <v>-19700000</v>
      </c>
      <c r="F9381" s="1">
        <v>11</v>
      </c>
    </row>
    <row r="9382" spans="1:6" ht="15" thickBot="1" x14ac:dyDescent="0.3">
      <c r="A9382" s="2" t="s">
        <v>4</v>
      </c>
      <c r="B9382" s="2" t="s">
        <v>5</v>
      </c>
      <c r="C9382" s="2" t="s">
        <v>1324</v>
      </c>
      <c r="D9382" s="2" t="s">
        <v>1325</v>
      </c>
      <c r="E9382" s="4">
        <v>-10000000</v>
      </c>
      <c r="F9382" s="1">
        <v>11</v>
      </c>
    </row>
    <row r="9383" spans="1:6" ht="15" thickBot="1" x14ac:dyDescent="0.3">
      <c r="A9383" s="2" t="s">
        <v>4</v>
      </c>
      <c r="B9383" s="2" t="s">
        <v>5</v>
      </c>
      <c r="C9383" s="2" t="s">
        <v>1326</v>
      </c>
      <c r="D9383" s="2" t="s">
        <v>1327</v>
      </c>
      <c r="E9383" s="4">
        <v>-20000000</v>
      </c>
      <c r="F9383" s="1">
        <v>11</v>
      </c>
    </row>
    <row r="9384" spans="1:6" ht="15" thickBot="1" x14ac:dyDescent="0.3">
      <c r="A9384" s="2" t="s">
        <v>4</v>
      </c>
      <c r="B9384" s="2" t="s">
        <v>5</v>
      </c>
      <c r="C9384" s="2" t="s">
        <v>1328</v>
      </c>
      <c r="D9384" s="2" t="s">
        <v>1329</v>
      </c>
      <c r="E9384" s="4">
        <v>-10000000</v>
      </c>
      <c r="F9384" s="1">
        <v>11</v>
      </c>
    </row>
    <row r="9385" spans="1:6" ht="15" thickBot="1" x14ac:dyDescent="0.3">
      <c r="A9385" s="2" t="s">
        <v>4</v>
      </c>
      <c r="B9385" s="2" t="s">
        <v>5</v>
      </c>
      <c r="C9385" s="2" t="s">
        <v>1330</v>
      </c>
      <c r="D9385" s="2" t="s">
        <v>1331</v>
      </c>
      <c r="E9385" s="4">
        <v>-20000000</v>
      </c>
      <c r="F9385" s="1">
        <v>11</v>
      </c>
    </row>
    <row r="9386" spans="1:6" ht="15" thickBot="1" x14ac:dyDescent="0.3">
      <c r="A9386" s="2" t="s">
        <v>4</v>
      </c>
      <c r="B9386" s="2" t="s">
        <v>5</v>
      </c>
      <c r="C9386" s="2" t="s">
        <v>1332</v>
      </c>
      <c r="D9386" s="2" t="s">
        <v>1333</v>
      </c>
      <c r="E9386" s="4">
        <v>-30000000</v>
      </c>
      <c r="F9386" s="1">
        <v>11</v>
      </c>
    </row>
    <row r="9387" spans="1:6" ht="15" thickBot="1" x14ac:dyDescent="0.3">
      <c r="A9387" s="2" t="s">
        <v>4</v>
      </c>
      <c r="B9387" s="2" t="s">
        <v>5</v>
      </c>
      <c r="C9387" s="2" t="s">
        <v>1334</v>
      </c>
      <c r="D9387" s="2" t="s">
        <v>1335</v>
      </c>
      <c r="E9387" s="4">
        <v>-40000000</v>
      </c>
      <c r="F9387" s="1">
        <v>11</v>
      </c>
    </row>
    <row r="9388" spans="1:6" ht="15" thickBot="1" x14ac:dyDescent="0.3">
      <c r="A9388" s="2" t="s">
        <v>4</v>
      </c>
      <c r="B9388" s="2" t="s">
        <v>5</v>
      </c>
      <c r="C9388" s="2" t="s">
        <v>1336</v>
      </c>
      <c r="D9388" s="2" t="s">
        <v>1337</v>
      </c>
      <c r="E9388" s="4">
        <v>-40000000</v>
      </c>
      <c r="F9388" s="1">
        <v>11</v>
      </c>
    </row>
    <row r="9389" spans="1:6" ht="15" thickBot="1" x14ac:dyDescent="0.3">
      <c r="A9389" s="2" t="s">
        <v>4</v>
      </c>
      <c r="B9389" s="2" t="s">
        <v>5</v>
      </c>
      <c r="C9389" s="2" t="s">
        <v>1338</v>
      </c>
      <c r="D9389" s="2" t="s">
        <v>1339</v>
      </c>
      <c r="E9389" s="4">
        <v>-10000000</v>
      </c>
      <c r="F9389" s="1">
        <v>11</v>
      </c>
    </row>
    <row r="9390" spans="1:6" ht="15" thickBot="1" x14ac:dyDescent="0.3">
      <c r="A9390" s="2" t="s">
        <v>4</v>
      </c>
      <c r="B9390" s="2" t="s">
        <v>5</v>
      </c>
      <c r="C9390" s="2" t="s">
        <v>1340</v>
      </c>
      <c r="D9390" s="2" t="s">
        <v>1341</v>
      </c>
      <c r="E9390" s="4">
        <v>-50000000</v>
      </c>
      <c r="F9390" s="1">
        <v>11</v>
      </c>
    </row>
    <row r="9391" spans="1:6" ht="15" thickBot="1" x14ac:dyDescent="0.3">
      <c r="A9391" s="2" t="s">
        <v>4</v>
      </c>
      <c r="B9391" s="2" t="s">
        <v>5</v>
      </c>
      <c r="C9391" s="2" t="s">
        <v>1342</v>
      </c>
      <c r="D9391" s="2" t="s">
        <v>1343</v>
      </c>
      <c r="E9391" s="4">
        <v>-50000000</v>
      </c>
      <c r="F9391" s="1">
        <v>11</v>
      </c>
    </row>
    <row r="9392" spans="1:6" ht="15" thickBot="1" x14ac:dyDescent="0.3">
      <c r="A9392" s="2" t="s">
        <v>4</v>
      </c>
      <c r="B9392" s="2" t="s">
        <v>5</v>
      </c>
      <c r="C9392" s="2" t="s">
        <v>1344</v>
      </c>
      <c r="D9392" s="2" t="s">
        <v>1345</v>
      </c>
      <c r="E9392" s="4">
        <v>-35000000</v>
      </c>
      <c r="F9392" s="1">
        <v>11</v>
      </c>
    </row>
    <row r="9393" spans="1:6" ht="15" thickBot="1" x14ac:dyDescent="0.3">
      <c r="A9393" s="2" t="s">
        <v>4</v>
      </c>
      <c r="B9393" s="2" t="s">
        <v>5</v>
      </c>
      <c r="C9393" s="2" t="s">
        <v>1346</v>
      </c>
      <c r="D9393" s="2" t="s">
        <v>1347</v>
      </c>
      <c r="E9393" s="4">
        <v>-40000000</v>
      </c>
      <c r="F9393" s="1">
        <v>11</v>
      </c>
    </row>
    <row r="9394" spans="1:6" ht="15" thickBot="1" x14ac:dyDescent="0.3">
      <c r="A9394" s="2" t="s">
        <v>4</v>
      </c>
      <c r="B9394" s="2" t="s">
        <v>5</v>
      </c>
      <c r="C9394" s="2" t="s">
        <v>1348</v>
      </c>
      <c r="D9394" s="2" t="s">
        <v>1349</v>
      </c>
      <c r="E9394" s="4">
        <v>-25000000</v>
      </c>
      <c r="F9394" s="1">
        <v>11</v>
      </c>
    </row>
    <row r="9395" spans="1:6" ht="15" thickBot="1" x14ac:dyDescent="0.3">
      <c r="A9395" s="2" t="s">
        <v>4</v>
      </c>
      <c r="B9395" s="2" t="s">
        <v>5</v>
      </c>
      <c r="C9395" s="2" t="s">
        <v>1350</v>
      </c>
      <c r="D9395" s="2" t="s">
        <v>1351</v>
      </c>
      <c r="E9395" s="4">
        <v>-75000000</v>
      </c>
      <c r="F9395" s="1">
        <v>11</v>
      </c>
    </row>
    <row r="9396" spans="1:6" ht="15" thickBot="1" x14ac:dyDescent="0.3">
      <c r="A9396" s="2" t="s">
        <v>4</v>
      </c>
      <c r="B9396" s="2" t="s">
        <v>5</v>
      </c>
      <c r="C9396" s="2" t="s">
        <v>1352</v>
      </c>
      <c r="D9396" s="2" t="s">
        <v>1353</v>
      </c>
      <c r="E9396" s="4">
        <v>-50000000</v>
      </c>
      <c r="F9396" s="1">
        <v>11</v>
      </c>
    </row>
    <row r="9397" spans="1:6" ht="15" thickBot="1" x14ac:dyDescent="0.3">
      <c r="A9397" s="2" t="s">
        <v>4</v>
      </c>
      <c r="B9397" s="2" t="s">
        <v>5</v>
      </c>
      <c r="C9397" s="2" t="s">
        <v>1354</v>
      </c>
      <c r="D9397" s="2" t="s">
        <v>1355</v>
      </c>
      <c r="E9397" s="4">
        <v>-90000000</v>
      </c>
      <c r="F9397" s="1">
        <v>11</v>
      </c>
    </row>
    <row r="9398" spans="1:6" ht="15" thickBot="1" x14ac:dyDescent="0.3">
      <c r="A9398" s="2" t="s">
        <v>4</v>
      </c>
      <c r="B9398" s="2" t="s">
        <v>5</v>
      </c>
      <c r="C9398" s="2" t="s">
        <v>1356</v>
      </c>
      <c r="D9398" s="2" t="s">
        <v>1357</v>
      </c>
      <c r="E9398" s="4">
        <v>-50000000</v>
      </c>
      <c r="F9398" s="1">
        <v>11</v>
      </c>
    </row>
    <row r="9399" spans="1:6" ht="15" thickBot="1" x14ac:dyDescent="0.3">
      <c r="A9399" s="2" t="s">
        <v>4</v>
      </c>
      <c r="B9399" s="2" t="s">
        <v>5</v>
      </c>
      <c r="C9399" s="2" t="s">
        <v>1358</v>
      </c>
      <c r="D9399" s="2" t="s">
        <v>1359</v>
      </c>
      <c r="E9399" s="4">
        <v>-150000000</v>
      </c>
      <c r="F9399" s="1">
        <v>11</v>
      </c>
    </row>
    <row r="9400" spans="1:6" ht="15" thickBot="1" x14ac:dyDescent="0.3">
      <c r="A9400" s="2" t="s">
        <v>4</v>
      </c>
      <c r="B9400" s="2" t="s">
        <v>5</v>
      </c>
      <c r="C9400" s="2" t="s">
        <v>1360</v>
      </c>
      <c r="D9400" s="2" t="s">
        <v>1361</v>
      </c>
      <c r="E9400" s="4">
        <v>-130000000</v>
      </c>
      <c r="F9400" s="1">
        <v>11</v>
      </c>
    </row>
    <row r="9401" spans="1:6" ht="15" thickBot="1" x14ac:dyDescent="0.3">
      <c r="A9401" s="2" t="s">
        <v>4</v>
      </c>
      <c r="B9401" s="2" t="s">
        <v>5</v>
      </c>
      <c r="C9401" s="2" t="s">
        <v>1680</v>
      </c>
      <c r="D9401" s="2" t="s">
        <v>1681</v>
      </c>
      <c r="E9401" s="4">
        <v>-140000000</v>
      </c>
      <c r="F9401" s="1">
        <v>11</v>
      </c>
    </row>
    <row r="9402" spans="1:6" ht="15" thickBot="1" x14ac:dyDescent="0.3">
      <c r="A9402" s="2" t="s">
        <v>4</v>
      </c>
      <c r="B9402" s="2" t="s">
        <v>5</v>
      </c>
      <c r="C9402" s="2" t="s">
        <v>1362</v>
      </c>
      <c r="D9402" s="2" t="s">
        <v>1363</v>
      </c>
      <c r="E9402" s="4">
        <v>0</v>
      </c>
      <c r="F9402" s="1">
        <v>11</v>
      </c>
    </row>
    <row r="9403" spans="1:6" ht="15" thickBot="1" x14ac:dyDescent="0.3">
      <c r="A9403" s="2" t="s">
        <v>4</v>
      </c>
      <c r="B9403" s="2" t="s">
        <v>5</v>
      </c>
      <c r="C9403" s="2" t="s">
        <v>1364</v>
      </c>
      <c r="D9403" s="2" t="s">
        <v>1365</v>
      </c>
      <c r="E9403" s="4">
        <v>48905863</v>
      </c>
      <c r="F9403" s="1">
        <v>11</v>
      </c>
    </row>
    <row r="9404" spans="1:6" ht="15" thickBot="1" x14ac:dyDescent="0.3">
      <c r="A9404" s="2" t="s">
        <v>4</v>
      </c>
      <c r="B9404" s="2" t="s">
        <v>5</v>
      </c>
      <c r="C9404" s="2" t="s">
        <v>1366</v>
      </c>
      <c r="D9404" s="2" t="s">
        <v>1367</v>
      </c>
      <c r="E9404" s="4">
        <v>-1099666.1399999999</v>
      </c>
      <c r="F9404" s="1">
        <v>11</v>
      </c>
    </row>
    <row r="9405" spans="1:6" ht="15" thickBot="1" x14ac:dyDescent="0.3">
      <c r="A9405" s="2" t="s">
        <v>4</v>
      </c>
      <c r="B9405" s="2" t="s">
        <v>5</v>
      </c>
      <c r="C9405" s="2" t="s">
        <v>1368</v>
      </c>
      <c r="D9405" s="2" t="s">
        <v>1367</v>
      </c>
      <c r="E9405" s="4">
        <v>-9896614.2400000002</v>
      </c>
      <c r="F9405" s="1">
        <v>11</v>
      </c>
    </row>
    <row r="9406" spans="1:6" ht="15" thickBot="1" x14ac:dyDescent="0.3">
      <c r="A9406" s="2" t="s">
        <v>4</v>
      </c>
      <c r="B9406" s="2" t="s">
        <v>5</v>
      </c>
      <c r="C9406" s="2" t="s">
        <v>1369</v>
      </c>
      <c r="D9406" s="2" t="s">
        <v>1370</v>
      </c>
      <c r="E9406" s="4">
        <v>-1</v>
      </c>
      <c r="F9406" s="1">
        <v>11</v>
      </c>
    </row>
    <row r="9407" spans="1:6" ht="15" thickBot="1" x14ac:dyDescent="0.3">
      <c r="A9407" s="2" t="s">
        <v>4</v>
      </c>
      <c r="B9407" s="2" t="s">
        <v>5</v>
      </c>
      <c r="C9407" s="2" t="s">
        <v>1371</v>
      </c>
      <c r="D9407" s="2" t="s">
        <v>1372</v>
      </c>
      <c r="E9407" s="4">
        <v>-746182.37</v>
      </c>
      <c r="F9407" s="1">
        <v>11</v>
      </c>
    </row>
    <row r="9408" spans="1:6" ht="15" thickBot="1" x14ac:dyDescent="0.3">
      <c r="A9408" s="2" t="s">
        <v>4</v>
      </c>
      <c r="B9408" s="2" t="s">
        <v>5</v>
      </c>
      <c r="C9408" s="2" t="s">
        <v>1373</v>
      </c>
      <c r="D9408" s="2" t="s">
        <v>1374</v>
      </c>
      <c r="E9408" s="4">
        <v>-264525.27</v>
      </c>
      <c r="F9408" s="1">
        <v>11</v>
      </c>
    </row>
    <row r="9409" spans="1:6" ht="15" thickBot="1" x14ac:dyDescent="0.3">
      <c r="A9409" s="2" t="s">
        <v>4</v>
      </c>
      <c r="B9409" s="2" t="s">
        <v>5</v>
      </c>
      <c r="C9409" s="2" t="s">
        <v>1375</v>
      </c>
      <c r="D9409" s="2" t="s">
        <v>1376</v>
      </c>
      <c r="E9409" s="4">
        <v>-9293138.6199999992</v>
      </c>
      <c r="F9409" s="1">
        <v>11</v>
      </c>
    </row>
    <row r="9410" spans="1:6" ht="15" thickBot="1" x14ac:dyDescent="0.3">
      <c r="A9410" s="2" t="s">
        <v>4</v>
      </c>
      <c r="B9410" s="2" t="s">
        <v>5</v>
      </c>
      <c r="C9410" s="2" t="s">
        <v>1377</v>
      </c>
      <c r="D9410" s="2" t="s">
        <v>1376</v>
      </c>
      <c r="E9410" s="4">
        <v>-3294464.57</v>
      </c>
      <c r="F9410" s="1">
        <v>11</v>
      </c>
    </row>
    <row r="9411" spans="1:6" ht="15" thickBot="1" x14ac:dyDescent="0.3">
      <c r="A9411" s="2" t="s">
        <v>4</v>
      </c>
      <c r="B9411" s="2" t="s">
        <v>5</v>
      </c>
      <c r="C9411" s="2" t="s">
        <v>1378</v>
      </c>
      <c r="D9411" s="2" t="s">
        <v>1379</v>
      </c>
      <c r="E9411" s="4">
        <v>-344043.66</v>
      </c>
      <c r="F9411" s="1">
        <v>11</v>
      </c>
    </row>
    <row r="9412" spans="1:6" ht="15" thickBot="1" x14ac:dyDescent="0.3">
      <c r="A9412" s="2" t="s">
        <v>4</v>
      </c>
      <c r="B9412" s="2" t="s">
        <v>5</v>
      </c>
      <c r="C9412" s="2" t="s">
        <v>1380</v>
      </c>
      <c r="D9412" s="2" t="s">
        <v>1379</v>
      </c>
      <c r="E9412" s="4">
        <v>-117356.55</v>
      </c>
      <c r="F9412" s="1">
        <v>11</v>
      </c>
    </row>
    <row r="9413" spans="1:6" ht="15" thickBot="1" x14ac:dyDescent="0.3">
      <c r="A9413" s="2" t="s">
        <v>4</v>
      </c>
      <c r="B9413" s="2" t="s">
        <v>5</v>
      </c>
      <c r="C9413" s="2" t="s">
        <v>1381</v>
      </c>
      <c r="D9413" s="2" t="s">
        <v>1382</v>
      </c>
      <c r="E9413" s="4">
        <v>-11439960</v>
      </c>
      <c r="F9413" s="1">
        <v>11</v>
      </c>
    </row>
    <row r="9414" spans="1:6" ht="15" thickBot="1" x14ac:dyDescent="0.3">
      <c r="A9414" s="2" t="s">
        <v>4</v>
      </c>
      <c r="B9414" s="2" t="s">
        <v>5</v>
      </c>
      <c r="C9414" s="2" t="s">
        <v>1383</v>
      </c>
      <c r="D9414" s="2" t="s">
        <v>1384</v>
      </c>
      <c r="E9414" s="4">
        <v>-4055527</v>
      </c>
      <c r="F9414" s="1">
        <v>11</v>
      </c>
    </row>
    <row r="9415" spans="1:6" ht="15" thickBot="1" x14ac:dyDescent="0.3">
      <c r="A9415" s="2" t="s">
        <v>4</v>
      </c>
      <c r="B9415" s="2" t="s">
        <v>5</v>
      </c>
      <c r="C9415" s="2" t="s">
        <v>1385</v>
      </c>
      <c r="D9415" s="2" t="s">
        <v>1386</v>
      </c>
      <c r="E9415" s="4">
        <v>-981981</v>
      </c>
      <c r="F9415" s="1">
        <v>11</v>
      </c>
    </row>
    <row r="9416" spans="1:6" ht="15" thickBot="1" x14ac:dyDescent="0.3">
      <c r="A9416" s="2" t="s">
        <v>4</v>
      </c>
      <c r="B9416" s="2" t="s">
        <v>5</v>
      </c>
      <c r="C9416" s="2" t="s">
        <v>1387</v>
      </c>
      <c r="D9416" s="2" t="s">
        <v>1384</v>
      </c>
      <c r="E9416" s="4">
        <v>-348117</v>
      </c>
      <c r="F9416" s="1">
        <v>11</v>
      </c>
    </row>
    <row r="9417" spans="1:6" ht="15" thickBot="1" x14ac:dyDescent="0.3">
      <c r="A9417" s="2" t="s">
        <v>4</v>
      </c>
      <c r="B9417" s="2" t="s">
        <v>5</v>
      </c>
      <c r="C9417" s="2" t="s">
        <v>1388</v>
      </c>
      <c r="D9417" s="2" t="s">
        <v>1389</v>
      </c>
      <c r="E9417" s="4">
        <v>-242024282.12</v>
      </c>
      <c r="F9417" s="1">
        <v>11</v>
      </c>
    </row>
    <row r="9418" spans="1:6" ht="15" thickBot="1" x14ac:dyDescent="0.3">
      <c r="A9418" s="2" t="s">
        <v>4</v>
      </c>
      <c r="B9418" s="2" t="s">
        <v>5</v>
      </c>
      <c r="C9418" s="2" t="s">
        <v>1390</v>
      </c>
      <c r="D9418" s="2" t="s">
        <v>1389</v>
      </c>
      <c r="E9418" s="4">
        <v>-84806221.579999998</v>
      </c>
      <c r="F9418" s="1">
        <v>11</v>
      </c>
    </row>
    <row r="9419" spans="1:6" ht="15" thickBot="1" x14ac:dyDescent="0.3">
      <c r="A9419" s="2" t="s">
        <v>4</v>
      </c>
      <c r="B9419" s="2" t="s">
        <v>5</v>
      </c>
      <c r="C9419" s="2" t="s">
        <v>1391</v>
      </c>
      <c r="D9419" s="2" t="s">
        <v>1392</v>
      </c>
      <c r="E9419" s="4">
        <v>-31324812.949999999</v>
      </c>
      <c r="F9419" s="1">
        <v>11</v>
      </c>
    </row>
    <row r="9420" spans="1:6" ht="15" thickBot="1" x14ac:dyDescent="0.3">
      <c r="A9420" s="2" t="s">
        <v>4</v>
      </c>
      <c r="B9420" s="2" t="s">
        <v>5</v>
      </c>
      <c r="C9420" s="2" t="s">
        <v>1393</v>
      </c>
      <c r="D9420" s="2" t="s">
        <v>1392</v>
      </c>
      <c r="E9420" s="4">
        <v>-11100673.300000001</v>
      </c>
      <c r="F9420" s="1">
        <v>11</v>
      </c>
    </row>
    <row r="9421" spans="1:6" ht="15" thickBot="1" x14ac:dyDescent="0.3">
      <c r="A9421" s="2" t="s">
        <v>4</v>
      </c>
      <c r="B9421" s="2" t="s">
        <v>5</v>
      </c>
      <c r="C9421" s="2" t="s">
        <v>1394</v>
      </c>
      <c r="D9421" s="2" t="s">
        <v>1395</v>
      </c>
      <c r="E9421" s="4">
        <v>-6302123.8200000003</v>
      </c>
      <c r="F9421" s="1">
        <v>11</v>
      </c>
    </row>
    <row r="9422" spans="1:6" ht="15" thickBot="1" x14ac:dyDescent="0.3">
      <c r="A9422" s="2" t="s">
        <v>4</v>
      </c>
      <c r="B9422" s="2" t="s">
        <v>5</v>
      </c>
      <c r="C9422" s="2" t="s">
        <v>1396</v>
      </c>
      <c r="D9422" s="2" t="s">
        <v>1395</v>
      </c>
      <c r="E9422" s="4">
        <v>-2230320.58</v>
      </c>
      <c r="F9422" s="1">
        <v>11</v>
      </c>
    </row>
    <row r="9423" spans="1:6" ht="15" thickBot="1" x14ac:dyDescent="0.3">
      <c r="A9423" s="2" t="s">
        <v>4</v>
      </c>
      <c r="B9423" s="2" t="s">
        <v>5</v>
      </c>
      <c r="C9423" s="2" t="s">
        <v>1397</v>
      </c>
      <c r="D9423" s="2" t="s">
        <v>1398</v>
      </c>
      <c r="E9423" s="4">
        <v>23499155.93</v>
      </c>
      <c r="F9423" s="1">
        <v>11</v>
      </c>
    </row>
    <row r="9424" spans="1:6" ht="15" thickBot="1" x14ac:dyDescent="0.3">
      <c r="A9424" s="2" t="s">
        <v>4</v>
      </c>
      <c r="B9424" s="2" t="s">
        <v>5</v>
      </c>
      <c r="C9424" s="2" t="s">
        <v>1399</v>
      </c>
      <c r="D9424" s="2" t="s">
        <v>1400</v>
      </c>
      <c r="E9424" s="4">
        <v>8330575.0499999998</v>
      </c>
      <c r="F9424" s="1">
        <v>11</v>
      </c>
    </row>
    <row r="9425" spans="1:6" ht="15" thickBot="1" x14ac:dyDescent="0.3">
      <c r="A9425" s="2" t="s">
        <v>4</v>
      </c>
      <c r="B9425" s="2" t="s">
        <v>5</v>
      </c>
      <c r="C9425" s="2" t="s">
        <v>1401</v>
      </c>
      <c r="D9425" s="2" t="s">
        <v>1402</v>
      </c>
      <c r="E9425" s="4">
        <v>55759</v>
      </c>
      <c r="F9425" s="1">
        <v>11</v>
      </c>
    </row>
    <row r="9426" spans="1:6" ht="15" thickBot="1" x14ac:dyDescent="0.3">
      <c r="A9426" s="2" t="s">
        <v>4</v>
      </c>
      <c r="B9426" s="2" t="s">
        <v>5</v>
      </c>
      <c r="C9426" s="2" t="s">
        <v>1403</v>
      </c>
      <c r="D9426" s="2" t="s">
        <v>1404</v>
      </c>
      <c r="E9426" s="4">
        <v>-19611622.879999999</v>
      </c>
      <c r="F9426" s="1">
        <v>11</v>
      </c>
    </row>
    <row r="9427" spans="1:6" ht="15" thickBot="1" x14ac:dyDescent="0.3">
      <c r="A9427" s="2" t="s">
        <v>4</v>
      </c>
      <c r="B9427" s="2" t="s">
        <v>5</v>
      </c>
      <c r="C9427" s="2" t="s">
        <v>1405</v>
      </c>
      <c r="D9427" s="2" t="s">
        <v>1406</v>
      </c>
      <c r="E9427" s="4">
        <v>-6952427.0700000003</v>
      </c>
      <c r="F9427" s="1">
        <v>11</v>
      </c>
    </row>
    <row r="9428" spans="1:6" ht="15" thickBot="1" x14ac:dyDescent="0.3">
      <c r="A9428" s="2" t="s">
        <v>4</v>
      </c>
      <c r="B9428" s="2" t="s">
        <v>5</v>
      </c>
      <c r="C9428" s="2" t="s">
        <v>1407</v>
      </c>
      <c r="D9428" s="2" t="s">
        <v>1408</v>
      </c>
      <c r="E9428" s="4">
        <v>-1058559.3999999999</v>
      </c>
      <c r="F9428" s="1">
        <v>11</v>
      </c>
    </row>
    <row r="9429" spans="1:6" ht="15" thickBot="1" x14ac:dyDescent="0.3">
      <c r="A9429" s="2" t="s">
        <v>4</v>
      </c>
      <c r="B9429" s="2" t="s">
        <v>5</v>
      </c>
      <c r="C9429" s="2" t="s">
        <v>1409</v>
      </c>
      <c r="D9429" s="2" t="s">
        <v>1410</v>
      </c>
      <c r="E9429" s="4">
        <v>-375262.33</v>
      </c>
      <c r="F9429" s="1">
        <v>11</v>
      </c>
    </row>
    <row r="9430" spans="1:6" ht="15" thickBot="1" x14ac:dyDescent="0.3">
      <c r="A9430" s="2" t="s">
        <v>4</v>
      </c>
      <c r="B9430" s="2" t="s">
        <v>5</v>
      </c>
      <c r="C9430" s="2" t="s">
        <v>1411</v>
      </c>
      <c r="D9430" s="2" t="s">
        <v>1412</v>
      </c>
      <c r="E9430" s="4">
        <v>-461270343.55000001</v>
      </c>
      <c r="F9430" s="1">
        <v>11</v>
      </c>
    </row>
    <row r="9431" spans="1:6" ht="15" thickBot="1" x14ac:dyDescent="0.3">
      <c r="A9431" s="2" t="s">
        <v>4</v>
      </c>
      <c r="B9431" s="2" t="s">
        <v>5</v>
      </c>
      <c r="C9431" s="2" t="s">
        <v>1413</v>
      </c>
      <c r="D9431" s="2" t="s">
        <v>1414</v>
      </c>
      <c r="E9431" s="4">
        <v>-2502420.15</v>
      </c>
      <c r="F9431" s="1">
        <v>11</v>
      </c>
    </row>
    <row r="9432" spans="1:6" ht="15" thickBot="1" x14ac:dyDescent="0.3">
      <c r="A9432" s="2" t="s">
        <v>4</v>
      </c>
      <c r="B9432" s="2" t="s">
        <v>5</v>
      </c>
      <c r="C9432" s="2" t="s">
        <v>1415</v>
      </c>
      <c r="D9432" s="2" t="s">
        <v>1416</v>
      </c>
      <c r="E9432" s="4">
        <v>-1647369.25</v>
      </c>
      <c r="F9432" s="1">
        <v>11</v>
      </c>
    </row>
    <row r="9433" spans="1:6" ht="15" thickBot="1" x14ac:dyDescent="0.3">
      <c r="A9433" s="2" t="s">
        <v>4</v>
      </c>
      <c r="B9433" s="2" t="s">
        <v>5</v>
      </c>
      <c r="C9433" s="2" t="s">
        <v>1417</v>
      </c>
      <c r="D9433" s="2" t="s">
        <v>1418</v>
      </c>
      <c r="E9433" s="4">
        <v>-7884030</v>
      </c>
      <c r="F9433" s="1">
        <v>11</v>
      </c>
    </row>
    <row r="9434" spans="1:6" ht="15" thickBot="1" x14ac:dyDescent="0.3">
      <c r="A9434" s="2" t="s">
        <v>4</v>
      </c>
      <c r="B9434" s="2" t="s">
        <v>5</v>
      </c>
      <c r="C9434" s="2" t="s">
        <v>1607</v>
      </c>
      <c r="D9434" s="2" t="s">
        <v>1418</v>
      </c>
      <c r="E9434" s="4">
        <v>-123992</v>
      </c>
      <c r="F9434" s="1">
        <v>11</v>
      </c>
    </row>
    <row r="9435" spans="1:6" ht="15" thickBot="1" x14ac:dyDescent="0.3">
      <c r="A9435" s="2" t="s">
        <v>4</v>
      </c>
      <c r="B9435" s="2" t="s">
        <v>5</v>
      </c>
      <c r="C9435" s="2" t="s">
        <v>1419</v>
      </c>
      <c r="D9435" s="2" t="s">
        <v>1420</v>
      </c>
      <c r="E9435" s="4">
        <v>0</v>
      </c>
      <c r="F9435" s="1">
        <v>11</v>
      </c>
    </row>
    <row r="9436" spans="1:6" ht="15" thickBot="1" x14ac:dyDescent="0.3">
      <c r="A9436" s="2" t="s">
        <v>4</v>
      </c>
      <c r="B9436" s="2" t="s">
        <v>5</v>
      </c>
      <c r="C9436" s="2" t="s">
        <v>1421</v>
      </c>
      <c r="D9436" s="2" t="s">
        <v>1422</v>
      </c>
      <c r="E9436" s="4">
        <v>-1914355.11</v>
      </c>
      <c r="F9436" s="1">
        <v>11</v>
      </c>
    </row>
    <row r="9437" spans="1:6" ht="15" thickBot="1" x14ac:dyDescent="0.3">
      <c r="A9437" s="2" t="s">
        <v>4</v>
      </c>
      <c r="B9437" s="2" t="s">
        <v>5</v>
      </c>
      <c r="C9437" s="2" t="s">
        <v>1423</v>
      </c>
      <c r="D9437" s="2" t="s">
        <v>1424</v>
      </c>
      <c r="E9437" s="4">
        <v>-2719844.5</v>
      </c>
      <c r="F9437" s="1">
        <v>11</v>
      </c>
    </row>
    <row r="9438" spans="1:6" ht="15" thickBot="1" x14ac:dyDescent="0.3">
      <c r="A9438" s="2" t="s">
        <v>4</v>
      </c>
      <c r="B9438" s="2" t="s">
        <v>5</v>
      </c>
      <c r="C9438" s="2" t="s">
        <v>1425</v>
      </c>
      <c r="D9438" s="2" t="s">
        <v>1426</v>
      </c>
      <c r="E9438" s="4">
        <v>-2536839.0299999998</v>
      </c>
      <c r="F9438" s="1">
        <v>11</v>
      </c>
    </row>
    <row r="9439" spans="1:6" ht="15" thickBot="1" x14ac:dyDescent="0.3">
      <c r="A9439" s="2" t="s">
        <v>4</v>
      </c>
      <c r="B9439" s="2" t="s">
        <v>5</v>
      </c>
      <c r="C9439" s="2" t="s">
        <v>1427</v>
      </c>
      <c r="D9439" s="2" t="s">
        <v>1428</v>
      </c>
      <c r="E9439" s="4">
        <v>-707134.35</v>
      </c>
      <c r="F9439" s="1">
        <v>11</v>
      </c>
    </row>
    <row r="9440" spans="1:6" ht="15" thickBot="1" x14ac:dyDescent="0.3">
      <c r="A9440" s="2" t="s">
        <v>4</v>
      </c>
      <c r="B9440" s="2" t="s">
        <v>5</v>
      </c>
      <c r="C9440" s="2" t="s">
        <v>1429</v>
      </c>
      <c r="D9440" s="2" t="s">
        <v>1430</v>
      </c>
      <c r="E9440" s="4">
        <v>-139140</v>
      </c>
      <c r="F9440" s="1">
        <v>11</v>
      </c>
    </row>
    <row r="9441" spans="1:6" ht="15" thickBot="1" x14ac:dyDescent="0.3">
      <c r="A9441" s="2" t="s">
        <v>4</v>
      </c>
      <c r="B9441" s="2" t="s">
        <v>5</v>
      </c>
      <c r="C9441" s="2" t="s">
        <v>1431</v>
      </c>
      <c r="D9441" s="2" t="s">
        <v>1432</v>
      </c>
      <c r="E9441" s="4">
        <v>-129894.33</v>
      </c>
      <c r="F9441" s="1">
        <v>11</v>
      </c>
    </row>
    <row r="9442" spans="1:6" ht="15" thickBot="1" x14ac:dyDescent="0.3">
      <c r="A9442" s="2" t="s">
        <v>4</v>
      </c>
      <c r="B9442" s="2" t="s">
        <v>5</v>
      </c>
      <c r="C9442" s="2" t="s">
        <v>1433</v>
      </c>
      <c r="D9442" s="2" t="s">
        <v>1434</v>
      </c>
      <c r="E9442" s="4">
        <v>-32203.200000000001</v>
      </c>
      <c r="F9442" s="1">
        <v>11</v>
      </c>
    </row>
    <row r="9443" spans="1:6" ht="15" thickBot="1" x14ac:dyDescent="0.3">
      <c r="A9443" s="2" t="s">
        <v>4</v>
      </c>
      <c r="B9443" s="2" t="s">
        <v>5</v>
      </c>
      <c r="C9443" s="2" t="s">
        <v>1435</v>
      </c>
      <c r="D9443" s="2" t="s">
        <v>1436</v>
      </c>
      <c r="E9443" s="4">
        <v>-4282</v>
      </c>
      <c r="F9443" s="1">
        <v>11</v>
      </c>
    </row>
    <row r="9444" spans="1:6" ht="15" thickBot="1" x14ac:dyDescent="0.3">
      <c r="A9444" s="2" t="s">
        <v>4</v>
      </c>
      <c r="B9444" s="2" t="s">
        <v>5</v>
      </c>
      <c r="C9444" s="2" t="s">
        <v>1437</v>
      </c>
      <c r="D9444" s="2" t="s">
        <v>1438</v>
      </c>
      <c r="E9444" s="4">
        <v>-1123007.28</v>
      </c>
      <c r="F9444" s="1">
        <v>11</v>
      </c>
    </row>
    <row r="9445" spans="1:6" ht="15" thickBot="1" x14ac:dyDescent="0.3">
      <c r="A9445" s="2" t="s">
        <v>4</v>
      </c>
      <c r="B9445" s="2" t="s">
        <v>5</v>
      </c>
      <c r="C9445" s="2" t="s">
        <v>1439</v>
      </c>
      <c r="D9445" s="2" t="s">
        <v>1440</v>
      </c>
      <c r="E9445" s="4">
        <v>-156292</v>
      </c>
      <c r="F9445" s="1">
        <v>11</v>
      </c>
    </row>
    <row r="9446" spans="1:6" ht="15" thickBot="1" x14ac:dyDescent="0.3">
      <c r="A9446" s="2" t="s">
        <v>4</v>
      </c>
      <c r="B9446" s="2" t="s">
        <v>5</v>
      </c>
      <c r="C9446" s="2" t="s">
        <v>1441</v>
      </c>
      <c r="D9446" s="2" t="s">
        <v>1442</v>
      </c>
      <c r="E9446" s="4">
        <v>-369285.67</v>
      </c>
      <c r="F9446" s="1">
        <v>11</v>
      </c>
    </row>
    <row r="9447" spans="1:6" ht="15" thickBot="1" x14ac:dyDescent="0.3">
      <c r="A9447" s="2" t="s">
        <v>4</v>
      </c>
      <c r="B9447" s="2" t="s">
        <v>5</v>
      </c>
      <c r="C9447" s="2" t="s">
        <v>1443</v>
      </c>
      <c r="D9447" s="2" t="s">
        <v>1444</v>
      </c>
      <c r="E9447" s="4">
        <v>-8951</v>
      </c>
      <c r="F9447" s="1">
        <v>11</v>
      </c>
    </row>
    <row r="9448" spans="1:6" ht="15" thickBot="1" x14ac:dyDescent="0.3">
      <c r="A9448" s="2" t="s">
        <v>4</v>
      </c>
      <c r="B9448" s="2" t="s">
        <v>5</v>
      </c>
      <c r="C9448" s="2" t="s">
        <v>1445</v>
      </c>
      <c r="D9448" s="2" t="s">
        <v>1446</v>
      </c>
      <c r="E9448" s="4">
        <v>-22315</v>
      </c>
      <c r="F9448" s="1">
        <v>11</v>
      </c>
    </row>
    <row r="9449" spans="1:6" ht="15" thickBot="1" x14ac:dyDescent="0.3">
      <c r="A9449" s="2" t="s">
        <v>4</v>
      </c>
      <c r="B9449" s="2" t="s">
        <v>5</v>
      </c>
      <c r="C9449" s="2" t="s">
        <v>1447</v>
      </c>
      <c r="D9449" s="2" t="s">
        <v>1448</v>
      </c>
      <c r="E9449" s="4">
        <v>-15905</v>
      </c>
      <c r="F9449" s="1">
        <v>11</v>
      </c>
    </row>
    <row r="9450" spans="1:6" ht="15" thickBot="1" x14ac:dyDescent="0.3">
      <c r="A9450" s="2" t="s">
        <v>4</v>
      </c>
      <c r="B9450" s="2" t="s">
        <v>5</v>
      </c>
      <c r="C9450" s="2" t="s">
        <v>1449</v>
      </c>
      <c r="D9450" s="2" t="s">
        <v>1039</v>
      </c>
      <c r="E9450" s="4">
        <v>0</v>
      </c>
      <c r="F9450" s="1">
        <v>11</v>
      </c>
    </row>
    <row r="9451" spans="1:6" ht="15" thickBot="1" x14ac:dyDescent="0.3">
      <c r="A9451" s="2" t="s">
        <v>4</v>
      </c>
      <c r="B9451" s="2" t="s">
        <v>5</v>
      </c>
      <c r="C9451" s="2" t="s">
        <v>1450</v>
      </c>
      <c r="D9451" s="2" t="s">
        <v>1451</v>
      </c>
      <c r="E9451" s="4">
        <v>-116489828</v>
      </c>
      <c r="F9451" s="1">
        <v>11</v>
      </c>
    </row>
    <row r="9452" spans="1:6" ht="15" thickBot="1" x14ac:dyDescent="0.3">
      <c r="A9452" s="2" t="s">
        <v>4</v>
      </c>
      <c r="B9452" s="2" t="s">
        <v>5</v>
      </c>
      <c r="C9452" s="2" t="s">
        <v>1452</v>
      </c>
      <c r="D9452" s="2" t="s">
        <v>1043</v>
      </c>
      <c r="E9452" s="4">
        <v>-13090026</v>
      </c>
      <c r="F9452" s="1">
        <v>11</v>
      </c>
    </row>
    <row r="9453" spans="1:6" ht="15" thickBot="1" x14ac:dyDescent="0.3">
      <c r="A9453" s="2" t="s">
        <v>4</v>
      </c>
      <c r="B9453" s="2" t="s">
        <v>5</v>
      </c>
      <c r="C9453" s="2" t="s">
        <v>1453</v>
      </c>
      <c r="D9453" s="2" t="s">
        <v>1045</v>
      </c>
      <c r="E9453" s="4">
        <v>-46968485</v>
      </c>
      <c r="F9453" s="1">
        <v>11</v>
      </c>
    </row>
    <row r="9454" spans="1:6" ht="15" thickBot="1" x14ac:dyDescent="0.3">
      <c r="A9454" s="2" t="s">
        <v>4</v>
      </c>
      <c r="B9454" s="2" t="s">
        <v>5</v>
      </c>
      <c r="C9454" s="2" t="s">
        <v>1454</v>
      </c>
      <c r="D9454" s="2" t="s">
        <v>1455</v>
      </c>
      <c r="E9454" s="4">
        <v>-866981</v>
      </c>
      <c r="F9454" s="1">
        <v>11</v>
      </c>
    </row>
    <row r="9455" spans="1:6" ht="15" thickBot="1" x14ac:dyDescent="0.3">
      <c r="A9455" s="2" t="s">
        <v>4</v>
      </c>
      <c r="B9455" s="2" t="s">
        <v>5</v>
      </c>
      <c r="C9455" s="2" t="s">
        <v>1456</v>
      </c>
      <c r="D9455" s="2" t="s">
        <v>1457</v>
      </c>
      <c r="E9455" s="4">
        <v>-1231931.57</v>
      </c>
      <c r="F9455" s="1">
        <v>11</v>
      </c>
    </row>
    <row r="9456" spans="1:6" ht="15" thickBot="1" x14ac:dyDescent="0.3">
      <c r="A9456" s="2" t="s">
        <v>4</v>
      </c>
      <c r="B9456" s="2" t="s">
        <v>5</v>
      </c>
      <c r="C9456" s="2" t="s">
        <v>1458</v>
      </c>
      <c r="D9456" s="2" t="s">
        <v>1459</v>
      </c>
      <c r="E9456" s="4">
        <v>-4184483.39</v>
      </c>
      <c r="F9456" s="1">
        <v>11</v>
      </c>
    </row>
    <row r="9457" spans="1:6" ht="15" thickBot="1" x14ac:dyDescent="0.3">
      <c r="A9457" s="2" t="s">
        <v>4</v>
      </c>
      <c r="B9457" s="2" t="s">
        <v>5</v>
      </c>
      <c r="C9457" s="2" t="s">
        <v>1460</v>
      </c>
      <c r="D9457" s="2" t="s">
        <v>1461</v>
      </c>
      <c r="E9457" s="4">
        <v>-24405647.27</v>
      </c>
      <c r="F9457" s="1">
        <v>11</v>
      </c>
    </row>
    <row r="9458" spans="1:6" ht="15" thickBot="1" x14ac:dyDescent="0.3">
      <c r="A9458" s="2" t="s">
        <v>4</v>
      </c>
      <c r="B9458" s="2" t="s">
        <v>5</v>
      </c>
      <c r="C9458" s="2" t="s">
        <v>1462</v>
      </c>
      <c r="D9458" s="2" t="s">
        <v>1463</v>
      </c>
      <c r="E9458" s="4">
        <v>-10877580.49</v>
      </c>
      <c r="F9458" s="1">
        <v>11</v>
      </c>
    </row>
    <row r="9459" spans="1:6" ht="15" thickBot="1" x14ac:dyDescent="0.3">
      <c r="A9459" s="2" t="s">
        <v>4</v>
      </c>
      <c r="B9459" s="2" t="s">
        <v>5</v>
      </c>
      <c r="C9459" s="2" t="s">
        <v>1464</v>
      </c>
      <c r="D9459" s="2" t="s">
        <v>1465</v>
      </c>
      <c r="E9459" s="4">
        <v>-99008750.819999993</v>
      </c>
      <c r="F9459" s="1">
        <v>11</v>
      </c>
    </row>
    <row r="9460" spans="1:6" ht="15" thickBot="1" x14ac:dyDescent="0.3">
      <c r="A9460" s="2" t="s">
        <v>4</v>
      </c>
      <c r="B9460" s="2" t="s">
        <v>5</v>
      </c>
      <c r="C9460" s="2" t="s">
        <v>1466</v>
      </c>
      <c r="D9460" s="2" t="s">
        <v>1467</v>
      </c>
      <c r="E9460" s="4">
        <v>-24543418.550000001</v>
      </c>
      <c r="F9460" s="1">
        <v>11</v>
      </c>
    </row>
    <row r="9461" spans="1:6" ht="15" thickBot="1" x14ac:dyDescent="0.3">
      <c r="A9461" s="2" t="s">
        <v>4</v>
      </c>
      <c r="B9461" s="2" t="s">
        <v>5</v>
      </c>
      <c r="C9461" s="2" t="s">
        <v>1468</v>
      </c>
      <c r="D9461" s="2" t="s">
        <v>1469</v>
      </c>
      <c r="E9461" s="4">
        <v>-18734851</v>
      </c>
      <c r="F9461" s="1">
        <v>11</v>
      </c>
    </row>
    <row r="9462" spans="1:6" ht="15" thickBot="1" x14ac:dyDescent="0.3">
      <c r="A9462" s="2" t="s">
        <v>4</v>
      </c>
      <c r="B9462" s="2" t="s">
        <v>5</v>
      </c>
      <c r="C9462" s="2" t="s">
        <v>1608</v>
      </c>
      <c r="D9462" s="2" t="s">
        <v>1609</v>
      </c>
      <c r="E9462" s="4">
        <v>-89353</v>
      </c>
      <c r="F9462" s="1">
        <v>11</v>
      </c>
    </row>
    <row r="9463" spans="1:6" ht="15" thickBot="1" x14ac:dyDescent="0.3">
      <c r="A9463" s="2" t="s">
        <v>4</v>
      </c>
      <c r="B9463" s="2" t="s">
        <v>5</v>
      </c>
      <c r="C9463" s="2" t="s">
        <v>1470</v>
      </c>
      <c r="D9463" s="2" t="s">
        <v>1471</v>
      </c>
      <c r="E9463" s="4">
        <v>-78351712.329999998</v>
      </c>
      <c r="F9463" s="1">
        <v>11</v>
      </c>
    </row>
    <row r="9464" spans="1:6" ht="15" thickBot="1" x14ac:dyDescent="0.3">
      <c r="A9464" s="2" t="s">
        <v>4</v>
      </c>
      <c r="B9464" s="2" t="s">
        <v>5</v>
      </c>
      <c r="C9464" s="2" t="s">
        <v>1472</v>
      </c>
      <c r="D9464" s="2" t="s">
        <v>1473</v>
      </c>
      <c r="E9464" s="4">
        <v>-3301341.48</v>
      </c>
      <c r="F9464" s="1">
        <v>11</v>
      </c>
    </row>
    <row r="9465" spans="1:6" ht="15" thickBot="1" x14ac:dyDescent="0.3">
      <c r="A9465" s="2" t="s">
        <v>4</v>
      </c>
      <c r="B9465" s="2" t="s">
        <v>5</v>
      </c>
      <c r="C9465" s="2" t="s">
        <v>1474</v>
      </c>
      <c r="D9465" s="2" t="s">
        <v>1475</v>
      </c>
      <c r="E9465" s="4">
        <v>-263163.86</v>
      </c>
      <c r="F9465" s="1">
        <v>11</v>
      </c>
    </row>
    <row r="9466" spans="1:6" ht="15" thickBot="1" x14ac:dyDescent="0.3">
      <c r="A9466" s="2" t="s">
        <v>4</v>
      </c>
      <c r="B9466" s="2" t="s">
        <v>5</v>
      </c>
      <c r="C9466" s="2" t="s">
        <v>1476</v>
      </c>
      <c r="D9466" s="2" t="s">
        <v>1477</v>
      </c>
      <c r="E9466" s="4">
        <v>-1297179.48</v>
      </c>
      <c r="F9466" s="1">
        <v>11</v>
      </c>
    </row>
    <row r="9467" spans="1:6" ht="15" thickBot="1" x14ac:dyDescent="0.3">
      <c r="A9467" s="2" t="s">
        <v>4</v>
      </c>
      <c r="B9467" s="2" t="s">
        <v>5</v>
      </c>
      <c r="C9467" s="2" t="s">
        <v>1478</v>
      </c>
      <c r="D9467" s="2" t="s">
        <v>1479</v>
      </c>
      <c r="E9467" s="4">
        <v>3301341.48</v>
      </c>
      <c r="F9467" s="1">
        <v>11</v>
      </c>
    </row>
    <row r="9468" spans="1:6" ht="15" thickBot="1" x14ac:dyDescent="0.3">
      <c r="A9468" s="2" t="s">
        <v>4</v>
      </c>
      <c r="B9468" s="2" t="s">
        <v>5</v>
      </c>
      <c r="C9468" s="2" t="s">
        <v>1480</v>
      </c>
      <c r="D9468" s="2" t="s">
        <v>1481</v>
      </c>
      <c r="E9468" s="4">
        <v>263163.86</v>
      </c>
      <c r="F9468" s="1">
        <v>11</v>
      </c>
    </row>
    <row r="9469" spans="1:6" ht="15" thickBot="1" x14ac:dyDescent="0.3">
      <c r="A9469" s="2" t="s">
        <v>4</v>
      </c>
      <c r="B9469" s="2" t="s">
        <v>5</v>
      </c>
      <c r="C9469" s="2" t="s">
        <v>1482</v>
      </c>
      <c r="D9469" s="2" t="s">
        <v>1483</v>
      </c>
      <c r="E9469" s="4">
        <v>1297179.48</v>
      </c>
      <c r="F9469" s="1">
        <v>11</v>
      </c>
    </row>
    <row r="9470" spans="1:6" ht="15" thickBot="1" x14ac:dyDescent="0.3">
      <c r="A9470" s="2" t="s">
        <v>4</v>
      </c>
      <c r="B9470" s="2" t="s">
        <v>5</v>
      </c>
      <c r="C9470" s="2" t="s">
        <v>1484</v>
      </c>
      <c r="D9470" s="2" t="s">
        <v>1485</v>
      </c>
      <c r="E9470" s="4">
        <v>16553721.98</v>
      </c>
      <c r="F9470" s="1">
        <v>11</v>
      </c>
    </row>
    <row r="9471" spans="1:6" ht="15" thickBot="1" x14ac:dyDescent="0.3">
      <c r="A9471" s="2" t="s">
        <v>4</v>
      </c>
      <c r="B9471" s="2" t="s">
        <v>5</v>
      </c>
      <c r="C9471" s="2" t="s">
        <v>1486</v>
      </c>
      <c r="D9471" s="2" t="s">
        <v>1487</v>
      </c>
      <c r="E9471" s="4">
        <v>-233067374.99000001</v>
      </c>
      <c r="F9471" s="1">
        <v>11</v>
      </c>
    </row>
    <row r="9472" spans="1:6" ht="15" thickBot="1" x14ac:dyDescent="0.3">
      <c r="A9472" s="2" t="s">
        <v>4</v>
      </c>
      <c r="B9472" s="2" t="s">
        <v>5</v>
      </c>
      <c r="C9472" s="2" t="s">
        <v>1488</v>
      </c>
      <c r="D9472" s="2" t="s">
        <v>1489</v>
      </c>
      <c r="E9472" s="4">
        <v>-95652.5</v>
      </c>
      <c r="F9472" s="1">
        <v>11</v>
      </c>
    </row>
    <row r="9473" spans="1:6" ht="15" thickBot="1" x14ac:dyDescent="0.3">
      <c r="A9473" s="2" t="s">
        <v>4</v>
      </c>
      <c r="B9473" s="2" t="s">
        <v>5</v>
      </c>
      <c r="C9473" s="2" t="s">
        <v>1490</v>
      </c>
      <c r="D9473" s="2" t="s">
        <v>1491</v>
      </c>
      <c r="E9473" s="4">
        <v>-3799801.65</v>
      </c>
      <c r="F9473" s="1">
        <v>11</v>
      </c>
    </row>
    <row r="9474" spans="1:6" ht="15" thickBot="1" x14ac:dyDescent="0.3">
      <c r="A9474" s="2" t="s">
        <v>4</v>
      </c>
      <c r="B9474" s="2" t="s">
        <v>5</v>
      </c>
      <c r="C9474" s="2" t="s">
        <v>1492</v>
      </c>
      <c r="D9474" s="2" t="s">
        <v>1493</v>
      </c>
      <c r="E9474" s="4">
        <v>-36461708.920000002</v>
      </c>
      <c r="F9474" s="1">
        <v>11</v>
      </c>
    </row>
    <row r="9475" spans="1:6" ht="15" thickBot="1" x14ac:dyDescent="0.3">
      <c r="A9475" s="2" t="s">
        <v>4</v>
      </c>
      <c r="B9475" s="2" t="s">
        <v>5</v>
      </c>
      <c r="C9475" s="2" t="s">
        <v>1494</v>
      </c>
      <c r="D9475" s="2" t="s">
        <v>1495</v>
      </c>
      <c r="E9475" s="4">
        <v>-194059.54</v>
      </c>
      <c r="F9475" s="1">
        <v>11</v>
      </c>
    </row>
    <row r="9476" spans="1:6" ht="15" thickBot="1" x14ac:dyDescent="0.3">
      <c r="A9476" s="2" t="s">
        <v>4</v>
      </c>
      <c r="B9476" s="2" t="s">
        <v>5</v>
      </c>
      <c r="C9476" s="2" t="s">
        <v>1496</v>
      </c>
      <c r="D9476" s="2" t="s">
        <v>1497</v>
      </c>
      <c r="E9476" s="4">
        <v>-10532100.300000001</v>
      </c>
      <c r="F9476" s="1">
        <v>11</v>
      </c>
    </row>
    <row r="9477" spans="1:6" ht="15" thickBot="1" x14ac:dyDescent="0.3">
      <c r="A9477" s="2" t="s">
        <v>4</v>
      </c>
      <c r="B9477" s="2" t="s">
        <v>5</v>
      </c>
      <c r="C9477" s="2" t="s">
        <v>1498</v>
      </c>
      <c r="D9477" s="2" t="s">
        <v>1499</v>
      </c>
      <c r="E9477" s="4">
        <v>-780241.74</v>
      </c>
      <c r="F9477" s="1">
        <v>11</v>
      </c>
    </row>
    <row r="9478" spans="1:6" ht="15" thickBot="1" x14ac:dyDescent="0.3">
      <c r="A9478" s="2" t="s">
        <v>4</v>
      </c>
      <c r="B9478" s="2" t="s">
        <v>5</v>
      </c>
      <c r="C9478" s="2" t="s">
        <v>1500</v>
      </c>
      <c r="D9478" s="2" t="s">
        <v>1501</v>
      </c>
      <c r="E9478" s="4">
        <v>-19716853.260000002</v>
      </c>
      <c r="F9478" s="1">
        <v>11</v>
      </c>
    </row>
    <row r="9479" spans="1:6" ht="15" thickBot="1" x14ac:dyDescent="0.3">
      <c r="A9479" s="2" t="s">
        <v>4</v>
      </c>
      <c r="B9479" s="2" t="s">
        <v>5</v>
      </c>
      <c r="C9479" s="2" t="s">
        <v>1502</v>
      </c>
      <c r="D9479" s="2" t="s">
        <v>1503</v>
      </c>
      <c r="E9479" s="4">
        <v>-158120.4</v>
      </c>
      <c r="F9479" s="1">
        <v>11</v>
      </c>
    </row>
    <row r="9480" spans="1:6" ht="15" thickBot="1" x14ac:dyDescent="0.3">
      <c r="A9480" s="2" t="s">
        <v>4</v>
      </c>
      <c r="B9480" s="2" t="s">
        <v>5</v>
      </c>
      <c r="C9480" s="2" t="s">
        <v>1504</v>
      </c>
      <c r="D9480" s="2" t="s">
        <v>1505</v>
      </c>
      <c r="E9480" s="4">
        <v>144962389.65000001</v>
      </c>
      <c r="F9480" s="1">
        <v>11</v>
      </c>
    </row>
    <row r="9481" spans="1:6" ht="15" thickBot="1" x14ac:dyDescent="0.3">
      <c r="A9481" s="2" t="s">
        <v>4</v>
      </c>
      <c r="B9481" s="2" t="s">
        <v>5</v>
      </c>
      <c r="C9481" s="2" t="s">
        <v>1506</v>
      </c>
      <c r="D9481" s="2" t="s">
        <v>1507</v>
      </c>
      <c r="E9481" s="4">
        <v>3799801.65</v>
      </c>
      <c r="F9481" s="1">
        <v>11</v>
      </c>
    </row>
    <row r="9482" spans="1:6" ht="15" thickBot="1" x14ac:dyDescent="0.3">
      <c r="A9482" s="2" t="s">
        <v>4</v>
      </c>
      <c r="B9482" s="2" t="s">
        <v>5</v>
      </c>
      <c r="C9482" s="2" t="s">
        <v>1508</v>
      </c>
      <c r="D9482" s="2" t="s">
        <v>1509</v>
      </c>
      <c r="E9482" s="4">
        <v>25985140.920000002</v>
      </c>
      <c r="F9482" s="1">
        <v>11</v>
      </c>
    </row>
    <row r="9483" spans="1:6" ht="15" thickBot="1" x14ac:dyDescent="0.3">
      <c r="A9483" s="2" t="s">
        <v>4</v>
      </c>
      <c r="B9483" s="2" t="s">
        <v>5</v>
      </c>
      <c r="C9483" s="2" t="s">
        <v>1510</v>
      </c>
      <c r="D9483" s="2" t="s">
        <v>1511</v>
      </c>
      <c r="E9483" s="4">
        <v>10532100.300000001</v>
      </c>
      <c r="F9483" s="1">
        <v>11</v>
      </c>
    </row>
    <row r="9484" spans="1:6" ht="15" thickBot="1" x14ac:dyDescent="0.3">
      <c r="A9484" s="2" t="s">
        <v>4</v>
      </c>
      <c r="B9484" s="2" t="s">
        <v>5</v>
      </c>
      <c r="C9484" s="2" t="s">
        <v>1512</v>
      </c>
      <c r="D9484" s="2" t="s">
        <v>1513</v>
      </c>
      <c r="E9484" s="4">
        <v>95652.5</v>
      </c>
      <c r="F9484" s="1">
        <v>11</v>
      </c>
    </row>
    <row r="9485" spans="1:6" ht="15" thickBot="1" x14ac:dyDescent="0.3">
      <c r="A9485" s="2" t="s">
        <v>4</v>
      </c>
      <c r="B9485" s="2" t="s">
        <v>5</v>
      </c>
      <c r="C9485" s="2" t="s">
        <v>1514</v>
      </c>
      <c r="D9485" s="2" t="s">
        <v>1515</v>
      </c>
      <c r="E9485" s="4">
        <v>18648078.27</v>
      </c>
      <c r="F9485" s="1">
        <v>11</v>
      </c>
    </row>
    <row r="9486" spans="1:6" ht="15" thickBot="1" x14ac:dyDescent="0.3">
      <c r="A9486" s="2" t="s">
        <v>4</v>
      </c>
      <c r="B9486" s="2" t="s">
        <v>5</v>
      </c>
      <c r="C9486" s="2" t="s">
        <v>1516</v>
      </c>
      <c r="D9486" s="2" t="s">
        <v>1517</v>
      </c>
      <c r="E9486" s="4">
        <v>14982.33</v>
      </c>
      <c r="F9486" s="1">
        <v>11</v>
      </c>
    </row>
    <row r="9487" spans="1:6" ht="15" thickBot="1" x14ac:dyDescent="0.3">
      <c r="A9487" s="2" t="s">
        <v>4</v>
      </c>
      <c r="B9487" s="2" t="s">
        <v>5</v>
      </c>
      <c r="C9487" s="2" t="s">
        <v>1518</v>
      </c>
      <c r="D9487" s="2" t="s">
        <v>1519</v>
      </c>
      <c r="E9487" s="4">
        <v>780241.74</v>
      </c>
      <c r="F9487" s="1">
        <v>11</v>
      </c>
    </row>
    <row r="9488" spans="1:6" ht="15" thickBot="1" x14ac:dyDescent="0.3">
      <c r="A9488" s="2" t="s">
        <v>4</v>
      </c>
      <c r="B9488" s="2" t="s">
        <v>5</v>
      </c>
      <c r="C9488" s="2" t="s">
        <v>1520</v>
      </c>
      <c r="D9488" s="2" t="s">
        <v>1521</v>
      </c>
      <c r="E9488" s="4">
        <v>158120.4</v>
      </c>
      <c r="F9488" s="1">
        <v>11</v>
      </c>
    </row>
    <row r="9489" spans="1:6" ht="15" thickBot="1" x14ac:dyDescent="0.3">
      <c r="A9489" s="2" t="s">
        <v>4</v>
      </c>
      <c r="B9489" s="2" t="s">
        <v>5</v>
      </c>
      <c r="C9489" s="2" t="s">
        <v>1522</v>
      </c>
      <c r="D9489" s="2" t="s">
        <v>1523</v>
      </c>
      <c r="E9489" s="4">
        <v>0</v>
      </c>
      <c r="F9489" s="1">
        <v>11</v>
      </c>
    </row>
    <row r="9490" spans="1:6" ht="15" thickBot="1" x14ac:dyDescent="0.3">
      <c r="A9490" s="2" t="s">
        <v>4</v>
      </c>
      <c r="B9490" s="2" t="s">
        <v>5</v>
      </c>
      <c r="C9490" s="2" t="s">
        <v>1524</v>
      </c>
      <c r="D9490" s="2" t="s">
        <v>1525</v>
      </c>
      <c r="E9490" s="4">
        <v>0</v>
      </c>
      <c r="F9490" s="1">
        <v>11</v>
      </c>
    </row>
    <row r="9491" spans="1:6" ht="15" thickBot="1" x14ac:dyDescent="0.3">
      <c r="A9491" s="2" t="s">
        <v>4</v>
      </c>
      <c r="B9491" s="2" t="s">
        <v>5</v>
      </c>
      <c r="C9491" s="2" t="s">
        <v>1526</v>
      </c>
      <c r="D9491" s="2" t="s">
        <v>1527</v>
      </c>
      <c r="E9491" s="4">
        <v>-8511820.4800000004</v>
      </c>
      <c r="F9491" s="1">
        <v>11</v>
      </c>
    </row>
    <row r="9492" spans="1:6" ht="15" thickBot="1" x14ac:dyDescent="0.3">
      <c r="A9492" s="2" t="s">
        <v>4</v>
      </c>
      <c r="B9492" s="2" t="s">
        <v>5</v>
      </c>
      <c r="C9492" s="2" t="s">
        <v>1610</v>
      </c>
      <c r="D9492" s="2" t="s">
        <v>1611</v>
      </c>
      <c r="E9492" s="4">
        <v>0</v>
      </c>
      <c r="F9492" s="1">
        <v>11</v>
      </c>
    </row>
    <row r="9493" spans="1:6" ht="15" thickBot="1" x14ac:dyDescent="0.3">
      <c r="A9493" s="2" t="s">
        <v>4</v>
      </c>
      <c r="B9493" s="2" t="s">
        <v>5</v>
      </c>
      <c r="C9493" s="2" t="s">
        <v>1528</v>
      </c>
      <c r="D9493" s="2" t="s">
        <v>1529</v>
      </c>
      <c r="E9493" s="4">
        <v>-5015146.74</v>
      </c>
      <c r="F9493" s="1">
        <v>11</v>
      </c>
    </row>
    <row r="9494" spans="1:6" ht="15" thickBot="1" x14ac:dyDescent="0.3">
      <c r="A9494" s="2" t="s">
        <v>4</v>
      </c>
      <c r="B9494" s="2" t="s">
        <v>5</v>
      </c>
      <c r="C9494" s="2" t="s">
        <v>1530</v>
      </c>
      <c r="D9494" s="2" t="s">
        <v>1531</v>
      </c>
      <c r="E9494" s="4">
        <v>0</v>
      </c>
      <c r="F9494" s="1">
        <v>11</v>
      </c>
    </row>
    <row r="9495" spans="1:6" ht="15" thickBot="1" x14ac:dyDescent="0.3">
      <c r="A9495" s="2" t="s">
        <v>4</v>
      </c>
      <c r="B9495" s="2" t="s">
        <v>5</v>
      </c>
      <c r="C9495" s="2" t="s">
        <v>1532</v>
      </c>
      <c r="D9495" s="2" t="s">
        <v>1533</v>
      </c>
      <c r="E9495" s="4">
        <v>-5465518</v>
      </c>
      <c r="F9495" s="1">
        <v>11</v>
      </c>
    </row>
    <row r="9496" spans="1:6" ht="15" thickBot="1" x14ac:dyDescent="0.3">
      <c r="A9496" s="2" t="s">
        <v>4</v>
      </c>
      <c r="B9496" s="2" t="s">
        <v>5</v>
      </c>
      <c r="C9496" s="2" t="s">
        <v>1534</v>
      </c>
      <c r="D9496" s="2" t="s">
        <v>1535</v>
      </c>
      <c r="E9496" s="4">
        <v>390996.93</v>
      </c>
      <c r="F9496" s="1">
        <v>11</v>
      </c>
    </row>
    <row r="9497" spans="1:6" ht="15" thickBot="1" x14ac:dyDescent="0.3">
      <c r="A9497" s="2" t="s">
        <v>4</v>
      </c>
      <c r="B9497" s="2" t="s">
        <v>5</v>
      </c>
      <c r="C9497" s="2" t="s">
        <v>1536</v>
      </c>
      <c r="D9497" s="2" t="s">
        <v>1537</v>
      </c>
      <c r="E9497" s="4">
        <v>-23435</v>
      </c>
      <c r="F9497" s="1">
        <v>11</v>
      </c>
    </row>
    <row r="9498" spans="1:6" ht="15" thickBot="1" x14ac:dyDescent="0.3">
      <c r="A9498" s="2" t="s">
        <v>4</v>
      </c>
      <c r="B9498" s="2" t="s">
        <v>5</v>
      </c>
      <c r="C9498" s="2" t="s">
        <v>1538</v>
      </c>
      <c r="D9498" s="2" t="s">
        <v>1539</v>
      </c>
      <c r="E9498" s="4">
        <v>-46631</v>
      </c>
      <c r="F9498" s="1">
        <v>11</v>
      </c>
    </row>
    <row r="9499" spans="1:6" ht="15" thickBot="1" x14ac:dyDescent="0.3">
      <c r="A9499" s="2" t="s">
        <v>4</v>
      </c>
      <c r="B9499" s="2" t="s">
        <v>5</v>
      </c>
      <c r="C9499" s="2" t="s">
        <v>1540</v>
      </c>
      <c r="D9499" s="2" t="s">
        <v>1541</v>
      </c>
      <c r="E9499" s="4">
        <v>-147084.24</v>
      </c>
      <c r="F9499" s="1">
        <v>11</v>
      </c>
    </row>
    <row r="9500" spans="1:6" ht="15" thickBot="1" x14ac:dyDescent="0.3">
      <c r="A9500" s="2" t="s">
        <v>4</v>
      </c>
      <c r="B9500" s="2" t="s">
        <v>5</v>
      </c>
      <c r="C9500" s="2" t="s">
        <v>1542</v>
      </c>
      <c r="D9500" s="2" t="s">
        <v>1543</v>
      </c>
      <c r="E9500" s="4">
        <v>-18440.490000000002</v>
      </c>
      <c r="F9500" s="1">
        <v>11</v>
      </c>
    </row>
    <row r="9501" spans="1:6" ht="15" thickBot="1" x14ac:dyDescent="0.3">
      <c r="A9501" s="2" t="s">
        <v>4</v>
      </c>
      <c r="B9501" s="2" t="s">
        <v>5</v>
      </c>
      <c r="C9501" s="2" t="s">
        <v>1544</v>
      </c>
      <c r="D9501" s="2" t="s">
        <v>1545</v>
      </c>
      <c r="E9501" s="4">
        <v>-5847026.2599999998</v>
      </c>
      <c r="F9501" s="1">
        <v>11</v>
      </c>
    </row>
    <row r="9502" spans="1:6" ht="15" thickBot="1" x14ac:dyDescent="0.3">
      <c r="A9502" s="2" t="s">
        <v>4</v>
      </c>
      <c r="B9502" s="2" t="s">
        <v>5</v>
      </c>
      <c r="C9502" s="2" t="s">
        <v>1546</v>
      </c>
      <c r="D9502" s="2" t="s">
        <v>1547</v>
      </c>
      <c r="E9502" s="4">
        <v>-449904224.92000002</v>
      </c>
      <c r="F9502" s="1">
        <v>11</v>
      </c>
    </row>
    <row r="9503" spans="1:6" ht="15" thickBot="1" x14ac:dyDescent="0.3">
      <c r="A9503" s="2" t="s">
        <v>4</v>
      </c>
      <c r="B9503" s="2" t="s">
        <v>5</v>
      </c>
      <c r="C9503" s="2" t="s">
        <v>1548</v>
      </c>
      <c r="D9503" s="2" t="s">
        <v>1549</v>
      </c>
      <c r="E9503" s="4">
        <v>-388579701.74000001</v>
      </c>
      <c r="F9503" s="1">
        <v>11</v>
      </c>
    </row>
    <row r="9504" spans="1:6" ht="15" thickBot="1" x14ac:dyDescent="0.3">
      <c r="A9504" s="2" t="s">
        <v>4</v>
      </c>
      <c r="B9504" s="2" t="s">
        <v>5</v>
      </c>
      <c r="C9504" s="2" t="s">
        <v>1550</v>
      </c>
      <c r="D9504" s="2" t="s">
        <v>1551</v>
      </c>
      <c r="E9504" s="4">
        <v>6880.06</v>
      </c>
      <c r="F9504" s="1">
        <v>11</v>
      </c>
    </row>
    <row r="9505" spans="1:6" ht="15" thickBot="1" x14ac:dyDescent="0.3">
      <c r="A9505" s="2" t="s">
        <v>4</v>
      </c>
      <c r="B9505" s="2" t="s">
        <v>5</v>
      </c>
      <c r="C9505" s="2" t="s">
        <v>1552</v>
      </c>
      <c r="D9505" s="2" t="s">
        <v>1553</v>
      </c>
      <c r="E9505" s="4">
        <v>4188234.08</v>
      </c>
      <c r="F9505" s="1">
        <v>11</v>
      </c>
    </row>
    <row r="9506" spans="1:6" ht="15" thickBot="1" x14ac:dyDescent="0.3">
      <c r="A9506" s="2" t="s">
        <v>4</v>
      </c>
      <c r="B9506" s="2" t="s">
        <v>5</v>
      </c>
      <c r="C9506" s="2" t="s">
        <v>1554</v>
      </c>
      <c r="D9506" s="2" t="s">
        <v>1555</v>
      </c>
      <c r="E9506" s="4">
        <v>-293561404.88999999</v>
      </c>
      <c r="F9506" s="1">
        <v>11</v>
      </c>
    </row>
    <row r="9507" spans="1:6" ht="15" thickBot="1" x14ac:dyDescent="0.3">
      <c r="A9507" s="2" t="s">
        <v>4</v>
      </c>
      <c r="B9507" s="2" t="s">
        <v>5</v>
      </c>
      <c r="C9507" s="2" t="s">
        <v>1556</v>
      </c>
      <c r="D9507" s="2" t="s">
        <v>1557</v>
      </c>
      <c r="E9507" s="4">
        <v>-2914607.47</v>
      </c>
      <c r="F9507" s="1">
        <v>11</v>
      </c>
    </row>
    <row r="9508" spans="1:6" ht="15" thickBot="1" x14ac:dyDescent="0.3">
      <c r="A9508" s="2" t="s">
        <v>4</v>
      </c>
      <c r="B9508" s="2" t="s">
        <v>5</v>
      </c>
      <c r="C9508" s="2" t="s">
        <v>1558</v>
      </c>
      <c r="D9508" s="2" t="s">
        <v>1559</v>
      </c>
      <c r="E9508" s="4">
        <v>-3698477.62</v>
      </c>
      <c r="F9508" s="1">
        <v>11</v>
      </c>
    </row>
    <row r="9509" spans="1:6" ht="15" thickBot="1" x14ac:dyDescent="0.3">
      <c r="A9509" s="2" t="s">
        <v>4</v>
      </c>
      <c r="B9509" s="2" t="s">
        <v>5</v>
      </c>
      <c r="C9509" s="2" t="s">
        <v>1560</v>
      </c>
      <c r="D9509" s="2" t="s">
        <v>1561</v>
      </c>
      <c r="E9509" s="4">
        <v>227648901.40000001</v>
      </c>
      <c r="F9509" s="1">
        <v>11</v>
      </c>
    </row>
    <row r="9510" spans="1:6" ht="15" thickBot="1" x14ac:dyDescent="0.3">
      <c r="A9510" s="2" t="s">
        <v>4</v>
      </c>
      <c r="B9510" s="2" t="s">
        <v>5</v>
      </c>
      <c r="C9510" s="2" t="s">
        <v>1562</v>
      </c>
      <c r="D9510" s="2" t="s">
        <v>1563</v>
      </c>
      <c r="E9510" s="4">
        <v>293561404.88999999</v>
      </c>
      <c r="F9510" s="1">
        <v>11</v>
      </c>
    </row>
    <row r="9511" spans="1:6" ht="15" thickBot="1" x14ac:dyDescent="0.3">
      <c r="A9511" s="2" t="s">
        <v>4</v>
      </c>
      <c r="B9511" s="2" t="s">
        <v>5</v>
      </c>
      <c r="C9511" s="2" t="s">
        <v>1564</v>
      </c>
      <c r="D9511" s="2" t="s">
        <v>1565</v>
      </c>
      <c r="E9511" s="4">
        <v>-1649863.59</v>
      </c>
      <c r="F9511" s="1">
        <v>11</v>
      </c>
    </row>
    <row r="9512" spans="1:6" ht="15" thickBot="1" x14ac:dyDescent="0.3">
      <c r="A9512" s="2" t="s">
        <v>4</v>
      </c>
      <c r="B9512" s="2" t="s">
        <v>5</v>
      </c>
      <c r="C9512" s="2" t="s">
        <v>1566</v>
      </c>
      <c r="D9512" s="2" t="s">
        <v>1567</v>
      </c>
      <c r="E9512" s="4">
        <v>33379</v>
      </c>
      <c r="F9512" s="1">
        <v>11</v>
      </c>
    </row>
    <row r="9513" spans="1:6" ht="15" thickBot="1" x14ac:dyDescent="0.3">
      <c r="A9513" s="2" t="s">
        <v>4</v>
      </c>
      <c r="B9513" s="2" t="s">
        <v>5</v>
      </c>
      <c r="C9513" s="2" t="s">
        <v>1568</v>
      </c>
      <c r="D9513" s="2" t="s">
        <v>1569</v>
      </c>
      <c r="E9513" s="4">
        <v>-529277865.91000003</v>
      </c>
      <c r="F9513" s="1">
        <v>11</v>
      </c>
    </row>
    <row r="9514" spans="1:6" ht="15" thickBot="1" x14ac:dyDescent="0.3">
      <c r="A9514" s="2" t="s">
        <v>4</v>
      </c>
      <c r="B9514" s="2" t="s">
        <v>5</v>
      </c>
      <c r="C9514" s="2" t="s">
        <v>1618</v>
      </c>
      <c r="D9514" s="2" t="s">
        <v>1619</v>
      </c>
      <c r="E9514" s="4">
        <v>62666839.329999998</v>
      </c>
      <c r="F9514" s="1">
        <v>11</v>
      </c>
    </row>
    <row r="9515" spans="1:6" ht="15" thickBot="1" x14ac:dyDescent="0.3">
      <c r="A9515" s="2" t="s">
        <v>4</v>
      </c>
      <c r="B9515" s="2" t="s">
        <v>5</v>
      </c>
      <c r="C9515" s="2" t="s">
        <v>1570</v>
      </c>
      <c r="D9515" s="2" t="s">
        <v>1571</v>
      </c>
      <c r="E9515" s="4">
        <v>2562211.71</v>
      </c>
      <c r="F9515" s="1">
        <v>11</v>
      </c>
    </row>
    <row r="9516" spans="1:6" ht="15" thickBot="1" x14ac:dyDescent="0.3">
      <c r="A9516" s="2" t="s">
        <v>4</v>
      </c>
      <c r="B9516" s="2" t="s">
        <v>5</v>
      </c>
      <c r="C9516" s="2" t="s">
        <v>1572</v>
      </c>
      <c r="D9516" s="2" t="s">
        <v>1573</v>
      </c>
      <c r="E9516" s="4">
        <v>8436924.7599999998</v>
      </c>
      <c r="F9516" s="1">
        <v>11</v>
      </c>
    </row>
    <row r="9517" spans="1:6" ht="15" thickBot="1" x14ac:dyDescent="0.3">
      <c r="A9517" s="2" t="s">
        <v>4</v>
      </c>
      <c r="B9517" s="2" t="s">
        <v>5</v>
      </c>
      <c r="C9517" s="2" t="s">
        <v>1574</v>
      </c>
      <c r="D9517" s="2" t="s">
        <v>1575</v>
      </c>
      <c r="E9517" s="4">
        <v>933350.75</v>
      </c>
      <c r="F9517" s="1">
        <v>11</v>
      </c>
    </row>
    <row r="9518" spans="1:6" ht="15" thickBot="1" x14ac:dyDescent="0.3">
      <c r="A9518" s="2" t="s">
        <v>4</v>
      </c>
      <c r="B9518" s="2" t="s">
        <v>5</v>
      </c>
      <c r="C9518" s="2" t="s">
        <v>1576</v>
      </c>
      <c r="D9518" s="2" t="s">
        <v>1577</v>
      </c>
      <c r="E9518" s="4">
        <v>-36350095.390000001</v>
      </c>
      <c r="F9518" s="1">
        <v>11</v>
      </c>
    </row>
    <row r="9519" spans="1:6" ht="15" thickBot="1" x14ac:dyDescent="0.3">
      <c r="A9519" s="2" t="s">
        <v>4</v>
      </c>
      <c r="B9519" s="2" t="s">
        <v>5</v>
      </c>
      <c r="C9519" s="2" t="s">
        <v>1578</v>
      </c>
      <c r="D9519" s="2" t="s">
        <v>1579</v>
      </c>
      <c r="E9519" s="4">
        <v>10675595.92</v>
      </c>
      <c r="F9519" s="1">
        <v>11</v>
      </c>
    </row>
    <row r="9520" spans="1:6" ht="15" thickBot="1" x14ac:dyDescent="0.3">
      <c r="A9520" s="2" t="s">
        <v>4</v>
      </c>
      <c r="B9520" s="2" t="s">
        <v>5</v>
      </c>
      <c r="C9520" s="2" t="s">
        <v>1580</v>
      </c>
      <c r="D9520" s="2" t="s">
        <v>1581</v>
      </c>
      <c r="E9520" s="4">
        <v>-1.47</v>
      </c>
      <c r="F9520" s="1">
        <v>11</v>
      </c>
    </row>
    <row r="9521" spans="1:6" ht="15" thickBot="1" x14ac:dyDescent="0.3">
      <c r="A9521" s="2" t="s">
        <v>4</v>
      </c>
      <c r="B9521" s="2" t="s">
        <v>5</v>
      </c>
      <c r="C9521" s="2" t="s">
        <v>1682</v>
      </c>
      <c r="D9521" s="2" t="s">
        <v>1683</v>
      </c>
      <c r="E9521" s="4">
        <v>0</v>
      </c>
      <c r="F9521" s="1">
        <v>11</v>
      </c>
    </row>
    <row r="9522" spans="1:6" ht="15" thickBot="1" x14ac:dyDescent="0.3">
      <c r="A9522" s="2" t="s">
        <v>4</v>
      </c>
      <c r="B9522" s="2" t="s">
        <v>5</v>
      </c>
      <c r="C9522" s="2" t="s">
        <v>6</v>
      </c>
      <c r="D9522" s="2" t="s">
        <v>7</v>
      </c>
      <c r="E9522" s="4">
        <v>279776.59000000003</v>
      </c>
      <c r="F9522" s="1">
        <v>12</v>
      </c>
    </row>
    <row r="9523" spans="1:6" ht="15" thickBot="1" x14ac:dyDescent="0.3">
      <c r="A9523" s="2" t="s">
        <v>4</v>
      </c>
      <c r="B9523" s="2" t="s">
        <v>5</v>
      </c>
      <c r="C9523" s="2" t="s">
        <v>8</v>
      </c>
      <c r="D9523" s="2" t="s">
        <v>9</v>
      </c>
      <c r="E9523" s="4">
        <v>58211.68</v>
      </c>
      <c r="F9523" s="1">
        <v>12</v>
      </c>
    </row>
    <row r="9524" spans="1:6" ht="15" thickBot="1" x14ac:dyDescent="0.3">
      <c r="A9524" s="2" t="s">
        <v>4</v>
      </c>
      <c r="B9524" s="2" t="s">
        <v>5</v>
      </c>
      <c r="C9524" s="2" t="s">
        <v>10</v>
      </c>
      <c r="D9524" s="2" t="s">
        <v>11</v>
      </c>
      <c r="E9524" s="4">
        <v>0</v>
      </c>
      <c r="F9524" s="1">
        <v>12</v>
      </c>
    </row>
    <row r="9525" spans="1:6" ht="15" thickBot="1" x14ac:dyDescent="0.3">
      <c r="A9525" s="2" t="s">
        <v>4</v>
      </c>
      <c r="B9525" s="2" t="s">
        <v>5</v>
      </c>
      <c r="C9525" s="2" t="s">
        <v>12</v>
      </c>
      <c r="D9525" s="2" t="s">
        <v>13</v>
      </c>
      <c r="E9525" s="4">
        <v>0</v>
      </c>
      <c r="F9525" s="1">
        <v>12</v>
      </c>
    </row>
    <row r="9526" spans="1:6" ht="15" thickBot="1" x14ac:dyDescent="0.3">
      <c r="A9526" s="2" t="s">
        <v>4</v>
      </c>
      <c r="B9526" s="2" t="s">
        <v>5</v>
      </c>
      <c r="C9526" s="2" t="s">
        <v>14</v>
      </c>
      <c r="D9526" s="2" t="s">
        <v>15</v>
      </c>
      <c r="E9526" s="4">
        <v>0</v>
      </c>
      <c r="F9526" s="1">
        <v>12</v>
      </c>
    </row>
    <row r="9527" spans="1:6" ht="15" thickBot="1" x14ac:dyDescent="0.3">
      <c r="A9527" s="2" t="s">
        <v>4</v>
      </c>
      <c r="B9527" s="2" t="s">
        <v>5</v>
      </c>
      <c r="C9527" s="2" t="s">
        <v>16</v>
      </c>
      <c r="D9527" s="2" t="s">
        <v>17</v>
      </c>
      <c r="E9527" s="4">
        <v>0</v>
      </c>
      <c r="F9527" s="1">
        <v>12</v>
      </c>
    </row>
    <row r="9528" spans="1:6" ht="15" thickBot="1" x14ac:dyDescent="0.3">
      <c r="A9528" s="2" t="s">
        <v>4</v>
      </c>
      <c r="B9528" s="2" t="s">
        <v>5</v>
      </c>
      <c r="C9528" s="2" t="s">
        <v>18</v>
      </c>
      <c r="D9528" s="2" t="s">
        <v>19</v>
      </c>
      <c r="E9528" s="4">
        <v>719961.65</v>
      </c>
      <c r="F9528" s="1">
        <v>12</v>
      </c>
    </row>
    <row r="9529" spans="1:6" ht="15" thickBot="1" x14ac:dyDescent="0.3">
      <c r="A9529" s="2" t="s">
        <v>4</v>
      </c>
      <c r="B9529" s="2" t="s">
        <v>5</v>
      </c>
      <c r="C9529" s="2" t="s">
        <v>20</v>
      </c>
      <c r="D9529" s="2" t="s">
        <v>21</v>
      </c>
      <c r="E9529" s="4">
        <v>2273.3200000000002</v>
      </c>
      <c r="F9529" s="1">
        <v>12</v>
      </c>
    </row>
    <row r="9530" spans="1:6" ht="15" thickBot="1" x14ac:dyDescent="0.3">
      <c r="A9530" s="2" t="s">
        <v>4</v>
      </c>
      <c r="B9530" s="2" t="s">
        <v>5</v>
      </c>
      <c r="C9530" s="2" t="s">
        <v>22</v>
      </c>
      <c r="D9530" s="2" t="s">
        <v>23</v>
      </c>
      <c r="E9530" s="4">
        <v>0</v>
      </c>
      <c r="F9530" s="1">
        <v>12</v>
      </c>
    </row>
    <row r="9531" spans="1:6" ht="15" thickBot="1" x14ac:dyDescent="0.3">
      <c r="A9531" s="2" t="s">
        <v>4</v>
      </c>
      <c r="B9531" s="2" t="s">
        <v>5</v>
      </c>
      <c r="C9531" s="2" t="s">
        <v>24</v>
      </c>
      <c r="D9531" s="2" t="s">
        <v>25</v>
      </c>
      <c r="E9531" s="4">
        <v>40.26</v>
      </c>
      <c r="F9531" s="1">
        <v>12</v>
      </c>
    </row>
    <row r="9532" spans="1:6" ht="15" thickBot="1" x14ac:dyDescent="0.3">
      <c r="A9532" s="2" t="s">
        <v>4</v>
      </c>
      <c r="B9532" s="2" t="s">
        <v>5</v>
      </c>
      <c r="C9532" s="2" t="s">
        <v>26</v>
      </c>
      <c r="D9532" s="2" t="s">
        <v>27</v>
      </c>
      <c r="E9532" s="4">
        <v>-751746.5</v>
      </c>
      <c r="F9532" s="1">
        <v>12</v>
      </c>
    </row>
    <row r="9533" spans="1:6" ht="15" thickBot="1" x14ac:dyDescent="0.3">
      <c r="A9533" s="2" t="s">
        <v>4</v>
      </c>
      <c r="B9533" s="2" t="s">
        <v>5</v>
      </c>
      <c r="C9533" s="2" t="s">
        <v>28</v>
      </c>
      <c r="D9533" s="2" t="s">
        <v>29</v>
      </c>
      <c r="E9533" s="4">
        <v>-5427545</v>
      </c>
      <c r="F9533" s="1">
        <v>12</v>
      </c>
    </row>
    <row r="9534" spans="1:6" ht="15" thickBot="1" x14ac:dyDescent="0.3">
      <c r="A9534" s="2" t="s">
        <v>4</v>
      </c>
      <c r="B9534" s="2" t="s">
        <v>5</v>
      </c>
      <c r="C9534" s="2" t="s">
        <v>30</v>
      </c>
      <c r="D9534" s="2" t="s">
        <v>31</v>
      </c>
      <c r="E9534" s="4">
        <v>279506.57</v>
      </c>
      <c r="F9534" s="1">
        <v>12</v>
      </c>
    </row>
    <row r="9535" spans="1:6" ht="15" thickBot="1" x14ac:dyDescent="0.3">
      <c r="A9535" s="2" t="s">
        <v>4</v>
      </c>
      <c r="B9535" s="2" t="s">
        <v>5</v>
      </c>
      <c r="C9535" s="2" t="s">
        <v>32</v>
      </c>
      <c r="D9535" s="2" t="s">
        <v>33</v>
      </c>
      <c r="E9535" s="4">
        <v>169.29</v>
      </c>
      <c r="F9535" s="1">
        <v>12</v>
      </c>
    </row>
    <row r="9536" spans="1:6" ht="15" thickBot="1" x14ac:dyDescent="0.3">
      <c r="A9536" s="2" t="s">
        <v>4</v>
      </c>
      <c r="B9536" s="2" t="s">
        <v>5</v>
      </c>
      <c r="C9536" s="2" t="s">
        <v>34</v>
      </c>
      <c r="D9536" s="2" t="s">
        <v>35</v>
      </c>
      <c r="E9536" s="4">
        <v>-220101.91</v>
      </c>
      <c r="F9536" s="1">
        <v>12</v>
      </c>
    </row>
    <row r="9537" spans="1:6" ht="15" thickBot="1" x14ac:dyDescent="0.3">
      <c r="A9537" s="2" t="s">
        <v>4</v>
      </c>
      <c r="B9537" s="2" t="s">
        <v>5</v>
      </c>
      <c r="C9537" s="2" t="s">
        <v>36</v>
      </c>
      <c r="D9537" s="2" t="s">
        <v>37</v>
      </c>
      <c r="E9537" s="4">
        <v>-513500.97</v>
      </c>
      <c r="F9537" s="1">
        <v>12</v>
      </c>
    </row>
    <row r="9538" spans="1:6" ht="15" thickBot="1" x14ac:dyDescent="0.3">
      <c r="A9538" s="2" t="s">
        <v>4</v>
      </c>
      <c r="B9538" s="2" t="s">
        <v>5</v>
      </c>
      <c r="C9538" s="2" t="s">
        <v>38</v>
      </c>
      <c r="D9538" s="2" t="s">
        <v>39</v>
      </c>
      <c r="E9538" s="4">
        <v>21713.05</v>
      </c>
      <c r="F9538" s="1">
        <v>12</v>
      </c>
    </row>
    <row r="9539" spans="1:6" ht="15" thickBot="1" x14ac:dyDescent="0.3">
      <c r="A9539" s="2" t="s">
        <v>4</v>
      </c>
      <c r="B9539" s="2" t="s">
        <v>5</v>
      </c>
      <c r="C9539" s="2" t="s">
        <v>40</v>
      </c>
      <c r="D9539" s="2" t="s">
        <v>41</v>
      </c>
      <c r="E9539" s="4">
        <v>5815723.46</v>
      </c>
      <c r="F9539" s="1">
        <v>12</v>
      </c>
    </row>
    <row r="9540" spans="1:6" ht="15" thickBot="1" x14ac:dyDescent="0.3">
      <c r="A9540" s="2" t="s">
        <v>4</v>
      </c>
      <c r="B9540" s="2" t="s">
        <v>5</v>
      </c>
      <c r="C9540" s="2" t="s">
        <v>42</v>
      </c>
      <c r="D9540" s="2" t="s">
        <v>43</v>
      </c>
      <c r="E9540" s="4">
        <v>6132043.3600000003</v>
      </c>
      <c r="F9540" s="1">
        <v>12</v>
      </c>
    </row>
    <row r="9541" spans="1:6" ht="15" thickBot="1" x14ac:dyDescent="0.3">
      <c r="A9541" s="2" t="s">
        <v>4</v>
      </c>
      <c r="B9541" s="2" t="s">
        <v>5</v>
      </c>
      <c r="C9541" s="2" t="s">
        <v>44</v>
      </c>
      <c r="D9541" s="2" t="s">
        <v>45</v>
      </c>
      <c r="E9541" s="4">
        <v>352322.19</v>
      </c>
      <c r="F9541" s="1">
        <v>12</v>
      </c>
    </row>
    <row r="9542" spans="1:6" ht="15" thickBot="1" x14ac:dyDescent="0.3">
      <c r="A9542" s="2" t="s">
        <v>4</v>
      </c>
      <c r="B9542" s="2" t="s">
        <v>5</v>
      </c>
      <c r="C9542" s="2" t="s">
        <v>46</v>
      </c>
      <c r="D9542" s="2" t="s">
        <v>47</v>
      </c>
      <c r="E9542" s="4">
        <v>4532548.59</v>
      </c>
      <c r="F9542" s="1">
        <v>12</v>
      </c>
    </row>
    <row r="9543" spans="1:6" ht="15" thickBot="1" x14ac:dyDescent="0.3">
      <c r="A9543" s="2" t="s">
        <v>4</v>
      </c>
      <c r="B9543" s="2" t="s">
        <v>5</v>
      </c>
      <c r="C9543" s="2" t="s">
        <v>48</v>
      </c>
      <c r="D9543" s="2" t="s">
        <v>49</v>
      </c>
      <c r="E9543" s="4">
        <v>1860.44</v>
      </c>
      <c r="F9543" s="1">
        <v>12</v>
      </c>
    </row>
    <row r="9544" spans="1:6" ht="15" thickBot="1" x14ac:dyDescent="0.3">
      <c r="A9544" s="2" t="s">
        <v>4</v>
      </c>
      <c r="B9544" s="2" t="s">
        <v>5</v>
      </c>
      <c r="C9544" s="2" t="s">
        <v>50</v>
      </c>
      <c r="D9544" s="2" t="s">
        <v>51</v>
      </c>
      <c r="E9544" s="4">
        <v>300</v>
      </c>
      <c r="F9544" s="1">
        <v>12</v>
      </c>
    </row>
    <row r="9545" spans="1:6" ht="15" thickBot="1" x14ac:dyDescent="0.3">
      <c r="A9545" s="2" t="s">
        <v>4</v>
      </c>
      <c r="B9545" s="2" t="s">
        <v>5</v>
      </c>
      <c r="C9545" s="2" t="s">
        <v>52</v>
      </c>
      <c r="D9545" s="2" t="s">
        <v>53</v>
      </c>
      <c r="E9545" s="4">
        <v>25000</v>
      </c>
      <c r="F9545" s="1">
        <v>12</v>
      </c>
    </row>
    <row r="9546" spans="1:6" ht="15" thickBot="1" x14ac:dyDescent="0.3">
      <c r="A9546" s="2" t="s">
        <v>4</v>
      </c>
      <c r="B9546" s="2" t="s">
        <v>5</v>
      </c>
      <c r="C9546" s="2" t="s">
        <v>54</v>
      </c>
      <c r="D9546" s="2" t="s">
        <v>55</v>
      </c>
      <c r="E9546" s="4">
        <v>1900</v>
      </c>
      <c r="F9546" s="1">
        <v>12</v>
      </c>
    </row>
    <row r="9547" spans="1:6" ht="15" thickBot="1" x14ac:dyDescent="0.3">
      <c r="A9547" s="2" t="s">
        <v>4</v>
      </c>
      <c r="B9547" s="2" t="s">
        <v>5</v>
      </c>
      <c r="C9547" s="2" t="s">
        <v>56</v>
      </c>
      <c r="D9547" s="2" t="s">
        <v>55</v>
      </c>
      <c r="E9547" s="4">
        <v>3000</v>
      </c>
      <c r="F9547" s="1">
        <v>12</v>
      </c>
    </row>
    <row r="9548" spans="1:6" ht="15" thickBot="1" x14ac:dyDescent="0.3">
      <c r="A9548" s="2" t="s">
        <v>4</v>
      </c>
      <c r="B9548" s="2" t="s">
        <v>5</v>
      </c>
      <c r="C9548" s="2" t="s">
        <v>57</v>
      </c>
      <c r="D9548" s="2" t="s">
        <v>58</v>
      </c>
      <c r="E9548" s="4">
        <v>5000</v>
      </c>
      <c r="F9548" s="1">
        <v>12</v>
      </c>
    </row>
    <row r="9549" spans="1:6" ht="15" thickBot="1" x14ac:dyDescent="0.3">
      <c r="A9549" s="2" t="s">
        <v>4</v>
      </c>
      <c r="B9549" s="2" t="s">
        <v>5</v>
      </c>
      <c r="C9549" s="2" t="s">
        <v>59</v>
      </c>
      <c r="D9549" s="2" t="s">
        <v>60</v>
      </c>
      <c r="E9549" s="4">
        <v>169000</v>
      </c>
      <c r="F9549" s="1">
        <v>12</v>
      </c>
    </row>
    <row r="9550" spans="1:6" ht="15" thickBot="1" x14ac:dyDescent="0.3">
      <c r="A9550" s="2" t="s">
        <v>4</v>
      </c>
      <c r="B9550" s="2" t="s">
        <v>5</v>
      </c>
      <c r="C9550" s="2" t="s">
        <v>1644</v>
      </c>
      <c r="D9550" s="2" t="s">
        <v>1645</v>
      </c>
      <c r="E9550" s="4">
        <v>-9766.5499999999993</v>
      </c>
      <c r="F9550" s="1">
        <v>12</v>
      </c>
    </row>
    <row r="9551" spans="1:6" ht="15" thickBot="1" x14ac:dyDescent="0.3">
      <c r="A9551" s="2" t="s">
        <v>4</v>
      </c>
      <c r="B9551" s="2" t="s">
        <v>5</v>
      </c>
      <c r="C9551" s="2" t="s">
        <v>61</v>
      </c>
      <c r="D9551" s="2" t="s">
        <v>62</v>
      </c>
      <c r="E9551" s="4">
        <v>68292540.230000004</v>
      </c>
      <c r="F9551" s="1">
        <v>12</v>
      </c>
    </row>
    <row r="9552" spans="1:6" ht="15" thickBot="1" x14ac:dyDescent="0.3">
      <c r="A9552" s="2" t="s">
        <v>4</v>
      </c>
      <c r="B9552" s="2" t="s">
        <v>5</v>
      </c>
      <c r="C9552" s="2" t="s">
        <v>63</v>
      </c>
      <c r="D9552" s="2" t="s">
        <v>64</v>
      </c>
      <c r="E9552" s="4">
        <v>-58898.42</v>
      </c>
      <c r="F9552" s="1">
        <v>12</v>
      </c>
    </row>
    <row r="9553" spans="1:6" ht="15" thickBot="1" x14ac:dyDescent="0.3">
      <c r="A9553" s="2" t="s">
        <v>4</v>
      </c>
      <c r="B9553" s="2" t="s">
        <v>5</v>
      </c>
      <c r="C9553" s="2" t="s">
        <v>65</v>
      </c>
      <c r="D9553" s="2" t="s">
        <v>66</v>
      </c>
      <c r="E9553" s="4">
        <v>4222946.3600000003</v>
      </c>
      <c r="F9553" s="1">
        <v>12</v>
      </c>
    </row>
    <row r="9554" spans="1:6" ht="15" thickBot="1" x14ac:dyDescent="0.3">
      <c r="A9554" s="2" t="s">
        <v>4</v>
      </c>
      <c r="B9554" s="2" t="s">
        <v>5</v>
      </c>
      <c r="C9554" s="2" t="s">
        <v>67</v>
      </c>
      <c r="D9554" s="2" t="s">
        <v>68</v>
      </c>
      <c r="E9554" s="4">
        <v>41310666.799999997</v>
      </c>
      <c r="F9554" s="1">
        <v>12</v>
      </c>
    </row>
    <row r="9555" spans="1:6" ht="15" thickBot="1" x14ac:dyDescent="0.3">
      <c r="A9555" s="2" t="s">
        <v>4</v>
      </c>
      <c r="B9555" s="2" t="s">
        <v>5</v>
      </c>
      <c r="C9555" s="2" t="s">
        <v>69</v>
      </c>
      <c r="D9555" s="2" t="s">
        <v>70</v>
      </c>
      <c r="E9555" s="4">
        <v>4978220.1500000004</v>
      </c>
      <c r="F9555" s="1">
        <v>12</v>
      </c>
    </row>
    <row r="9556" spans="1:6" ht="15" thickBot="1" x14ac:dyDescent="0.3">
      <c r="A9556" s="2" t="s">
        <v>4</v>
      </c>
      <c r="B9556" s="2" t="s">
        <v>5</v>
      </c>
      <c r="C9556" s="2" t="s">
        <v>71</v>
      </c>
      <c r="D9556" s="2" t="s">
        <v>72</v>
      </c>
      <c r="E9556" s="4">
        <v>2182167.7999999998</v>
      </c>
      <c r="F9556" s="1">
        <v>12</v>
      </c>
    </row>
    <row r="9557" spans="1:6" ht="15" thickBot="1" x14ac:dyDescent="0.3">
      <c r="A9557" s="2" t="s">
        <v>4</v>
      </c>
      <c r="B9557" s="2" t="s">
        <v>5</v>
      </c>
      <c r="C9557" s="2" t="s">
        <v>73</v>
      </c>
      <c r="D9557" s="2" t="s">
        <v>74</v>
      </c>
      <c r="E9557" s="4">
        <v>5286020.62</v>
      </c>
      <c r="F9557" s="1">
        <v>12</v>
      </c>
    </row>
    <row r="9558" spans="1:6" ht="15" thickBot="1" x14ac:dyDescent="0.3">
      <c r="A9558" s="2" t="s">
        <v>4</v>
      </c>
      <c r="B9558" s="2" t="s">
        <v>5</v>
      </c>
      <c r="C9558" s="2" t="s">
        <v>1628</v>
      </c>
      <c r="D9558" s="2" t="s">
        <v>1629</v>
      </c>
      <c r="E9558" s="4">
        <v>469294.38</v>
      </c>
      <c r="F9558" s="1">
        <v>12</v>
      </c>
    </row>
    <row r="9559" spans="1:6" ht="15" thickBot="1" x14ac:dyDescent="0.3">
      <c r="A9559" s="2" t="s">
        <v>4</v>
      </c>
      <c r="B9559" s="2" t="s">
        <v>5</v>
      </c>
      <c r="C9559" s="2" t="s">
        <v>75</v>
      </c>
      <c r="D9559" s="2" t="s">
        <v>76</v>
      </c>
      <c r="E9559" s="4">
        <v>0</v>
      </c>
      <c r="F9559" s="1">
        <v>12</v>
      </c>
    </row>
    <row r="9560" spans="1:6" ht="15" thickBot="1" x14ac:dyDescent="0.3">
      <c r="A9560" s="2" t="s">
        <v>4</v>
      </c>
      <c r="B9560" s="2" t="s">
        <v>5</v>
      </c>
      <c r="C9560" s="2" t="s">
        <v>77</v>
      </c>
      <c r="D9560" s="2" t="s">
        <v>78</v>
      </c>
      <c r="E9560" s="4">
        <v>18788.59</v>
      </c>
      <c r="F9560" s="1">
        <v>12</v>
      </c>
    </row>
    <row r="9561" spans="1:6" ht="15" thickBot="1" x14ac:dyDescent="0.3">
      <c r="A9561" s="2" t="s">
        <v>4</v>
      </c>
      <c r="B9561" s="2" t="s">
        <v>5</v>
      </c>
      <c r="C9561" s="2" t="s">
        <v>79</v>
      </c>
      <c r="D9561" s="2" t="s">
        <v>80</v>
      </c>
      <c r="E9561" s="4">
        <v>16374202.640000001</v>
      </c>
      <c r="F9561" s="1">
        <v>12</v>
      </c>
    </row>
    <row r="9562" spans="1:6" ht="15" thickBot="1" x14ac:dyDescent="0.3">
      <c r="A9562" s="2" t="s">
        <v>4</v>
      </c>
      <c r="B9562" s="2" t="s">
        <v>5</v>
      </c>
      <c r="C9562" s="2" t="s">
        <v>81</v>
      </c>
      <c r="D9562" s="2" t="s">
        <v>82</v>
      </c>
      <c r="E9562" s="4">
        <v>10866346.52</v>
      </c>
      <c r="F9562" s="1">
        <v>12</v>
      </c>
    </row>
    <row r="9563" spans="1:6" ht="15" thickBot="1" x14ac:dyDescent="0.3">
      <c r="A9563" s="2" t="s">
        <v>4</v>
      </c>
      <c r="B9563" s="2" t="s">
        <v>5</v>
      </c>
      <c r="C9563" s="2" t="s">
        <v>83</v>
      </c>
      <c r="D9563" s="2" t="s">
        <v>84</v>
      </c>
      <c r="E9563" s="4">
        <v>223.35</v>
      </c>
      <c r="F9563" s="1">
        <v>12</v>
      </c>
    </row>
    <row r="9564" spans="1:6" ht="15" thickBot="1" x14ac:dyDescent="0.3">
      <c r="A9564" s="2" t="s">
        <v>4</v>
      </c>
      <c r="B9564" s="2" t="s">
        <v>5</v>
      </c>
      <c r="C9564" s="2" t="s">
        <v>85</v>
      </c>
      <c r="D9564" s="2" t="s">
        <v>86</v>
      </c>
      <c r="E9564" s="4">
        <v>-1376.33</v>
      </c>
      <c r="F9564" s="1">
        <v>12</v>
      </c>
    </row>
    <row r="9565" spans="1:6" ht="15" thickBot="1" x14ac:dyDescent="0.3">
      <c r="A9565" s="2" t="s">
        <v>4</v>
      </c>
      <c r="B9565" s="2" t="s">
        <v>5</v>
      </c>
      <c r="C9565" s="2" t="s">
        <v>87</v>
      </c>
      <c r="D9565" s="2" t="s">
        <v>88</v>
      </c>
      <c r="E9565" s="4">
        <v>673634.55</v>
      </c>
      <c r="F9565" s="1">
        <v>12</v>
      </c>
    </row>
    <row r="9566" spans="1:6" ht="15" thickBot="1" x14ac:dyDescent="0.3">
      <c r="A9566" s="2" t="s">
        <v>4</v>
      </c>
      <c r="B9566" s="2" t="s">
        <v>5</v>
      </c>
      <c r="C9566" s="2" t="s">
        <v>89</v>
      </c>
      <c r="D9566" s="2" t="s">
        <v>90</v>
      </c>
      <c r="E9566" s="4">
        <v>298884.71999999997</v>
      </c>
      <c r="F9566" s="1">
        <v>12</v>
      </c>
    </row>
    <row r="9567" spans="1:6" ht="15" thickBot="1" x14ac:dyDescent="0.3">
      <c r="A9567" s="2" t="s">
        <v>4</v>
      </c>
      <c r="B9567" s="2" t="s">
        <v>5</v>
      </c>
      <c r="C9567" s="2" t="s">
        <v>91</v>
      </c>
      <c r="D9567" s="2" t="s">
        <v>92</v>
      </c>
      <c r="E9567" s="4">
        <v>93286.56</v>
      </c>
      <c r="F9567" s="1">
        <v>12</v>
      </c>
    </row>
    <row r="9568" spans="1:6" ht="15" thickBot="1" x14ac:dyDescent="0.3">
      <c r="A9568" s="2" t="s">
        <v>4</v>
      </c>
      <c r="B9568" s="2" t="s">
        <v>5</v>
      </c>
      <c r="C9568" s="2" t="s">
        <v>93</v>
      </c>
      <c r="D9568" s="2" t="s">
        <v>94</v>
      </c>
      <c r="E9568" s="4">
        <v>47098.62</v>
      </c>
      <c r="F9568" s="1">
        <v>12</v>
      </c>
    </row>
    <row r="9569" spans="1:6" ht="15" thickBot="1" x14ac:dyDescent="0.3">
      <c r="A9569" s="2" t="s">
        <v>4</v>
      </c>
      <c r="B9569" s="2" t="s">
        <v>5</v>
      </c>
      <c r="C9569" s="2" t="s">
        <v>95</v>
      </c>
      <c r="D9569" s="2" t="s">
        <v>96</v>
      </c>
      <c r="E9569" s="4">
        <v>1127.06</v>
      </c>
      <c r="F9569" s="1">
        <v>12</v>
      </c>
    </row>
    <row r="9570" spans="1:6" ht="15" thickBot="1" x14ac:dyDescent="0.3">
      <c r="A9570" s="2" t="s">
        <v>4</v>
      </c>
      <c r="B9570" s="2" t="s">
        <v>5</v>
      </c>
      <c r="C9570" s="2" t="s">
        <v>97</v>
      </c>
      <c r="D9570" s="2" t="s">
        <v>98</v>
      </c>
      <c r="E9570" s="4">
        <v>89024996.459999993</v>
      </c>
      <c r="F9570" s="1">
        <v>12</v>
      </c>
    </row>
    <row r="9571" spans="1:6" ht="15" thickBot="1" x14ac:dyDescent="0.3">
      <c r="A9571" s="2" t="s">
        <v>4</v>
      </c>
      <c r="B9571" s="2" t="s">
        <v>5</v>
      </c>
      <c r="C9571" s="2" t="s">
        <v>99</v>
      </c>
      <c r="D9571" s="2" t="s">
        <v>100</v>
      </c>
      <c r="E9571" s="4">
        <v>-1543216.98</v>
      </c>
      <c r="F9571" s="1">
        <v>12</v>
      </c>
    </row>
    <row r="9572" spans="1:6" ht="15" thickBot="1" x14ac:dyDescent="0.3">
      <c r="A9572" s="2" t="s">
        <v>4</v>
      </c>
      <c r="B9572" s="2" t="s">
        <v>5</v>
      </c>
      <c r="C9572" s="2" t="s">
        <v>1646</v>
      </c>
      <c r="D9572" s="2" t="s">
        <v>1647</v>
      </c>
      <c r="E9572" s="4">
        <v>772038.04</v>
      </c>
      <c r="F9572" s="1">
        <v>12</v>
      </c>
    </row>
    <row r="9573" spans="1:6" ht="15" thickBot="1" x14ac:dyDescent="0.3">
      <c r="A9573" s="2" t="s">
        <v>4</v>
      </c>
      <c r="B9573" s="2" t="s">
        <v>5</v>
      </c>
      <c r="C9573" s="2" t="s">
        <v>101</v>
      </c>
      <c r="D9573" s="2" t="s">
        <v>102</v>
      </c>
      <c r="E9573" s="4">
        <v>0</v>
      </c>
      <c r="F9573" s="1">
        <v>12</v>
      </c>
    </row>
    <row r="9574" spans="1:6" ht="15" thickBot="1" x14ac:dyDescent="0.3">
      <c r="A9574" s="2" t="s">
        <v>4</v>
      </c>
      <c r="B9574" s="2" t="s">
        <v>5</v>
      </c>
      <c r="C9574" s="2" t="s">
        <v>1648</v>
      </c>
      <c r="D9574" s="2" t="s">
        <v>1649</v>
      </c>
      <c r="E9574" s="4">
        <v>137693.84</v>
      </c>
      <c r="F9574" s="1">
        <v>12</v>
      </c>
    </row>
    <row r="9575" spans="1:6" ht="15" thickBot="1" x14ac:dyDescent="0.3">
      <c r="A9575" s="2" t="s">
        <v>4</v>
      </c>
      <c r="B9575" s="2" t="s">
        <v>5</v>
      </c>
      <c r="C9575" s="2" t="s">
        <v>103</v>
      </c>
      <c r="D9575" s="2" t="s">
        <v>104</v>
      </c>
      <c r="E9575" s="4">
        <v>0</v>
      </c>
      <c r="F9575" s="1">
        <v>12</v>
      </c>
    </row>
    <row r="9576" spans="1:6" ht="15" thickBot="1" x14ac:dyDescent="0.3">
      <c r="A9576" s="2" t="s">
        <v>4</v>
      </c>
      <c r="B9576" s="2" t="s">
        <v>5</v>
      </c>
      <c r="C9576" s="2" t="s">
        <v>1597</v>
      </c>
      <c r="D9576" s="2" t="s">
        <v>1598</v>
      </c>
      <c r="E9576" s="4">
        <v>0</v>
      </c>
      <c r="F9576" s="1">
        <v>12</v>
      </c>
    </row>
    <row r="9577" spans="1:6" ht="15" thickBot="1" x14ac:dyDescent="0.3">
      <c r="A9577" s="2" t="s">
        <v>4</v>
      </c>
      <c r="B9577" s="2" t="s">
        <v>5</v>
      </c>
      <c r="C9577" s="2" t="s">
        <v>105</v>
      </c>
      <c r="D9577" s="2" t="s">
        <v>106</v>
      </c>
      <c r="E9577" s="4">
        <v>-2156365.15</v>
      </c>
      <c r="F9577" s="1">
        <v>12</v>
      </c>
    </row>
    <row r="9578" spans="1:6" ht="15" thickBot="1" x14ac:dyDescent="0.3">
      <c r="A9578" s="2" t="s">
        <v>4</v>
      </c>
      <c r="B9578" s="2" t="s">
        <v>5</v>
      </c>
      <c r="C9578" s="2" t="s">
        <v>107</v>
      </c>
      <c r="D9578" s="2" t="s">
        <v>108</v>
      </c>
      <c r="E9578" s="4">
        <v>-399769.88</v>
      </c>
      <c r="F9578" s="1">
        <v>12</v>
      </c>
    </row>
    <row r="9579" spans="1:6" ht="15" thickBot="1" x14ac:dyDescent="0.3">
      <c r="A9579" s="2" t="s">
        <v>4</v>
      </c>
      <c r="B9579" s="2" t="s">
        <v>5</v>
      </c>
      <c r="C9579" s="2" t="s">
        <v>109</v>
      </c>
      <c r="D9579" s="2" t="s">
        <v>110</v>
      </c>
      <c r="E9579" s="4">
        <v>-101484.91</v>
      </c>
      <c r="F9579" s="1">
        <v>12</v>
      </c>
    </row>
    <row r="9580" spans="1:6" ht="15" thickBot="1" x14ac:dyDescent="0.3">
      <c r="A9580" s="2" t="s">
        <v>4</v>
      </c>
      <c r="B9580" s="2" t="s">
        <v>5</v>
      </c>
      <c r="C9580" s="2" t="s">
        <v>111</v>
      </c>
      <c r="D9580" s="2" t="s">
        <v>112</v>
      </c>
      <c r="E9580" s="4">
        <v>-86475.02</v>
      </c>
      <c r="F9580" s="1">
        <v>12</v>
      </c>
    </row>
    <row r="9581" spans="1:6" ht="15" thickBot="1" x14ac:dyDescent="0.3">
      <c r="A9581" s="2" t="s">
        <v>4</v>
      </c>
      <c r="B9581" s="2" t="s">
        <v>5</v>
      </c>
      <c r="C9581" s="2" t="s">
        <v>113</v>
      </c>
      <c r="D9581" s="2" t="s">
        <v>114</v>
      </c>
      <c r="E9581" s="4">
        <v>-84672.83</v>
      </c>
      <c r="F9581" s="1">
        <v>12</v>
      </c>
    </row>
    <row r="9582" spans="1:6" ht="15" thickBot="1" x14ac:dyDescent="0.3">
      <c r="A9582" s="2" t="s">
        <v>4</v>
      </c>
      <c r="B9582" s="2" t="s">
        <v>5</v>
      </c>
      <c r="C9582" s="2" t="s">
        <v>115</v>
      </c>
      <c r="D9582" s="2" t="s">
        <v>116</v>
      </c>
      <c r="E9582" s="4">
        <v>1496.93</v>
      </c>
      <c r="F9582" s="1">
        <v>12</v>
      </c>
    </row>
    <row r="9583" spans="1:6" ht="15" thickBot="1" x14ac:dyDescent="0.3">
      <c r="A9583" s="2" t="s">
        <v>4</v>
      </c>
      <c r="B9583" s="2" t="s">
        <v>5</v>
      </c>
      <c r="C9583" s="2" t="s">
        <v>117</v>
      </c>
      <c r="D9583" s="2" t="s">
        <v>118</v>
      </c>
      <c r="E9583" s="4">
        <v>-251893.83</v>
      </c>
      <c r="F9583" s="1">
        <v>12</v>
      </c>
    </row>
    <row r="9584" spans="1:6" ht="15" thickBot="1" x14ac:dyDescent="0.3">
      <c r="A9584" s="2" t="s">
        <v>4</v>
      </c>
      <c r="B9584" s="2" t="s">
        <v>5</v>
      </c>
      <c r="C9584" s="2" t="s">
        <v>119</v>
      </c>
      <c r="D9584" s="2" t="s">
        <v>120</v>
      </c>
      <c r="E9584" s="4">
        <v>72031564.450000003</v>
      </c>
      <c r="F9584" s="1">
        <v>12</v>
      </c>
    </row>
    <row r="9585" spans="1:6" ht="15" thickBot="1" x14ac:dyDescent="0.3">
      <c r="A9585" s="2" t="s">
        <v>4</v>
      </c>
      <c r="B9585" s="2" t="s">
        <v>5</v>
      </c>
      <c r="C9585" s="2" t="s">
        <v>121</v>
      </c>
      <c r="D9585" s="2" t="s">
        <v>122</v>
      </c>
      <c r="E9585" s="4">
        <v>2208426</v>
      </c>
      <c r="F9585" s="1">
        <v>12</v>
      </c>
    </row>
    <row r="9586" spans="1:6" ht="15" thickBot="1" x14ac:dyDescent="0.3">
      <c r="A9586" s="2" t="s">
        <v>4</v>
      </c>
      <c r="B9586" s="2" t="s">
        <v>5</v>
      </c>
      <c r="C9586" s="2" t="s">
        <v>123</v>
      </c>
      <c r="D9586" s="2" t="s">
        <v>124</v>
      </c>
      <c r="E9586" s="4">
        <v>7391828.2300000004</v>
      </c>
      <c r="F9586" s="1">
        <v>12</v>
      </c>
    </row>
    <row r="9587" spans="1:6" ht="15" thickBot="1" x14ac:dyDescent="0.3">
      <c r="A9587" s="2" t="s">
        <v>4</v>
      </c>
      <c r="B9587" s="2" t="s">
        <v>5</v>
      </c>
      <c r="C9587" s="2" t="s">
        <v>125</v>
      </c>
      <c r="D9587" s="2" t="s">
        <v>126</v>
      </c>
      <c r="E9587" s="4">
        <v>7131059</v>
      </c>
      <c r="F9587" s="1">
        <v>12</v>
      </c>
    </row>
    <row r="9588" spans="1:6" ht="15" thickBot="1" x14ac:dyDescent="0.3">
      <c r="A9588" s="2" t="s">
        <v>4</v>
      </c>
      <c r="B9588" s="2" t="s">
        <v>5</v>
      </c>
      <c r="C9588" s="2" t="s">
        <v>127</v>
      </c>
      <c r="D9588" s="2" t="s">
        <v>128</v>
      </c>
      <c r="E9588" s="4">
        <v>26115266.690000001</v>
      </c>
      <c r="F9588" s="1">
        <v>12</v>
      </c>
    </row>
    <row r="9589" spans="1:6" ht="15" thickBot="1" x14ac:dyDescent="0.3">
      <c r="A9589" s="2" t="s">
        <v>4</v>
      </c>
      <c r="B9589" s="2" t="s">
        <v>5</v>
      </c>
      <c r="C9589" s="2" t="s">
        <v>129</v>
      </c>
      <c r="D9589" s="2" t="s">
        <v>130</v>
      </c>
      <c r="E9589" s="4">
        <v>2612260</v>
      </c>
      <c r="F9589" s="1">
        <v>12</v>
      </c>
    </row>
    <row r="9590" spans="1:6" ht="15" thickBot="1" x14ac:dyDescent="0.3">
      <c r="A9590" s="2" t="s">
        <v>4</v>
      </c>
      <c r="B9590" s="2" t="s">
        <v>5</v>
      </c>
      <c r="C9590" s="2" t="s">
        <v>131</v>
      </c>
      <c r="D9590" s="2" t="s">
        <v>132</v>
      </c>
      <c r="E9590" s="4">
        <v>0</v>
      </c>
      <c r="F9590" s="1">
        <v>12</v>
      </c>
    </row>
    <row r="9591" spans="1:6" ht="15" thickBot="1" x14ac:dyDescent="0.3">
      <c r="A9591" s="2" t="s">
        <v>4</v>
      </c>
      <c r="B9591" s="2" t="s">
        <v>5</v>
      </c>
      <c r="C9591" s="2" t="s">
        <v>133</v>
      </c>
      <c r="D9591" s="2" t="s">
        <v>134</v>
      </c>
      <c r="E9591" s="4">
        <v>192557126.19</v>
      </c>
      <c r="F9591" s="1">
        <v>12</v>
      </c>
    </row>
    <row r="9592" spans="1:6" ht="15" thickBot="1" x14ac:dyDescent="0.3">
      <c r="A9592" s="2" t="s">
        <v>4</v>
      </c>
      <c r="B9592" s="2" t="s">
        <v>5</v>
      </c>
      <c r="C9592" s="2" t="s">
        <v>135</v>
      </c>
      <c r="D9592" s="2" t="s">
        <v>136</v>
      </c>
      <c r="E9592" s="4">
        <v>1264521</v>
      </c>
      <c r="F9592" s="1">
        <v>12</v>
      </c>
    </row>
    <row r="9593" spans="1:6" ht="15" thickBot="1" x14ac:dyDescent="0.3">
      <c r="A9593" s="2" t="s">
        <v>4</v>
      </c>
      <c r="B9593" s="2" t="s">
        <v>5</v>
      </c>
      <c r="C9593" s="2" t="s">
        <v>137</v>
      </c>
      <c r="D9593" s="2" t="s">
        <v>138</v>
      </c>
      <c r="E9593" s="4">
        <v>414825</v>
      </c>
      <c r="F9593" s="1">
        <v>12</v>
      </c>
    </row>
    <row r="9594" spans="1:6" ht="15" thickBot="1" x14ac:dyDescent="0.3">
      <c r="A9594" s="2" t="s">
        <v>4</v>
      </c>
      <c r="B9594" s="2" t="s">
        <v>5</v>
      </c>
      <c r="C9594" s="2" t="s">
        <v>139</v>
      </c>
      <c r="D9594" s="2" t="s">
        <v>140</v>
      </c>
      <c r="E9594" s="4">
        <v>54454140.579999998</v>
      </c>
      <c r="F9594" s="1">
        <v>12</v>
      </c>
    </row>
    <row r="9595" spans="1:6" ht="15" thickBot="1" x14ac:dyDescent="0.3">
      <c r="A9595" s="2" t="s">
        <v>4</v>
      </c>
      <c r="B9595" s="2" t="s">
        <v>5</v>
      </c>
      <c r="C9595" s="2" t="s">
        <v>141</v>
      </c>
      <c r="D9595" s="2" t="s">
        <v>142</v>
      </c>
      <c r="E9595" s="4">
        <v>5290819.3</v>
      </c>
      <c r="F9595" s="1">
        <v>12</v>
      </c>
    </row>
    <row r="9596" spans="1:6" ht="15" thickBot="1" x14ac:dyDescent="0.3">
      <c r="A9596" s="2" t="s">
        <v>4</v>
      </c>
      <c r="B9596" s="2" t="s">
        <v>5</v>
      </c>
      <c r="C9596" s="2" t="s">
        <v>143</v>
      </c>
      <c r="D9596" s="2" t="s">
        <v>144</v>
      </c>
      <c r="E9596" s="4">
        <v>1758204.59</v>
      </c>
      <c r="F9596" s="1">
        <v>12</v>
      </c>
    </row>
    <row r="9597" spans="1:6" ht="15" thickBot="1" x14ac:dyDescent="0.3">
      <c r="A9597" s="2" t="s">
        <v>4</v>
      </c>
      <c r="B9597" s="2" t="s">
        <v>5</v>
      </c>
      <c r="C9597" s="2" t="s">
        <v>145</v>
      </c>
      <c r="D9597" s="2" t="s">
        <v>146</v>
      </c>
      <c r="E9597" s="4">
        <v>4593640.46</v>
      </c>
      <c r="F9597" s="1">
        <v>12</v>
      </c>
    </row>
    <row r="9598" spans="1:6" ht="15" thickBot="1" x14ac:dyDescent="0.3">
      <c r="A9598" s="2" t="s">
        <v>4</v>
      </c>
      <c r="B9598" s="2" t="s">
        <v>5</v>
      </c>
      <c r="C9598" s="2" t="s">
        <v>147</v>
      </c>
      <c r="D9598" s="2" t="s">
        <v>148</v>
      </c>
      <c r="E9598" s="4">
        <v>-4222946.3600000003</v>
      </c>
      <c r="F9598" s="1">
        <v>12</v>
      </c>
    </row>
    <row r="9599" spans="1:6" ht="15" thickBot="1" x14ac:dyDescent="0.3">
      <c r="A9599" s="2" t="s">
        <v>4</v>
      </c>
      <c r="B9599" s="2" t="s">
        <v>5</v>
      </c>
      <c r="C9599" s="2" t="s">
        <v>1630</v>
      </c>
      <c r="D9599" s="2" t="s">
        <v>1631</v>
      </c>
      <c r="E9599" s="4">
        <v>21221610.640000001</v>
      </c>
      <c r="F9599" s="1">
        <v>12</v>
      </c>
    </row>
    <row r="9600" spans="1:6" ht="15" thickBot="1" x14ac:dyDescent="0.3">
      <c r="A9600" s="2" t="s">
        <v>4</v>
      </c>
      <c r="B9600" s="2" t="s">
        <v>5</v>
      </c>
      <c r="C9600" s="2" t="s">
        <v>149</v>
      </c>
      <c r="D9600" s="2" t="s">
        <v>150</v>
      </c>
      <c r="E9600" s="4">
        <v>0</v>
      </c>
      <c r="F9600" s="1">
        <v>12</v>
      </c>
    </row>
    <row r="9601" spans="1:6" ht="15" thickBot="1" x14ac:dyDescent="0.3">
      <c r="A9601" s="2" t="s">
        <v>4</v>
      </c>
      <c r="B9601" s="2" t="s">
        <v>5</v>
      </c>
      <c r="C9601" s="2" t="s">
        <v>151</v>
      </c>
      <c r="D9601" s="2" t="s">
        <v>152</v>
      </c>
      <c r="E9601" s="4">
        <v>1184949.01</v>
      </c>
      <c r="F9601" s="1">
        <v>12</v>
      </c>
    </row>
    <row r="9602" spans="1:6" ht="15" thickBot="1" x14ac:dyDescent="0.3">
      <c r="A9602" s="2" t="s">
        <v>4</v>
      </c>
      <c r="B9602" s="2" t="s">
        <v>5</v>
      </c>
      <c r="C9602" s="2" t="s">
        <v>1650</v>
      </c>
      <c r="D9602" s="2" t="s">
        <v>1651</v>
      </c>
      <c r="E9602" s="4">
        <v>0</v>
      </c>
      <c r="F9602" s="1">
        <v>12</v>
      </c>
    </row>
    <row r="9603" spans="1:6" ht="15" thickBot="1" x14ac:dyDescent="0.3">
      <c r="A9603" s="2" t="s">
        <v>4</v>
      </c>
      <c r="B9603" s="2" t="s">
        <v>5</v>
      </c>
      <c r="C9603" s="2" t="s">
        <v>1716</v>
      </c>
      <c r="D9603" s="2" t="s">
        <v>1717</v>
      </c>
      <c r="E9603" s="4">
        <v>1877.02</v>
      </c>
      <c r="F9603" s="1">
        <v>12</v>
      </c>
    </row>
    <row r="9604" spans="1:6" ht="15" thickBot="1" x14ac:dyDescent="0.3">
      <c r="A9604" s="2" t="s">
        <v>4</v>
      </c>
      <c r="B9604" s="2" t="s">
        <v>5</v>
      </c>
      <c r="C9604" s="2" t="s">
        <v>1718</v>
      </c>
      <c r="D9604" s="2" t="s">
        <v>1719</v>
      </c>
      <c r="E9604" s="4">
        <v>-100000</v>
      </c>
      <c r="F9604" s="1">
        <v>12</v>
      </c>
    </row>
    <row r="9605" spans="1:6" ht="15" thickBot="1" x14ac:dyDescent="0.3">
      <c r="A9605" s="2" t="s">
        <v>4</v>
      </c>
      <c r="B9605" s="2" t="s">
        <v>5</v>
      </c>
      <c r="C9605" s="2" t="s">
        <v>153</v>
      </c>
      <c r="D9605" s="2" t="s">
        <v>154</v>
      </c>
      <c r="E9605" s="4">
        <v>206166.53</v>
      </c>
      <c r="F9605" s="1">
        <v>12</v>
      </c>
    </row>
    <row r="9606" spans="1:6" ht="15" thickBot="1" x14ac:dyDescent="0.3">
      <c r="A9606" s="2" t="s">
        <v>4</v>
      </c>
      <c r="B9606" s="2" t="s">
        <v>5</v>
      </c>
      <c r="C9606" s="2" t="s">
        <v>155</v>
      </c>
      <c r="D9606" s="2" t="s">
        <v>156</v>
      </c>
      <c r="E9606" s="4">
        <v>55275.8</v>
      </c>
      <c r="F9606" s="1">
        <v>12</v>
      </c>
    </row>
    <row r="9607" spans="1:6" ht="15" thickBot="1" x14ac:dyDescent="0.3">
      <c r="A9607" s="2" t="s">
        <v>4</v>
      </c>
      <c r="B9607" s="2" t="s">
        <v>5</v>
      </c>
      <c r="C9607" s="2" t="s">
        <v>157</v>
      </c>
      <c r="D9607" s="2" t="s">
        <v>158</v>
      </c>
      <c r="E9607" s="4">
        <v>59177.38</v>
      </c>
      <c r="F9607" s="1">
        <v>12</v>
      </c>
    </row>
    <row r="9608" spans="1:6" ht="15" thickBot="1" x14ac:dyDescent="0.3">
      <c r="A9608" s="2" t="s">
        <v>4</v>
      </c>
      <c r="B9608" s="2" t="s">
        <v>5</v>
      </c>
      <c r="C9608" s="2" t="s">
        <v>1582</v>
      </c>
      <c r="D9608" s="2" t="s">
        <v>1583</v>
      </c>
      <c r="E9608" s="4">
        <v>1319336.01</v>
      </c>
      <c r="F9608" s="1">
        <v>12</v>
      </c>
    </row>
    <row r="9609" spans="1:6" ht="15" thickBot="1" x14ac:dyDescent="0.3">
      <c r="A9609" s="2" t="s">
        <v>4</v>
      </c>
      <c r="B9609" s="2" t="s">
        <v>5</v>
      </c>
      <c r="C9609" s="2" t="s">
        <v>1584</v>
      </c>
      <c r="D9609" s="2" t="s">
        <v>1585</v>
      </c>
      <c r="E9609" s="4">
        <v>240000</v>
      </c>
      <c r="F9609" s="1">
        <v>12</v>
      </c>
    </row>
    <row r="9610" spans="1:6" ht="15" thickBot="1" x14ac:dyDescent="0.3">
      <c r="A9610" s="2" t="s">
        <v>4</v>
      </c>
      <c r="B9610" s="2" t="s">
        <v>5</v>
      </c>
      <c r="C9610" s="2" t="s">
        <v>159</v>
      </c>
      <c r="D9610" s="2" t="s">
        <v>160</v>
      </c>
      <c r="E9610" s="4">
        <v>0</v>
      </c>
      <c r="F9610" s="1">
        <v>12</v>
      </c>
    </row>
    <row r="9611" spans="1:6" ht="15" thickBot="1" x14ac:dyDescent="0.3">
      <c r="A9611" s="2" t="s">
        <v>4</v>
      </c>
      <c r="B9611" s="2" t="s">
        <v>5</v>
      </c>
      <c r="C9611" s="2" t="s">
        <v>161</v>
      </c>
      <c r="D9611" s="2" t="s">
        <v>162</v>
      </c>
      <c r="E9611" s="4">
        <v>310445.21000000002</v>
      </c>
      <c r="F9611" s="1">
        <v>12</v>
      </c>
    </row>
    <row r="9612" spans="1:6" ht="15" thickBot="1" x14ac:dyDescent="0.3">
      <c r="A9612" s="2" t="s">
        <v>4</v>
      </c>
      <c r="B9612" s="2" t="s">
        <v>5</v>
      </c>
      <c r="C9612" s="2" t="s">
        <v>163</v>
      </c>
      <c r="D9612" s="2" t="s">
        <v>164</v>
      </c>
      <c r="E9612" s="4">
        <v>109790.56</v>
      </c>
      <c r="F9612" s="1">
        <v>12</v>
      </c>
    </row>
    <row r="9613" spans="1:6" ht="15" thickBot="1" x14ac:dyDescent="0.3">
      <c r="A9613" s="2" t="s">
        <v>4</v>
      </c>
      <c r="B9613" s="2" t="s">
        <v>5</v>
      </c>
      <c r="C9613" s="2" t="s">
        <v>165</v>
      </c>
      <c r="D9613" s="2" t="s">
        <v>166</v>
      </c>
      <c r="E9613" s="4">
        <v>16226985.130000001</v>
      </c>
      <c r="F9613" s="1">
        <v>12</v>
      </c>
    </row>
    <row r="9614" spans="1:6" ht="15" thickBot="1" x14ac:dyDescent="0.3">
      <c r="A9614" s="2" t="s">
        <v>4</v>
      </c>
      <c r="B9614" s="2" t="s">
        <v>5</v>
      </c>
      <c r="C9614" s="2" t="s">
        <v>167</v>
      </c>
      <c r="D9614" s="2" t="s">
        <v>168</v>
      </c>
      <c r="E9614" s="4">
        <v>0</v>
      </c>
      <c r="F9614" s="1">
        <v>12</v>
      </c>
    </row>
    <row r="9615" spans="1:6" ht="15" thickBot="1" x14ac:dyDescent="0.3">
      <c r="A9615" s="2" t="s">
        <v>4</v>
      </c>
      <c r="B9615" s="2" t="s">
        <v>5</v>
      </c>
      <c r="C9615" s="2" t="s">
        <v>169</v>
      </c>
      <c r="D9615" s="2" t="s">
        <v>170</v>
      </c>
      <c r="E9615" s="4">
        <v>617974.26</v>
      </c>
      <c r="F9615" s="1">
        <v>12</v>
      </c>
    </row>
    <row r="9616" spans="1:6" ht="15" thickBot="1" x14ac:dyDescent="0.3">
      <c r="A9616" s="2" t="s">
        <v>4</v>
      </c>
      <c r="B9616" s="2" t="s">
        <v>5</v>
      </c>
      <c r="C9616" s="2" t="s">
        <v>171</v>
      </c>
      <c r="D9616" s="2" t="s">
        <v>172</v>
      </c>
      <c r="E9616" s="4">
        <v>6079159.7999999998</v>
      </c>
      <c r="F9616" s="1">
        <v>12</v>
      </c>
    </row>
    <row r="9617" spans="1:6" ht="15" thickBot="1" x14ac:dyDescent="0.3">
      <c r="A9617" s="2" t="s">
        <v>4</v>
      </c>
      <c r="B9617" s="2" t="s">
        <v>5</v>
      </c>
      <c r="C9617" s="2" t="s">
        <v>173</v>
      </c>
      <c r="D9617" s="2" t="s">
        <v>174</v>
      </c>
      <c r="E9617" s="4">
        <v>35375.42</v>
      </c>
      <c r="F9617" s="1">
        <v>12</v>
      </c>
    </row>
    <row r="9618" spans="1:6" ht="15" thickBot="1" x14ac:dyDescent="0.3">
      <c r="A9618" s="2" t="s">
        <v>4</v>
      </c>
      <c r="B9618" s="2" t="s">
        <v>5</v>
      </c>
      <c r="C9618" s="2" t="s">
        <v>175</v>
      </c>
      <c r="D9618" s="2" t="s">
        <v>176</v>
      </c>
      <c r="E9618" s="4">
        <v>46889.98</v>
      </c>
      <c r="F9618" s="1">
        <v>12</v>
      </c>
    </row>
    <row r="9619" spans="1:6" ht="15" thickBot="1" x14ac:dyDescent="0.3">
      <c r="A9619" s="2" t="s">
        <v>4</v>
      </c>
      <c r="B9619" s="2" t="s">
        <v>5</v>
      </c>
      <c r="C9619" s="2" t="s">
        <v>177</v>
      </c>
      <c r="D9619" s="2" t="s">
        <v>178</v>
      </c>
      <c r="E9619" s="4">
        <v>4940148.05</v>
      </c>
      <c r="F9619" s="1">
        <v>12</v>
      </c>
    </row>
    <row r="9620" spans="1:6" ht="15" thickBot="1" x14ac:dyDescent="0.3">
      <c r="A9620" s="2" t="s">
        <v>4</v>
      </c>
      <c r="B9620" s="2" t="s">
        <v>5</v>
      </c>
      <c r="C9620" s="2" t="s">
        <v>179</v>
      </c>
      <c r="D9620" s="2" t="s">
        <v>180</v>
      </c>
      <c r="E9620" s="4">
        <v>39636</v>
      </c>
      <c r="F9620" s="1">
        <v>12</v>
      </c>
    </row>
    <row r="9621" spans="1:6" ht="15" thickBot="1" x14ac:dyDescent="0.3">
      <c r="A9621" s="2" t="s">
        <v>4</v>
      </c>
      <c r="B9621" s="2" t="s">
        <v>5</v>
      </c>
      <c r="C9621" s="2" t="s">
        <v>181</v>
      </c>
      <c r="D9621" s="2" t="s">
        <v>182</v>
      </c>
      <c r="E9621" s="4">
        <v>64679.02</v>
      </c>
      <c r="F9621" s="1">
        <v>12</v>
      </c>
    </row>
    <row r="9622" spans="1:6" ht="15" thickBot="1" x14ac:dyDescent="0.3">
      <c r="A9622" s="2" t="s">
        <v>4</v>
      </c>
      <c r="B9622" s="2" t="s">
        <v>5</v>
      </c>
      <c r="C9622" s="2" t="s">
        <v>183</v>
      </c>
      <c r="D9622" s="2" t="s">
        <v>184</v>
      </c>
      <c r="E9622" s="4">
        <v>451922.86</v>
      </c>
      <c r="F9622" s="1">
        <v>12</v>
      </c>
    </row>
    <row r="9623" spans="1:6" ht="15" thickBot="1" x14ac:dyDescent="0.3">
      <c r="A9623" s="2" t="s">
        <v>4</v>
      </c>
      <c r="B9623" s="2" t="s">
        <v>5</v>
      </c>
      <c r="C9623" s="2" t="s">
        <v>185</v>
      </c>
      <c r="D9623" s="2" t="s">
        <v>186</v>
      </c>
      <c r="E9623" s="4">
        <v>604855.15</v>
      </c>
      <c r="F9623" s="1">
        <v>12</v>
      </c>
    </row>
    <row r="9624" spans="1:6" ht="15" thickBot="1" x14ac:dyDescent="0.3">
      <c r="A9624" s="2" t="s">
        <v>4</v>
      </c>
      <c r="B9624" s="2" t="s">
        <v>5</v>
      </c>
      <c r="C9624" s="2" t="s">
        <v>187</v>
      </c>
      <c r="D9624" s="2" t="s">
        <v>188</v>
      </c>
      <c r="E9624" s="4">
        <v>23814.69</v>
      </c>
      <c r="F9624" s="1">
        <v>12</v>
      </c>
    </row>
    <row r="9625" spans="1:6" ht="15" thickBot="1" x14ac:dyDescent="0.3">
      <c r="A9625" s="2" t="s">
        <v>4</v>
      </c>
      <c r="B9625" s="2" t="s">
        <v>5</v>
      </c>
      <c r="C9625" s="2" t="s">
        <v>189</v>
      </c>
      <c r="D9625" s="2" t="s">
        <v>190</v>
      </c>
      <c r="E9625" s="4">
        <v>2044000</v>
      </c>
      <c r="F9625" s="1">
        <v>12</v>
      </c>
    </row>
    <row r="9626" spans="1:6" ht="15" thickBot="1" x14ac:dyDescent="0.3">
      <c r="A9626" s="2" t="s">
        <v>4</v>
      </c>
      <c r="B9626" s="2" t="s">
        <v>5</v>
      </c>
      <c r="C9626" s="2" t="s">
        <v>191</v>
      </c>
      <c r="D9626" s="2" t="s">
        <v>192</v>
      </c>
      <c r="E9626" s="4">
        <v>5281887.34</v>
      </c>
      <c r="F9626" s="1">
        <v>12</v>
      </c>
    </row>
    <row r="9627" spans="1:6" ht="15" thickBot="1" x14ac:dyDescent="0.3">
      <c r="A9627" s="2" t="s">
        <v>4</v>
      </c>
      <c r="B9627" s="2" t="s">
        <v>5</v>
      </c>
      <c r="C9627" s="2" t="s">
        <v>193</v>
      </c>
      <c r="D9627" s="2" t="s">
        <v>194</v>
      </c>
      <c r="E9627" s="4">
        <v>325557.51</v>
      </c>
      <c r="F9627" s="1">
        <v>12</v>
      </c>
    </row>
    <row r="9628" spans="1:6" ht="15" thickBot="1" x14ac:dyDescent="0.3">
      <c r="A9628" s="2" t="s">
        <v>4</v>
      </c>
      <c r="B9628" s="2" t="s">
        <v>5</v>
      </c>
      <c r="C9628" s="2" t="s">
        <v>195</v>
      </c>
      <c r="D9628" s="2" t="s">
        <v>196</v>
      </c>
      <c r="E9628" s="4">
        <v>2135451.19</v>
      </c>
      <c r="F9628" s="1">
        <v>12</v>
      </c>
    </row>
    <row r="9629" spans="1:6" ht="15" thickBot="1" x14ac:dyDescent="0.3">
      <c r="A9629" s="2" t="s">
        <v>4</v>
      </c>
      <c r="B9629" s="2" t="s">
        <v>5</v>
      </c>
      <c r="C9629" s="2" t="s">
        <v>197</v>
      </c>
      <c r="D9629" s="2" t="s">
        <v>198</v>
      </c>
      <c r="E9629" s="4">
        <v>9109804.1300000008</v>
      </c>
      <c r="F9629" s="1">
        <v>12</v>
      </c>
    </row>
    <row r="9630" spans="1:6" ht="15" thickBot="1" x14ac:dyDescent="0.3">
      <c r="A9630" s="2" t="s">
        <v>4</v>
      </c>
      <c r="B9630" s="2" t="s">
        <v>5</v>
      </c>
      <c r="C9630" s="2" t="s">
        <v>199</v>
      </c>
      <c r="D9630" s="2" t="s">
        <v>200</v>
      </c>
      <c r="E9630" s="4">
        <v>448742.1</v>
      </c>
      <c r="F9630" s="1">
        <v>12</v>
      </c>
    </row>
    <row r="9631" spans="1:6" ht="15" thickBot="1" x14ac:dyDescent="0.3">
      <c r="A9631" s="2" t="s">
        <v>4</v>
      </c>
      <c r="B9631" s="2" t="s">
        <v>5</v>
      </c>
      <c r="C9631" s="2" t="s">
        <v>201</v>
      </c>
      <c r="D9631" s="2" t="s">
        <v>202</v>
      </c>
      <c r="E9631" s="4">
        <v>4978891.3899999997</v>
      </c>
      <c r="F9631" s="1">
        <v>12</v>
      </c>
    </row>
    <row r="9632" spans="1:6" ht="15" thickBot="1" x14ac:dyDescent="0.3">
      <c r="A9632" s="2" t="s">
        <v>4</v>
      </c>
      <c r="B9632" s="2" t="s">
        <v>5</v>
      </c>
      <c r="C9632" s="2" t="s">
        <v>1652</v>
      </c>
      <c r="D9632" s="2" t="s">
        <v>1653</v>
      </c>
      <c r="E9632" s="4">
        <v>0</v>
      </c>
      <c r="F9632" s="1">
        <v>12</v>
      </c>
    </row>
    <row r="9633" spans="1:6" ht="15" thickBot="1" x14ac:dyDescent="0.3">
      <c r="A9633" s="2" t="s">
        <v>4</v>
      </c>
      <c r="B9633" s="2" t="s">
        <v>5</v>
      </c>
      <c r="C9633" s="2" t="s">
        <v>1684</v>
      </c>
      <c r="D9633" s="2" t="s">
        <v>1685</v>
      </c>
      <c r="E9633" s="4">
        <v>0</v>
      </c>
      <c r="F9633" s="1">
        <v>12</v>
      </c>
    </row>
    <row r="9634" spans="1:6" ht="15" thickBot="1" x14ac:dyDescent="0.3">
      <c r="A9634" s="2" t="s">
        <v>4</v>
      </c>
      <c r="B9634" s="2" t="s">
        <v>5</v>
      </c>
      <c r="C9634" s="2" t="s">
        <v>1654</v>
      </c>
      <c r="D9634" s="2" t="s">
        <v>1655</v>
      </c>
      <c r="E9634" s="4">
        <v>18723.740000000002</v>
      </c>
      <c r="F9634" s="1">
        <v>12</v>
      </c>
    </row>
    <row r="9635" spans="1:6" ht="15" thickBot="1" x14ac:dyDescent="0.3">
      <c r="A9635" s="2" t="s">
        <v>4</v>
      </c>
      <c r="B9635" s="2" t="s">
        <v>5</v>
      </c>
      <c r="C9635" s="2" t="s">
        <v>1656</v>
      </c>
      <c r="D9635" s="2" t="s">
        <v>1657</v>
      </c>
      <c r="E9635" s="4">
        <v>0</v>
      </c>
      <c r="F9635" s="1">
        <v>12</v>
      </c>
    </row>
    <row r="9636" spans="1:6" ht="15" thickBot="1" x14ac:dyDescent="0.3">
      <c r="A9636" s="2" t="s">
        <v>4</v>
      </c>
      <c r="B9636" s="2" t="s">
        <v>5</v>
      </c>
      <c r="C9636" s="2" t="s">
        <v>1658</v>
      </c>
      <c r="D9636" s="2" t="s">
        <v>1659</v>
      </c>
      <c r="E9636" s="4">
        <v>0</v>
      </c>
      <c r="F9636" s="1">
        <v>12</v>
      </c>
    </row>
    <row r="9637" spans="1:6" ht="15" thickBot="1" x14ac:dyDescent="0.3">
      <c r="A9637" s="2" t="s">
        <v>4</v>
      </c>
      <c r="B9637" s="2" t="s">
        <v>5</v>
      </c>
      <c r="C9637" s="2" t="s">
        <v>203</v>
      </c>
      <c r="D9637" s="2" t="s">
        <v>204</v>
      </c>
      <c r="E9637" s="4">
        <v>2779883461.3200002</v>
      </c>
      <c r="F9637" s="1">
        <v>12</v>
      </c>
    </row>
    <row r="9638" spans="1:6" ht="15" thickBot="1" x14ac:dyDescent="0.3">
      <c r="A9638" s="2" t="s">
        <v>4</v>
      </c>
      <c r="B9638" s="2" t="s">
        <v>5</v>
      </c>
      <c r="C9638" s="2" t="s">
        <v>205</v>
      </c>
      <c r="D9638" s="2" t="s">
        <v>206</v>
      </c>
      <c r="E9638" s="4">
        <v>146415665.77000001</v>
      </c>
      <c r="F9638" s="1">
        <v>12</v>
      </c>
    </row>
    <row r="9639" spans="1:6" ht="15" thickBot="1" x14ac:dyDescent="0.3">
      <c r="A9639" s="2" t="s">
        <v>4</v>
      </c>
      <c r="B9639" s="2" t="s">
        <v>5</v>
      </c>
      <c r="C9639" s="2" t="s">
        <v>207</v>
      </c>
      <c r="D9639" s="2" t="s">
        <v>208</v>
      </c>
      <c r="E9639" s="4">
        <v>827502.89</v>
      </c>
      <c r="F9639" s="1">
        <v>12</v>
      </c>
    </row>
    <row r="9640" spans="1:6" ht="15" thickBot="1" x14ac:dyDescent="0.3">
      <c r="A9640" s="2" t="s">
        <v>4</v>
      </c>
      <c r="B9640" s="2" t="s">
        <v>5</v>
      </c>
      <c r="C9640" s="2" t="s">
        <v>209</v>
      </c>
      <c r="D9640" s="2" t="s">
        <v>210</v>
      </c>
      <c r="E9640" s="4">
        <v>-1162110.4099999999</v>
      </c>
      <c r="F9640" s="1">
        <v>12</v>
      </c>
    </row>
    <row r="9641" spans="1:6" ht="15" thickBot="1" x14ac:dyDescent="0.3">
      <c r="A9641" s="2" t="s">
        <v>4</v>
      </c>
      <c r="B9641" s="2" t="s">
        <v>5</v>
      </c>
      <c r="C9641" s="2" t="s">
        <v>211</v>
      </c>
      <c r="D9641" s="2" t="s">
        <v>212</v>
      </c>
      <c r="E9641" s="4">
        <v>-148773000</v>
      </c>
      <c r="F9641" s="1">
        <v>12</v>
      </c>
    </row>
    <row r="9642" spans="1:6" ht="15" thickBot="1" x14ac:dyDescent="0.3">
      <c r="A9642" s="2" t="s">
        <v>4</v>
      </c>
      <c r="B9642" s="2" t="s">
        <v>5</v>
      </c>
      <c r="C9642" s="2" t="s">
        <v>1660</v>
      </c>
      <c r="D9642" s="2" t="s">
        <v>1661</v>
      </c>
      <c r="E9642" s="4">
        <v>-29272056.52</v>
      </c>
      <c r="F9642" s="1">
        <v>12</v>
      </c>
    </row>
    <row r="9643" spans="1:6" ht="15" thickBot="1" x14ac:dyDescent="0.3">
      <c r="A9643" s="2" t="s">
        <v>4</v>
      </c>
      <c r="B9643" s="2" t="s">
        <v>5</v>
      </c>
      <c r="C9643" s="2" t="s">
        <v>213</v>
      </c>
      <c r="D9643" s="2" t="s">
        <v>214</v>
      </c>
      <c r="E9643" s="4">
        <v>970068.12</v>
      </c>
      <c r="F9643" s="1">
        <v>12</v>
      </c>
    </row>
    <row r="9644" spans="1:6" ht="15" thickBot="1" x14ac:dyDescent="0.3">
      <c r="A9644" s="2" t="s">
        <v>4</v>
      </c>
      <c r="B9644" s="2" t="s">
        <v>5</v>
      </c>
      <c r="C9644" s="2" t="s">
        <v>215</v>
      </c>
      <c r="D9644" s="2" t="s">
        <v>216</v>
      </c>
      <c r="E9644" s="4">
        <v>1207585933.5699999</v>
      </c>
      <c r="F9644" s="1">
        <v>12</v>
      </c>
    </row>
    <row r="9645" spans="1:6" ht="15" thickBot="1" x14ac:dyDescent="0.3">
      <c r="A9645" s="2" t="s">
        <v>4</v>
      </c>
      <c r="B9645" s="2" t="s">
        <v>5</v>
      </c>
      <c r="C9645" s="2" t="s">
        <v>217</v>
      </c>
      <c r="D9645" s="2" t="s">
        <v>218</v>
      </c>
      <c r="E9645" s="4">
        <v>5478202.71</v>
      </c>
      <c r="F9645" s="1">
        <v>12</v>
      </c>
    </row>
    <row r="9646" spans="1:6" ht="15" thickBot="1" x14ac:dyDescent="0.3">
      <c r="A9646" s="2" t="s">
        <v>4</v>
      </c>
      <c r="B9646" s="2" t="s">
        <v>5</v>
      </c>
      <c r="C9646" s="2" t="s">
        <v>219</v>
      </c>
      <c r="D9646" s="2" t="s">
        <v>220</v>
      </c>
      <c r="E9646" s="4">
        <v>2415445.62</v>
      </c>
      <c r="F9646" s="1">
        <v>12</v>
      </c>
    </row>
    <row r="9647" spans="1:6" ht="15" thickBot="1" x14ac:dyDescent="0.3">
      <c r="A9647" s="2" t="s">
        <v>4</v>
      </c>
      <c r="B9647" s="2" t="s">
        <v>5</v>
      </c>
      <c r="C9647" s="2" t="s">
        <v>221</v>
      </c>
      <c r="D9647" s="2" t="s">
        <v>222</v>
      </c>
      <c r="E9647" s="4">
        <v>0</v>
      </c>
      <c r="F9647" s="1">
        <v>12</v>
      </c>
    </row>
    <row r="9648" spans="1:6" ht="15" thickBot="1" x14ac:dyDescent="0.3">
      <c r="A9648" s="2" t="s">
        <v>4</v>
      </c>
      <c r="B9648" s="2" t="s">
        <v>5</v>
      </c>
      <c r="C9648" s="2" t="s">
        <v>223</v>
      </c>
      <c r="D9648" s="2" t="s">
        <v>224</v>
      </c>
      <c r="E9648" s="4">
        <v>-6810901.5300000003</v>
      </c>
      <c r="F9648" s="1">
        <v>12</v>
      </c>
    </row>
    <row r="9649" spans="1:6" ht="15" thickBot="1" x14ac:dyDescent="0.3">
      <c r="A9649" s="2" t="s">
        <v>4</v>
      </c>
      <c r="B9649" s="2" t="s">
        <v>5</v>
      </c>
      <c r="C9649" s="2" t="s">
        <v>225</v>
      </c>
      <c r="D9649" s="2" t="s">
        <v>226</v>
      </c>
      <c r="E9649" s="4">
        <v>79307799.299999997</v>
      </c>
      <c r="F9649" s="1">
        <v>12</v>
      </c>
    </row>
    <row r="9650" spans="1:6" ht="15" thickBot="1" x14ac:dyDescent="0.3">
      <c r="A9650" s="2" t="s">
        <v>4</v>
      </c>
      <c r="B9650" s="2" t="s">
        <v>5</v>
      </c>
      <c r="C9650" s="2" t="s">
        <v>227</v>
      </c>
      <c r="D9650" s="2" t="s">
        <v>228</v>
      </c>
      <c r="E9650" s="4">
        <v>4513899.24</v>
      </c>
      <c r="F9650" s="1">
        <v>12</v>
      </c>
    </row>
    <row r="9651" spans="1:6" ht="15" thickBot="1" x14ac:dyDescent="0.3">
      <c r="A9651" s="2" t="s">
        <v>4</v>
      </c>
      <c r="B9651" s="2" t="s">
        <v>5</v>
      </c>
      <c r="C9651" s="2" t="s">
        <v>229</v>
      </c>
      <c r="D9651" s="2" t="s">
        <v>230</v>
      </c>
      <c r="E9651" s="4">
        <v>6660213.9900000002</v>
      </c>
      <c r="F9651" s="1">
        <v>12</v>
      </c>
    </row>
    <row r="9652" spans="1:6" ht="15" thickBot="1" x14ac:dyDescent="0.3">
      <c r="A9652" s="2" t="s">
        <v>4</v>
      </c>
      <c r="B9652" s="2" t="s">
        <v>5</v>
      </c>
      <c r="C9652" s="2" t="s">
        <v>231</v>
      </c>
      <c r="D9652" s="2" t="s">
        <v>232</v>
      </c>
      <c r="E9652" s="4">
        <v>1111928.98</v>
      </c>
      <c r="F9652" s="1">
        <v>12</v>
      </c>
    </row>
    <row r="9653" spans="1:6" ht="15" thickBot="1" x14ac:dyDescent="0.3">
      <c r="A9653" s="2" t="s">
        <v>4</v>
      </c>
      <c r="B9653" s="2" t="s">
        <v>5</v>
      </c>
      <c r="C9653" s="2" t="s">
        <v>233</v>
      </c>
      <c r="D9653" s="2" t="s">
        <v>234</v>
      </c>
      <c r="E9653" s="4">
        <v>2691335.28</v>
      </c>
      <c r="F9653" s="1">
        <v>12</v>
      </c>
    </row>
    <row r="9654" spans="1:6" ht="15" thickBot="1" x14ac:dyDescent="0.3">
      <c r="A9654" s="2" t="s">
        <v>4</v>
      </c>
      <c r="B9654" s="2" t="s">
        <v>5</v>
      </c>
      <c r="C9654" s="2" t="s">
        <v>235</v>
      </c>
      <c r="D9654" s="2" t="s">
        <v>236</v>
      </c>
      <c r="E9654" s="4">
        <v>8001510.9199999999</v>
      </c>
      <c r="F9654" s="1">
        <v>12</v>
      </c>
    </row>
    <row r="9655" spans="1:6" ht="15" thickBot="1" x14ac:dyDescent="0.3">
      <c r="A9655" s="2" t="s">
        <v>4</v>
      </c>
      <c r="B9655" s="2" t="s">
        <v>5</v>
      </c>
      <c r="C9655" s="2" t="s">
        <v>237</v>
      </c>
      <c r="D9655" s="2" t="s">
        <v>238</v>
      </c>
      <c r="E9655" s="4">
        <v>1243759.1299999999</v>
      </c>
      <c r="F9655" s="1">
        <v>12</v>
      </c>
    </row>
    <row r="9656" spans="1:6" ht="15" thickBot="1" x14ac:dyDescent="0.3">
      <c r="A9656" s="2" t="s">
        <v>4</v>
      </c>
      <c r="B9656" s="2" t="s">
        <v>5</v>
      </c>
      <c r="C9656" s="2" t="s">
        <v>239</v>
      </c>
      <c r="D9656" s="2" t="s">
        <v>240</v>
      </c>
      <c r="E9656" s="4">
        <v>1169762.17</v>
      </c>
      <c r="F9656" s="1">
        <v>12</v>
      </c>
    </row>
    <row r="9657" spans="1:6" ht="15" thickBot="1" x14ac:dyDescent="0.3">
      <c r="A9657" s="2" t="s">
        <v>4</v>
      </c>
      <c r="B9657" s="2" t="s">
        <v>5</v>
      </c>
      <c r="C9657" s="2" t="s">
        <v>241</v>
      </c>
      <c r="D9657" s="2" t="s">
        <v>242</v>
      </c>
      <c r="E9657" s="4">
        <v>12828.79</v>
      </c>
      <c r="F9657" s="1">
        <v>12</v>
      </c>
    </row>
    <row r="9658" spans="1:6" ht="15" thickBot="1" x14ac:dyDescent="0.3">
      <c r="A9658" s="2" t="s">
        <v>4</v>
      </c>
      <c r="B9658" s="2" t="s">
        <v>5</v>
      </c>
      <c r="C9658" s="2" t="s">
        <v>243</v>
      </c>
      <c r="D9658" s="2" t="s">
        <v>244</v>
      </c>
      <c r="E9658" s="4">
        <v>1946033.46</v>
      </c>
      <c r="F9658" s="1">
        <v>12</v>
      </c>
    </row>
    <row r="9659" spans="1:6" ht="15" thickBot="1" x14ac:dyDescent="0.3">
      <c r="A9659" s="2" t="s">
        <v>4</v>
      </c>
      <c r="B9659" s="2" t="s">
        <v>5</v>
      </c>
      <c r="C9659" s="2" t="s">
        <v>245</v>
      </c>
      <c r="D9659" s="2" t="s">
        <v>246</v>
      </c>
      <c r="E9659" s="4">
        <v>125101.86</v>
      </c>
      <c r="F9659" s="1">
        <v>12</v>
      </c>
    </row>
    <row r="9660" spans="1:6" ht="15" thickBot="1" x14ac:dyDescent="0.3">
      <c r="A9660" s="2" t="s">
        <v>4</v>
      </c>
      <c r="B9660" s="2" t="s">
        <v>5</v>
      </c>
      <c r="C9660" s="2" t="s">
        <v>247</v>
      </c>
      <c r="D9660" s="2" t="s">
        <v>248</v>
      </c>
      <c r="E9660" s="4">
        <v>5885574.3300000001</v>
      </c>
      <c r="F9660" s="1">
        <v>12</v>
      </c>
    </row>
    <row r="9661" spans="1:6" ht="15" thickBot="1" x14ac:dyDescent="0.3">
      <c r="A9661" s="2" t="s">
        <v>4</v>
      </c>
      <c r="B9661" s="2" t="s">
        <v>5</v>
      </c>
      <c r="C9661" s="2" t="s">
        <v>249</v>
      </c>
      <c r="D9661" s="2" t="s">
        <v>250</v>
      </c>
      <c r="E9661" s="4">
        <v>64906.32</v>
      </c>
      <c r="F9661" s="1">
        <v>12</v>
      </c>
    </row>
    <row r="9662" spans="1:6" ht="15" thickBot="1" x14ac:dyDescent="0.3">
      <c r="A9662" s="2" t="s">
        <v>4</v>
      </c>
      <c r="B9662" s="2" t="s">
        <v>5</v>
      </c>
      <c r="C9662" s="2" t="s">
        <v>251</v>
      </c>
      <c r="D9662" s="2" t="s">
        <v>252</v>
      </c>
      <c r="E9662" s="4">
        <v>57183291.299999997</v>
      </c>
      <c r="F9662" s="1">
        <v>12</v>
      </c>
    </row>
    <row r="9663" spans="1:6" ht="15" thickBot="1" x14ac:dyDescent="0.3">
      <c r="A9663" s="2" t="s">
        <v>4</v>
      </c>
      <c r="B9663" s="2" t="s">
        <v>5</v>
      </c>
      <c r="C9663" s="2" t="s">
        <v>1720</v>
      </c>
      <c r="D9663" s="2" t="s">
        <v>1721</v>
      </c>
      <c r="E9663" s="4">
        <v>904771.23</v>
      </c>
      <c r="F9663" s="1">
        <v>12</v>
      </c>
    </row>
    <row r="9664" spans="1:6" ht="15" thickBot="1" x14ac:dyDescent="0.3">
      <c r="A9664" s="2" t="s">
        <v>4</v>
      </c>
      <c r="B9664" s="2" t="s">
        <v>5</v>
      </c>
      <c r="C9664" s="2" t="s">
        <v>253</v>
      </c>
      <c r="D9664" s="2" t="s">
        <v>254</v>
      </c>
      <c r="E9664" s="4">
        <v>438739</v>
      </c>
      <c r="F9664" s="1">
        <v>12</v>
      </c>
    </row>
    <row r="9665" spans="1:6" ht="15" thickBot="1" x14ac:dyDescent="0.3">
      <c r="A9665" s="2" t="s">
        <v>4</v>
      </c>
      <c r="B9665" s="2" t="s">
        <v>5</v>
      </c>
      <c r="C9665" s="2" t="s">
        <v>255</v>
      </c>
      <c r="D9665" s="2" t="s">
        <v>256</v>
      </c>
      <c r="E9665" s="4">
        <v>311725.03000000003</v>
      </c>
      <c r="F9665" s="1">
        <v>12</v>
      </c>
    </row>
    <row r="9666" spans="1:6" ht="15" thickBot="1" x14ac:dyDescent="0.3">
      <c r="A9666" s="2" t="s">
        <v>4</v>
      </c>
      <c r="B9666" s="2" t="s">
        <v>5</v>
      </c>
      <c r="C9666" s="2" t="s">
        <v>257</v>
      </c>
      <c r="D9666" s="2" t="s">
        <v>258</v>
      </c>
      <c r="E9666" s="4">
        <v>3507589.83</v>
      </c>
      <c r="F9666" s="1">
        <v>12</v>
      </c>
    </row>
    <row r="9667" spans="1:6" ht="15" thickBot="1" x14ac:dyDescent="0.3">
      <c r="A9667" s="2" t="s">
        <v>4</v>
      </c>
      <c r="B9667" s="2" t="s">
        <v>5</v>
      </c>
      <c r="C9667" s="2" t="s">
        <v>259</v>
      </c>
      <c r="D9667" s="2" t="s">
        <v>260</v>
      </c>
      <c r="E9667" s="4">
        <v>6605672.6900000004</v>
      </c>
      <c r="F9667" s="1">
        <v>12</v>
      </c>
    </row>
    <row r="9668" spans="1:6" ht="15" thickBot="1" x14ac:dyDescent="0.3">
      <c r="A9668" s="2" t="s">
        <v>4</v>
      </c>
      <c r="B9668" s="2" t="s">
        <v>5</v>
      </c>
      <c r="C9668" s="2" t="s">
        <v>261</v>
      </c>
      <c r="D9668" s="2" t="s">
        <v>262</v>
      </c>
      <c r="E9668" s="4">
        <v>66764190.049999997</v>
      </c>
      <c r="F9668" s="1">
        <v>12</v>
      </c>
    </row>
    <row r="9669" spans="1:6" ht="15" thickBot="1" x14ac:dyDescent="0.3">
      <c r="A9669" s="2" t="s">
        <v>4</v>
      </c>
      <c r="B9669" s="2" t="s">
        <v>5</v>
      </c>
      <c r="C9669" s="2" t="s">
        <v>263</v>
      </c>
      <c r="D9669" s="2" t="s">
        <v>264</v>
      </c>
      <c r="E9669" s="4">
        <v>10385376.58</v>
      </c>
      <c r="F9669" s="1">
        <v>12</v>
      </c>
    </row>
    <row r="9670" spans="1:6" ht="15" thickBot="1" x14ac:dyDescent="0.3">
      <c r="A9670" s="2" t="s">
        <v>4</v>
      </c>
      <c r="B9670" s="2" t="s">
        <v>5</v>
      </c>
      <c r="C9670" s="2" t="s">
        <v>265</v>
      </c>
      <c r="D9670" s="2" t="s">
        <v>266</v>
      </c>
      <c r="E9670" s="4">
        <v>263551.03999999998</v>
      </c>
      <c r="F9670" s="1">
        <v>12</v>
      </c>
    </row>
    <row r="9671" spans="1:6" ht="15" thickBot="1" x14ac:dyDescent="0.3">
      <c r="A9671" s="2" t="s">
        <v>4</v>
      </c>
      <c r="B9671" s="2" t="s">
        <v>5</v>
      </c>
      <c r="C9671" s="2" t="s">
        <v>267</v>
      </c>
      <c r="D9671" s="2" t="s">
        <v>268</v>
      </c>
      <c r="E9671" s="4">
        <v>-967454.23</v>
      </c>
      <c r="F9671" s="1">
        <v>12</v>
      </c>
    </row>
    <row r="9672" spans="1:6" ht="15" thickBot="1" x14ac:dyDescent="0.3">
      <c r="A9672" s="2" t="s">
        <v>4</v>
      </c>
      <c r="B9672" s="2" t="s">
        <v>5</v>
      </c>
      <c r="C9672" s="2" t="s">
        <v>269</v>
      </c>
      <c r="D9672" s="2" t="s">
        <v>270</v>
      </c>
      <c r="E9672" s="4">
        <v>230023.72</v>
      </c>
      <c r="F9672" s="1">
        <v>12</v>
      </c>
    </row>
    <row r="9673" spans="1:6" ht="15" thickBot="1" x14ac:dyDescent="0.3">
      <c r="A9673" s="2" t="s">
        <v>4</v>
      </c>
      <c r="B9673" s="2" t="s">
        <v>5</v>
      </c>
      <c r="C9673" s="2" t="s">
        <v>271</v>
      </c>
      <c r="D9673" s="2" t="s">
        <v>272</v>
      </c>
      <c r="E9673" s="4">
        <v>4758646.18</v>
      </c>
      <c r="F9673" s="1">
        <v>12</v>
      </c>
    </row>
    <row r="9674" spans="1:6" ht="15" thickBot="1" x14ac:dyDescent="0.3">
      <c r="A9674" s="2" t="s">
        <v>4</v>
      </c>
      <c r="B9674" s="2" t="s">
        <v>5</v>
      </c>
      <c r="C9674" s="2" t="s">
        <v>273</v>
      </c>
      <c r="D9674" s="2" t="s">
        <v>274</v>
      </c>
      <c r="E9674" s="4">
        <v>84018499.329999998</v>
      </c>
      <c r="F9674" s="1">
        <v>12</v>
      </c>
    </row>
    <row r="9675" spans="1:6" ht="15" thickBot="1" x14ac:dyDescent="0.3">
      <c r="A9675" s="2" t="s">
        <v>4</v>
      </c>
      <c r="B9675" s="2" t="s">
        <v>5</v>
      </c>
      <c r="C9675" s="2" t="s">
        <v>275</v>
      </c>
      <c r="D9675" s="2" t="s">
        <v>276</v>
      </c>
      <c r="E9675" s="4">
        <v>-1265187738.3599999</v>
      </c>
      <c r="F9675" s="1">
        <v>12</v>
      </c>
    </row>
    <row r="9676" spans="1:6" ht="15" thickBot="1" x14ac:dyDescent="0.3">
      <c r="A9676" s="2" t="s">
        <v>4</v>
      </c>
      <c r="B9676" s="2" t="s">
        <v>5</v>
      </c>
      <c r="C9676" s="2" t="s">
        <v>277</v>
      </c>
      <c r="D9676" s="2" t="s">
        <v>278</v>
      </c>
      <c r="E9676" s="4">
        <v>-24304964.079999998</v>
      </c>
      <c r="F9676" s="1">
        <v>12</v>
      </c>
    </row>
    <row r="9677" spans="1:6" ht="15" thickBot="1" x14ac:dyDescent="0.3">
      <c r="A9677" s="2" t="s">
        <v>4</v>
      </c>
      <c r="B9677" s="2" t="s">
        <v>5</v>
      </c>
      <c r="C9677" s="2" t="s">
        <v>279</v>
      </c>
      <c r="D9677" s="2" t="s">
        <v>280</v>
      </c>
      <c r="E9677" s="4">
        <v>5319363.46</v>
      </c>
      <c r="F9677" s="1">
        <v>12</v>
      </c>
    </row>
    <row r="9678" spans="1:6" ht="15" thickBot="1" x14ac:dyDescent="0.3">
      <c r="A9678" s="2" t="s">
        <v>4</v>
      </c>
      <c r="B9678" s="2" t="s">
        <v>5</v>
      </c>
      <c r="C9678" s="2" t="s">
        <v>281</v>
      </c>
      <c r="D9678" s="2" t="s">
        <v>282</v>
      </c>
      <c r="E9678" s="4">
        <v>1645264.81</v>
      </c>
      <c r="F9678" s="1">
        <v>12</v>
      </c>
    </row>
    <row r="9679" spans="1:6" ht="15" thickBot="1" x14ac:dyDescent="0.3">
      <c r="A9679" s="2" t="s">
        <v>4</v>
      </c>
      <c r="B9679" s="2" t="s">
        <v>5</v>
      </c>
      <c r="C9679" s="2" t="s">
        <v>283</v>
      </c>
      <c r="D9679" s="2" t="s">
        <v>284</v>
      </c>
      <c r="E9679" s="4">
        <v>-3712351.89</v>
      </c>
      <c r="F9679" s="1">
        <v>12</v>
      </c>
    </row>
    <row r="9680" spans="1:6" ht="15" thickBot="1" x14ac:dyDescent="0.3">
      <c r="A9680" s="2" t="s">
        <v>4</v>
      </c>
      <c r="B9680" s="2" t="s">
        <v>5</v>
      </c>
      <c r="C9680" s="2" t="s">
        <v>285</v>
      </c>
      <c r="D9680" s="2" t="s">
        <v>286</v>
      </c>
      <c r="E9680" s="4">
        <v>-11611469.439999999</v>
      </c>
      <c r="F9680" s="1">
        <v>12</v>
      </c>
    </row>
    <row r="9681" spans="1:6" ht="15" thickBot="1" x14ac:dyDescent="0.3">
      <c r="A9681" s="2" t="s">
        <v>4</v>
      </c>
      <c r="B9681" s="2" t="s">
        <v>5</v>
      </c>
      <c r="C9681" s="2" t="s">
        <v>287</v>
      </c>
      <c r="D9681" s="2" t="s">
        <v>288</v>
      </c>
      <c r="E9681" s="4">
        <v>-31847.64</v>
      </c>
      <c r="F9681" s="1">
        <v>12</v>
      </c>
    </row>
    <row r="9682" spans="1:6" ht="15" thickBot="1" x14ac:dyDescent="0.3">
      <c r="A9682" s="2" t="s">
        <v>4</v>
      </c>
      <c r="B9682" s="2" t="s">
        <v>5</v>
      </c>
      <c r="C9682" s="2" t="s">
        <v>289</v>
      </c>
      <c r="D9682" s="2" t="s">
        <v>290</v>
      </c>
      <c r="E9682" s="4">
        <v>202000</v>
      </c>
      <c r="F9682" s="1">
        <v>12</v>
      </c>
    </row>
    <row r="9683" spans="1:6" ht="15" thickBot="1" x14ac:dyDescent="0.3">
      <c r="A9683" s="2" t="s">
        <v>4</v>
      </c>
      <c r="B9683" s="2" t="s">
        <v>5</v>
      </c>
      <c r="C9683" s="2" t="s">
        <v>291</v>
      </c>
      <c r="D9683" s="2" t="s">
        <v>292</v>
      </c>
      <c r="E9683" s="4">
        <v>624120.23</v>
      </c>
      <c r="F9683" s="1">
        <v>12</v>
      </c>
    </row>
    <row r="9684" spans="1:6" ht="15" thickBot="1" x14ac:dyDescent="0.3">
      <c r="A9684" s="2" t="s">
        <v>4</v>
      </c>
      <c r="B9684" s="2" t="s">
        <v>5</v>
      </c>
      <c r="C9684" s="2" t="s">
        <v>293</v>
      </c>
      <c r="D9684" s="2" t="s">
        <v>294</v>
      </c>
      <c r="E9684" s="4">
        <v>14029650.66</v>
      </c>
      <c r="F9684" s="1">
        <v>12</v>
      </c>
    </row>
    <row r="9685" spans="1:6" ht="15" thickBot="1" x14ac:dyDescent="0.3">
      <c r="A9685" s="2" t="s">
        <v>4</v>
      </c>
      <c r="B9685" s="2" t="s">
        <v>5</v>
      </c>
      <c r="C9685" s="2" t="s">
        <v>1662</v>
      </c>
      <c r="D9685" s="2" t="s">
        <v>1663</v>
      </c>
      <c r="E9685" s="4">
        <v>-970.94</v>
      </c>
      <c r="F9685" s="1">
        <v>12</v>
      </c>
    </row>
    <row r="9686" spans="1:6" ht="15" thickBot="1" x14ac:dyDescent="0.3">
      <c r="A9686" s="2" t="s">
        <v>4</v>
      </c>
      <c r="B9686" s="2" t="s">
        <v>5</v>
      </c>
      <c r="C9686" s="2" t="s">
        <v>295</v>
      </c>
      <c r="D9686" s="2" t="s">
        <v>296</v>
      </c>
      <c r="E9686" s="4">
        <v>1775148.48</v>
      </c>
      <c r="F9686" s="1">
        <v>12</v>
      </c>
    </row>
    <row r="9687" spans="1:6" ht="15" thickBot="1" x14ac:dyDescent="0.3">
      <c r="A9687" s="2" t="s">
        <v>4</v>
      </c>
      <c r="B9687" s="2" t="s">
        <v>5</v>
      </c>
      <c r="C9687" s="2" t="s">
        <v>297</v>
      </c>
      <c r="D9687" s="2" t="s">
        <v>298</v>
      </c>
      <c r="E9687" s="4">
        <v>243551.5</v>
      </c>
      <c r="F9687" s="1">
        <v>12</v>
      </c>
    </row>
    <row r="9688" spans="1:6" ht="15" thickBot="1" x14ac:dyDescent="0.3">
      <c r="A9688" s="2" t="s">
        <v>4</v>
      </c>
      <c r="B9688" s="2" t="s">
        <v>5</v>
      </c>
      <c r="C9688" s="2" t="s">
        <v>299</v>
      </c>
      <c r="D9688" s="2" t="s">
        <v>300</v>
      </c>
      <c r="E9688" s="4">
        <v>-132879.47</v>
      </c>
      <c r="F9688" s="1">
        <v>12</v>
      </c>
    </row>
    <row r="9689" spans="1:6" ht="15" thickBot="1" x14ac:dyDescent="0.3">
      <c r="A9689" s="2" t="s">
        <v>4</v>
      </c>
      <c r="B9689" s="2" t="s">
        <v>5</v>
      </c>
      <c r="C9689" s="2" t="s">
        <v>301</v>
      </c>
      <c r="D9689" s="2" t="s">
        <v>302</v>
      </c>
      <c r="E9689" s="4">
        <v>124324.66</v>
      </c>
      <c r="F9689" s="1">
        <v>12</v>
      </c>
    </row>
    <row r="9690" spans="1:6" ht="15" thickBot="1" x14ac:dyDescent="0.3">
      <c r="A9690" s="2" t="s">
        <v>4</v>
      </c>
      <c r="B9690" s="2" t="s">
        <v>5</v>
      </c>
      <c r="C9690" s="2" t="s">
        <v>303</v>
      </c>
      <c r="D9690" s="2" t="s">
        <v>304</v>
      </c>
      <c r="E9690" s="4">
        <v>-1033.52</v>
      </c>
      <c r="F9690" s="1">
        <v>12</v>
      </c>
    </row>
    <row r="9691" spans="1:6" ht="15" thickBot="1" x14ac:dyDescent="0.3">
      <c r="A9691" s="2" t="s">
        <v>4</v>
      </c>
      <c r="B9691" s="2" t="s">
        <v>5</v>
      </c>
      <c r="C9691" s="2" t="s">
        <v>305</v>
      </c>
      <c r="D9691" s="2" t="s">
        <v>306</v>
      </c>
      <c r="E9691" s="4">
        <v>-4582025.1900000004</v>
      </c>
      <c r="F9691" s="1">
        <v>12</v>
      </c>
    </row>
    <row r="9692" spans="1:6" ht="15" thickBot="1" x14ac:dyDescent="0.3">
      <c r="A9692" s="2" t="s">
        <v>4</v>
      </c>
      <c r="B9692" s="2" t="s">
        <v>5</v>
      </c>
      <c r="C9692" s="2" t="s">
        <v>307</v>
      </c>
      <c r="D9692" s="2" t="s">
        <v>308</v>
      </c>
      <c r="E9692" s="4">
        <v>-17846563.82</v>
      </c>
      <c r="F9692" s="1">
        <v>12</v>
      </c>
    </row>
    <row r="9693" spans="1:6" ht="15" thickBot="1" x14ac:dyDescent="0.3">
      <c r="A9693" s="2" t="s">
        <v>4</v>
      </c>
      <c r="B9693" s="2" t="s">
        <v>5</v>
      </c>
      <c r="C9693" s="2" t="s">
        <v>309</v>
      </c>
      <c r="D9693" s="2" t="s">
        <v>304</v>
      </c>
      <c r="E9693" s="4">
        <v>764394.96</v>
      </c>
      <c r="F9693" s="1">
        <v>12</v>
      </c>
    </row>
    <row r="9694" spans="1:6" ht="15" thickBot="1" x14ac:dyDescent="0.3">
      <c r="A9694" s="2" t="s">
        <v>4</v>
      </c>
      <c r="B9694" s="2" t="s">
        <v>5</v>
      </c>
      <c r="C9694" s="2" t="s">
        <v>310</v>
      </c>
      <c r="D9694" s="2" t="s">
        <v>311</v>
      </c>
      <c r="E9694" s="4">
        <v>662499.66</v>
      </c>
      <c r="F9694" s="1">
        <v>12</v>
      </c>
    </row>
    <row r="9695" spans="1:6" ht="15" thickBot="1" x14ac:dyDescent="0.3">
      <c r="A9695" s="2" t="s">
        <v>4</v>
      </c>
      <c r="B9695" s="2" t="s">
        <v>5</v>
      </c>
      <c r="C9695" s="2" t="s">
        <v>312</v>
      </c>
      <c r="D9695" s="2" t="s">
        <v>313</v>
      </c>
      <c r="E9695" s="4">
        <v>123040</v>
      </c>
      <c r="F9695" s="1">
        <v>12</v>
      </c>
    </row>
    <row r="9696" spans="1:6" ht="15" thickBot="1" x14ac:dyDescent="0.3">
      <c r="A9696" s="2" t="s">
        <v>4</v>
      </c>
      <c r="B9696" s="2" t="s">
        <v>5</v>
      </c>
      <c r="C9696" s="2" t="s">
        <v>314</v>
      </c>
      <c r="D9696" s="2" t="s">
        <v>315</v>
      </c>
      <c r="E9696" s="4">
        <v>20838212</v>
      </c>
      <c r="F9696" s="1">
        <v>12</v>
      </c>
    </row>
    <row r="9697" spans="1:6" ht="15" thickBot="1" x14ac:dyDescent="0.3">
      <c r="A9697" s="2" t="s">
        <v>4</v>
      </c>
      <c r="B9697" s="2" t="s">
        <v>5</v>
      </c>
      <c r="C9697" s="2" t="s">
        <v>1599</v>
      </c>
      <c r="D9697" s="2" t="s">
        <v>1600</v>
      </c>
      <c r="E9697" s="4">
        <v>0</v>
      </c>
      <c r="F9697" s="1">
        <v>12</v>
      </c>
    </row>
    <row r="9698" spans="1:6" ht="15" thickBot="1" x14ac:dyDescent="0.3">
      <c r="A9698" s="2" t="s">
        <v>4</v>
      </c>
      <c r="B9698" s="2" t="s">
        <v>5</v>
      </c>
      <c r="C9698" s="2" t="s">
        <v>316</v>
      </c>
      <c r="D9698" s="2" t="s">
        <v>317</v>
      </c>
      <c r="E9698" s="4">
        <v>8014829.3799999999</v>
      </c>
      <c r="F9698" s="1">
        <v>12</v>
      </c>
    </row>
    <row r="9699" spans="1:6" ht="15" thickBot="1" x14ac:dyDescent="0.3">
      <c r="A9699" s="2" t="s">
        <v>4</v>
      </c>
      <c r="B9699" s="2" t="s">
        <v>5</v>
      </c>
      <c r="C9699" s="2" t="s">
        <v>318</v>
      </c>
      <c r="D9699" s="2" t="s">
        <v>319</v>
      </c>
      <c r="E9699" s="4">
        <v>1608210.64</v>
      </c>
      <c r="F9699" s="1">
        <v>12</v>
      </c>
    </row>
    <row r="9700" spans="1:6" ht="15" thickBot="1" x14ac:dyDescent="0.3">
      <c r="A9700" s="2" t="s">
        <v>4</v>
      </c>
      <c r="B9700" s="2" t="s">
        <v>5</v>
      </c>
      <c r="C9700" s="2" t="s">
        <v>320</v>
      </c>
      <c r="D9700" s="2" t="s">
        <v>321</v>
      </c>
      <c r="E9700" s="4">
        <v>1320290</v>
      </c>
      <c r="F9700" s="1">
        <v>12</v>
      </c>
    </row>
    <row r="9701" spans="1:6" ht="15" thickBot="1" x14ac:dyDescent="0.3">
      <c r="A9701" s="2" t="s">
        <v>4</v>
      </c>
      <c r="B9701" s="2" t="s">
        <v>5</v>
      </c>
      <c r="C9701" s="2" t="s">
        <v>322</v>
      </c>
      <c r="D9701" s="2" t="s">
        <v>323</v>
      </c>
      <c r="E9701" s="4">
        <v>120115943.28</v>
      </c>
      <c r="F9701" s="1">
        <v>12</v>
      </c>
    </row>
    <row r="9702" spans="1:6" ht="15" thickBot="1" x14ac:dyDescent="0.3">
      <c r="A9702" s="2" t="s">
        <v>4</v>
      </c>
      <c r="B9702" s="2" t="s">
        <v>5</v>
      </c>
      <c r="C9702" s="2" t="s">
        <v>324</v>
      </c>
      <c r="D9702" s="2" t="s">
        <v>325</v>
      </c>
      <c r="E9702" s="4">
        <v>0.01</v>
      </c>
      <c r="F9702" s="1">
        <v>12</v>
      </c>
    </row>
    <row r="9703" spans="1:6" ht="15" thickBot="1" x14ac:dyDescent="0.3">
      <c r="A9703" s="2" t="s">
        <v>4</v>
      </c>
      <c r="B9703" s="2" t="s">
        <v>5</v>
      </c>
      <c r="C9703" s="2" t="s">
        <v>326</v>
      </c>
      <c r="D9703" s="2" t="s">
        <v>327</v>
      </c>
      <c r="E9703" s="4">
        <v>15808730.630000001</v>
      </c>
      <c r="F9703" s="1">
        <v>12</v>
      </c>
    </row>
    <row r="9704" spans="1:6" ht="15" thickBot="1" x14ac:dyDescent="0.3">
      <c r="A9704" s="2" t="s">
        <v>4</v>
      </c>
      <c r="B9704" s="2" t="s">
        <v>5</v>
      </c>
      <c r="C9704" s="2" t="s">
        <v>328</v>
      </c>
      <c r="D9704" s="2" t="s">
        <v>329</v>
      </c>
      <c r="E9704" s="4">
        <v>1747155.36</v>
      </c>
      <c r="F9704" s="1">
        <v>12</v>
      </c>
    </row>
    <row r="9705" spans="1:6" ht="15" thickBot="1" x14ac:dyDescent="0.3">
      <c r="A9705" s="2" t="s">
        <v>4</v>
      </c>
      <c r="B9705" s="2" t="s">
        <v>5</v>
      </c>
      <c r="C9705" s="2" t="s">
        <v>330</v>
      </c>
      <c r="D9705" s="2" t="s">
        <v>331</v>
      </c>
      <c r="E9705" s="4">
        <v>179077.21</v>
      </c>
      <c r="F9705" s="1">
        <v>12</v>
      </c>
    </row>
    <row r="9706" spans="1:6" ht="15" thickBot="1" x14ac:dyDescent="0.3">
      <c r="A9706" s="2" t="s">
        <v>4</v>
      </c>
      <c r="B9706" s="2" t="s">
        <v>5</v>
      </c>
      <c r="C9706" s="2" t="s">
        <v>332</v>
      </c>
      <c r="D9706" s="2" t="s">
        <v>333</v>
      </c>
      <c r="E9706" s="4">
        <v>0.04</v>
      </c>
      <c r="F9706" s="1">
        <v>12</v>
      </c>
    </row>
    <row r="9707" spans="1:6" ht="15" thickBot="1" x14ac:dyDescent="0.3">
      <c r="A9707" s="2" t="s">
        <v>4</v>
      </c>
      <c r="B9707" s="2" t="s">
        <v>5</v>
      </c>
      <c r="C9707" s="2" t="s">
        <v>334</v>
      </c>
      <c r="D9707" s="2" t="s">
        <v>335</v>
      </c>
      <c r="E9707" s="4">
        <v>-53426810.25</v>
      </c>
      <c r="F9707" s="1">
        <v>12</v>
      </c>
    </row>
    <row r="9708" spans="1:6" ht="15" thickBot="1" x14ac:dyDescent="0.3">
      <c r="A9708" s="2" t="s">
        <v>4</v>
      </c>
      <c r="B9708" s="2" t="s">
        <v>5</v>
      </c>
      <c r="C9708" s="2" t="s">
        <v>336</v>
      </c>
      <c r="D9708" s="2" t="s">
        <v>337</v>
      </c>
      <c r="E9708" s="4">
        <v>-5000000</v>
      </c>
      <c r="F9708" s="1">
        <v>12</v>
      </c>
    </row>
    <row r="9709" spans="1:6" ht="15" thickBot="1" x14ac:dyDescent="0.3">
      <c r="A9709" s="2" t="s">
        <v>4</v>
      </c>
      <c r="B9709" s="2" t="s">
        <v>5</v>
      </c>
      <c r="C9709" s="2" t="s">
        <v>338</v>
      </c>
      <c r="D9709" s="2" t="s">
        <v>339</v>
      </c>
      <c r="E9709" s="4">
        <v>557085.21</v>
      </c>
      <c r="F9709" s="1">
        <v>12</v>
      </c>
    </row>
    <row r="9710" spans="1:6" ht="15" thickBot="1" x14ac:dyDescent="0.3">
      <c r="A9710" s="2" t="s">
        <v>4</v>
      </c>
      <c r="B9710" s="2" t="s">
        <v>5</v>
      </c>
      <c r="C9710" s="2" t="s">
        <v>340</v>
      </c>
      <c r="D9710" s="2" t="s">
        <v>341</v>
      </c>
      <c r="E9710" s="4">
        <v>69045.13</v>
      </c>
      <c r="F9710" s="1">
        <v>12</v>
      </c>
    </row>
    <row r="9711" spans="1:6" ht="15" thickBot="1" x14ac:dyDescent="0.3">
      <c r="A9711" s="2" t="s">
        <v>4</v>
      </c>
      <c r="B9711" s="2" t="s">
        <v>5</v>
      </c>
      <c r="C9711" s="2" t="s">
        <v>342</v>
      </c>
      <c r="D9711" s="2" t="s">
        <v>343</v>
      </c>
      <c r="E9711" s="4">
        <v>-1357030.75</v>
      </c>
      <c r="F9711" s="1">
        <v>12</v>
      </c>
    </row>
    <row r="9712" spans="1:6" ht="15" thickBot="1" x14ac:dyDescent="0.3">
      <c r="A9712" s="2" t="s">
        <v>4</v>
      </c>
      <c r="B9712" s="2" t="s">
        <v>5</v>
      </c>
      <c r="C9712" s="2" t="s">
        <v>344</v>
      </c>
      <c r="D9712" s="2" t="s">
        <v>345</v>
      </c>
      <c r="E9712" s="4">
        <v>0.01</v>
      </c>
      <c r="F9712" s="1">
        <v>12</v>
      </c>
    </row>
    <row r="9713" spans="1:6" ht="15" thickBot="1" x14ac:dyDescent="0.3">
      <c r="A9713" s="2" t="s">
        <v>4</v>
      </c>
      <c r="B9713" s="2" t="s">
        <v>5</v>
      </c>
      <c r="C9713" s="2" t="s">
        <v>346</v>
      </c>
      <c r="D9713" s="2" t="s">
        <v>347</v>
      </c>
      <c r="E9713" s="4">
        <v>27478705.920000002</v>
      </c>
      <c r="F9713" s="1">
        <v>12</v>
      </c>
    </row>
    <row r="9714" spans="1:6" ht="15" thickBot="1" x14ac:dyDescent="0.3">
      <c r="A9714" s="2" t="s">
        <v>4</v>
      </c>
      <c r="B9714" s="2" t="s">
        <v>5</v>
      </c>
      <c r="C9714" s="2" t="s">
        <v>348</v>
      </c>
      <c r="D9714" s="2" t="s">
        <v>349</v>
      </c>
      <c r="E9714" s="4">
        <v>5241439.99</v>
      </c>
      <c r="F9714" s="1">
        <v>12</v>
      </c>
    </row>
    <row r="9715" spans="1:6" ht="15" thickBot="1" x14ac:dyDescent="0.3">
      <c r="A9715" s="2" t="s">
        <v>4</v>
      </c>
      <c r="B9715" s="2" t="s">
        <v>5</v>
      </c>
      <c r="C9715" s="2" t="s">
        <v>350</v>
      </c>
      <c r="D9715" s="2" t="s">
        <v>351</v>
      </c>
      <c r="E9715" s="4">
        <v>231683.7</v>
      </c>
      <c r="F9715" s="1">
        <v>12</v>
      </c>
    </row>
    <row r="9716" spans="1:6" ht="15" thickBot="1" x14ac:dyDescent="0.3">
      <c r="A9716" s="2" t="s">
        <v>4</v>
      </c>
      <c r="B9716" s="2" t="s">
        <v>5</v>
      </c>
      <c r="C9716" s="2" t="s">
        <v>352</v>
      </c>
      <c r="D9716" s="2" t="s">
        <v>353</v>
      </c>
      <c r="E9716" s="4">
        <v>99407166</v>
      </c>
      <c r="F9716" s="1">
        <v>12</v>
      </c>
    </row>
    <row r="9717" spans="1:6" ht="15" thickBot="1" x14ac:dyDescent="0.3">
      <c r="A9717" s="2" t="s">
        <v>4</v>
      </c>
      <c r="B9717" s="2" t="s">
        <v>5</v>
      </c>
      <c r="C9717" s="2" t="s">
        <v>354</v>
      </c>
      <c r="D9717" s="2" t="s">
        <v>355</v>
      </c>
      <c r="E9717" s="4">
        <v>5408241.2000000002</v>
      </c>
      <c r="F9717" s="1">
        <v>12</v>
      </c>
    </row>
    <row r="9718" spans="1:6" ht="15" thickBot="1" x14ac:dyDescent="0.3">
      <c r="A9718" s="2" t="s">
        <v>4</v>
      </c>
      <c r="B9718" s="2" t="s">
        <v>5</v>
      </c>
      <c r="C9718" s="2" t="s">
        <v>356</v>
      </c>
      <c r="D9718" s="2" t="s">
        <v>357</v>
      </c>
      <c r="E9718" s="4">
        <v>25637524.02</v>
      </c>
      <c r="F9718" s="1">
        <v>12</v>
      </c>
    </row>
    <row r="9719" spans="1:6" ht="15" thickBot="1" x14ac:dyDescent="0.3">
      <c r="A9719" s="2" t="s">
        <v>4</v>
      </c>
      <c r="B9719" s="2" t="s">
        <v>5</v>
      </c>
      <c r="C9719" s="2" t="s">
        <v>358</v>
      </c>
      <c r="D9719" s="2" t="s">
        <v>359</v>
      </c>
      <c r="E9719" s="4">
        <v>31369183.239999998</v>
      </c>
      <c r="F9719" s="1">
        <v>12</v>
      </c>
    </row>
    <row r="9720" spans="1:6" ht="15" thickBot="1" x14ac:dyDescent="0.3">
      <c r="A9720" s="2" t="s">
        <v>4</v>
      </c>
      <c r="B9720" s="2" t="s">
        <v>5</v>
      </c>
      <c r="C9720" s="2" t="s">
        <v>360</v>
      </c>
      <c r="D9720" s="2" t="s">
        <v>361</v>
      </c>
      <c r="E9720" s="4">
        <v>-33878.589999999997</v>
      </c>
      <c r="F9720" s="1">
        <v>12</v>
      </c>
    </row>
    <row r="9721" spans="1:6" ht="15" thickBot="1" x14ac:dyDescent="0.3">
      <c r="A9721" s="2" t="s">
        <v>4</v>
      </c>
      <c r="B9721" s="2" t="s">
        <v>5</v>
      </c>
      <c r="C9721" s="2" t="s">
        <v>362</v>
      </c>
      <c r="D9721" s="2" t="s">
        <v>363</v>
      </c>
      <c r="E9721" s="4">
        <v>-13551085.279999999</v>
      </c>
      <c r="F9721" s="1">
        <v>12</v>
      </c>
    </row>
    <row r="9722" spans="1:6" ht="15" thickBot="1" x14ac:dyDescent="0.3">
      <c r="A9722" s="2" t="s">
        <v>4</v>
      </c>
      <c r="B9722" s="2" t="s">
        <v>5</v>
      </c>
      <c r="C9722" s="2" t="s">
        <v>364</v>
      </c>
      <c r="D9722" s="2" t="s">
        <v>365</v>
      </c>
      <c r="E9722" s="4">
        <v>1296414.47</v>
      </c>
      <c r="F9722" s="1">
        <v>12</v>
      </c>
    </row>
    <row r="9723" spans="1:6" ht="15" thickBot="1" x14ac:dyDescent="0.3">
      <c r="A9723" s="2" t="s">
        <v>4</v>
      </c>
      <c r="B9723" s="2" t="s">
        <v>5</v>
      </c>
      <c r="C9723" s="2" t="s">
        <v>366</v>
      </c>
      <c r="D9723" s="2" t="s">
        <v>367</v>
      </c>
      <c r="E9723" s="4">
        <v>0</v>
      </c>
      <c r="F9723" s="1">
        <v>12</v>
      </c>
    </row>
    <row r="9724" spans="1:6" ht="15" thickBot="1" x14ac:dyDescent="0.3">
      <c r="A9724" s="2" t="s">
        <v>4</v>
      </c>
      <c r="B9724" s="2" t="s">
        <v>5</v>
      </c>
      <c r="C9724" s="2" t="s">
        <v>368</v>
      </c>
      <c r="D9724" s="2" t="s">
        <v>369</v>
      </c>
      <c r="E9724" s="4">
        <v>79624.91</v>
      </c>
      <c r="F9724" s="1">
        <v>12</v>
      </c>
    </row>
    <row r="9725" spans="1:6" ht="15" thickBot="1" x14ac:dyDescent="0.3">
      <c r="A9725" s="2" t="s">
        <v>4</v>
      </c>
      <c r="B9725" s="2" t="s">
        <v>5</v>
      </c>
      <c r="C9725" s="2" t="s">
        <v>370</v>
      </c>
      <c r="D9725" s="2" t="s">
        <v>371</v>
      </c>
      <c r="E9725" s="4">
        <v>3957484.83</v>
      </c>
      <c r="F9725" s="1">
        <v>12</v>
      </c>
    </row>
    <row r="9726" spans="1:6" ht="15" thickBot="1" x14ac:dyDescent="0.3">
      <c r="A9726" s="2" t="s">
        <v>4</v>
      </c>
      <c r="B9726" s="2" t="s">
        <v>5</v>
      </c>
      <c r="C9726" s="2" t="s">
        <v>372</v>
      </c>
      <c r="D9726" s="2" t="s">
        <v>373</v>
      </c>
      <c r="E9726" s="4">
        <v>8206365.5599999996</v>
      </c>
      <c r="F9726" s="1">
        <v>12</v>
      </c>
    </row>
    <row r="9727" spans="1:6" ht="15" thickBot="1" x14ac:dyDescent="0.3">
      <c r="A9727" s="2" t="s">
        <v>4</v>
      </c>
      <c r="B9727" s="2" t="s">
        <v>5</v>
      </c>
      <c r="C9727" s="2" t="s">
        <v>374</v>
      </c>
      <c r="D9727" s="2" t="s">
        <v>375</v>
      </c>
      <c r="E9727" s="4">
        <v>-1749553.58</v>
      </c>
      <c r="F9727" s="1">
        <v>12</v>
      </c>
    </row>
    <row r="9728" spans="1:6" ht="15" thickBot="1" x14ac:dyDescent="0.3">
      <c r="A9728" s="2" t="s">
        <v>4</v>
      </c>
      <c r="B9728" s="2" t="s">
        <v>5</v>
      </c>
      <c r="C9728" s="2" t="s">
        <v>376</v>
      </c>
      <c r="D9728" s="2" t="s">
        <v>377</v>
      </c>
      <c r="E9728" s="4">
        <v>1002668.12</v>
      </c>
      <c r="F9728" s="1">
        <v>12</v>
      </c>
    </row>
    <row r="9729" spans="1:6" ht="15" thickBot="1" x14ac:dyDescent="0.3">
      <c r="A9729" s="2" t="s">
        <v>4</v>
      </c>
      <c r="B9729" s="2" t="s">
        <v>5</v>
      </c>
      <c r="C9729" s="2" t="s">
        <v>378</v>
      </c>
      <c r="D9729" s="2" t="s">
        <v>379</v>
      </c>
      <c r="E9729" s="4">
        <v>-1464057.84</v>
      </c>
      <c r="F9729" s="1">
        <v>12</v>
      </c>
    </row>
    <row r="9730" spans="1:6" ht="15" thickBot="1" x14ac:dyDescent="0.3">
      <c r="A9730" s="2" t="s">
        <v>4</v>
      </c>
      <c r="B9730" s="2" t="s">
        <v>5</v>
      </c>
      <c r="C9730" s="2" t="s">
        <v>380</v>
      </c>
      <c r="D9730" s="2" t="s">
        <v>381</v>
      </c>
      <c r="E9730" s="4">
        <v>524290</v>
      </c>
      <c r="F9730" s="1">
        <v>12</v>
      </c>
    </row>
    <row r="9731" spans="1:6" ht="15" thickBot="1" x14ac:dyDescent="0.3">
      <c r="A9731" s="2" t="s">
        <v>4</v>
      </c>
      <c r="B9731" s="2" t="s">
        <v>5</v>
      </c>
      <c r="C9731" s="2" t="s">
        <v>382</v>
      </c>
      <c r="D9731" s="2" t="s">
        <v>383</v>
      </c>
      <c r="E9731" s="4">
        <v>0</v>
      </c>
      <c r="F9731" s="1">
        <v>12</v>
      </c>
    </row>
    <row r="9732" spans="1:6" ht="15" thickBot="1" x14ac:dyDescent="0.3">
      <c r="A9732" s="2" t="s">
        <v>4</v>
      </c>
      <c r="B9732" s="2" t="s">
        <v>5</v>
      </c>
      <c r="C9732" s="2" t="s">
        <v>384</v>
      </c>
      <c r="D9732" s="2" t="s">
        <v>385</v>
      </c>
      <c r="E9732" s="4">
        <v>8318795.7599999998</v>
      </c>
      <c r="F9732" s="1">
        <v>12</v>
      </c>
    </row>
    <row r="9733" spans="1:6" ht="15" thickBot="1" x14ac:dyDescent="0.3">
      <c r="A9733" s="2" t="s">
        <v>4</v>
      </c>
      <c r="B9733" s="2" t="s">
        <v>5</v>
      </c>
      <c r="C9733" s="2" t="s">
        <v>386</v>
      </c>
      <c r="D9733" s="2" t="s">
        <v>387</v>
      </c>
      <c r="E9733" s="4">
        <v>1047994.59</v>
      </c>
      <c r="F9733" s="1">
        <v>12</v>
      </c>
    </row>
    <row r="9734" spans="1:6" ht="15" thickBot="1" x14ac:dyDescent="0.3">
      <c r="A9734" s="2" t="s">
        <v>4</v>
      </c>
      <c r="B9734" s="2" t="s">
        <v>5</v>
      </c>
      <c r="C9734" s="2" t="s">
        <v>388</v>
      </c>
      <c r="D9734" s="2" t="s">
        <v>389</v>
      </c>
      <c r="E9734" s="4">
        <v>2622516.25</v>
      </c>
      <c r="F9734" s="1">
        <v>12</v>
      </c>
    </row>
    <row r="9735" spans="1:6" ht="15" thickBot="1" x14ac:dyDescent="0.3">
      <c r="A9735" s="2" t="s">
        <v>4</v>
      </c>
      <c r="B9735" s="2" t="s">
        <v>5</v>
      </c>
      <c r="C9735" s="2" t="s">
        <v>390</v>
      </c>
      <c r="D9735" s="2" t="s">
        <v>391</v>
      </c>
      <c r="E9735" s="4">
        <v>2174649.91</v>
      </c>
      <c r="F9735" s="1">
        <v>12</v>
      </c>
    </row>
    <row r="9736" spans="1:6" ht="15" thickBot="1" x14ac:dyDescent="0.3">
      <c r="A9736" s="2" t="s">
        <v>4</v>
      </c>
      <c r="B9736" s="2" t="s">
        <v>5</v>
      </c>
      <c r="C9736" s="2" t="s">
        <v>392</v>
      </c>
      <c r="D9736" s="2" t="s">
        <v>393</v>
      </c>
      <c r="E9736" s="4">
        <v>1843566.15</v>
      </c>
      <c r="F9736" s="1">
        <v>12</v>
      </c>
    </row>
    <row r="9737" spans="1:6" ht="15" thickBot="1" x14ac:dyDescent="0.3">
      <c r="A9737" s="2" t="s">
        <v>4</v>
      </c>
      <c r="B9737" s="2" t="s">
        <v>5</v>
      </c>
      <c r="C9737" s="2" t="s">
        <v>394</v>
      </c>
      <c r="D9737" s="2" t="s">
        <v>395</v>
      </c>
      <c r="E9737" s="4">
        <v>434299.42</v>
      </c>
      <c r="F9737" s="1">
        <v>12</v>
      </c>
    </row>
    <row r="9738" spans="1:6" ht="15" thickBot="1" x14ac:dyDescent="0.3">
      <c r="A9738" s="2" t="s">
        <v>4</v>
      </c>
      <c r="B9738" s="2" t="s">
        <v>5</v>
      </c>
      <c r="C9738" s="2" t="s">
        <v>396</v>
      </c>
      <c r="D9738" s="2" t="s">
        <v>397</v>
      </c>
      <c r="E9738" s="4">
        <v>211550.96</v>
      </c>
      <c r="F9738" s="1">
        <v>12</v>
      </c>
    </row>
    <row r="9739" spans="1:6" ht="15" thickBot="1" x14ac:dyDescent="0.3">
      <c r="A9739" s="2" t="s">
        <v>4</v>
      </c>
      <c r="B9739" s="2" t="s">
        <v>5</v>
      </c>
      <c r="C9739" s="2" t="s">
        <v>398</v>
      </c>
      <c r="D9739" s="2" t="s">
        <v>399</v>
      </c>
      <c r="E9739" s="4">
        <v>426779.02</v>
      </c>
      <c r="F9739" s="1">
        <v>12</v>
      </c>
    </row>
    <row r="9740" spans="1:6" ht="15" thickBot="1" x14ac:dyDescent="0.3">
      <c r="A9740" s="2" t="s">
        <v>4</v>
      </c>
      <c r="B9740" s="2" t="s">
        <v>5</v>
      </c>
      <c r="C9740" s="2" t="s">
        <v>400</v>
      </c>
      <c r="D9740" s="2" t="s">
        <v>401</v>
      </c>
      <c r="E9740" s="4">
        <v>-534447.76</v>
      </c>
      <c r="F9740" s="1">
        <v>12</v>
      </c>
    </row>
    <row r="9741" spans="1:6" ht="15" thickBot="1" x14ac:dyDescent="0.3">
      <c r="A9741" s="2" t="s">
        <v>4</v>
      </c>
      <c r="B9741" s="2" t="s">
        <v>5</v>
      </c>
      <c r="C9741" s="2" t="s">
        <v>402</v>
      </c>
      <c r="D9741" s="2" t="s">
        <v>403</v>
      </c>
      <c r="E9741" s="4">
        <v>-307149.98</v>
      </c>
      <c r="F9741" s="1">
        <v>12</v>
      </c>
    </row>
    <row r="9742" spans="1:6" ht="15" thickBot="1" x14ac:dyDescent="0.3">
      <c r="A9742" s="2" t="s">
        <v>4</v>
      </c>
      <c r="B9742" s="2" t="s">
        <v>5</v>
      </c>
      <c r="C9742" s="2" t="s">
        <v>404</v>
      </c>
      <c r="D9742" s="2" t="s">
        <v>405</v>
      </c>
      <c r="E9742" s="4">
        <v>-2174649.91</v>
      </c>
      <c r="F9742" s="1">
        <v>12</v>
      </c>
    </row>
    <row r="9743" spans="1:6" ht="15" thickBot="1" x14ac:dyDescent="0.3">
      <c r="A9743" s="2" t="s">
        <v>4</v>
      </c>
      <c r="B9743" s="2" t="s">
        <v>5</v>
      </c>
      <c r="C9743" s="2" t="s">
        <v>406</v>
      </c>
      <c r="D9743" s="2" t="s">
        <v>407</v>
      </c>
      <c r="E9743" s="4">
        <v>-211550.96</v>
      </c>
      <c r="F9743" s="1">
        <v>12</v>
      </c>
    </row>
    <row r="9744" spans="1:6" ht="15" thickBot="1" x14ac:dyDescent="0.3">
      <c r="A9744" s="2" t="s">
        <v>4</v>
      </c>
      <c r="B9744" s="2" t="s">
        <v>5</v>
      </c>
      <c r="C9744" s="2" t="s">
        <v>408</v>
      </c>
      <c r="D9744" s="2" t="s">
        <v>409</v>
      </c>
      <c r="E9744" s="4">
        <v>7384781.5999999996</v>
      </c>
      <c r="F9744" s="1">
        <v>12</v>
      </c>
    </row>
    <row r="9745" spans="1:6" ht="15" thickBot="1" x14ac:dyDescent="0.3">
      <c r="A9745" s="2" t="s">
        <v>4</v>
      </c>
      <c r="B9745" s="2" t="s">
        <v>5</v>
      </c>
      <c r="C9745" s="2" t="s">
        <v>410</v>
      </c>
      <c r="D9745" s="2" t="s">
        <v>411</v>
      </c>
      <c r="E9745" s="4">
        <v>263870.90999999997</v>
      </c>
      <c r="F9745" s="1">
        <v>12</v>
      </c>
    </row>
    <row r="9746" spans="1:6" ht="15" thickBot="1" x14ac:dyDescent="0.3">
      <c r="A9746" s="2" t="s">
        <v>4</v>
      </c>
      <c r="B9746" s="2" t="s">
        <v>5</v>
      </c>
      <c r="C9746" s="2" t="s">
        <v>1690</v>
      </c>
      <c r="D9746" s="2" t="s">
        <v>1691</v>
      </c>
      <c r="E9746" s="4">
        <v>4193957.35</v>
      </c>
      <c r="F9746" s="1">
        <v>12</v>
      </c>
    </row>
    <row r="9747" spans="1:6" ht="15" thickBot="1" x14ac:dyDescent="0.3">
      <c r="A9747" s="2" t="s">
        <v>4</v>
      </c>
      <c r="B9747" s="2" t="s">
        <v>5</v>
      </c>
      <c r="C9747" s="2" t="s">
        <v>1692</v>
      </c>
      <c r="D9747" s="2" t="s">
        <v>1693</v>
      </c>
      <c r="E9747" s="4">
        <v>-984379.53</v>
      </c>
      <c r="F9747" s="1">
        <v>12</v>
      </c>
    </row>
    <row r="9748" spans="1:6" ht="15" thickBot="1" x14ac:dyDescent="0.3">
      <c r="A9748" s="2" t="s">
        <v>4</v>
      </c>
      <c r="B9748" s="2" t="s">
        <v>5</v>
      </c>
      <c r="C9748" s="2" t="s">
        <v>412</v>
      </c>
      <c r="D9748" s="2" t="s">
        <v>413</v>
      </c>
      <c r="E9748" s="4">
        <v>1586879.27</v>
      </c>
      <c r="F9748" s="1">
        <v>12</v>
      </c>
    </row>
    <row r="9749" spans="1:6" ht="15" thickBot="1" x14ac:dyDescent="0.3">
      <c r="A9749" s="2" t="s">
        <v>4</v>
      </c>
      <c r="B9749" s="2" t="s">
        <v>5</v>
      </c>
      <c r="C9749" s="2" t="s">
        <v>1694</v>
      </c>
      <c r="D9749" s="2" t="s">
        <v>1695</v>
      </c>
      <c r="E9749" s="4">
        <v>1597487.73</v>
      </c>
      <c r="F9749" s="1">
        <v>12</v>
      </c>
    </row>
    <row r="9750" spans="1:6" ht="15" thickBot="1" x14ac:dyDescent="0.3">
      <c r="A9750" s="2" t="s">
        <v>4</v>
      </c>
      <c r="B9750" s="2" t="s">
        <v>5</v>
      </c>
      <c r="C9750" s="2" t="s">
        <v>1586</v>
      </c>
      <c r="D9750" s="2" t="s">
        <v>1587</v>
      </c>
      <c r="E9750" s="4">
        <v>1880577.01</v>
      </c>
      <c r="F9750" s="1">
        <v>12</v>
      </c>
    </row>
    <row r="9751" spans="1:6" ht="15" thickBot="1" x14ac:dyDescent="0.3">
      <c r="A9751" s="2" t="s">
        <v>4</v>
      </c>
      <c r="B9751" s="2" t="s">
        <v>5</v>
      </c>
      <c r="C9751" s="2" t="s">
        <v>1696</v>
      </c>
      <c r="D9751" s="2" t="s">
        <v>1697</v>
      </c>
      <c r="E9751" s="4">
        <v>418681.34</v>
      </c>
      <c r="F9751" s="1">
        <v>12</v>
      </c>
    </row>
    <row r="9752" spans="1:6" ht="15" thickBot="1" x14ac:dyDescent="0.3">
      <c r="A9752" s="2" t="s">
        <v>4</v>
      </c>
      <c r="B9752" s="2" t="s">
        <v>5</v>
      </c>
      <c r="C9752" s="2" t="s">
        <v>414</v>
      </c>
      <c r="D9752" s="2" t="s">
        <v>415</v>
      </c>
      <c r="E9752" s="4">
        <v>425684.85</v>
      </c>
      <c r="F9752" s="1">
        <v>12</v>
      </c>
    </row>
    <row r="9753" spans="1:6" ht="15" thickBot="1" x14ac:dyDescent="0.3">
      <c r="A9753" s="2" t="s">
        <v>4</v>
      </c>
      <c r="B9753" s="2" t="s">
        <v>5</v>
      </c>
      <c r="C9753" s="2" t="s">
        <v>1588</v>
      </c>
      <c r="D9753" s="2" t="s">
        <v>1589</v>
      </c>
      <c r="E9753" s="4">
        <v>357134.46</v>
      </c>
      <c r="F9753" s="1">
        <v>12</v>
      </c>
    </row>
    <row r="9754" spans="1:6" ht="15" thickBot="1" x14ac:dyDescent="0.3">
      <c r="A9754" s="2" t="s">
        <v>4</v>
      </c>
      <c r="B9754" s="2" t="s">
        <v>5</v>
      </c>
      <c r="C9754" s="2" t="s">
        <v>416</v>
      </c>
      <c r="D9754" s="2" t="s">
        <v>417</v>
      </c>
      <c r="E9754" s="4">
        <v>-79977</v>
      </c>
      <c r="F9754" s="1">
        <v>12</v>
      </c>
    </row>
    <row r="9755" spans="1:6" ht="15" thickBot="1" x14ac:dyDescent="0.3">
      <c r="A9755" s="2" t="s">
        <v>4</v>
      </c>
      <c r="B9755" s="2" t="s">
        <v>5</v>
      </c>
      <c r="C9755" s="2" t="s">
        <v>418</v>
      </c>
      <c r="D9755" s="2" t="s">
        <v>419</v>
      </c>
      <c r="E9755" s="4">
        <v>6921040.0199999996</v>
      </c>
      <c r="F9755" s="1">
        <v>12</v>
      </c>
    </row>
    <row r="9756" spans="1:6" ht="15" thickBot="1" x14ac:dyDescent="0.3">
      <c r="A9756" s="2" t="s">
        <v>4</v>
      </c>
      <c r="B9756" s="2" t="s">
        <v>5</v>
      </c>
      <c r="C9756" s="2" t="s">
        <v>420</v>
      </c>
      <c r="D9756" s="2" t="s">
        <v>421</v>
      </c>
      <c r="E9756" s="4">
        <v>0</v>
      </c>
      <c r="F9756" s="1">
        <v>12</v>
      </c>
    </row>
    <row r="9757" spans="1:6" ht="15" thickBot="1" x14ac:dyDescent="0.3">
      <c r="A9757" s="2" t="s">
        <v>4</v>
      </c>
      <c r="B9757" s="2" t="s">
        <v>5</v>
      </c>
      <c r="C9757" s="2" t="s">
        <v>422</v>
      </c>
      <c r="D9757" s="2" t="s">
        <v>423</v>
      </c>
      <c r="E9757" s="4">
        <v>-21808.02</v>
      </c>
      <c r="F9757" s="1">
        <v>12</v>
      </c>
    </row>
    <row r="9758" spans="1:6" ht="15" thickBot="1" x14ac:dyDescent="0.3">
      <c r="A9758" s="2" t="s">
        <v>4</v>
      </c>
      <c r="B9758" s="2" t="s">
        <v>5</v>
      </c>
      <c r="C9758" s="2" t="s">
        <v>1698</v>
      </c>
      <c r="D9758" s="2" t="s">
        <v>1699</v>
      </c>
      <c r="E9758" s="4">
        <v>768428.72</v>
      </c>
      <c r="F9758" s="1">
        <v>12</v>
      </c>
    </row>
    <row r="9759" spans="1:6" ht="15" thickBot="1" x14ac:dyDescent="0.3">
      <c r="A9759" s="2" t="s">
        <v>4</v>
      </c>
      <c r="B9759" s="2" t="s">
        <v>5</v>
      </c>
      <c r="C9759" s="2" t="s">
        <v>424</v>
      </c>
      <c r="D9759" s="2" t="s">
        <v>425</v>
      </c>
      <c r="E9759" s="4">
        <v>6213940.7800000003</v>
      </c>
      <c r="F9759" s="1">
        <v>12</v>
      </c>
    </row>
    <row r="9760" spans="1:6" ht="15" thickBot="1" x14ac:dyDescent="0.3">
      <c r="A9760" s="2" t="s">
        <v>4</v>
      </c>
      <c r="B9760" s="2" t="s">
        <v>5</v>
      </c>
      <c r="C9760" s="2" t="s">
        <v>1700</v>
      </c>
      <c r="D9760" s="2" t="s">
        <v>1701</v>
      </c>
      <c r="E9760" s="4">
        <v>10769945.58</v>
      </c>
      <c r="F9760" s="1">
        <v>12</v>
      </c>
    </row>
    <row r="9761" spans="1:6" ht="15" thickBot="1" x14ac:dyDescent="0.3">
      <c r="A9761" s="2" t="s">
        <v>4</v>
      </c>
      <c r="B9761" s="2" t="s">
        <v>5</v>
      </c>
      <c r="C9761" s="2" t="s">
        <v>426</v>
      </c>
      <c r="D9761" s="2" t="s">
        <v>427</v>
      </c>
      <c r="E9761" s="4">
        <v>4318107.54</v>
      </c>
      <c r="F9761" s="1">
        <v>12</v>
      </c>
    </row>
    <row r="9762" spans="1:6" ht="15" thickBot="1" x14ac:dyDescent="0.3">
      <c r="A9762" s="2" t="s">
        <v>4</v>
      </c>
      <c r="B9762" s="2" t="s">
        <v>5</v>
      </c>
      <c r="C9762" s="2" t="s">
        <v>428</v>
      </c>
      <c r="D9762" s="2" t="s">
        <v>429</v>
      </c>
      <c r="E9762" s="4">
        <v>28325.22</v>
      </c>
      <c r="F9762" s="1">
        <v>12</v>
      </c>
    </row>
    <row r="9763" spans="1:6" ht="15" thickBot="1" x14ac:dyDescent="0.3">
      <c r="A9763" s="2" t="s">
        <v>4</v>
      </c>
      <c r="B9763" s="2" t="s">
        <v>5</v>
      </c>
      <c r="C9763" s="2" t="s">
        <v>430</v>
      </c>
      <c r="D9763" s="2" t="s">
        <v>431</v>
      </c>
      <c r="E9763" s="4">
        <v>704710.77</v>
      </c>
      <c r="F9763" s="1">
        <v>12</v>
      </c>
    </row>
    <row r="9764" spans="1:6" ht="15" thickBot="1" x14ac:dyDescent="0.3">
      <c r="A9764" s="2" t="s">
        <v>4</v>
      </c>
      <c r="B9764" s="2" t="s">
        <v>5</v>
      </c>
      <c r="C9764" s="2" t="s">
        <v>1601</v>
      </c>
      <c r="D9764" s="2" t="s">
        <v>1602</v>
      </c>
      <c r="E9764" s="4">
        <v>0</v>
      </c>
      <c r="F9764" s="1">
        <v>12</v>
      </c>
    </row>
    <row r="9765" spans="1:6" ht="15" thickBot="1" x14ac:dyDescent="0.3">
      <c r="A9765" s="2" t="s">
        <v>4</v>
      </c>
      <c r="B9765" s="2" t="s">
        <v>5</v>
      </c>
      <c r="C9765" s="2" t="s">
        <v>432</v>
      </c>
      <c r="D9765" s="2" t="s">
        <v>433</v>
      </c>
      <c r="E9765" s="4">
        <v>447394.27</v>
      </c>
      <c r="F9765" s="1">
        <v>12</v>
      </c>
    </row>
    <row r="9766" spans="1:6" ht="15" thickBot="1" x14ac:dyDescent="0.3">
      <c r="A9766" s="2" t="s">
        <v>4</v>
      </c>
      <c r="B9766" s="2" t="s">
        <v>5</v>
      </c>
      <c r="C9766" s="2" t="s">
        <v>434</v>
      </c>
      <c r="D9766" s="2" t="s">
        <v>435</v>
      </c>
      <c r="E9766" s="4">
        <v>-399545.53</v>
      </c>
      <c r="F9766" s="1">
        <v>12</v>
      </c>
    </row>
    <row r="9767" spans="1:6" ht="15" thickBot="1" x14ac:dyDescent="0.3">
      <c r="A9767" s="2" t="s">
        <v>4</v>
      </c>
      <c r="B9767" s="2" t="s">
        <v>5</v>
      </c>
      <c r="C9767" s="2" t="s">
        <v>436</v>
      </c>
      <c r="D9767" s="2" t="s">
        <v>437</v>
      </c>
      <c r="E9767" s="4">
        <v>330941.32</v>
      </c>
      <c r="F9767" s="1">
        <v>12</v>
      </c>
    </row>
    <row r="9768" spans="1:6" ht="15" thickBot="1" x14ac:dyDescent="0.3">
      <c r="A9768" s="2" t="s">
        <v>4</v>
      </c>
      <c r="B9768" s="2" t="s">
        <v>5</v>
      </c>
      <c r="C9768" s="2" t="s">
        <v>438</v>
      </c>
      <c r="D9768" s="2" t="s">
        <v>439</v>
      </c>
      <c r="E9768" s="4">
        <v>-384404.39</v>
      </c>
      <c r="F9768" s="1">
        <v>12</v>
      </c>
    </row>
    <row r="9769" spans="1:6" ht="15" thickBot="1" x14ac:dyDescent="0.3">
      <c r="A9769" s="2" t="s">
        <v>4</v>
      </c>
      <c r="B9769" s="2" t="s">
        <v>5</v>
      </c>
      <c r="C9769" s="2" t="s">
        <v>440</v>
      </c>
      <c r="D9769" s="2" t="s">
        <v>441</v>
      </c>
      <c r="E9769" s="4">
        <v>292149.87</v>
      </c>
      <c r="F9769" s="1">
        <v>12</v>
      </c>
    </row>
    <row r="9770" spans="1:6" ht="15" thickBot="1" x14ac:dyDescent="0.3">
      <c r="A9770" s="2" t="s">
        <v>4</v>
      </c>
      <c r="B9770" s="2" t="s">
        <v>5</v>
      </c>
      <c r="C9770" s="2" t="s">
        <v>442</v>
      </c>
      <c r="D9770" s="2" t="s">
        <v>443</v>
      </c>
      <c r="E9770" s="4">
        <v>4459696</v>
      </c>
      <c r="F9770" s="1">
        <v>12</v>
      </c>
    </row>
    <row r="9771" spans="1:6" ht="15" thickBot="1" x14ac:dyDescent="0.3">
      <c r="A9771" s="2" t="s">
        <v>4</v>
      </c>
      <c r="B9771" s="2" t="s">
        <v>5</v>
      </c>
      <c r="C9771" s="2" t="s">
        <v>444</v>
      </c>
      <c r="D9771" s="2" t="s">
        <v>445</v>
      </c>
      <c r="E9771" s="4">
        <v>353684</v>
      </c>
      <c r="F9771" s="1">
        <v>12</v>
      </c>
    </row>
    <row r="9772" spans="1:6" ht="15" thickBot="1" x14ac:dyDescent="0.3">
      <c r="A9772" s="2" t="s">
        <v>4</v>
      </c>
      <c r="B9772" s="2" t="s">
        <v>5</v>
      </c>
      <c r="C9772" s="2" t="s">
        <v>446</v>
      </c>
      <c r="D9772" s="2" t="s">
        <v>447</v>
      </c>
      <c r="E9772" s="4">
        <v>514869</v>
      </c>
      <c r="F9772" s="1">
        <v>12</v>
      </c>
    </row>
    <row r="9773" spans="1:6" ht="15" thickBot="1" x14ac:dyDescent="0.3">
      <c r="A9773" s="2" t="s">
        <v>4</v>
      </c>
      <c r="B9773" s="2" t="s">
        <v>5</v>
      </c>
      <c r="C9773" s="2" t="s">
        <v>448</v>
      </c>
      <c r="D9773" s="2" t="s">
        <v>449</v>
      </c>
      <c r="E9773" s="4">
        <v>40831</v>
      </c>
      <c r="F9773" s="1">
        <v>12</v>
      </c>
    </row>
    <row r="9774" spans="1:6" ht="15" thickBot="1" x14ac:dyDescent="0.3">
      <c r="A9774" s="2" t="s">
        <v>4</v>
      </c>
      <c r="B9774" s="2" t="s">
        <v>5</v>
      </c>
      <c r="C9774" s="2" t="s">
        <v>450</v>
      </c>
      <c r="D9774" s="2" t="s">
        <v>451</v>
      </c>
      <c r="E9774" s="4">
        <v>-157869.94</v>
      </c>
      <c r="F9774" s="1">
        <v>12</v>
      </c>
    </row>
    <row r="9775" spans="1:6" ht="15" thickBot="1" x14ac:dyDescent="0.3">
      <c r="A9775" s="2" t="s">
        <v>4</v>
      </c>
      <c r="B9775" s="2" t="s">
        <v>5</v>
      </c>
      <c r="C9775" s="2" t="s">
        <v>452</v>
      </c>
      <c r="D9775" s="2" t="s">
        <v>453</v>
      </c>
      <c r="E9775" s="4">
        <v>-430289.64</v>
      </c>
      <c r="F9775" s="1">
        <v>12</v>
      </c>
    </row>
    <row r="9776" spans="1:6" ht="15" thickBot="1" x14ac:dyDescent="0.3">
      <c r="A9776" s="2" t="s">
        <v>4</v>
      </c>
      <c r="B9776" s="2" t="s">
        <v>5</v>
      </c>
      <c r="C9776" s="2" t="s">
        <v>1702</v>
      </c>
      <c r="D9776" s="2" t="s">
        <v>1703</v>
      </c>
      <c r="E9776" s="4">
        <v>0</v>
      </c>
      <c r="F9776" s="1">
        <v>12</v>
      </c>
    </row>
    <row r="9777" spans="1:6" ht="15" thickBot="1" x14ac:dyDescent="0.3">
      <c r="A9777" s="2" t="s">
        <v>4</v>
      </c>
      <c r="B9777" s="2" t="s">
        <v>5</v>
      </c>
      <c r="C9777" s="2" t="s">
        <v>454</v>
      </c>
      <c r="D9777" s="2" t="s">
        <v>455</v>
      </c>
      <c r="E9777" s="4">
        <v>-5134127.08</v>
      </c>
      <c r="F9777" s="1">
        <v>12</v>
      </c>
    </row>
    <row r="9778" spans="1:6" ht="15" thickBot="1" x14ac:dyDescent="0.3">
      <c r="A9778" s="2" t="s">
        <v>4</v>
      </c>
      <c r="B9778" s="2" t="s">
        <v>5</v>
      </c>
      <c r="C9778" s="2" t="s">
        <v>456</v>
      </c>
      <c r="D9778" s="2" t="s">
        <v>457</v>
      </c>
      <c r="E9778" s="4">
        <v>-3578203.67</v>
      </c>
      <c r="F9778" s="1">
        <v>12</v>
      </c>
    </row>
    <row r="9779" spans="1:6" ht="15" thickBot="1" x14ac:dyDescent="0.3">
      <c r="A9779" s="2" t="s">
        <v>4</v>
      </c>
      <c r="B9779" s="2" t="s">
        <v>5</v>
      </c>
      <c r="C9779" s="2" t="s">
        <v>458</v>
      </c>
      <c r="D9779" s="2" t="s">
        <v>459</v>
      </c>
      <c r="E9779" s="4">
        <v>0</v>
      </c>
      <c r="F9779" s="1">
        <v>12</v>
      </c>
    </row>
    <row r="9780" spans="1:6" ht="15" thickBot="1" x14ac:dyDescent="0.3">
      <c r="A9780" s="2" t="s">
        <v>4</v>
      </c>
      <c r="B9780" s="2" t="s">
        <v>5</v>
      </c>
      <c r="C9780" s="2" t="s">
        <v>1704</v>
      </c>
      <c r="D9780" s="2" t="s">
        <v>1705</v>
      </c>
      <c r="E9780" s="4">
        <v>0</v>
      </c>
      <c r="F9780" s="1">
        <v>12</v>
      </c>
    </row>
    <row r="9781" spans="1:6" ht="15" thickBot="1" x14ac:dyDescent="0.3">
      <c r="A9781" s="2" t="s">
        <v>4</v>
      </c>
      <c r="B9781" s="2" t="s">
        <v>5</v>
      </c>
      <c r="C9781" s="2" t="s">
        <v>460</v>
      </c>
      <c r="D9781" s="2" t="s">
        <v>461</v>
      </c>
      <c r="E9781" s="4">
        <v>-644899.85</v>
      </c>
      <c r="F9781" s="1">
        <v>12</v>
      </c>
    </row>
    <row r="9782" spans="1:6" ht="15" thickBot="1" x14ac:dyDescent="0.3">
      <c r="A9782" s="2" t="s">
        <v>4</v>
      </c>
      <c r="B9782" s="2" t="s">
        <v>5</v>
      </c>
      <c r="C9782" s="2" t="s">
        <v>462</v>
      </c>
      <c r="D9782" s="2" t="s">
        <v>463</v>
      </c>
      <c r="E9782" s="4">
        <v>-1321399.29</v>
      </c>
      <c r="F9782" s="1">
        <v>12</v>
      </c>
    </row>
    <row r="9783" spans="1:6" ht="15" thickBot="1" x14ac:dyDescent="0.3">
      <c r="A9783" s="2" t="s">
        <v>4</v>
      </c>
      <c r="B9783" s="2" t="s">
        <v>5</v>
      </c>
      <c r="C9783" s="2" t="s">
        <v>464</v>
      </c>
      <c r="D9783" s="2" t="s">
        <v>465</v>
      </c>
      <c r="E9783" s="4">
        <v>0</v>
      </c>
      <c r="F9783" s="1">
        <v>12</v>
      </c>
    </row>
    <row r="9784" spans="1:6" ht="15" thickBot="1" x14ac:dyDescent="0.3">
      <c r="A9784" s="2" t="s">
        <v>4</v>
      </c>
      <c r="B9784" s="2" t="s">
        <v>5</v>
      </c>
      <c r="C9784" s="2" t="s">
        <v>466</v>
      </c>
      <c r="D9784" s="2" t="s">
        <v>467</v>
      </c>
      <c r="E9784" s="4">
        <v>-7218829.2699999996</v>
      </c>
      <c r="F9784" s="1">
        <v>12</v>
      </c>
    </row>
    <row r="9785" spans="1:6" ht="15" thickBot="1" x14ac:dyDescent="0.3">
      <c r="A9785" s="2" t="s">
        <v>4</v>
      </c>
      <c r="B9785" s="2" t="s">
        <v>5</v>
      </c>
      <c r="C9785" s="2" t="s">
        <v>468</v>
      </c>
      <c r="D9785" s="2" t="s">
        <v>469</v>
      </c>
      <c r="E9785" s="4">
        <v>31030.55</v>
      </c>
      <c r="F9785" s="1">
        <v>12</v>
      </c>
    </row>
    <row r="9786" spans="1:6" ht="15" thickBot="1" x14ac:dyDescent="0.3">
      <c r="A9786" s="2" t="s">
        <v>4</v>
      </c>
      <c r="B9786" s="2" t="s">
        <v>5</v>
      </c>
      <c r="C9786" s="2" t="s">
        <v>470</v>
      </c>
      <c r="D9786" s="2" t="s">
        <v>471</v>
      </c>
      <c r="E9786" s="4">
        <v>-1154274.05</v>
      </c>
      <c r="F9786" s="1">
        <v>12</v>
      </c>
    </row>
    <row r="9787" spans="1:6" ht="15" thickBot="1" x14ac:dyDescent="0.3">
      <c r="A9787" s="2" t="s">
        <v>4</v>
      </c>
      <c r="B9787" s="2" t="s">
        <v>5</v>
      </c>
      <c r="C9787" s="2" t="s">
        <v>472</v>
      </c>
      <c r="D9787" s="2" t="s">
        <v>473</v>
      </c>
      <c r="E9787" s="4">
        <v>1154274.05</v>
      </c>
      <c r="F9787" s="1">
        <v>12</v>
      </c>
    </row>
    <row r="9788" spans="1:6" ht="15" thickBot="1" x14ac:dyDescent="0.3">
      <c r="A9788" s="2" t="s">
        <v>4</v>
      </c>
      <c r="B9788" s="2" t="s">
        <v>5</v>
      </c>
      <c r="C9788" s="2" t="s">
        <v>474</v>
      </c>
      <c r="D9788" s="2" t="s">
        <v>475</v>
      </c>
      <c r="E9788" s="4">
        <v>113142</v>
      </c>
      <c r="F9788" s="1">
        <v>12</v>
      </c>
    </row>
    <row r="9789" spans="1:6" ht="15" thickBot="1" x14ac:dyDescent="0.3">
      <c r="A9789" s="2" t="s">
        <v>4</v>
      </c>
      <c r="B9789" s="2" t="s">
        <v>5</v>
      </c>
      <c r="C9789" s="2" t="s">
        <v>476</v>
      </c>
      <c r="D9789" s="2" t="s">
        <v>477</v>
      </c>
      <c r="E9789" s="4">
        <v>83372.72</v>
      </c>
      <c r="F9789" s="1">
        <v>12</v>
      </c>
    </row>
    <row r="9790" spans="1:6" ht="15" thickBot="1" x14ac:dyDescent="0.3">
      <c r="A9790" s="2" t="s">
        <v>4</v>
      </c>
      <c r="B9790" s="2" t="s">
        <v>5</v>
      </c>
      <c r="C9790" s="2" t="s">
        <v>478</v>
      </c>
      <c r="D9790" s="2" t="s">
        <v>479</v>
      </c>
      <c r="E9790" s="4">
        <v>52702.14</v>
      </c>
      <c r="F9790" s="1">
        <v>12</v>
      </c>
    </row>
    <row r="9791" spans="1:6" ht="15" thickBot="1" x14ac:dyDescent="0.3">
      <c r="A9791" s="2" t="s">
        <v>4</v>
      </c>
      <c r="B9791" s="2" t="s">
        <v>5</v>
      </c>
      <c r="C9791" s="2" t="s">
        <v>480</v>
      </c>
      <c r="D9791" s="2" t="s">
        <v>481</v>
      </c>
      <c r="E9791" s="4">
        <v>0</v>
      </c>
      <c r="F9791" s="1">
        <v>12</v>
      </c>
    </row>
    <row r="9792" spans="1:6" ht="15" thickBot="1" x14ac:dyDescent="0.3">
      <c r="A9792" s="2" t="s">
        <v>4</v>
      </c>
      <c r="B9792" s="2" t="s">
        <v>5</v>
      </c>
      <c r="C9792" s="2" t="s">
        <v>482</v>
      </c>
      <c r="D9792" s="2" t="s">
        <v>483</v>
      </c>
      <c r="E9792" s="4">
        <v>-24900.47</v>
      </c>
      <c r="F9792" s="1">
        <v>12</v>
      </c>
    </row>
    <row r="9793" spans="1:6" ht="15" thickBot="1" x14ac:dyDescent="0.3">
      <c r="A9793" s="2" t="s">
        <v>4</v>
      </c>
      <c r="B9793" s="2" t="s">
        <v>5</v>
      </c>
      <c r="C9793" s="2" t="s">
        <v>484</v>
      </c>
      <c r="D9793" s="2" t="s">
        <v>485</v>
      </c>
      <c r="E9793" s="4">
        <v>10030.629999999999</v>
      </c>
      <c r="F9793" s="1">
        <v>12</v>
      </c>
    </row>
    <row r="9794" spans="1:6" ht="15" thickBot="1" x14ac:dyDescent="0.3">
      <c r="A9794" s="2" t="s">
        <v>4</v>
      </c>
      <c r="B9794" s="2" t="s">
        <v>5</v>
      </c>
      <c r="C9794" s="2" t="s">
        <v>486</v>
      </c>
      <c r="D9794" s="2" t="s">
        <v>487</v>
      </c>
      <c r="E9794" s="4">
        <v>-279710.93</v>
      </c>
      <c r="F9794" s="1">
        <v>12</v>
      </c>
    </row>
    <row r="9795" spans="1:6" ht="15" thickBot="1" x14ac:dyDescent="0.3">
      <c r="A9795" s="2" t="s">
        <v>4</v>
      </c>
      <c r="B9795" s="2" t="s">
        <v>5</v>
      </c>
      <c r="C9795" s="2" t="s">
        <v>488</v>
      </c>
      <c r="D9795" s="2" t="s">
        <v>489</v>
      </c>
      <c r="E9795" s="4">
        <v>-569095.89</v>
      </c>
      <c r="F9795" s="1">
        <v>12</v>
      </c>
    </row>
    <row r="9796" spans="1:6" ht="15" thickBot="1" x14ac:dyDescent="0.3">
      <c r="A9796" s="2" t="s">
        <v>4</v>
      </c>
      <c r="B9796" s="2" t="s">
        <v>5</v>
      </c>
      <c r="C9796" s="2" t="s">
        <v>490</v>
      </c>
      <c r="D9796" s="2" t="s">
        <v>491</v>
      </c>
      <c r="E9796" s="4">
        <v>1392044.86</v>
      </c>
      <c r="F9796" s="1">
        <v>12</v>
      </c>
    </row>
    <row r="9797" spans="1:6" ht="15" thickBot="1" x14ac:dyDescent="0.3">
      <c r="A9797" s="2" t="s">
        <v>4</v>
      </c>
      <c r="B9797" s="2" t="s">
        <v>5</v>
      </c>
      <c r="C9797" s="2" t="s">
        <v>492</v>
      </c>
      <c r="D9797" s="2" t="s">
        <v>493</v>
      </c>
      <c r="E9797" s="4">
        <v>155108.16</v>
      </c>
      <c r="F9797" s="1">
        <v>12</v>
      </c>
    </row>
    <row r="9798" spans="1:6" ht="15" thickBot="1" x14ac:dyDescent="0.3">
      <c r="A9798" s="2" t="s">
        <v>4</v>
      </c>
      <c r="B9798" s="2" t="s">
        <v>5</v>
      </c>
      <c r="C9798" s="2" t="s">
        <v>494</v>
      </c>
      <c r="D9798" s="2" t="s">
        <v>495</v>
      </c>
      <c r="E9798" s="4">
        <v>0</v>
      </c>
      <c r="F9798" s="1">
        <v>12</v>
      </c>
    </row>
    <row r="9799" spans="1:6" ht="15" thickBot="1" x14ac:dyDescent="0.3">
      <c r="A9799" s="2" t="s">
        <v>4</v>
      </c>
      <c r="B9799" s="2" t="s">
        <v>5</v>
      </c>
      <c r="C9799" s="2" t="s">
        <v>496</v>
      </c>
      <c r="D9799" s="2" t="s">
        <v>497</v>
      </c>
      <c r="E9799" s="4">
        <v>0</v>
      </c>
      <c r="F9799" s="1">
        <v>12</v>
      </c>
    </row>
    <row r="9800" spans="1:6" ht="15" thickBot="1" x14ac:dyDescent="0.3">
      <c r="A9800" s="2" t="s">
        <v>4</v>
      </c>
      <c r="B9800" s="2" t="s">
        <v>5</v>
      </c>
      <c r="C9800" s="2" t="s">
        <v>498</v>
      </c>
      <c r="D9800" s="2" t="s">
        <v>499</v>
      </c>
      <c r="E9800" s="4">
        <v>32997345.190000001</v>
      </c>
      <c r="F9800" s="1">
        <v>12</v>
      </c>
    </row>
    <row r="9801" spans="1:6" ht="15" thickBot="1" x14ac:dyDescent="0.3">
      <c r="A9801" s="2" t="s">
        <v>4</v>
      </c>
      <c r="B9801" s="2" t="s">
        <v>5</v>
      </c>
      <c r="C9801" s="2" t="s">
        <v>500</v>
      </c>
      <c r="D9801" s="2" t="s">
        <v>501</v>
      </c>
      <c r="E9801" s="4">
        <v>333533.19</v>
      </c>
      <c r="F9801" s="1">
        <v>12</v>
      </c>
    </row>
    <row r="9802" spans="1:6" ht="15" thickBot="1" x14ac:dyDescent="0.3">
      <c r="A9802" s="2" t="s">
        <v>4</v>
      </c>
      <c r="B9802" s="2" t="s">
        <v>5</v>
      </c>
      <c r="C9802" s="2" t="s">
        <v>502</v>
      </c>
      <c r="D9802" s="2" t="s">
        <v>503</v>
      </c>
      <c r="E9802" s="4">
        <v>-40305.33</v>
      </c>
      <c r="F9802" s="1">
        <v>12</v>
      </c>
    </row>
    <row r="9803" spans="1:6" ht="15" thickBot="1" x14ac:dyDescent="0.3">
      <c r="A9803" s="2" t="s">
        <v>4</v>
      </c>
      <c r="B9803" s="2" t="s">
        <v>5</v>
      </c>
      <c r="C9803" s="2" t="s">
        <v>504</v>
      </c>
      <c r="D9803" s="2" t="s">
        <v>505</v>
      </c>
      <c r="E9803" s="4">
        <v>0</v>
      </c>
      <c r="F9803" s="1">
        <v>12</v>
      </c>
    </row>
    <row r="9804" spans="1:6" ht="15" thickBot="1" x14ac:dyDescent="0.3">
      <c r="A9804" s="2" t="s">
        <v>4</v>
      </c>
      <c r="B9804" s="2" t="s">
        <v>5</v>
      </c>
      <c r="C9804" s="2" t="s">
        <v>1614</v>
      </c>
      <c r="D9804" s="2" t="s">
        <v>1615</v>
      </c>
      <c r="E9804" s="4">
        <v>407404.01</v>
      </c>
      <c r="F9804" s="1">
        <v>12</v>
      </c>
    </row>
    <row r="9805" spans="1:6" ht="15" thickBot="1" x14ac:dyDescent="0.3">
      <c r="A9805" s="2" t="s">
        <v>4</v>
      </c>
      <c r="B9805" s="2" t="s">
        <v>5</v>
      </c>
      <c r="C9805" s="2" t="s">
        <v>506</v>
      </c>
      <c r="D9805" s="2" t="s">
        <v>507</v>
      </c>
      <c r="E9805" s="4">
        <v>0</v>
      </c>
      <c r="F9805" s="1">
        <v>12</v>
      </c>
    </row>
    <row r="9806" spans="1:6" ht="15" thickBot="1" x14ac:dyDescent="0.3">
      <c r="A9806" s="2" t="s">
        <v>4</v>
      </c>
      <c r="B9806" s="2" t="s">
        <v>5</v>
      </c>
      <c r="C9806" s="2" t="s">
        <v>508</v>
      </c>
      <c r="D9806" s="2" t="s">
        <v>509</v>
      </c>
      <c r="E9806" s="4">
        <v>0</v>
      </c>
      <c r="F9806" s="1">
        <v>12</v>
      </c>
    </row>
    <row r="9807" spans="1:6" ht="15" thickBot="1" x14ac:dyDescent="0.3">
      <c r="A9807" s="2" t="s">
        <v>4</v>
      </c>
      <c r="B9807" s="2" t="s">
        <v>5</v>
      </c>
      <c r="C9807" s="2" t="s">
        <v>510</v>
      </c>
      <c r="D9807" s="2" t="s">
        <v>511</v>
      </c>
      <c r="E9807" s="4">
        <v>-40649154.579999998</v>
      </c>
      <c r="F9807" s="1">
        <v>12</v>
      </c>
    </row>
    <row r="9808" spans="1:6" ht="15" thickBot="1" x14ac:dyDescent="0.3">
      <c r="A9808" s="2" t="s">
        <v>4</v>
      </c>
      <c r="B9808" s="2" t="s">
        <v>5</v>
      </c>
      <c r="C9808" s="2" t="s">
        <v>1706</v>
      </c>
      <c r="D9808" s="2" t="s">
        <v>1707</v>
      </c>
      <c r="E9808" s="4">
        <v>-133820.85999999999</v>
      </c>
      <c r="F9808" s="1">
        <v>12</v>
      </c>
    </row>
    <row r="9809" spans="1:6" ht="15" thickBot="1" x14ac:dyDescent="0.3">
      <c r="A9809" s="2" t="s">
        <v>4</v>
      </c>
      <c r="B9809" s="2" t="s">
        <v>5</v>
      </c>
      <c r="C9809" s="2" t="s">
        <v>1722</v>
      </c>
      <c r="D9809" s="2" t="s">
        <v>1723</v>
      </c>
      <c r="E9809" s="4">
        <v>-25359.95</v>
      </c>
      <c r="F9809" s="1">
        <v>12</v>
      </c>
    </row>
    <row r="9810" spans="1:6" ht="15" thickBot="1" x14ac:dyDescent="0.3">
      <c r="A9810" s="2" t="s">
        <v>4</v>
      </c>
      <c r="B9810" s="2" t="s">
        <v>5</v>
      </c>
      <c r="C9810" s="2" t="s">
        <v>1708</v>
      </c>
      <c r="D9810" s="2" t="s">
        <v>1709</v>
      </c>
      <c r="E9810" s="4">
        <v>-1417378.04</v>
      </c>
      <c r="F9810" s="1">
        <v>12</v>
      </c>
    </row>
    <row r="9811" spans="1:6" ht="15" thickBot="1" x14ac:dyDescent="0.3">
      <c r="A9811" s="2" t="s">
        <v>4</v>
      </c>
      <c r="B9811" s="2" t="s">
        <v>5</v>
      </c>
      <c r="C9811" s="2" t="s">
        <v>1710</v>
      </c>
      <c r="D9811" s="2" t="s">
        <v>1711</v>
      </c>
      <c r="E9811" s="4">
        <v>-562864.62</v>
      </c>
      <c r="F9811" s="1">
        <v>12</v>
      </c>
    </row>
    <row r="9812" spans="1:6" ht="15" thickBot="1" x14ac:dyDescent="0.3">
      <c r="A9812" s="2" t="s">
        <v>4</v>
      </c>
      <c r="B9812" s="2" t="s">
        <v>5</v>
      </c>
      <c r="C9812" s="2" t="s">
        <v>1712</v>
      </c>
      <c r="D9812" s="2" t="s">
        <v>1713</v>
      </c>
      <c r="E9812" s="4">
        <v>-291764.83</v>
      </c>
      <c r="F9812" s="1">
        <v>12</v>
      </c>
    </row>
    <row r="9813" spans="1:6" ht="15" thickBot="1" x14ac:dyDescent="0.3">
      <c r="A9813" s="2" t="s">
        <v>4</v>
      </c>
      <c r="B9813" s="2" t="s">
        <v>5</v>
      </c>
      <c r="C9813" s="2" t="s">
        <v>512</v>
      </c>
      <c r="D9813" s="2" t="s">
        <v>513</v>
      </c>
      <c r="E9813" s="4">
        <v>4890476</v>
      </c>
      <c r="F9813" s="1">
        <v>12</v>
      </c>
    </row>
    <row r="9814" spans="1:6" ht="15" thickBot="1" x14ac:dyDescent="0.3">
      <c r="A9814" s="2" t="s">
        <v>4</v>
      </c>
      <c r="B9814" s="2" t="s">
        <v>5</v>
      </c>
      <c r="C9814" s="2" t="s">
        <v>1603</v>
      </c>
      <c r="D9814" s="2" t="s">
        <v>1604</v>
      </c>
      <c r="E9814" s="4">
        <v>0</v>
      </c>
      <c r="F9814" s="1">
        <v>12</v>
      </c>
    </row>
    <row r="9815" spans="1:6" ht="15" thickBot="1" x14ac:dyDescent="0.3">
      <c r="A9815" s="2" t="s">
        <v>4</v>
      </c>
      <c r="B9815" s="2" t="s">
        <v>5</v>
      </c>
      <c r="C9815" s="2" t="s">
        <v>514</v>
      </c>
      <c r="D9815" s="2" t="s">
        <v>515</v>
      </c>
      <c r="E9815" s="4">
        <v>154555</v>
      </c>
      <c r="F9815" s="1">
        <v>12</v>
      </c>
    </row>
    <row r="9816" spans="1:6" ht="15" thickBot="1" x14ac:dyDescent="0.3">
      <c r="A9816" s="2" t="s">
        <v>4</v>
      </c>
      <c r="B9816" s="2" t="s">
        <v>5</v>
      </c>
      <c r="C9816" s="2" t="s">
        <v>516</v>
      </c>
      <c r="D9816" s="2" t="s">
        <v>517</v>
      </c>
      <c r="E9816" s="4">
        <v>885071</v>
      </c>
      <c r="F9816" s="1">
        <v>12</v>
      </c>
    </row>
    <row r="9817" spans="1:6" ht="15" thickBot="1" x14ac:dyDescent="0.3">
      <c r="A9817" s="2" t="s">
        <v>4</v>
      </c>
      <c r="B9817" s="2" t="s">
        <v>5</v>
      </c>
      <c r="C9817" s="2" t="s">
        <v>518</v>
      </c>
      <c r="D9817" s="2" t="s">
        <v>519</v>
      </c>
      <c r="E9817" s="4">
        <v>2278924</v>
      </c>
      <c r="F9817" s="1">
        <v>12</v>
      </c>
    </row>
    <row r="9818" spans="1:6" ht="15" thickBot="1" x14ac:dyDescent="0.3">
      <c r="A9818" s="2" t="s">
        <v>4</v>
      </c>
      <c r="B9818" s="2" t="s">
        <v>5</v>
      </c>
      <c r="C9818" s="2" t="s">
        <v>520</v>
      </c>
      <c r="D9818" s="2" t="s">
        <v>521</v>
      </c>
      <c r="E9818" s="4">
        <v>8908355.5199999996</v>
      </c>
      <c r="F9818" s="1">
        <v>12</v>
      </c>
    </row>
    <row r="9819" spans="1:6" ht="15" thickBot="1" x14ac:dyDescent="0.3">
      <c r="A9819" s="2" t="s">
        <v>4</v>
      </c>
      <c r="B9819" s="2" t="s">
        <v>5</v>
      </c>
      <c r="C9819" s="2" t="s">
        <v>522</v>
      </c>
      <c r="D9819" s="2" t="s">
        <v>523</v>
      </c>
      <c r="E9819" s="4">
        <v>4313390.5199999996</v>
      </c>
      <c r="F9819" s="1">
        <v>12</v>
      </c>
    </row>
    <row r="9820" spans="1:6" ht="15" thickBot="1" x14ac:dyDescent="0.3">
      <c r="A9820" s="2" t="s">
        <v>4</v>
      </c>
      <c r="B9820" s="2" t="s">
        <v>5</v>
      </c>
      <c r="C9820" s="2" t="s">
        <v>524</v>
      </c>
      <c r="D9820" s="2" t="s">
        <v>517</v>
      </c>
      <c r="E9820" s="4">
        <v>333799</v>
      </c>
      <c r="F9820" s="1">
        <v>12</v>
      </c>
    </row>
    <row r="9821" spans="1:6" ht="15" thickBot="1" x14ac:dyDescent="0.3">
      <c r="A9821" s="2" t="s">
        <v>4</v>
      </c>
      <c r="B9821" s="2" t="s">
        <v>5</v>
      </c>
      <c r="C9821" s="2" t="s">
        <v>525</v>
      </c>
      <c r="D9821" s="2" t="s">
        <v>523</v>
      </c>
      <c r="E9821" s="4">
        <v>9227742.2100000009</v>
      </c>
      <c r="F9821" s="1">
        <v>12</v>
      </c>
    </row>
    <row r="9822" spans="1:6" ht="15" thickBot="1" x14ac:dyDescent="0.3">
      <c r="A9822" s="2" t="s">
        <v>4</v>
      </c>
      <c r="B9822" s="2" t="s">
        <v>5</v>
      </c>
      <c r="C9822" s="2" t="s">
        <v>526</v>
      </c>
      <c r="D9822" s="2" t="s">
        <v>527</v>
      </c>
      <c r="E9822" s="4">
        <v>11006314.789999999</v>
      </c>
      <c r="F9822" s="1">
        <v>12</v>
      </c>
    </row>
    <row r="9823" spans="1:6" ht="15" thickBot="1" x14ac:dyDescent="0.3">
      <c r="A9823" s="2" t="s">
        <v>4</v>
      </c>
      <c r="B9823" s="2" t="s">
        <v>5</v>
      </c>
      <c r="C9823" s="2" t="s">
        <v>528</v>
      </c>
      <c r="D9823" s="2" t="s">
        <v>529</v>
      </c>
      <c r="E9823" s="4">
        <v>6677630</v>
      </c>
      <c r="F9823" s="1">
        <v>12</v>
      </c>
    </row>
    <row r="9824" spans="1:6" ht="15" thickBot="1" x14ac:dyDescent="0.3">
      <c r="A9824" s="2" t="s">
        <v>4</v>
      </c>
      <c r="B9824" s="2" t="s">
        <v>5</v>
      </c>
      <c r="C9824" s="2" t="s">
        <v>530</v>
      </c>
      <c r="D9824" s="2" t="s">
        <v>531</v>
      </c>
      <c r="E9824" s="4">
        <v>1446698.5</v>
      </c>
      <c r="F9824" s="1">
        <v>12</v>
      </c>
    </row>
    <row r="9825" spans="1:6" ht="15" thickBot="1" x14ac:dyDescent="0.3">
      <c r="A9825" s="2" t="s">
        <v>4</v>
      </c>
      <c r="B9825" s="2" t="s">
        <v>5</v>
      </c>
      <c r="C9825" s="2" t="s">
        <v>532</v>
      </c>
      <c r="D9825" s="2" t="s">
        <v>533</v>
      </c>
      <c r="E9825" s="4">
        <v>3849864</v>
      </c>
      <c r="F9825" s="1">
        <v>12</v>
      </c>
    </row>
    <row r="9826" spans="1:6" ht="15" thickBot="1" x14ac:dyDescent="0.3">
      <c r="A9826" s="2" t="s">
        <v>4</v>
      </c>
      <c r="B9826" s="2" t="s">
        <v>5</v>
      </c>
      <c r="C9826" s="2" t="s">
        <v>534</v>
      </c>
      <c r="D9826" s="2" t="s">
        <v>535</v>
      </c>
      <c r="E9826" s="4">
        <v>429852.98</v>
      </c>
      <c r="F9826" s="1">
        <v>12</v>
      </c>
    </row>
    <row r="9827" spans="1:6" ht="15" thickBot="1" x14ac:dyDescent="0.3">
      <c r="A9827" s="2" t="s">
        <v>4</v>
      </c>
      <c r="B9827" s="2" t="s">
        <v>5</v>
      </c>
      <c r="C9827" s="2" t="s">
        <v>536</v>
      </c>
      <c r="D9827" s="2" t="s">
        <v>537</v>
      </c>
      <c r="E9827" s="4">
        <v>86016679.650000006</v>
      </c>
      <c r="F9827" s="1">
        <v>12</v>
      </c>
    </row>
    <row r="9828" spans="1:6" ht="15" thickBot="1" x14ac:dyDescent="0.3">
      <c r="A9828" s="2" t="s">
        <v>4</v>
      </c>
      <c r="B9828" s="2" t="s">
        <v>5</v>
      </c>
      <c r="C9828" s="2" t="s">
        <v>1664</v>
      </c>
      <c r="D9828" s="2" t="s">
        <v>1665</v>
      </c>
      <c r="E9828" s="4">
        <v>-22203.279999999999</v>
      </c>
      <c r="F9828" s="1">
        <v>12</v>
      </c>
    </row>
    <row r="9829" spans="1:6" ht="15" thickBot="1" x14ac:dyDescent="0.3">
      <c r="A9829" s="2" t="s">
        <v>4</v>
      </c>
      <c r="B9829" s="2" t="s">
        <v>5</v>
      </c>
      <c r="C9829" s="2" t="s">
        <v>538</v>
      </c>
      <c r="D9829" s="2" t="s">
        <v>539</v>
      </c>
      <c r="E9829" s="4">
        <v>-13274178.789999999</v>
      </c>
      <c r="F9829" s="1">
        <v>12</v>
      </c>
    </row>
    <row r="9830" spans="1:6" ht="15" thickBot="1" x14ac:dyDescent="0.3">
      <c r="A9830" s="2" t="s">
        <v>4</v>
      </c>
      <c r="B9830" s="2" t="s">
        <v>5</v>
      </c>
      <c r="C9830" s="2" t="s">
        <v>540</v>
      </c>
      <c r="D9830" s="2" t="s">
        <v>541</v>
      </c>
      <c r="E9830" s="4">
        <v>537990.18000000005</v>
      </c>
      <c r="F9830" s="1">
        <v>12</v>
      </c>
    </row>
    <row r="9831" spans="1:6" ht="15" thickBot="1" x14ac:dyDescent="0.3">
      <c r="A9831" s="2" t="s">
        <v>4</v>
      </c>
      <c r="B9831" s="2" t="s">
        <v>5</v>
      </c>
      <c r="C9831" s="2" t="s">
        <v>542</v>
      </c>
      <c r="D9831" s="2" t="s">
        <v>543</v>
      </c>
      <c r="E9831" s="4">
        <v>133764232.61</v>
      </c>
      <c r="F9831" s="1">
        <v>12</v>
      </c>
    </row>
    <row r="9832" spans="1:6" ht="15" thickBot="1" x14ac:dyDescent="0.3">
      <c r="A9832" s="2" t="s">
        <v>4</v>
      </c>
      <c r="B9832" s="2" t="s">
        <v>5</v>
      </c>
      <c r="C9832" s="2" t="s">
        <v>544</v>
      </c>
      <c r="D9832" s="2" t="s">
        <v>545</v>
      </c>
      <c r="E9832" s="4">
        <v>14293982.32</v>
      </c>
      <c r="F9832" s="1">
        <v>12</v>
      </c>
    </row>
    <row r="9833" spans="1:6" ht="15" thickBot="1" x14ac:dyDescent="0.3">
      <c r="A9833" s="2" t="s">
        <v>4</v>
      </c>
      <c r="B9833" s="2" t="s">
        <v>5</v>
      </c>
      <c r="C9833" s="2" t="s">
        <v>1605</v>
      </c>
      <c r="D9833" s="2" t="s">
        <v>1606</v>
      </c>
      <c r="E9833" s="4">
        <v>9076838.5700000003</v>
      </c>
      <c r="F9833" s="1">
        <v>12</v>
      </c>
    </row>
    <row r="9834" spans="1:6" ht="15" thickBot="1" x14ac:dyDescent="0.3">
      <c r="A9834" s="2" t="s">
        <v>4</v>
      </c>
      <c r="B9834" s="2" t="s">
        <v>5</v>
      </c>
      <c r="C9834" s="2" t="s">
        <v>1724</v>
      </c>
      <c r="D9834" s="2" t="s">
        <v>1725</v>
      </c>
      <c r="E9834" s="4">
        <v>27464984.170000002</v>
      </c>
      <c r="F9834" s="1">
        <v>12</v>
      </c>
    </row>
    <row r="9835" spans="1:6" ht="15" thickBot="1" x14ac:dyDescent="0.3">
      <c r="A9835" s="2" t="s">
        <v>4</v>
      </c>
      <c r="B9835" s="2" t="s">
        <v>5</v>
      </c>
      <c r="C9835" s="2" t="s">
        <v>546</v>
      </c>
      <c r="D9835" s="2" t="s">
        <v>547</v>
      </c>
      <c r="E9835" s="4">
        <v>-6613957.4199999999</v>
      </c>
      <c r="F9835" s="1">
        <v>12</v>
      </c>
    </row>
    <row r="9836" spans="1:6" ht="15" thickBot="1" x14ac:dyDescent="0.3">
      <c r="A9836" s="2" t="s">
        <v>4</v>
      </c>
      <c r="B9836" s="2" t="s">
        <v>5</v>
      </c>
      <c r="C9836" s="2" t="s">
        <v>1666</v>
      </c>
      <c r="D9836" s="2" t="s">
        <v>1667</v>
      </c>
      <c r="E9836" s="4">
        <v>0.01</v>
      </c>
      <c r="F9836" s="1">
        <v>12</v>
      </c>
    </row>
    <row r="9837" spans="1:6" ht="15" thickBot="1" x14ac:dyDescent="0.3">
      <c r="A9837" s="2" t="s">
        <v>4</v>
      </c>
      <c r="B9837" s="2" t="s">
        <v>5</v>
      </c>
      <c r="C9837" s="2" t="s">
        <v>1668</v>
      </c>
      <c r="D9837" s="2" t="s">
        <v>1669</v>
      </c>
      <c r="E9837" s="4">
        <v>-4821.07</v>
      </c>
      <c r="F9837" s="1">
        <v>12</v>
      </c>
    </row>
    <row r="9838" spans="1:6" ht="15" thickBot="1" x14ac:dyDescent="0.3">
      <c r="A9838" s="2" t="s">
        <v>4</v>
      </c>
      <c r="B9838" s="2" t="s">
        <v>5</v>
      </c>
      <c r="C9838" s="2" t="s">
        <v>548</v>
      </c>
      <c r="D9838" s="2" t="s">
        <v>549</v>
      </c>
      <c r="E9838" s="4">
        <v>1899008.56</v>
      </c>
      <c r="F9838" s="1">
        <v>12</v>
      </c>
    </row>
    <row r="9839" spans="1:6" ht="15" thickBot="1" x14ac:dyDescent="0.3">
      <c r="A9839" s="2" t="s">
        <v>4</v>
      </c>
      <c r="B9839" s="2" t="s">
        <v>5</v>
      </c>
      <c r="C9839" s="2" t="s">
        <v>550</v>
      </c>
      <c r="D9839" s="2" t="s">
        <v>551</v>
      </c>
      <c r="E9839" s="4">
        <v>968759</v>
      </c>
      <c r="F9839" s="1">
        <v>12</v>
      </c>
    </row>
    <row r="9840" spans="1:6" ht="15" thickBot="1" x14ac:dyDescent="0.3">
      <c r="A9840" s="2" t="s">
        <v>4</v>
      </c>
      <c r="B9840" s="2" t="s">
        <v>5</v>
      </c>
      <c r="C9840" s="2" t="s">
        <v>552</v>
      </c>
      <c r="D9840" s="2" t="s">
        <v>553</v>
      </c>
      <c r="E9840" s="4">
        <v>1373141.91</v>
      </c>
      <c r="F9840" s="1">
        <v>12</v>
      </c>
    </row>
    <row r="9841" spans="1:6" ht="15" thickBot="1" x14ac:dyDescent="0.3">
      <c r="A9841" s="2" t="s">
        <v>4</v>
      </c>
      <c r="B9841" s="2" t="s">
        <v>5</v>
      </c>
      <c r="C9841" s="2" t="s">
        <v>554</v>
      </c>
      <c r="D9841" s="2" t="s">
        <v>555</v>
      </c>
      <c r="E9841" s="4">
        <v>3793531</v>
      </c>
      <c r="F9841" s="1">
        <v>12</v>
      </c>
    </row>
    <row r="9842" spans="1:6" ht="15" thickBot="1" x14ac:dyDescent="0.3">
      <c r="A9842" s="2" t="s">
        <v>4</v>
      </c>
      <c r="B9842" s="2" t="s">
        <v>5</v>
      </c>
      <c r="C9842" s="2" t="s">
        <v>556</v>
      </c>
      <c r="D9842" s="2" t="s">
        <v>557</v>
      </c>
      <c r="E9842" s="4">
        <v>-222130.45</v>
      </c>
      <c r="F9842" s="1">
        <v>12</v>
      </c>
    </row>
    <row r="9843" spans="1:6" ht="15" thickBot="1" x14ac:dyDescent="0.3">
      <c r="A9843" s="2" t="s">
        <v>4</v>
      </c>
      <c r="B9843" s="2" t="s">
        <v>5</v>
      </c>
      <c r="C9843" s="2" t="s">
        <v>558</v>
      </c>
      <c r="D9843" s="2" t="s">
        <v>559</v>
      </c>
      <c r="E9843" s="4">
        <v>3212303</v>
      </c>
      <c r="F9843" s="1">
        <v>12</v>
      </c>
    </row>
    <row r="9844" spans="1:6" ht="15" thickBot="1" x14ac:dyDescent="0.3">
      <c r="A9844" s="2" t="s">
        <v>4</v>
      </c>
      <c r="B9844" s="2" t="s">
        <v>5</v>
      </c>
      <c r="C9844" s="2" t="s">
        <v>560</v>
      </c>
      <c r="D9844" s="2" t="s">
        <v>561</v>
      </c>
      <c r="E9844" s="4">
        <v>-174499.42</v>
      </c>
      <c r="F9844" s="1">
        <v>12</v>
      </c>
    </row>
    <row r="9845" spans="1:6" ht="15" thickBot="1" x14ac:dyDescent="0.3">
      <c r="A9845" s="2" t="s">
        <v>4</v>
      </c>
      <c r="B9845" s="2" t="s">
        <v>5</v>
      </c>
      <c r="C9845" s="2" t="s">
        <v>1620</v>
      </c>
      <c r="D9845" s="2" t="s">
        <v>1621</v>
      </c>
      <c r="E9845" s="4">
        <v>290000</v>
      </c>
      <c r="F9845" s="1">
        <v>12</v>
      </c>
    </row>
    <row r="9846" spans="1:6" ht="15" thickBot="1" x14ac:dyDescent="0.3">
      <c r="A9846" s="2" t="s">
        <v>4</v>
      </c>
      <c r="B9846" s="2" t="s">
        <v>5</v>
      </c>
      <c r="C9846" s="2" t="s">
        <v>1686</v>
      </c>
      <c r="D9846" s="2" t="s">
        <v>1687</v>
      </c>
      <c r="E9846" s="4">
        <v>-65.790000000000006</v>
      </c>
      <c r="F9846" s="1">
        <v>12</v>
      </c>
    </row>
    <row r="9847" spans="1:6" ht="15" thickBot="1" x14ac:dyDescent="0.3">
      <c r="A9847" s="2" t="s">
        <v>4</v>
      </c>
      <c r="B9847" s="2" t="s">
        <v>5</v>
      </c>
      <c r="C9847" s="2" t="s">
        <v>562</v>
      </c>
      <c r="D9847" s="2" t="s">
        <v>563</v>
      </c>
      <c r="E9847" s="4">
        <v>0</v>
      </c>
      <c r="F9847" s="1">
        <v>12</v>
      </c>
    </row>
    <row r="9848" spans="1:6" ht="15" thickBot="1" x14ac:dyDescent="0.3">
      <c r="A9848" s="2" t="s">
        <v>4</v>
      </c>
      <c r="B9848" s="2" t="s">
        <v>5</v>
      </c>
      <c r="C9848" s="2" t="s">
        <v>564</v>
      </c>
      <c r="D9848" s="2" t="s">
        <v>565</v>
      </c>
      <c r="E9848" s="4">
        <v>0</v>
      </c>
      <c r="F9848" s="1">
        <v>12</v>
      </c>
    </row>
    <row r="9849" spans="1:6" ht="15" thickBot="1" x14ac:dyDescent="0.3">
      <c r="A9849" s="2" t="s">
        <v>4</v>
      </c>
      <c r="B9849" s="2" t="s">
        <v>5</v>
      </c>
      <c r="C9849" s="2" t="s">
        <v>566</v>
      </c>
      <c r="D9849" s="2" t="s">
        <v>567</v>
      </c>
      <c r="E9849" s="4">
        <v>99543.18</v>
      </c>
      <c r="F9849" s="1">
        <v>12</v>
      </c>
    </row>
    <row r="9850" spans="1:6" ht="15" thickBot="1" x14ac:dyDescent="0.3">
      <c r="A9850" s="2" t="s">
        <v>4</v>
      </c>
      <c r="B9850" s="2" t="s">
        <v>5</v>
      </c>
      <c r="C9850" s="2" t="s">
        <v>568</v>
      </c>
      <c r="D9850" s="2" t="s">
        <v>569</v>
      </c>
      <c r="E9850" s="4">
        <v>0</v>
      </c>
      <c r="F9850" s="1">
        <v>12</v>
      </c>
    </row>
    <row r="9851" spans="1:6" ht="15" thickBot="1" x14ac:dyDescent="0.3">
      <c r="A9851" s="2" t="s">
        <v>4</v>
      </c>
      <c r="B9851" s="2" t="s">
        <v>5</v>
      </c>
      <c r="C9851" s="2" t="s">
        <v>570</v>
      </c>
      <c r="D9851" s="2" t="s">
        <v>571</v>
      </c>
      <c r="E9851" s="4">
        <v>3983934.97</v>
      </c>
      <c r="F9851" s="1">
        <v>12</v>
      </c>
    </row>
    <row r="9852" spans="1:6" ht="15" thickBot="1" x14ac:dyDescent="0.3">
      <c r="A9852" s="2" t="s">
        <v>4</v>
      </c>
      <c r="B9852" s="2" t="s">
        <v>5</v>
      </c>
      <c r="C9852" s="2" t="s">
        <v>572</v>
      </c>
      <c r="D9852" s="2" t="s">
        <v>573</v>
      </c>
      <c r="E9852" s="4">
        <v>0</v>
      </c>
      <c r="F9852" s="1">
        <v>12</v>
      </c>
    </row>
    <row r="9853" spans="1:6" ht="15" thickBot="1" x14ac:dyDescent="0.3">
      <c r="A9853" s="2" t="s">
        <v>4</v>
      </c>
      <c r="B9853" s="2" t="s">
        <v>5</v>
      </c>
      <c r="C9853" s="2" t="s">
        <v>574</v>
      </c>
      <c r="D9853" s="2" t="s">
        <v>575</v>
      </c>
      <c r="E9853" s="4">
        <v>0</v>
      </c>
      <c r="F9853" s="1">
        <v>12</v>
      </c>
    </row>
    <row r="9854" spans="1:6" ht="15" thickBot="1" x14ac:dyDescent="0.3">
      <c r="A9854" s="2" t="s">
        <v>4</v>
      </c>
      <c r="B9854" s="2" t="s">
        <v>5</v>
      </c>
      <c r="C9854" s="2" t="s">
        <v>576</v>
      </c>
      <c r="D9854" s="2" t="s">
        <v>577</v>
      </c>
      <c r="E9854" s="4">
        <v>-436039.7</v>
      </c>
      <c r="F9854" s="1">
        <v>12</v>
      </c>
    </row>
    <row r="9855" spans="1:6" ht="15" thickBot="1" x14ac:dyDescent="0.3">
      <c r="A9855" s="2" t="s">
        <v>4</v>
      </c>
      <c r="B9855" s="2" t="s">
        <v>5</v>
      </c>
      <c r="C9855" s="2" t="s">
        <v>1590</v>
      </c>
      <c r="D9855" s="2" t="s">
        <v>1591</v>
      </c>
      <c r="E9855" s="4">
        <v>0</v>
      </c>
      <c r="F9855" s="1">
        <v>12</v>
      </c>
    </row>
    <row r="9856" spans="1:6" ht="15" thickBot="1" x14ac:dyDescent="0.3">
      <c r="A9856" s="2" t="s">
        <v>4</v>
      </c>
      <c r="B9856" s="2" t="s">
        <v>5</v>
      </c>
      <c r="C9856" s="2" t="s">
        <v>578</v>
      </c>
      <c r="D9856" s="2" t="s">
        <v>579</v>
      </c>
      <c r="E9856" s="4">
        <v>1259941.01</v>
      </c>
      <c r="F9856" s="1">
        <v>12</v>
      </c>
    </row>
    <row r="9857" spans="1:6" ht="15" thickBot="1" x14ac:dyDescent="0.3">
      <c r="A9857" s="2" t="s">
        <v>4</v>
      </c>
      <c r="B9857" s="2" t="s">
        <v>5</v>
      </c>
      <c r="C9857" s="2" t="s">
        <v>580</v>
      </c>
      <c r="D9857" s="2" t="s">
        <v>581</v>
      </c>
      <c r="E9857" s="4">
        <v>-1226981.55</v>
      </c>
      <c r="F9857" s="1">
        <v>12</v>
      </c>
    </row>
    <row r="9858" spans="1:6" ht="15" thickBot="1" x14ac:dyDescent="0.3">
      <c r="A9858" s="2" t="s">
        <v>4</v>
      </c>
      <c r="B9858" s="2" t="s">
        <v>5</v>
      </c>
      <c r="C9858" s="2" t="s">
        <v>582</v>
      </c>
      <c r="D9858" s="2" t="s">
        <v>583</v>
      </c>
      <c r="E9858" s="4">
        <v>1226981.55</v>
      </c>
      <c r="F9858" s="1">
        <v>12</v>
      </c>
    </row>
    <row r="9859" spans="1:6" ht="15" thickBot="1" x14ac:dyDescent="0.3">
      <c r="A9859" s="2" t="s">
        <v>4</v>
      </c>
      <c r="B9859" s="2" t="s">
        <v>5</v>
      </c>
      <c r="C9859" s="2" t="s">
        <v>584</v>
      </c>
      <c r="D9859" s="2" t="s">
        <v>585</v>
      </c>
      <c r="E9859" s="4">
        <v>-1259941.01</v>
      </c>
      <c r="F9859" s="1">
        <v>12</v>
      </c>
    </row>
    <row r="9860" spans="1:6" ht="15" thickBot="1" x14ac:dyDescent="0.3">
      <c r="A9860" s="2" t="s">
        <v>4</v>
      </c>
      <c r="B9860" s="2" t="s">
        <v>5</v>
      </c>
      <c r="C9860" s="2" t="s">
        <v>1726</v>
      </c>
      <c r="D9860" s="2" t="s">
        <v>1727</v>
      </c>
      <c r="E9860" s="4">
        <v>514239.4</v>
      </c>
      <c r="F9860" s="1">
        <v>12</v>
      </c>
    </row>
    <row r="9861" spans="1:6" ht="15" thickBot="1" x14ac:dyDescent="0.3">
      <c r="A9861" s="2" t="s">
        <v>4</v>
      </c>
      <c r="B9861" s="2" t="s">
        <v>5</v>
      </c>
      <c r="C9861" s="2" t="s">
        <v>1728</v>
      </c>
      <c r="D9861" s="2" t="s">
        <v>1729</v>
      </c>
      <c r="E9861" s="4">
        <v>-42853.279999999999</v>
      </c>
      <c r="F9861" s="1">
        <v>12</v>
      </c>
    </row>
    <row r="9862" spans="1:6" ht="15" thickBot="1" x14ac:dyDescent="0.3">
      <c r="A9862" s="2" t="s">
        <v>4</v>
      </c>
      <c r="B9862" s="2" t="s">
        <v>5</v>
      </c>
      <c r="C9862" s="2" t="s">
        <v>586</v>
      </c>
      <c r="D9862" s="2" t="s">
        <v>587</v>
      </c>
      <c r="E9862" s="4">
        <v>204968.21</v>
      </c>
      <c r="F9862" s="1">
        <v>12</v>
      </c>
    </row>
    <row r="9863" spans="1:6" ht="15" thickBot="1" x14ac:dyDescent="0.3">
      <c r="A9863" s="2" t="s">
        <v>4</v>
      </c>
      <c r="B9863" s="2" t="s">
        <v>5</v>
      </c>
      <c r="C9863" s="2" t="s">
        <v>1730</v>
      </c>
      <c r="D9863" s="2" t="s">
        <v>1731</v>
      </c>
      <c r="E9863" s="4">
        <v>257221.39</v>
      </c>
      <c r="F9863" s="1">
        <v>12</v>
      </c>
    </row>
    <row r="9864" spans="1:6" ht="15" thickBot="1" x14ac:dyDescent="0.3">
      <c r="A9864" s="2" t="s">
        <v>4</v>
      </c>
      <c r="B9864" s="2" t="s">
        <v>5</v>
      </c>
      <c r="C9864" s="2" t="s">
        <v>1732</v>
      </c>
      <c r="D9864" s="2" t="s">
        <v>1733</v>
      </c>
      <c r="E9864" s="4">
        <v>-21435.119999999999</v>
      </c>
      <c r="F9864" s="1">
        <v>12</v>
      </c>
    </row>
    <row r="9865" spans="1:6" ht="15" thickBot="1" x14ac:dyDescent="0.3">
      <c r="A9865" s="2" t="s">
        <v>4</v>
      </c>
      <c r="B9865" s="2" t="s">
        <v>5</v>
      </c>
      <c r="C9865" s="2" t="s">
        <v>588</v>
      </c>
      <c r="D9865" s="2" t="s">
        <v>589</v>
      </c>
      <c r="E9865" s="4">
        <v>-177631.44</v>
      </c>
      <c r="F9865" s="1">
        <v>12</v>
      </c>
    </row>
    <row r="9866" spans="1:6" ht="15" thickBot="1" x14ac:dyDescent="0.3">
      <c r="A9866" s="2" t="s">
        <v>4</v>
      </c>
      <c r="B9866" s="2" t="s">
        <v>5</v>
      </c>
      <c r="C9866" s="2" t="s">
        <v>590</v>
      </c>
      <c r="D9866" s="2" t="s">
        <v>591</v>
      </c>
      <c r="E9866" s="4">
        <v>735437.18</v>
      </c>
      <c r="F9866" s="1">
        <v>12</v>
      </c>
    </row>
    <row r="9867" spans="1:6" ht="15" thickBot="1" x14ac:dyDescent="0.3">
      <c r="A9867" s="2" t="s">
        <v>4</v>
      </c>
      <c r="B9867" s="2" t="s">
        <v>5</v>
      </c>
      <c r="C9867" s="2" t="s">
        <v>592</v>
      </c>
      <c r="D9867" s="2" t="s">
        <v>593</v>
      </c>
      <c r="E9867" s="4">
        <v>-329444.65000000002</v>
      </c>
      <c r="F9867" s="1">
        <v>12</v>
      </c>
    </row>
    <row r="9868" spans="1:6" ht="15" thickBot="1" x14ac:dyDescent="0.3">
      <c r="A9868" s="2" t="s">
        <v>4</v>
      </c>
      <c r="B9868" s="2" t="s">
        <v>5</v>
      </c>
      <c r="C9868" s="2" t="s">
        <v>594</v>
      </c>
      <c r="D9868" s="2" t="s">
        <v>595</v>
      </c>
      <c r="E9868" s="4">
        <v>91090.29</v>
      </c>
      <c r="F9868" s="1">
        <v>12</v>
      </c>
    </row>
    <row r="9869" spans="1:6" ht="15" thickBot="1" x14ac:dyDescent="0.3">
      <c r="A9869" s="2" t="s">
        <v>4</v>
      </c>
      <c r="B9869" s="2" t="s">
        <v>5</v>
      </c>
      <c r="C9869" s="2" t="s">
        <v>596</v>
      </c>
      <c r="D9869" s="2" t="s">
        <v>597</v>
      </c>
      <c r="E9869" s="4">
        <v>-81979.320000000007</v>
      </c>
      <c r="F9869" s="1">
        <v>12</v>
      </c>
    </row>
    <row r="9870" spans="1:6" ht="15" thickBot="1" x14ac:dyDescent="0.3">
      <c r="A9870" s="2" t="s">
        <v>4</v>
      </c>
      <c r="B9870" s="2" t="s">
        <v>5</v>
      </c>
      <c r="C9870" s="2" t="s">
        <v>598</v>
      </c>
      <c r="D9870" s="2" t="s">
        <v>595</v>
      </c>
      <c r="E9870" s="4">
        <v>182108.56</v>
      </c>
      <c r="F9870" s="1">
        <v>12</v>
      </c>
    </row>
    <row r="9871" spans="1:6" ht="15" thickBot="1" x14ac:dyDescent="0.3">
      <c r="A9871" s="2" t="s">
        <v>4</v>
      </c>
      <c r="B9871" s="2" t="s">
        <v>5</v>
      </c>
      <c r="C9871" s="2" t="s">
        <v>599</v>
      </c>
      <c r="D9871" s="2" t="s">
        <v>597</v>
      </c>
      <c r="E9871" s="4">
        <v>-163915.04</v>
      </c>
      <c r="F9871" s="1">
        <v>12</v>
      </c>
    </row>
    <row r="9872" spans="1:6" ht="15" thickBot="1" x14ac:dyDescent="0.3">
      <c r="A9872" s="2" t="s">
        <v>4</v>
      </c>
      <c r="B9872" s="2" t="s">
        <v>5</v>
      </c>
      <c r="C9872" s="2" t="s">
        <v>600</v>
      </c>
      <c r="D9872" s="2" t="s">
        <v>601</v>
      </c>
      <c r="E9872" s="4">
        <v>958048.15</v>
      </c>
      <c r="F9872" s="1">
        <v>12</v>
      </c>
    </row>
    <row r="9873" spans="1:6" ht="15" thickBot="1" x14ac:dyDescent="0.3">
      <c r="A9873" s="2" t="s">
        <v>4</v>
      </c>
      <c r="B9873" s="2" t="s">
        <v>5</v>
      </c>
      <c r="C9873" s="2" t="s">
        <v>602</v>
      </c>
      <c r="D9873" s="2" t="s">
        <v>603</v>
      </c>
      <c r="E9873" s="4">
        <v>-603853.65</v>
      </c>
      <c r="F9873" s="1">
        <v>12</v>
      </c>
    </row>
    <row r="9874" spans="1:6" ht="15" thickBot="1" x14ac:dyDescent="0.3">
      <c r="A9874" s="2" t="s">
        <v>4</v>
      </c>
      <c r="B9874" s="2" t="s">
        <v>5</v>
      </c>
      <c r="C9874" s="2" t="s">
        <v>604</v>
      </c>
      <c r="D9874" s="2" t="s">
        <v>605</v>
      </c>
      <c r="E9874" s="4">
        <v>1121687.8500000001</v>
      </c>
      <c r="F9874" s="1">
        <v>12</v>
      </c>
    </row>
    <row r="9875" spans="1:6" ht="15" thickBot="1" x14ac:dyDescent="0.3">
      <c r="A9875" s="2" t="s">
        <v>4</v>
      </c>
      <c r="B9875" s="2" t="s">
        <v>5</v>
      </c>
      <c r="C9875" s="2" t="s">
        <v>606</v>
      </c>
      <c r="D9875" s="2" t="s">
        <v>607</v>
      </c>
      <c r="E9875" s="4">
        <v>-700953.91</v>
      </c>
      <c r="F9875" s="1">
        <v>12</v>
      </c>
    </row>
    <row r="9876" spans="1:6" ht="15" thickBot="1" x14ac:dyDescent="0.3">
      <c r="A9876" s="2" t="s">
        <v>4</v>
      </c>
      <c r="B9876" s="2" t="s">
        <v>5</v>
      </c>
      <c r="C9876" s="2" t="s">
        <v>608</v>
      </c>
      <c r="D9876" s="2" t="s">
        <v>609</v>
      </c>
      <c r="E9876" s="4">
        <v>3258782.29</v>
      </c>
      <c r="F9876" s="1">
        <v>12</v>
      </c>
    </row>
    <row r="9877" spans="1:6" ht="15" thickBot="1" x14ac:dyDescent="0.3">
      <c r="A9877" s="2" t="s">
        <v>4</v>
      </c>
      <c r="B9877" s="2" t="s">
        <v>5</v>
      </c>
      <c r="C9877" s="2" t="s">
        <v>610</v>
      </c>
      <c r="D9877" s="2" t="s">
        <v>611</v>
      </c>
      <c r="E9877" s="4">
        <v>-1312717.52</v>
      </c>
      <c r="F9877" s="1">
        <v>12</v>
      </c>
    </row>
    <row r="9878" spans="1:6" ht="15" thickBot="1" x14ac:dyDescent="0.3">
      <c r="A9878" s="2" t="s">
        <v>4</v>
      </c>
      <c r="B9878" s="2" t="s">
        <v>5</v>
      </c>
      <c r="C9878" s="2" t="s">
        <v>612</v>
      </c>
      <c r="D9878" s="2" t="s">
        <v>613</v>
      </c>
      <c r="E9878" s="4">
        <v>406728.4</v>
      </c>
      <c r="F9878" s="1">
        <v>12</v>
      </c>
    </row>
    <row r="9879" spans="1:6" ht="15" thickBot="1" x14ac:dyDescent="0.3">
      <c r="A9879" s="2" t="s">
        <v>4</v>
      </c>
      <c r="B9879" s="2" t="s">
        <v>5</v>
      </c>
      <c r="C9879" s="2" t="s">
        <v>614</v>
      </c>
      <c r="D9879" s="2" t="s">
        <v>615</v>
      </c>
      <c r="E9879" s="4">
        <v>-193592.76</v>
      </c>
      <c r="F9879" s="1">
        <v>12</v>
      </c>
    </row>
    <row r="9880" spans="1:6" ht="15" thickBot="1" x14ac:dyDescent="0.3">
      <c r="A9880" s="2" t="s">
        <v>4</v>
      </c>
      <c r="B9880" s="2" t="s">
        <v>5</v>
      </c>
      <c r="C9880" s="2" t="s">
        <v>616</v>
      </c>
      <c r="D9880" s="2" t="s">
        <v>617</v>
      </c>
      <c r="E9880" s="4">
        <v>191650.23</v>
      </c>
      <c r="F9880" s="1">
        <v>12</v>
      </c>
    </row>
    <row r="9881" spans="1:6" ht="15" thickBot="1" x14ac:dyDescent="0.3">
      <c r="A9881" s="2" t="s">
        <v>4</v>
      </c>
      <c r="B9881" s="2" t="s">
        <v>5</v>
      </c>
      <c r="C9881" s="2" t="s">
        <v>618</v>
      </c>
      <c r="D9881" s="2" t="s">
        <v>619</v>
      </c>
      <c r="E9881" s="4">
        <v>-91571.43</v>
      </c>
      <c r="F9881" s="1">
        <v>12</v>
      </c>
    </row>
    <row r="9882" spans="1:6" ht="15" thickBot="1" x14ac:dyDescent="0.3">
      <c r="A9882" s="2" t="s">
        <v>4</v>
      </c>
      <c r="B9882" s="2" t="s">
        <v>5</v>
      </c>
      <c r="C9882" s="2" t="s">
        <v>620</v>
      </c>
      <c r="D9882" s="2" t="s">
        <v>621</v>
      </c>
      <c r="E9882" s="4">
        <v>30601.71</v>
      </c>
      <c r="F9882" s="1">
        <v>12</v>
      </c>
    </row>
    <row r="9883" spans="1:6" ht="15" thickBot="1" x14ac:dyDescent="0.3">
      <c r="A9883" s="2" t="s">
        <v>4</v>
      </c>
      <c r="B9883" s="2" t="s">
        <v>5</v>
      </c>
      <c r="C9883" s="2" t="s">
        <v>1622</v>
      </c>
      <c r="D9883" s="2" t="s">
        <v>1623</v>
      </c>
      <c r="E9883" s="4">
        <v>902301.12</v>
      </c>
      <c r="F9883" s="1">
        <v>12</v>
      </c>
    </row>
    <row r="9884" spans="1:6" ht="15" thickBot="1" x14ac:dyDescent="0.3">
      <c r="A9884" s="2" t="s">
        <v>4</v>
      </c>
      <c r="B9884" s="2" t="s">
        <v>5</v>
      </c>
      <c r="C9884" s="2" t="s">
        <v>622</v>
      </c>
      <c r="D9884" s="2" t="s">
        <v>623</v>
      </c>
      <c r="E9884" s="4">
        <v>-0.02</v>
      </c>
      <c r="F9884" s="1">
        <v>12</v>
      </c>
    </row>
    <row r="9885" spans="1:6" ht="15" thickBot="1" x14ac:dyDescent="0.3">
      <c r="A9885" s="2" t="s">
        <v>4</v>
      </c>
      <c r="B9885" s="2" t="s">
        <v>5</v>
      </c>
      <c r="C9885" s="2" t="s">
        <v>624</v>
      </c>
      <c r="D9885" s="2" t="s">
        <v>625</v>
      </c>
      <c r="E9885" s="4">
        <v>-11220.57</v>
      </c>
      <c r="F9885" s="1">
        <v>12</v>
      </c>
    </row>
    <row r="9886" spans="1:6" ht="15" thickBot="1" x14ac:dyDescent="0.3">
      <c r="A9886" s="2" t="s">
        <v>4</v>
      </c>
      <c r="B9886" s="2" t="s">
        <v>5</v>
      </c>
      <c r="C9886" s="2" t="s">
        <v>1624</v>
      </c>
      <c r="D9886" s="2" t="s">
        <v>1625</v>
      </c>
      <c r="E9886" s="4">
        <v>-86263.95</v>
      </c>
      <c r="F9886" s="1">
        <v>12</v>
      </c>
    </row>
    <row r="9887" spans="1:6" ht="15" thickBot="1" x14ac:dyDescent="0.3">
      <c r="A9887" s="2" t="s">
        <v>4</v>
      </c>
      <c r="B9887" s="2" t="s">
        <v>5</v>
      </c>
      <c r="C9887" s="2" t="s">
        <v>626</v>
      </c>
      <c r="D9887" s="2" t="s">
        <v>627</v>
      </c>
      <c r="E9887" s="4">
        <v>1148445.8500000001</v>
      </c>
      <c r="F9887" s="1">
        <v>12</v>
      </c>
    </row>
    <row r="9888" spans="1:6" ht="15" thickBot="1" x14ac:dyDescent="0.3">
      <c r="A9888" s="2" t="s">
        <v>4</v>
      </c>
      <c r="B9888" s="2" t="s">
        <v>5</v>
      </c>
      <c r="C9888" s="2" t="s">
        <v>628</v>
      </c>
      <c r="D9888" s="2" t="s">
        <v>629</v>
      </c>
      <c r="E9888" s="4">
        <v>-1129462.3</v>
      </c>
      <c r="F9888" s="1">
        <v>12</v>
      </c>
    </row>
    <row r="9889" spans="1:6" ht="15" thickBot="1" x14ac:dyDescent="0.3">
      <c r="A9889" s="2" t="s">
        <v>4</v>
      </c>
      <c r="B9889" s="2" t="s">
        <v>5</v>
      </c>
      <c r="C9889" s="2" t="s">
        <v>630</v>
      </c>
      <c r="D9889" s="2" t="s">
        <v>631</v>
      </c>
      <c r="E9889" s="4">
        <v>-3400229.21</v>
      </c>
      <c r="F9889" s="1">
        <v>12</v>
      </c>
    </row>
    <row r="9890" spans="1:6" ht="15" thickBot="1" x14ac:dyDescent="0.3">
      <c r="A9890" s="2" t="s">
        <v>4</v>
      </c>
      <c r="B9890" s="2" t="s">
        <v>5</v>
      </c>
      <c r="C9890" s="2" t="s">
        <v>632</v>
      </c>
      <c r="D9890" s="2" t="s">
        <v>633</v>
      </c>
      <c r="E9890" s="4">
        <v>32412536.379999999</v>
      </c>
      <c r="F9890" s="1">
        <v>12</v>
      </c>
    </row>
    <row r="9891" spans="1:6" ht="15" thickBot="1" x14ac:dyDescent="0.3">
      <c r="A9891" s="2" t="s">
        <v>4</v>
      </c>
      <c r="B9891" s="2" t="s">
        <v>5</v>
      </c>
      <c r="C9891" s="2" t="s">
        <v>634</v>
      </c>
      <c r="D9891" s="2" t="s">
        <v>635</v>
      </c>
      <c r="E9891" s="4">
        <v>-4275516.53</v>
      </c>
      <c r="F9891" s="1">
        <v>12</v>
      </c>
    </row>
    <row r="9892" spans="1:6" ht="15" thickBot="1" x14ac:dyDescent="0.3">
      <c r="A9892" s="2" t="s">
        <v>4</v>
      </c>
      <c r="B9892" s="2" t="s">
        <v>5</v>
      </c>
      <c r="C9892" s="2" t="s">
        <v>636</v>
      </c>
      <c r="D9892" s="2" t="s">
        <v>637</v>
      </c>
      <c r="E9892" s="4">
        <v>3632709.55</v>
      </c>
      <c r="F9892" s="1">
        <v>12</v>
      </c>
    </row>
    <row r="9893" spans="1:6" ht="15" thickBot="1" x14ac:dyDescent="0.3">
      <c r="A9893" s="2" t="s">
        <v>4</v>
      </c>
      <c r="B9893" s="2" t="s">
        <v>5</v>
      </c>
      <c r="C9893" s="2" t="s">
        <v>638</v>
      </c>
      <c r="D9893" s="2" t="s">
        <v>639</v>
      </c>
      <c r="E9893" s="4">
        <v>381060.24</v>
      </c>
      <c r="F9893" s="1">
        <v>12</v>
      </c>
    </row>
    <row r="9894" spans="1:6" ht="15" thickBot="1" x14ac:dyDescent="0.3">
      <c r="A9894" s="2" t="s">
        <v>4</v>
      </c>
      <c r="B9894" s="2" t="s">
        <v>5</v>
      </c>
      <c r="C9894" s="2" t="s">
        <v>640</v>
      </c>
      <c r="D9894" s="2" t="s">
        <v>641</v>
      </c>
      <c r="E9894" s="4">
        <v>-3455339.51</v>
      </c>
      <c r="F9894" s="1">
        <v>12</v>
      </c>
    </row>
    <row r="9895" spans="1:6" ht="15" thickBot="1" x14ac:dyDescent="0.3">
      <c r="A9895" s="2" t="s">
        <v>4</v>
      </c>
      <c r="B9895" s="2" t="s">
        <v>5</v>
      </c>
      <c r="C9895" s="2" t="s">
        <v>642</v>
      </c>
      <c r="D9895" s="2" t="s">
        <v>643</v>
      </c>
      <c r="E9895" s="4">
        <v>2722.5</v>
      </c>
      <c r="F9895" s="1">
        <v>12</v>
      </c>
    </row>
    <row r="9896" spans="1:6" ht="15" thickBot="1" x14ac:dyDescent="0.3">
      <c r="A9896" s="2" t="s">
        <v>4</v>
      </c>
      <c r="B9896" s="2" t="s">
        <v>5</v>
      </c>
      <c r="C9896" s="2" t="s">
        <v>644</v>
      </c>
      <c r="D9896" s="2" t="s">
        <v>645</v>
      </c>
      <c r="E9896" s="4">
        <v>-2722.5</v>
      </c>
      <c r="F9896" s="1">
        <v>12</v>
      </c>
    </row>
    <row r="9897" spans="1:6" ht="15" thickBot="1" x14ac:dyDescent="0.3">
      <c r="A9897" s="2" t="s">
        <v>4</v>
      </c>
      <c r="B9897" s="2" t="s">
        <v>5</v>
      </c>
      <c r="C9897" s="2" t="s">
        <v>646</v>
      </c>
      <c r="D9897" s="2" t="s">
        <v>647</v>
      </c>
      <c r="E9897" s="4">
        <v>102732.75</v>
      </c>
      <c r="F9897" s="1">
        <v>12</v>
      </c>
    </row>
    <row r="9898" spans="1:6" ht="15" thickBot="1" x14ac:dyDescent="0.3">
      <c r="A9898" s="2" t="s">
        <v>4</v>
      </c>
      <c r="B9898" s="2" t="s">
        <v>5</v>
      </c>
      <c r="C9898" s="2" t="s">
        <v>648</v>
      </c>
      <c r="D9898" s="2" t="s">
        <v>649</v>
      </c>
      <c r="E9898" s="4">
        <v>-30654.12</v>
      </c>
      <c r="F9898" s="1">
        <v>12</v>
      </c>
    </row>
    <row r="9899" spans="1:6" ht="15" thickBot="1" x14ac:dyDescent="0.3">
      <c r="A9899" s="2" t="s">
        <v>4</v>
      </c>
      <c r="B9899" s="2" t="s">
        <v>5</v>
      </c>
      <c r="C9899" s="2" t="s">
        <v>650</v>
      </c>
      <c r="D9899" s="2" t="s">
        <v>651</v>
      </c>
      <c r="E9899" s="4">
        <v>153159.73000000001</v>
      </c>
      <c r="F9899" s="1">
        <v>12</v>
      </c>
    </row>
    <row r="9900" spans="1:6" ht="15" thickBot="1" x14ac:dyDescent="0.3">
      <c r="A9900" s="2" t="s">
        <v>4</v>
      </c>
      <c r="B9900" s="2" t="s">
        <v>5</v>
      </c>
      <c r="C9900" s="2" t="s">
        <v>652</v>
      </c>
      <c r="D9900" s="2" t="s">
        <v>653</v>
      </c>
      <c r="E9900" s="4">
        <v>-91674.13</v>
      </c>
      <c r="F9900" s="1">
        <v>12</v>
      </c>
    </row>
    <row r="9901" spans="1:6" ht="15" thickBot="1" x14ac:dyDescent="0.3">
      <c r="A9901" s="2" t="s">
        <v>4</v>
      </c>
      <c r="B9901" s="2" t="s">
        <v>5</v>
      </c>
      <c r="C9901" s="2" t="s">
        <v>654</v>
      </c>
      <c r="D9901" s="2" t="s">
        <v>655</v>
      </c>
      <c r="E9901" s="4">
        <v>162033.84</v>
      </c>
      <c r="F9901" s="1">
        <v>12</v>
      </c>
    </row>
    <row r="9902" spans="1:6" ht="15" thickBot="1" x14ac:dyDescent="0.3">
      <c r="A9902" s="2" t="s">
        <v>4</v>
      </c>
      <c r="B9902" s="2" t="s">
        <v>5</v>
      </c>
      <c r="C9902" s="2" t="s">
        <v>656</v>
      </c>
      <c r="D9902" s="2" t="s">
        <v>657</v>
      </c>
      <c r="E9902" s="4">
        <v>-16908.900000000001</v>
      </c>
      <c r="F9902" s="1">
        <v>12</v>
      </c>
    </row>
    <row r="9903" spans="1:6" ht="15" thickBot="1" x14ac:dyDescent="0.3">
      <c r="A9903" s="2" t="s">
        <v>4</v>
      </c>
      <c r="B9903" s="2" t="s">
        <v>5</v>
      </c>
      <c r="C9903" s="2" t="s">
        <v>658</v>
      </c>
      <c r="D9903" s="2" t="s">
        <v>659</v>
      </c>
      <c r="E9903" s="4">
        <v>22234.71</v>
      </c>
      <c r="F9903" s="1">
        <v>12</v>
      </c>
    </row>
    <row r="9904" spans="1:6" ht="15" thickBot="1" x14ac:dyDescent="0.3">
      <c r="A9904" s="2" t="s">
        <v>4</v>
      </c>
      <c r="B9904" s="2" t="s">
        <v>5</v>
      </c>
      <c r="C9904" s="2" t="s">
        <v>660</v>
      </c>
      <c r="D9904" s="2" t="s">
        <v>661</v>
      </c>
      <c r="E9904" s="4">
        <v>69758837.439999998</v>
      </c>
      <c r="F9904" s="1">
        <v>12</v>
      </c>
    </row>
    <row r="9905" spans="1:6" ht="15" thickBot="1" x14ac:dyDescent="0.3">
      <c r="A9905" s="2" t="s">
        <v>4</v>
      </c>
      <c r="B9905" s="2" t="s">
        <v>5</v>
      </c>
      <c r="C9905" s="2" t="s">
        <v>1734</v>
      </c>
      <c r="D9905" s="2" t="s">
        <v>1735</v>
      </c>
      <c r="E9905" s="4">
        <v>-11500000</v>
      </c>
      <c r="F9905" s="1">
        <v>12</v>
      </c>
    </row>
    <row r="9906" spans="1:6" ht="15" thickBot="1" x14ac:dyDescent="0.3">
      <c r="A9906" s="2" t="s">
        <v>4</v>
      </c>
      <c r="B9906" s="2" t="s">
        <v>5</v>
      </c>
      <c r="C9906" s="2" t="s">
        <v>662</v>
      </c>
      <c r="D9906" s="2" t="s">
        <v>663</v>
      </c>
      <c r="E9906" s="4">
        <v>11049397.119999999</v>
      </c>
      <c r="F9906" s="1">
        <v>12</v>
      </c>
    </row>
    <row r="9907" spans="1:6" ht="15" thickBot="1" x14ac:dyDescent="0.3">
      <c r="A9907" s="2" t="s">
        <v>4</v>
      </c>
      <c r="B9907" s="2" t="s">
        <v>5</v>
      </c>
      <c r="C9907" s="2" t="s">
        <v>1736</v>
      </c>
      <c r="D9907" s="2" t="s">
        <v>1737</v>
      </c>
      <c r="E9907" s="4">
        <v>6020000</v>
      </c>
      <c r="F9907" s="1">
        <v>12</v>
      </c>
    </row>
    <row r="9908" spans="1:6" ht="15" thickBot="1" x14ac:dyDescent="0.3">
      <c r="A9908" s="2" t="s">
        <v>4</v>
      </c>
      <c r="B9908" s="2" t="s">
        <v>5</v>
      </c>
      <c r="C9908" s="2" t="s">
        <v>664</v>
      </c>
      <c r="D9908" s="2" t="s">
        <v>665</v>
      </c>
      <c r="E9908" s="4">
        <v>-170200000</v>
      </c>
      <c r="F9908" s="1">
        <v>12</v>
      </c>
    </row>
    <row r="9909" spans="1:6" ht="15" thickBot="1" x14ac:dyDescent="0.3">
      <c r="A9909" s="2" t="s">
        <v>4</v>
      </c>
      <c r="B9909" s="2" t="s">
        <v>5</v>
      </c>
      <c r="C9909" s="2" t="s">
        <v>1632</v>
      </c>
      <c r="D9909" s="2" t="s">
        <v>1633</v>
      </c>
      <c r="E9909" s="4">
        <v>57627.92</v>
      </c>
      <c r="F9909" s="1">
        <v>12</v>
      </c>
    </row>
    <row r="9910" spans="1:6" ht="15" thickBot="1" x14ac:dyDescent="0.3">
      <c r="A9910" s="2" t="s">
        <v>4</v>
      </c>
      <c r="B9910" s="2" t="s">
        <v>5</v>
      </c>
      <c r="C9910" s="2" t="s">
        <v>1634</v>
      </c>
      <c r="D9910" s="2" t="s">
        <v>1635</v>
      </c>
      <c r="E9910" s="4">
        <v>-90000000</v>
      </c>
      <c r="F9910" s="1">
        <v>12</v>
      </c>
    </row>
    <row r="9911" spans="1:6" ht="15" thickBot="1" x14ac:dyDescent="0.3">
      <c r="A9911" s="2" t="s">
        <v>4</v>
      </c>
      <c r="B9911" s="2" t="s">
        <v>5</v>
      </c>
      <c r="C9911" s="2" t="s">
        <v>1636</v>
      </c>
      <c r="D9911" s="2" t="s">
        <v>1637</v>
      </c>
      <c r="E9911" s="4">
        <v>-12148597.619999999</v>
      </c>
      <c r="F9911" s="1">
        <v>12</v>
      </c>
    </row>
    <row r="9912" spans="1:6" ht="15" thickBot="1" x14ac:dyDescent="0.3">
      <c r="A9912" s="2" t="s">
        <v>4</v>
      </c>
      <c r="B9912" s="2" t="s">
        <v>5</v>
      </c>
      <c r="C9912" s="2" t="s">
        <v>666</v>
      </c>
      <c r="D9912" s="2" t="s">
        <v>667</v>
      </c>
      <c r="E9912" s="4">
        <v>-902233.34</v>
      </c>
      <c r="F9912" s="1">
        <v>12</v>
      </c>
    </row>
    <row r="9913" spans="1:6" ht="15" thickBot="1" x14ac:dyDescent="0.3">
      <c r="A9913" s="2" t="s">
        <v>4</v>
      </c>
      <c r="B9913" s="2" t="s">
        <v>5</v>
      </c>
      <c r="C9913" s="2" t="s">
        <v>668</v>
      </c>
      <c r="D9913" s="2" t="s">
        <v>669</v>
      </c>
      <c r="E9913" s="4">
        <v>-11159019.560000001</v>
      </c>
      <c r="F9913" s="1">
        <v>12</v>
      </c>
    </row>
    <row r="9914" spans="1:6" ht="15" thickBot="1" x14ac:dyDescent="0.3">
      <c r="A9914" s="2" t="s">
        <v>4</v>
      </c>
      <c r="B9914" s="2" t="s">
        <v>5</v>
      </c>
      <c r="C9914" s="2" t="s">
        <v>670</v>
      </c>
      <c r="D9914" s="2" t="s">
        <v>671</v>
      </c>
      <c r="E9914" s="4">
        <v>0</v>
      </c>
      <c r="F9914" s="1">
        <v>12</v>
      </c>
    </row>
    <row r="9915" spans="1:6" ht="15" thickBot="1" x14ac:dyDescent="0.3">
      <c r="A9915" s="2" t="s">
        <v>4</v>
      </c>
      <c r="B9915" s="2" t="s">
        <v>5</v>
      </c>
      <c r="C9915" s="2" t="s">
        <v>1670</v>
      </c>
      <c r="D9915" s="2" t="s">
        <v>1671</v>
      </c>
      <c r="E9915" s="4">
        <v>-1724.11</v>
      </c>
      <c r="F9915" s="1">
        <v>12</v>
      </c>
    </row>
    <row r="9916" spans="1:6" ht="15" thickBot="1" x14ac:dyDescent="0.3">
      <c r="A9916" s="2" t="s">
        <v>4</v>
      </c>
      <c r="B9916" s="2" t="s">
        <v>5</v>
      </c>
      <c r="C9916" s="2" t="s">
        <v>672</v>
      </c>
      <c r="D9916" s="2" t="s">
        <v>673</v>
      </c>
      <c r="E9916" s="4">
        <v>-12389633.789999999</v>
      </c>
      <c r="F9916" s="1">
        <v>12</v>
      </c>
    </row>
    <row r="9917" spans="1:6" ht="15" thickBot="1" x14ac:dyDescent="0.3">
      <c r="A9917" s="2" t="s">
        <v>4</v>
      </c>
      <c r="B9917" s="2" t="s">
        <v>5</v>
      </c>
      <c r="C9917" s="2" t="s">
        <v>674</v>
      </c>
      <c r="D9917" s="2" t="s">
        <v>675</v>
      </c>
      <c r="E9917" s="4">
        <v>-12563791.869999999</v>
      </c>
      <c r="F9917" s="1">
        <v>12</v>
      </c>
    </row>
    <row r="9918" spans="1:6" ht="15" thickBot="1" x14ac:dyDescent="0.3">
      <c r="A9918" s="2" t="s">
        <v>4</v>
      </c>
      <c r="B9918" s="2" t="s">
        <v>5</v>
      </c>
      <c r="C9918" s="2" t="s">
        <v>676</v>
      </c>
      <c r="D9918" s="2" t="s">
        <v>677</v>
      </c>
      <c r="E9918" s="4">
        <v>0</v>
      </c>
      <c r="F9918" s="1">
        <v>12</v>
      </c>
    </row>
    <row r="9919" spans="1:6" ht="15" thickBot="1" x14ac:dyDescent="0.3">
      <c r="A9919" s="2" t="s">
        <v>4</v>
      </c>
      <c r="B9919" s="2" t="s">
        <v>5</v>
      </c>
      <c r="C9919" s="2" t="s">
        <v>678</v>
      </c>
      <c r="D9919" s="2" t="s">
        <v>679</v>
      </c>
      <c r="E9919" s="4">
        <v>-2771586.68</v>
      </c>
      <c r="F9919" s="1">
        <v>12</v>
      </c>
    </row>
    <row r="9920" spans="1:6" ht="15" thickBot="1" x14ac:dyDescent="0.3">
      <c r="A9920" s="2" t="s">
        <v>4</v>
      </c>
      <c r="B9920" s="2" t="s">
        <v>5</v>
      </c>
      <c r="C9920" s="2" t="s">
        <v>680</v>
      </c>
      <c r="D9920" s="2" t="s">
        <v>681</v>
      </c>
      <c r="E9920" s="4">
        <v>-103017956.5</v>
      </c>
      <c r="F9920" s="1">
        <v>12</v>
      </c>
    </row>
    <row r="9921" spans="1:6" ht="15" thickBot="1" x14ac:dyDescent="0.3">
      <c r="A9921" s="2" t="s">
        <v>4</v>
      </c>
      <c r="B9921" s="2" t="s">
        <v>5</v>
      </c>
      <c r="C9921" s="2" t="s">
        <v>682</v>
      </c>
      <c r="D9921" s="2" t="s">
        <v>683</v>
      </c>
      <c r="E9921" s="4">
        <v>-5815723.46</v>
      </c>
      <c r="F9921" s="1">
        <v>12</v>
      </c>
    </row>
    <row r="9922" spans="1:6" ht="15" thickBot="1" x14ac:dyDescent="0.3">
      <c r="A9922" s="2" t="s">
        <v>4</v>
      </c>
      <c r="B9922" s="2" t="s">
        <v>5</v>
      </c>
      <c r="C9922" s="2" t="s">
        <v>1592</v>
      </c>
      <c r="D9922" s="2" t="s">
        <v>1593</v>
      </c>
      <c r="E9922" s="4">
        <v>0</v>
      </c>
      <c r="F9922" s="1">
        <v>12</v>
      </c>
    </row>
    <row r="9923" spans="1:6" ht="15" thickBot="1" x14ac:dyDescent="0.3">
      <c r="A9923" s="2" t="s">
        <v>4</v>
      </c>
      <c r="B9923" s="2" t="s">
        <v>5</v>
      </c>
      <c r="C9923" s="2" t="s">
        <v>684</v>
      </c>
      <c r="D9923" s="2" t="s">
        <v>685</v>
      </c>
      <c r="E9923" s="4">
        <v>-2622823.8199999998</v>
      </c>
      <c r="F9923" s="1">
        <v>12</v>
      </c>
    </row>
    <row r="9924" spans="1:6" ht="15" thickBot="1" x14ac:dyDescent="0.3">
      <c r="A9924" s="2" t="s">
        <v>4</v>
      </c>
      <c r="B9924" s="2" t="s">
        <v>5</v>
      </c>
      <c r="C9924" s="2" t="s">
        <v>686</v>
      </c>
      <c r="D9924" s="2" t="s">
        <v>687</v>
      </c>
      <c r="E9924" s="4">
        <v>-10539.56</v>
      </c>
      <c r="F9924" s="1">
        <v>12</v>
      </c>
    </row>
    <row r="9925" spans="1:6" ht="15" thickBot="1" x14ac:dyDescent="0.3">
      <c r="A9925" s="2" t="s">
        <v>4</v>
      </c>
      <c r="B9925" s="2" t="s">
        <v>5</v>
      </c>
      <c r="C9925" s="2" t="s">
        <v>688</v>
      </c>
      <c r="D9925" s="2" t="s">
        <v>689</v>
      </c>
      <c r="E9925" s="4">
        <v>-106554.89</v>
      </c>
      <c r="F9925" s="1">
        <v>12</v>
      </c>
    </row>
    <row r="9926" spans="1:6" ht="15" thickBot="1" x14ac:dyDescent="0.3">
      <c r="A9926" s="2" t="s">
        <v>4</v>
      </c>
      <c r="B9926" s="2" t="s">
        <v>5</v>
      </c>
      <c r="C9926" s="2" t="s">
        <v>690</v>
      </c>
      <c r="D9926" s="2" t="s">
        <v>691</v>
      </c>
      <c r="E9926" s="4">
        <v>-82098.3</v>
      </c>
      <c r="F9926" s="1">
        <v>12</v>
      </c>
    </row>
    <row r="9927" spans="1:6" ht="15" thickBot="1" x14ac:dyDescent="0.3">
      <c r="A9927" s="2" t="s">
        <v>4</v>
      </c>
      <c r="B9927" s="2" t="s">
        <v>5</v>
      </c>
      <c r="C9927" s="2" t="s">
        <v>1672</v>
      </c>
      <c r="D9927" s="2" t="s">
        <v>1673</v>
      </c>
      <c r="E9927" s="4">
        <v>0</v>
      </c>
      <c r="F9927" s="1">
        <v>12</v>
      </c>
    </row>
    <row r="9928" spans="1:6" ht="15" thickBot="1" x14ac:dyDescent="0.3">
      <c r="A9928" s="2" t="s">
        <v>4</v>
      </c>
      <c r="B9928" s="2" t="s">
        <v>5</v>
      </c>
      <c r="C9928" s="2" t="s">
        <v>692</v>
      </c>
      <c r="D9928" s="2" t="s">
        <v>693</v>
      </c>
      <c r="E9928" s="4">
        <v>-32723.33</v>
      </c>
      <c r="F9928" s="1">
        <v>12</v>
      </c>
    </row>
    <row r="9929" spans="1:6" ht="15" thickBot="1" x14ac:dyDescent="0.3">
      <c r="A9929" s="2" t="s">
        <v>4</v>
      </c>
      <c r="B9929" s="2" t="s">
        <v>5</v>
      </c>
      <c r="C9929" s="2" t="s">
        <v>694</v>
      </c>
      <c r="D9929" s="2" t="s">
        <v>695</v>
      </c>
      <c r="E9929" s="4">
        <v>-2361731.09</v>
      </c>
      <c r="F9929" s="1">
        <v>12</v>
      </c>
    </row>
    <row r="9930" spans="1:6" ht="15" thickBot="1" x14ac:dyDescent="0.3">
      <c r="A9930" s="2" t="s">
        <v>4</v>
      </c>
      <c r="B9930" s="2" t="s">
        <v>5</v>
      </c>
      <c r="C9930" s="2" t="s">
        <v>696</v>
      </c>
      <c r="D9930" s="2" t="s">
        <v>697</v>
      </c>
      <c r="E9930" s="4">
        <v>782804.43</v>
      </c>
      <c r="F9930" s="1">
        <v>12</v>
      </c>
    </row>
    <row r="9931" spans="1:6" ht="15" thickBot="1" x14ac:dyDescent="0.3">
      <c r="A9931" s="2" t="s">
        <v>4</v>
      </c>
      <c r="B9931" s="2" t="s">
        <v>5</v>
      </c>
      <c r="C9931" s="2" t="s">
        <v>698</v>
      </c>
      <c r="D9931" s="2" t="s">
        <v>699</v>
      </c>
      <c r="E9931" s="4">
        <v>-782804.43</v>
      </c>
      <c r="F9931" s="1">
        <v>12</v>
      </c>
    </row>
    <row r="9932" spans="1:6" ht="15" thickBot="1" x14ac:dyDescent="0.3">
      <c r="A9932" s="2" t="s">
        <v>4</v>
      </c>
      <c r="B9932" s="2" t="s">
        <v>5</v>
      </c>
      <c r="C9932" s="2" t="s">
        <v>700</v>
      </c>
      <c r="D9932" s="2" t="s">
        <v>701</v>
      </c>
      <c r="E9932" s="4">
        <v>0</v>
      </c>
      <c r="F9932" s="1">
        <v>12</v>
      </c>
    </row>
    <row r="9933" spans="1:6" ht="15" thickBot="1" x14ac:dyDescent="0.3">
      <c r="A9933" s="2" t="s">
        <v>4</v>
      </c>
      <c r="B9933" s="2" t="s">
        <v>5</v>
      </c>
      <c r="C9933" s="2" t="s">
        <v>702</v>
      </c>
      <c r="D9933" s="2" t="s">
        <v>703</v>
      </c>
      <c r="E9933" s="4">
        <v>-1491.12</v>
      </c>
      <c r="F9933" s="1">
        <v>12</v>
      </c>
    </row>
    <row r="9934" spans="1:6" ht="15" thickBot="1" x14ac:dyDescent="0.3">
      <c r="A9934" s="2" t="s">
        <v>4</v>
      </c>
      <c r="B9934" s="2" t="s">
        <v>5</v>
      </c>
      <c r="C9934" s="2" t="s">
        <v>704</v>
      </c>
      <c r="D9934" s="2" t="s">
        <v>705</v>
      </c>
      <c r="E9934" s="4">
        <v>-669615.59</v>
      </c>
      <c r="F9934" s="1">
        <v>12</v>
      </c>
    </row>
    <row r="9935" spans="1:6" ht="15" thickBot="1" x14ac:dyDescent="0.3">
      <c r="A9935" s="2" t="s">
        <v>4</v>
      </c>
      <c r="B9935" s="2" t="s">
        <v>5</v>
      </c>
      <c r="C9935" s="2" t="s">
        <v>706</v>
      </c>
      <c r="D9935" s="2" t="s">
        <v>707</v>
      </c>
      <c r="E9935" s="4">
        <v>2.5499999999999998</v>
      </c>
      <c r="F9935" s="1">
        <v>12</v>
      </c>
    </row>
    <row r="9936" spans="1:6" ht="15" thickBot="1" x14ac:dyDescent="0.3">
      <c r="A9936" s="2" t="s">
        <v>4</v>
      </c>
      <c r="B9936" s="2" t="s">
        <v>5</v>
      </c>
      <c r="C9936" s="2" t="s">
        <v>708</v>
      </c>
      <c r="D9936" s="2" t="s">
        <v>709</v>
      </c>
      <c r="E9936" s="4">
        <v>-4760</v>
      </c>
      <c r="F9936" s="1">
        <v>12</v>
      </c>
    </row>
    <row r="9937" spans="1:6" ht="15" thickBot="1" x14ac:dyDescent="0.3">
      <c r="A9937" s="2" t="s">
        <v>4</v>
      </c>
      <c r="B9937" s="2" t="s">
        <v>5</v>
      </c>
      <c r="C9937" s="2" t="s">
        <v>710</v>
      </c>
      <c r="D9937" s="2" t="s">
        <v>711</v>
      </c>
      <c r="E9937" s="4">
        <v>-586574.81000000006</v>
      </c>
      <c r="F9937" s="1">
        <v>12</v>
      </c>
    </row>
    <row r="9938" spans="1:6" ht="15" thickBot="1" x14ac:dyDescent="0.3">
      <c r="A9938" s="2" t="s">
        <v>4</v>
      </c>
      <c r="B9938" s="2" t="s">
        <v>5</v>
      </c>
      <c r="C9938" s="2" t="s">
        <v>712</v>
      </c>
      <c r="D9938" s="2" t="s">
        <v>713</v>
      </c>
      <c r="E9938" s="4">
        <v>-907429.37</v>
      </c>
      <c r="F9938" s="1">
        <v>12</v>
      </c>
    </row>
    <row r="9939" spans="1:6" ht="15" thickBot="1" x14ac:dyDescent="0.3">
      <c r="A9939" s="2" t="s">
        <v>4</v>
      </c>
      <c r="B9939" s="2" t="s">
        <v>5</v>
      </c>
      <c r="C9939" s="2" t="s">
        <v>714</v>
      </c>
      <c r="D9939" s="2" t="s">
        <v>715</v>
      </c>
      <c r="E9939" s="4">
        <v>-482.16</v>
      </c>
      <c r="F9939" s="1">
        <v>12</v>
      </c>
    </row>
    <row r="9940" spans="1:6" ht="15" thickBot="1" x14ac:dyDescent="0.3">
      <c r="A9940" s="2" t="s">
        <v>4</v>
      </c>
      <c r="B9940" s="2" t="s">
        <v>5</v>
      </c>
      <c r="C9940" s="2" t="s">
        <v>716</v>
      </c>
      <c r="D9940" s="2" t="s">
        <v>717</v>
      </c>
      <c r="E9940" s="4">
        <v>-37431.839999999997</v>
      </c>
      <c r="F9940" s="1">
        <v>12</v>
      </c>
    </row>
    <row r="9941" spans="1:6" ht="15" thickBot="1" x14ac:dyDescent="0.3">
      <c r="A9941" s="2" t="s">
        <v>4</v>
      </c>
      <c r="B9941" s="2" t="s">
        <v>5</v>
      </c>
      <c r="C9941" s="2" t="s">
        <v>718</v>
      </c>
      <c r="D9941" s="2" t="s">
        <v>719</v>
      </c>
      <c r="E9941" s="4">
        <v>-526952.19999999995</v>
      </c>
      <c r="F9941" s="1">
        <v>12</v>
      </c>
    </row>
    <row r="9942" spans="1:6" ht="15" thickBot="1" x14ac:dyDescent="0.3">
      <c r="A9942" s="2" t="s">
        <v>4</v>
      </c>
      <c r="B9942" s="2" t="s">
        <v>5</v>
      </c>
      <c r="C9942" s="2" t="s">
        <v>720</v>
      </c>
      <c r="D9942" s="2" t="s">
        <v>721</v>
      </c>
      <c r="E9942" s="4">
        <v>8333.3700000000008</v>
      </c>
      <c r="F9942" s="1">
        <v>12</v>
      </c>
    </row>
    <row r="9943" spans="1:6" ht="15" thickBot="1" x14ac:dyDescent="0.3">
      <c r="A9943" s="2" t="s">
        <v>4</v>
      </c>
      <c r="B9943" s="2" t="s">
        <v>5</v>
      </c>
      <c r="C9943" s="2" t="s">
        <v>722</v>
      </c>
      <c r="D9943" s="2" t="s">
        <v>723</v>
      </c>
      <c r="E9943" s="4">
        <v>-650654.31999999995</v>
      </c>
      <c r="F9943" s="1">
        <v>12</v>
      </c>
    </row>
    <row r="9944" spans="1:6" ht="15" thickBot="1" x14ac:dyDescent="0.3">
      <c r="A9944" s="2" t="s">
        <v>4</v>
      </c>
      <c r="B9944" s="2" t="s">
        <v>5</v>
      </c>
      <c r="C9944" s="2" t="s">
        <v>724</v>
      </c>
      <c r="D9944" s="2" t="s">
        <v>725</v>
      </c>
      <c r="E9944" s="4">
        <v>-309126.37</v>
      </c>
      <c r="F9944" s="1">
        <v>12</v>
      </c>
    </row>
    <row r="9945" spans="1:6" ht="15" thickBot="1" x14ac:dyDescent="0.3">
      <c r="A9945" s="2" t="s">
        <v>4</v>
      </c>
      <c r="B9945" s="2" t="s">
        <v>5</v>
      </c>
      <c r="C9945" s="2" t="s">
        <v>726</v>
      </c>
      <c r="D9945" s="2" t="s">
        <v>727</v>
      </c>
      <c r="E9945" s="4">
        <v>-344186.35</v>
      </c>
      <c r="F9945" s="1">
        <v>12</v>
      </c>
    </row>
    <row r="9946" spans="1:6" ht="15" thickBot="1" x14ac:dyDescent="0.3">
      <c r="A9946" s="2" t="s">
        <v>4</v>
      </c>
      <c r="B9946" s="2" t="s">
        <v>5</v>
      </c>
      <c r="C9946" s="2" t="s">
        <v>728</v>
      </c>
      <c r="D9946" s="2" t="s">
        <v>729</v>
      </c>
      <c r="E9946" s="4">
        <v>-115991.3</v>
      </c>
      <c r="F9946" s="1">
        <v>12</v>
      </c>
    </row>
    <row r="9947" spans="1:6" ht="15" thickBot="1" x14ac:dyDescent="0.3">
      <c r="A9947" s="2" t="s">
        <v>4</v>
      </c>
      <c r="B9947" s="2" t="s">
        <v>5</v>
      </c>
      <c r="C9947" s="2" t="s">
        <v>730</v>
      </c>
      <c r="D9947" s="2" t="s">
        <v>731</v>
      </c>
      <c r="E9947" s="4">
        <v>-83252.11</v>
      </c>
      <c r="F9947" s="1">
        <v>12</v>
      </c>
    </row>
    <row r="9948" spans="1:6" ht="15" thickBot="1" x14ac:dyDescent="0.3">
      <c r="A9948" s="2" t="s">
        <v>4</v>
      </c>
      <c r="B9948" s="2" t="s">
        <v>5</v>
      </c>
      <c r="C9948" s="2" t="s">
        <v>732</v>
      </c>
      <c r="D9948" s="2" t="s">
        <v>733</v>
      </c>
      <c r="E9948" s="4">
        <v>-73530.22</v>
      </c>
      <c r="F9948" s="1">
        <v>12</v>
      </c>
    </row>
    <row r="9949" spans="1:6" ht="15" thickBot="1" x14ac:dyDescent="0.3">
      <c r="A9949" s="2" t="s">
        <v>4</v>
      </c>
      <c r="B9949" s="2" t="s">
        <v>5</v>
      </c>
      <c r="C9949" s="2" t="s">
        <v>1674</v>
      </c>
      <c r="D9949" s="2" t="s">
        <v>1675</v>
      </c>
      <c r="E9949" s="4">
        <v>-304845.06</v>
      </c>
      <c r="F9949" s="1">
        <v>12</v>
      </c>
    </row>
    <row r="9950" spans="1:6" ht="15" thickBot="1" x14ac:dyDescent="0.3">
      <c r="A9950" s="2" t="s">
        <v>4</v>
      </c>
      <c r="B9950" s="2" t="s">
        <v>5</v>
      </c>
      <c r="C9950" s="2" t="s">
        <v>734</v>
      </c>
      <c r="D9950" s="2" t="s">
        <v>735</v>
      </c>
      <c r="E9950" s="4">
        <v>0</v>
      </c>
      <c r="F9950" s="1">
        <v>12</v>
      </c>
    </row>
    <row r="9951" spans="1:6" ht="15" thickBot="1" x14ac:dyDescent="0.3">
      <c r="A9951" s="2" t="s">
        <v>4</v>
      </c>
      <c r="B9951" s="2" t="s">
        <v>5</v>
      </c>
      <c r="C9951" s="2" t="s">
        <v>736</v>
      </c>
      <c r="D9951" s="2" t="s">
        <v>737</v>
      </c>
      <c r="E9951" s="4">
        <v>-10477716.970000001</v>
      </c>
      <c r="F9951" s="1">
        <v>12</v>
      </c>
    </row>
    <row r="9952" spans="1:6" ht="15" thickBot="1" x14ac:dyDescent="0.3">
      <c r="A9952" s="2" t="s">
        <v>4</v>
      </c>
      <c r="B9952" s="2" t="s">
        <v>5</v>
      </c>
      <c r="C9952" s="2" t="s">
        <v>1714</v>
      </c>
      <c r="D9952" s="2" t="s">
        <v>1715</v>
      </c>
      <c r="E9952" s="4">
        <v>-22295</v>
      </c>
      <c r="F9952" s="1">
        <v>12</v>
      </c>
    </row>
    <row r="9953" spans="1:6" ht="15" thickBot="1" x14ac:dyDescent="0.3">
      <c r="A9953" s="2" t="s">
        <v>4</v>
      </c>
      <c r="B9953" s="2" t="s">
        <v>5</v>
      </c>
      <c r="C9953" s="2" t="s">
        <v>738</v>
      </c>
      <c r="D9953" s="2" t="s">
        <v>739</v>
      </c>
      <c r="E9953" s="4">
        <v>-11117611</v>
      </c>
      <c r="F9953" s="1">
        <v>12</v>
      </c>
    </row>
    <row r="9954" spans="1:6" ht="15" thickBot="1" x14ac:dyDescent="0.3">
      <c r="A9954" s="2" t="s">
        <v>4</v>
      </c>
      <c r="B9954" s="2" t="s">
        <v>5</v>
      </c>
      <c r="C9954" s="2" t="s">
        <v>1626</v>
      </c>
      <c r="D9954" s="2" t="s">
        <v>1627</v>
      </c>
      <c r="E9954" s="4">
        <v>0</v>
      </c>
      <c r="F9954" s="1">
        <v>12</v>
      </c>
    </row>
    <row r="9955" spans="1:6" ht="15" thickBot="1" x14ac:dyDescent="0.3">
      <c r="A9955" s="2" t="s">
        <v>4</v>
      </c>
      <c r="B9955" s="2" t="s">
        <v>5</v>
      </c>
      <c r="C9955" s="2" t="s">
        <v>740</v>
      </c>
      <c r="D9955" s="2" t="s">
        <v>741</v>
      </c>
      <c r="E9955" s="4">
        <v>-1759006</v>
      </c>
      <c r="F9955" s="1">
        <v>12</v>
      </c>
    </row>
    <row r="9956" spans="1:6" ht="15" thickBot="1" x14ac:dyDescent="0.3">
      <c r="A9956" s="2" t="s">
        <v>4</v>
      </c>
      <c r="B9956" s="2" t="s">
        <v>5</v>
      </c>
      <c r="C9956" s="2" t="s">
        <v>742</v>
      </c>
      <c r="D9956" s="2" t="s">
        <v>743</v>
      </c>
      <c r="E9956" s="4">
        <v>0</v>
      </c>
      <c r="F9956" s="1">
        <v>12</v>
      </c>
    </row>
    <row r="9957" spans="1:6" ht="15" thickBot="1" x14ac:dyDescent="0.3">
      <c r="A9957" s="2" t="s">
        <v>4</v>
      </c>
      <c r="B9957" s="2" t="s">
        <v>5</v>
      </c>
      <c r="C9957" s="2" t="s">
        <v>744</v>
      </c>
      <c r="D9957" s="2" t="s">
        <v>745</v>
      </c>
      <c r="E9957" s="4">
        <v>0</v>
      </c>
      <c r="F9957" s="1">
        <v>12</v>
      </c>
    </row>
    <row r="9958" spans="1:6" ht="15" thickBot="1" x14ac:dyDescent="0.3">
      <c r="A9958" s="2" t="s">
        <v>4</v>
      </c>
      <c r="B9958" s="2" t="s">
        <v>5</v>
      </c>
      <c r="C9958" s="2" t="s">
        <v>746</v>
      </c>
      <c r="D9958" s="2" t="s">
        <v>747</v>
      </c>
      <c r="E9958" s="4">
        <v>-6535716.9000000004</v>
      </c>
      <c r="F9958" s="1">
        <v>12</v>
      </c>
    </row>
    <row r="9959" spans="1:6" ht="15" thickBot="1" x14ac:dyDescent="0.3">
      <c r="A9959" s="2" t="s">
        <v>4</v>
      </c>
      <c r="B9959" s="2" t="s">
        <v>5</v>
      </c>
      <c r="C9959" s="2" t="s">
        <v>748</v>
      </c>
      <c r="D9959" s="2" t="s">
        <v>749</v>
      </c>
      <c r="E9959" s="4">
        <v>-9877286.1899999995</v>
      </c>
      <c r="F9959" s="1">
        <v>12</v>
      </c>
    </row>
    <row r="9960" spans="1:6" ht="15" thickBot="1" x14ac:dyDescent="0.3">
      <c r="A9960" s="2" t="s">
        <v>4</v>
      </c>
      <c r="B9960" s="2" t="s">
        <v>5</v>
      </c>
      <c r="C9960" s="2" t="s">
        <v>750</v>
      </c>
      <c r="D9960" s="2" t="s">
        <v>751</v>
      </c>
      <c r="E9960" s="4">
        <v>-3094735</v>
      </c>
      <c r="F9960" s="1">
        <v>12</v>
      </c>
    </row>
    <row r="9961" spans="1:6" ht="15" thickBot="1" x14ac:dyDescent="0.3">
      <c r="A9961" s="2" t="s">
        <v>4</v>
      </c>
      <c r="B9961" s="2" t="s">
        <v>5</v>
      </c>
      <c r="C9961" s="2" t="s">
        <v>752</v>
      </c>
      <c r="D9961" s="2" t="s">
        <v>753</v>
      </c>
      <c r="E9961" s="4">
        <v>-76500</v>
      </c>
      <c r="F9961" s="1">
        <v>12</v>
      </c>
    </row>
    <row r="9962" spans="1:6" ht="15" thickBot="1" x14ac:dyDescent="0.3">
      <c r="A9962" s="2" t="s">
        <v>4</v>
      </c>
      <c r="B9962" s="2" t="s">
        <v>5</v>
      </c>
      <c r="C9962" s="2" t="s">
        <v>754</v>
      </c>
      <c r="D9962" s="2" t="s">
        <v>755</v>
      </c>
      <c r="E9962" s="4">
        <v>-3745160.16</v>
      </c>
      <c r="F9962" s="1">
        <v>12</v>
      </c>
    </row>
    <row r="9963" spans="1:6" ht="15" thickBot="1" x14ac:dyDescent="0.3">
      <c r="A9963" s="2" t="s">
        <v>4</v>
      </c>
      <c r="B9963" s="2" t="s">
        <v>5</v>
      </c>
      <c r="C9963" s="2" t="s">
        <v>756</v>
      </c>
      <c r="D9963" s="2" t="s">
        <v>757</v>
      </c>
      <c r="E9963" s="4">
        <v>35355.11</v>
      </c>
      <c r="F9963" s="1">
        <v>12</v>
      </c>
    </row>
    <row r="9964" spans="1:6" ht="15" thickBot="1" x14ac:dyDescent="0.3">
      <c r="A9964" s="2" t="s">
        <v>4</v>
      </c>
      <c r="B9964" s="2" t="s">
        <v>5</v>
      </c>
      <c r="C9964" s="2" t="s">
        <v>758</v>
      </c>
      <c r="D9964" s="2" t="s">
        <v>759</v>
      </c>
      <c r="E9964" s="4">
        <v>0.13</v>
      </c>
      <c r="F9964" s="1">
        <v>12</v>
      </c>
    </row>
    <row r="9965" spans="1:6" ht="15" thickBot="1" x14ac:dyDescent="0.3">
      <c r="A9965" s="2" t="s">
        <v>4</v>
      </c>
      <c r="B9965" s="2" t="s">
        <v>5</v>
      </c>
      <c r="C9965" s="2" t="s">
        <v>760</v>
      </c>
      <c r="D9965" s="2" t="s">
        <v>761</v>
      </c>
      <c r="E9965" s="4">
        <v>0</v>
      </c>
      <c r="F9965" s="1">
        <v>12</v>
      </c>
    </row>
    <row r="9966" spans="1:6" ht="15" thickBot="1" x14ac:dyDescent="0.3">
      <c r="A9966" s="2" t="s">
        <v>4</v>
      </c>
      <c r="B9966" s="2" t="s">
        <v>5</v>
      </c>
      <c r="C9966" s="2" t="s">
        <v>762</v>
      </c>
      <c r="D9966" s="2" t="s">
        <v>763</v>
      </c>
      <c r="E9966" s="4">
        <v>-1920745.37</v>
      </c>
      <c r="F9966" s="1">
        <v>12</v>
      </c>
    </row>
    <row r="9967" spans="1:6" ht="15" thickBot="1" x14ac:dyDescent="0.3">
      <c r="A9967" s="2" t="s">
        <v>4</v>
      </c>
      <c r="B9967" s="2" t="s">
        <v>5</v>
      </c>
      <c r="C9967" s="2" t="s">
        <v>764</v>
      </c>
      <c r="D9967" s="2" t="s">
        <v>765</v>
      </c>
      <c r="E9967" s="4">
        <v>0</v>
      </c>
      <c r="F9967" s="1">
        <v>12</v>
      </c>
    </row>
    <row r="9968" spans="1:6" ht="15" thickBot="1" x14ac:dyDescent="0.3">
      <c r="A9968" s="2" t="s">
        <v>4</v>
      </c>
      <c r="B9968" s="2" t="s">
        <v>5</v>
      </c>
      <c r="C9968" s="2" t="s">
        <v>766</v>
      </c>
      <c r="D9968" s="2" t="s">
        <v>767</v>
      </c>
      <c r="E9968" s="4">
        <v>0</v>
      </c>
      <c r="F9968" s="1">
        <v>12</v>
      </c>
    </row>
    <row r="9969" spans="1:6" ht="15" thickBot="1" x14ac:dyDescent="0.3">
      <c r="A9969" s="2" t="s">
        <v>4</v>
      </c>
      <c r="B9969" s="2" t="s">
        <v>5</v>
      </c>
      <c r="C9969" s="2" t="s">
        <v>768</v>
      </c>
      <c r="D9969" s="2" t="s">
        <v>769</v>
      </c>
      <c r="E9969" s="4">
        <v>0</v>
      </c>
      <c r="F9969" s="1">
        <v>12</v>
      </c>
    </row>
    <row r="9970" spans="1:6" ht="15" thickBot="1" x14ac:dyDescent="0.3">
      <c r="A9970" s="2" t="s">
        <v>4</v>
      </c>
      <c r="B9970" s="2" t="s">
        <v>5</v>
      </c>
      <c r="C9970" s="2" t="s">
        <v>1594</v>
      </c>
      <c r="D9970" s="2" t="s">
        <v>1595</v>
      </c>
      <c r="E9970" s="4">
        <v>0</v>
      </c>
      <c r="F9970" s="1">
        <v>12</v>
      </c>
    </row>
    <row r="9971" spans="1:6" ht="15" thickBot="1" x14ac:dyDescent="0.3">
      <c r="A9971" s="2" t="s">
        <v>4</v>
      </c>
      <c r="B9971" s="2" t="s">
        <v>5</v>
      </c>
      <c r="C9971" s="2" t="s">
        <v>770</v>
      </c>
      <c r="D9971" s="2" t="s">
        <v>771</v>
      </c>
      <c r="E9971" s="4">
        <v>0</v>
      </c>
      <c r="F9971" s="1">
        <v>12</v>
      </c>
    </row>
    <row r="9972" spans="1:6" ht="15" thickBot="1" x14ac:dyDescent="0.3">
      <c r="A9972" s="2" t="s">
        <v>4</v>
      </c>
      <c r="B9972" s="2" t="s">
        <v>5</v>
      </c>
      <c r="C9972" s="2" t="s">
        <v>772</v>
      </c>
      <c r="D9972" s="2" t="s">
        <v>773</v>
      </c>
      <c r="E9972" s="4">
        <v>0</v>
      </c>
      <c r="F9972" s="1">
        <v>12</v>
      </c>
    </row>
    <row r="9973" spans="1:6" ht="15" thickBot="1" x14ac:dyDescent="0.3">
      <c r="A9973" s="2" t="s">
        <v>4</v>
      </c>
      <c r="B9973" s="2" t="s">
        <v>5</v>
      </c>
      <c r="C9973" s="2" t="s">
        <v>774</v>
      </c>
      <c r="D9973" s="2" t="s">
        <v>775</v>
      </c>
      <c r="E9973" s="4">
        <v>0</v>
      </c>
      <c r="F9973" s="1">
        <v>12</v>
      </c>
    </row>
    <row r="9974" spans="1:6" ht="15" thickBot="1" x14ac:dyDescent="0.3">
      <c r="A9974" s="2" t="s">
        <v>4</v>
      </c>
      <c r="B9974" s="2" t="s">
        <v>5</v>
      </c>
      <c r="C9974" s="2" t="s">
        <v>776</v>
      </c>
      <c r="D9974" s="2" t="s">
        <v>777</v>
      </c>
      <c r="E9974" s="4">
        <v>0</v>
      </c>
      <c r="F9974" s="1">
        <v>12</v>
      </c>
    </row>
    <row r="9975" spans="1:6" ht="15" thickBot="1" x14ac:dyDescent="0.3">
      <c r="A9975" s="2" t="s">
        <v>4</v>
      </c>
      <c r="B9975" s="2" t="s">
        <v>5</v>
      </c>
      <c r="C9975" s="2" t="s">
        <v>1676</v>
      </c>
      <c r="D9975" s="2" t="s">
        <v>1677</v>
      </c>
      <c r="E9975" s="4">
        <v>0</v>
      </c>
      <c r="F9975" s="1">
        <v>12</v>
      </c>
    </row>
    <row r="9976" spans="1:6" ht="15" thickBot="1" x14ac:dyDescent="0.3">
      <c r="A9976" s="2" t="s">
        <v>4</v>
      </c>
      <c r="B9976" s="2" t="s">
        <v>5</v>
      </c>
      <c r="C9976" s="2" t="s">
        <v>778</v>
      </c>
      <c r="D9976" s="2" t="s">
        <v>779</v>
      </c>
      <c r="E9976" s="4">
        <v>-52696.99</v>
      </c>
      <c r="F9976" s="1">
        <v>12</v>
      </c>
    </row>
    <row r="9977" spans="1:6" ht="15" thickBot="1" x14ac:dyDescent="0.3">
      <c r="A9977" s="2" t="s">
        <v>4</v>
      </c>
      <c r="B9977" s="2" t="s">
        <v>5</v>
      </c>
      <c r="C9977" s="2" t="s">
        <v>780</v>
      </c>
      <c r="D9977" s="2" t="s">
        <v>781</v>
      </c>
      <c r="E9977" s="4">
        <v>82576</v>
      </c>
      <c r="F9977" s="1">
        <v>12</v>
      </c>
    </row>
    <row r="9978" spans="1:6" ht="15" thickBot="1" x14ac:dyDescent="0.3">
      <c r="A9978" s="2" t="s">
        <v>4</v>
      </c>
      <c r="B9978" s="2" t="s">
        <v>5</v>
      </c>
      <c r="C9978" s="2" t="s">
        <v>782</v>
      </c>
      <c r="D9978" s="2" t="s">
        <v>783</v>
      </c>
      <c r="E9978" s="4">
        <v>-1909601.55</v>
      </c>
      <c r="F9978" s="1">
        <v>12</v>
      </c>
    </row>
    <row r="9979" spans="1:6" ht="15" thickBot="1" x14ac:dyDescent="0.3">
      <c r="A9979" s="2" t="s">
        <v>4</v>
      </c>
      <c r="B9979" s="2" t="s">
        <v>5</v>
      </c>
      <c r="C9979" s="2" t="s">
        <v>784</v>
      </c>
      <c r="D9979" s="2" t="s">
        <v>785</v>
      </c>
      <c r="E9979" s="4">
        <v>-85683.66</v>
      </c>
      <c r="F9979" s="1">
        <v>12</v>
      </c>
    </row>
    <row r="9980" spans="1:6" ht="15" thickBot="1" x14ac:dyDescent="0.3">
      <c r="A9980" s="2" t="s">
        <v>4</v>
      </c>
      <c r="B9980" s="2" t="s">
        <v>5</v>
      </c>
      <c r="C9980" s="2" t="s">
        <v>786</v>
      </c>
      <c r="D9980" s="2" t="s">
        <v>787</v>
      </c>
      <c r="E9980" s="4">
        <v>-14057.31</v>
      </c>
      <c r="F9980" s="1">
        <v>12</v>
      </c>
    </row>
    <row r="9981" spans="1:6" ht="15" thickBot="1" x14ac:dyDescent="0.3">
      <c r="A9981" s="2" t="s">
        <v>4</v>
      </c>
      <c r="B9981" s="2" t="s">
        <v>5</v>
      </c>
      <c r="C9981" s="2" t="s">
        <v>788</v>
      </c>
      <c r="D9981" s="2" t="s">
        <v>789</v>
      </c>
      <c r="E9981" s="4">
        <v>-76188.320000000007</v>
      </c>
      <c r="F9981" s="1">
        <v>12</v>
      </c>
    </row>
    <row r="9982" spans="1:6" ht="15" thickBot="1" x14ac:dyDescent="0.3">
      <c r="A9982" s="2" t="s">
        <v>4</v>
      </c>
      <c r="B9982" s="2" t="s">
        <v>5</v>
      </c>
      <c r="C9982" s="2" t="s">
        <v>790</v>
      </c>
      <c r="D9982" s="2" t="s">
        <v>791</v>
      </c>
      <c r="E9982" s="4">
        <v>-64578.32</v>
      </c>
      <c r="F9982" s="1">
        <v>12</v>
      </c>
    </row>
    <row r="9983" spans="1:6" ht="15" thickBot="1" x14ac:dyDescent="0.3">
      <c r="A9983" s="2" t="s">
        <v>4</v>
      </c>
      <c r="B9983" s="2" t="s">
        <v>5</v>
      </c>
      <c r="C9983" s="2" t="s">
        <v>792</v>
      </c>
      <c r="D9983" s="2" t="s">
        <v>793</v>
      </c>
      <c r="E9983" s="4">
        <v>-8083.38</v>
      </c>
      <c r="F9983" s="1">
        <v>12</v>
      </c>
    </row>
    <row r="9984" spans="1:6" ht="15" thickBot="1" x14ac:dyDescent="0.3">
      <c r="A9984" s="2" t="s">
        <v>4</v>
      </c>
      <c r="B9984" s="2" t="s">
        <v>5</v>
      </c>
      <c r="C9984" s="2" t="s">
        <v>794</v>
      </c>
      <c r="D9984" s="2" t="s">
        <v>795</v>
      </c>
      <c r="E9984" s="4">
        <v>-5392.11</v>
      </c>
      <c r="F9984" s="1">
        <v>12</v>
      </c>
    </row>
    <row r="9985" spans="1:6" ht="15" thickBot="1" x14ac:dyDescent="0.3">
      <c r="A9985" s="2" t="s">
        <v>4</v>
      </c>
      <c r="B9985" s="2" t="s">
        <v>5</v>
      </c>
      <c r="C9985" s="2" t="s">
        <v>796</v>
      </c>
      <c r="D9985" s="2" t="s">
        <v>797</v>
      </c>
      <c r="E9985" s="4">
        <v>-24726.77</v>
      </c>
      <c r="F9985" s="1">
        <v>12</v>
      </c>
    </row>
    <row r="9986" spans="1:6" ht="15" thickBot="1" x14ac:dyDescent="0.3">
      <c r="A9986" s="2" t="s">
        <v>4</v>
      </c>
      <c r="B9986" s="2" t="s">
        <v>5</v>
      </c>
      <c r="C9986" s="2" t="s">
        <v>798</v>
      </c>
      <c r="D9986" s="2" t="s">
        <v>799</v>
      </c>
      <c r="E9986" s="4">
        <v>-90289.08</v>
      </c>
      <c r="F9986" s="1">
        <v>12</v>
      </c>
    </row>
    <row r="9987" spans="1:6" ht="15" thickBot="1" x14ac:dyDescent="0.3">
      <c r="A9987" s="2" t="s">
        <v>4</v>
      </c>
      <c r="B9987" s="2" t="s">
        <v>5</v>
      </c>
      <c r="C9987" s="2" t="s">
        <v>800</v>
      </c>
      <c r="D9987" s="2" t="s">
        <v>801</v>
      </c>
      <c r="E9987" s="4">
        <v>-7512.5</v>
      </c>
      <c r="F9987" s="1">
        <v>12</v>
      </c>
    </row>
    <row r="9988" spans="1:6" ht="15" thickBot="1" x14ac:dyDescent="0.3">
      <c r="A9988" s="2" t="s">
        <v>4</v>
      </c>
      <c r="B9988" s="2" t="s">
        <v>5</v>
      </c>
      <c r="C9988" s="2" t="s">
        <v>802</v>
      </c>
      <c r="D9988" s="2" t="s">
        <v>803</v>
      </c>
      <c r="E9988" s="4">
        <v>244.28</v>
      </c>
      <c r="F9988" s="1">
        <v>12</v>
      </c>
    </row>
    <row r="9989" spans="1:6" ht="15" thickBot="1" x14ac:dyDescent="0.3">
      <c r="A9989" s="2" t="s">
        <v>4</v>
      </c>
      <c r="B9989" s="2" t="s">
        <v>5</v>
      </c>
      <c r="C9989" s="2" t="s">
        <v>804</v>
      </c>
      <c r="D9989" s="2" t="s">
        <v>805</v>
      </c>
      <c r="E9989" s="4">
        <v>-27588.19</v>
      </c>
      <c r="F9989" s="1">
        <v>12</v>
      </c>
    </row>
    <row r="9990" spans="1:6" ht="15" thickBot="1" x14ac:dyDescent="0.3">
      <c r="A9990" s="2" t="s">
        <v>4</v>
      </c>
      <c r="B9990" s="2" t="s">
        <v>5</v>
      </c>
      <c r="C9990" s="2" t="s">
        <v>806</v>
      </c>
      <c r="D9990" s="2" t="s">
        <v>807</v>
      </c>
      <c r="E9990" s="4">
        <v>-50199.01</v>
      </c>
      <c r="F9990" s="1">
        <v>12</v>
      </c>
    </row>
    <row r="9991" spans="1:6" ht="15" thickBot="1" x14ac:dyDescent="0.3">
      <c r="A9991" s="2" t="s">
        <v>4</v>
      </c>
      <c r="B9991" s="2" t="s">
        <v>5</v>
      </c>
      <c r="C9991" s="2" t="s">
        <v>808</v>
      </c>
      <c r="D9991" s="2" t="s">
        <v>809</v>
      </c>
      <c r="E9991" s="4">
        <v>-253175.22</v>
      </c>
      <c r="F9991" s="1">
        <v>12</v>
      </c>
    </row>
    <row r="9992" spans="1:6" ht="15" thickBot="1" x14ac:dyDescent="0.3">
      <c r="A9992" s="2" t="s">
        <v>4</v>
      </c>
      <c r="B9992" s="2" t="s">
        <v>5</v>
      </c>
      <c r="C9992" s="2" t="s">
        <v>810</v>
      </c>
      <c r="D9992" s="2" t="s">
        <v>811</v>
      </c>
      <c r="E9992" s="4">
        <v>-50461.41</v>
      </c>
      <c r="F9992" s="1">
        <v>12</v>
      </c>
    </row>
    <row r="9993" spans="1:6" ht="15" thickBot="1" x14ac:dyDescent="0.3">
      <c r="A9993" s="2" t="s">
        <v>4</v>
      </c>
      <c r="B9993" s="2" t="s">
        <v>5</v>
      </c>
      <c r="C9993" s="2" t="s">
        <v>812</v>
      </c>
      <c r="D9993" s="2" t="s">
        <v>813</v>
      </c>
      <c r="E9993" s="4">
        <v>-261242.02</v>
      </c>
      <c r="F9993" s="1">
        <v>12</v>
      </c>
    </row>
    <row r="9994" spans="1:6" ht="15" thickBot="1" x14ac:dyDescent="0.3">
      <c r="A9994" s="2" t="s">
        <v>4</v>
      </c>
      <c r="B9994" s="2" t="s">
        <v>5</v>
      </c>
      <c r="C9994" s="2" t="s">
        <v>814</v>
      </c>
      <c r="D9994" s="2" t="s">
        <v>815</v>
      </c>
      <c r="E9994" s="4">
        <v>-126608.76</v>
      </c>
      <c r="F9994" s="1">
        <v>12</v>
      </c>
    </row>
    <row r="9995" spans="1:6" ht="15" thickBot="1" x14ac:dyDescent="0.3">
      <c r="A9995" s="2" t="s">
        <v>4</v>
      </c>
      <c r="B9995" s="2" t="s">
        <v>5</v>
      </c>
      <c r="C9995" s="2" t="s">
        <v>816</v>
      </c>
      <c r="D9995" s="2" t="s">
        <v>817</v>
      </c>
      <c r="E9995" s="4">
        <v>-16055.37</v>
      </c>
      <c r="F9995" s="1">
        <v>12</v>
      </c>
    </row>
    <row r="9996" spans="1:6" ht="15" thickBot="1" x14ac:dyDescent="0.3">
      <c r="A9996" s="2" t="s">
        <v>4</v>
      </c>
      <c r="B9996" s="2" t="s">
        <v>5</v>
      </c>
      <c r="C9996" s="2" t="s">
        <v>818</v>
      </c>
      <c r="D9996" s="2" t="s">
        <v>819</v>
      </c>
      <c r="E9996" s="4">
        <v>-55620.959999999999</v>
      </c>
      <c r="F9996" s="1">
        <v>12</v>
      </c>
    </row>
    <row r="9997" spans="1:6" ht="15" thickBot="1" x14ac:dyDescent="0.3">
      <c r="A9997" s="2" t="s">
        <v>4</v>
      </c>
      <c r="B9997" s="2" t="s">
        <v>5</v>
      </c>
      <c r="C9997" s="2" t="s">
        <v>820</v>
      </c>
      <c r="D9997" s="2" t="s">
        <v>821</v>
      </c>
      <c r="E9997" s="4">
        <v>-113005.41</v>
      </c>
      <c r="F9997" s="1">
        <v>12</v>
      </c>
    </row>
    <row r="9998" spans="1:6" ht="15" thickBot="1" x14ac:dyDescent="0.3">
      <c r="A9998" s="2" t="s">
        <v>4</v>
      </c>
      <c r="B9998" s="2" t="s">
        <v>5</v>
      </c>
      <c r="C9998" s="2" t="s">
        <v>822</v>
      </c>
      <c r="D9998" s="2" t="s">
        <v>823</v>
      </c>
      <c r="E9998" s="4">
        <v>-125608.64</v>
      </c>
      <c r="F9998" s="1">
        <v>12</v>
      </c>
    </row>
    <row r="9999" spans="1:6" ht="15" thickBot="1" x14ac:dyDescent="0.3">
      <c r="A9999" s="2" t="s">
        <v>4</v>
      </c>
      <c r="B9999" s="2" t="s">
        <v>5</v>
      </c>
      <c r="C9999" s="2" t="s">
        <v>824</v>
      </c>
      <c r="D9999" s="2" t="s">
        <v>825</v>
      </c>
      <c r="E9999" s="4">
        <v>-172057.94</v>
      </c>
      <c r="F9999" s="1">
        <v>12</v>
      </c>
    </row>
    <row r="10000" spans="1:6" ht="15" thickBot="1" x14ac:dyDescent="0.3">
      <c r="A10000" s="2" t="s">
        <v>4</v>
      </c>
      <c r="B10000" s="2" t="s">
        <v>5</v>
      </c>
      <c r="C10000" s="2" t="s">
        <v>826</v>
      </c>
      <c r="D10000" s="2" t="s">
        <v>827</v>
      </c>
      <c r="E10000" s="4">
        <v>-193472.39</v>
      </c>
      <c r="F10000" s="1">
        <v>12</v>
      </c>
    </row>
    <row r="10001" spans="1:6" ht="15" thickBot="1" x14ac:dyDescent="0.3">
      <c r="A10001" s="2" t="s">
        <v>4</v>
      </c>
      <c r="B10001" s="2" t="s">
        <v>5</v>
      </c>
      <c r="C10001" s="2" t="s">
        <v>828</v>
      </c>
      <c r="D10001" s="2" t="s">
        <v>829</v>
      </c>
      <c r="E10001" s="4">
        <v>-252590.8</v>
      </c>
      <c r="F10001" s="1">
        <v>12</v>
      </c>
    </row>
    <row r="10002" spans="1:6" ht="15" thickBot="1" x14ac:dyDescent="0.3">
      <c r="A10002" s="2" t="s">
        <v>4</v>
      </c>
      <c r="B10002" s="2" t="s">
        <v>5</v>
      </c>
      <c r="C10002" s="2" t="s">
        <v>830</v>
      </c>
      <c r="D10002" s="2" t="s">
        <v>831</v>
      </c>
      <c r="E10002" s="4">
        <v>-165513.73000000001</v>
      </c>
      <c r="F10002" s="1">
        <v>12</v>
      </c>
    </row>
    <row r="10003" spans="1:6" ht="15" thickBot="1" x14ac:dyDescent="0.3">
      <c r="A10003" s="2" t="s">
        <v>4</v>
      </c>
      <c r="B10003" s="2" t="s">
        <v>5</v>
      </c>
      <c r="C10003" s="2" t="s">
        <v>832</v>
      </c>
      <c r="D10003" s="2" t="s">
        <v>833</v>
      </c>
      <c r="E10003" s="4">
        <v>-18941.48</v>
      </c>
      <c r="F10003" s="1">
        <v>12</v>
      </c>
    </row>
    <row r="10004" spans="1:6" ht="15" thickBot="1" x14ac:dyDescent="0.3">
      <c r="A10004" s="2" t="s">
        <v>4</v>
      </c>
      <c r="B10004" s="2" t="s">
        <v>5</v>
      </c>
      <c r="C10004" s="2" t="s">
        <v>834</v>
      </c>
      <c r="D10004" s="2" t="s">
        <v>835</v>
      </c>
      <c r="E10004" s="4">
        <v>-273984.02</v>
      </c>
      <c r="F10004" s="1">
        <v>12</v>
      </c>
    </row>
    <row r="10005" spans="1:6" ht="15" thickBot="1" x14ac:dyDescent="0.3">
      <c r="A10005" s="2" t="s">
        <v>4</v>
      </c>
      <c r="B10005" s="2" t="s">
        <v>5</v>
      </c>
      <c r="C10005" s="2" t="s">
        <v>836</v>
      </c>
      <c r="D10005" s="2" t="s">
        <v>837</v>
      </c>
      <c r="E10005" s="4">
        <v>-29216.06</v>
      </c>
      <c r="F10005" s="1">
        <v>12</v>
      </c>
    </row>
    <row r="10006" spans="1:6" ht="15" thickBot="1" x14ac:dyDescent="0.3">
      <c r="A10006" s="2" t="s">
        <v>4</v>
      </c>
      <c r="B10006" s="2" t="s">
        <v>5</v>
      </c>
      <c r="C10006" s="2" t="s">
        <v>838</v>
      </c>
      <c r="D10006" s="2" t="s">
        <v>839</v>
      </c>
      <c r="E10006" s="4">
        <v>-117987.89</v>
      </c>
      <c r="F10006" s="1">
        <v>12</v>
      </c>
    </row>
    <row r="10007" spans="1:6" ht="15" thickBot="1" x14ac:dyDescent="0.3">
      <c r="A10007" s="2" t="s">
        <v>4</v>
      </c>
      <c r="B10007" s="2" t="s">
        <v>5</v>
      </c>
      <c r="C10007" s="2" t="s">
        <v>840</v>
      </c>
      <c r="D10007" s="2" t="s">
        <v>841</v>
      </c>
      <c r="E10007" s="4">
        <v>-10457.02</v>
      </c>
      <c r="F10007" s="1">
        <v>12</v>
      </c>
    </row>
    <row r="10008" spans="1:6" ht="15" thickBot="1" x14ac:dyDescent="0.3">
      <c r="A10008" s="2" t="s">
        <v>4</v>
      </c>
      <c r="B10008" s="2" t="s">
        <v>5</v>
      </c>
      <c r="C10008" s="2" t="s">
        <v>842</v>
      </c>
      <c r="D10008" s="2" t="s">
        <v>843</v>
      </c>
      <c r="E10008" s="4">
        <v>-314174.17</v>
      </c>
      <c r="F10008" s="1">
        <v>12</v>
      </c>
    </row>
    <row r="10009" spans="1:6" ht="15" thickBot="1" x14ac:dyDescent="0.3">
      <c r="A10009" s="2" t="s">
        <v>4</v>
      </c>
      <c r="B10009" s="2" t="s">
        <v>5</v>
      </c>
      <c r="C10009" s="2" t="s">
        <v>844</v>
      </c>
      <c r="D10009" s="2" t="s">
        <v>845</v>
      </c>
      <c r="E10009" s="4">
        <v>-92253.440000000002</v>
      </c>
      <c r="F10009" s="1">
        <v>12</v>
      </c>
    </row>
    <row r="10010" spans="1:6" ht="15" thickBot="1" x14ac:dyDescent="0.3">
      <c r="A10010" s="2" t="s">
        <v>4</v>
      </c>
      <c r="B10010" s="2" t="s">
        <v>5</v>
      </c>
      <c r="C10010" s="2" t="s">
        <v>846</v>
      </c>
      <c r="D10010" s="2" t="s">
        <v>847</v>
      </c>
      <c r="E10010" s="4">
        <v>-26689.21</v>
      </c>
      <c r="F10010" s="1">
        <v>12</v>
      </c>
    </row>
    <row r="10011" spans="1:6" ht="15" thickBot="1" x14ac:dyDescent="0.3">
      <c r="A10011" s="2" t="s">
        <v>4</v>
      </c>
      <c r="B10011" s="2" t="s">
        <v>5</v>
      </c>
      <c r="C10011" s="2" t="s">
        <v>848</v>
      </c>
      <c r="D10011" s="2" t="s">
        <v>849</v>
      </c>
      <c r="E10011" s="4">
        <v>-6408.82</v>
      </c>
      <c r="F10011" s="1">
        <v>12</v>
      </c>
    </row>
    <row r="10012" spans="1:6" ht="15" thickBot="1" x14ac:dyDescent="0.3">
      <c r="A10012" s="2" t="s">
        <v>4</v>
      </c>
      <c r="B10012" s="2" t="s">
        <v>5</v>
      </c>
      <c r="C10012" s="2" t="s">
        <v>850</v>
      </c>
      <c r="D10012" s="2" t="s">
        <v>851</v>
      </c>
      <c r="E10012" s="4">
        <v>-28562.959999999999</v>
      </c>
      <c r="F10012" s="1">
        <v>12</v>
      </c>
    </row>
    <row r="10013" spans="1:6" ht="15" thickBot="1" x14ac:dyDescent="0.3">
      <c r="A10013" s="2" t="s">
        <v>4</v>
      </c>
      <c r="B10013" s="2" t="s">
        <v>5</v>
      </c>
      <c r="C10013" s="2" t="s">
        <v>852</v>
      </c>
      <c r="D10013" s="2" t="s">
        <v>853</v>
      </c>
      <c r="E10013" s="4">
        <v>-30412.15</v>
      </c>
      <c r="F10013" s="1">
        <v>12</v>
      </c>
    </row>
    <row r="10014" spans="1:6" ht="15" thickBot="1" x14ac:dyDescent="0.3">
      <c r="A10014" s="2" t="s">
        <v>4</v>
      </c>
      <c r="B10014" s="2" t="s">
        <v>5</v>
      </c>
      <c r="C10014" s="2" t="s">
        <v>854</v>
      </c>
      <c r="D10014" s="2" t="s">
        <v>855</v>
      </c>
      <c r="E10014" s="4">
        <v>-56754.34</v>
      </c>
      <c r="F10014" s="1">
        <v>12</v>
      </c>
    </row>
    <row r="10015" spans="1:6" ht="15" thickBot="1" x14ac:dyDescent="0.3">
      <c r="A10015" s="2" t="s">
        <v>4</v>
      </c>
      <c r="B10015" s="2" t="s">
        <v>5</v>
      </c>
      <c r="C10015" s="2" t="s">
        <v>856</v>
      </c>
      <c r="D10015" s="2" t="s">
        <v>857</v>
      </c>
      <c r="E10015" s="4">
        <v>-211026.94</v>
      </c>
      <c r="F10015" s="1">
        <v>12</v>
      </c>
    </row>
    <row r="10016" spans="1:6" ht="15" thickBot="1" x14ac:dyDescent="0.3">
      <c r="A10016" s="2" t="s">
        <v>4</v>
      </c>
      <c r="B10016" s="2" t="s">
        <v>5</v>
      </c>
      <c r="C10016" s="2" t="s">
        <v>858</v>
      </c>
      <c r="D10016" s="2" t="s">
        <v>859</v>
      </c>
      <c r="E10016" s="4">
        <v>-18463.21</v>
      </c>
      <c r="F10016" s="1">
        <v>12</v>
      </c>
    </row>
    <row r="10017" spans="1:6" ht="15" thickBot="1" x14ac:dyDescent="0.3">
      <c r="A10017" s="2" t="s">
        <v>4</v>
      </c>
      <c r="B10017" s="2" t="s">
        <v>5</v>
      </c>
      <c r="C10017" s="2" t="s">
        <v>860</v>
      </c>
      <c r="D10017" s="2" t="s">
        <v>861</v>
      </c>
      <c r="E10017" s="4">
        <v>-31693.85</v>
      </c>
      <c r="F10017" s="1">
        <v>12</v>
      </c>
    </row>
    <row r="10018" spans="1:6" ht="15" thickBot="1" x14ac:dyDescent="0.3">
      <c r="A10018" s="2" t="s">
        <v>4</v>
      </c>
      <c r="B10018" s="2" t="s">
        <v>5</v>
      </c>
      <c r="C10018" s="2" t="s">
        <v>862</v>
      </c>
      <c r="D10018" s="2" t="s">
        <v>863</v>
      </c>
      <c r="E10018" s="4">
        <v>-19948.09</v>
      </c>
      <c r="F10018" s="1">
        <v>12</v>
      </c>
    </row>
    <row r="10019" spans="1:6" ht="15" thickBot="1" x14ac:dyDescent="0.3">
      <c r="A10019" s="2" t="s">
        <v>4</v>
      </c>
      <c r="B10019" s="2" t="s">
        <v>5</v>
      </c>
      <c r="C10019" s="2" t="s">
        <v>864</v>
      </c>
      <c r="D10019" s="2" t="s">
        <v>865</v>
      </c>
      <c r="E10019" s="4">
        <v>-5205.93</v>
      </c>
      <c r="F10019" s="1">
        <v>12</v>
      </c>
    </row>
    <row r="10020" spans="1:6" ht="15" thickBot="1" x14ac:dyDescent="0.3">
      <c r="A10020" s="2" t="s">
        <v>4</v>
      </c>
      <c r="B10020" s="2" t="s">
        <v>5</v>
      </c>
      <c r="C10020" s="2" t="s">
        <v>866</v>
      </c>
      <c r="D10020" s="2" t="s">
        <v>867</v>
      </c>
      <c r="E10020" s="4">
        <v>-9198.7800000000007</v>
      </c>
      <c r="F10020" s="1">
        <v>12</v>
      </c>
    </row>
    <row r="10021" spans="1:6" ht="15" thickBot="1" x14ac:dyDescent="0.3">
      <c r="A10021" s="2" t="s">
        <v>4</v>
      </c>
      <c r="B10021" s="2" t="s">
        <v>5</v>
      </c>
      <c r="C10021" s="2" t="s">
        <v>868</v>
      </c>
      <c r="D10021" s="2" t="s">
        <v>869</v>
      </c>
      <c r="E10021" s="4">
        <v>-12193.19</v>
      </c>
      <c r="F10021" s="1">
        <v>12</v>
      </c>
    </row>
    <row r="10022" spans="1:6" ht="15" thickBot="1" x14ac:dyDescent="0.3">
      <c r="A10022" s="2" t="s">
        <v>4</v>
      </c>
      <c r="B10022" s="2" t="s">
        <v>5</v>
      </c>
      <c r="C10022" s="2" t="s">
        <v>870</v>
      </c>
      <c r="D10022" s="2" t="s">
        <v>871</v>
      </c>
      <c r="E10022" s="4">
        <v>-72156.75</v>
      </c>
      <c r="F10022" s="1">
        <v>12</v>
      </c>
    </row>
    <row r="10023" spans="1:6" ht="15" thickBot="1" x14ac:dyDescent="0.3">
      <c r="A10023" s="2" t="s">
        <v>4</v>
      </c>
      <c r="B10023" s="2" t="s">
        <v>5</v>
      </c>
      <c r="C10023" s="2" t="s">
        <v>872</v>
      </c>
      <c r="D10023" s="2" t="s">
        <v>873</v>
      </c>
      <c r="E10023" s="4">
        <v>-17219.89</v>
      </c>
      <c r="F10023" s="1">
        <v>12</v>
      </c>
    </row>
    <row r="10024" spans="1:6" ht="15" thickBot="1" x14ac:dyDescent="0.3">
      <c r="A10024" s="2" t="s">
        <v>4</v>
      </c>
      <c r="B10024" s="2" t="s">
        <v>5</v>
      </c>
      <c r="C10024" s="2" t="s">
        <v>874</v>
      </c>
      <c r="D10024" s="2" t="s">
        <v>875</v>
      </c>
      <c r="E10024" s="4">
        <v>-29854.97</v>
      </c>
      <c r="F10024" s="1">
        <v>12</v>
      </c>
    </row>
    <row r="10025" spans="1:6" ht="15" thickBot="1" x14ac:dyDescent="0.3">
      <c r="A10025" s="2" t="s">
        <v>4</v>
      </c>
      <c r="B10025" s="2" t="s">
        <v>5</v>
      </c>
      <c r="C10025" s="2" t="s">
        <v>876</v>
      </c>
      <c r="D10025" s="2" t="s">
        <v>877</v>
      </c>
      <c r="E10025" s="4">
        <v>-17464.23</v>
      </c>
      <c r="F10025" s="1">
        <v>12</v>
      </c>
    </row>
    <row r="10026" spans="1:6" ht="15" thickBot="1" x14ac:dyDescent="0.3">
      <c r="A10026" s="2" t="s">
        <v>4</v>
      </c>
      <c r="B10026" s="2" t="s">
        <v>5</v>
      </c>
      <c r="C10026" s="2" t="s">
        <v>878</v>
      </c>
      <c r="D10026" s="2" t="s">
        <v>879</v>
      </c>
      <c r="E10026" s="4">
        <v>-8555.0300000000007</v>
      </c>
      <c r="F10026" s="1">
        <v>12</v>
      </c>
    </row>
    <row r="10027" spans="1:6" ht="15" thickBot="1" x14ac:dyDescent="0.3">
      <c r="A10027" s="2" t="s">
        <v>4</v>
      </c>
      <c r="B10027" s="2" t="s">
        <v>5</v>
      </c>
      <c r="C10027" s="2" t="s">
        <v>880</v>
      </c>
      <c r="D10027" s="2" t="s">
        <v>881</v>
      </c>
      <c r="E10027" s="4">
        <v>-2005.54</v>
      </c>
      <c r="F10027" s="1">
        <v>12</v>
      </c>
    </row>
    <row r="10028" spans="1:6" ht="15" thickBot="1" x14ac:dyDescent="0.3">
      <c r="A10028" s="2" t="s">
        <v>4</v>
      </c>
      <c r="B10028" s="2" t="s">
        <v>5</v>
      </c>
      <c r="C10028" s="2" t="s">
        <v>882</v>
      </c>
      <c r="D10028" s="2" t="s">
        <v>883</v>
      </c>
      <c r="E10028" s="4">
        <v>-168086.59</v>
      </c>
      <c r="F10028" s="1">
        <v>12</v>
      </c>
    </row>
    <row r="10029" spans="1:6" ht="15" thickBot="1" x14ac:dyDescent="0.3">
      <c r="A10029" s="2" t="s">
        <v>4</v>
      </c>
      <c r="B10029" s="2" t="s">
        <v>5</v>
      </c>
      <c r="C10029" s="2" t="s">
        <v>884</v>
      </c>
      <c r="D10029" s="2" t="s">
        <v>885</v>
      </c>
      <c r="E10029" s="4">
        <v>-7756.41</v>
      </c>
      <c r="F10029" s="1">
        <v>12</v>
      </c>
    </row>
    <row r="10030" spans="1:6" ht="15" thickBot="1" x14ac:dyDescent="0.3">
      <c r="A10030" s="2" t="s">
        <v>4</v>
      </c>
      <c r="B10030" s="2" t="s">
        <v>5</v>
      </c>
      <c r="C10030" s="2" t="s">
        <v>886</v>
      </c>
      <c r="D10030" s="2" t="s">
        <v>887</v>
      </c>
      <c r="E10030" s="4">
        <v>-5676.95</v>
      </c>
      <c r="F10030" s="1">
        <v>12</v>
      </c>
    </row>
    <row r="10031" spans="1:6" ht="15" thickBot="1" x14ac:dyDescent="0.3">
      <c r="A10031" s="2" t="s">
        <v>4</v>
      </c>
      <c r="B10031" s="2" t="s">
        <v>5</v>
      </c>
      <c r="C10031" s="2" t="s">
        <v>888</v>
      </c>
      <c r="D10031" s="2" t="s">
        <v>889</v>
      </c>
      <c r="E10031" s="4">
        <v>-27991.45</v>
      </c>
      <c r="F10031" s="1">
        <v>12</v>
      </c>
    </row>
    <row r="10032" spans="1:6" ht="15" thickBot="1" x14ac:dyDescent="0.3">
      <c r="A10032" s="2" t="s">
        <v>4</v>
      </c>
      <c r="B10032" s="2" t="s">
        <v>5</v>
      </c>
      <c r="C10032" s="2" t="s">
        <v>890</v>
      </c>
      <c r="D10032" s="2" t="s">
        <v>891</v>
      </c>
      <c r="E10032" s="4">
        <v>-12546.45</v>
      </c>
      <c r="F10032" s="1">
        <v>12</v>
      </c>
    </row>
    <row r="10033" spans="1:6" ht="15" thickBot="1" x14ac:dyDescent="0.3">
      <c r="A10033" s="2" t="s">
        <v>4</v>
      </c>
      <c r="B10033" s="2" t="s">
        <v>5</v>
      </c>
      <c r="C10033" s="2" t="s">
        <v>892</v>
      </c>
      <c r="D10033" s="2" t="s">
        <v>893</v>
      </c>
      <c r="E10033" s="4">
        <v>-13807.54</v>
      </c>
      <c r="F10033" s="1">
        <v>12</v>
      </c>
    </row>
    <row r="10034" spans="1:6" ht="15" thickBot="1" x14ac:dyDescent="0.3">
      <c r="A10034" s="2" t="s">
        <v>4</v>
      </c>
      <c r="B10034" s="2" t="s">
        <v>5</v>
      </c>
      <c r="C10034" s="2" t="s">
        <v>894</v>
      </c>
      <c r="D10034" s="2" t="s">
        <v>895</v>
      </c>
      <c r="E10034" s="4">
        <v>-126193</v>
      </c>
      <c r="F10034" s="1">
        <v>12</v>
      </c>
    </row>
    <row r="10035" spans="1:6" ht="15" thickBot="1" x14ac:dyDescent="0.3">
      <c r="A10035" s="2" t="s">
        <v>4</v>
      </c>
      <c r="B10035" s="2" t="s">
        <v>5</v>
      </c>
      <c r="C10035" s="2" t="s">
        <v>896</v>
      </c>
      <c r="D10035" s="2" t="s">
        <v>897</v>
      </c>
      <c r="E10035" s="4">
        <v>-5588.08</v>
      </c>
      <c r="F10035" s="1">
        <v>12</v>
      </c>
    </row>
    <row r="10036" spans="1:6" ht="15" thickBot="1" x14ac:dyDescent="0.3">
      <c r="A10036" s="2" t="s">
        <v>4</v>
      </c>
      <c r="B10036" s="2" t="s">
        <v>5</v>
      </c>
      <c r="C10036" s="2" t="s">
        <v>898</v>
      </c>
      <c r="D10036" s="2" t="s">
        <v>899</v>
      </c>
      <c r="E10036" s="4">
        <v>-14659.8</v>
      </c>
      <c r="F10036" s="1">
        <v>12</v>
      </c>
    </row>
    <row r="10037" spans="1:6" ht="15" thickBot="1" x14ac:dyDescent="0.3">
      <c r="A10037" s="2" t="s">
        <v>4</v>
      </c>
      <c r="B10037" s="2" t="s">
        <v>5</v>
      </c>
      <c r="C10037" s="2" t="s">
        <v>900</v>
      </c>
      <c r="D10037" s="2" t="s">
        <v>901</v>
      </c>
      <c r="E10037" s="4">
        <v>-7277.74</v>
      </c>
      <c r="F10037" s="1">
        <v>12</v>
      </c>
    </row>
    <row r="10038" spans="1:6" ht="15" thickBot="1" x14ac:dyDescent="0.3">
      <c r="A10038" s="2" t="s">
        <v>4</v>
      </c>
      <c r="B10038" s="2" t="s">
        <v>5</v>
      </c>
      <c r="C10038" s="2" t="s">
        <v>902</v>
      </c>
      <c r="D10038" s="2" t="s">
        <v>903</v>
      </c>
      <c r="E10038" s="4">
        <v>-26013.56</v>
      </c>
      <c r="F10038" s="1">
        <v>12</v>
      </c>
    </row>
    <row r="10039" spans="1:6" ht="15" thickBot="1" x14ac:dyDescent="0.3">
      <c r="A10039" s="2" t="s">
        <v>4</v>
      </c>
      <c r="B10039" s="2" t="s">
        <v>5</v>
      </c>
      <c r="C10039" s="2" t="s">
        <v>904</v>
      </c>
      <c r="D10039" s="2" t="s">
        <v>905</v>
      </c>
      <c r="E10039" s="4">
        <v>-57652.55</v>
      </c>
      <c r="F10039" s="1">
        <v>12</v>
      </c>
    </row>
    <row r="10040" spans="1:6" ht="15" thickBot="1" x14ac:dyDescent="0.3">
      <c r="A10040" s="2" t="s">
        <v>4</v>
      </c>
      <c r="B10040" s="2" t="s">
        <v>5</v>
      </c>
      <c r="C10040" s="2" t="s">
        <v>906</v>
      </c>
      <c r="D10040" s="2" t="s">
        <v>907</v>
      </c>
      <c r="E10040" s="4">
        <v>-967.14</v>
      </c>
      <c r="F10040" s="1">
        <v>12</v>
      </c>
    </row>
    <row r="10041" spans="1:6" ht="15" thickBot="1" x14ac:dyDescent="0.3">
      <c r="A10041" s="2" t="s">
        <v>4</v>
      </c>
      <c r="B10041" s="2" t="s">
        <v>5</v>
      </c>
      <c r="C10041" s="2" t="s">
        <v>908</v>
      </c>
      <c r="D10041" s="2" t="s">
        <v>909</v>
      </c>
      <c r="E10041" s="4">
        <v>-10541.76</v>
      </c>
      <c r="F10041" s="1">
        <v>12</v>
      </c>
    </row>
    <row r="10042" spans="1:6" ht="15" thickBot="1" x14ac:dyDescent="0.3">
      <c r="A10042" s="2" t="s">
        <v>4</v>
      </c>
      <c r="B10042" s="2" t="s">
        <v>5</v>
      </c>
      <c r="C10042" s="2" t="s">
        <v>910</v>
      </c>
      <c r="D10042" s="2" t="s">
        <v>911</v>
      </c>
      <c r="E10042" s="4">
        <v>-790.19</v>
      </c>
      <c r="F10042" s="1">
        <v>12</v>
      </c>
    </row>
    <row r="10043" spans="1:6" ht="15" thickBot="1" x14ac:dyDescent="0.3">
      <c r="A10043" s="2" t="s">
        <v>4</v>
      </c>
      <c r="B10043" s="2" t="s">
        <v>5</v>
      </c>
      <c r="C10043" s="2" t="s">
        <v>912</v>
      </c>
      <c r="D10043" s="2" t="s">
        <v>913</v>
      </c>
      <c r="E10043" s="4">
        <v>-120.29</v>
      </c>
      <c r="F10043" s="1">
        <v>12</v>
      </c>
    </row>
    <row r="10044" spans="1:6" ht="15" thickBot="1" x14ac:dyDescent="0.3">
      <c r="A10044" s="2" t="s">
        <v>4</v>
      </c>
      <c r="B10044" s="2" t="s">
        <v>5</v>
      </c>
      <c r="C10044" s="2" t="s">
        <v>914</v>
      </c>
      <c r="D10044" s="2" t="s">
        <v>915</v>
      </c>
      <c r="E10044" s="4">
        <v>-9534.9599999999991</v>
      </c>
      <c r="F10044" s="1">
        <v>12</v>
      </c>
    </row>
    <row r="10045" spans="1:6" ht="15" thickBot="1" x14ac:dyDescent="0.3">
      <c r="A10045" s="2" t="s">
        <v>4</v>
      </c>
      <c r="B10045" s="2" t="s">
        <v>5</v>
      </c>
      <c r="C10045" s="2" t="s">
        <v>916</v>
      </c>
      <c r="D10045" s="2" t="s">
        <v>917</v>
      </c>
      <c r="E10045" s="4">
        <v>-32589.56</v>
      </c>
      <c r="F10045" s="1">
        <v>12</v>
      </c>
    </row>
    <row r="10046" spans="1:6" ht="15" thickBot="1" x14ac:dyDescent="0.3">
      <c r="A10046" s="2" t="s">
        <v>4</v>
      </c>
      <c r="B10046" s="2" t="s">
        <v>5</v>
      </c>
      <c r="C10046" s="2" t="s">
        <v>918</v>
      </c>
      <c r="D10046" s="2" t="s">
        <v>919</v>
      </c>
      <c r="E10046" s="4">
        <v>-20017.16</v>
      </c>
      <c r="F10046" s="1">
        <v>12</v>
      </c>
    </row>
    <row r="10047" spans="1:6" ht="15" thickBot="1" x14ac:dyDescent="0.3">
      <c r="A10047" s="2" t="s">
        <v>4</v>
      </c>
      <c r="B10047" s="2" t="s">
        <v>5</v>
      </c>
      <c r="C10047" s="2" t="s">
        <v>920</v>
      </c>
      <c r="D10047" s="2" t="s">
        <v>921</v>
      </c>
      <c r="E10047" s="4">
        <v>-102751.61</v>
      </c>
      <c r="F10047" s="1">
        <v>12</v>
      </c>
    </row>
    <row r="10048" spans="1:6" ht="15" thickBot="1" x14ac:dyDescent="0.3">
      <c r="A10048" s="2" t="s">
        <v>4</v>
      </c>
      <c r="B10048" s="2" t="s">
        <v>5</v>
      </c>
      <c r="C10048" s="2" t="s">
        <v>922</v>
      </c>
      <c r="D10048" s="2" t="s">
        <v>923</v>
      </c>
      <c r="E10048" s="4">
        <v>-38052.92</v>
      </c>
      <c r="F10048" s="1">
        <v>12</v>
      </c>
    </row>
    <row r="10049" spans="1:6" ht="15" thickBot="1" x14ac:dyDescent="0.3">
      <c r="A10049" s="2" t="s">
        <v>4</v>
      </c>
      <c r="B10049" s="2" t="s">
        <v>5</v>
      </c>
      <c r="C10049" s="2" t="s">
        <v>924</v>
      </c>
      <c r="D10049" s="2" t="s">
        <v>925</v>
      </c>
      <c r="E10049" s="4">
        <v>-14169.4</v>
      </c>
      <c r="F10049" s="1">
        <v>12</v>
      </c>
    </row>
    <row r="10050" spans="1:6" ht="15" thickBot="1" x14ac:dyDescent="0.3">
      <c r="A10050" s="2" t="s">
        <v>4</v>
      </c>
      <c r="B10050" s="2" t="s">
        <v>5</v>
      </c>
      <c r="C10050" s="2" t="s">
        <v>926</v>
      </c>
      <c r="D10050" s="2" t="s">
        <v>927</v>
      </c>
      <c r="E10050" s="4">
        <v>-47085.79</v>
      </c>
      <c r="F10050" s="1">
        <v>12</v>
      </c>
    </row>
    <row r="10051" spans="1:6" ht="15" thickBot="1" x14ac:dyDescent="0.3">
      <c r="A10051" s="2" t="s">
        <v>4</v>
      </c>
      <c r="B10051" s="2" t="s">
        <v>5</v>
      </c>
      <c r="C10051" s="2" t="s">
        <v>928</v>
      </c>
      <c r="D10051" s="2" t="s">
        <v>929</v>
      </c>
      <c r="E10051" s="4">
        <v>-3706.16</v>
      </c>
      <c r="F10051" s="1">
        <v>12</v>
      </c>
    </row>
    <row r="10052" spans="1:6" ht="15" thickBot="1" x14ac:dyDescent="0.3">
      <c r="A10052" s="2" t="s">
        <v>4</v>
      </c>
      <c r="B10052" s="2" t="s">
        <v>5</v>
      </c>
      <c r="C10052" s="2" t="s">
        <v>930</v>
      </c>
      <c r="D10052" s="2" t="s">
        <v>931</v>
      </c>
      <c r="E10052" s="4">
        <v>-130773.63</v>
      </c>
      <c r="F10052" s="1">
        <v>12</v>
      </c>
    </row>
    <row r="10053" spans="1:6" ht="15" thickBot="1" x14ac:dyDescent="0.3">
      <c r="A10053" s="2" t="s">
        <v>4</v>
      </c>
      <c r="B10053" s="2" t="s">
        <v>5</v>
      </c>
      <c r="C10053" s="2" t="s">
        <v>932</v>
      </c>
      <c r="D10053" s="2" t="s">
        <v>933</v>
      </c>
      <c r="E10053" s="4">
        <v>-3335.78</v>
      </c>
      <c r="F10053" s="1">
        <v>12</v>
      </c>
    </row>
    <row r="10054" spans="1:6" ht="15" thickBot="1" x14ac:dyDescent="0.3">
      <c r="A10054" s="2" t="s">
        <v>4</v>
      </c>
      <c r="B10054" s="2" t="s">
        <v>5</v>
      </c>
      <c r="C10054" s="2" t="s">
        <v>934</v>
      </c>
      <c r="D10054" s="2" t="s">
        <v>935</v>
      </c>
      <c r="E10054" s="4">
        <v>-105305.28</v>
      </c>
      <c r="F10054" s="1">
        <v>12</v>
      </c>
    </row>
    <row r="10055" spans="1:6" ht="15" thickBot="1" x14ac:dyDescent="0.3">
      <c r="A10055" s="2" t="s">
        <v>4</v>
      </c>
      <c r="B10055" s="2" t="s">
        <v>5</v>
      </c>
      <c r="C10055" s="2" t="s">
        <v>936</v>
      </c>
      <c r="D10055" s="2" t="s">
        <v>937</v>
      </c>
      <c r="E10055" s="4">
        <v>-121496.94</v>
      </c>
      <c r="F10055" s="1">
        <v>12</v>
      </c>
    </row>
    <row r="10056" spans="1:6" ht="15" thickBot="1" x14ac:dyDescent="0.3">
      <c r="A10056" s="2" t="s">
        <v>4</v>
      </c>
      <c r="B10056" s="2" t="s">
        <v>5</v>
      </c>
      <c r="C10056" s="2" t="s">
        <v>938</v>
      </c>
      <c r="D10056" s="2" t="s">
        <v>939</v>
      </c>
      <c r="E10056" s="4">
        <v>-40881.35</v>
      </c>
      <c r="F10056" s="1">
        <v>12</v>
      </c>
    </row>
    <row r="10057" spans="1:6" ht="15" thickBot="1" x14ac:dyDescent="0.3">
      <c r="A10057" s="2" t="s">
        <v>4</v>
      </c>
      <c r="B10057" s="2" t="s">
        <v>5</v>
      </c>
      <c r="C10057" s="2" t="s">
        <v>940</v>
      </c>
      <c r="D10057" s="2" t="s">
        <v>941</v>
      </c>
      <c r="E10057" s="4">
        <v>-92114.19</v>
      </c>
      <c r="F10057" s="1">
        <v>12</v>
      </c>
    </row>
    <row r="10058" spans="1:6" ht="15" thickBot="1" x14ac:dyDescent="0.3">
      <c r="A10058" s="2" t="s">
        <v>4</v>
      </c>
      <c r="B10058" s="2" t="s">
        <v>5</v>
      </c>
      <c r="C10058" s="2" t="s">
        <v>942</v>
      </c>
      <c r="D10058" s="2" t="s">
        <v>943</v>
      </c>
      <c r="E10058" s="4">
        <v>-14816.59</v>
      </c>
      <c r="F10058" s="1">
        <v>12</v>
      </c>
    </row>
    <row r="10059" spans="1:6" ht="15" thickBot="1" x14ac:dyDescent="0.3">
      <c r="A10059" s="2" t="s">
        <v>4</v>
      </c>
      <c r="B10059" s="2" t="s">
        <v>5</v>
      </c>
      <c r="C10059" s="2" t="s">
        <v>944</v>
      </c>
      <c r="D10059" s="2" t="s">
        <v>945</v>
      </c>
      <c r="E10059" s="4">
        <v>-8173.4</v>
      </c>
      <c r="F10059" s="1">
        <v>12</v>
      </c>
    </row>
    <row r="10060" spans="1:6" ht="15" thickBot="1" x14ac:dyDescent="0.3">
      <c r="A10060" s="2" t="s">
        <v>4</v>
      </c>
      <c r="B10060" s="2" t="s">
        <v>5</v>
      </c>
      <c r="C10060" s="2" t="s">
        <v>946</v>
      </c>
      <c r="D10060" s="2" t="s">
        <v>947</v>
      </c>
      <c r="E10060" s="4">
        <v>-3108.64</v>
      </c>
      <c r="F10060" s="1">
        <v>12</v>
      </c>
    </row>
    <row r="10061" spans="1:6" ht="15" thickBot="1" x14ac:dyDescent="0.3">
      <c r="A10061" s="2" t="s">
        <v>4</v>
      </c>
      <c r="B10061" s="2" t="s">
        <v>5</v>
      </c>
      <c r="C10061" s="2" t="s">
        <v>948</v>
      </c>
      <c r="D10061" s="2" t="s">
        <v>949</v>
      </c>
      <c r="E10061" s="4">
        <v>-64226.58</v>
      </c>
      <c r="F10061" s="1">
        <v>12</v>
      </c>
    </row>
    <row r="10062" spans="1:6" ht="15" thickBot="1" x14ac:dyDescent="0.3">
      <c r="A10062" s="2" t="s">
        <v>4</v>
      </c>
      <c r="B10062" s="2" t="s">
        <v>5</v>
      </c>
      <c r="C10062" s="2" t="s">
        <v>950</v>
      </c>
      <c r="D10062" s="2" t="s">
        <v>951</v>
      </c>
      <c r="E10062" s="4">
        <v>-172.58</v>
      </c>
      <c r="F10062" s="1">
        <v>12</v>
      </c>
    </row>
    <row r="10063" spans="1:6" ht="15" thickBot="1" x14ac:dyDescent="0.3">
      <c r="A10063" s="2" t="s">
        <v>4</v>
      </c>
      <c r="B10063" s="2" t="s">
        <v>5</v>
      </c>
      <c r="C10063" s="2" t="s">
        <v>952</v>
      </c>
      <c r="D10063" s="2" t="s">
        <v>953</v>
      </c>
      <c r="E10063" s="4">
        <v>-1893.6</v>
      </c>
      <c r="F10063" s="1">
        <v>12</v>
      </c>
    </row>
    <row r="10064" spans="1:6" ht="15" thickBot="1" x14ac:dyDescent="0.3">
      <c r="A10064" s="2" t="s">
        <v>4</v>
      </c>
      <c r="B10064" s="2" t="s">
        <v>5</v>
      </c>
      <c r="C10064" s="2" t="s">
        <v>954</v>
      </c>
      <c r="D10064" s="2" t="s">
        <v>955</v>
      </c>
      <c r="E10064" s="4">
        <v>-3076.36</v>
      </c>
      <c r="F10064" s="1">
        <v>12</v>
      </c>
    </row>
    <row r="10065" spans="1:6" ht="15" thickBot="1" x14ac:dyDescent="0.3">
      <c r="A10065" s="2" t="s">
        <v>4</v>
      </c>
      <c r="B10065" s="2" t="s">
        <v>5</v>
      </c>
      <c r="C10065" s="2" t="s">
        <v>956</v>
      </c>
      <c r="D10065" s="2" t="s">
        <v>957</v>
      </c>
      <c r="E10065" s="4">
        <v>-23541.99</v>
      </c>
      <c r="F10065" s="1">
        <v>12</v>
      </c>
    </row>
    <row r="10066" spans="1:6" ht="15" thickBot="1" x14ac:dyDescent="0.3">
      <c r="A10066" s="2" t="s">
        <v>4</v>
      </c>
      <c r="B10066" s="2" t="s">
        <v>5</v>
      </c>
      <c r="C10066" s="2" t="s">
        <v>958</v>
      </c>
      <c r="D10066" s="2" t="s">
        <v>959</v>
      </c>
      <c r="E10066" s="4">
        <v>-45083.19</v>
      </c>
      <c r="F10066" s="1">
        <v>12</v>
      </c>
    </row>
    <row r="10067" spans="1:6" ht="15" thickBot="1" x14ac:dyDescent="0.3">
      <c r="A10067" s="2" t="s">
        <v>4</v>
      </c>
      <c r="B10067" s="2" t="s">
        <v>5</v>
      </c>
      <c r="C10067" s="2" t="s">
        <v>960</v>
      </c>
      <c r="D10067" s="2" t="s">
        <v>961</v>
      </c>
      <c r="E10067" s="4">
        <v>-9490.16</v>
      </c>
      <c r="F10067" s="1">
        <v>12</v>
      </c>
    </row>
    <row r="10068" spans="1:6" ht="15" thickBot="1" x14ac:dyDescent="0.3">
      <c r="A10068" s="2" t="s">
        <v>4</v>
      </c>
      <c r="B10068" s="2" t="s">
        <v>5</v>
      </c>
      <c r="C10068" s="2" t="s">
        <v>962</v>
      </c>
      <c r="D10068" s="2" t="s">
        <v>963</v>
      </c>
      <c r="E10068" s="4">
        <v>-63064.3</v>
      </c>
      <c r="F10068" s="1">
        <v>12</v>
      </c>
    </row>
    <row r="10069" spans="1:6" ht="15" thickBot="1" x14ac:dyDescent="0.3">
      <c r="A10069" s="2" t="s">
        <v>4</v>
      </c>
      <c r="B10069" s="2" t="s">
        <v>5</v>
      </c>
      <c r="C10069" s="2" t="s">
        <v>964</v>
      </c>
      <c r="D10069" s="2" t="s">
        <v>965</v>
      </c>
      <c r="E10069" s="4">
        <v>-20126</v>
      </c>
      <c r="F10069" s="1">
        <v>12</v>
      </c>
    </row>
    <row r="10070" spans="1:6" ht="15" thickBot="1" x14ac:dyDescent="0.3">
      <c r="A10070" s="2" t="s">
        <v>4</v>
      </c>
      <c r="B10070" s="2" t="s">
        <v>5</v>
      </c>
      <c r="C10070" s="2" t="s">
        <v>966</v>
      </c>
      <c r="D10070" s="2" t="s">
        <v>967</v>
      </c>
      <c r="E10070" s="4">
        <v>-44705</v>
      </c>
      <c r="F10070" s="1">
        <v>12</v>
      </c>
    </row>
    <row r="10071" spans="1:6" ht="15" thickBot="1" x14ac:dyDescent="0.3">
      <c r="A10071" s="2" t="s">
        <v>4</v>
      </c>
      <c r="B10071" s="2" t="s">
        <v>5</v>
      </c>
      <c r="C10071" s="2" t="s">
        <v>968</v>
      </c>
      <c r="D10071" s="2" t="s">
        <v>969</v>
      </c>
      <c r="E10071" s="4">
        <v>-4323.7700000000004</v>
      </c>
      <c r="F10071" s="1">
        <v>12</v>
      </c>
    </row>
    <row r="10072" spans="1:6" ht="15" thickBot="1" x14ac:dyDescent="0.3">
      <c r="A10072" s="2" t="s">
        <v>4</v>
      </c>
      <c r="B10072" s="2" t="s">
        <v>5</v>
      </c>
      <c r="C10072" s="2" t="s">
        <v>970</v>
      </c>
      <c r="D10072" s="2" t="s">
        <v>971</v>
      </c>
      <c r="E10072" s="4">
        <v>-21584.46</v>
      </c>
      <c r="F10072" s="1">
        <v>12</v>
      </c>
    </row>
    <row r="10073" spans="1:6" ht="15" thickBot="1" x14ac:dyDescent="0.3">
      <c r="A10073" s="2" t="s">
        <v>4</v>
      </c>
      <c r="B10073" s="2" t="s">
        <v>5</v>
      </c>
      <c r="C10073" s="2" t="s">
        <v>972</v>
      </c>
      <c r="D10073" s="2" t="s">
        <v>973</v>
      </c>
      <c r="E10073" s="4">
        <v>-31460.97</v>
      </c>
      <c r="F10073" s="1">
        <v>12</v>
      </c>
    </row>
    <row r="10074" spans="1:6" ht="15" thickBot="1" x14ac:dyDescent="0.3">
      <c r="A10074" s="2" t="s">
        <v>4</v>
      </c>
      <c r="B10074" s="2" t="s">
        <v>5</v>
      </c>
      <c r="C10074" s="2" t="s">
        <v>974</v>
      </c>
      <c r="D10074" s="2" t="s">
        <v>975</v>
      </c>
      <c r="E10074" s="4">
        <v>-10227.59</v>
      </c>
      <c r="F10074" s="1">
        <v>12</v>
      </c>
    </row>
    <row r="10075" spans="1:6" ht="15" thickBot="1" x14ac:dyDescent="0.3">
      <c r="A10075" s="2" t="s">
        <v>4</v>
      </c>
      <c r="B10075" s="2" t="s">
        <v>5</v>
      </c>
      <c r="C10075" s="2" t="s">
        <v>976</v>
      </c>
      <c r="D10075" s="2" t="s">
        <v>977</v>
      </c>
      <c r="E10075" s="4">
        <v>-11298.24</v>
      </c>
      <c r="F10075" s="1">
        <v>12</v>
      </c>
    </row>
    <row r="10076" spans="1:6" ht="15" thickBot="1" x14ac:dyDescent="0.3">
      <c r="A10076" s="2" t="s">
        <v>4</v>
      </c>
      <c r="B10076" s="2" t="s">
        <v>5</v>
      </c>
      <c r="C10076" s="2" t="s">
        <v>978</v>
      </c>
      <c r="D10076" s="2" t="s">
        <v>979</v>
      </c>
      <c r="E10076" s="4">
        <v>0</v>
      </c>
      <c r="F10076" s="1">
        <v>12</v>
      </c>
    </row>
    <row r="10077" spans="1:6" ht="15" thickBot="1" x14ac:dyDescent="0.3">
      <c r="A10077" s="2" t="s">
        <v>4</v>
      </c>
      <c r="B10077" s="2" t="s">
        <v>5</v>
      </c>
      <c r="C10077" s="2" t="s">
        <v>980</v>
      </c>
      <c r="D10077" s="2" t="s">
        <v>981</v>
      </c>
      <c r="E10077" s="4">
        <v>19501662.09</v>
      </c>
      <c r="F10077" s="1">
        <v>12</v>
      </c>
    </row>
    <row r="10078" spans="1:6" ht="15" thickBot="1" x14ac:dyDescent="0.3">
      <c r="A10078" s="2" t="s">
        <v>4</v>
      </c>
      <c r="B10078" s="2" t="s">
        <v>5</v>
      </c>
      <c r="C10078" s="2" t="s">
        <v>982</v>
      </c>
      <c r="D10078" s="2" t="s">
        <v>983</v>
      </c>
      <c r="E10078" s="4">
        <v>-745971.92</v>
      </c>
      <c r="F10078" s="1">
        <v>12</v>
      </c>
    </row>
    <row r="10079" spans="1:6" ht="15" thickBot="1" x14ac:dyDescent="0.3">
      <c r="A10079" s="2" t="s">
        <v>4</v>
      </c>
      <c r="B10079" s="2" t="s">
        <v>5</v>
      </c>
      <c r="C10079" s="2" t="s">
        <v>984</v>
      </c>
      <c r="D10079" s="2" t="s">
        <v>985</v>
      </c>
      <c r="E10079" s="4">
        <v>-105555.45</v>
      </c>
      <c r="F10079" s="1">
        <v>12</v>
      </c>
    </row>
    <row r="10080" spans="1:6" ht="15" thickBot="1" x14ac:dyDescent="0.3">
      <c r="A10080" s="2" t="s">
        <v>4</v>
      </c>
      <c r="B10080" s="2" t="s">
        <v>5</v>
      </c>
      <c r="C10080" s="2" t="s">
        <v>986</v>
      </c>
      <c r="D10080" s="2" t="s">
        <v>987</v>
      </c>
      <c r="E10080" s="4">
        <v>0.01</v>
      </c>
      <c r="F10080" s="1">
        <v>12</v>
      </c>
    </row>
    <row r="10081" spans="1:6" ht="15" thickBot="1" x14ac:dyDescent="0.3">
      <c r="A10081" s="2" t="s">
        <v>4</v>
      </c>
      <c r="B10081" s="2" t="s">
        <v>5</v>
      </c>
      <c r="C10081" s="2" t="s">
        <v>988</v>
      </c>
      <c r="D10081" s="2" t="s">
        <v>989</v>
      </c>
      <c r="E10081" s="4">
        <v>-54333.13</v>
      </c>
      <c r="F10081" s="1">
        <v>12</v>
      </c>
    </row>
    <row r="10082" spans="1:6" ht="15" thickBot="1" x14ac:dyDescent="0.3">
      <c r="A10082" s="2" t="s">
        <v>4</v>
      </c>
      <c r="B10082" s="2" t="s">
        <v>5</v>
      </c>
      <c r="C10082" s="2" t="s">
        <v>990</v>
      </c>
      <c r="D10082" s="2" t="s">
        <v>991</v>
      </c>
      <c r="E10082" s="4">
        <v>-117500</v>
      </c>
      <c r="F10082" s="1">
        <v>12</v>
      </c>
    </row>
    <row r="10083" spans="1:6" ht="15" thickBot="1" x14ac:dyDescent="0.3">
      <c r="A10083" s="2" t="s">
        <v>4</v>
      </c>
      <c r="B10083" s="2" t="s">
        <v>5</v>
      </c>
      <c r="C10083" s="2" t="s">
        <v>992</v>
      </c>
      <c r="D10083" s="2" t="s">
        <v>993</v>
      </c>
      <c r="E10083" s="4">
        <v>-116666.87</v>
      </c>
      <c r="F10083" s="1">
        <v>12</v>
      </c>
    </row>
    <row r="10084" spans="1:6" ht="15" thickBot="1" x14ac:dyDescent="0.3">
      <c r="A10084" s="2" t="s">
        <v>4</v>
      </c>
      <c r="B10084" s="2" t="s">
        <v>5</v>
      </c>
      <c r="C10084" s="2" t="s">
        <v>994</v>
      </c>
      <c r="D10084" s="2" t="s">
        <v>993</v>
      </c>
      <c r="E10084" s="4">
        <v>0.01</v>
      </c>
      <c r="F10084" s="1">
        <v>12</v>
      </c>
    </row>
    <row r="10085" spans="1:6" ht="15" thickBot="1" x14ac:dyDescent="0.3">
      <c r="A10085" s="2" t="s">
        <v>4</v>
      </c>
      <c r="B10085" s="2" t="s">
        <v>5</v>
      </c>
      <c r="C10085" s="2" t="s">
        <v>995</v>
      </c>
      <c r="D10085" s="2" t="s">
        <v>996</v>
      </c>
      <c r="E10085" s="4">
        <v>-109170.63</v>
      </c>
      <c r="F10085" s="1">
        <v>12</v>
      </c>
    </row>
    <row r="10086" spans="1:6" ht="15" thickBot="1" x14ac:dyDescent="0.3">
      <c r="A10086" s="2" t="s">
        <v>4</v>
      </c>
      <c r="B10086" s="2" t="s">
        <v>5</v>
      </c>
      <c r="C10086" s="2" t="s">
        <v>997</v>
      </c>
      <c r="D10086" s="2" t="s">
        <v>996</v>
      </c>
      <c r="E10086" s="4">
        <v>-55416.87</v>
      </c>
      <c r="F10086" s="1">
        <v>12</v>
      </c>
    </row>
    <row r="10087" spans="1:6" ht="15" thickBot="1" x14ac:dyDescent="0.3">
      <c r="A10087" s="2" t="s">
        <v>4</v>
      </c>
      <c r="B10087" s="2" t="s">
        <v>5</v>
      </c>
      <c r="C10087" s="2" t="s">
        <v>998</v>
      </c>
      <c r="D10087" s="2" t="s">
        <v>999</v>
      </c>
      <c r="E10087" s="4">
        <v>-129000</v>
      </c>
      <c r="F10087" s="1">
        <v>12</v>
      </c>
    </row>
    <row r="10088" spans="1:6" ht="15" thickBot="1" x14ac:dyDescent="0.3">
      <c r="A10088" s="2" t="s">
        <v>4</v>
      </c>
      <c r="B10088" s="2" t="s">
        <v>5</v>
      </c>
      <c r="C10088" s="2" t="s">
        <v>1000</v>
      </c>
      <c r="D10088" s="2" t="s">
        <v>1001</v>
      </c>
      <c r="E10088" s="4">
        <v>-65416.87</v>
      </c>
      <c r="F10088" s="1">
        <v>12</v>
      </c>
    </row>
    <row r="10089" spans="1:6" ht="15" thickBot="1" x14ac:dyDescent="0.3">
      <c r="A10089" s="2" t="s">
        <v>4</v>
      </c>
      <c r="B10089" s="2" t="s">
        <v>5</v>
      </c>
      <c r="C10089" s="2" t="s">
        <v>1002</v>
      </c>
      <c r="D10089" s="2" t="s">
        <v>1003</v>
      </c>
      <c r="E10089" s="4">
        <v>-128666.87</v>
      </c>
      <c r="F10089" s="1">
        <v>12</v>
      </c>
    </row>
    <row r="10090" spans="1:6" ht="15" thickBot="1" x14ac:dyDescent="0.3">
      <c r="A10090" s="2" t="s">
        <v>4</v>
      </c>
      <c r="B10090" s="2" t="s">
        <v>5</v>
      </c>
      <c r="C10090" s="2" t="s">
        <v>1004</v>
      </c>
      <c r="D10090" s="2" t="s">
        <v>1005</v>
      </c>
      <c r="E10090" s="4">
        <v>-145500</v>
      </c>
      <c r="F10090" s="1">
        <v>12</v>
      </c>
    </row>
    <row r="10091" spans="1:6" ht="15" thickBot="1" x14ac:dyDescent="0.3">
      <c r="A10091" s="2" t="s">
        <v>4</v>
      </c>
      <c r="B10091" s="2" t="s">
        <v>5</v>
      </c>
      <c r="C10091" s="2" t="s">
        <v>1006</v>
      </c>
      <c r="D10091" s="2" t="s">
        <v>1007</v>
      </c>
      <c r="E10091" s="4">
        <v>-188666.87</v>
      </c>
      <c r="F10091" s="1">
        <v>12</v>
      </c>
    </row>
    <row r="10092" spans="1:6" ht="15" thickBot="1" x14ac:dyDescent="0.3">
      <c r="A10092" s="2" t="s">
        <v>4</v>
      </c>
      <c r="B10092" s="2" t="s">
        <v>5</v>
      </c>
      <c r="C10092" s="2" t="s">
        <v>1008</v>
      </c>
      <c r="D10092" s="2" t="s">
        <v>1009</v>
      </c>
      <c r="E10092" s="4">
        <v>-187333.13</v>
      </c>
      <c r="F10092" s="1">
        <v>12</v>
      </c>
    </row>
    <row r="10093" spans="1:6" ht="15" thickBot="1" x14ac:dyDescent="0.3">
      <c r="A10093" s="2" t="s">
        <v>4</v>
      </c>
      <c r="B10093" s="2" t="s">
        <v>5</v>
      </c>
      <c r="C10093" s="2" t="s">
        <v>1010</v>
      </c>
      <c r="D10093" s="2" t="s">
        <v>1011</v>
      </c>
      <c r="E10093" s="4">
        <v>0.05</v>
      </c>
      <c r="F10093" s="1">
        <v>12</v>
      </c>
    </row>
    <row r="10094" spans="1:6" ht="15" thickBot="1" x14ac:dyDescent="0.3">
      <c r="A10094" s="2" t="s">
        <v>4</v>
      </c>
      <c r="B10094" s="2" t="s">
        <v>5</v>
      </c>
      <c r="C10094" s="2" t="s">
        <v>1012</v>
      </c>
      <c r="D10094" s="2" t="s">
        <v>1013</v>
      </c>
      <c r="E10094" s="4">
        <v>-43750</v>
      </c>
      <c r="F10094" s="1">
        <v>12</v>
      </c>
    </row>
    <row r="10095" spans="1:6" ht="15" thickBot="1" x14ac:dyDescent="0.3">
      <c r="A10095" s="2" t="s">
        <v>4</v>
      </c>
      <c r="B10095" s="2" t="s">
        <v>5</v>
      </c>
      <c r="C10095" s="2" t="s">
        <v>1014</v>
      </c>
      <c r="D10095" s="2" t="s">
        <v>1015</v>
      </c>
      <c r="E10095" s="4">
        <v>-833333.53</v>
      </c>
      <c r="F10095" s="1">
        <v>12</v>
      </c>
    </row>
    <row r="10096" spans="1:6" ht="15" thickBot="1" x14ac:dyDescent="0.3">
      <c r="A10096" s="2" t="s">
        <v>4</v>
      </c>
      <c r="B10096" s="2" t="s">
        <v>5</v>
      </c>
      <c r="C10096" s="2" t="s">
        <v>1016</v>
      </c>
      <c r="D10096" s="2" t="s">
        <v>1017</v>
      </c>
      <c r="E10096" s="4">
        <v>-737916.39</v>
      </c>
      <c r="F10096" s="1">
        <v>12</v>
      </c>
    </row>
    <row r="10097" spans="1:6" ht="15" thickBot="1" x14ac:dyDescent="0.3">
      <c r="A10097" s="2" t="s">
        <v>4</v>
      </c>
      <c r="B10097" s="2" t="s">
        <v>5</v>
      </c>
      <c r="C10097" s="2" t="s">
        <v>1018</v>
      </c>
      <c r="D10097" s="2" t="s">
        <v>1019</v>
      </c>
      <c r="E10097" s="4">
        <v>-81570</v>
      </c>
      <c r="F10097" s="1">
        <v>12</v>
      </c>
    </row>
    <row r="10098" spans="1:6" ht="15" thickBot="1" x14ac:dyDescent="0.3">
      <c r="A10098" s="2" t="s">
        <v>4</v>
      </c>
      <c r="B10098" s="2" t="s">
        <v>5</v>
      </c>
      <c r="C10098" s="2" t="s">
        <v>1020</v>
      </c>
      <c r="D10098" s="2" t="s">
        <v>1021</v>
      </c>
      <c r="E10098" s="4">
        <v>-120077.66</v>
      </c>
      <c r="F10098" s="1">
        <v>12</v>
      </c>
    </row>
    <row r="10099" spans="1:6" ht="15" thickBot="1" x14ac:dyDescent="0.3">
      <c r="A10099" s="2" t="s">
        <v>4</v>
      </c>
      <c r="B10099" s="2" t="s">
        <v>5</v>
      </c>
      <c r="C10099" s="2" t="s">
        <v>1022</v>
      </c>
      <c r="D10099" s="2" t="s">
        <v>1023</v>
      </c>
      <c r="E10099" s="4">
        <v>-211650.21</v>
      </c>
      <c r="F10099" s="1">
        <v>12</v>
      </c>
    </row>
    <row r="10100" spans="1:6" ht="15" thickBot="1" x14ac:dyDescent="0.3">
      <c r="A10100" s="2" t="s">
        <v>4</v>
      </c>
      <c r="B10100" s="2" t="s">
        <v>5</v>
      </c>
      <c r="C10100" s="2" t="s">
        <v>1024</v>
      </c>
      <c r="D10100" s="2" t="s">
        <v>1025</v>
      </c>
      <c r="E10100" s="4">
        <v>-829125</v>
      </c>
      <c r="F10100" s="1">
        <v>12</v>
      </c>
    </row>
    <row r="10101" spans="1:6" ht="15" thickBot="1" x14ac:dyDescent="0.3">
      <c r="A10101" s="2" t="s">
        <v>4</v>
      </c>
      <c r="B10101" s="2" t="s">
        <v>5</v>
      </c>
      <c r="C10101" s="2" t="s">
        <v>1026</v>
      </c>
      <c r="D10101" s="2" t="s">
        <v>1027</v>
      </c>
      <c r="E10101" s="4">
        <v>-850541.67</v>
      </c>
      <c r="F10101" s="1">
        <v>12</v>
      </c>
    </row>
    <row r="10102" spans="1:6" ht="15" thickBot="1" x14ac:dyDescent="0.3">
      <c r="A10102" s="2" t="s">
        <v>4</v>
      </c>
      <c r="B10102" s="2" t="s">
        <v>5</v>
      </c>
      <c r="C10102" s="2" t="s">
        <v>1028</v>
      </c>
      <c r="D10102" s="2" t="s">
        <v>1029</v>
      </c>
      <c r="E10102" s="4">
        <v>-154495</v>
      </c>
      <c r="F10102" s="1">
        <v>12</v>
      </c>
    </row>
    <row r="10103" spans="1:6" ht="15" thickBot="1" x14ac:dyDescent="0.3">
      <c r="A10103" s="2" t="s">
        <v>4</v>
      </c>
      <c r="B10103" s="2" t="s">
        <v>5</v>
      </c>
      <c r="C10103" s="2" t="s">
        <v>1030</v>
      </c>
      <c r="D10103" s="2" t="s">
        <v>1031</v>
      </c>
      <c r="E10103" s="4">
        <v>-64420.08</v>
      </c>
      <c r="F10103" s="1">
        <v>12</v>
      </c>
    </row>
    <row r="10104" spans="1:6" ht="15" thickBot="1" x14ac:dyDescent="0.3">
      <c r="A10104" s="2" t="s">
        <v>4</v>
      </c>
      <c r="B10104" s="2" t="s">
        <v>5</v>
      </c>
      <c r="C10104" s="2" t="s">
        <v>1032</v>
      </c>
      <c r="D10104" s="2" t="s">
        <v>1033</v>
      </c>
      <c r="E10104" s="4">
        <v>-1575000</v>
      </c>
      <c r="F10104" s="1">
        <v>12</v>
      </c>
    </row>
    <row r="10105" spans="1:6" ht="15" thickBot="1" x14ac:dyDescent="0.3">
      <c r="A10105" s="2" t="s">
        <v>4</v>
      </c>
      <c r="B10105" s="2" t="s">
        <v>5</v>
      </c>
      <c r="C10105" s="2" t="s">
        <v>1034</v>
      </c>
      <c r="D10105" s="2" t="s">
        <v>1035</v>
      </c>
      <c r="E10105" s="4">
        <v>-2323035</v>
      </c>
      <c r="F10105" s="1">
        <v>12</v>
      </c>
    </row>
    <row r="10106" spans="1:6" ht="15" thickBot="1" x14ac:dyDescent="0.3">
      <c r="A10106" s="2" t="s">
        <v>4</v>
      </c>
      <c r="B10106" s="2" t="s">
        <v>5</v>
      </c>
      <c r="C10106" s="2" t="s">
        <v>1688</v>
      </c>
      <c r="D10106" s="2" t="s">
        <v>1689</v>
      </c>
      <c r="E10106" s="4">
        <v>327699.99</v>
      </c>
      <c r="F10106" s="1">
        <v>12</v>
      </c>
    </row>
    <row r="10107" spans="1:6" ht="15" thickBot="1" x14ac:dyDescent="0.3">
      <c r="A10107" s="2" t="s">
        <v>4</v>
      </c>
      <c r="B10107" s="2" t="s">
        <v>5</v>
      </c>
      <c r="C10107" s="2" t="s">
        <v>1036</v>
      </c>
      <c r="D10107" s="2" t="s">
        <v>1037</v>
      </c>
      <c r="E10107" s="4">
        <v>-0.02</v>
      </c>
      <c r="F10107" s="1">
        <v>12</v>
      </c>
    </row>
    <row r="10108" spans="1:6" ht="15" thickBot="1" x14ac:dyDescent="0.3">
      <c r="A10108" s="2" t="s">
        <v>4</v>
      </c>
      <c r="B10108" s="2" t="s">
        <v>5</v>
      </c>
      <c r="C10108" s="2" t="s">
        <v>1038</v>
      </c>
      <c r="D10108" s="2" t="s">
        <v>1039</v>
      </c>
      <c r="E10108" s="4">
        <v>-19051469.199999999</v>
      </c>
      <c r="F10108" s="1">
        <v>12</v>
      </c>
    </row>
    <row r="10109" spans="1:6" ht="15" thickBot="1" x14ac:dyDescent="0.3">
      <c r="A10109" s="2" t="s">
        <v>4</v>
      </c>
      <c r="B10109" s="2" t="s">
        <v>5</v>
      </c>
      <c r="C10109" s="2" t="s">
        <v>1040</v>
      </c>
      <c r="D10109" s="2" t="s">
        <v>1041</v>
      </c>
      <c r="E10109" s="4">
        <v>-3100000</v>
      </c>
      <c r="F10109" s="1">
        <v>12</v>
      </c>
    </row>
    <row r="10110" spans="1:6" ht="15" thickBot="1" x14ac:dyDescent="0.3">
      <c r="A10110" s="2" t="s">
        <v>4</v>
      </c>
      <c r="B10110" s="2" t="s">
        <v>5</v>
      </c>
      <c r="C10110" s="2" t="s">
        <v>1042</v>
      </c>
      <c r="D10110" s="2" t="s">
        <v>1043</v>
      </c>
      <c r="E10110" s="4">
        <v>-375000</v>
      </c>
      <c r="F10110" s="1">
        <v>12</v>
      </c>
    </row>
    <row r="10111" spans="1:6" ht="15" thickBot="1" x14ac:dyDescent="0.3">
      <c r="A10111" s="2" t="s">
        <v>4</v>
      </c>
      <c r="B10111" s="2" t="s">
        <v>5</v>
      </c>
      <c r="C10111" s="2" t="s">
        <v>1044</v>
      </c>
      <c r="D10111" s="2" t="s">
        <v>1045</v>
      </c>
      <c r="E10111" s="4">
        <v>-1897230</v>
      </c>
      <c r="F10111" s="1">
        <v>12</v>
      </c>
    </row>
    <row r="10112" spans="1:6" ht="15" thickBot="1" x14ac:dyDescent="0.3">
      <c r="A10112" s="2" t="s">
        <v>4</v>
      </c>
      <c r="B10112" s="2" t="s">
        <v>5</v>
      </c>
      <c r="C10112" s="2" t="s">
        <v>1046</v>
      </c>
      <c r="D10112" s="2" t="s">
        <v>1047</v>
      </c>
      <c r="E10112" s="4">
        <v>-1794228</v>
      </c>
      <c r="F10112" s="1">
        <v>12</v>
      </c>
    </row>
    <row r="10113" spans="1:6" ht="15" thickBot="1" x14ac:dyDescent="0.3">
      <c r="A10113" s="2" t="s">
        <v>4</v>
      </c>
      <c r="B10113" s="2" t="s">
        <v>5</v>
      </c>
      <c r="C10113" s="2" t="s">
        <v>1048</v>
      </c>
      <c r="D10113" s="2" t="s">
        <v>1049</v>
      </c>
      <c r="E10113" s="4">
        <v>-23540606.350000001</v>
      </c>
      <c r="F10113" s="1">
        <v>12</v>
      </c>
    </row>
    <row r="10114" spans="1:6" ht="15" thickBot="1" x14ac:dyDescent="0.3">
      <c r="A10114" s="2" t="s">
        <v>4</v>
      </c>
      <c r="B10114" s="2" t="s">
        <v>5</v>
      </c>
      <c r="C10114" s="2" t="s">
        <v>1050</v>
      </c>
      <c r="D10114" s="2" t="s">
        <v>1051</v>
      </c>
      <c r="E10114" s="4">
        <v>-2827158.73</v>
      </c>
      <c r="F10114" s="1">
        <v>12</v>
      </c>
    </row>
    <row r="10115" spans="1:6" ht="15" thickBot="1" x14ac:dyDescent="0.3">
      <c r="A10115" s="2" t="s">
        <v>4</v>
      </c>
      <c r="B10115" s="2" t="s">
        <v>5</v>
      </c>
      <c r="C10115" s="2" t="s">
        <v>1052</v>
      </c>
      <c r="D10115" s="2" t="s">
        <v>1053</v>
      </c>
      <c r="E10115" s="4">
        <v>0.04</v>
      </c>
      <c r="F10115" s="1">
        <v>12</v>
      </c>
    </row>
    <row r="10116" spans="1:6" ht="15" thickBot="1" x14ac:dyDescent="0.3">
      <c r="A10116" s="2" t="s">
        <v>4</v>
      </c>
      <c r="B10116" s="2" t="s">
        <v>5</v>
      </c>
      <c r="C10116" s="2" t="s">
        <v>1054</v>
      </c>
      <c r="D10116" s="2" t="s">
        <v>1055</v>
      </c>
      <c r="E10116" s="4">
        <v>0.7</v>
      </c>
      <c r="F10116" s="1">
        <v>12</v>
      </c>
    </row>
    <row r="10117" spans="1:6" ht="15" thickBot="1" x14ac:dyDescent="0.3">
      <c r="A10117" s="2" t="s">
        <v>4</v>
      </c>
      <c r="B10117" s="2" t="s">
        <v>5</v>
      </c>
      <c r="C10117" s="2" t="s">
        <v>1056</v>
      </c>
      <c r="D10117" s="2" t="s">
        <v>1057</v>
      </c>
      <c r="E10117" s="4">
        <v>-351477.72</v>
      </c>
      <c r="F10117" s="1">
        <v>12</v>
      </c>
    </row>
    <row r="10118" spans="1:6" ht="15" thickBot="1" x14ac:dyDescent="0.3">
      <c r="A10118" s="2" t="s">
        <v>4</v>
      </c>
      <c r="B10118" s="2" t="s">
        <v>5</v>
      </c>
      <c r="C10118" s="2" t="s">
        <v>1058</v>
      </c>
      <c r="D10118" s="2" t="s">
        <v>1059</v>
      </c>
      <c r="E10118" s="4">
        <v>-571729.81000000006</v>
      </c>
      <c r="F10118" s="1">
        <v>12</v>
      </c>
    </row>
    <row r="10119" spans="1:6" ht="15" thickBot="1" x14ac:dyDescent="0.3">
      <c r="A10119" s="2" t="s">
        <v>4</v>
      </c>
      <c r="B10119" s="2" t="s">
        <v>5</v>
      </c>
      <c r="C10119" s="2" t="s">
        <v>1060</v>
      </c>
      <c r="D10119" s="2" t="s">
        <v>1061</v>
      </c>
      <c r="E10119" s="4">
        <v>-110608.23</v>
      </c>
      <c r="F10119" s="1">
        <v>12</v>
      </c>
    </row>
    <row r="10120" spans="1:6" ht="15" thickBot="1" x14ac:dyDescent="0.3">
      <c r="A10120" s="2" t="s">
        <v>4</v>
      </c>
      <c r="B10120" s="2" t="s">
        <v>5</v>
      </c>
      <c r="C10120" s="2" t="s">
        <v>1062</v>
      </c>
      <c r="D10120" s="2" t="s">
        <v>1063</v>
      </c>
      <c r="E10120" s="4">
        <v>-0.01</v>
      </c>
      <c r="F10120" s="1">
        <v>12</v>
      </c>
    </row>
    <row r="10121" spans="1:6" ht="15" thickBot="1" x14ac:dyDescent="0.3">
      <c r="A10121" s="2" t="s">
        <v>4</v>
      </c>
      <c r="B10121" s="2" t="s">
        <v>5</v>
      </c>
      <c r="C10121" s="2" t="s">
        <v>1064</v>
      </c>
      <c r="D10121" s="2" t="s">
        <v>1065</v>
      </c>
      <c r="E10121" s="4">
        <v>-32000</v>
      </c>
      <c r="F10121" s="1">
        <v>12</v>
      </c>
    </row>
    <row r="10122" spans="1:6" ht="15" thickBot="1" x14ac:dyDescent="0.3">
      <c r="A10122" s="2" t="s">
        <v>4</v>
      </c>
      <c r="B10122" s="2" t="s">
        <v>5</v>
      </c>
      <c r="C10122" s="2" t="s">
        <v>1616</v>
      </c>
      <c r="D10122" s="2" t="s">
        <v>1617</v>
      </c>
      <c r="E10122" s="4">
        <v>0</v>
      </c>
      <c r="F10122" s="1">
        <v>12</v>
      </c>
    </row>
    <row r="10123" spans="1:6" ht="15" thickBot="1" x14ac:dyDescent="0.3">
      <c r="A10123" s="2" t="s">
        <v>4</v>
      </c>
      <c r="B10123" s="2" t="s">
        <v>5</v>
      </c>
      <c r="C10123" s="2" t="s">
        <v>1066</v>
      </c>
      <c r="D10123" s="2" t="s">
        <v>1067</v>
      </c>
      <c r="E10123" s="4">
        <v>-665889.76</v>
      </c>
      <c r="F10123" s="1">
        <v>12</v>
      </c>
    </row>
    <row r="10124" spans="1:6" ht="15" thickBot="1" x14ac:dyDescent="0.3">
      <c r="A10124" s="2" t="s">
        <v>4</v>
      </c>
      <c r="B10124" s="2" t="s">
        <v>5</v>
      </c>
      <c r="C10124" s="2" t="s">
        <v>1068</v>
      </c>
      <c r="D10124" s="2" t="s">
        <v>1069</v>
      </c>
      <c r="E10124" s="4">
        <v>-192557126.19</v>
      </c>
      <c r="F10124" s="1">
        <v>12</v>
      </c>
    </row>
    <row r="10125" spans="1:6" ht="15" thickBot="1" x14ac:dyDescent="0.3">
      <c r="A10125" s="2" t="s">
        <v>4</v>
      </c>
      <c r="B10125" s="2" t="s">
        <v>5</v>
      </c>
      <c r="C10125" s="2" t="s">
        <v>1070</v>
      </c>
      <c r="D10125" s="2" t="s">
        <v>1069</v>
      </c>
      <c r="E10125" s="4">
        <v>-1264521</v>
      </c>
      <c r="F10125" s="1">
        <v>12</v>
      </c>
    </row>
    <row r="10126" spans="1:6" ht="15" thickBot="1" x14ac:dyDescent="0.3">
      <c r="A10126" s="2" t="s">
        <v>4</v>
      </c>
      <c r="B10126" s="2" t="s">
        <v>5</v>
      </c>
      <c r="C10126" s="2" t="s">
        <v>1071</v>
      </c>
      <c r="D10126" s="2" t="s">
        <v>1072</v>
      </c>
      <c r="E10126" s="4">
        <v>-414825</v>
      </c>
      <c r="F10126" s="1">
        <v>12</v>
      </c>
    </row>
    <row r="10127" spans="1:6" ht="15" thickBot="1" x14ac:dyDescent="0.3">
      <c r="A10127" s="2" t="s">
        <v>4</v>
      </c>
      <c r="B10127" s="2" t="s">
        <v>5</v>
      </c>
      <c r="C10127" s="2" t="s">
        <v>1073</v>
      </c>
      <c r="D10127" s="2" t="s">
        <v>1074</v>
      </c>
      <c r="E10127" s="4">
        <v>-26115266.690000001</v>
      </c>
      <c r="F10127" s="1">
        <v>12</v>
      </c>
    </row>
    <row r="10128" spans="1:6" ht="15" thickBot="1" x14ac:dyDescent="0.3">
      <c r="A10128" s="2" t="s">
        <v>4</v>
      </c>
      <c r="B10128" s="2" t="s">
        <v>5</v>
      </c>
      <c r="C10128" s="2" t="s">
        <v>1075</v>
      </c>
      <c r="D10128" s="2" t="s">
        <v>1076</v>
      </c>
      <c r="E10128" s="4">
        <v>-2612260</v>
      </c>
      <c r="F10128" s="1">
        <v>12</v>
      </c>
    </row>
    <row r="10129" spans="1:6" ht="15" thickBot="1" x14ac:dyDescent="0.3">
      <c r="A10129" s="2" t="s">
        <v>4</v>
      </c>
      <c r="B10129" s="2" t="s">
        <v>5</v>
      </c>
      <c r="C10129" s="2" t="s">
        <v>1077</v>
      </c>
      <c r="D10129" s="2" t="s">
        <v>1078</v>
      </c>
      <c r="E10129" s="4">
        <v>0</v>
      </c>
      <c r="F10129" s="1">
        <v>12</v>
      </c>
    </row>
    <row r="10130" spans="1:6" ht="15" thickBot="1" x14ac:dyDescent="0.3">
      <c r="A10130" s="2" t="s">
        <v>4</v>
      </c>
      <c r="B10130" s="2" t="s">
        <v>5</v>
      </c>
      <c r="C10130" s="2" t="s">
        <v>1079</v>
      </c>
      <c r="D10130" s="2" t="s">
        <v>1080</v>
      </c>
      <c r="E10130" s="4">
        <v>-1233576.8700000001</v>
      </c>
      <c r="F10130" s="1">
        <v>12</v>
      </c>
    </row>
    <row r="10131" spans="1:6" ht="15" thickBot="1" x14ac:dyDescent="0.3">
      <c r="A10131" s="2" t="s">
        <v>4</v>
      </c>
      <c r="B10131" s="2" t="s">
        <v>5</v>
      </c>
      <c r="C10131" s="2" t="s">
        <v>1081</v>
      </c>
      <c r="D10131" s="2" t="s">
        <v>1082</v>
      </c>
      <c r="E10131" s="4">
        <v>-2205504</v>
      </c>
      <c r="F10131" s="1">
        <v>12</v>
      </c>
    </row>
    <row r="10132" spans="1:6" ht="15" thickBot="1" x14ac:dyDescent="0.3">
      <c r="A10132" s="2" t="s">
        <v>4</v>
      </c>
      <c r="B10132" s="2" t="s">
        <v>5</v>
      </c>
      <c r="C10132" s="2" t="s">
        <v>1083</v>
      </c>
      <c r="D10132" s="2" t="s">
        <v>1084</v>
      </c>
      <c r="E10132" s="4">
        <v>-102652</v>
      </c>
      <c r="F10132" s="1">
        <v>12</v>
      </c>
    </row>
    <row r="10133" spans="1:6" ht="15" thickBot="1" x14ac:dyDescent="0.3">
      <c r="A10133" s="2" t="s">
        <v>4</v>
      </c>
      <c r="B10133" s="2" t="s">
        <v>5</v>
      </c>
      <c r="C10133" s="2" t="s">
        <v>1085</v>
      </c>
      <c r="D10133" s="2" t="s">
        <v>1086</v>
      </c>
      <c r="E10133" s="4">
        <v>-1631528</v>
      </c>
      <c r="F10133" s="1">
        <v>12</v>
      </c>
    </row>
    <row r="10134" spans="1:6" ht="15" thickBot="1" x14ac:dyDescent="0.3">
      <c r="A10134" s="2" t="s">
        <v>4</v>
      </c>
      <c r="B10134" s="2" t="s">
        <v>5</v>
      </c>
      <c r="C10134" s="2" t="s">
        <v>1087</v>
      </c>
      <c r="D10134" s="2" t="s">
        <v>1088</v>
      </c>
      <c r="E10134" s="4">
        <v>-28901735.559999999</v>
      </c>
      <c r="F10134" s="1">
        <v>12</v>
      </c>
    </row>
    <row r="10135" spans="1:6" ht="15" thickBot="1" x14ac:dyDescent="0.3">
      <c r="A10135" s="2" t="s">
        <v>4</v>
      </c>
      <c r="B10135" s="2" t="s">
        <v>5</v>
      </c>
      <c r="C10135" s="2" t="s">
        <v>1089</v>
      </c>
      <c r="D10135" s="2" t="s">
        <v>1090</v>
      </c>
      <c r="E10135" s="4">
        <v>10161.209999999999</v>
      </c>
      <c r="F10135" s="1">
        <v>12</v>
      </c>
    </row>
    <row r="10136" spans="1:6" ht="15" thickBot="1" x14ac:dyDescent="0.3">
      <c r="A10136" s="2" t="s">
        <v>4</v>
      </c>
      <c r="B10136" s="2" t="s">
        <v>5</v>
      </c>
      <c r="C10136" s="2" t="s">
        <v>1091</v>
      </c>
      <c r="D10136" s="2" t="s">
        <v>1092</v>
      </c>
      <c r="E10136" s="4">
        <v>-694162.97</v>
      </c>
      <c r="F10136" s="1">
        <v>12</v>
      </c>
    </row>
    <row r="10137" spans="1:6" ht="15" thickBot="1" x14ac:dyDescent="0.3">
      <c r="A10137" s="2" t="s">
        <v>4</v>
      </c>
      <c r="B10137" s="2" t="s">
        <v>5</v>
      </c>
      <c r="C10137" s="2" t="s">
        <v>1093</v>
      </c>
      <c r="D10137" s="2" t="s">
        <v>1094</v>
      </c>
      <c r="E10137" s="4">
        <v>-222111.35</v>
      </c>
      <c r="F10137" s="1">
        <v>12</v>
      </c>
    </row>
    <row r="10138" spans="1:6" ht="15" thickBot="1" x14ac:dyDescent="0.3">
      <c r="A10138" s="2" t="s">
        <v>4</v>
      </c>
      <c r="B10138" s="2" t="s">
        <v>5</v>
      </c>
      <c r="C10138" s="2" t="s">
        <v>1095</v>
      </c>
      <c r="D10138" s="2" t="s">
        <v>1096</v>
      </c>
      <c r="E10138" s="4">
        <v>-11055.19</v>
      </c>
      <c r="F10138" s="1">
        <v>12</v>
      </c>
    </row>
    <row r="10139" spans="1:6" ht="15" thickBot="1" x14ac:dyDescent="0.3">
      <c r="A10139" s="2" t="s">
        <v>4</v>
      </c>
      <c r="B10139" s="2" t="s">
        <v>5</v>
      </c>
      <c r="C10139" s="2" t="s">
        <v>1097</v>
      </c>
      <c r="D10139" s="2" t="s">
        <v>1098</v>
      </c>
      <c r="E10139" s="4">
        <v>-57556.27</v>
      </c>
      <c r="F10139" s="1">
        <v>12</v>
      </c>
    </row>
    <row r="10140" spans="1:6" ht="15" thickBot="1" x14ac:dyDescent="0.3">
      <c r="A10140" s="2" t="s">
        <v>4</v>
      </c>
      <c r="B10140" s="2" t="s">
        <v>5</v>
      </c>
      <c r="C10140" s="2" t="s">
        <v>1099</v>
      </c>
      <c r="D10140" s="2" t="s">
        <v>1100</v>
      </c>
      <c r="E10140" s="4">
        <v>0</v>
      </c>
      <c r="F10140" s="1">
        <v>12</v>
      </c>
    </row>
    <row r="10141" spans="1:6" ht="15" thickBot="1" x14ac:dyDescent="0.3">
      <c r="A10141" s="2" t="s">
        <v>4</v>
      </c>
      <c r="B10141" s="2" t="s">
        <v>5</v>
      </c>
      <c r="C10141" s="2" t="s">
        <v>1101</v>
      </c>
      <c r="D10141" s="2" t="s">
        <v>1102</v>
      </c>
      <c r="E10141" s="4">
        <v>-531542.07999999996</v>
      </c>
      <c r="F10141" s="1">
        <v>12</v>
      </c>
    </row>
    <row r="10142" spans="1:6" ht="15" thickBot="1" x14ac:dyDescent="0.3">
      <c r="A10142" s="2" t="s">
        <v>4</v>
      </c>
      <c r="B10142" s="2" t="s">
        <v>5</v>
      </c>
      <c r="C10142" s="2" t="s">
        <v>1103</v>
      </c>
      <c r="D10142" s="2" t="s">
        <v>1104</v>
      </c>
      <c r="E10142" s="4">
        <v>968759</v>
      </c>
      <c r="F10142" s="1">
        <v>12</v>
      </c>
    </row>
    <row r="10143" spans="1:6" ht="15" thickBot="1" x14ac:dyDescent="0.3">
      <c r="A10143" s="2" t="s">
        <v>4</v>
      </c>
      <c r="B10143" s="2" t="s">
        <v>5</v>
      </c>
      <c r="C10143" s="2" t="s">
        <v>1105</v>
      </c>
      <c r="D10143" s="2" t="s">
        <v>1106</v>
      </c>
      <c r="E10143" s="4">
        <v>-19954.18</v>
      </c>
      <c r="F10143" s="1">
        <v>12</v>
      </c>
    </row>
    <row r="10144" spans="1:6" ht="15" thickBot="1" x14ac:dyDescent="0.3">
      <c r="A10144" s="2" t="s">
        <v>4</v>
      </c>
      <c r="B10144" s="2" t="s">
        <v>5</v>
      </c>
      <c r="C10144" s="2" t="s">
        <v>1107</v>
      </c>
      <c r="D10144" s="2" t="s">
        <v>1108</v>
      </c>
      <c r="E10144" s="4">
        <v>-46200</v>
      </c>
      <c r="F10144" s="1">
        <v>12</v>
      </c>
    </row>
    <row r="10145" spans="1:6" ht="15" thickBot="1" x14ac:dyDescent="0.3">
      <c r="A10145" s="2" t="s">
        <v>4</v>
      </c>
      <c r="B10145" s="2" t="s">
        <v>5</v>
      </c>
      <c r="C10145" s="2" t="s">
        <v>1109</v>
      </c>
      <c r="D10145" s="2" t="s">
        <v>1110</v>
      </c>
      <c r="E10145" s="4">
        <v>0</v>
      </c>
      <c r="F10145" s="1">
        <v>12</v>
      </c>
    </row>
    <row r="10146" spans="1:6" ht="15" thickBot="1" x14ac:dyDescent="0.3">
      <c r="A10146" s="2" t="s">
        <v>4</v>
      </c>
      <c r="B10146" s="2" t="s">
        <v>5</v>
      </c>
      <c r="C10146" s="2" t="s">
        <v>1111</v>
      </c>
      <c r="D10146" s="2" t="s">
        <v>1112</v>
      </c>
      <c r="E10146" s="4">
        <v>-394515.9</v>
      </c>
      <c r="F10146" s="1">
        <v>12</v>
      </c>
    </row>
    <row r="10147" spans="1:6" ht="15" thickBot="1" x14ac:dyDescent="0.3">
      <c r="A10147" s="2" t="s">
        <v>4</v>
      </c>
      <c r="B10147" s="2" t="s">
        <v>5</v>
      </c>
      <c r="C10147" s="2" t="s">
        <v>1612</v>
      </c>
      <c r="D10147" s="2" t="s">
        <v>1613</v>
      </c>
      <c r="E10147" s="4">
        <v>0</v>
      </c>
      <c r="F10147" s="1">
        <v>12</v>
      </c>
    </row>
    <row r="10148" spans="1:6" ht="15" thickBot="1" x14ac:dyDescent="0.3">
      <c r="A10148" s="2" t="s">
        <v>4</v>
      </c>
      <c r="B10148" s="2" t="s">
        <v>5</v>
      </c>
      <c r="C10148" s="2" t="s">
        <v>1113</v>
      </c>
      <c r="D10148" s="2" t="s">
        <v>1114</v>
      </c>
      <c r="E10148" s="4">
        <v>3400</v>
      </c>
      <c r="F10148" s="1">
        <v>12</v>
      </c>
    </row>
    <row r="10149" spans="1:6" ht="15" thickBot="1" x14ac:dyDescent="0.3">
      <c r="A10149" s="2" t="s">
        <v>4</v>
      </c>
      <c r="B10149" s="2" t="s">
        <v>5</v>
      </c>
      <c r="C10149" s="2" t="s">
        <v>1115</v>
      </c>
      <c r="D10149" s="2" t="s">
        <v>1116</v>
      </c>
      <c r="E10149" s="4">
        <v>-2655306.0499999998</v>
      </c>
      <c r="F10149" s="1">
        <v>12</v>
      </c>
    </row>
    <row r="10150" spans="1:6" ht="15" thickBot="1" x14ac:dyDescent="0.3">
      <c r="A10150" s="2" t="s">
        <v>4</v>
      </c>
      <c r="B10150" s="2" t="s">
        <v>5</v>
      </c>
      <c r="C10150" s="2" t="s">
        <v>1117</v>
      </c>
      <c r="D10150" s="2" t="s">
        <v>1118</v>
      </c>
      <c r="E10150" s="4">
        <v>-5332250.8</v>
      </c>
      <c r="F10150" s="1">
        <v>12</v>
      </c>
    </row>
    <row r="10151" spans="1:6" ht="15" thickBot="1" x14ac:dyDescent="0.3">
      <c r="A10151" s="2" t="s">
        <v>4</v>
      </c>
      <c r="B10151" s="2" t="s">
        <v>5</v>
      </c>
      <c r="C10151" s="2" t="s">
        <v>1119</v>
      </c>
      <c r="D10151" s="2" t="s">
        <v>1120</v>
      </c>
      <c r="E10151" s="4">
        <v>-10443263.060000001</v>
      </c>
      <c r="F10151" s="1">
        <v>12</v>
      </c>
    </row>
    <row r="10152" spans="1:6" ht="15" thickBot="1" x14ac:dyDescent="0.3">
      <c r="A10152" s="2" t="s">
        <v>4</v>
      </c>
      <c r="B10152" s="2" t="s">
        <v>5</v>
      </c>
      <c r="C10152" s="2" t="s">
        <v>1121</v>
      </c>
      <c r="D10152" s="2" t="s">
        <v>1122</v>
      </c>
      <c r="E10152" s="4">
        <v>-881832.79</v>
      </c>
      <c r="F10152" s="1">
        <v>12</v>
      </c>
    </row>
    <row r="10153" spans="1:6" ht="15" thickBot="1" x14ac:dyDescent="0.3">
      <c r="A10153" s="2" t="s">
        <v>4</v>
      </c>
      <c r="B10153" s="2" t="s">
        <v>5</v>
      </c>
      <c r="C10153" s="2" t="s">
        <v>1123</v>
      </c>
      <c r="D10153" s="2" t="s">
        <v>1124</v>
      </c>
      <c r="E10153" s="4">
        <v>-1415</v>
      </c>
      <c r="F10153" s="1">
        <v>12</v>
      </c>
    </row>
    <row r="10154" spans="1:6" ht="15" thickBot="1" x14ac:dyDescent="0.3">
      <c r="A10154" s="2" t="s">
        <v>4</v>
      </c>
      <c r="B10154" s="2" t="s">
        <v>5</v>
      </c>
      <c r="C10154" s="2" t="s">
        <v>1638</v>
      </c>
      <c r="D10154" s="2" t="s">
        <v>1639</v>
      </c>
      <c r="E10154" s="4">
        <v>0</v>
      </c>
      <c r="F10154" s="1">
        <v>12</v>
      </c>
    </row>
    <row r="10155" spans="1:6" ht="15" thickBot="1" x14ac:dyDescent="0.3">
      <c r="A10155" s="2" t="s">
        <v>4</v>
      </c>
      <c r="B10155" s="2" t="s">
        <v>5</v>
      </c>
      <c r="C10155" s="2" t="s">
        <v>1125</v>
      </c>
      <c r="D10155" s="2" t="s">
        <v>1126</v>
      </c>
      <c r="E10155" s="4">
        <v>1240</v>
      </c>
      <c r="F10155" s="1">
        <v>12</v>
      </c>
    </row>
    <row r="10156" spans="1:6" ht="15" thickBot="1" x14ac:dyDescent="0.3">
      <c r="A10156" s="2" t="s">
        <v>4</v>
      </c>
      <c r="B10156" s="2" t="s">
        <v>5</v>
      </c>
      <c r="C10156" s="2" t="s">
        <v>1127</v>
      </c>
      <c r="D10156" s="2" t="s">
        <v>1128</v>
      </c>
      <c r="E10156" s="4">
        <v>46.89</v>
      </c>
      <c r="F10156" s="1">
        <v>12</v>
      </c>
    </row>
    <row r="10157" spans="1:6" ht="15" thickBot="1" x14ac:dyDescent="0.3">
      <c r="A10157" s="2" t="s">
        <v>4</v>
      </c>
      <c r="B10157" s="2" t="s">
        <v>5</v>
      </c>
      <c r="C10157" s="2" t="s">
        <v>1129</v>
      </c>
      <c r="D10157" s="2" t="s">
        <v>1130</v>
      </c>
      <c r="E10157" s="4">
        <v>-4905.01</v>
      </c>
      <c r="F10157" s="1">
        <v>12</v>
      </c>
    </row>
    <row r="10158" spans="1:6" ht="15" thickBot="1" x14ac:dyDescent="0.3">
      <c r="A10158" s="2" t="s">
        <v>4</v>
      </c>
      <c r="B10158" s="2" t="s">
        <v>5</v>
      </c>
      <c r="C10158" s="2" t="s">
        <v>1131</v>
      </c>
      <c r="D10158" s="2" t="s">
        <v>1132</v>
      </c>
      <c r="E10158" s="4">
        <v>8450</v>
      </c>
      <c r="F10158" s="1">
        <v>12</v>
      </c>
    </row>
    <row r="10159" spans="1:6" ht="15" thickBot="1" x14ac:dyDescent="0.3">
      <c r="A10159" s="2" t="s">
        <v>4</v>
      </c>
      <c r="B10159" s="2" t="s">
        <v>5</v>
      </c>
      <c r="C10159" s="2" t="s">
        <v>1133</v>
      </c>
      <c r="D10159" s="2" t="s">
        <v>1134</v>
      </c>
      <c r="E10159" s="4">
        <v>-134.88</v>
      </c>
      <c r="F10159" s="1">
        <v>12</v>
      </c>
    </row>
    <row r="10160" spans="1:6" ht="15" thickBot="1" x14ac:dyDescent="0.3">
      <c r="A10160" s="2" t="s">
        <v>4</v>
      </c>
      <c r="B10160" s="2" t="s">
        <v>5</v>
      </c>
      <c r="C10160" s="2" t="s">
        <v>1596</v>
      </c>
      <c r="D10160" s="2" t="s">
        <v>1136</v>
      </c>
      <c r="E10160" s="4">
        <v>0</v>
      </c>
      <c r="F10160" s="1">
        <v>12</v>
      </c>
    </row>
    <row r="10161" spans="1:6" ht="15" thickBot="1" x14ac:dyDescent="0.3">
      <c r="A10161" s="2" t="s">
        <v>4</v>
      </c>
      <c r="B10161" s="2" t="s">
        <v>5</v>
      </c>
      <c r="C10161" s="2" t="s">
        <v>1135</v>
      </c>
      <c r="D10161" s="2" t="s">
        <v>1136</v>
      </c>
      <c r="E10161" s="4">
        <v>0</v>
      </c>
      <c r="F10161" s="1">
        <v>12</v>
      </c>
    </row>
    <row r="10162" spans="1:6" ht="15" thickBot="1" x14ac:dyDescent="0.3">
      <c r="A10162" s="2" t="s">
        <v>4</v>
      </c>
      <c r="B10162" s="2" t="s">
        <v>5</v>
      </c>
      <c r="C10162" s="2" t="s">
        <v>1137</v>
      </c>
      <c r="D10162" s="2" t="s">
        <v>1138</v>
      </c>
      <c r="E10162" s="4">
        <v>-414447.16</v>
      </c>
      <c r="F10162" s="1">
        <v>12</v>
      </c>
    </row>
    <row r="10163" spans="1:6" ht="15" thickBot="1" x14ac:dyDescent="0.3">
      <c r="A10163" s="2" t="s">
        <v>4</v>
      </c>
      <c r="B10163" s="2" t="s">
        <v>5</v>
      </c>
      <c r="C10163" s="2" t="s">
        <v>1139</v>
      </c>
      <c r="D10163" s="2" t="s">
        <v>1140</v>
      </c>
      <c r="E10163" s="4">
        <v>0</v>
      </c>
      <c r="F10163" s="1">
        <v>12</v>
      </c>
    </row>
    <row r="10164" spans="1:6" ht="15" thickBot="1" x14ac:dyDescent="0.3">
      <c r="A10164" s="2" t="s">
        <v>4</v>
      </c>
      <c r="B10164" s="2" t="s">
        <v>5</v>
      </c>
      <c r="C10164" s="2" t="s">
        <v>1141</v>
      </c>
      <c r="D10164" s="2" t="s">
        <v>1142</v>
      </c>
      <c r="E10164" s="4">
        <v>-92553.5</v>
      </c>
      <c r="F10164" s="1">
        <v>12</v>
      </c>
    </row>
    <row r="10165" spans="1:6" ht="15" thickBot="1" x14ac:dyDescent="0.3">
      <c r="A10165" s="2" t="s">
        <v>4</v>
      </c>
      <c r="B10165" s="2" t="s">
        <v>5</v>
      </c>
      <c r="C10165" s="2" t="s">
        <v>1143</v>
      </c>
      <c r="D10165" s="2" t="s">
        <v>1144</v>
      </c>
      <c r="E10165" s="4">
        <v>0</v>
      </c>
      <c r="F10165" s="1">
        <v>12</v>
      </c>
    </row>
    <row r="10166" spans="1:6" ht="15" thickBot="1" x14ac:dyDescent="0.3">
      <c r="A10166" s="2" t="s">
        <v>4</v>
      </c>
      <c r="B10166" s="2" t="s">
        <v>5</v>
      </c>
      <c r="C10166" s="2" t="s">
        <v>1145</v>
      </c>
      <c r="D10166" s="2" t="s">
        <v>1146</v>
      </c>
      <c r="E10166" s="4">
        <v>0</v>
      </c>
      <c r="F10166" s="1">
        <v>12</v>
      </c>
    </row>
    <row r="10167" spans="1:6" ht="15" thickBot="1" x14ac:dyDescent="0.3">
      <c r="A10167" s="2" t="s">
        <v>4</v>
      </c>
      <c r="B10167" s="2" t="s">
        <v>5</v>
      </c>
      <c r="C10167" s="2" t="s">
        <v>1147</v>
      </c>
      <c r="D10167" s="2" t="s">
        <v>1148</v>
      </c>
      <c r="E10167" s="4">
        <v>0</v>
      </c>
      <c r="F10167" s="1">
        <v>12</v>
      </c>
    </row>
    <row r="10168" spans="1:6" ht="15" thickBot="1" x14ac:dyDescent="0.3">
      <c r="A10168" s="2" t="s">
        <v>4</v>
      </c>
      <c r="B10168" s="2" t="s">
        <v>5</v>
      </c>
      <c r="C10168" s="2" t="s">
        <v>1149</v>
      </c>
      <c r="D10168" s="2" t="s">
        <v>1150</v>
      </c>
      <c r="E10168" s="4">
        <v>0</v>
      </c>
      <c r="F10168" s="1">
        <v>12</v>
      </c>
    </row>
    <row r="10169" spans="1:6" ht="15" thickBot="1" x14ac:dyDescent="0.3">
      <c r="A10169" s="2" t="s">
        <v>4</v>
      </c>
      <c r="B10169" s="2" t="s">
        <v>5</v>
      </c>
      <c r="C10169" s="2" t="s">
        <v>1151</v>
      </c>
      <c r="D10169" s="2" t="s">
        <v>1152</v>
      </c>
      <c r="E10169" s="4">
        <v>-352.68</v>
      </c>
      <c r="F10169" s="1">
        <v>12</v>
      </c>
    </row>
    <row r="10170" spans="1:6" ht="15" thickBot="1" x14ac:dyDescent="0.3">
      <c r="A10170" s="2" t="s">
        <v>4</v>
      </c>
      <c r="B10170" s="2" t="s">
        <v>5</v>
      </c>
      <c r="C10170" s="2" t="s">
        <v>1153</v>
      </c>
      <c r="D10170" s="2" t="s">
        <v>1154</v>
      </c>
      <c r="E10170" s="4">
        <v>-1559067.09</v>
      </c>
      <c r="F10170" s="1">
        <v>12</v>
      </c>
    </row>
    <row r="10171" spans="1:6" ht="15" thickBot="1" x14ac:dyDescent="0.3">
      <c r="A10171" s="2" t="s">
        <v>4</v>
      </c>
      <c r="B10171" s="2" t="s">
        <v>5</v>
      </c>
      <c r="C10171" s="2" t="s">
        <v>1155</v>
      </c>
      <c r="D10171" s="2" t="s">
        <v>1156</v>
      </c>
      <c r="E10171" s="4">
        <v>-4960.41</v>
      </c>
      <c r="F10171" s="1">
        <v>12</v>
      </c>
    </row>
    <row r="10172" spans="1:6" ht="15" thickBot="1" x14ac:dyDescent="0.3">
      <c r="A10172" s="2" t="s">
        <v>4</v>
      </c>
      <c r="B10172" s="2" t="s">
        <v>5</v>
      </c>
      <c r="C10172" s="2" t="s">
        <v>1157</v>
      </c>
      <c r="D10172" s="2" t="s">
        <v>1158</v>
      </c>
      <c r="E10172" s="4">
        <v>-152898.57999999999</v>
      </c>
      <c r="F10172" s="1">
        <v>12</v>
      </c>
    </row>
    <row r="10173" spans="1:6" ht="15" thickBot="1" x14ac:dyDescent="0.3">
      <c r="A10173" s="2" t="s">
        <v>4</v>
      </c>
      <c r="B10173" s="2" t="s">
        <v>5</v>
      </c>
      <c r="C10173" s="2" t="s">
        <v>1159</v>
      </c>
      <c r="D10173" s="2" t="s">
        <v>1160</v>
      </c>
      <c r="E10173" s="4">
        <v>0</v>
      </c>
      <c r="F10173" s="1">
        <v>12</v>
      </c>
    </row>
    <row r="10174" spans="1:6" ht="15" thickBot="1" x14ac:dyDescent="0.3">
      <c r="A10174" s="2" t="s">
        <v>4</v>
      </c>
      <c r="B10174" s="2" t="s">
        <v>5</v>
      </c>
      <c r="C10174" s="2" t="s">
        <v>1161</v>
      </c>
      <c r="D10174" s="2" t="s">
        <v>783</v>
      </c>
      <c r="E10174" s="4">
        <v>-1279405.77</v>
      </c>
      <c r="F10174" s="1">
        <v>12</v>
      </c>
    </row>
    <row r="10175" spans="1:6" ht="15" thickBot="1" x14ac:dyDescent="0.3">
      <c r="A10175" s="2" t="s">
        <v>4</v>
      </c>
      <c r="B10175" s="2" t="s">
        <v>5</v>
      </c>
      <c r="C10175" s="2" t="s">
        <v>1162</v>
      </c>
      <c r="D10175" s="2" t="s">
        <v>785</v>
      </c>
      <c r="E10175" s="4">
        <v>-114271.86</v>
      </c>
      <c r="F10175" s="1">
        <v>12</v>
      </c>
    </row>
    <row r="10176" spans="1:6" ht="15" thickBot="1" x14ac:dyDescent="0.3">
      <c r="A10176" s="2" t="s">
        <v>4</v>
      </c>
      <c r="B10176" s="2" t="s">
        <v>5</v>
      </c>
      <c r="C10176" s="2" t="s">
        <v>1163</v>
      </c>
      <c r="D10176" s="2" t="s">
        <v>787</v>
      </c>
      <c r="E10176" s="4">
        <v>-9416.0300000000007</v>
      </c>
      <c r="F10176" s="1">
        <v>12</v>
      </c>
    </row>
    <row r="10177" spans="1:6" ht="15" thickBot="1" x14ac:dyDescent="0.3">
      <c r="A10177" s="2" t="s">
        <v>4</v>
      </c>
      <c r="B10177" s="2" t="s">
        <v>5</v>
      </c>
      <c r="C10177" s="2" t="s">
        <v>1164</v>
      </c>
      <c r="D10177" s="2" t="s">
        <v>789</v>
      </c>
      <c r="E10177" s="4">
        <v>-50903.21</v>
      </c>
      <c r="F10177" s="1">
        <v>12</v>
      </c>
    </row>
    <row r="10178" spans="1:6" ht="15" thickBot="1" x14ac:dyDescent="0.3">
      <c r="A10178" s="2" t="s">
        <v>4</v>
      </c>
      <c r="B10178" s="2" t="s">
        <v>5</v>
      </c>
      <c r="C10178" s="2" t="s">
        <v>1165</v>
      </c>
      <c r="D10178" s="2" t="s">
        <v>791</v>
      </c>
      <c r="E10178" s="4">
        <v>-63386.47</v>
      </c>
      <c r="F10178" s="1">
        <v>12</v>
      </c>
    </row>
    <row r="10179" spans="1:6" ht="15" thickBot="1" x14ac:dyDescent="0.3">
      <c r="A10179" s="2" t="s">
        <v>4</v>
      </c>
      <c r="B10179" s="2" t="s">
        <v>5</v>
      </c>
      <c r="C10179" s="2" t="s">
        <v>1166</v>
      </c>
      <c r="D10179" s="2" t="s">
        <v>795</v>
      </c>
      <c r="E10179" s="4">
        <v>-3595.85</v>
      </c>
      <c r="F10179" s="1">
        <v>12</v>
      </c>
    </row>
    <row r="10180" spans="1:6" ht="15" thickBot="1" x14ac:dyDescent="0.3">
      <c r="A10180" s="2" t="s">
        <v>4</v>
      </c>
      <c r="B10180" s="2" t="s">
        <v>5</v>
      </c>
      <c r="C10180" s="2" t="s">
        <v>1167</v>
      </c>
      <c r="D10180" s="2" t="s">
        <v>797</v>
      </c>
      <c r="E10180" s="4">
        <v>-24243.51</v>
      </c>
      <c r="F10180" s="1">
        <v>12</v>
      </c>
    </row>
    <row r="10181" spans="1:6" ht="15" thickBot="1" x14ac:dyDescent="0.3">
      <c r="A10181" s="2" t="s">
        <v>4</v>
      </c>
      <c r="B10181" s="2" t="s">
        <v>5</v>
      </c>
      <c r="C10181" s="2" t="s">
        <v>1168</v>
      </c>
      <c r="D10181" s="2" t="s">
        <v>799</v>
      </c>
      <c r="E10181" s="4">
        <v>-60335.78</v>
      </c>
      <c r="F10181" s="1">
        <v>12</v>
      </c>
    </row>
    <row r="10182" spans="1:6" ht="15" thickBot="1" x14ac:dyDescent="0.3">
      <c r="A10182" s="2" t="s">
        <v>4</v>
      </c>
      <c r="B10182" s="2" t="s">
        <v>5</v>
      </c>
      <c r="C10182" s="2" t="s">
        <v>1169</v>
      </c>
      <c r="D10182" s="2" t="s">
        <v>1170</v>
      </c>
      <c r="E10182" s="4">
        <v>-5025.07</v>
      </c>
      <c r="F10182" s="1">
        <v>12</v>
      </c>
    </row>
    <row r="10183" spans="1:6" ht="15" thickBot="1" x14ac:dyDescent="0.3">
      <c r="A10183" s="2" t="s">
        <v>4</v>
      </c>
      <c r="B10183" s="2" t="s">
        <v>5</v>
      </c>
      <c r="C10183" s="2" t="s">
        <v>1171</v>
      </c>
      <c r="D10183" s="2" t="s">
        <v>803</v>
      </c>
      <c r="E10183" s="4">
        <v>-279483.49</v>
      </c>
      <c r="F10183" s="1">
        <v>12</v>
      </c>
    </row>
    <row r="10184" spans="1:6" ht="15" thickBot="1" x14ac:dyDescent="0.3">
      <c r="A10184" s="2" t="s">
        <v>4</v>
      </c>
      <c r="B10184" s="2" t="s">
        <v>5</v>
      </c>
      <c r="C10184" s="2" t="s">
        <v>1172</v>
      </c>
      <c r="D10184" s="2" t="s">
        <v>1173</v>
      </c>
      <c r="E10184" s="4">
        <v>-18381.77</v>
      </c>
      <c r="F10184" s="1">
        <v>12</v>
      </c>
    </row>
    <row r="10185" spans="1:6" ht="15" thickBot="1" x14ac:dyDescent="0.3">
      <c r="A10185" s="2" t="s">
        <v>4</v>
      </c>
      <c r="B10185" s="2" t="s">
        <v>5</v>
      </c>
      <c r="C10185" s="2" t="s">
        <v>1174</v>
      </c>
      <c r="D10185" s="2" t="s">
        <v>807</v>
      </c>
      <c r="E10185" s="4">
        <v>-49188.36</v>
      </c>
      <c r="F10185" s="1">
        <v>12</v>
      </c>
    </row>
    <row r="10186" spans="1:6" ht="15" thickBot="1" x14ac:dyDescent="0.3">
      <c r="A10186" s="2" t="s">
        <v>4</v>
      </c>
      <c r="B10186" s="2" t="s">
        <v>5</v>
      </c>
      <c r="C10186" s="2" t="s">
        <v>1175</v>
      </c>
      <c r="D10186" s="2" t="s">
        <v>809</v>
      </c>
      <c r="E10186" s="4">
        <v>-168819.52</v>
      </c>
      <c r="F10186" s="1">
        <v>12</v>
      </c>
    </row>
    <row r="10187" spans="1:6" ht="15" thickBot="1" x14ac:dyDescent="0.3">
      <c r="A10187" s="2" t="s">
        <v>4</v>
      </c>
      <c r="B10187" s="2" t="s">
        <v>5</v>
      </c>
      <c r="C10187" s="2" t="s">
        <v>1176</v>
      </c>
      <c r="D10187" s="2" t="s">
        <v>811</v>
      </c>
      <c r="E10187" s="4">
        <v>-33648.17</v>
      </c>
      <c r="F10187" s="1">
        <v>12</v>
      </c>
    </row>
    <row r="10188" spans="1:6" ht="15" thickBot="1" x14ac:dyDescent="0.3">
      <c r="A10188" s="2" t="s">
        <v>4</v>
      </c>
      <c r="B10188" s="2" t="s">
        <v>5</v>
      </c>
      <c r="C10188" s="2" t="s">
        <v>1177</v>
      </c>
      <c r="D10188" s="2" t="s">
        <v>813</v>
      </c>
      <c r="E10188" s="4">
        <v>-174184.32000000001</v>
      </c>
      <c r="F10188" s="1">
        <v>12</v>
      </c>
    </row>
    <row r="10189" spans="1:6" ht="15" thickBot="1" x14ac:dyDescent="0.3">
      <c r="A10189" s="2" t="s">
        <v>4</v>
      </c>
      <c r="B10189" s="2" t="s">
        <v>5</v>
      </c>
      <c r="C10189" s="2" t="s">
        <v>1178</v>
      </c>
      <c r="D10189" s="2" t="s">
        <v>815</v>
      </c>
      <c r="E10189" s="4">
        <v>-124325.58</v>
      </c>
      <c r="F10189" s="1">
        <v>12</v>
      </c>
    </row>
    <row r="10190" spans="1:6" ht="15" thickBot="1" x14ac:dyDescent="0.3">
      <c r="A10190" s="2" t="s">
        <v>4</v>
      </c>
      <c r="B10190" s="2" t="s">
        <v>5</v>
      </c>
      <c r="C10190" s="2" t="s">
        <v>1179</v>
      </c>
      <c r="D10190" s="2" t="s">
        <v>817</v>
      </c>
      <c r="E10190" s="4">
        <v>-10699.17</v>
      </c>
      <c r="F10190" s="1">
        <v>12</v>
      </c>
    </row>
    <row r="10191" spans="1:6" ht="15" thickBot="1" x14ac:dyDescent="0.3">
      <c r="A10191" s="2" t="s">
        <v>4</v>
      </c>
      <c r="B10191" s="2" t="s">
        <v>5</v>
      </c>
      <c r="C10191" s="2" t="s">
        <v>1180</v>
      </c>
      <c r="D10191" s="2" t="s">
        <v>819</v>
      </c>
      <c r="E10191" s="4">
        <v>-54555.46</v>
      </c>
      <c r="F10191" s="1">
        <v>12</v>
      </c>
    </row>
    <row r="10192" spans="1:6" ht="15" thickBot="1" x14ac:dyDescent="0.3">
      <c r="A10192" s="2" t="s">
        <v>4</v>
      </c>
      <c r="B10192" s="2" t="s">
        <v>5</v>
      </c>
      <c r="C10192" s="2" t="s">
        <v>1181</v>
      </c>
      <c r="D10192" s="2" t="s">
        <v>1182</v>
      </c>
      <c r="E10192" s="4">
        <v>-75476.179999999993</v>
      </c>
      <c r="F10192" s="1">
        <v>12</v>
      </c>
    </row>
    <row r="10193" spans="1:6" ht="15" thickBot="1" x14ac:dyDescent="0.3">
      <c r="A10193" s="2" t="s">
        <v>4</v>
      </c>
      <c r="B10193" s="2" t="s">
        <v>5</v>
      </c>
      <c r="C10193" s="2" t="s">
        <v>1183</v>
      </c>
      <c r="D10193" s="2" t="s">
        <v>823</v>
      </c>
      <c r="E10193" s="4">
        <v>-83843.48</v>
      </c>
      <c r="F10193" s="1">
        <v>12</v>
      </c>
    </row>
    <row r="10194" spans="1:6" ht="15" thickBot="1" x14ac:dyDescent="0.3">
      <c r="A10194" s="2" t="s">
        <v>4</v>
      </c>
      <c r="B10194" s="2" t="s">
        <v>5</v>
      </c>
      <c r="C10194" s="2" t="s">
        <v>1184</v>
      </c>
      <c r="D10194" s="2" t="s">
        <v>825</v>
      </c>
      <c r="E10194" s="4">
        <v>-114895.44</v>
      </c>
      <c r="F10194" s="1">
        <v>12</v>
      </c>
    </row>
    <row r="10195" spans="1:6" ht="15" thickBot="1" x14ac:dyDescent="0.3">
      <c r="A10195" s="2" t="s">
        <v>4</v>
      </c>
      <c r="B10195" s="2" t="s">
        <v>5</v>
      </c>
      <c r="C10195" s="2" t="s">
        <v>1185</v>
      </c>
      <c r="D10195" s="2" t="s">
        <v>827</v>
      </c>
      <c r="E10195" s="4">
        <v>-129217.78</v>
      </c>
      <c r="F10195" s="1">
        <v>12</v>
      </c>
    </row>
    <row r="10196" spans="1:6" ht="15" thickBot="1" x14ac:dyDescent="0.3">
      <c r="A10196" s="2" t="s">
        <v>4</v>
      </c>
      <c r="B10196" s="2" t="s">
        <v>5</v>
      </c>
      <c r="C10196" s="2" t="s">
        <v>1186</v>
      </c>
      <c r="D10196" s="2" t="s">
        <v>831</v>
      </c>
      <c r="E10196" s="4">
        <v>-110430.62</v>
      </c>
      <c r="F10196" s="1">
        <v>12</v>
      </c>
    </row>
    <row r="10197" spans="1:6" ht="15" thickBot="1" x14ac:dyDescent="0.3">
      <c r="A10197" s="2" t="s">
        <v>4</v>
      </c>
      <c r="B10197" s="2" t="s">
        <v>5</v>
      </c>
      <c r="C10197" s="2" t="s">
        <v>1187</v>
      </c>
      <c r="D10197" s="2" t="s">
        <v>833</v>
      </c>
      <c r="E10197" s="4">
        <v>-12636.55</v>
      </c>
      <c r="F10197" s="1">
        <v>12</v>
      </c>
    </row>
    <row r="10198" spans="1:6" ht="15" thickBot="1" x14ac:dyDescent="0.3">
      <c r="A10198" s="2" t="s">
        <v>4</v>
      </c>
      <c r="B10198" s="2" t="s">
        <v>5</v>
      </c>
      <c r="C10198" s="2" t="s">
        <v>1188</v>
      </c>
      <c r="D10198" s="2" t="s">
        <v>835</v>
      </c>
      <c r="E10198" s="4">
        <v>-641700.73</v>
      </c>
      <c r="F10198" s="1">
        <v>12</v>
      </c>
    </row>
    <row r="10199" spans="1:6" ht="15" thickBot="1" x14ac:dyDescent="0.3">
      <c r="A10199" s="2" t="s">
        <v>4</v>
      </c>
      <c r="B10199" s="2" t="s">
        <v>5</v>
      </c>
      <c r="C10199" s="2" t="s">
        <v>1189</v>
      </c>
      <c r="D10199" s="2" t="s">
        <v>837</v>
      </c>
      <c r="E10199" s="4">
        <v>-19446.16</v>
      </c>
      <c r="F10199" s="1">
        <v>12</v>
      </c>
    </row>
    <row r="10200" spans="1:6" ht="15" thickBot="1" x14ac:dyDescent="0.3">
      <c r="A10200" s="2" t="s">
        <v>4</v>
      </c>
      <c r="B10200" s="2" t="s">
        <v>5</v>
      </c>
      <c r="C10200" s="2" t="s">
        <v>1190</v>
      </c>
      <c r="D10200" s="2" t="s">
        <v>839</v>
      </c>
      <c r="E10200" s="4">
        <v>-78716.89</v>
      </c>
      <c r="F10200" s="1">
        <v>12</v>
      </c>
    </row>
    <row r="10201" spans="1:6" ht="15" thickBot="1" x14ac:dyDescent="0.3">
      <c r="A10201" s="2" t="s">
        <v>4</v>
      </c>
      <c r="B10201" s="2" t="s">
        <v>5</v>
      </c>
      <c r="C10201" s="2" t="s">
        <v>1191</v>
      </c>
      <c r="D10201" s="2" t="s">
        <v>841</v>
      </c>
      <c r="E10201" s="4">
        <v>-10260.36</v>
      </c>
      <c r="F10201" s="1">
        <v>12</v>
      </c>
    </row>
    <row r="10202" spans="1:6" ht="15" thickBot="1" x14ac:dyDescent="0.3">
      <c r="A10202" s="2" t="s">
        <v>4</v>
      </c>
      <c r="B10202" s="2" t="s">
        <v>5</v>
      </c>
      <c r="C10202" s="2" t="s">
        <v>1192</v>
      </c>
      <c r="D10202" s="2" t="s">
        <v>843</v>
      </c>
      <c r="E10202" s="4">
        <v>-212207.52</v>
      </c>
      <c r="F10202" s="1">
        <v>12</v>
      </c>
    </row>
    <row r="10203" spans="1:6" ht="15" thickBot="1" x14ac:dyDescent="0.3">
      <c r="A10203" s="2" t="s">
        <v>4</v>
      </c>
      <c r="B10203" s="2" t="s">
        <v>5</v>
      </c>
      <c r="C10203" s="2" t="s">
        <v>1193</v>
      </c>
      <c r="D10203" s="2" t="s">
        <v>845</v>
      </c>
      <c r="E10203" s="4">
        <v>-67400.89</v>
      </c>
      <c r="F10203" s="1">
        <v>12</v>
      </c>
    </row>
    <row r="10204" spans="1:6" ht="15" thickBot="1" x14ac:dyDescent="0.3">
      <c r="A10204" s="2" t="s">
        <v>4</v>
      </c>
      <c r="B10204" s="2" t="s">
        <v>5</v>
      </c>
      <c r="C10204" s="2" t="s">
        <v>1194</v>
      </c>
      <c r="D10204" s="2" t="s">
        <v>847</v>
      </c>
      <c r="E10204" s="4">
        <v>-11124.01</v>
      </c>
      <c r="F10204" s="1">
        <v>12</v>
      </c>
    </row>
    <row r="10205" spans="1:6" ht="15" thickBot="1" x14ac:dyDescent="0.3">
      <c r="A10205" s="2" t="s">
        <v>4</v>
      </c>
      <c r="B10205" s="2" t="s">
        <v>5</v>
      </c>
      <c r="C10205" s="2" t="s">
        <v>1195</v>
      </c>
      <c r="D10205" s="2" t="s">
        <v>849</v>
      </c>
      <c r="E10205" s="4">
        <v>-4256.74</v>
      </c>
      <c r="F10205" s="1">
        <v>12</v>
      </c>
    </row>
    <row r="10206" spans="1:6" ht="15" thickBot="1" x14ac:dyDescent="0.3">
      <c r="A10206" s="2" t="s">
        <v>4</v>
      </c>
      <c r="B10206" s="2" t="s">
        <v>5</v>
      </c>
      <c r="C10206" s="2" t="s">
        <v>1196</v>
      </c>
      <c r="D10206" s="2" t="s">
        <v>853</v>
      </c>
      <c r="E10206" s="4">
        <v>-20279.36</v>
      </c>
      <c r="F10206" s="1">
        <v>12</v>
      </c>
    </row>
    <row r="10207" spans="1:6" ht="15" thickBot="1" x14ac:dyDescent="0.3">
      <c r="A10207" s="2" t="s">
        <v>4</v>
      </c>
      <c r="B10207" s="2" t="s">
        <v>5</v>
      </c>
      <c r="C10207" s="2" t="s">
        <v>1197</v>
      </c>
      <c r="D10207" s="2" t="s">
        <v>1198</v>
      </c>
      <c r="E10207" s="4">
        <v>-37873.83</v>
      </c>
      <c r="F10207" s="1">
        <v>12</v>
      </c>
    </row>
    <row r="10208" spans="1:6" ht="15" thickBot="1" x14ac:dyDescent="0.3">
      <c r="A10208" s="2" t="s">
        <v>4</v>
      </c>
      <c r="B10208" s="2" t="s">
        <v>5</v>
      </c>
      <c r="C10208" s="2" t="s">
        <v>1199</v>
      </c>
      <c r="D10208" s="2" t="s">
        <v>857</v>
      </c>
      <c r="E10208" s="4">
        <v>-140773.34</v>
      </c>
      <c r="F10208" s="1">
        <v>12</v>
      </c>
    </row>
    <row r="10209" spans="1:6" ht="15" thickBot="1" x14ac:dyDescent="0.3">
      <c r="A10209" s="2" t="s">
        <v>4</v>
      </c>
      <c r="B10209" s="2" t="s">
        <v>5</v>
      </c>
      <c r="C10209" s="2" t="s">
        <v>1200</v>
      </c>
      <c r="D10209" s="2" t="s">
        <v>859</v>
      </c>
      <c r="E10209" s="4">
        <v>-12321.53</v>
      </c>
      <c r="F10209" s="1">
        <v>12</v>
      </c>
    </row>
    <row r="10210" spans="1:6" ht="15" thickBot="1" x14ac:dyDescent="0.3">
      <c r="A10210" s="2" t="s">
        <v>4</v>
      </c>
      <c r="B10210" s="2" t="s">
        <v>5</v>
      </c>
      <c r="C10210" s="2" t="s">
        <v>1201</v>
      </c>
      <c r="D10210" s="2" t="s">
        <v>861</v>
      </c>
      <c r="E10210" s="4">
        <v>-21137.19</v>
      </c>
      <c r="F10210" s="1">
        <v>12</v>
      </c>
    </row>
    <row r="10211" spans="1:6" ht="15" thickBot="1" x14ac:dyDescent="0.3">
      <c r="A10211" s="2" t="s">
        <v>4</v>
      </c>
      <c r="B10211" s="2" t="s">
        <v>5</v>
      </c>
      <c r="C10211" s="2" t="s">
        <v>1202</v>
      </c>
      <c r="D10211" s="2" t="s">
        <v>1203</v>
      </c>
      <c r="E10211" s="4">
        <v>-13308.74</v>
      </c>
      <c r="F10211" s="1">
        <v>12</v>
      </c>
    </row>
    <row r="10212" spans="1:6" ht="15" thickBot="1" x14ac:dyDescent="0.3">
      <c r="A10212" s="2" t="s">
        <v>4</v>
      </c>
      <c r="B10212" s="2" t="s">
        <v>5</v>
      </c>
      <c r="C10212" s="2" t="s">
        <v>1204</v>
      </c>
      <c r="D10212" s="2" t="s">
        <v>1205</v>
      </c>
      <c r="E10212" s="4">
        <v>-6939.46</v>
      </c>
      <c r="F10212" s="1">
        <v>12</v>
      </c>
    </row>
    <row r="10213" spans="1:6" ht="15" thickBot="1" x14ac:dyDescent="0.3">
      <c r="A10213" s="2" t="s">
        <v>4</v>
      </c>
      <c r="B10213" s="2" t="s">
        <v>5</v>
      </c>
      <c r="C10213" s="2" t="s">
        <v>1206</v>
      </c>
      <c r="D10213" s="2" t="s">
        <v>871</v>
      </c>
      <c r="E10213" s="4">
        <v>-48143.18</v>
      </c>
      <c r="F10213" s="1">
        <v>12</v>
      </c>
    </row>
    <row r="10214" spans="1:6" ht="15" thickBot="1" x14ac:dyDescent="0.3">
      <c r="A10214" s="2" t="s">
        <v>4</v>
      </c>
      <c r="B10214" s="2" t="s">
        <v>5</v>
      </c>
      <c r="C10214" s="2" t="s">
        <v>1207</v>
      </c>
      <c r="D10214" s="2" t="s">
        <v>873</v>
      </c>
      <c r="E10214" s="4">
        <v>-11498.81</v>
      </c>
      <c r="F10214" s="1">
        <v>12</v>
      </c>
    </row>
    <row r="10215" spans="1:6" ht="15" thickBot="1" x14ac:dyDescent="0.3">
      <c r="A10215" s="2" t="s">
        <v>4</v>
      </c>
      <c r="B10215" s="2" t="s">
        <v>5</v>
      </c>
      <c r="C10215" s="2" t="s">
        <v>1208</v>
      </c>
      <c r="D10215" s="2" t="s">
        <v>875</v>
      </c>
      <c r="E10215" s="4">
        <v>-19959.080000000002</v>
      </c>
      <c r="F10215" s="1">
        <v>12</v>
      </c>
    </row>
    <row r="10216" spans="1:6" ht="15" thickBot="1" x14ac:dyDescent="0.3">
      <c r="A10216" s="2" t="s">
        <v>4</v>
      </c>
      <c r="B10216" s="2" t="s">
        <v>5</v>
      </c>
      <c r="C10216" s="2" t="s">
        <v>1209</v>
      </c>
      <c r="D10216" s="2" t="s">
        <v>877</v>
      </c>
      <c r="E10216" s="4">
        <v>-11654.32</v>
      </c>
      <c r="F10216" s="1">
        <v>12</v>
      </c>
    </row>
    <row r="10217" spans="1:6" ht="15" thickBot="1" x14ac:dyDescent="0.3">
      <c r="A10217" s="2" t="s">
        <v>4</v>
      </c>
      <c r="B10217" s="2" t="s">
        <v>5</v>
      </c>
      <c r="C10217" s="2" t="s">
        <v>1210</v>
      </c>
      <c r="D10217" s="2" t="s">
        <v>1211</v>
      </c>
      <c r="E10217" s="4">
        <v>-5708.77</v>
      </c>
      <c r="F10217" s="1">
        <v>12</v>
      </c>
    </row>
    <row r="10218" spans="1:6" ht="15" thickBot="1" x14ac:dyDescent="0.3">
      <c r="A10218" s="2" t="s">
        <v>4</v>
      </c>
      <c r="B10218" s="2" t="s">
        <v>5</v>
      </c>
      <c r="C10218" s="2" t="s">
        <v>1212</v>
      </c>
      <c r="D10218" s="2" t="s">
        <v>881</v>
      </c>
      <c r="E10218" s="4">
        <v>-1329.93</v>
      </c>
      <c r="F10218" s="1">
        <v>12</v>
      </c>
    </row>
    <row r="10219" spans="1:6" ht="15" thickBot="1" x14ac:dyDescent="0.3">
      <c r="A10219" s="2" t="s">
        <v>4</v>
      </c>
      <c r="B10219" s="2" t="s">
        <v>5</v>
      </c>
      <c r="C10219" s="2" t="s">
        <v>1213</v>
      </c>
      <c r="D10219" s="2" t="s">
        <v>883</v>
      </c>
      <c r="E10219" s="4">
        <v>-112258.85</v>
      </c>
      <c r="F10219" s="1">
        <v>12</v>
      </c>
    </row>
    <row r="10220" spans="1:6" ht="15" thickBot="1" x14ac:dyDescent="0.3">
      <c r="A10220" s="2" t="s">
        <v>4</v>
      </c>
      <c r="B10220" s="2" t="s">
        <v>5</v>
      </c>
      <c r="C10220" s="2" t="s">
        <v>1214</v>
      </c>
      <c r="D10220" s="2" t="s">
        <v>885</v>
      </c>
      <c r="E10220" s="4">
        <v>-5219.66</v>
      </c>
      <c r="F10220" s="1">
        <v>12</v>
      </c>
    </row>
    <row r="10221" spans="1:6" ht="15" thickBot="1" x14ac:dyDescent="0.3">
      <c r="A10221" s="2" t="s">
        <v>4</v>
      </c>
      <c r="B10221" s="2" t="s">
        <v>5</v>
      </c>
      <c r="C10221" s="2" t="s">
        <v>1215</v>
      </c>
      <c r="D10221" s="2" t="s">
        <v>887</v>
      </c>
      <c r="E10221" s="4">
        <v>-3798.44</v>
      </c>
      <c r="F10221" s="1">
        <v>12</v>
      </c>
    </row>
    <row r="10222" spans="1:6" ht="15" thickBot="1" x14ac:dyDescent="0.3">
      <c r="A10222" s="2" t="s">
        <v>4</v>
      </c>
      <c r="B10222" s="2" t="s">
        <v>5</v>
      </c>
      <c r="C10222" s="2" t="s">
        <v>1216</v>
      </c>
      <c r="D10222" s="2" t="s">
        <v>889</v>
      </c>
      <c r="E10222" s="4">
        <v>-18660.28</v>
      </c>
      <c r="F10222" s="1">
        <v>12</v>
      </c>
    </row>
    <row r="10223" spans="1:6" ht="15" thickBot="1" x14ac:dyDescent="0.3">
      <c r="A10223" s="2" t="s">
        <v>4</v>
      </c>
      <c r="B10223" s="2" t="s">
        <v>5</v>
      </c>
      <c r="C10223" s="2" t="s">
        <v>1217</v>
      </c>
      <c r="D10223" s="2" t="s">
        <v>893</v>
      </c>
      <c r="E10223" s="4">
        <v>-9206.42</v>
      </c>
      <c r="F10223" s="1">
        <v>12</v>
      </c>
    </row>
    <row r="10224" spans="1:6" ht="15" thickBot="1" x14ac:dyDescent="0.3">
      <c r="A10224" s="2" t="s">
        <v>4</v>
      </c>
      <c r="B10224" s="2" t="s">
        <v>5</v>
      </c>
      <c r="C10224" s="2" t="s">
        <v>1218</v>
      </c>
      <c r="D10224" s="2" t="s">
        <v>895</v>
      </c>
      <c r="E10224" s="4">
        <v>-84414.54</v>
      </c>
      <c r="F10224" s="1">
        <v>12</v>
      </c>
    </row>
    <row r="10225" spans="1:6" ht="15" thickBot="1" x14ac:dyDescent="0.3">
      <c r="A10225" s="2" t="s">
        <v>4</v>
      </c>
      <c r="B10225" s="2" t="s">
        <v>5</v>
      </c>
      <c r="C10225" s="2" t="s">
        <v>1219</v>
      </c>
      <c r="D10225" s="2" t="s">
        <v>897</v>
      </c>
      <c r="E10225" s="4">
        <v>-3727.37</v>
      </c>
      <c r="F10225" s="1">
        <v>12</v>
      </c>
    </row>
    <row r="10226" spans="1:6" ht="15" thickBot="1" x14ac:dyDescent="0.3">
      <c r="A10226" s="2" t="s">
        <v>4</v>
      </c>
      <c r="B10226" s="2" t="s">
        <v>5</v>
      </c>
      <c r="C10226" s="2" t="s">
        <v>1220</v>
      </c>
      <c r="D10226" s="2" t="s">
        <v>899</v>
      </c>
      <c r="E10226" s="4">
        <v>-9795.7900000000009</v>
      </c>
      <c r="F10226" s="1">
        <v>12</v>
      </c>
    </row>
    <row r="10227" spans="1:6" ht="15" thickBot="1" x14ac:dyDescent="0.3">
      <c r="A10227" s="2" t="s">
        <v>4</v>
      </c>
      <c r="B10227" s="2" t="s">
        <v>5</v>
      </c>
      <c r="C10227" s="2" t="s">
        <v>1221</v>
      </c>
      <c r="D10227" s="2" t="s">
        <v>907</v>
      </c>
      <c r="E10227" s="4">
        <v>-947.95</v>
      </c>
      <c r="F10227" s="1">
        <v>12</v>
      </c>
    </row>
    <row r="10228" spans="1:6" ht="15" thickBot="1" x14ac:dyDescent="0.3">
      <c r="A10228" s="2" t="s">
        <v>4</v>
      </c>
      <c r="B10228" s="2" t="s">
        <v>5</v>
      </c>
      <c r="C10228" s="2" t="s">
        <v>1222</v>
      </c>
      <c r="D10228" s="2" t="s">
        <v>909</v>
      </c>
      <c r="E10228" s="4">
        <v>-7160.27</v>
      </c>
      <c r="F10228" s="1">
        <v>12</v>
      </c>
    </row>
    <row r="10229" spans="1:6" ht="15" thickBot="1" x14ac:dyDescent="0.3">
      <c r="A10229" s="2" t="s">
        <v>4</v>
      </c>
      <c r="B10229" s="2" t="s">
        <v>5</v>
      </c>
      <c r="C10229" s="2" t="s">
        <v>1223</v>
      </c>
      <c r="D10229" s="2" t="s">
        <v>911</v>
      </c>
      <c r="E10229" s="4">
        <v>-774.24</v>
      </c>
      <c r="F10229" s="1">
        <v>12</v>
      </c>
    </row>
    <row r="10230" spans="1:6" ht="15" thickBot="1" x14ac:dyDescent="0.3">
      <c r="A10230" s="2" t="s">
        <v>4</v>
      </c>
      <c r="B10230" s="2" t="s">
        <v>5</v>
      </c>
      <c r="C10230" s="2" t="s">
        <v>1224</v>
      </c>
      <c r="D10230" s="2" t="s">
        <v>913</v>
      </c>
      <c r="E10230" s="4">
        <v>-81.37</v>
      </c>
      <c r="F10230" s="1">
        <v>12</v>
      </c>
    </row>
    <row r="10231" spans="1:6" ht="15" thickBot="1" x14ac:dyDescent="0.3">
      <c r="A10231" s="2" t="s">
        <v>4</v>
      </c>
      <c r="B10231" s="2" t="s">
        <v>5</v>
      </c>
      <c r="C10231" s="2" t="s">
        <v>1225</v>
      </c>
      <c r="D10231" s="2" t="s">
        <v>919</v>
      </c>
      <c r="E10231" s="4">
        <v>-13422.46</v>
      </c>
      <c r="F10231" s="1">
        <v>12</v>
      </c>
    </row>
    <row r="10232" spans="1:6" ht="15" thickBot="1" x14ac:dyDescent="0.3">
      <c r="A10232" s="2" t="s">
        <v>4</v>
      </c>
      <c r="B10232" s="2" t="s">
        <v>5</v>
      </c>
      <c r="C10232" s="2" t="s">
        <v>1226</v>
      </c>
      <c r="D10232" s="2" t="s">
        <v>921</v>
      </c>
      <c r="E10232" s="4">
        <v>-68703.38</v>
      </c>
      <c r="F10232" s="1">
        <v>12</v>
      </c>
    </row>
    <row r="10233" spans="1:6" ht="15" thickBot="1" x14ac:dyDescent="0.3">
      <c r="A10233" s="2" t="s">
        <v>4</v>
      </c>
      <c r="B10233" s="2" t="s">
        <v>5</v>
      </c>
      <c r="C10233" s="2" t="s">
        <v>1227</v>
      </c>
      <c r="D10233" s="2" t="s">
        <v>923</v>
      </c>
      <c r="E10233" s="4">
        <v>-25478.71</v>
      </c>
      <c r="F10233" s="1">
        <v>12</v>
      </c>
    </row>
    <row r="10234" spans="1:6" ht="15" thickBot="1" x14ac:dyDescent="0.3">
      <c r="A10234" s="2" t="s">
        <v>4</v>
      </c>
      <c r="B10234" s="2" t="s">
        <v>5</v>
      </c>
      <c r="C10234" s="2" t="s">
        <v>1228</v>
      </c>
      <c r="D10234" s="2" t="s">
        <v>925</v>
      </c>
      <c r="E10234" s="4">
        <v>-1940.99</v>
      </c>
      <c r="F10234" s="1">
        <v>12</v>
      </c>
    </row>
    <row r="10235" spans="1:6" ht="15" thickBot="1" x14ac:dyDescent="0.3">
      <c r="A10235" s="2" t="s">
        <v>4</v>
      </c>
      <c r="B10235" s="2" t="s">
        <v>5</v>
      </c>
      <c r="C10235" s="2" t="s">
        <v>1229</v>
      </c>
      <c r="D10235" s="2" t="s">
        <v>927</v>
      </c>
      <c r="E10235" s="4">
        <v>-29544.959999999999</v>
      </c>
      <c r="F10235" s="1">
        <v>12</v>
      </c>
    </row>
    <row r="10236" spans="1:6" ht="15" thickBot="1" x14ac:dyDescent="0.3">
      <c r="A10236" s="2" t="s">
        <v>4</v>
      </c>
      <c r="B10236" s="2" t="s">
        <v>5</v>
      </c>
      <c r="C10236" s="2" t="s">
        <v>1230</v>
      </c>
      <c r="D10236" s="2" t="s">
        <v>929</v>
      </c>
      <c r="E10236" s="4">
        <v>-2469.59</v>
      </c>
      <c r="F10236" s="1">
        <v>12</v>
      </c>
    </row>
    <row r="10237" spans="1:6" ht="15" thickBot="1" x14ac:dyDescent="0.3">
      <c r="A10237" s="2" t="s">
        <v>4</v>
      </c>
      <c r="B10237" s="2" t="s">
        <v>5</v>
      </c>
      <c r="C10237" s="2" t="s">
        <v>1231</v>
      </c>
      <c r="D10237" s="2" t="s">
        <v>931</v>
      </c>
      <c r="E10237" s="4">
        <v>-87323.31</v>
      </c>
      <c r="F10237" s="1">
        <v>12</v>
      </c>
    </row>
    <row r="10238" spans="1:6" ht="15" thickBot="1" x14ac:dyDescent="0.3">
      <c r="A10238" s="2" t="s">
        <v>4</v>
      </c>
      <c r="B10238" s="2" t="s">
        <v>5</v>
      </c>
      <c r="C10238" s="2" t="s">
        <v>1232</v>
      </c>
      <c r="D10238" s="2" t="s">
        <v>933</v>
      </c>
      <c r="E10238" s="4">
        <v>-2268.2399999999998</v>
      </c>
      <c r="F10238" s="1">
        <v>12</v>
      </c>
    </row>
    <row r="10239" spans="1:6" ht="15" thickBot="1" x14ac:dyDescent="0.3">
      <c r="A10239" s="2" t="s">
        <v>4</v>
      </c>
      <c r="B10239" s="2" t="s">
        <v>5</v>
      </c>
      <c r="C10239" s="2" t="s">
        <v>1233</v>
      </c>
      <c r="D10239" s="2" t="s">
        <v>935</v>
      </c>
      <c r="E10239" s="4">
        <v>-70363.94</v>
      </c>
      <c r="F10239" s="1">
        <v>12</v>
      </c>
    </row>
    <row r="10240" spans="1:6" ht="15" thickBot="1" x14ac:dyDescent="0.3">
      <c r="A10240" s="2" t="s">
        <v>4</v>
      </c>
      <c r="B10240" s="2" t="s">
        <v>5</v>
      </c>
      <c r="C10240" s="2" t="s">
        <v>1234</v>
      </c>
      <c r="D10240" s="2" t="s">
        <v>937</v>
      </c>
      <c r="E10240" s="4">
        <v>-81172.66</v>
      </c>
      <c r="F10240" s="1">
        <v>12</v>
      </c>
    </row>
    <row r="10241" spans="1:6" ht="15" thickBot="1" x14ac:dyDescent="0.3">
      <c r="A10241" s="2" t="s">
        <v>4</v>
      </c>
      <c r="B10241" s="2" t="s">
        <v>5</v>
      </c>
      <c r="C10241" s="2" t="s">
        <v>1235</v>
      </c>
      <c r="D10241" s="2" t="s">
        <v>939</v>
      </c>
      <c r="E10241" s="4">
        <v>-27258.49</v>
      </c>
      <c r="F10241" s="1">
        <v>12</v>
      </c>
    </row>
    <row r="10242" spans="1:6" ht="15" thickBot="1" x14ac:dyDescent="0.3">
      <c r="A10242" s="2" t="s">
        <v>4</v>
      </c>
      <c r="B10242" s="2" t="s">
        <v>5</v>
      </c>
      <c r="C10242" s="2" t="s">
        <v>1236</v>
      </c>
      <c r="D10242" s="2" t="s">
        <v>941</v>
      </c>
      <c r="E10242" s="4">
        <v>-61561.07</v>
      </c>
      <c r="F10242" s="1">
        <v>12</v>
      </c>
    </row>
    <row r="10243" spans="1:6" ht="15" thickBot="1" x14ac:dyDescent="0.3">
      <c r="A10243" s="2" t="s">
        <v>4</v>
      </c>
      <c r="B10243" s="2" t="s">
        <v>5</v>
      </c>
      <c r="C10243" s="2" t="s">
        <v>1237</v>
      </c>
      <c r="D10243" s="2" t="s">
        <v>943</v>
      </c>
      <c r="E10243" s="4">
        <v>-14520.82</v>
      </c>
      <c r="F10243" s="1">
        <v>12</v>
      </c>
    </row>
    <row r="10244" spans="1:6" ht="15" thickBot="1" x14ac:dyDescent="0.3">
      <c r="A10244" s="2" t="s">
        <v>4</v>
      </c>
      <c r="B10244" s="2" t="s">
        <v>5</v>
      </c>
      <c r="C10244" s="2" t="s">
        <v>1238</v>
      </c>
      <c r="D10244" s="2" t="s">
        <v>945</v>
      </c>
      <c r="E10244" s="4">
        <v>-5450.65</v>
      </c>
      <c r="F10244" s="1">
        <v>12</v>
      </c>
    </row>
    <row r="10245" spans="1:6" ht="15" thickBot="1" x14ac:dyDescent="0.3">
      <c r="A10245" s="2" t="s">
        <v>4</v>
      </c>
      <c r="B10245" s="2" t="s">
        <v>5</v>
      </c>
      <c r="C10245" s="2" t="s">
        <v>1239</v>
      </c>
      <c r="D10245" s="2" t="s">
        <v>947</v>
      </c>
      <c r="E10245" s="4">
        <v>-3038.59</v>
      </c>
      <c r="F10245" s="1">
        <v>12</v>
      </c>
    </row>
    <row r="10246" spans="1:6" ht="15" thickBot="1" x14ac:dyDescent="0.3">
      <c r="A10246" s="2" t="s">
        <v>4</v>
      </c>
      <c r="B10246" s="2" t="s">
        <v>5</v>
      </c>
      <c r="C10246" s="2" t="s">
        <v>1240</v>
      </c>
      <c r="D10246" s="2" t="s">
        <v>949</v>
      </c>
      <c r="E10246" s="4">
        <v>-42870.64</v>
      </c>
      <c r="F10246" s="1">
        <v>12</v>
      </c>
    </row>
    <row r="10247" spans="1:6" ht="15" thickBot="1" x14ac:dyDescent="0.3">
      <c r="A10247" s="2" t="s">
        <v>4</v>
      </c>
      <c r="B10247" s="2" t="s">
        <v>5</v>
      </c>
      <c r="C10247" s="2" t="s">
        <v>1241</v>
      </c>
      <c r="D10247" s="2" t="s">
        <v>951</v>
      </c>
      <c r="E10247" s="4">
        <v>-115.6</v>
      </c>
      <c r="F10247" s="1">
        <v>12</v>
      </c>
    </row>
    <row r="10248" spans="1:6" ht="15" thickBot="1" x14ac:dyDescent="0.3">
      <c r="A10248" s="2" t="s">
        <v>4</v>
      </c>
      <c r="B10248" s="2" t="s">
        <v>5</v>
      </c>
      <c r="C10248" s="2" t="s">
        <v>1242</v>
      </c>
      <c r="D10248" s="2" t="s">
        <v>953</v>
      </c>
      <c r="E10248" s="4">
        <v>-1262.1199999999999</v>
      </c>
      <c r="F10248" s="1">
        <v>12</v>
      </c>
    </row>
    <row r="10249" spans="1:6" ht="15" thickBot="1" x14ac:dyDescent="0.3">
      <c r="A10249" s="2" t="s">
        <v>4</v>
      </c>
      <c r="B10249" s="2" t="s">
        <v>5</v>
      </c>
      <c r="C10249" s="2" t="s">
        <v>1243</v>
      </c>
      <c r="D10249" s="2" t="s">
        <v>955</v>
      </c>
      <c r="E10249" s="4">
        <v>-2051.92</v>
      </c>
      <c r="F10249" s="1">
        <v>12</v>
      </c>
    </row>
    <row r="10250" spans="1:6" ht="15" thickBot="1" x14ac:dyDescent="0.3">
      <c r="A10250" s="2" t="s">
        <v>4</v>
      </c>
      <c r="B10250" s="2" t="s">
        <v>5</v>
      </c>
      <c r="C10250" s="2" t="s">
        <v>1244</v>
      </c>
      <c r="D10250" s="2" t="s">
        <v>957</v>
      </c>
      <c r="E10250" s="4">
        <v>-15725.89</v>
      </c>
      <c r="F10250" s="1">
        <v>12</v>
      </c>
    </row>
    <row r="10251" spans="1:6" ht="15" thickBot="1" x14ac:dyDescent="0.3">
      <c r="A10251" s="2" t="s">
        <v>4</v>
      </c>
      <c r="B10251" s="2" t="s">
        <v>5</v>
      </c>
      <c r="C10251" s="2" t="s">
        <v>1245</v>
      </c>
      <c r="D10251" s="2" t="s">
        <v>959</v>
      </c>
      <c r="E10251" s="4">
        <v>-30047.63</v>
      </c>
      <c r="F10251" s="1">
        <v>12</v>
      </c>
    </row>
    <row r="10252" spans="1:6" ht="15" thickBot="1" x14ac:dyDescent="0.3">
      <c r="A10252" s="2" t="s">
        <v>4</v>
      </c>
      <c r="B10252" s="2" t="s">
        <v>5</v>
      </c>
      <c r="C10252" s="2" t="s">
        <v>1246</v>
      </c>
      <c r="D10252" s="2" t="s">
        <v>961</v>
      </c>
      <c r="E10252" s="4">
        <v>-6325.09</v>
      </c>
      <c r="F10252" s="1">
        <v>12</v>
      </c>
    </row>
    <row r="10253" spans="1:6" ht="15" thickBot="1" x14ac:dyDescent="0.3">
      <c r="A10253" s="2" t="s">
        <v>4</v>
      </c>
      <c r="B10253" s="2" t="s">
        <v>5</v>
      </c>
      <c r="C10253" s="2" t="s">
        <v>1247</v>
      </c>
      <c r="D10253" s="2" t="s">
        <v>963</v>
      </c>
      <c r="E10253" s="4">
        <v>-42087.53</v>
      </c>
      <c r="F10253" s="1">
        <v>12</v>
      </c>
    </row>
    <row r="10254" spans="1:6" ht="15" thickBot="1" x14ac:dyDescent="0.3">
      <c r="A10254" s="2" t="s">
        <v>4</v>
      </c>
      <c r="B10254" s="2" t="s">
        <v>5</v>
      </c>
      <c r="C10254" s="2" t="s">
        <v>1248</v>
      </c>
      <c r="D10254" s="2" t="s">
        <v>969</v>
      </c>
      <c r="E10254" s="4">
        <v>-2868.94</v>
      </c>
      <c r="F10254" s="1">
        <v>12</v>
      </c>
    </row>
    <row r="10255" spans="1:6" ht="15" thickBot="1" x14ac:dyDescent="0.3">
      <c r="A10255" s="2" t="s">
        <v>4</v>
      </c>
      <c r="B10255" s="2" t="s">
        <v>5</v>
      </c>
      <c r="C10255" s="2" t="s">
        <v>1249</v>
      </c>
      <c r="D10255" s="2" t="s">
        <v>971</v>
      </c>
      <c r="E10255" s="4">
        <v>-21395.81</v>
      </c>
      <c r="F10255" s="1">
        <v>12</v>
      </c>
    </row>
    <row r="10256" spans="1:6" ht="15" thickBot="1" x14ac:dyDescent="0.3">
      <c r="A10256" s="2" t="s">
        <v>4</v>
      </c>
      <c r="B10256" s="2" t="s">
        <v>5</v>
      </c>
      <c r="C10256" s="2" t="s">
        <v>1250</v>
      </c>
      <c r="D10256" s="2" t="s">
        <v>973</v>
      </c>
      <c r="E10256" s="4">
        <v>-21009.05</v>
      </c>
      <c r="F10256" s="1">
        <v>12</v>
      </c>
    </row>
    <row r="10257" spans="1:6" ht="15" thickBot="1" x14ac:dyDescent="0.3">
      <c r="A10257" s="2" t="s">
        <v>4</v>
      </c>
      <c r="B10257" s="2" t="s">
        <v>5</v>
      </c>
      <c r="C10257" s="2" t="s">
        <v>1251</v>
      </c>
      <c r="D10257" s="2" t="s">
        <v>975</v>
      </c>
      <c r="E10257" s="4">
        <v>-6820.33</v>
      </c>
      <c r="F10257" s="1">
        <v>12</v>
      </c>
    </row>
    <row r="10258" spans="1:6" ht="15" thickBot="1" x14ac:dyDescent="0.3">
      <c r="A10258" s="2" t="s">
        <v>4</v>
      </c>
      <c r="B10258" s="2" t="s">
        <v>5</v>
      </c>
      <c r="C10258" s="2" t="s">
        <v>1252</v>
      </c>
      <c r="D10258" s="2" t="s">
        <v>977</v>
      </c>
      <c r="E10258" s="4">
        <v>-11090.31</v>
      </c>
      <c r="F10258" s="1">
        <v>12</v>
      </c>
    </row>
    <row r="10259" spans="1:6" ht="15" thickBot="1" x14ac:dyDescent="0.3">
      <c r="A10259" s="2" t="s">
        <v>4</v>
      </c>
      <c r="B10259" s="2" t="s">
        <v>5</v>
      </c>
      <c r="C10259" s="2" t="s">
        <v>1253</v>
      </c>
      <c r="D10259" s="2" t="s">
        <v>1254</v>
      </c>
      <c r="E10259" s="4">
        <v>-742408.5</v>
      </c>
      <c r="F10259" s="1">
        <v>12</v>
      </c>
    </row>
    <row r="10260" spans="1:6" ht="15" thickBot="1" x14ac:dyDescent="0.3">
      <c r="A10260" s="2" t="s">
        <v>4</v>
      </c>
      <c r="B10260" s="2" t="s">
        <v>5</v>
      </c>
      <c r="C10260" s="2" t="s">
        <v>1255</v>
      </c>
      <c r="D10260" s="2" t="s">
        <v>1256</v>
      </c>
      <c r="E10260" s="4">
        <v>-72810.880000000005</v>
      </c>
      <c r="F10260" s="1">
        <v>12</v>
      </c>
    </row>
    <row r="10261" spans="1:6" ht="15" thickBot="1" x14ac:dyDescent="0.3">
      <c r="A10261" s="2" t="s">
        <v>4</v>
      </c>
      <c r="B10261" s="2" t="s">
        <v>5</v>
      </c>
      <c r="C10261" s="2" t="s">
        <v>1257</v>
      </c>
      <c r="D10261" s="2" t="s">
        <v>1258</v>
      </c>
      <c r="E10261" s="4">
        <v>-84558.36</v>
      </c>
      <c r="F10261" s="1">
        <v>12</v>
      </c>
    </row>
    <row r="10262" spans="1:6" ht="15" thickBot="1" x14ac:dyDescent="0.3">
      <c r="A10262" s="2" t="s">
        <v>4</v>
      </c>
      <c r="B10262" s="2" t="s">
        <v>5</v>
      </c>
      <c r="C10262" s="2" t="s">
        <v>1259</v>
      </c>
      <c r="D10262" s="2" t="s">
        <v>1260</v>
      </c>
      <c r="E10262" s="4">
        <v>-7177.08</v>
      </c>
      <c r="F10262" s="1">
        <v>12</v>
      </c>
    </row>
    <row r="10263" spans="1:6" ht="15" thickBot="1" x14ac:dyDescent="0.3">
      <c r="A10263" s="2" t="s">
        <v>4</v>
      </c>
      <c r="B10263" s="2" t="s">
        <v>5</v>
      </c>
      <c r="C10263" s="2" t="s">
        <v>1261</v>
      </c>
      <c r="D10263" s="2" t="s">
        <v>1262</v>
      </c>
      <c r="E10263" s="4">
        <v>-54674.720000000001</v>
      </c>
      <c r="F10263" s="1">
        <v>12</v>
      </c>
    </row>
    <row r="10264" spans="1:6" ht="15" thickBot="1" x14ac:dyDescent="0.3">
      <c r="A10264" s="2" t="s">
        <v>4</v>
      </c>
      <c r="B10264" s="2" t="s">
        <v>5</v>
      </c>
      <c r="C10264" s="2" t="s">
        <v>1263</v>
      </c>
      <c r="D10264" s="2" t="s">
        <v>1264</v>
      </c>
      <c r="E10264" s="4">
        <v>-295053.03000000003</v>
      </c>
      <c r="F10264" s="1">
        <v>12</v>
      </c>
    </row>
    <row r="10265" spans="1:6" ht="15" thickBot="1" x14ac:dyDescent="0.3">
      <c r="A10265" s="2" t="s">
        <v>4</v>
      </c>
      <c r="B10265" s="2" t="s">
        <v>5</v>
      </c>
      <c r="C10265" s="2" t="s">
        <v>1265</v>
      </c>
      <c r="D10265" s="2" t="s">
        <v>1266</v>
      </c>
      <c r="E10265" s="4">
        <v>-55618.59</v>
      </c>
      <c r="F10265" s="1">
        <v>12</v>
      </c>
    </row>
    <row r="10266" spans="1:6" ht="15" thickBot="1" x14ac:dyDescent="0.3">
      <c r="A10266" s="2" t="s">
        <v>4</v>
      </c>
      <c r="B10266" s="2" t="s">
        <v>5</v>
      </c>
      <c r="C10266" s="2" t="s">
        <v>1267</v>
      </c>
      <c r="D10266" s="2" t="s">
        <v>1268</v>
      </c>
      <c r="E10266" s="4">
        <v>-13284.34</v>
      </c>
      <c r="F10266" s="1">
        <v>12</v>
      </c>
    </row>
    <row r="10267" spans="1:6" ht="15" thickBot="1" x14ac:dyDescent="0.3">
      <c r="A10267" s="2" t="s">
        <v>4</v>
      </c>
      <c r="B10267" s="2" t="s">
        <v>5</v>
      </c>
      <c r="C10267" s="2" t="s">
        <v>1269</v>
      </c>
      <c r="D10267" s="2" t="s">
        <v>1270</v>
      </c>
      <c r="E10267" s="4">
        <v>-15423.81</v>
      </c>
      <c r="F10267" s="1">
        <v>12</v>
      </c>
    </row>
    <row r="10268" spans="1:6" ht="15" thickBot="1" x14ac:dyDescent="0.3">
      <c r="A10268" s="2" t="s">
        <v>4</v>
      </c>
      <c r="B10268" s="2" t="s">
        <v>5</v>
      </c>
      <c r="C10268" s="2" t="s">
        <v>1640</v>
      </c>
      <c r="D10268" s="2" t="s">
        <v>1641</v>
      </c>
      <c r="E10268" s="4">
        <v>-57627.92</v>
      </c>
      <c r="F10268" s="1">
        <v>12</v>
      </c>
    </row>
    <row r="10269" spans="1:6" ht="15" thickBot="1" x14ac:dyDescent="0.3">
      <c r="A10269" s="2" t="s">
        <v>4</v>
      </c>
      <c r="B10269" s="2" t="s">
        <v>5</v>
      </c>
      <c r="C10269" s="2" t="s">
        <v>1271</v>
      </c>
      <c r="D10269" s="2" t="s">
        <v>1272</v>
      </c>
      <c r="E10269" s="4">
        <v>8775</v>
      </c>
      <c r="F10269" s="1">
        <v>12</v>
      </c>
    </row>
    <row r="10270" spans="1:6" ht="15" thickBot="1" x14ac:dyDescent="0.3">
      <c r="A10270" s="2" t="s">
        <v>4</v>
      </c>
      <c r="B10270" s="2" t="s">
        <v>5</v>
      </c>
      <c r="C10270" s="2" t="s">
        <v>1273</v>
      </c>
      <c r="D10270" s="2" t="s">
        <v>1274</v>
      </c>
      <c r="E10270" s="4">
        <v>22268.6</v>
      </c>
      <c r="F10270" s="1">
        <v>12</v>
      </c>
    </row>
    <row r="10271" spans="1:6" ht="15" thickBot="1" x14ac:dyDescent="0.3">
      <c r="A10271" s="2" t="s">
        <v>4</v>
      </c>
      <c r="B10271" s="2" t="s">
        <v>5</v>
      </c>
      <c r="C10271" s="2" t="s">
        <v>1275</v>
      </c>
      <c r="D10271" s="2" t="s">
        <v>1276</v>
      </c>
      <c r="E10271" s="4">
        <v>22639.360000000001</v>
      </c>
      <c r="F10271" s="1">
        <v>12</v>
      </c>
    </row>
    <row r="10272" spans="1:6" ht="15" thickBot="1" x14ac:dyDescent="0.3">
      <c r="A10272" s="2" t="s">
        <v>4</v>
      </c>
      <c r="B10272" s="2" t="s">
        <v>5</v>
      </c>
      <c r="C10272" s="2" t="s">
        <v>1277</v>
      </c>
      <c r="D10272" s="2" t="s">
        <v>1278</v>
      </c>
      <c r="E10272" s="4">
        <v>26467.88</v>
      </c>
      <c r="F10272" s="1">
        <v>12</v>
      </c>
    </row>
    <row r="10273" spans="1:6" ht="15" thickBot="1" x14ac:dyDescent="0.3">
      <c r="A10273" s="2" t="s">
        <v>4</v>
      </c>
      <c r="B10273" s="2" t="s">
        <v>5</v>
      </c>
      <c r="C10273" s="2" t="s">
        <v>1279</v>
      </c>
      <c r="D10273" s="2" t="s">
        <v>1278</v>
      </c>
      <c r="E10273" s="4">
        <v>17641</v>
      </c>
      <c r="F10273" s="1">
        <v>12</v>
      </c>
    </row>
    <row r="10274" spans="1:6" ht="15" thickBot="1" x14ac:dyDescent="0.3">
      <c r="A10274" s="2" t="s">
        <v>4</v>
      </c>
      <c r="B10274" s="2" t="s">
        <v>5</v>
      </c>
      <c r="C10274" s="2" t="s">
        <v>1280</v>
      </c>
      <c r="D10274" s="2" t="s">
        <v>1281</v>
      </c>
      <c r="E10274" s="4">
        <v>46933.4</v>
      </c>
      <c r="F10274" s="1">
        <v>12</v>
      </c>
    </row>
    <row r="10275" spans="1:6" ht="15" thickBot="1" x14ac:dyDescent="0.3">
      <c r="A10275" s="2" t="s">
        <v>4</v>
      </c>
      <c r="B10275" s="2" t="s">
        <v>5</v>
      </c>
      <c r="C10275" s="2" t="s">
        <v>1282</v>
      </c>
      <c r="D10275" s="2" t="s">
        <v>1283</v>
      </c>
      <c r="E10275" s="4">
        <v>23838.68</v>
      </c>
      <c r="F10275" s="1">
        <v>12</v>
      </c>
    </row>
    <row r="10276" spans="1:6" ht="15" thickBot="1" x14ac:dyDescent="0.3">
      <c r="A10276" s="2" t="s">
        <v>4</v>
      </c>
      <c r="B10276" s="2" t="s">
        <v>5</v>
      </c>
      <c r="C10276" s="2" t="s">
        <v>1284</v>
      </c>
      <c r="D10276" s="2" t="s">
        <v>1285</v>
      </c>
      <c r="E10276" s="4">
        <v>19971.240000000002</v>
      </c>
      <c r="F10276" s="1">
        <v>12</v>
      </c>
    </row>
    <row r="10277" spans="1:6" ht="15" thickBot="1" x14ac:dyDescent="0.3">
      <c r="A10277" s="2" t="s">
        <v>4</v>
      </c>
      <c r="B10277" s="2" t="s">
        <v>5</v>
      </c>
      <c r="C10277" s="2" t="s">
        <v>1286</v>
      </c>
      <c r="D10277" s="2" t="s">
        <v>1287</v>
      </c>
      <c r="E10277" s="4">
        <v>126898.6</v>
      </c>
      <c r="F10277" s="1">
        <v>12</v>
      </c>
    </row>
    <row r="10278" spans="1:6" ht="15" thickBot="1" x14ac:dyDescent="0.3">
      <c r="A10278" s="2" t="s">
        <v>4</v>
      </c>
      <c r="B10278" s="2" t="s">
        <v>5</v>
      </c>
      <c r="C10278" s="2" t="s">
        <v>1288</v>
      </c>
      <c r="D10278" s="2" t="s">
        <v>1289</v>
      </c>
      <c r="E10278" s="4">
        <v>120855.52</v>
      </c>
      <c r="F10278" s="1">
        <v>12</v>
      </c>
    </row>
    <row r="10279" spans="1:6" ht="15" thickBot="1" x14ac:dyDescent="0.3">
      <c r="A10279" s="2" t="s">
        <v>4</v>
      </c>
      <c r="B10279" s="2" t="s">
        <v>5</v>
      </c>
      <c r="C10279" s="2" t="s">
        <v>1290</v>
      </c>
      <c r="D10279" s="2" t="s">
        <v>1291</v>
      </c>
      <c r="E10279" s="4">
        <v>16790.400000000001</v>
      </c>
      <c r="F10279" s="1">
        <v>12</v>
      </c>
    </row>
    <row r="10280" spans="1:6" ht="15" thickBot="1" x14ac:dyDescent="0.3">
      <c r="A10280" s="2" t="s">
        <v>4</v>
      </c>
      <c r="B10280" s="2" t="s">
        <v>5</v>
      </c>
      <c r="C10280" s="2" t="s">
        <v>1292</v>
      </c>
      <c r="D10280" s="2" t="s">
        <v>1293</v>
      </c>
      <c r="E10280" s="4">
        <v>40581.800000000003</v>
      </c>
      <c r="F10280" s="1">
        <v>12</v>
      </c>
    </row>
    <row r="10281" spans="1:6" ht="15" thickBot="1" x14ac:dyDescent="0.3">
      <c r="A10281" s="2" t="s">
        <v>4</v>
      </c>
      <c r="B10281" s="2" t="s">
        <v>5</v>
      </c>
      <c r="C10281" s="2" t="s">
        <v>1294</v>
      </c>
      <c r="D10281" s="2" t="s">
        <v>1295</v>
      </c>
      <c r="E10281" s="4">
        <v>353905.5</v>
      </c>
      <c r="F10281" s="1">
        <v>12</v>
      </c>
    </row>
    <row r="10282" spans="1:6" ht="15" thickBot="1" x14ac:dyDescent="0.3">
      <c r="A10282" s="2" t="s">
        <v>4</v>
      </c>
      <c r="B10282" s="2" t="s">
        <v>5</v>
      </c>
      <c r="C10282" s="2" t="s">
        <v>1296</v>
      </c>
      <c r="D10282" s="2" t="s">
        <v>1297</v>
      </c>
      <c r="E10282" s="4">
        <v>41202.5</v>
      </c>
      <c r="F10282" s="1">
        <v>12</v>
      </c>
    </row>
    <row r="10283" spans="1:6" ht="15" thickBot="1" x14ac:dyDescent="0.3">
      <c r="A10283" s="2" t="s">
        <v>4</v>
      </c>
      <c r="B10283" s="2" t="s">
        <v>5</v>
      </c>
      <c r="C10283" s="2" t="s">
        <v>1298</v>
      </c>
      <c r="D10283" s="2" t="s">
        <v>1299</v>
      </c>
      <c r="E10283" s="4">
        <v>485858.67</v>
      </c>
      <c r="F10283" s="1">
        <v>12</v>
      </c>
    </row>
    <row r="10284" spans="1:6" ht="15" thickBot="1" x14ac:dyDescent="0.3">
      <c r="A10284" s="2" t="s">
        <v>4</v>
      </c>
      <c r="B10284" s="2" t="s">
        <v>5</v>
      </c>
      <c r="C10284" s="2" t="s">
        <v>1300</v>
      </c>
      <c r="D10284" s="2" t="s">
        <v>1301</v>
      </c>
      <c r="E10284" s="4">
        <v>146028.95000000001</v>
      </c>
      <c r="F10284" s="1">
        <v>12</v>
      </c>
    </row>
    <row r="10285" spans="1:6" ht="15" thickBot="1" x14ac:dyDescent="0.3">
      <c r="A10285" s="2" t="s">
        <v>4</v>
      </c>
      <c r="B10285" s="2" t="s">
        <v>5</v>
      </c>
      <c r="C10285" s="2" t="s">
        <v>1302</v>
      </c>
      <c r="D10285" s="2" t="s">
        <v>1303</v>
      </c>
      <c r="E10285" s="4">
        <v>199403.76</v>
      </c>
      <c r="F10285" s="1">
        <v>12</v>
      </c>
    </row>
    <row r="10286" spans="1:6" ht="15" thickBot="1" x14ac:dyDescent="0.3">
      <c r="A10286" s="2" t="s">
        <v>4</v>
      </c>
      <c r="B10286" s="2" t="s">
        <v>5</v>
      </c>
      <c r="C10286" s="2" t="s">
        <v>1304</v>
      </c>
      <c r="D10286" s="2" t="s">
        <v>1305</v>
      </c>
      <c r="E10286" s="4">
        <v>767561.78</v>
      </c>
      <c r="F10286" s="1">
        <v>12</v>
      </c>
    </row>
    <row r="10287" spans="1:6" ht="15" thickBot="1" x14ac:dyDescent="0.3">
      <c r="A10287" s="2" t="s">
        <v>4</v>
      </c>
      <c r="B10287" s="2" t="s">
        <v>5</v>
      </c>
      <c r="C10287" s="2" t="s">
        <v>1306</v>
      </c>
      <c r="D10287" s="2" t="s">
        <v>1307</v>
      </c>
      <c r="E10287" s="4">
        <v>268159.37</v>
      </c>
      <c r="F10287" s="1">
        <v>12</v>
      </c>
    </row>
    <row r="10288" spans="1:6" ht="15" thickBot="1" x14ac:dyDescent="0.3">
      <c r="A10288" s="2" t="s">
        <v>4</v>
      </c>
      <c r="B10288" s="2" t="s">
        <v>5</v>
      </c>
      <c r="C10288" s="2" t="s">
        <v>1308</v>
      </c>
      <c r="D10288" s="2" t="s">
        <v>1309</v>
      </c>
      <c r="E10288" s="4">
        <v>962968.48</v>
      </c>
      <c r="F10288" s="1">
        <v>12</v>
      </c>
    </row>
    <row r="10289" spans="1:6" ht="15" thickBot="1" x14ac:dyDescent="0.3">
      <c r="A10289" s="2" t="s">
        <v>4</v>
      </c>
      <c r="B10289" s="2" t="s">
        <v>5</v>
      </c>
      <c r="C10289" s="2" t="s">
        <v>1310</v>
      </c>
      <c r="D10289" s="2" t="s">
        <v>1311</v>
      </c>
      <c r="E10289" s="4">
        <v>367451.96</v>
      </c>
      <c r="F10289" s="1">
        <v>12</v>
      </c>
    </row>
    <row r="10290" spans="1:6" ht="15" thickBot="1" x14ac:dyDescent="0.3">
      <c r="A10290" s="2" t="s">
        <v>4</v>
      </c>
      <c r="B10290" s="2" t="s">
        <v>5</v>
      </c>
      <c r="C10290" s="2" t="s">
        <v>1312</v>
      </c>
      <c r="D10290" s="2" t="s">
        <v>1313</v>
      </c>
      <c r="E10290" s="4">
        <v>2213081.3199999998</v>
      </c>
      <c r="F10290" s="1">
        <v>12</v>
      </c>
    </row>
    <row r="10291" spans="1:6" ht="15" thickBot="1" x14ac:dyDescent="0.3">
      <c r="A10291" s="2" t="s">
        <v>4</v>
      </c>
      <c r="B10291" s="2" t="s">
        <v>5</v>
      </c>
      <c r="C10291" s="2" t="s">
        <v>1738</v>
      </c>
      <c r="D10291" s="2" t="s">
        <v>1739</v>
      </c>
      <c r="E10291" s="4">
        <v>586739.5</v>
      </c>
      <c r="F10291" s="1">
        <v>12</v>
      </c>
    </row>
    <row r="10292" spans="1:6" ht="15" thickBot="1" x14ac:dyDescent="0.3">
      <c r="A10292" s="2" t="s">
        <v>4</v>
      </c>
      <c r="B10292" s="2" t="s">
        <v>5</v>
      </c>
      <c r="C10292" s="2" t="s">
        <v>1314</v>
      </c>
      <c r="D10292" s="2" t="s">
        <v>1315</v>
      </c>
      <c r="E10292" s="4">
        <v>1373848.45</v>
      </c>
      <c r="F10292" s="1">
        <v>12</v>
      </c>
    </row>
    <row r="10293" spans="1:6" ht="15" thickBot="1" x14ac:dyDescent="0.3">
      <c r="A10293" s="2" t="s">
        <v>4</v>
      </c>
      <c r="B10293" s="2" t="s">
        <v>5</v>
      </c>
      <c r="C10293" s="2" t="s">
        <v>1678</v>
      </c>
      <c r="D10293" s="2" t="s">
        <v>1679</v>
      </c>
      <c r="E10293" s="4">
        <v>562873.94999999995</v>
      </c>
      <c r="F10293" s="1">
        <v>12</v>
      </c>
    </row>
    <row r="10294" spans="1:6" ht="15" thickBot="1" x14ac:dyDescent="0.3">
      <c r="A10294" s="2" t="s">
        <v>4</v>
      </c>
      <c r="B10294" s="2" t="s">
        <v>5</v>
      </c>
      <c r="C10294" s="2" t="s">
        <v>1642</v>
      </c>
      <c r="D10294" s="2" t="s">
        <v>1643</v>
      </c>
      <c r="E10294" s="4">
        <v>90000000</v>
      </c>
      <c r="F10294" s="1">
        <v>12</v>
      </c>
    </row>
    <row r="10295" spans="1:6" ht="15" thickBot="1" x14ac:dyDescent="0.3">
      <c r="A10295" s="2" t="s">
        <v>4</v>
      </c>
      <c r="B10295" s="2" t="s">
        <v>5</v>
      </c>
      <c r="C10295" s="2" t="s">
        <v>1316</v>
      </c>
      <c r="D10295" s="2" t="s">
        <v>1317</v>
      </c>
      <c r="E10295" s="4">
        <v>-10000000</v>
      </c>
      <c r="F10295" s="1">
        <v>12</v>
      </c>
    </row>
    <row r="10296" spans="1:6" ht="15" thickBot="1" x14ac:dyDescent="0.3">
      <c r="A10296" s="2" t="s">
        <v>4</v>
      </c>
      <c r="B10296" s="2" t="s">
        <v>5</v>
      </c>
      <c r="C10296" s="2" t="s">
        <v>1318</v>
      </c>
      <c r="D10296" s="2" t="s">
        <v>1319</v>
      </c>
      <c r="E10296" s="4">
        <v>-20000000</v>
      </c>
      <c r="F10296" s="1">
        <v>12</v>
      </c>
    </row>
    <row r="10297" spans="1:6" ht="15" thickBot="1" x14ac:dyDescent="0.3">
      <c r="A10297" s="2" t="s">
        <v>4</v>
      </c>
      <c r="B10297" s="2" t="s">
        <v>5</v>
      </c>
      <c r="C10297" s="2" t="s">
        <v>1320</v>
      </c>
      <c r="D10297" s="2" t="s">
        <v>1321</v>
      </c>
      <c r="E10297" s="4">
        <v>-20000000</v>
      </c>
      <c r="F10297" s="1">
        <v>12</v>
      </c>
    </row>
    <row r="10298" spans="1:6" ht="15" thickBot="1" x14ac:dyDescent="0.3">
      <c r="A10298" s="2" t="s">
        <v>4</v>
      </c>
      <c r="B10298" s="2" t="s">
        <v>5</v>
      </c>
      <c r="C10298" s="2" t="s">
        <v>1322</v>
      </c>
      <c r="D10298" s="2" t="s">
        <v>1323</v>
      </c>
      <c r="E10298" s="4">
        <v>-19700000</v>
      </c>
      <c r="F10298" s="1">
        <v>12</v>
      </c>
    </row>
    <row r="10299" spans="1:6" ht="15" thickBot="1" x14ac:dyDescent="0.3">
      <c r="A10299" s="2" t="s">
        <v>4</v>
      </c>
      <c r="B10299" s="2" t="s">
        <v>5</v>
      </c>
      <c r="C10299" s="2" t="s">
        <v>1324</v>
      </c>
      <c r="D10299" s="2" t="s">
        <v>1325</v>
      </c>
      <c r="E10299" s="4">
        <v>-10000000</v>
      </c>
      <c r="F10299" s="1">
        <v>12</v>
      </c>
    </row>
    <row r="10300" spans="1:6" ht="15" thickBot="1" x14ac:dyDescent="0.3">
      <c r="A10300" s="2" t="s">
        <v>4</v>
      </c>
      <c r="B10300" s="2" t="s">
        <v>5</v>
      </c>
      <c r="C10300" s="2" t="s">
        <v>1326</v>
      </c>
      <c r="D10300" s="2" t="s">
        <v>1327</v>
      </c>
      <c r="E10300" s="4">
        <v>-20000000</v>
      </c>
      <c r="F10300" s="1">
        <v>12</v>
      </c>
    </row>
    <row r="10301" spans="1:6" ht="15" thickBot="1" x14ac:dyDescent="0.3">
      <c r="A10301" s="2" t="s">
        <v>4</v>
      </c>
      <c r="B10301" s="2" t="s">
        <v>5</v>
      </c>
      <c r="C10301" s="2" t="s">
        <v>1328</v>
      </c>
      <c r="D10301" s="2" t="s">
        <v>1329</v>
      </c>
      <c r="E10301" s="4">
        <v>-10000000</v>
      </c>
      <c r="F10301" s="1">
        <v>12</v>
      </c>
    </row>
    <row r="10302" spans="1:6" ht="15" thickBot="1" x14ac:dyDescent="0.3">
      <c r="A10302" s="2" t="s">
        <v>4</v>
      </c>
      <c r="B10302" s="2" t="s">
        <v>5</v>
      </c>
      <c r="C10302" s="2" t="s">
        <v>1330</v>
      </c>
      <c r="D10302" s="2" t="s">
        <v>1331</v>
      </c>
      <c r="E10302" s="4">
        <v>-20000000</v>
      </c>
      <c r="F10302" s="1">
        <v>12</v>
      </c>
    </row>
    <row r="10303" spans="1:6" ht="15" thickBot="1" x14ac:dyDescent="0.3">
      <c r="A10303" s="2" t="s">
        <v>4</v>
      </c>
      <c r="B10303" s="2" t="s">
        <v>5</v>
      </c>
      <c r="C10303" s="2" t="s">
        <v>1332</v>
      </c>
      <c r="D10303" s="2" t="s">
        <v>1333</v>
      </c>
      <c r="E10303" s="4">
        <v>-30000000</v>
      </c>
      <c r="F10303" s="1">
        <v>12</v>
      </c>
    </row>
    <row r="10304" spans="1:6" ht="15" thickBot="1" x14ac:dyDescent="0.3">
      <c r="A10304" s="2" t="s">
        <v>4</v>
      </c>
      <c r="B10304" s="2" t="s">
        <v>5</v>
      </c>
      <c r="C10304" s="2" t="s">
        <v>1334</v>
      </c>
      <c r="D10304" s="2" t="s">
        <v>1335</v>
      </c>
      <c r="E10304" s="4">
        <v>-40000000</v>
      </c>
      <c r="F10304" s="1">
        <v>12</v>
      </c>
    </row>
    <row r="10305" spans="1:6" ht="15" thickBot="1" x14ac:dyDescent="0.3">
      <c r="A10305" s="2" t="s">
        <v>4</v>
      </c>
      <c r="B10305" s="2" t="s">
        <v>5</v>
      </c>
      <c r="C10305" s="2" t="s">
        <v>1336</v>
      </c>
      <c r="D10305" s="2" t="s">
        <v>1337</v>
      </c>
      <c r="E10305" s="4">
        <v>-40000000</v>
      </c>
      <c r="F10305" s="1">
        <v>12</v>
      </c>
    </row>
    <row r="10306" spans="1:6" ht="15" thickBot="1" x14ac:dyDescent="0.3">
      <c r="A10306" s="2" t="s">
        <v>4</v>
      </c>
      <c r="B10306" s="2" t="s">
        <v>5</v>
      </c>
      <c r="C10306" s="2" t="s">
        <v>1338</v>
      </c>
      <c r="D10306" s="2" t="s">
        <v>1339</v>
      </c>
      <c r="E10306" s="4">
        <v>-10000000</v>
      </c>
      <c r="F10306" s="1">
        <v>12</v>
      </c>
    </row>
    <row r="10307" spans="1:6" ht="15" thickBot="1" x14ac:dyDescent="0.3">
      <c r="A10307" s="2" t="s">
        <v>4</v>
      </c>
      <c r="B10307" s="2" t="s">
        <v>5</v>
      </c>
      <c r="C10307" s="2" t="s">
        <v>1340</v>
      </c>
      <c r="D10307" s="2" t="s">
        <v>1341</v>
      </c>
      <c r="E10307" s="4">
        <v>-50000000</v>
      </c>
      <c r="F10307" s="1">
        <v>12</v>
      </c>
    </row>
    <row r="10308" spans="1:6" ht="15" thickBot="1" x14ac:dyDescent="0.3">
      <c r="A10308" s="2" t="s">
        <v>4</v>
      </c>
      <c r="B10308" s="2" t="s">
        <v>5</v>
      </c>
      <c r="C10308" s="2" t="s">
        <v>1342</v>
      </c>
      <c r="D10308" s="2" t="s">
        <v>1343</v>
      </c>
      <c r="E10308" s="4">
        <v>-50000000</v>
      </c>
      <c r="F10308" s="1">
        <v>12</v>
      </c>
    </row>
    <row r="10309" spans="1:6" ht="15" thickBot="1" x14ac:dyDescent="0.3">
      <c r="A10309" s="2" t="s">
        <v>4</v>
      </c>
      <c r="B10309" s="2" t="s">
        <v>5</v>
      </c>
      <c r="C10309" s="2" t="s">
        <v>1344</v>
      </c>
      <c r="D10309" s="2" t="s">
        <v>1345</v>
      </c>
      <c r="E10309" s="4">
        <v>-35000000</v>
      </c>
      <c r="F10309" s="1">
        <v>12</v>
      </c>
    </row>
    <row r="10310" spans="1:6" ht="15" thickBot="1" x14ac:dyDescent="0.3">
      <c r="A10310" s="2" t="s">
        <v>4</v>
      </c>
      <c r="B10310" s="2" t="s">
        <v>5</v>
      </c>
      <c r="C10310" s="2" t="s">
        <v>1346</v>
      </c>
      <c r="D10310" s="2" t="s">
        <v>1347</v>
      </c>
      <c r="E10310" s="4">
        <v>-40000000</v>
      </c>
      <c r="F10310" s="1">
        <v>12</v>
      </c>
    </row>
    <row r="10311" spans="1:6" ht="15" thickBot="1" x14ac:dyDescent="0.3">
      <c r="A10311" s="2" t="s">
        <v>4</v>
      </c>
      <c r="B10311" s="2" t="s">
        <v>5</v>
      </c>
      <c r="C10311" s="2" t="s">
        <v>1348</v>
      </c>
      <c r="D10311" s="2" t="s">
        <v>1349</v>
      </c>
      <c r="E10311" s="4">
        <v>-25000000</v>
      </c>
      <c r="F10311" s="1">
        <v>12</v>
      </c>
    </row>
    <row r="10312" spans="1:6" ht="15" thickBot="1" x14ac:dyDescent="0.3">
      <c r="A10312" s="2" t="s">
        <v>4</v>
      </c>
      <c r="B10312" s="2" t="s">
        <v>5</v>
      </c>
      <c r="C10312" s="2" t="s">
        <v>1350</v>
      </c>
      <c r="D10312" s="2" t="s">
        <v>1351</v>
      </c>
      <c r="E10312" s="4">
        <v>-75000000</v>
      </c>
      <c r="F10312" s="1">
        <v>12</v>
      </c>
    </row>
    <row r="10313" spans="1:6" ht="15" thickBot="1" x14ac:dyDescent="0.3">
      <c r="A10313" s="2" t="s">
        <v>4</v>
      </c>
      <c r="B10313" s="2" t="s">
        <v>5</v>
      </c>
      <c r="C10313" s="2" t="s">
        <v>1352</v>
      </c>
      <c r="D10313" s="2" t="s">
        <v>1353</v>
      </c>
      <c r="E10313" s="4">
        <v>-50000000</v>
      </c>
      <c r="F10313" s="1">
        <v>12</v>
      </c>
    </row>
    <row r="10314" spans="1:6" ht="15" thickBot="1" x14ac:dyDescent="0.3">
      <c r="A10314" s="2" t="s">
        <v>4</v>
      </c>
      <c r="B10314" s="2" t="s">
        <v>5</v>
      </c>
      <c r="C10314" s="2" t="s">
        <v>1354</v>
      </c>
      <c r="D10314" s="2" t="s">
        <v>1355</v>
      </c>
      <c r="E10314" s="4">
        <v>-90000000</v>
      </c>
      <c r="F10314" s="1">
        <v>12</v>
      </c>
    </row>
    <row r="10315" spans="1:6" ht="15" thickBot="1" x14ac:dyDescent="0.3">
      <c r="A10315" s="2" t="s">
        <v>4</v>
      </c>
      <c r="B10315" s="2" t="s">
        <v>5</v>
      </c>
      <c r="C10315" s="2" t="s">
        <v>1356</v>
      </c>
      <c r="D10315" s="2" t="s">
        <v>1357</v>
      </c>
      <c r="E10315" s="4">
        <v>-50000000</v>
      </c>
      <c r="F10315" s="1">
        <v>12</v>
      </c>
    </row>
    <row r="10316" spans="1:6" ht="15" thickBot="1" x14ac:dyDescent="0.3">
      <c r="A10316" s="2" t="s">
        <v>4</v>
      </c>
      <c r="B10316" s="2" t="s">
        <v>5</v>
      </c>
      <c r="C10316" s="2" t="s">
        <v>1358</v>
      </c>
      <c r="D10316" s="2" t="s">
        <v>1359</v>
      </c>
      <c r="E10316" s="4">
        <v>-150000000</v>
      </c>
      <c r="F10316" s="1">
        <v>12</v>
      </c>
    </row>
    <row r="10317" spans="1:6" ht="15" thickBot="1" x14ac:dyDescent="0.3">
      <c r="A10317" s="2" t="s">
        <v>4</v>
      </c>
      <c r="B10317" s="2" t="s">
        <v>5</v>
      </c>
      <c r="C10317" s="2" t="s">
        <v>1360</v>
      </c>
      <c r="D10317" s="2" t="s">
        <v>1361</v>
      </c>
      <c r="E10317" s="4">
        <v>-130000000</v>
      </c>
      <c r="F10317" s="1">
        <v>12</v>
      </c>
    </row>
    <row r="10318" spans="1:6" ht="15" thickBot="1" x14ac:dyDescent="0.3">
      <c r="A10318" s="2" t="s">
        <v>4</v>
      </c>
      <c r="B10318" s="2" t="s">
        <v>5</v>
      </c>
      <c r="C10318" s="2" t="s">
        <v>1680</v>
      </c>
      <c r="D10318" s="2" t="s">
        <v>1681</v>
      </c>
      <c r="E10318" s="4">
        <v>-140000000</v>
      </c>
      <c r="F10318" s="1">
        <v>12</v>
      </c>
    </row>
    <row r="10319" spans="1:6" ht="15" thickBot="1" x14ac:dyDescent="0.3">
      <c r="A10319" s="2" t="s">
        <v>4</v>
      </c>
      <c r="B10319" s="2" t="s">
        <v>5</v>
      </c>
      <c r="C10319" s="2" t="s">
        <v>1362</v>
      </c>
      <c r="D10319" s="2" t="s">
        <v>1363</v>
      </c>
      <c r="E10319" s="4">
        <v>0</v>
      </c>
      <c r="F10319" s="1">
        <v>12</v>
      </c>
    </row>
    <row r="10320" spans="1:6" ht="15" thickBot="1" x14ac:dyDescent="0.3">
      <c r="A10320" s="2" t="s">
        <v>4</v>
      </c>
      <c r="B10320" s="2" t="s">
        <v>5</v>
      </c>
      <c r="C10320" s="2" t="s">
        <v>1364</v>
      </c>
      <c r="D10320" s="2" t="s">
        <v>1365</v>
      </c>
      <c r="E10320" s="4">
        <v>48017579</v>
      </c>
      <c r="F10320" s="1">
        <v>12</v>
      </c>
    </row>
    <row r="10321" spans="1:6" ht="15" thickBot="1" x14ac:dyDescent="0.3">
      <c r="A10321" s="2" t="s">
        <v>4</v>
      </c>
      <c r="B10321" s="2" t="s">
        <v>5</v>
      </c>
      <c r="C10321" s="2" t="s">
        <v>1366</v>
      </c>
      <c r="D10321" s="2" t="s">
        <v>1367</v>
      </c>
      <c r="E10321" s="4">
        <v>-1022323.14</v>
      </c>
      <c r="F10321" s="1">
        <v>12</v>
      </c>
    </row>
    <row r="10322" spans="1:6" ht="15" thickBot="1" x14ac:dyDescent="0.3">
      <c r="A10322" s="2" t="s">
        <v>4</v>
      </c>
      <c r="B10322" s="2" t="s">
        <v>5</v>
      </c>
      <c r="C10322" s="2" t="s">
        <v>1368</v>
      </c>
      <c r="D10322" s="2" t="s">
        <v>1367</v>
      </c>
      <c r="E10322" s="4">
        <v>-9200931.2400000002</v>
      </c>
      <c r="F10322" s="1">
        <v>12</v>
      </c>
    </row>
    <row r="10323" spans="1:6" ht="15" thickBot="1" x14ac:dyDescent="0.3">
      <c r="A10323" s="2" t="s">
        <v>4</v>
      </c>
      <c r="B10323" s="2" t="s">
        <v>5</v>
      </c>
      <c r="C10323" s="2" t="s">
        <v>1369</v>
      </c>
      <c r="D10323" s="2" t="s">
        <v>1370</v>
      </c>
      <c r="E10323" s="4">
        <v>-1</v>
      </c>
      <c r="F10323" s="1">
        <v>12</v>
      </c>
    </row>
    <row r="10324" spans="1:6" ht="15" thickBot="1" x14ac:dyDescent="0.3">
      <c r="A10324" s="2" t="s">
        <v>4</v>
      </c>
      <c r="B10324" s="2" t="s">
        <v>5</v>
      </c>
      <c r="C10324" s="2" t="s">
        <v>1371</v>
      </c>
      <c r="D10324" s="2" t="s">
        <v>1372</v>
      </c>
      <c r="E10324" s="4">
        <v>-1187305.3700000001</v>
      </c>
      <c r="F10324" s="1">
        <v>12</v>
      </c>
    </row>
    <row r="10325" spans="1:6" ht="15" thickBot="1" x14ac:dyDescent="0.3">
      <c r="A10325" s="2" t="s">
        <v>4</v>
      </c>
      <c r="B10325" s="2" t="s">
        <v>5</v>
      </c>
      <c r="C10325" s="2" t="s">
        <v>1373</v>
      </c>
      <c r="D10325" s="2" t="s">
        <v>1374</v>
      </c>
      <c r="E10325" s="4">
        <v>-420905.27</v>
      </c>
      <c r="F10325" s="1">
        <v>12</v>
      </c>
    </row>
    <row r="10326" spans="1:6" ht="15" thickBot="1" x14ac:dyDescent="0.3">
      <c r="A10326" s="2" t="s">
        <v>4</v>
      </c>
      <c r="B10326" s="2" t="s">
        <v>5</v>
      </c>
      <c r="C10326" s="2" t="s">
        <v>1375</v>
      </c>
      <c r="D10326" s="2" t="s">
        <v>1376</v>
      </c>
      <c r="E10326" s="4">
        <v>-10542500.619999999</v>
      </c>
      <c r="F10326" s="1">
        <v>12</v>
      </c>
    </row>
    <row r="10327" spans="1:6" ht="15" thickBot="1" x14ac:dyDescent="0.3">
      <c r="A10327" s="2" t="s">
        <v>4</v>
      </c>
      <c r="B10327" s="2" t="s">
        <v>5</v>
      </c>
      <c r="C10327" s="2" t="s">
        <v>1377</v>
      </c>
      <c r="D10327" s="2" t="s">
        <v>1376</v>
      </c>
      <c r="E10327" s="4">
        <v>-3737370.57</v>
      </c>
      <c r="F10327" s="1">
        <v>12</v>
      </c>
    </row>
    <row r="10328" spans="1:6" ht="15" thickBot="1" x14ac:dyDescent="0.3">
      <c r="A10328" s="2" t="s">
        <v>4</v>
      </c>
      <c r="B10328" s="2" t="s">
        <v>5</v>
      </c>
      <c r="C10328" s="2" t="s">
        <v>1378</v>
      </c>
      <c r="D10328" s="2" t="s">
        <v>1379</v>
      </c>
      <c r="E10328" s="4">
        <v>-370513.66</v>
      </c>
      <c r="F10328" s="1">
        <v>12</v>
      </c>
    </row>
    <row r="10329" spans="1:6" ht="15" thickBot="1" x14ac:dyDescent="0.3">
      <c r="A10329" s="2" t="s">
        <v>4</v>
      </c>
      <c r="B10329" s="2" t="s">
        <v>5</v>
      </c>
      <c r="C10329" s="2" t="s">
        <v>1380</v>
      </c>
      <c r="D10329" s="2" t="s">
        <v>1379</v>
      </c>
      <c r="E10329" s="4">
        <v>-126968.55</v>
      </c>
      <c r="F10329" s="1">
        <v>12</v>
      </c>
    </row>
    <row r="10330" spans="1:6" ht="15" thickBot="1" x14ac:dyDescent="0.3">
      <c r="A10330" s="2" t="s">
        <v>4</v>
      </c>
      <c r="B10330" s="2" t="s">
        <v>5</v>
      </c>
      <c r="C10330" s="2" t="s">
        <v>1381</v>
      </c>
      <c r="D10330" s="2" t="s">
        <v>1382</v>
      </c>
      <c r="E10330" s="4">
        <v>-11537835</v>
      </c>
      <c r="F10330" s="1">
        <v>12</v>
      </c>
    </row>
    <row r="10331" spans="1:6" ht="15" thickBot="1" x14ac:dyDescent="0.3">
      <c r="A10331" s="2" t="s">
        <v>4</v>
      </c>
      <c r="B10331" s="2" t="s">
        <v>5</v>
      </c>
      <c r="C10331" s="2" t="s">
        <v>1383</v>
      </c>
      <c r="D10331" s="2" t="s">
        <v>1384</v>
      </c>
      <c r="E10331" s="4">
        <v>-4090224</v>
      </c>
      <c r="F10331" s="1">
        <v>12</v>
      </c>
    </row>
    <row r="10332" spans="1:6" ht="15" thickBot="1" x14ac:dyDescent="0.3">
      <c r="A10332" s="2" t="s">
        <v>4</v>
      </c>
      <c r="B10332" s="2" t="s">
        <v>5</v>
      </c>
      <c r="C10332" s="2" t="s">
        <v>1385</v>
      </c>
      <c r="D10332" s="2" t="s">
        <v>1386</v>
      </c>
      <c r="E10332" s="4">
        <v>-974740</v>
      </c>
      <c r="F10332" s="1">
        <v>12</v>
      </c>
    </row>
    <row r="10333" spans="1:6" ht="15" thickBot="1" x14ac:dyDescent="0.3">
      <c r="A10333" s="2" t="s">
        <v>4</v>
      </c>
      <c r="B10333" s="2" t="s">
        <v>5</v>
      </c>
      <c r="C10333" s="2" t="s">
        <v>1387</v>
      </c>
      <c r="D10333" s="2" t="s">
        <v>1384</v>
      </c>
      <c r="E10333" s="4">
        <v>-345550</v>
      </c>
      <c r="F10333" s="1">
        <v>12</v>
      </c>
    </row>
    <row r="10334" spans="1:6" ht="15" thickBot="1" x14ac:dyDescent="0.3">
      <c r="A10334" s="2" t="s">
        <v>4</v>
      </c>
      <c r="B10334" s="2" t="s">
        <v>5</v>
      </c>
      <c r="C10334" s="2" t="s">
        <v>1388</v>
      </c>
      <c r="D10334" s="2" t="s">
        <v>1389</v>
      </c>
      <c r="E10334" s="4">
        <v>-244973854.12</v>
      </c>
      <c r="F10334" s="1">
        <v>12</v>
      </c>
    </row>
    <row r="10335" spans="1:6" ht="15" thickBot="1" x14ac:dyDescent="0.3">
      <c r="A10335" s="2" t="s">
        <v>4</v>
      </c>
      <c r="B10335" s="2" t="s">
        <v>5</v>
      </c>
      <c r="C10335" s="2" t="s">
        <v>1390</v>
      </c>
      <c r="D10335" s="2" t="s">
        <v>1389</v>
      </c>
      <c r="E10335" s="4">
        <v>-85931003.579999998</v>
      </c>
      <c r="F10335" s="1">
        <v>12</v>
      </c>
    </row>
    <row r="10336" spans="1:6" ht="15" thickBot="1" x14ac:dyDescent="0.3">
      <c r="A10336" s="2" t="s">
        <v>4</v>
      </c>
      <c r="B10336" s="2" t="s">
        <v>5</v>
      </c>
      <c r="C10336" s="2" t="s">
        <v>1391</v>
      </c>
      <c r="D10336" s="2" t="s">
        <v>1392</v>
      </c>
      <c r="E10336" s="4">
        <v>-32688958.949999999</v>
      </c>
      <c r="F10336" s="1">
        <v>12</v>
      </c>
    </row>
    <row r="10337" spans="1:6" ht="15" thickBot="1" x14ac:dyDescent="0.3">
      <c r="A10337" s="2" t="s">
        <v>4</v>
      </c>
      <c r="B10337" s="2" t="s">
        <v>5</v>
      </c>
      <c r="C10337" s="2" t="s">
        <v>1393</v>
      </c>
      <c r="D10337" s="2" t="s">
        <v>1392</v>
      </c>
      <c r="E10337" s="4">
        <v>-11584270.300000001</v>
      </c>
      <c r="F10337" s="1">
        <v>12</v>
      </c>
    </row>
    <row r="10338" spans="1:6" ht="15" thickBot="1" x14ac:dyDescent="0.3">
      <c r="A10338" s="2" t="s">
        <v>4</v>
      </c>
      <c r="B10338" s="2" t="s">
        <v>5</v>
      </c>
      <c r="C10338" s="2" t="s">
        <v>1394</v>
      </c>
      <c r="D10338" s="2" t="s">
        <v>1395</v>
      </c>
      <c r="E10338" s="4">
        <v>-6319820.8200000003</v>
      </c>
      <c r="F10338" s="1">
        <v>12</v>
      </c>
    </row>
    <row r="10339" spans="1:6" ht="15" thickBot="1" x14ac:dyDescent="0.3">
      <c r="A10339" s="2" t="s">
        <v>4</v>
      </c>
      <c r="B10339" s="2" t="s">
        <v>5</v>
      </c>
      <c r="C10339" s="2" t="s">
        <v>1396</v>
      </c>
      <c r="D10339" s="2" t="s">
        <v>1395</v>
      </c>
      <c r="E10339" s="4">
        <v>-2236730.58</v>
      </c>
      <c r="F10339" s="1">
        <v>12</v>
      </c>
    </row>
    <row r="10340" spans="1:6" ht="15" thickBot="1" x14ac:dyDescent="0.3">
      <c r="A10340" s="2" t="s">
        <v>4</v>
      </c>
      <c r="B10340" s="2" t="s">
        <v>5</v>
      </c>
      <c r="C10340" s="2" t="s">
        <v>1397</v>
      </c>
      <c r="D10340" s="2" t="s">
        <v>1398</v>
      </c>
      <c r="E10340" s="4">
        <v>23292220.93</v>
      </c>
      <c r="F10340" s="1">
        <v>12</v>
      </c>
    </row>
    <row r="10341" spans="1:6" ht="15" thickBot="1" x14ac:dyDescent="0.3">
      <c r="A10341" s="2" t="s">
        <v>4</v>
      </c>
      <c r="B10341" s="2" t="s">
        <v>5</v>
      </c>
      <c r="C10341" s="2" t="s">
        <v>1399</v>
      </c>
      <c r="D10341" s="2" t="s">
        <v>1400</v>
      </c>
      <c r="E10341" s="4">
        <v>8257215.0499999998</v>
      </c>
      <c r="F10341" s="1">
        <v>12</v>
      </c>
    </row>
    <row r="10342" spans="1:6" ht="15" thickBot="1" x14ac:dyDescent="0.3">
      <c r="A10342" s="2" t="s">
        <v>4</v>
      </c>
      <c r="B10342" s="2" t="s">
        <v>5</v>
      </c>
      <c r="C10342" s="2" t="s">
        <v>1401</v>
      </c>
      <c r="D10342" s="2" t="s">
        <v>1402</v>
      </c>
      <c r="E10342" s="4">
        <v>55759</v>
      </c>
      <c r="F10342" s="1">
        <v>12</v>
      </c>
    </row>
    <row r="10343" spans="1:6" ht="15" thickBot="1" x14ac:dyDescent="0.3">
      <c r="A10343" s="2" t="s">
        <v>4</v>
      </c>
      <c r="B10343" s="2" t="s">
        <v>5</v>
      </c>
      <c r="C10343" s="2" t="s">
        <v>1403</v>
      </c>
      <c r="D10343" s="2" t="s">
        <v>1404</v>
      </c>
      <c r="E10343" s="4">
        <v>-19423809.879999999</v>
      </c>
      <c r="F10343" s="1">
        <v>12</v>
      </c>
    </row>
    <row r="10344" spans="1:6" ht="15" thickBot="1" x14ac:dyDescent="0.3">
      <c r="A10344" s="2" t="s">
        <v>4</v>
      </c>
      <c r="B10344" s="2" t="s">
        <v>5</v>
      </c>
      <c r="C10344" s="2" t="s">
        <v>1405</v>
      </c>
      <c r="D10344" s="2" t="s">
        <v>1406</v>
      </c>
      <c r="E10344" s="4">
        <v>-6885846.0700000003</v>
      </c>
      <c r="F10344" s="1">
        <v>12</v>
      </c>
    </row>
    <row r="10345" spans="1:6" ht="15" thickBot="1" x14ac:dyDescent="0.3">
      <c r="A10345" s="2" t="s">
        <v>4</v>
      </c>
      <c r="B10345" s="2" t="s">
        <v>5</v>
      </c>
      <c r="C10345" s="2" t="s">
        <v>1407</v>
      </c>
      <c r="D10345" s="2" t="s">
        <v>1408</v>
      </c>
      <c r="E10345" s="4">
        <v>-1057039.3999999999</v>
      </c>
      <c r="F10345" s="1">
        <v>12</v>
      </c>
    </row>
    <row r="10346" spans="1:6" ht="15" thickBot="1" x14ac:dyDescent="0.3">
      <c r="A10346" s="2" t="s">
        <v>4</v>
      </c>
      <c r="B10346" s="2" t="s">
        <v>5</v>
      </c>
      <c r="C10346" s="2" t="s">
        <v>1409</v>
      </c>
      <c r="D10346" s="2" t="s">
        <v>1410</v>
      </c>
      <c r="E10346" s="4">
        <v>-374723.33</v>
      </c>
      <c r="F10346" s="1">
        <v>12</v>
      </c>
    </row>
    <row r="10347" spans="1:6" ht="15" thickBot="1" x14ac:dyDescent="0.3">
      <c r="A10347" s="2" t="s">
        <v>4</v>
      </c>
      <c r="B10347" s="2" t="s">
        <v>5</v>
      </c>
      <c r="C10347" s="2" t="s">
        <v>1411</v>
      </c>
      <c r="D10347" s="2" t="s">
        <v>1412</v>
      </c>
      <c r="E10347" s="4">
        <v>-463559289.87</v>
      </c>
      <c r="F10347" s="1">
        <v>12</v>
      </c>
    </row>
    <row r="10348" spans="1:6" ht="15" thickBot="1" x14ac:dyDescent="0.3">
      <c r="A10348" s="2" t="s">
        <v>4</v>
      </c>
      <c r="B10348" s="2" t="s">
        <v>5</v>
      </c>
      <c r="C10348" s="2" t="s">
        <v>1413</v>
      </c>
      <c r="D10348" s="2" t="s">
        <v>1414</v>
      </c>
      <c r="E10348" s="4">
        <v>-2532234.12</v>
      </c>
      <c r="F10348" s="1">
        <v>12</v>
      </c>
    </row>
    <row r="10349" spans="1:6" ht="15" thickBot="1" x14ac:dyDescent="0.3">
      <c r="A10349" s="2" t="s">
        <v>4</v>
      </c>
      <c r="B10349" s="2" t="s">
        <v>5</v>
      </c>
      <c r="C10349" s="2" t="s">
        <v>1415</v>
      </c>
      <c r="D10349" s="2" t="s">
        <v>1416</v>
      </c>
      <c r="E10349" s="4">
        <v>-1650495.8</v>
      </c>
      <c r="F10349" s="1">
        <v>12</v>
      </c>
    </row>
    <row r="10350" spans="1:6" ht="15" thickBot="1" x14ac:dyDescent="0.3">
      <c r="A10350" s="2" t="s">
        <v>4</v>
      </c>
      <c r="B10350" s="2" t="s">
        <v>5</v>
      </c>
      <c r="C10350" s="2" t="s">
        <v>1417</v>
      </c>
      <c r="D10350" s="2" t="s">
        <v>1418</v>
      </c>
      <c r="E10350" s="4">
        <v>-4890476</v>
      </c>
      <c r="F10350" s="1">
        <v>12</v>
      </c>
    </row>
    <row r="10351" spans="1:6" ht="15" thickBot="1" x14ac:dyDescent="0.3">
      <c r="A10351" s="2" t="s">
        <v>4</v>
      </c>
      <c r="B10351" s="2" t="s">
        <v>5</v>
      </c>
      <c r="C10351" s="2" t="s">
        <v>1607</v>
      </c>
      <c r="D10351" s="2" t="s">
        <v>1418</v>
      </c>
      <c r="E10351" s="4">
        <v>0</v>
      </c>
      <c r="F10351" s="1">
        <v>12</v>
      </c>
    </row>
    <row r="10352" spans="1:6" ht="15" thickBot="1" x14ac:dyDescent="0.3">
      <c r="A10352" s="2" t="s">
        <v>4</v>
      </c>
      <c r="B10352" s="2" t="s">
        <v>5</v>
      </c>
      <c r="C10352" s="2" t="s">
        <v>1419</v>
      </c>
      <c r="D10352" s="2" t="s">
        <v>1420</v>
      </c>
      <c r="E10352" s="4">
        <v>-154555</v>
      </c>
      <c r="F10352" s="1">
        <v>12</v>
      </c>
    </row>
    <row r="10353" spans="1:6" ht="15" thickBot="1" x14ac:dyDescent="0.3">
      <c r="A10353" s="2" t="s">
        <v>4</v>
      </c>
      <c r="B10353" s="2" t="s">
        <v>5</v>
      </c>
      <c r="C10353" s="2" t="s">
        <v>1421</v>
      </c>
      <c r="D10353" s="2" t="s">
        <v>1422</v>
      </c>
      <c r="E10353" s="4">
        <v>-1942764.11</v>
      </c>
      <c r="F10353" s="1">
        <v>12</v>
      </c>
    </row>
    <row r="10354" spans="1:6" ht="15" thickBot="1" x14ac:dyDescent="0.3">
      <c r="A10354" s="2" t="s">
        <v>4</v>
      </c>
      <c r="B10354" s="2" t="s">
        <v>5</v>
      </c>
      <c r="C10354" s="2" t="s">
        <v>1423</v>
      </c>
      <c r="D10354" s="2" t="s">
        <v>1424</v>
      </c>
      <c r="E10354" s="4">
        <v>-2860425.5</v>
      </c>
      <c r="F10354" s="1">
        <v>12</v>
      </c>
    </row>
    <row r="10355" spans="1:6" ht="15" thickBot="1" x14ac:dyDescent="0.3">
      <c r="A10355" s="2" t="s">
        <v>4</v>
      </c>
      <c r="B10355" s="2" t="s">
        <v>5</v>
      </c>
      <c r="C10355" s="2" t="s">
        <v>1425</v>
      </c>
      <c r="D10355" s="2" t="s">
        <v>1426</v>
      </c>
      <c r="E10355" s="4">
        <v>-2614530.0299999998</v>
      </c>
      <c r="F10355" s="1">
        <v>12</v>
      </c>
    </row>
    <row r="10356" spans="1:6" ht="15" thickBot="1" x14ac:dyDescent="0.3">
      <c r="A10356" s="2" t="s">
        <v>4</v>
      </c>
      <c r="B10356" s="2" t="s">
        <v>5</v>
      </c>
      <c r="C10356" s="2" t="s">
        <v>1427</v>
      </c>
      <c r="D10356" s="2" t="s">
        <v>1428</v>
      </c>
      <c r="E10356" s="4">
        <v>-715836.35</v>
      </c>
      <c r="F10356" s="1">
        <v>12</v>
      </c>
    </row>
    <row r="10357" spans="1:6" ht="15" thickBot="1" x14ac:dyDescent="0.3">
      <c r="A10357" s="2" t="s">
        <v>4</v>
      </c>
      <c r="B10357" s="2" t="s">
        <v>5</v>
      </c>
      <c r="C10357" s="2" t="s">
        <v>1429</v>
      </c>
      <c r="D10357" s="2" t="s">
        <v>1430</v>
      </c>
      <c r="E10357" s="4">
        <v>-140236</v>
      </c>
      <c r="F10357" s="1">
        <v>12</v>
      </c>
    </row>
    <row r="10358" spans="1:6" ht="15" thickBot="1" x14ac:dyDescent="0.3">
      <c r="A10358" s="2" t="s">
        <v>4</v>
      </c>
      <c r="B10358" s="2" t="s">
        <v>5</v>
      </c>
      <c r="C10358" s="2" t="s">
        <v>1431</v>
      </c>
      <c r="D10358" s="2" t="s">
        <v>1432</v>
      </c>
      <c r="E10358" s="4">
        <v>-135174.32999999999</v>
      </c>
      <c r="F10358" s="1">
        <v>12</v>
      </c>
    </row>
    <row r="10359" spans="1:6" ht="15" thickBot="1" x14ac:dyDescent="0.3">
      <c r="A10359" s="2" t="s">
        <v>4</v>
      </c>
      <c r="B10359" s="2" t="s">
        <v>5</v>
      </c>
      <c r="C10359" s="2" t="s">
        <v>1433</v>
      </c>
      <c r="D10359" s="2" t="s">
        <v>1434</v>
      </c>
      <c r="E10359" s="4">
        <v>-33613.199999999997</v>
      </c>
      <c r="F10359" s="1">
        <v>12</v>
      </c>
    </row>
    <row r="10360" spans="1:6" ht="15" thickBot="1" x14ac:dyDescent="0.3">
      <c r="A10360" s="2" t="s">
        <v>4</v>
      </c>
      <c r="B10360" s="2" t="s">
        <v>5</v>
      </c>
      <c r="C10360" s="2" t="s">
        <v>1435</v>
      </c>
      <c r="D10360" s="2" t="s">
        <v>1436</v>
      </c>
      <c r="E10360" s="4">
        <v>-4282</v>
      </c>
      <c r="F10360" s="1">
        <v>12</v>
      </c>
    </row>
    <row r="10361" spans="1:6" ht="15" thickBot="1" x14ac:dyDescent="0.3">
      <c r="A10361" s="2" t="s">
        <v>4</v>
      </c>
      <c r="B10361" s="2" t="s">
        <v>5</v>
      </c>
      <c r="C10361" s="2" t="s">
        <v>1437</v>
      </c>
      <c r="D10361" s="2" t="s">
        <v>1438</v>
      </c>
      <c r="E10361" s="4">
        <v>-1123007.28</v>
      </c>
      <c r="F10361" s="1">
        <v>12</v>
      </c>
    </row>
    <row r="10362" spans="1:6" ht="15" thickBot="1" x14ac:dyDescent="0.3">
      <c r="A10362" s="2" t="s">
        <v>4</v>
      </c>
      <c r="B10362" s="2" t="s">
        <v>5</v>
      </c>
      <c r="C10362" s="2" t="s">
        <v>1439</v>
      </c>
      <c r="D10362" s="2" t="s">
        <v>1440</v>
      </c>
      <c r="E10362" s="4">
        <v>-156292</v>
      </c>
      <c r="F10362" s="1">
        <v>12</v>
      </c>
    </row>
    <row r="10363" spans="1:6" ht="15" thickBot="1" x14ac:dyDescent="0.3">
      <c r="A10363" s="2" t="s">
        <v>4</v>
      </c>
      <c r="B10363" s="2" t="s">
        <v>5</v>
      </c>
      <c r="C10363" s="2" t="s">
        <v>1441</v>
      </c>
      <c r="D10363" s="2" t="s">
        <v>1442</v>
      </c>
      <c r="E10363" s="4">
        <v>-369285.67</v>
      </c>
      <c r="F10363" s="1">
        <v>12</v>
      </c>
    </row>
    <row r="10364" spans="1:6" ht="15" thickBot="1" x14ac:dyDescent="0.3">
      <c r="A10364" s="2" t="s">
        <v>4</v>
      </c>
      <c r="B10364" s="2" t="s">
        <v>5</v>
      </c>
      <c r="C10364" s="2" t="s">
        <v>1443</v>
      </c>
      <c r="D10364" s="2" t="s">
        <v>1444</v>
      </c>
      <c r="E10364" s="4">
        <v>-8951</v>
      </c>
      <c r="F10364" s="1">
        <v>12</v>
      </c>
    </row>
    <row r="10365" spans="1:6" ht="15" thickBot="1" x14ac:dyDescent="0.3">
      <c r="A10365" s="2" t="s">
        <v>4</v>
      </c>
      <c r="B10365" s="2" t="s">
        <v>5</v>
      </c>
      <c r="C10365" s="2" t="s">
        <v>1445</v>
      </c>
      <c r="D10365" s="2" t="s">
        <v>1446</v>
      </c>
      <c r="E10365" s="4">
        <v>-22315</v>
      </c>
      <c r="F10365" s="1">
        <v>12</v>
      </c>
    </row>
    <row r="10366" spans="1:6" ht="15" thickBot="1" x14ac:dyDescent="0.3">
      <c r="A10366" s="2" t="s">
        <v>4</v>
      </c>
      <c r="B10366" s="2" t="s">
        <v>5</v>
      </c>
      <c r="C10366" s="2" t="s">
        <v>1447</v>
      </c>
      <c r="D10366" s="2" t="s">
        <v>1448</v>
      </c>
      <c r="E10366" s="4">
        <v>-15905</v>
      </c>
      <c r="F10366" s="1">
        <v>12</v>
      </c>
    </row>
    <row r="10367" spans="1:6" ht="15" thickBot="1" x14ac:dyDescent="0.3">
      <c r="A10367" s="2" t="s">
        <v>4</v>
      </c>
      <c r="B10367" s="2" t="s">
        <v>5</v>
      </c>
      <c r="C10367" s="2" t="s">
        <v>1449</v>
      </c>
      <c r="D10367" s="2" t="s">
        <v>1039</v>
      </c>
      <c r="E10367" s="4">
        <v>-19722768.899999999</v>
      </c>
      <c r="F10367" s="1">
        <v>12</v>
      </c>
    </row>
    <row r="10368" spans="1:6" ht="15" thickBot="1" x14ac:dyDescent="0.3">
      <c r="A10368" s="2" t="s">
        <v>4</v>
      </c>
      <c r="B10368" s="2" t="s">
        <v>5</v>
      </c>
      <c r="C10368" s="2" t="s">
        <v>1450</v>
      </c>
      <c r="D10368" s="2" t="s">
        <v>1451</v>
      </c>
      <c r="E10368" s="4">
        <v>-115154365</v>
      </c>
      <c r="F10368" s="1">
        <v>12</v>
      </c>
    </row>
    <row r="10369" spans="1:6" ht="15" thickBot="1" x14ac:dyDescent="0.3">
      <c r="A10369" s="2" t="s">
        <v>4</v>
      </c>
      <c r="B10369" s="2" t="s">
        <v>5</v>
      </c>
      <c r="C10369" s="2" t="s">
        <v>1452</v>
      </c>
      <c r="D10369" s="2" t="s">
        <v>1043</v>
      </c>
      <c r="E10369" s="4">
        <v>-12936920</v>
      </c>
      <c r="F10369" s="1">
        <v>12</v>
      </c>
    </row>
    <row r="10370" spans="1:6" ht="15" thickBot="1" x14ac:dyDescent="0.3">
      <c r="A10370" s="2" t="s">
        <v>4</v>
      </c>
      <c r="B10370" s="2" t="s">
        <v>5</v>
      </c>
      <c r="C10370" s="2" t="s">
        <v>1453</v>
      </c>
      <c r="D10370" s="2" t="s">
        <v>1045</v>
      </c>
      <c r="E10370" s="4">
        <v>-46120349</v>
      </c>
      <c r="F10370" s="1">
        <v>12</v>
      </c>
    </row>
    <row r="10371" spans="1:6" ht="15" thickBot="1" x14ac:dyDescent="0.3">
      <c r="A10371" s="2" t="s">
        <v>4</v>
      </c>
      <c r="B10371" s="2" t="s">
        <v>5</v>
      </c>
      <c r="C10371" s="2" t="s">
        <v>1454</v>
      </c>
      <c r="D10371" s="2" t="s">
        <v>1455</v>
      </c>
      <c r="E10371" s="4">
        <v>0</v>
      </c>
      <c r="F10371" s="1">
        <v>12</v>
      </c>
    </row>
    <row r="10372" spans="1:6" ht="15" thickBot="1" x14ac:dyDescent="0.3">
      <c r="A10372" s="2" t="s">
        <v>4</v>
      </c>
      <c r="B10372" s="2" t="s">
        <v>5</v>
      </c>
      <c r="C10372" s="2" t="s">
        <v>1456</v>
      </c>
      <c r="D10372" s="2" t="s">
        <v>1457</v>
      </c>
      <c r="E10372" s="4">
        <v>-8401200.2899999991</v>
      </c>
      <c r="F10372" s="1">
        <v>12</v>
      </c>
    </row>
    <row r="10373" spans="1:6" ht="15" thickBot="1" x14ac:dyDescent="0.3">
      <c r="A10373" s="2" t="s">
        <v>4</v>
      </c>
      <c r="B10373" s="2" t="s">
        <v>5</v>
      </c>
      <c r="C10373" s="2" t="s">
        <v>1458</v>
      </c>
      <c r="D10373" s="2" t="s">
        <v>1459</v>
      </c>
      <c r="E10373" s="4">
        <v>-3333884.9</v>
      </c>
      <c r="F10373" s="1">
        <v>12</v>
      </c>
    </row>
    <row r="10374" spans="1:6" ht="15" thickBot="1" x14ac:dyDescent="0.3">
      <c r="A10374" s="2" t="s">
        <v>4</v>
      </c>
      <c r="B10374" s="2" t="s">
        <v>5</v>
      </c>
      <c r="C10374" s="2" t="s">
        <v>1460</v>
      </c>
      <c r="D10374" s="2" t="s">
        <v>1461</v>
      </c>
      <c r="E10374" s="4">
        <v>-24274855.84</v>
      </c>
      <c r="F10374" s="1">
        <v>12</v>
      </c>
    </row>
    <row r="10375" spans="1:6" ht="15" thickBot="1" x14ac:dyDescent="0.3">
      <c r="A10375" s="2" t="s">
        <v>4</v>
      </c>
      <c r="B10375" s="2" t="s">
        <v>5</v>
      </c>
      <c r="C10375" s="2" t="s">
        <v>1462</v>
      </c>
      <c r="D10375" s="2" t="s">
        <v>1463</v>
      </c>
      <c r="E10375" s="4">
        <v>-10905075.08</v>
      </c>
      <c r="F10375" s="1">
        <v>12</v>
      </c>
    </row>
    <row r="10376" spans="1:6" ht="15" thickBot="1" x14ac:dyDescent="0.3">
      <c r="A10376" s="2" t="s">
        <v>4</v>
      </c>
      <c r="B10376" s="2" t="s">
        <v>5</v>
      </c>
      <c r="C10376" s="2" t="s">
        <v>1464</v>
      </c>
      <c r="D10376" s="2" t="s">
        <v>1465</v>
      </c>
      <c r="E10376" s="4">
        <v>-98493700.069999993</v>
      </c>
      <c r="F10376" s="1">
        <v>12</v>
      </c>
    </row>
    <row r="10377" spans="1:6" ht="15" thickBot="1" x14ac:dyDescent="0.3">
      <c r="A10377" s="2" t="s">
        <v>4</v>
      </c>
      <c r="B10377" s="2" t="s">
        <v>5</v>
      </c>
      <c r="C10377" s="2" t="s">
        <v>1466</v>
      </c>
      <c r="D10377" s="2" t="s">
        <v>1467</v>
      </c>
      <c r="E10377" s="4">
        <v>-24482555.870000001</v>
      </c>
      <c r="F10377" s="1">
        <v>12</v>
      </c>
    </row>
    <row r="10378" spans="1:6" ht="15" thickBot="1" x14ac:dyDescent="0.3">
      <c r="A10378" s="2" t="s">
        <v>4</v>
      </c>
      <c r="B10378" s="2" t="s">
        <v>5</v>
      </c>
      <c r="C10378" s="2" t="s">
        <v>1468</v>
      </c>
      <c r="D10378" s="2" t="s">
        <v>1469</v>
      </c>
      <c r="E10378" s="4">
        <v>-20838212</v>
      </c>
      <c r="F10378" s="1">
        <v>12</v>
      </c>
    </row>
    <row r="10379" spans="1:6" ht="15" thickBot="1" x14ac:dyDescent="0.3">
      <c r="A10379" s="2" t="s">
        <v>4</v>
      </c>
      <c r="B10379" s="2" t="s">
        <v>5</v>
      </c>
      <c r="C10379" s="2" t="s">
        <v>1608</v>
      </c>
      <c r="D10379" s="2" t="s">
        <v>1609</v>
      </c>
      <c r="E10379" s="4">
        <v>0</v>
      </c>
      <c r="F10379" s="1">
        <v>12</v>
      </c>
    </row>
    <row r="10380" spans="1:6" ht="15" thickBot="1" x14ac:dyDescent="0.3">
      <c r="A10380" s="2" t="s">
        <v>4</v>
      </c>
      <c r="B10380" s="2" t="s">
        <v>5</v>
      </c>
      <c r="C10380" s="2" t="s">
        <v>1470</v>
      </c>
      <c r="D10380" s="2" t="s">
        <v>1471</v>
      </c>
      <c r="E10380" s="4">
        <v>-78474883.280000001</v>
      </c>
      <c r="F10380" s="1">
        <v>12</v>
      </c>
    </row>
    <row r="10381" spans="1:6" ht="15" thickBot="1" x14ac:dyDescent="0.3">
      <c r="A10381" s="2" t="s">
        <v>4</v>
      </c>
      <c r="B10381" s="2" t="s">
        <v>5</v>
      </c>
      <c r="C10381" s="2" t="s">
        <v>1472</v>
      </c>
      <c r="D10381" s="2" t="s">
        <v>1473</v>
      </c>
      <c r="E10381" s="4">
        <v>-3301341.48</v>
      </c>
      <c r="F10381" s="1">
        <v>12</v>
      </c>
    </row>
    <row r="10382" spans="1:6" ht="15" thickBot="1" x14ac:dyDescent="0.3">
      <c r="A10382" s="2" t="s">
        <v>4</v>
      </c>
      <c r="B10382" s="2" t="s">
        <v>5</v>
      </c>
      <c r="C10382" s="2" t="s">
        <v>1474</v>
      </c>
      <c r="D10382" s="2" t="s">
        <v>1475</v>
      </c>
      <c r="E10382" s="4">
        <v>-263163.86</v>
      </c>
      <c r="F10382" s="1">
        <v>12</v>
      </c>
    </row>
    <row r="10383" spans="1:6" ht="15" thickBot="1" x14ac:dyDescent="0.3">
      <c r="A10383" s="2" t="s">
        <v>4</v>
      </c>
      <c r="B10383" s="2" t="s">
        <v>5</v>
      </c>
      <c r="C10383" s="2" t="s">
        <v>1476</v>
      </c>
      <c r="D10383" s="2" t="s">
        <v>1477</v>
      </c>
      <c r="E10383" s="4">
        <v>-1297179.48</v>
      </c>
      <c r="F10383" s="1">
        <v>12</v>
      </c>
    </row>
    <row r="10384" spans="1:6" ht="15" thickBot="1" x14ac:dyDescent="0.3">
      <c r="A10384" s="2" t="s">
        <v>4</v>
      </c>
      <c r="B10384" s="2" t="s">
        <v>5</v>
      </c>
      <c r="C10384" s="2" t="s">
        <v>1478</v>
      </c>
      <c r="D10384" s="2" t="s">
        <v>1479</v>
      </c>
      <c r="E10384" s="4">
        <v>3301341.48</v>
      </c>
      <c r="F10384" s="1">
        <v>12</v>
      </c>
    </row>
    <row r="10385" spans="1:6" ht="15" thickBot="1" x14ac:dyDescent="0.3">
      <c r="A10385" s="2" t="s">
        <v>4</v>
      </c>
      <c r="B10385" s="2" t="s">
        <v>5</v>
      </c>
      <c r="C10385" s="2" t="s">
        <v>1480</v>
      </c>
      <c r="D10385" s="2" t="s">
        <v>1481</v>
      </c>
      <c r="E10385" s="4">
        <v>263163.86</v>
      </c>
      <c r="F10385" s="1">
        <v>12</v>
      </c>
    </row>
    <row r="10386" spans="1:6" ht="15" thickBot="1" x14ac:dyDescent="0.3">
      <c r="A10386" s="2" t="s">
        <v>4</v>
      </c>
      <c r="B10386" s="2" t="s">
        <v>5</v>
      </c>
      <c r="C10386" s="2" t="s">
        <v>1482</v>
      </c>
      <c r="D10386" s="2" t="s">
        <v>1483</v>
      </c>
      <c r="E10386" s="4">
        <v>1297179.48</v>
      </c>
      <c r="F10386" s="1">
        <v>12</v>
      </c>
    </row>
    <row r="10387" spans="1:6" ht="15" thickBot="1" x14ac:dyDescent="0.3">
      <c r="A10387" s="2" t="s">
        <v>4</v>
      </c>
      <c r="B10387" s="2" t="s">
        <v>5</v>
      </c>
      <c r="C10387" s="2" t="s">
        <v>1484</v>
      </c>
      <c r="D10387" s="2" t="s">
        <v>1485</v>
      </c>
      <c r="E10387" s="4">
        <v>28901735.559999999</v>
      </c>
      <c r="F10387" s="1">
        <v>12</v>
      </c>
    </row>
    <row r="10388" spans="1:6" ht="15" thickBot="1" x14ac:dyDescent="0.3">
      <c r="A10388" s="2" t="s">
        <v>4</v>
      </c>
      <c r="B10388" s="2" t="s">
        <v>5</v>
      </c>
      <c r="C10388" s="2" t="s">
        <v>1486</v>
      </c>
      <c r="D10388" s="2" t="s">
        <v>1487</v>
      </c>
      <c r="E10388" s="4">
        <v>-252480317.19</v>
      </c>
      <c r="F10388" s="1">
        <v>12</v>
      </c>
    </row>
    <row r="10389" spans="1:6" ht="15" thickBot="1" x14ac:dyDescent="0.3">
      <c r="A10389" s="2" t="s">
        <v>4</v>
      </c>
      <c r="B10389" s="2" t="s">
        <v>5</v>
      </c>
      <c r="C10389" s="2" t="s">
        <v>1488</v>
      </c>
      <c r="D10389" s="2" t="s">
        <v>1489</v>
      </c>
      <c r="E10389" s="4">
        <v>-95652.5</v>
      </c>
      <c r="F10389" s="1">
        <v>12</v>
      </c>
    </row>
    <row r="10390" spans="1:6" ht="15" thickBot="1" x14ac:dyDescent="0.3">
      <c r="A10390" s="2" t="s">
        <v>4</v>
      </c>
      <c r="B10390" s="2" t="s">
        <v>5</v>
      </c>
      <c r="C10390" s="2" t="s">
        <v>1490</v>
      </c>
      <c r="D10390" s="2" t="s">
        <v>1491</v>
      </c>
      <c r="E10390" s="4">
        <v>-3799801.65</v>
      </c>
      <c r="F10390" s="1">
        <v>12</v>
      </c>
    </row>
    <row r="10391" spans="1:6" ht="15" thickBot="1" x14ac:dyDescent="0.3">
      <c r="A10391" s="2" t="s">
        <v>4</v>
      </c>
      <c r="B10391" s="2" t="s">
        <v>5</v>
      </c>
      <c r="C10391" s="2" t="s">
        <v>1492</v>
      </c>
      <c r="D10391" s="2" t="s">
        <v>1493</v>
      </c>
      <c r="E10391" s="4">
        <v>-40039850.920000002</v>
      </c>
      <c r="F10391" s="1">
        <v>12</v>
      </c>
    </row>
    <row r="10392" spans="1:6" ht="15" thickBot="1" x14ac:dyDescent="0.3">
      <c r="A10392" s="2" t="s">
        <v>4</v>
      </c>
      <c r="B10392" s="2" t="s">
        <v>5</v>
      </c>
      <c r="C10392" s="2" t="s">
        <v>1494</v>
      </c>
      <c r="D10392" s="2" t="s">
        <v>1495</v>
      </c>
      <c r="E10392" s="4">
        <v>-194059.54</v>
      </c>
      <c r="F10392" s="1">
        <v>12</v>
      </c>
    </row>
    <row r="10393" spans="1:6" ht="15" thickBot="1" x14ac:dyDescent="0.3">
      <c r="A10393" s="2" t="s">
        <v>4</v>
      </c>
      <c r="B10393" s="2" t="s">
        <v>5</v>
      </c>
      <c r="C10393" s="2" t="s">
        <v>1496</v>
      </c>
      <c r="D10393" s="2" t="s">
        <v>1497</v>
      </c>
      <c r="E10393" s="4">
        <v>-10532100.300000001</v>
      </c>
      <c r="F10393" s="1">
        <v>12</v>
      </c>
    </row>
    <row r="10394" spans="1:6" ht="15" thickBot="1" x14ac:dyDescent="0.3">
      <c r="A10394" s="2" t="s">
        <v>4</v>
      </c>
      <c r="B10394" s="2" t="s">
        <v>5</v>
      </c>
      <c r="C10394" s="2" t="s">
        <v>1498</v>
      </c>
      <c r="D10394" s="2" t="s">
        <v>1499</v>
      </c>
      <c r="E10394" s="4">
        <v>-780241.74</v>
      </c>
      <c r="F10394" s="1">
        <v>12</v>
      </c>
    </row>
    <row r="10395" spans="1:6" ht="15" thickBot="1" x14ac:dyDescent="0.3">
      <c r="A10395" s="2" t="s">
        <v>4</v>
      </c>
      <c r="B10395" s="2" t="s">
        <v>5</v>
      </c>
      <c r="C10395" s="2" t="s">
        <v>1500</v>
      </c>
      <c r="D10395" s="2" t="s">
        <v>1501</v>
      </c>
      <c r="E10395" s="4">
        <v>-20034002.420000002</v>
      </c>
      <c r="F10395" s="1">
        <v>12</v>
      </c>
    </row>
    <row r="10396" spans="1:6" ht="15" thickBot="1" x14ac:dyDescent="0.3">
      <c r="A10396" s="2" t="s">
        <v>4</v>
      </c>
      <c r="B10396" s="2" t="s">
        <v>5</v>
      </c>
      <c r="C10396" s="2" t="s">
        <v>1502</v>
      </c>
      <c r="D10396" s="2" t="s">
        <v>1503</v>
      </c>
      <c r="E10396" s="4">
        <v>-158120.4</v>
      </c>
      <c r="F10396" s="1">
        <v>12</v>
      </c>
    </row>
    <row r="10397" spans="1:6" ht="15" thickBot="1" x14ac:dyDescent="0.3">
      <c r="A10397" s="2" t="s">
        <v>4</v>
      </c>
      <c r="B10397" s="2" t="s">
        <v>5</v>
      </c>
      <c r="C10397" s="2" t="s">
        <v>1504</v>
      </c>
      <c r="D10397" s="2" t="s">
        <v>1505</v>
      </c>
      <c r="E10397" s="4">
        <v>148939347.36000001</v>
      </c>
      <c r="F10397" s="1">
        <v>12</v>
      </c>
    </row>
    <row r="10398" spans="1:6" ht="15" thickBot="1" x14ac:dyDescent="0.3">
      <c r="A10398" s="2" t="s">
        <v>4</v>
      </c>
      <c r="B10398" s="2" t="s">
        <v>5</v>
      </c>
      <c r="C10398" s="2" t="s">
        <v>1506</v>
      </c>
      <c r="D10398" s="2" t="s">
        <v>1507</v>
      </c>
      <c r="E10398" s="4">
        <v>3799801.65</v>
      </c>
      <c r="F10398" s="1">
        <v>12</v>
      </c>
    </row>
    <row r="10399" spans="1:6" ht="15" thickBot="1" x14ac:dyDescent="0.3">
      <c r="A10399" s="2" t="s">
        <v>4</v>
      </c>
      <c r="B10399" s="2" t="s">
        <v>5</v>
      </c>
      <c r="C10399" s="2" t="s">
        <v>1508</v>
      </c>
      <c r="D10399" s="2" t="s">
        <v>1509</v>
      </c>
      <c r="E10399" s="4">
        <v>26289812.920000002</v>
      </c>
      <c r="F10399" s="1">
        <v>12</v>
      </c>
    </row>
    <row r="10400" spans="1:6" ht="15" thickBot="1" x14ac:dyDescent="0.3">
      <c r="A10400" s="2" t="s">
        <v>4</v>
      </c>
      <c r="B10400" s="2" t="s">
        <v>5</v>
      </c>
      <c r="C10400" s="2" t="s">
        <v>1510</v>
      </c>
      <c r="D10400" s="2" t="s">
        <v>1511</v>
      </c>
      <c r="E10400" s="4">
        <v>10532100.300000001</v>
      </c>
      <c r="F10400" s="1">
        <v>12</v>
      </c>
    </row>
    <row r="10401" spans="1:6" ht="15" thickBot="1" x14ac:dyDescent="0.3">
      <c r="A10401" s="2" t="s">
        <v>4</v>
      </c>
      <c r="B10401" s="2" t="s">
        <v>5</v>
      </c>
      <c r="C10401" s="2" t="s">
        <v>1512</v>
      </c>
      <c r="D10401" s="2" t="s">
        <v>1513</v>
      </c>
      <c r="E10401" s="4">
        <v>95652.5</v>
      </c>
      <c r="F10401" s="1">
        <v>12</v>
      </c>
    </row>
    <row r="10402" spans="1:6" ht="15" thickBot="1" x14ac:dyDescent="0.3">
      <c r="A10402" s="2" t="s">
        <v>4</v>
      </c>
      <c r="B10402" s="2" t="s">
        <v>5</v>
      </c>
      <c r="C10402" s="2" t="s">
        <v>1514</v>
      </c>
      <c r="D10402" s="2" t="s">
        <v>1515</v>
      </c>
      <c r="E10402" s="4">
        <v>18697711.52</v>
      </c>
      <c r="F10402" s="1">
        <v>12</v>
      </c>
    </row>
    <row r="10403" spans="1:6" ht="15" thickBot="1" x14ac:dyDescent="0.3">
      <c r="A10403" s="2" t="s">
        <v>4</v>
      </c>
      <c r="B10403" s="2" t="s">
        <v>5</v>
      </c>
      <c r="C10403" s="2" t="s">
        <v>1516</v>
      </c>
      <c r="D10403" s="2" t="s">
        <v>1517</v>
      </c>
      <c r="E10403" s="4">
        <v>14982.33</v>
      </c>
      <c r="F10403" s="1">
        <v>12</v>
      </c>
    </row>
    <row r="10404" spans="1:6" ht="15" thickBot="1" x14ac:dyDescent="0.3">
      <c r="A10404" s="2" t="s">
        <v>4</v>
      </c>
      <c r="B10404" s="2" t="s">
        <v>5</v>
      </c>
      <c r="C10404" s="2" t="s">
        <v>1518</v>
      </c>
      <c r="D10404" s="2" t="s">
        <v>1519</v>
      </c>
      <c r="E10404" s="4">
        <v>780241.74</v>
      </c>
      <c r="F10404" s="1">
        <v>12</v>
      </c>
    </row>
    <row r="10405" spans="1:6" ht="15" thickBot="1" x14ac:dyDescent="0.3">
      <c r="A10405" s="2" t="s">
        <v>4</v>
      </c>
      <c r="B10405" s="2" t="s">
        <v>5</v>
      </c>
      <c r="C10405" s="2" t="s">
        <v>1520</v>
      </c>
      <c r="D10405" s="2" t="s">
        <v>1521</v>
      </c>
      <c r="E10405" s="4">
        <v>158120.4</v>
      </c>
      <c r="F10405" s="1">
        <v>12</v>
      </c>
    </row>
    <row r="10406" spans="1:6" ht="15" thickBot="1" x14ac:dyDescent="0.3">
      <c r="A10406" s="2" t="s">
        <v>4</v>
      </c>
      <c r="B10406" s="2" t="s">
        <v>5</v>
      </c>
      <c r="C10406" s="2" t="s">
        <v>1522</v>
      </c>
      <c r="D10406" s="2" t="s">
        <v>1523</v>
      </c>
      <c r="E10406" s="4">
        <v>0</v>
      </c>
      <c r="F10406" s="1">
        <v>12</v>
      </c>
    </row>
    <row r="10407" spans="1:6" ht="15" thickBot="1" x14ac:dyDescent="0.3">
      <c r="A10407" s="2" t="s">
        <v>4</v>
      </c>
      <c r="B10407" s="2" t="s">
        <v>5</v>
      </c>
      <c r="C10407" s="2" t="s">
        <v>1524</v>
      </c>
      <c r="D10407" s="2" t="s">
        <v>1525</v>
      </c>
      <c r="E10407" s="4">
        <v>-968759</v>
      </c>
      <c r="F10407" s="1">
        <v>12</v>
      </c>
    </row>
    <row r="10408" spans="1:6" ht="15" thickBot="1" x14ac:dyDescent="0.3">
      <c r="A10408" s="2" t="s">
        <v>4</v>
      </c>
      <c r="B10408" s="2" t="s">
        <v>5</v>
      </c>
      <c r="C10408" s="2" t="s">
        <v>1526</v>
      </c>
      <c r="D10408" s="2" t="s">
        <v>1527</v>
      </c>
      <c r="E10408" s="4">
        <v>-8584247.0399999991</v>
      </c>
      <c r="F10408" s="1">
        <v>12</v>
      </c>
    </row>
    <row r="10409" spans="1:6" ht="15" thickBot="1" x14ac:dyDescent="0.3">
      <c r="A10409" s="2" t="s">
        <v>4</v>
      </c>
      <c r="B10409" s="2" t="s">
        <v>5</v>
      </c>
      <c r="C10409" s="2" t="s">
        <v>1610</v>
      </c>
      <c r="D10409" s="2" t="s">
        <v>1611</v>
      </c>
      <c r="E10409" s="4">
        <v>0</v>
      </c>
      <c r="F10409" s="1">
        <v>12</v>
      </c>
    </row>
    <row r="10410" spans="1:6" ht="15" thickBot="1" x14ac:dyDescent="0.3">
      <c r="A10410" s="2" t="s">
        <v>4</v>
      </c>
      <c r="B10410" s="2" t="s">
        <v>5</v>
      </c>
      <c r="C10410" s="2" t="s">
        <v>1528</v>
      </c>
      <c r="D10410" s="2" t="s">
        <v>1529</v>
      </c>
      <c r="E10410" s="4">
        <v>-5035332.71</v>
      </c>
      <c r="F10410" s="1">
        <v>12</v>
      </c>
    </row>
    <row r="10411" spans="1:6" ht="15" thickBot="1" x14ac:dyDescent="0.3">
      <c r="A10411" s="2" t="s">
        <v>4</v>
      </c>
      <c r="B10411" s="2" t="s">
        <v>5</v>
      </c>
      <c r="C10411" s="2" t="s">
        <v>1530</v>
      </c>
      <c r="D10411" s="2" t="s">
        <v>1531</v>
      </c>
      <c r="E10411" s="4">
        <v>-417833.14</v>
      </c>
      <c r="F10411" s="1">
        <v>12</v>
      </c>
    </row>
    <row r="10412" spans="1:6" ht="15" thickBot="1" x14ac:dyDescent="0.3">
      <c r="A10412" s="2" t="s">
        <v>4</v>
      </c>
      <c r="B10412" s="2" t="s">
        <v>5</v>
      </c>
      <c r="C10412" s="2" t="s">
        <v>1532</v>
      </c>
      <c r="D10412" s="2" t="s">
        <v>1533</v>
      </c>
      <c r="E10412" s="4">
        <v>-5369079</v>
      </c>
      <c r="F10412" s="1">
        <v>12</v>
      </c>
    </row>
    <row r="10413" spans="1:6" ht="15" thickBot="1" x14ac:dyDescent="0.3">
      <c r="A10413" s="2" t="s">
        <v>4</v>
      </c>
      <c r="B10413" s="2" t="s">
        <v>5</v>
      </c>
      <c r="C10413" s="2" t="s">
        <v>1534</v>
      </c>
      <c r="D10413" s="2" t="s">
        <v>1535</v>
      </c>
      <c r="E10413" s="4">
        <v>394515.9</v>
      </c>
      <c r="F10413" s="1">
        <v>12</v>
      </c>
    </row>
    <row r="10414" spans="1:6" ht="15" thickBot="1" x14ac:dyDescent="0.3">
      <c r="A10414" s="2" t="s">
        <v>4</v>
      </c>
      <c r="B10414" s="2" t="s">
        <v>5</v>
      </c>
      <c r="C10414" s="2" t="s">
        <v>1536</v>
      </c>
      <c r="D10414" s="2" t="s">
        <v>1537</v>
      </c>
      <c r="E10414" s="4">
        <v>-24000</v>
      </c>
      <c r="F10414" s="1">
        <v>12</v>
      </c>
    </row>
    <row r="10415" spans="1:6" ht="15" thickBot="1" x14ac:dyDescent="0.3">
      <c r="A10415" s="2" t="s">
        <v>4</v>
      </c>
      <c r="B10415" s="2" t="s">
        <v>5</v>
      </c>
      <c r="C10415" s="2" t="s">
        <v>1538</v>
      </c>
      <c r="D10415" s="2" t="s">
        <v>1539</v>
      </c>
      <c r="E10415" s="4">
        <v>-136134</v>
      </c>
      <c r="F10415" s="1">
        <v>12</v>
      </c>
    </row>
    <row r="10416" spans="1:6" ht="15" thickBot="1" x14ac:dyDescent="0.3">
      <c r="A10416" s="2" t="s">
        <v>4</v>
      </c>
      <c r="B10416" s="2" t="s">
        <v>5</v>
      </c>
      <c r="C10416" s="2" t="s">
        <v>1540</v>
      </c>
      <c r="D10416" s="2" t="s">
        <v>1541</v>
      </c>
      <c r="E10416" s="4">
        <v>-78000</v>
      </c>
      <c r="F10416" s="1">
        <v>12</v>
      </c>
    </row>
    <row r="10417" spans="1:6" ht="15" thickBot="1" x14ac:dyDescent="0.3">
      <c r="A10417" s="2" t="s">
        <v>4</v>
      </c>
      <c r="B10417" s="2" t="s">
        <v>5</v>
      </c>
      <c r="C10417" s="2" t="s">
        <v>1542</v>
      </c>
      <c r="D10417" s="2" t="s">
        <v>1543</v>
      </c>
      <c r="E10417" s="4">
        <v>-20000</v>
      </c>
      <c r="F10417" s="1">
        <v>12</v>
      </c>
    </row>
    <row r="10418" spans="1:6" ht="15" thickBot="1" x14ac:dyDescent="0.3">
      <c r="A10418" s="2" t="s">
        <v>4</v>
      </c>
      <c r="B10418" s="2" t="s">
        <v>5</v>
      </c>
      <c r="C10418" s="2" t="s">
        <v>1544</v>
      </c>
      <c r="D10418" s="2" t="s">
        <v>1545</v>
      </c>
      <c r="E10418" s="4">
        <v>-4383513.24</v>
      </c>
      <c r="F10418" s="1">
        <v>12</v>
      </c>
    </row>
    <row r="10419" spans="1:6" ht="15" thickBot="1" x14ac:dyDescent="0.3">
      <c r="A10419" s="2" t="s">
        <v>4</v>
      </c>
      <c r="B10419" s="2" t="s">
        <v>5</v>
      </c>
      <c r="C10419" s="2" t="s">
        <v>1546</v>
      </c>
      <c r="D10419" s="2" t="s">
        <v>1547</v>
      </c>
      <c r="E10419" s="4">
        <v>-449904224.92000002</v>
      </c>
      <c r="F10419" s="1">
        <v>12</v>
      </c>
    </row>
    <row r="10420" spans="1:6" ht="15" thickBot="1" x14ac:dyDescent="0.3">
      <c r="A10420" s="2" t="s">
        <v>4</v>
      </c>
      <c r="B10420" s="2" t="s">
        <v>5</v>
      </c>
      <c r="C10420" s="2" t="s">
        <v>1548</v>
      </c>
      <c r="D10420" s="2" t="s">
        <v>1549</v>
      </c>
      <c r="E10420" s="4">
        <v>-325912862.41000003</v>
      </c>
      <c r="F10420" s="1">
        <v>12</v>
      </c>
    </row>
    <row r="10421" spans="1:6" ht="15" thickBot="1" x14ac:dyDescent="0.3">
      <c r="A10421" s="2" t="s">
        <v>4</v>
      </c>
      <c r="B10421" s="2" t="s">
        <v>5</v>
      </c>
      <c r="C10421" s="2" t="s">
        <v>1550</v>
      </c>
      <c r="D10421" s="2" t="s">
        <v>1551</v>
      </c>
      <c r="E10421" s="4">
        <v>6880.06</v>
      </c>
      <c r="F10421" s="1">
        <v>12</v>
      </c>
    </row>
    <row r="10422" spans="1:6" ht="15" thickBot="1" x14ac:dyDescent="0.3">
      <c r="A10422" s="2" t="s">
        <v>4</v>
      </c>
      <c r="B10422" s="2" t="s">
        <v>5</v>
      </c>
      <c r="C10422" s="2" t="s">
        <v>1552</v>
      </c>
      <c r="D10422" s="2" t="s">
        <v>1553</v>
      </c>
      <c r="E10422" s="4">
        <v>4188234.08</v>
      </c>
      <c r="F10422" s="1">
        <v>12</v>
      </c>
    </row>
    <row r="10423" spans="1:6" ht="15" thickBot="1" x14ac:dyDescent="0.3">
      <c r="A10423" s="2" t="s">
        <v>4</v>
      </c>
      <c r="B10423" s="2" t="s">
        <v>5</v>
      </c>
      <c r="C10423" s="2" t="s">
        <v>1554</v>
      </c>
      <c r="D10423" s="2" t="s">
        <v>1555</v>
      </c>
      <c r="E10423" s="4">
        <v>-293561404.88999999</v>
      </c>
      <c r="F10423" s="1">
        <v>12</v>
      </c>
    </row>
    <row r="10424" spans="1:6" ht="15" thickBot="1" x14ac:dyDescent="0.3">
      <c r="A10424" s="2" t="s">
        <v>4</v>
      </c>
      <c r="B10424" s="2" t="s">
        <v>5</v>
      </c>
      <c r="C10424" s="2" t="s">
        <v>1556</v>
      </c>
      <c r="D10424" s="2" t="s">
        <v>1557</v>
      </c>
      <c r="E10424" s="4">
        <v>-2914607.47</v>
      </c>
      <c r="F10424" s="1">
        <v>12</v>
      </c>
    </row>
    <row r="10425" spans="1:6" ht="15" thickBot="1" x14ac:dyDescent="0.3">
      <c r="A10425" s="2" t="s">
        <v>4</v>
      </c>
      <c r="B10425" s="2" t="s">
        <v>5</v>
      </c>
      <c r="C10425" s="2" t="s">
        <v>1558</v>
      </c>
      <c r="D10425" s="2" t="s">
        <v>1559</v>
      </c>
      <c r="E10425" s="4">
        <v>-3698477.62</v>
      </c>
      <c r="F10425" s="1">
        <v>12</v>
      </c>
    </row>
    <row r="10426" spans="1:6" ht="15" thickBot="1" x14ac:dyDescent="0.3">
      <c r="A10426" s="2" t="s">
        <v>4</v>
      </c>
      <c r="B10426" s="2" t="s">
        <v>5</v>
      </c>
      <c r="C10426" s="2" t="s">
        <v>1560</v>
      </c>
      <c r="D10426" s="2" t="s">
        <v>1561</v>
      </c>
      <c r="E10426" s="4">
        <v>227648901.40000001</v>
      </c>
      <c r="F10426" s="1">
        <v>12</v>
      </c>
    </row>
    <row r="10427" spans="1:6" ht="15" thickBot="1" x14ac:dyDescent="0.3">
      <c r="A10427" s="2" t="s">
        <v>4</v>
      </c>
      <c r="B10427" s="2" t="s">
        <v>5</v>
      </c>
      <c r="C10427" s="2" t="s">
        <v>1562</v>
      </c>
      <c r="D10427" s="2" t="s">
        <v>1563</v>
      </c>
      <c r="E10427" s="4">
        <v>293561404.88999999</v>
      </c>
      <c r="F10427" s="1">
        <v>12</v>
      </c>
    </row>
    <row r="10428" spans="1:6" ht="15" thickBot="1" x14ac:dyDescent="0.3">
      <c r="A10428" s="2" t="s">
        <v>4</v>
      </c>
      <c r="B10428" s="2" t="s">
        <v>5</v>
      </c>
      <c r="C10428" s="2" t="s">
        <v>1564</v>
      </c>
      <c r="D10428" s="2" t="s">
        <v>1565</v>
      </c>
      <c r="E10428" s="4">
        <v>-1649863.59</v>
      </c>
      <c r="F10428" s="1">
        <v>12</v>
      </c>
    </row>
    <row r="10429" spans="1:6" ht="15" thickBot="1" x14ac:dyDescent="0.3">
      <c r="A10429" s="2" t="s">
        <v>4</v>
      </c>
      <c r="B10429" s="2" t="s">
        <v>5</v>
      </c>
      <c r="C10429" s="2" t="s">
        <v>1566</v>
      </c>
      <c r="D10429" s="2" t="s">
        <v>1567</v>
      </c>
      <c r="E10429" s="4">
        <v>0</v>
      </c>
      <c r="F10429" s="1">
        <v>12</v>
      </c>
    </row>
    <row r="10430" spans="1:6" ht="15" thickBot="1" x14ac:dyDescent="0.3">
      <c r="A10430" s="2" t="s">
        <v>4</v>
      </c>
      <c r="B10430" s="2" t="s">
        <v>5</v>
      </c>
      <c r="C10430" s="2" t="s">
        <v>1568</v>
      </c>
      <c r="D10430" s="2" t="s">
        <v>1569</v>
      </c>
      <c r="E10430" s="4">
        <v>-529277865.91000003</v>
      </c>
      <c r="F10430" s="1">
        <v>12</v>
      </c>
    </row>
    <row r="10431" spans="1:6" ht="15" thickBot="1" x14ac:dyDescent="0.3">
      <c r="A10431" s="2" t="s">
        <v>4</v>
      </c>
      <c r="B10431" s="2" t="s">
        <v>5</v>
      </c>
      <c r="C10431" s="2" t="s">
        <v>1618</v>
      </c>
      <c r="D10431" s="2" t="s">
        <v>1619</v>
      </c>
      <c r="E10431" s="4">
        <v>0</v>
      </c>
      <c r="F10431" s="1">
        <v>12</v>
      </c>
    </row>
    <row r="10432" spans="1:6" ht="15" thickBot="1" x14ac:dyDescent="0.3">
      <c r="A10432" s="2" t="s">
        <v>4</v>
      </c>
      <c r="B10432" s="2" t="s">
        <v>5</v>
      </c>
      <c r="C10432" s="2" t="s">
        <v>1570</v>
      </c>
      <c r="D10432" s="2" t="s">
        <v>1571</v>
      </c>
      <c r="E10432" s="4">
        <v>2562211.71</v>
      </c>
      <c r="F10432" s="1">
        <v>12</v>
      </c>
    </row>
    <row r="10433" spans="1:6" ht="15" thickBot="1" x14ac:dyDescent="0.3">
      <c r="A10433" s="2" t="s">
        <v>4</v>
      </c>
      <c r="B10433" s="2" t="s">
        <v>5</v>
      </c>
      <c r="C10433" s="2" t="s">
        <v>1572</v>
      </c>
      <c r="D10433" s="2" t="s">
        <v>1573</v>
      </c>
      <c r="E10433" s="4">
        <v>8436924.7599999998</v>
      </c>
      <c r="F10433" s="1">
        <v>12</v>
      </c>
    </row>
    <row r="10434" spans="1:6" ht="15" thickBot="1" x14ac:dyDescent="0.3">
      <c r="A10434" s="2" t="s">
        <v>4</v>
      </c>
      <c r="B10434" s="2" t="s">
        <v>5</v>
      </c>
      <c r="C10434" s="2" t="s">
        <v>1574</v>
      </c>
      <c r="D10434" s="2" t="s">
        <v>1575</v>
      </c>
      <c r="E10434" s="4">
        <v>933350.75</v>
      </c>
      <c r="F10434" s="1">
        <v>12</v>
      </c>
    </row>
    <row r="10435" spans="1:6" ht="15" thickBot="1" x14ac:dyDescent="0.3">
      <c r="A10435" s="2" t="s">
        <v>4</v>
      </c>
      <c r="B10435" s="2" t="s">
        <v>5</v>
      </c>
      <c r="C10435" s="2" t="s">
        <v>1576</v>
      </c>
      <c r="D10435" s="2" t="s">
        <v>1577</v>
      </c>
      <c r="E10435" s="4">
        <v>-36350095.390000001</v>
      </c>
      <c r="F10435" s="1">
        <v>12</v>
      </c>
    </row>
    <row r="10436" spans="1:6" ht="15" thickBot="1" x14ac:dyDescent="0.3">
      <c r="A10436" s="2" t="s">
        <v>4</v>
      </c>
      <c r="B10436" s="2" t="s">
        <v>5</v>
      </c>
      <c r="C10436" s="2" t="s">
        <v>1578</v>
      </c>
      <c r="D10436" s="2" t="s">
        <v>1579</v>
      </c>
      <c r="E10436" s="4">
        <v>10609380.25</v>
      </c>
      <c r="F10436" s="1">
        <v>12</v>
      </c>
    </row>
    <row r="10437" spans="1:6" ht="15" thickBot="1" x14ac:dyDescent="0.3">
      <c r="A10437" s="2" t="s">
        <v>4</v>
      </c>
      <c r="B10437" s="2" t="s">
        <v>5</v>
      </c>
      <c r="C10437" s="2" t="s">
        <v>1580</v>
      </c>
      <c r="D10437" s="2" t="s">
        <v>1581</v>
      </c>
      <c r="E10437" s="4">
        <v>-1.47</v>
      </c>
      <c r="F10437" s="1">
        <v>12</v>
      </c>
    </row>
    <row r="10438" spans="1:6" ht="15" thickBot="1" x14ac:dyDescent="0.3">
      <c r="A10438" s="2" t="s">
        <v>4</v>
      </c>
      <c r="B10438" s="2" t="s">
        <v>5</v>
      </c>
      <c r="C10438" s="2" t="s">
        <v>1682</v>
      </c>
      <c r="D10438" s="2" t="s">
        <v>1683</v>
      </c>
      <c r="E10438" s="4">
        <v>0</v>
      </c>
      <c r="F10438" s="1">
        <v>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2023-04-28T07:00:00+00:00</OpenedDate>
    <SignificantOrder xmlns="dc463f71-b30c-4ab2-9473-d307f9d35888">false</SignificantOrder>
    <Date1 xmlns="dc463f71-b30c-4ab2-9473-d307f9d35888">2023-04-28T07:00:00+00:00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230297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0A31EC5A356B24580D94B91D277EA3D" ma:contentTypeVersion="16" ma:contentTypeDescription="" ma:contentTypeScope="" ma:versionID="90fb88906be7072d76d39456855d778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CEA0A3-54A2-48A6-BDE9-6D8856DE32D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7584A8-FF56-4CE5-BA21-8F03B14A11BA}"/>
</file>

<file path=customXml/itemProps3.xml><?xml version="1.0" encoding="utf-8"?>
<ds:datastoreItem xmlns:ds="http://schemas.openxmlformats.org/officeDocument/2006/customXml" ds:itemID="{8D4891BE-2701-4366-9970-3D878B130FB5}">
  <ds:schemaRefs>
    <ds:schemaRef ds:uri="http://purl.org/dc/terms/"/>
    <ds:schemaRef ds:uri="http://purl.org/dc/dcmitype/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7A7CED2E-1E50-4D8F-8B5B-503D4FEABA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2022 OR</vt:lpstr>
      <vt:lpstr>2022 WA</vt:lpstr>
      <vt:lpstr>2022 BS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Escoto, Jordan</dc:creator>
  <cp:lastModifiedBy>Bourdo, Lora</cp:lastModifiedBy>
  <cp:lastPrinted>2023-04-26T23:21:12Z</cp:lastPrinted>
  <dcterms:created xsi:type="dcterms:W3CDTF">2015-06-05T18:17:20Z</dcterms:created>
  <dcterms:modified xsi:type="dcterms:W3CDTF">2023-04-26T23:21:42Z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0x0101006E56B4D1795A2E4DB2F0B01679ED314A00C0A31EC5A356B24580D94B91D277EA3D</vt:lpwstr>
  </property>
  <property fmtid="{D5CDD505-2E9C-101B-9397-08002B2CF9AE}" pid="3" name="_docset_NoMedatataSyncRequired">
    <vt:lpwstr>False</vt:lpwstr>
  </property>
</Properties>
</file>